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novotna_dana_kr-jihomoravsky_cz/Documents/Documents/Dotace/Dotace - protikorupční portál/"/>
    </mc:Choice>
  </mc:AlternateContent>
  <xr:revisionPtr revIDLastSave="381" documentId="8_{04BAE048-7630-49F5-93D7-81D02D116951}" xr6:coauthVersionLast="47" xr6:coauthVersionMax="47" xr10:uidLastSave="{AD6B43FA-13BB-41C4-AEB6-EE662DE81B11}"/>
  <bookViews>
    <workbookView xWindow="-120" yWindow="-120" windowWidth="38640" windowHeight="15840" activeTab="3" xr2:uid="{05A4B907-213E-4374-81E5-D43DF7532CA5}"/>
  </bookViews>
  <sheets>
    <sheet name="2019" sheetId="2" r:id="rId1"/>
    <sheet name="2020" sheetId="3" r:id="rId2"/>
    <sheet name="2021" sheetId="4" r:id="rId3"/>
    <sheet name="2022" sheetId="1" r:id="rId4"/>
  </sheets>
  <definedNames>
    <definedName name="__________tab9" localSheetId="1">#REF!</definedName>
    <definedName name="__________tab9">#REF!</definedName>
    <definedName name="_________tab9" localSheetId="1">#REF!</definedName>
    <definedName name="_________tab9">#REF!</definedName>
    <definedName name="________tab9" localSheetId="1">#REF!</definedName>
    <definedName name="________tab9">#REF!</definedName>
    <definedName name="_______tab9" localSheetId="1">#REF!</definedName>
    <definedName name="_______tab9">#REF!</definedName>
    <definedName name="______tab9" localSheetId="1">#REF!</definedName>
    <definedName name="______tab9">#REF!</definedName>
    <definedName name="_____tab9" localSheetId="1">#REF!</definedName>
    <definedName name="_____tab9">#REF!</definedName>
    <definedName name="____tab9" localSheetId="1">#REF!</definedName>
    <definedName name="____tab9">#REF!</definedName>
    <definedName name="___tab9" localSheetId="1">#REF!</definedName>
    <definedName name="___tab9">#REF!</definedName>
    <definedName name="__tab9" localSheetId="1">#REF!</definedName>
    <definedName name="__tab9">#REF!</definedName>
    <definedName name="_xlnm._FilterDatabase" localSheetId="0" hidden="1">'2019'!$A$6:$V$17</definedName>
    <definedName name="_xlnm._FilterDatabase" localSheetId="1" hidden="1">'2020'!$A$6:$V$67</definedName>
    <definedName name="_xlnm._FilterDatabase" localSheetId="2" hidden="1">'2021'!$A$6:$W$341</definedName>
    <definedName name="_xlnm._FilterDatabase" localSheetId="3" hidden="1">'2022'!$A$6:$W$3026</definedName>
    <definedName name="_xlnm._FilterDatabase">#REF!</definedName>
    <definedName name="_FiltrDatabaze2" localSheetId="1">#REF!</definedName>
    <definedName name="_FiltrDatabaze2">#REF!</definedName>
    <definedName name="_tab9" localSheetId="1">#REF!</definedName>
    <definedName name="_tab9">#REF!</definedName>
    <definedName name="aa" localSheetId="1">#REF!</definedName>
    <definedName name="aa">#REF!</definedName>
    <definedName name="aaa" localSheetId="1">#REF!</definedName>
    <definedName name="aaa">#REF!</definedName>
    <definedName name="aaaa" localSheetId="1">#REF!</definedName>
    <definedName name="aaaa">#REF!</definedName>
    <definedName name="aaaan" localSheetId="1">#REF!</definedName>
    <definedName name="aaaan">#REF!</definedName>
    <definedName name="aae" localSheetId="1">#REF!</definedName>
    <definedName name="aae">#REF!</definedName>
    <definedName name="ab" localSheetId="1">#REF!</definedName>
    <definedName name="ab">#REF!</definedName>
    <definedName name="abc" localSheetId="1">#REF!</definedName>
    <definedName name="abc">#REF!</definedName>
    <definedName name="abcd" localSheetId="1">#REF!</definedName>
    <definedName name="abcd">#REF!</definedName>
    <definedName name="adc" localSheetId="1">#REF!</definedName>
    <definedName name="adc">#REF!</definedName>
    <definedName name="asd" localSheetId="1">#REF!</definedName>
    <definedName name="asd">#REF!</definedName>
    <definedName name="asdf" localSheetId="1">#REF!</definedName>
    <definedName name="asdf">#REF!</definedName>
    <definedName name="asf" localSheetId="1">#REF!</definedName>
    <definedName name="asf">#REF!</definedName>
    <definedName name="ax" localSheetId="1">#REF!</definedName>
    <definedName name="ax">#REF!</definedName>
    <definedName name="axx" localSheetId="1">#REF!</definedName>
    <definedName name="axx">#REF!</definedName>
    <definedName name="b" localSheetId="1">#REF!</definedName>
    <definedName name="b">#REF!</definedName>
    <definedName name="bb" localSheetId="1">#REF!</definedName>
    <definedName name="bb">#REF!</definedName>
    <definedName name="bbb" localSheetId="1">#REF!</definedName>
    <definedName name="bbb">#REF!</definedName>
    <definedName name="bbbb" localSheetId="1">#REF!</definedName>
    <definedName name="bbbb">#REF!</definedName>
    <definedName name="bx" localSheetId="1">#REF!</definedName>
    <definedName name="bx">#REF!</definedName>
    <definedName name="bxb" localSheetId="1">#REF!</definedName>
    <definedName name="bxb">#REF!</definedName>
    <definedName name="ccc" localSheetId="1">#REF!</definedName>
    <definedName name="ccc">#REF!</definedName>
    <definedName name="cx" localSheetId="1">#REF!</definedName>
    <definedName name="cx">#REF!</definedName>
    <definedName name="cxc" localSheetId="1">#REF!</definedName>
    <definedName name="cxc">#REF!</definedName>
    <definedName name="_xlnm.Database" localSheetId="1">#REF!</definedName>
    <definedName name="_xlnm.Database">#REF!</definedName>
    <definedName name="dd" localSheetId="1">#REF!</definedName>
    <definedName name="dd">#REF!</definedName>
    <definedName name="ddd" localSheetId="1">#REF!</definedName>
    <definedName name="ddd">#REF!</definedName>
    <definedName name="df" localSheetId="1">#REF!</definedName>
    <definedName name="df">#REF!</definedName>
    <definedName name="dx" localSheetId="1">#REF!</definedName>
    <definedName name="dx">#REF!</definedName>
    <definedName name="dxd" localSheetId="1">#REF!</definedName>
    <definedName name="dxd">#REF!</definedName>
    <definedName name="eee" localSheetId="1">#REF!</definedName>
    <definedName name="eee">#REF!</definedName>
    <definedName name="eeee" localSheetId="1">#REF!</definedName>
    <definedName name="eeee">#REF!</definedName>
    <definedName name="ex" localSheetId="1">#REF!</definedName>
    <definedName name="ex">#REF!</definedName>
    <definedName name="fff" localSheetId="1">#REF!</definedName>
    <definedName name="fff">#REF!</definedName>
    <definedName name="filtr" localSheetId="1">#REF!</definedName>
    <definedName name="filtr">#REF!</definedName>
    <definedName name="FiltrDatabazze" localSheetId="1">#REF!</definedName>
    <definedName name="FiltrDatabazze">#REF!</definedName>
    <definedName name="fx" localSheetId="1">#REF!</definedName>
    <definedName name="fx">#REF!</definedName>
    <definedName name="ggg" localSheetId="1">#REF!</definedName>
    <definedName name="ggg">#REF!</definedName>
    <definedName name="ghj" localSheetId="1">#REF!</definedName>
    <definedName name="ghj">#REF!</definedName>
    <definedName name="gx" localSheetId="1">#REF!</definedName>
    <definedName name="gx">#REF!</definedName>
    <definedName name="hhh" localSheetId="1">#REF!</definedName>
    <definedName name="hhh">#REF!</definedName>
    <definedName name="hx" localSheetId="1">#REF!</definedName>
    <definedName name="hx">#REF!</definedName>
    <definedName name="iii" localSheetId="1">#REF!</definedName>
    <definedName name="iii">#REF!</definedName>
    <definedName name="iiii" localSheetId="1">#REF!</definedName>
    <definedName name="iiii">#REF!</definedName>
    <definedName name="iiiin" localSheetId="1">#REF!</definedName>
    <definedName name="iiiin">#REF!</definedName>
    <definedName name="jjj" localSheetId="1">#REF!</definedName>
    <definedName name="jjj">#REF!</definedName>
    <definedName name="kkk" localSheetId="1">#REF!</definedName>
    <definedName name="kkk">#REF!</definedName>
    <definedName name="kl" localSheetId="1">#REF!</definedName>
    <definedName name="kl">#REF!</definedName>
    <definedName name="kx" localSheetId="1">#REF!</definedName>
    <definedName name="kx">#REF!</definedName>
    <definedName name="lb" localSheetId="1">#REF!</definedName>
    <definedName name="lb">#REF!</definedName>
    <definedName name="lkl" localSheetId="1">#REF!</definedName>
    <definedName name="lkl">#REF!</definedName>
    <definedName name="lll" localSheetId="1">#REF!</definedName>
    <definedName name="lll">#REF!</definedName>
    <definedName name="lmn" localSheetId="1">#REF!</definedName>
    <definedName name="lmn">#REF!</definedName>
    <definedName name="lx" localSheetId="1">#REF!</definedName>
    <definedName name="lx">#REF!</definedName>
    <definedName name="mx" localSheetId="1">#REF!</definedName>
    <definedName name="mx">#REF!</definedName>
    <definedName name="mxm" localSheetId="1">#REF!</definedName>
    <definedName name="mxm">#REF!</definedName>
    <definedName name="_xlnm.Print_Titles" localSheetId="0">'2019'!$6:$6</definedName>
    <definedName name="_xlnm.Print_Titles" localSheetId="1">'2020'!$6:$6</definedName>
    <definedName name="_xlnm.Print_Titles" localSheetId="2">'2021'!$6:$6</definedName>
    <definedName name="_xlnm.Print_Titles" localSheetId="3">'2022'!$6:$6</definedName>
    <definedName name="nnnn" localSheetId="1">#REF!</definedName>
    <definedName name="nnnn">#REF!</definedName>
    <definedName name="nx" localSheetId="1">#REF!</definedName>
    <definedName name="nx">#REF!</definedName>
    <definedName name="nxn" localSheetId="1">#REF!</definedName>
    <definedName name="nxn">#REF!</definedName>
    <definedName name="_xlnm.Print_Area" localSheetId="0">'2019'!$A$1:$V$18</definedName>
    <definedName name="_xlnm.Print_Area" localSheetId="1">'2020'!$A$1:$V$66</definedName>
    <definedName name="_xlnm.Print_Area" localSheetId="2">'2021'!$A$1:$W$341</definedName>
    <definedName name="_xlnm.Print_Area" localSheetId="3">'2022'!$B$1:$W$3029</definedName>
    <definedName name="oi" localSheetId="1">#REF!</definedName>
    <definedName name="oi">#REF!</definedName>
    <definedName name="ooo" localSheetId="1">#REF!</definedName>
    <definedName name="ooo">#REF!</definedName>
    <definedName name="oooo" localSheetId="1">#REF!</definedName>
    <definedName name="oooo">#REF!</definedName>
    <definedName name="ox" localSheetId="1">#REF!</definedName>
    <definedName name="ox">#REF!</definedName>
    <definedName name="PLR_F" localSheetId="1">#REF!</definedName>
    <definedName name="PLR_F">#REF!</definedName>
    <definedName name="PLR_H" localSheetId="1">#REF!</definedName>
    <definedName name="PLR_H">#REF!</definedName>
    <definedName name="PLRN_H" localSheetId="1">#REF!</definedName>
    <definedName name="PLRN_H">#REF!</definedName>
    <definedName name="PLRN_R" localSheetId="1">#REF!</definedName>
    <definedName name="PLRN_R">#REF!</definedName>
    <definedName name="PLRT_H" localSheetId="1">#REF!</definedName>
    <definedName name="PLRT_H">#REF!</definedName>
    <definedName name="PLRT_R" localSheetId="1">#REF!</definedName>
    <definedName name="PLRT_R">#REF!</definedName>
    <definedName name="ppp" localSheetId="1">#REF!</definedName>
    <definedName name="ppp">#REF!</definedName>
    <definedName name="pppp" localSheetId="1">#REF!</definedName>
    <definedName name="pppp">#REF!</definedName>
    <definedName name="Print_Area" localSheetId="1">#REF!</definedName>
    <definedName name="Print_Area">#REF!</definedName>
    <definedName name="Projekty" localSheetId="1">#REF!</definedName>
    <definedName name="Projekty">#REF!</definedName>
    <definedName name="px" localSheetId="1">#REF!</definedName>
    <definedName name="px">#REF!</definedName>
    <definedName name="qqq" localSheetId="1">#REF!</definedName>
    <definedName name="qqq">#REF!</definedName>
    <definedName name="qqqq" localSheetId="1">#REF!</definedName>
    <definedName name="qqqq">#REF!</definedName>
    <definedName name="qx" localSheetId="1">#REF!</definedName>
    <definedName name="qx">#REF!</definedName>
    <definedName name="rrr" localSheetId="1">#REF!</definedName>
    <definedName name="rrr">#REF!</definedName>
    <definedName name="rrrr" localSheetId="1">#REF!</definedName>
    <definedName name="rrrr">#REF!</definedName>
    <definedName name="rtz" localSheetId="1">#REF!</definedName>
    <definedName name="rtz">#REF!</definedName>
    <definedName name="rx" localSheetId="1">#REF!</definedName>
    <definedName name="rx">#REF!</definedName>
    <definedName name="S18_CELKEM_R" localSheetId="1">#REF!</definedName>
    <definedName name="S18_CELKEM_R">#REF!</definedName>
    <definedName name="S18_OST_TYP_H" localSheetId="1">#REF!</definedName>
    <definedName name="S18_OST_TYP_H">#REF!</definedName>
    <definedName name="S18_OST_TYP_R" localSheetId="1">#REF!</definedName>
    <definedName name="S18_OST_TYP_R">#REF!</definedName>
    <definedName name="S18_REZ_SUM_R" localSheetId="1">#REF!</definedName>
    <definedName name="S18_REZ_SUM_R">#REF!</definedName>
    <definedName name="S18_REZ_TYP_R" localSheetId="1">#REF!</definedName>
    <definedName name="S18_REZ_TYP_R">#REF!</definedName>
    <definedName name="S18_STV_H" localSheetId="1">#REF!</definedName>
    <definedName name="S18_STV_H">#REF!</definedName>
    <definedName name="S18_STV_R" localSheetId="1">#REF!</definedName>
    <definedName name="S18_STV_R">#REF!</definedName>
    <definedName name="sa" localSheetId="1">#REF!</definedName>
    <definedName name="sa">#REF!</definedName>
    <definedName name="ss" localSheetId="1">#REF!</definedName>
    <definedName name="ss">#REF!</definedName>
    <definedName name="sss" localSheetId="1">#REF!</definedName>
    <definedName name="sss">#REF!</definedName>
    <definedName name="sxs" localSheetId="1">#REF!</definedName>
    <definedName name="sxs">#REF!</definedName>
    <definedName name="sxx" localSheetId="1">#REF!</definedName>
    <definedName name="sxx">#REF!</definedName>
    <definedName name="t" localSheetId="1">#REF!</definedName>
    <definedName name="t">#REF!</definedName>
    <definedName name="tab." localSheetId="1">#REF!</definedName>
    <definedName name="tab.">#REF!</definedName>
    <definedName name="tas1_REPORT_F" localSheetId="1">#REF!</definedName>
    <definedName name="tas1_REPORT_F">#REF!</definedName>
    <definedName name="tas1_REPORT_H" localSheetId="1">#REF!</definedName>
    <definedName name="tas1_REPORT_H">#REF!</definedName>
    <definedName name="tas1_REPORT_R" localSheetId="1">#REF!</definedName>
    <definedName name="tas1_REPORT_R">#REF!</definedName>
    <definedName name="tas1_STANDARD_F" localSheetId="1">#REF!</definedName>
    <definedName name="tas1_STANDARD_F">#REF!</definedName>
    <definedName name="tas1_STANDARD_H" localSheetId="1">#REF!</definedName>
    <definedName name="tas1_STANDARD_H">#REF!</definedName>
    <definedName name="tas1_STANDARD_R" localSheetId="1">#REF!</definedName>
    <definedName name="tas1_STANDARD_R">#REF!</definedName>
    <definedName name="tas21_REPORT_F" localSheetId="1">#REF!</definedName>
    <definedName name="tas21_REPORT_F">#REF!</definedName>
    <definedName name="tas21_REPORT_H" localSheetId="1">#REF!</definedName>
    <definedName name="tas21_REPORT_H">#REF!</definedName>
    <definedName name="tas21_REPORT_R" localSheetId="1">#REF!</definedName>
    <definedName name="tas21_REPORT_R">#REF!</definedName>
    <definedName name="tas21_STANDARD_F" localSheetId="1">#REF!</definedName>
    <definedName name="tas21_STANDARD_F">#REF!</definedName>
    <definedName name="tas21_STANDARD_H" localSheetId="1">#REF!</definedName>
    <definedName name="tas21_STANDARD_H">#REF!</definedName>
    <definedName name="tas21_STANDARD_R" localSheetId="1">#REF!</definedName>
    <definedName name="tas21_STANDARD_R">#REF!</definedName>
    <definedName name="tas22_REPORT_F" localSheetId="1">#REF!</definedName>
    <definedName name="tas22_REPORT_F">#REF!</definedName>
    <definedName name="tas22_REPORT_H" localSheetId="1">#REF!</definedName>
    <definedName name="tas22_REPORT_H">#REF!</definedName>
    <definedName name="tas22_REPORT_R" localSheetId="1">#REF!</definedName>
    <definedName name="tas22_REPORT_R">#REF!</definedName>
    <definedName name="tas22_STANDARD_F" localSheetId="1">#REF!</definedName>
    <definedName name="tas22_STANDARD_F">#REF!</definedName>
    <definedName name="tas22_STANDARD_H" localSheetId="1">#REF!</definedName>
    <definedName name="tas22_STANDARD_H">#REF!</definedName>
    <definedName name="tas22_STANDARD_R" localSheetId="1">#REF!</definedName>
    <definedName name="tas22_STANDARD_R">#REF!</definedName>
    <definedName name="ttt" localSheetId="1">#REF!</definedName>
    <definedName name="ttt">#REF!</definedName>
    <definedName name="tttt" localSheetId="1">#REF!</definedName>
    <definedName name="tttt">#REF!</definedName>
    <definedName name="tx" localSheetId="1">#REF!</definedName>
    <definedName name="tx">#REF!</definedName>
    <definedName name="u" localSheetId="1">#REF!</definedName>
    <definedName name="u">#REF!</definedName>
    <definedName name="uio" localSheetId="1">#REF!</definedName>
    <definedName name="uio">#REF!</definedName>
    <definedName name="uuu" localSheetId="1">#REF!</definedName>
    <definedName name="uuu">#REF!</definedName>
    <definedName name="uuuu" localSheetId="1">#REF!</definedName>
    <definedName name="uuuu">#REF!</definedName>
    <definedName name="ux" localSheetId="1">#REF!</definedName>
    <definedName name="ux">#REF!</definedName>
    <definedName name="v_operace_naplan_prac_cross_F" localSheetId="1">#REF!</definedName>
    <definedName name="v_operace_naplan_prac_cross_F">#REF!</definedName>
    <definedName name="v_operace_naplan_prac_cross_H" localSheetId="1">#REF!</definedName>
    <definedName name="v_operace_naplan_prac_cross_H">#REF!</definedName>
    <definedName name="v_operace_naplan_prac_cross_R" localSheetId="1">#REF!</definedName>
    <definedName name="v_operace_naplan_prac_cross_R">#REF!</definedName>
    <definedName name="v_operace_naplan_prac_ses_F" localSheetId="1">#REF!</definedName>
    <definedName name="v_operace_naplan_prac_ses_F">#REF!</definedName>
    <definedName name="v_operace_naplan_prac_ses_H" localSheetId="1">#REF!</definedName>
    <definedName name="v_operace_naplan_prac_ses_H">#REF!</definedName>
    <definedName name="v_operace_naplan_prac_ses_R" localSheetId="1">#REF!</definedName>
    <definedName name="v_operace_naplan_prac_ses_R">#REF!</definedName>
    <definedName name="v_operace_naplan_zak_ses_F" localSheetId="1">#REF!</definedName>
    <definedName name="v_operace_naplan_zak_ses_F">#REF!</definedName>
    <definedName name="v_operace_naplan_zak_ses_H" localSheetId="1">#REF!</definedName>
    <definedName name="v_operace_naplan_zak_ses_H">#REF!</definedName>
    <definedName name="v_operace_naplan_zak_ses_R" localSheetId="1">#REF!</definedName>
    <definedName name="v_operace_naplan_zak_ses_R">#REF!</definedName>
    <definedName name="v_prikazy_F" localSheetId="1">#REF!</definedName>
    <definedName name="v_prikazy_F">#REF!</definedName>
    <definedName name="v_prikazy_H" localSheetId="1">#REF!</definedName>
    <definedName name="v_prikazy_H">#REF!</definedName>
    <definedName name="v_prikazy_R" localSheetId="1">#REF!</definedName>
    <definedName name="v_prikazy_R">#REF!</definedName>
    <definedName name="VS_NAKLADY_VYNOSY_F" localSheetId="1">#REF!</definedName>
    <definedName name="VS_NAKLADY_VYNOSY_F">#REF!</definedName>
    <definedName name="VS_NAKLADY_VYNOSY_H" localSheetId="1">#REF!</definedName>
    <definedName name="VS_NAKLADY_VYNOSY_H">#REF!</definedName>
    <definedName name="VS_NAKLADY_VYNOSY_R" localSheetId="1">#REF!</definedName>
    <definedName name="VS_NAKLADY_VYNOSY_R">#REF!</definedName>
    <definedName name="vvv" localSheetId="1">#REF!</definedName>
    <definedName name="vvv">#REF!</definedName>
    <definedName name="vx" localSheetId="1">#REF!</definedName>
    <definedName name="vx">#REF!</definedName>
    <definedName name="vxv" localSheetId="1">#REF!</definedName>
    <definedName name="vxv">#REF!</definedName>
    <definedName name="www" localSheetId="1">#REF!</definedName>
    <definedName name="www">#REF!</definedName>
    <definedName name="wwww" localSheetId="1">#REF!</definedName>
    <definedName name="wwww">#REF!</definedName>
    <definedName name="wx" localSheetId="1">#REF!</definedName>
    <definedName name="wx">#REF!</definedName>
    <definedName name="x" localSheetId="1">#REF!</definedName>
    <definedName name="x">#REF!</definedName>
    <definedName name="xxx" localSheetId="1">#REF!</definedName>
    <definedName name="xxx">#REF!</definedName>
    <definedName name="xy" localSheetId="1">#REF!</definedName>
    <definedName name="xy">#REF!</definedName>
    <definedName name="xyz" localSheetId="1">#REF!</definedName>
    <definedName name="xyz">#REF!</definedName>
    <definedName name="ybcd" localSheetId="1">#REF!</definedName>
    <definedName name="ybcd">#REF!</definedName>
    <definedName name="zds_CAST_R" localSheetId="1">#REF!</definedName>
    <definedName name="zds_CAST_R">#REF!</definedName>
    <definedName name="zds_REPORT_F" localSheetId="1">#REF!</definedName>
    <definedName name="zds_REPORT_F">#REF!</definedName>
    <definedName name="zds_REPORT_H" localSheetId="1">#REF!</definedName>
    <definedName name="zds_REPORT_H">#REF!</definedName>
    <definedName name="zds_SUBJEKT_F" localSheetId="1">#REF!</definedName>
    <definedName name="zds_SUBJEKT_F">#REF!</definedName>
    <definedName name="zds_SUBJEKT_H" localSheetId="1">#REF!</definedName>
    <definedName name="zds_SUBJEKT_H">#REF!</definedName>
    <definedName name="zxx" localSheetId="1">#REF!</definedName>
    <definedName name="zxx">#REF!</definedName>
    <definedName name="zzz" localSheetId="1">#REF!</definedName>
    <definedName name="zzz">#REF!</definedName>
    <definedName name="zzzz" localSheetId="1">#REF!</definedName>
    <definedName name="zzzz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39" i="4" l="1"/>
  <c r="V339" i="4"/>
  <c r="U339" i="4"/>
  <c r="T339" i="4"/>
  <c r="S339" i="4"/>
  <c r="R339" i="4"/>
  <c r="W329" i="4"/>
  <c r="V329" i="4"/>
  <c r="U329" i="4"/>
  <c r="T329" i="4"/>
  <c r="S329" i="4"/>
  <c r="R329" i="4"/>
  <c r="W303" i="4"/>
  <c r="V303" i="4"/>
  <c r="U303" i="4"/>
  <c r="T303" i="4"/>
  <c r="S303" i="4"/>
  <c r="R303" i="4"/>
  <c r="W297" i="4"/>
  <c r="V297" i="4"/>
  <c r="U297" i="4"/>
  <c r="T297" i="4"/>
  <c r="R297" i="4"/>
  <c r="S296" i="4"/>
  <c r="S295" i="4"/>
  <c r="S293" i="4"/>
  <c r="W141" i="4"/>
  <c r="V141" i="4"/>
  <c r="U141" i="4"/>
  <c r="T141" i="4"/>
  <c r="S141" i="4"/>
  <c r="R141" i="4"/>
  <c r="W136" i="4"/>
  <c r="V136" i="4"/>
  <c r="U136" i="4"/>
  <c r="T136" i="4"/>
  <c r="S136" i="4"/>
  <c r="R136" i="4"/>
  <c r="W118" i="4"/>
  <c r="V118" i="4"/>
  <c r="U118" i="4"/>
  <c r="T118" i="4"/>
  <c r="R118" i="4"/>
  <c r="S117" i="4"/>
  <c r="S115" i="4"/>
  <c r="S118" i="4" s="1"/>
  <c r="W41" i="4"/>
  <c r="V41" i="4"/>
  <c r="U41" i="4"/>
  <c r="T41" i="4"/>
  <c r="S41" i="4"/>
  <c r="R41" i="4"/>
  <c r="W27" i="4"/>
  <c r="V27" i="4"/>
  <c r="U27" i="4"/>
  <c r="U341" i="4" s="1"/>
  <c r="T27" i="4"/>
  <c r="T341" i="4" s="1"/>
  <c r="S27" i="4"/>
  <c r="R27" i="4"/>
  <c r="R341" i="4" l="1"/>
  <c r="S297" i="4"/>
  <c r="V341" i="4"/>
  <c r="S341" i="4"/>
  <c r="W341" i="4"/>
  <c r="V64" i="3" l="1"/>
  <c r="U64" i="3"/>
  <c r="T64" i="3"/>
  <c r="S64" i="3"/>
  <c r="R64" i="3"/>
  <c r="Q64" i="3"/>
  <c r="V60" i="3"/>
  <c r="U60" i="3"/>
  <c r="T60" i="3"/>
  <c r="S60" i="3"/>
  <c r="Q60" i="3"/>
  <c r="R56" i="3"/>
  <c r="R60" i="3" s="1"/>
  <c r="V51" i="3"/>
  <c r="U51" i="3"/>
  <c r="T51" i="3"/>
  <c r="S51" i="3"/>
  <c r="Q51" i="3"/>
  <c r="R32" i="3"/>
  <c r="R30" i="3"/>
  <c r="R51" i="3" s="1"/>
  <c r="V22" i="3"/>
  <c r="U22" i="3"/>
  <c r="T22" i="3"/>
  <c r="S22" i="3"/>
  <c r="R22" i="3"/>
  <c r="Q22" i="3"/>
  <c r="V17" i="3"/>
  <c r="U17" i="3"/>
  <c r="T17" i="3"/>
  <c r="S17" i="3"/>
  <c r="R17" i="3"/>
  <c r="Q17" i="3"/>
  <c r="V13" i="3"/>
  <c r="U13" i="3"/>
  <c r="T13" i="3"/>
  <c r="S13" i="3"/>
  <c r="R13" i="3"/>
  <c r="Q13" i="3"/>
  <c r="V9" i="3"/>
  <c r="V66" i="3" s="1"/>
  <c r="U9" i="3"/>
  <c r="U66" i="3" s="1"/>
  <c r="T9" i="3"/>
  <c r="T66" i="3" s="1"/>
  <c r="S9" i="3"/>
  <c r="S66" i="3" s="1"/>
  <c r="R9" i="3"/>
  <c r="R66" i="3" s="1"/>
  <c r="Q9" i="3"/>
  <c r="Q66" i="3" s="1"/>
  <c r="V14" i="2" l="1"/>
  <c r="U14" i="2"/>
  <c r="T14" i="2"/>
  <c r="S14" i="2"/>
  <c r="R14" i="2"/>
  <c r="Q14" i="2"/>
  <c r="V10" i="2"/>
  <c r="V16" i="2" s="1"/>
  <c r="U10" i="2"/>
  <c r="U16" i="2" s="1"/>
  <c r="T10" i="2"/>
  <c r="T16" i="2" s="1"/>
  <c r="S10" i="2"/>
  <c r="S16" i="2" s="1"/>
  <c r="R10" i="2"/>
  <c r="R16" i="2" s="1"/>
  <c r="Q10" i="2"/>
  <c r="Q16" i="2" s="1"/>
  <c r="S121" i="1" l="1"/>
  <c r="T121" i="1"/>
  <c r="U121" i="1"/>
  <c r="V121" i="1"/>
  <c r="W121" i="1"/>
  <c r="R121" i="1"/>
  <c r="R305" i="1"/>
  <c r="T1324" i="1"/>
  <c r="U1324" i="1"/>
  <c r="V1324" i="1"/>
  <c r="W1324" i="1"/>
  <c r="R1324" i="1"/>
  <c r="R1564" i="1"/>
  <c r="R1572" i="1"/>
  <c r="T2680" i="1"/>
  <c r="U2680" i="1"/>
  <c r="V2680" i="1"/>
  <c r="W2680" i="1"/>
  <c r="R2842" i="1"/>
  <c r="T2909" i="1"/>
  <c r="U2909" i="1"/>
  <c r="V2909" i="1"/>
  <c r="W2909" i="1"/>
  <c r="R2909" i="1"/>
  <c r="S2919" i="1"/>
  <c r="T2919" i="1"/>
  <c r="U2919" i="1"/>
  <c r="V2919" i="1"/>
  <c r="W2919" i="1"/>
  <c r="R2919" i="1"/>
  <c r="S2925" i="1"/>
  <c r="T2925" i="1"/>
  <c r="U2925" i="1"/>
  <c r="V2925" i="1"/>
  <c r="W2925" i="1"/>
  <c r="R2925" i="1"/>
  <c r="S2939" i="1"/>
  <c r="T2939" i="1"/>
  <c r="U2939" i="1"/>
  <c r="V2939" i="1"/>
  <c r="W2939" i="1"/>
  <c r="R2939" i="1"/>
  <c r="S3016" i="1"/>
  <c r="T3016" i="1"/>
  <c r="U3016" i="1"/>
  <c r="V3016" i="1"/>
  <c r="W3016" i="1"/>
  <c r="R3016" i="1"/>
  <c r="R3024" i="1"/>
  <c r="S1581" i="1"/>
  <c r="R1581" i="1"/>
  <c r="R2680" i="1" s="1"/>
  <c r="W3024" i="1" l="1"/>
  <c r="V3024" i="1"/>
  <c r="U3024" i="1"/>
  <c r="T3024" i="1"/>
  <c r="S3024" i="1"/>
  <c r="S2882" i="1"/>
  <c r="S2909" i="1" s="1"/>
  <c r="W2846" i="1"/>
  <c r="V2846" i="1"/>
  <c r="U2846" i="1"/>
  <c r="T2846" i="1"/>
  <c r="S2846" i="1"/>
  <c r="R2846" i="1"/>
  <c r="W2842" i="1"/>
  <c r="V2842" i="1"/>
  <c r="U2842" i="1"/>
  <c r="T2842" i="1"/>
  <c r="S2837" i="1"/>
  <c r="S2793" i="1"/>
  <c r="S2721" i="1"/>
  <c r="S2712" i="1"/>
  <c r="S2699" i="1"/>
  <c r="S2694" i="1"/>
  <c r="S1817" i="1"/>
  <c r="S1809" i="1"/>
  <c r="S1791" i="1"/>
  <c r="S1784" i="1"/>
  <c r="S1747" i="1"/>
  <c r="S1733" i="1"/>
  <c r="S1728" i="1"/>
  <c r="S1720" i="1"/>
  <c r="S1708" i="1"/>
  <c r="S1701" i="1"/>
  <c r="S1689" i="1"/>
  <c r="W1572" i="1"/>
  <c r="V1572" i="1"/>
  <c r="U1572" i="1"/>
  <c r="T1572" i="1"/>
  <c r="S1572" i="1"/>
  <c r="W1564" i="1"/>
  <c r="V1564" i="1"/>
  <c r="U1564" i="1"/>
  <c r="T1564" i="1"/>
  <c r="S1422" i="1"/>
  <c r="S1420" i="1"/>
  <c r="S1369" i="1"/>
  <c r="S1337" i="1"/>
  <c r="S1336" i="1"/>
  <c r="S372" i="1"/>
  <c r="S348" i="1"/>
  <c r="S343" i="1"/>
  <c r="S334" i="1"/>
  <c r="S328" i="1"/>
  <c r="S327" i="1"/>
  <c r="S323" i="1"/>
  <c r="S322" i="1"/>
  <c r="W305" i="1"/>
  <c r="V305" i="1"/>
  <c r="U305" i="1"/>
  <c r="T305" i="1"/>
  <c r="S211" i="1"/>
  <c r="S191" i="1"/>
  <c r="S188" i="1"/>
  <c r="S181" i="1"/>
  <c r="S141" i="1"/>
  <c r="S2680" i="1" l="1"/>
  <c r="S1324" i="1"/>
  <c r="W3026" i="1"/>
  <c r="V3026" i="1"/>
  <c r="R3026" i="1"/>
  <c r="S2842" i="1"/>
  <c r="T3026" i="1"/>
  <c r="S305" i="1"/>
  <c r="U3026" i="1"/>
  <c r="S1564" i="1"/>
  <c r="S302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Kadlčková Dana</author>
  </authors>
  <commentList>
    <comment ref="E82" authorId="0" shapeId="0" xr:uid="{26810A78-BA33-4C5C-9B58-EAE0D62B289E}">
      <text>
        <r>
          <rPr>
            <sz val="9"/>
            <color indexed="81"/>
            <rFont val="Tahoma"/>
            <family val="2"/>
            <charset val="238"/>
          </rPr>
          <t>publikace</t>
        </r>
      </text>
    </comment>
    <comment ref="E1108" authorId="0" shapeId="0" xr:uid="{E55F54B3-0731-47DE-9A2E-FD94FE162A49}">
      <text>
        <r>
          <rPr>
            <sz val="9"/>
            <color indexed="81"/>
            <rFont val="Tahoma"/>
            <family val="2"/>
            <charset val="238"/>
          </rPr>
          <t>publikace/almanach</t>
        </r>
      </text>
    </comment>
    <comment ref="E2593" authorId="0" shapeId="0" xr:uid="{2A9E76D5-820C-48BE-A5B6-232FEAC1FB4D}">
      <text>
        <r>
          <rPr>
            <sz val="9"/>
            <color indexed="81"/>
            <rFont val="Tahoma"/>
            <family val="2"/>
            <charset val="238"/>
          </rPr>
          <t>z dotace hrazena publikace</t>
        </r>
      </text>
    </comment>
    <comment ref="E2594" authorId="0" shapeId="0" xr:uid="{364B137E-A855-4BA8-8AD9-1F973CE7DFB3}">
      <text>
        <r>
          <rPr>
            <sz val="9"/>
            <color indexed="81"/>
            <rFont val="Tahoma"/>
            <family val="2"/>
            <charset val="238"/>
          </rPr>
          <t>z dotace hrazena publikace</t>
        </r>
      </text>
    </comment>
    <comment ref="E2810" authorId="0" shapeId="0" xr:uid="{EC15A4E3-2212-4CC0-8AE6-9C7012A3D439}">
      <text>
        <r>
          <rPr>
            <b/>
            <sz val="9"/>
            <color indexed="81"/>
            <rFont val="Tahoma"/>
            <family val="2"/>
            <charset val="238"/>
          </rPr>
          <t>Kadlčková Dana: z dotace hrazeny výdaje na výstavu</t>
        </r>
      </text>
    </comment>
  </commentList>
</comments>
</file>

<file path=xl/sharedStrings.xml><?xml version="1.0" encoding="utf-8"?>
<sst xmlns="http://schemas.openxmlformats.org/spreadsheetml/2006/main" count="25308" uniqueCount="7316">
  <si>
    <t xml:space="preserve">(nezahrnuje příspěvky příspěvkovým organizacím zřizovaným JMK) </t>
  </si>
  <si>
    <t>DP/ID</t>
  </si>
  <si>
    <t>Č.</t>
  </si>
  <si>
    <t>ORJ</t>
  </si>
  <si>
    <t>Fond</t>
  </si>
  <si>
    <t>§</t>
  </si>
  <si>
    <t>Pol.</t>
  </si>
  <si>
    <t>ÚZ</t>
  </si>
  <si>
    <t>Akce č.</t>
  </si>
  <si>
    <t>Právní forma</t>
  </si>
  <si>
    <t>Kód ORP</t>
  </si>
  <si>
    <t>IČ</t>
  </si>
  <si>
    <t>Příjemce dotace</t>
  </si>
  <si>
    <t>Sídlo</t>
  </si>
  <si>
    <t>Účel dotace</t>
  </si>
  <si>
    <t>Schváleno na</t>
  </si>
  <si>
    <t>Možno čerpat do</t>
  </si>
  <si>
    <t>Vyúčtování do</t>
  </si>
  <si>
    <t xml:space="preserve">Poskytnutá částka </t>
  </si>
  <si>
    <t>Vyčerpáno k 31.12.2022</t>
  </si>
  <si>
    <t>Nedočerpáno</t>
  </si>
  <si>
    <t>Vráceno v roce 2022</t>
  </si>
  <si>
    <t>Vráceno při finančním vypořádání</t>
  </si>
  <si>
    <t>K využití v dalších letech</t>
  </si>
  <si>
    <t>Dotace podnikatelským subjektům</t>
  </si>
  <si>
    <t>x</t>
  </si>
  <si>
    <t>s.r.o.</t>
  </si>
  <si>
    <t>CEJIZA, s. r. o.</t>
  </si>
  <si>
    <t>Brno</t>
  </si>
  <si>
    <t>Úhrada provozních nákladů v kalendářním roce 2022</t>
  </si>
  <si>
    <t>8. ZJMK</t>
  </si>
  <si>
    <t>Olympic Festival s.r.o.</t>
  </si>
  <si>
    <t>Praha</t>
  </si>
  <si>
    <t>Olympijský festival Peking 2022 v Brně</t>
  </si>
  <si>
    <t xml:space="preserve">Církevní střední zdravotnická škola s.r.o. </t>
  </si>
  <si>
    <t>osobní asistence - 6614416</t>
  </si>
  <si>
    <t>Nemocnice Valtice s.r.o.</t>
  </si>
  <si>
    <t>Valtice</t>
  </si>
  <si>
    <t>sociální služby poskytované ve zdravotnických zařízeních lůžkové péče - 3899573</t>
  </si>
  <si>
    <t>Senior Sen s.r.o.</t>
  </si>
  <si>
    <t>Deblín</t>
  </si>
  <si>
    <t>chráněné bydlení - 8778266</t>
  </si>
  <si>
    <t>Intemac Solutions, s.r.o.</t>
  </si>
  <si>
    <t>Kuřim</t>
  </si>
  <si>
    <t xml:space="preserve">Smlouva o závazku veřejné služby a vyrovnávací platbě za jeho výkon </t>
  </si>
  <si>
    <t>9. ZJMK     16. ZJMK</t>
  </si>
  <si>
    <t>9. ZJMK</t>
  </si>
  <si>
    <t>OSVČ</t>
  </si>
  <si>
    <t>Petr Marada</t>
  </si>
  <si>
    <t>Šardice</t>
  </si>
  <si>
    <t>1. místo v soutěži Cena za krajinu</t>
  </si>
  <si>
    <t>50. RJMK</t>
  </si>
  <si>
    <t>dar</t>
  </si>
  <si>
    <t xml:space="preserve">	CZECH BOXING MANAGEMENT s.r.o.</t>
  </si>
  <si>
    <t xml:space="preserve">	TOHLE JE BOX III.</t>
  </si>
  <si>
    <t>58. RJMK</t>
  </si>
  <si>
    <t>Šmerda Pavel</t>
  </si>
  <si>
    <t>Lysice</t>
  </si>
  <si>
    <t xml:space="preserve">	Festival MyFace</t>
  </si>
  <si>
    <t>k&amp;m tour s.r.o.</t>
  </si>
  <si>
    <t>Olešnice</t>
  </si>
  <si>
    <t>Turistické informační centrum Olešnice 2022</t>
  </si>
  <si>
    <t>60. RJMK</t>
  </si>
  <si>
    <t>ANNOVINO VINAŘSTVÍ LEDNICE s.r.o.</t>
  </si>
  <si>
    <t>Lednice</t>
  </si>
  <si>
    <t>Informační centrum Annovino 2022</t>
  </si>
  <si>
    <t>FO podnikající</t>
  </si>
  <si>
    <t>Roman Tandler</t>
  </si>
  <si>
    <t>Kunštát</t>
  </si>
  <si>
    <t>Zkvalitnění služeb MIC Kunštát v roce 2022</t>
  </si>
  <si>
    <t>Vinařství Nosreti s.r.o.</t>
  </si>
  <si>
    <t>Ostrava</t>
  </si>
  <si>
    <t>Rozšíření provozu TIC v turistické sezóně 2022</t>
  </si>
  <si>
    <t>ARKADIE Nový Dvůr s.r.o.</t>
  </si>
  <si>
    <t>Břeclav</t>
  </si>
  <si>
    <t>Zkvalitnění služeb TIC Nový Dvůr v roce 2022</t>
  </si>
  <si>
    <t>VÍNO SÝKORA, s.r.o.</t>
  </si>
  <si>
    <t>Čejkovice</t>
  </si>
  <si>
    <t>Zajištění provozu Infocentra</t>
  </si>
  <si>
    <t>Služby Boskovice,s.r.o.</t>
  </si>
  <si>
    <t>Boskovice</t>
  </si>
  <si>
    <t>Údržba singletrailů v Boskovicích</t>
  </si>
  <si>
    <t xml:space="preserve">	PLUM PRODUCTION, s.r.o.</t>
  </si>
  <si>
    <t xml:space="preserve">	Společné kořeny (koncert s Ukrajinou)</t>
  </si>
  <si>
    <t>203</t>
  </si>
  <si>
    <t>LABYRINTH - základní škola, s.r.o.</t>
  </si>
  <si>
    <t>Zdravý životní styl a dospívání</t>
  </si>
  <si>
    <t xml:space="preserve">s.r.o. </t>
  </si>
  <si>
    <t>ZDISLAVA s.r.o.</t>
  </si>
  <si>
    <t>Veselí nad Moravou</t>
  </si>
  <si>
    <t>Poskytování domácí hospicové péče společností ZDISLAVA s.r.o.</t>
  </si>
  <si>
    <t>28346114</t>
  </si>
  <si>
    <t>Magnus Regio s.r.o.</t>
  </si>
  <si>
    <t>15. Celostátní setkání ředitelů nemocnic a zástupců ze sektoru zdravotnictví</t>
  </si>
  <si>
    <t>61. RJMK</t>
  </si>
  <si>
    <t>29378796</t>
  </si>
  <si>
    <t xml:space="preserve">	Koudelka a otec s.r.o.</t>
  </si>
  <si>
    <t>NEBE PLNÉ HVĚZD - XVIII. ročník</t>
  </si>
  <si>
    <t>03379591</t>
  </si>
  <si>
    <t>Rychlá Jindřiška</t>
  </si>
  <si>
    <t>KRAJINA (uvedení)</t>
  </si>
  <si>
    <t>Ryšánek Jiří</t>
  </si>
  <si>
    <t>Brněnské Dětské Divadlo - zajištění činnosti 2022</t>
  </si>
  <si>
    <t>Vrba Antonín</t>
  </si>
  <si>
    <t>Velká nad Veličkou</t>
  </si>
  <si>
    <t>Zpěváček Slovácka 2022</t>
  </si>
  <si>
    <t>C.E.M.A. - Central European Music Agency,s.r.o.</t>
  </si>
  <si>
    <t>Barbara Maria Willi uvádí... - XIX. ročník cyklu koncertů staré hudby</t>
  </si>
  <si>
    <t>FLEDA Company  s.r.o.</t>
  </si>
  <si>
    <t>Maushaus</t>
  </si>
  <si>
    <t>09839089</t>
  </si>
  <si>
    <t>FT Records s.r.o.</t>
  </si>
  <si>
    <t>Folkové léto Řečkovice 2022</t>
  </si>
  <si>
    <t>09307851</t>
  </si>
  <si>
    <t>Hudba na vinicích s.r.o.</t>
  </si>
  <si>
    <t>Hudba na vinicích 2022</t>
  </si>
  <si>
    <t>09307494</t>
  </si>
  <si>
    <t>JF Pacov s.r.o.</t>
  </si>
  <si>
    <t>Pacov</t>
  </si>
  <si>
    <t>Přehrady FEST Vranov</t>
  </si>
  <si>
    <t>05707374</t>
  </si>
  <si>
    <t>Moravia Top Promotions s.r.o.</t>
  </si>
  <si>
    <t>Podzimní kurzy digitální kultury a kreativního průmyslu pro mladé talenty.</t>
  </si>
  <si>
    <t>OUTDOOR FILMS s.r.o.</t>
  </si>
  <si>
    <t>MEZINÁRODNÍ FESTIVAL OUTDOOROVÝCH FILMŮ - 20. ročník</t>
  </si>
  <si>
    <t>Větrné mlýny s.r.o.</t>
  </si>
  <si>
    <t>Měsíc autorského čtení 2022 Brno</t>
  </si>
  <si>
    <t>Vinařství Přítluky s.r.o.</t>
  </si>
  <si>
    <t>Přítluky</t>
  </si>
  <si>
    <t>Obnova vrat a okenních výplní v objektu Fary v Přítlukách</t>
  </si>
  <si>
    <t>49435001</t>
  </si>
  <si>
    <t>RADIO PROGLAS s.r.o.</t>
  </si>
  <si>
    <t>Noc kostelů 2022 v kapli Ducha Svatého na Radiu Proglas</t>
  </si>
  <si>
    <t>a.s.</t>
  </si>
  <si>
    <t>49968394</t>
  </si>
  <si>
    <t>MP Holding, a.s.</t>
  </si>
  <si>
    <t>05242860</t>
  </si>
  <si>
    <t>JAZZFESTBRNO AHEAD, s.r.o.</t>
  </si>
  <si>
    <t xml:space="preserve">	JAZZFESTBRNO 2022 - celoroční hlavní program festivalu</t>
  </si>
  <si>
    <t>12. ZJMK</t>
  </si>
  <si>
    <t>08714541</t>
  </si>
  <si>
    <t xml:space="preserve">		Pop Messe s.r.o.</t>
  </si>
  <si>
    <t xml:space="preserve">	Hlavní program mezinárodního hudebního festivalu POP MESSE 2022</t>
  </si>
  <si>
    <t>Mikulovská rozvojová s.r.o.</t>
  </si>
  <si>
    <t>Mikulov</t>
  </si>
  <si>
    <t>Mikulovské ozvěny 62.Zlín Film Festivalu</t>
  </si>
  <si>
    <t>01870319</t>
  </si>
  <si>
    <t>FRÁNEK ARCHITECTS s.r.o.</t>
  </si>
  <si>
    <t>Obnova krovu barokní sýpky v Miroslavi - 3/3</t>
  </si>
  <si>
    <t>04244729</t>
  </si>
  <si>
    <t>LM - Železářství a hutní materiál s.r.o.</t>
  </si>
  <si>
    <t>Oprava střechy a komínů Podzámeckého dvora v Kunštátě 2022</t>
  </si>
  <si>
    <t>Vinařství Poppovi s.r.o.</t>
  </si>
  <si>
    <t>Šatov</t>
  </si>
  <si>
    <t>Výměna oken - radnice Šatov čp. 20 - 2. etapa</t>
  </si>
  <si>
    <t>06332064</t>
  </si>
  <si>
    <t>Vrky spolu s.r.o.</t>
  </si>
  <si>
    <t>Znojmo</t>
  </si>
  <si>
    <t>statická sanace obvodových nosných zdí</t>
  </si>
  <si>
    <t>05508746</t>
  </si>
  <si>
    <t>Telepunk s.r.o.</t>
  </si>
  <si>
    <t>SERIAL KILLER 2022 - Festival televizních a online seriálů</t>
  </si>
  <si>
    <t>HOMEDICA, s.r.o.</t>
  </si>
  <si>
    <t>Hodonín</t>
  </si>
  <si>
    <t>Domácí mobilní hospicová péče</t>
  </si>
  <si>
    <t>HigBic s.r.o.</t>
  </si>
  <si>
    <t>NA KOLE DĚTEM 2022</t>
  </si>
  <si>
    <t>26925974</t>
  </si>
  <si>
    <t>Nemocnice Boskovice s.r.o.</t>
  </si>
  <si>
    <t>Podpora provozu nemocnice</t>
  </si>
  <si>
    <t>76672433</t>
  </si>
  <si>
    <t xml:space="preserve">	Lysice se baví</t>
  </si>
  <si>
    <t>66. RJMK</t>
  </si>
  <si>
    <t>27872688</t>
  </si>
  <si>
    <t>Czech Architecture Week, s.r.o.</t>
  </si>
  <si>
    <t xml:space="preserve">	Alfabet, Česká moderní architektura</t>
  </si>
  <si>
    <t xml:space="preserve">	MIKA CZ, s.r.o.</t>
  </si>
  <si>
    <t xml:space="preserve">	VINUM JUVENALE 2021, Královna vín České republiky</t>
  </si>
  <si>
    <t>62838130</t>
  </si>
  <si>
    <t>Ubrová Dagmar</t>
  </si>
  <si>
    <t xml:space="preserve">	Jazzová mise Jaromíra Hniličky</t>
  </si>
  <si>
    <t>25315811</t>
  </si>
  <si>
    <t>Soukromá střední odborná škola manažerská a zdravotnická s.r.o.</t>
  </si>
  <si>
    <t>III. etapa modernizace odborné učebny pro výuku oboru Praktická sestra</t>
  </si>
  <si>
    <t>06458467</t>
  </si>
  <si>
    <t>Lázně Hodonín, s.r.o.</t>
  </si>
  <si>
    <t>Vytvoření nového očkovacího centra</t>
  </si>
  <si>
    <t>25346407</t>
  </si>
  <si>
    <t>Střední škola cestovního ruchu a gastronomie, s.r.o.</t>
  </si>
  <si>
    <t>Blansko</t>
  </si>
  <si>
    <t>Pořízení vybavení pro rozvoj odborných kompetencí a nácvik oborových dovedností žáků</t>
  </si>
  <si>
    <t>67. RJMK</t>
  </si>
  <si>
    <t>Fotovoltaika pro města a obce</t>
  </si>
  <si>
    <t>13. ročník Moravské obce a města (MOM) - Hospodaření s vodou, sucho a protipovodňová opatření</t>
  </si>
  <si>
    <t>49356399</t>
  </si>
  <si>
    <t xml:space="preserve">	Galén, spol. s r.o.</t>
  </si>
  <si>
    <t>Rukopis textu Píseň jako symbol</t>
  </si>
  <si>
    <t>fond</t>
  </si>
  <si>
    <t>71233717</t>
  </si>
  <si>
    <t>Vinařský fond</t>
  </si>
  <si>
    <t>Projekt podpory a rozvoje vinařské turistiky na jižní Moravě v roce 2022</t>
  </si>
  <si>
    <t>13. ZJMK</t>
  </si>
  <si>
    <t>28465911</t>
  </si>
  <si>
    <t>SHERWOOD Digital a.s.</t>
  </si>
  <si>
    <t>Brněnský Majáles 2022</t>
  </si>
  <si>
    <t>FR</t>
  </si>
  <si>
    <t>Nesvačilka</t>
  </si>
  <si>
    <t>510</t>
  </si>
  <si>
    <t>Neslovice</t>
  </si>
  <si>
    <t>404</t>
  </si>
  <si>
    <t>25591894</t>
  </si>
  <si>
    <t>Westernové městečko Boskovice s.r.o.</t>
  </si>
  <si>
    <t xml:space="preserve">Boskovice </t>
  </si>
  <si>
    <t>Divadelní představení Vinnetou - Westernové městečko Boskovice</t>
  </si>
  <si>
    <t>24843423</t>
  </si>
  <si>
    <t>ePRODUCTION s.r.o.</t>
  </si>
  <si>
    <t>MikuLOVE 2022</t>
  </si>
  <si>
    <t>02870738</t>
  </si>
  <si>
    <t xml:space="preserve">		BUJOART s.r.o.</t>
  </si>
  <si>
    <t xml:space="preserve">Brno </t>
  </si>
  <si>
    <t xml:space="preserve">GROOVE BRNO </t>
  </si>
  <si>
    <t>26941007</t>
  </si>
  <si>
    <t xml:space="preserve">	Sun Drive Communications s.r.o.</t>
  </si>
  <si>
    <t>Senior Pas Jihomoravského kraje 2022</t>
  </si>
  <si>
    <t>09218742</t>
  </si>
  <si>
    <t>Brno Creative Days s.r.o</t>
  </si>
  <si>
    <t>Brno Creative Days 2022</t>
  </si>
  <si>
    <t>02173298</t>
  </si>
  <si>
    <t>GameDev Area Czech s.r.o.</t>
  </si>
  <si>
    <t>Game Access Conference 2022</t>
  </si>
  <si>
    <t>27689310</t>
  </si>
  <si>
    <t xml:space="preserve">		Mikulovská rozvojová s.r.o.</t>
  </si>
  <si>
    <t xml:space="preserve">	Pálavské vinobraní 2022</t>
  </si>
  <si>
    <t>07585136</t>
  </si>
  <si>
    <t xml:space="preserve">	Jackie Pro s.r.o.</t>
  </si>
  <si>
    <t>Zlín</t>
  </si>
  <si>
    <t xml:space="preserve">	Slavnosti břeclavského piva 2022 - podpora kultury a cestovního ruchu v Břeclavi</t>
  </si>
  <si>
    <t xml:space="preserve">	JAZZFESTBRNO AHEAD, s.r.o.</t>
  </si>
  <si>
    <t>Doprovodné aktivity JAZZFESTBRNO 2022</t>
  </si>
  <si>
    <t xml:space="preserve">	Doprovodné akce mezinárodního hudebního festivalu POP MESSE BRNO 2022</t>
  </si>
  <si>
    <t>06292780</t>
  </si>
  <si>
    <t xml:space="preserve">	Prokoncert agency s.r.o.</t>
  </si>
  <si>
    <t xml:space="preserve">	BRNO BRASS FEST</t>
  </si>
  <si>
    <t>BASKETBAL SK KRÁLOVO POLE, s.r.o.</t>
  </si>
  <si>
    <t>Podpora účasti a pořadatelství Final 4 ČP pro basketbalistky KP Brno</t>
  </si>
  <si>
    <t>71. RJMK</t>
  </si>
  <si>
    <t>29317631</t>
  </si>
  <si>
    <t xml:space="preserve">		Lesy města Kyjova, s.r.o.</t>
  </si>
  <si>
    <t>Kyjov</t>
  </si>
  <si>
    <t>Podpora normovaného počtu zvěře a myslivosti v honitbě Lesů města Kyjova</t>
  </si>
  <si>
    <t>27672832</t>
  </si>
  <si>
    <t xml:space="preserve">	IZ SPORT s.r.o.</t>
  </si>
  <si>
    <t>Drnovice</t>
  </si>
  <si>
    <t xml:space="preserve">	MIRAI HRAJE PRO VYŠKOV</t>
  </si>
  <si>
    <t>64518272</t>
  </si>
  <si>
    <t>Tiefenbach Miroslav</t>
  </si>
  <si>
    <t>Brumovice</t>
  </si>
  <si>
    <t>Václav Šálek: Fotografie</t>
  </si>
  <si>
    <t>72. RJMK</t>
  </si>
  <si>
    <t>Walter Bartoš</t>
  </si>
  <si>
    <t xml:space="preserve">Strážnice </t>
  </si>
  <si>
    <t>Reprezentace ČR a JMK na European Blues Challenge 2022</t>
  </si>
  <si>
    <t>Miroslav Janoušek</t>
  </si>
  <si>
    <t xml:space="preserve">Nížkovice </t>
  </si>
  <si>
    <t>Textová dílna Slávka Janouška, 42. živá textová dílna, Brno, Hořice u Blanska, 8.-10.4.2022</t>
  </si>
  <si>
    <t>03141551</t>
  </si>
  <si>
    <t>Janu Kolčářovou</t>
  </si>
  <si>
    <t xml:space="preserve">Vyškov </t>
  </si>
  <si>
    <t>Vyškov v roce 1805</t>
  </si>
  <si>
    <t>04740572</t>
  </si>
  <si>
    <t xml:space="preserve">	mm music s.r.o.</t>
  </si>
  <si>
    <t>MORAVA PARK FEST 2022</t>
  </si>
  <si>
    <t>14. ZJMK</t>
  </si>
  <si>
    <t>26963043</t>
  </si>
  <si>
    <t>ATLETIKA UNI CZ s.r.o.</t>
  </si>
  <si>
    <t>Vranov</t>
  </si>
  <si>
    <t>Grand finále Zlaté ligy atletických přípravek Jihomoravského kraje v roce 2022</t>
  </si>
  <si>
    <t>04216903</t>
  </si>
  <si>
    <t>Jaroslav Kratina</t>
  </si>
  <si>
    <t>Elite Battle of Brno Spring 2022</t>
  </si>
  <si>
    <t>C.E.M.A. – Central European Music Agency, spol. s.r.o.</t>
  </si>
  <si>
    <t>Maraton hudby Brno 2022</t>
  </si>
  <si>
    <t>Ukrajinská noc poezie/ Українська ніч поезії</t>
  </si>
  <si>
    <t>26003716</t>
  </si>
  <si>
    <t>GERONIMO s.r.o.</t>
  </si>
  <si>
    <t xml:space="preserve">Trutnov </t>
  </si>
  <si>
    <t>Trutnoff  Brnoon Open Air Festival 2022</t>
  </si>
  <si>
    <t>5213   6313</t>
  </si>
  <si>
    <t>FabLab Brno s.r.o.</t>
  </si>
  <si>
    <t>14. ročník Moravské obce a města (MOM) - odpadové hospodářství</t>
  </si>
  <si>
    <t>FOOD SECURITY</t>
  </si>
  <si>
    <t>16. ročník – Celostátní setkání ředitelů nemocnic a zástupců ze sektoru zdravotnictví</t>
  </si>
  <si>
    <t>družstvo</t>
  </si>
  <si>
    <t>25592190</t>
  </si>
  <si>
    <t>Mistříňanka, družstvo hudebníků</t>
  </si>
  <si>
    <t>Svatobořice-Mistřín</t>
  </si>
  <si>
    <t>Podpora lidových tradic na jižní Moravě</t>
  </si>
  <si>
    <t>77. RJMK</t>
  </si>
  <si>
    <t>5213
6313</t>
  </si>
  <si>
    <t>Sestry s.r.o.</t>
  </si>
  <si>
    <t>Velatice</t>
  </si>
  <si>
    <t>Domácí péče</t>
  </si>
  <si>
    <t>03796744</t>
  </si>
  <si>
    <t xml:space="preserve">		ALVEDA s.r.o.</t>
  </si>
  <si>
    <t>Díly</t>
  </si>
  <si>
    <t xml:space="preserve">	Konference INFRASTRUKTURA měst a obcí</t>
  </si>
  <si>
    <t>79. RJMK</t>
  </si>
  <si>
    <t>26248051</t>
  </si>
  <si>
    <t xml:space="preserve">		LIVINGSTONE s.r.o.</t>
  </si>
  <si>
    <t xml:space="preserve">	GO KAMERA</t>
  </si>
  <si>
    <t xml:space="preserve">	Vranovská pláž s.r.o.</t>
  </si>
  <si>
    <t>Mladoňovice</t>
  </si>
  <si>
    <t xml:space="preserve">	Vranovské sportovní a kulturní léto</t>
  </si>
  <si>
    <t>15. ZJMK</t>
  </si>
  <si>
    <t>a. s.</t>
  </si>
  <si>
    <t>25551442</t>
  </si>
  <si>
    <t>Volejbal Brno, a.s.</t>
  </si>
  <si>
    <t>extraliga mužů</t>
  </si>
  <si>
    <t>26225611</t>
  </si>
  <si>
    <t>Pro Draci s.r.o.</t>
  </si>
  <si>
    <t>Celoroční činnost Extraligového týmu Draci Brno</t>
  </si>
  <si>
    <t>06172644</t>
  </si>
  <si>
    <t>MFK Vyškov a.s.</t>
  </si>
  <si>
    <t>Podpora účasti MFK Vyškov a.s. ve FORTUNA NÁRODNÍ LIZE</t>
  </si>
  <si>
    <t>09131671</t>
  </si>
  <si>
    <t>SK Líšeň 2019, a.s.</t>
  </si>
  <si>
    <t>SK Líšeň 2019 - 2. liga fotbalu</t>
  </si>
  <si>
    <t>BASKET BRNO, a.s.</t>
  </si>
  <si>
    <t>Basket Brno 2022/2023</t>
  </si>
  <si>
    <t>25332457</t>
  </si>
  <si>
    <t>FC ZBROJOVKA BRNO, a.s.</t>
  </si>
  <si>
    <t>Vrcholový sport FC ZBROJOVKA BRNO</t>
  </si>
  <si>
    <t>26296195</t>
  </si>
  <si>
    <t>KOMETA GROUP,a.s.</t>
  </si>
  <si>
    <t>Vrcholový sport - lední hokej</t>
  </si>
  <si>
    <t>25501909</t>
  </si>
  <si>
    <t>Podpora pravidelné sportovní činnosti vrcholového družstva basketbalistek KP Brno při reprezentaci JMK</t>
  </si>
  <si>
    <t>RIFF RAFF, spol. s.r.o.</t>
  </si>
  <si>
    <t xml:space="preserve">Praha </t>
  </si>
  <si>
    <t>Moravské Hrady.cz - Veveří</t>
  </si>
  <si>
    <t>Zlepšení podmínek k realizaci přednášek pro seniory</t>
  </si>
  <si>
    <t>83. RJMK</t>
  </si>
  <si>
    <t>65277333</t>
  </si>
  <si>
    <t>Služby Blansko, s.r.o.</t>
  </si>
  <si>
    <t>Modernizace atletického sektoru</t>
  </si>
  <si>
    <t>Adventní odpoledne pro rodiny s dětmi</t>
  </si>
  <si>
    <t>HudebniRozhovory.cz - mapování a dokumentace hudební scény</t>
  </si>
  <si>
    <t>Podpora účasti basketbalistek KP Brno v mezinárodním EuroCupu 2022</t>
  </si>
  <si>
    <t>16.ZJMK</t>
  </si>
  <si>
    <t>11682116</t>
  </si>
  <si>
    <t>Žabiny s.r.o.</t>
  </si>
  <si>
    <t>Provoz Žabiny s.r.o. v sezoně 2022/2023</t>
  </si>
  <si>
    <t>09173439</t>
  </si>
  <si>
    <t>Fotbalový klub Blansko, s.r.o.</t>
  </si>
  <si>
    <t>Účast Fotbalového klubu Blansko, s.r.o. v MSFL</t>
  </si>
  <si>
    <t>16. ZJMK</t>
  </si>
  <si>
    <t>25582518</t>
  </si>
  <si>
    <t>Veletrhy Brno, a.s.</t>
  </si>
  <si>
    <t>Podpora vzdělávání, zájmu mládeže o sport a smysluplného využívání volného času v rámci sportovního festivalu SPORT Life! 2022</t>
  </si>
  <si>
    <t>06450440</t>
  </si>
  <si>
    <t>MSWC s.r.o.</t>
  </si>
  <si>
    <t>Střelice</t>
  </si>
  <si>
    <t>UIM Motosurfworldchampionship Jedovnice</t>
  </si>
  <si>
    <t>Obnova barokní sýpky v Miroslavi - projektová dokumentace II</t>
  </si>
  <si>
    <t>Dalibor Štrunc</t>
  </si>
  <si>
    <t>Kniha - CIMBAL CLASSIC - Kateřina a Dalibor Štruncovi - 30 let (nejen) písní od cimbálu</t>
  </si>
  <si>
    <t>Celkem</t>
  </si>
  <si>
    <t>Dotace obecně prospěšným společnostem</t>
  </si>
  <si>
    <t>o.p.s.</t>
  </si>
  <si>
    <t>25318926</t>
  </si>
  <si>
    <t>Český filharmonický sbor Brno, o.p.s.</t>
  </si>
  <si>
    <t>Podpora činnosti Českého filharmonického sboru</t>
  </si>
  <si>
    <t>26235064</t>
  </si>
  <si>
    <t>Mezinárodní centrum slovanské hudby, o.p.s.</t>
  </si>
  <si>
    <t>Mezinárodní hudební festival Concentus Moraviae</t>
  </si>
  <si>
    <t>nadační fond</t>
  </si>
  <si>
    <t>Jihomoravský filmový nadační fond</t>
  </si>
  <si>
    <t>Podpora audiovizuální tvorby a propagace města a regionu</t>
  </si>
  <si>
    <t>AGAPO, o.p.s.</t>
  </si>
  <si>
    <t>sociální rehabilitace - 2424656</t>
  </si>
  <si>
    <t>Centrum pro sluchově postižené Hodonínsko, o.p.s.</t>
  </si>
  <si>
    <t>tlumočnické služby - 5371197</t>
  </si>
  <si>
    <t>sociální rehabilitace - 8975852</t>
  </si>
  <si>
    <t>Centrum sociálních služeb Vyškov, o.p.s.</t>
  </si>
  <si>
    <t>Vyškov</t>
  </si>
  <si>
    <t>odborné sociální poradenství - 1298008</t>
  </si>
  <si>
    <t>pečovatelská služba - 2220516</t>
  </si>
  <si>
    <t>azylové domy - 7057894</t>
  </si>
  <si>
    <t>Domov Ludmila o.p.s.</t>
  </si>
  <si>
    <t>domovy pro seniory - 4760913</t>
  </si>
  <si>
    <t>Domovinka Němčičky o. p. s.</t>
  </si>
  <si>
    <t>Němčičky</t>
  </si>
  <si>
    <t>odlehčovací služby - 8871797</t>
  </si>
  <si>
    <t>DOTYK II, o.p.s.</t>
  </si>
  <si>
    <t>sociální rehabilitace - 1256727</t>
  </si>
  <si>
    <t>raná péče - 9306099</t>
  </si>
  <si>
    <t>Hospic sv. Alžběty o.p.s.</t>
  </si>
  <si>
    <t>odborné sociální poradenství - 4672911</t>
  </si>
  <si>
    <t>odlehčovací služby - 9679100</t>
  </si>
  <si>
    <t>Maltézská pomoc, o.p.s.</t>
  </si>
  <si>
    <t>osobní asistence - 4120432</t>
  </si>
  <si>
    <t>Na počátku, o. p. s.</t>
  </si>
  <si>
    <t>azylové domy - 2291415</t>
  </si>
  <si>
    <t>azylové domy - 3165111</t>
  </si>
  <si>
    <t>odborné sociální poradenství - 4472865</t>
  </si>
  <si>
    <t>Pečovatelská služba Homediss, o.p.s.</t>
  </si>
  <si>
    <t>pečovatelská služba - 6089315</t>
  </si>
  <si>
    <t>osobní asistence - 9740534</t>
  </si>
  <si>
    <t>centra denních služeb - 9961380</t>
  </si>
  <si>
    <t>Psychocentrum Domeček Hodonín, o.p.s.</t>
  </si>
  <si>
    <t>azylové domy - 1747232</t>
  </si>
  <si>
    <t>sociální rehabilitace - 5307234</t>
  </si>
  <si>
    <t>chráněné bydlení - 7553466</t>
  </si>
  <si>
    <t>odborné sociální poradenství - 8198963</t>
  </si>
  <si>
    <t>RENADI, o.p.s.</t>
  </si>
  <si>
    <t>odborné sociální poradenství - 2355463</t>
  </si>
  <si>
    <t>služby následné péče - 7193237</t>
  </si>
  <si>
    <t>kontaktní centra - 9740266</t>
  </si>
  <si>
    <t>Romodrom o.p.s.</t>
  </si>
  <si>
    <t>terénní programy - 8207803</t>
  </si>
  <si>
    <t>Ruka pro život o.p.s.</t>
  </si>
  <si>
    <t>denní stacionáře - 2554429</t>
  </si>
  <si>
    <t>domovy pro osoby se zdravotním postižením - 5342451</t>
  </si>
  <si>
    <t>Sociálně-psychiatrické centrum - Fénix, o.p.s.</t>
  </si>
  <si>
    <t>Žeraviny</t>
  </si>
  <si>
    <t>denní stacionáře - 1925838</t>
  </si>
  <si>
    <t>sociální rehabilitace - 5967683</t>
  </si>
  <si>
    <t>Společnost Podané ruce o.p.s.</t>
  </si>
  <si>
    <t>nízkoprahová zařízení pro děti a mládež - 2474603</t>
  </si>
  <si>
    <t>odborné sociální poradenství - 3446496</t>
  </si>
  <si>
    <t>terénní programy - 4035376</t>
  </si>
  <si>
    <t>terénní programy - 4045900</t>
  </si>
  <si>
    <t>nízkoprahová zařízení pro děti a mládež - 4202404</t>
  </si>
  <si>
    <t>odborné sociální poradenství - 4456494</t>
  </si>
  <si>
    <t>chráněné bydlení - 5771621</t>
  </si>
  <si>
    <t>kontaktní centra - 5807132</t>
  </si>
  <si>
    <t>kontaktní centra - 6036991</t>
  </si>
  <si>
    <t>terénní programy - 6927954</t>
  </si>
  <si>
    <t>kontaktní centra - 7562257</t>
  </si>
  <si>
    <t>kontaktní centra - 8046482</t>
  </si>
  <si>
    <t>TyfloCentrum Brno, o.p.s.</t>
  </si>
  <si>
    <t>sociálně terapeutické dílny - 1103016</t>
  </si>
  <si>
    <t>sociální rehabilitace - 2208396</t>
  </si>
  <si>
    <t>sociálně aktivizační služby pro seniory a osoby se zdravotním postižením - 5133774</t>
  </si>
  <si>
    <t>odborné sociální poradenství - 5856220</t>
  </si>
  <si>
    <t>průvodcovské a předčitatelské služby - 7053308</t>
  </si>
  <si>
    <t>z.ú.</t>
  </si>
  <si>
    <t>Betanie - křesťanská pomoc, z.ú.</t>
  </si>
  <si>
    <t>pečovatelská služba - 3380323</t>
  </si>
  <si>
    <t>domovy pro seniory - 4201906</t>
  </si>
  <si>
    <t>odlehčovací služby - 5832673</t>
  </si>
  <si>
    <t>domovy se zvláštním režimem - 9227640</t>
  </si>
  <si>
    <t>odlehčovací služby - 9698503</t>
  </si>
  <si>
    <t>BILICULUM,z.ú.</t>
  </si>
  <si>
    <t>denní stacionáře - 9926088</t>
  </si>
  <si>
    <t>Centrum Anabell, z. ú.</t>
  </si>
  <si>
    <t>sociálně-aktivizační služby pro rodiny s dětmi - 2385589</t>
  </si>
  <si>
    <t>odborné sociální poradenství - 8782775</t>
  </si>
  <si>
    <t>04377371</t>
  </si>
  <si>
    <t>Generace Care z.ú.</t>
  </si>
  <si>
    <t>pečovatelská služba - 8340258</t>
  </si>
  <si>
    <t>HoSt Home - Start Česká republika, z.ú.</t>
  </si>
  <si>
    <t>sociálně aktivizační služby pro rodiny s dětmi - 2180524</t>
  </si>
  <si>
    <t>Krok Kyjov, z.ú.</t>
  </si>
  <si>
    <t>odborné sociální poradenství - 2596778</t>
  </si>
  <si>
    <t>sociálně aktivizační služby pro rodiny s dětmi - 2339531</t>
  </si>
  <si>
    <t>00499412</t>
  </si>
  <si>
    <t>Liga vozíčkářů, z. ú.</t>
  </si>
  <si>
    <t>osobní asistence - 1607875</t>
  </si>
  <si>
    <t>chráněné bydlení - 3156096</t>
  </si>
  <si>
    <t>odborné sociální poradenství - 3308671</t>
  </si>
  <si>
    <t>sociální rehabilitace - 3621293</t>
  </si>
  <si>
    <t>podpora samostatného bydlení - 5795828</t>
  </si>
  <si>
    <t>centra denních služeb - 7415704</t>
  </si>
  <si>
    <t>Nový Prostor, z.ú.</t>
  </si>
  <si>
    <t>sociální rehabilitace - 5874017</t>
  </si>
  <si>
    <t>Paspoint, z.ú.</t>
  </si>
  <si>
    <t>raná péče - 1570739</t>
  </si>
  <si>
    <t>sociální rehabilitace - 3011946</t>
  </si>
  <si>
    <t>sociálně aktivizační služby pro rodiny s dětmi - 3672053</t>
  </si>
  <si>
    <t>osobní asistence - 9977309</t>
  </si>
  <si>
    <t>PIAFA Vyškov, z.ú.</t>
  </si>
  <si>
    <t>sociálně aktivizační služby pro rodiny s dětmi - 3103456</t>
  </si>
  <si>
    <t>sociální rehabilitace - 4227106</t>
  </si>
  <si>
    <t>sociálně aktivizační služby pro seniory a osoby se zdravotním postižením - 5173026</t>
  </si>
  <si>
    <t>sociálně terapeutické dílny - 7682814</t>
  </si>
  <si>
    <t>Práh jižní Morava, z.ú.</t>
  </si>
  <si>
    <t>chráněné bydlení - 6532530</t>
  </si>
  <si>
    <t>sociální rehabilitace - 7587852</t>
  </si>
  <si>
    <t>sociálně terapeutické dílny - 8468008</t>
  </si>
  <si>
    <t>REMEDIA PLUS z.ú.</t>
  </si>
  <si>
    <t>domovy se zvláštním režimem - 4654254</t>
  </si>
  <si>
    <t xml:space="preserve"> </t>
  </si>
  <si>
    <t>odlehčovací služby - 4938442</t>
  </si>
  <si>
    <t>denní stacionáře - 5837225</t>
  </si>
  <si>
    <t>osobní asistence - 6014685</t>
  </si>
  <si>
    <t>sociálně aktivizační služby pro seniory a osoby se zdravotním postižením - 6749125</t>
  </si>
  <si>
    <t>pečovatelská služba - 7105339</t>
  </si>
  <si>
    <t>Rytmus - od klienta k občanovi, z.ú.</t>
  </si>
  <si>
    <t>sociální rehabilitace - 8760481</t>
  </si>
  <si>
    <t>SPONDEA, z.ú.</t>
  </si>
  <si>
    <t>krizová pomoc - 5444904</t>
  </si>
  <si>
    <t>intervenční centra - 5594939</t>
  </si>
  <si>
    <t>V růžovém sadu, z.ú.</t>
  </si>
  <si>
    <t>Ořechov</t>
  </si>
  <si>
    <t>sociálně terapeutické dílny - 6249885</t>
  </si>
  <si>
    <t>Zdislava Veselí, z.ú.</t>
  </si>
  <si>
    <t xml:space="preserve">Veselí nad Moravou </t>
  </si>
  <si>
    <t>pečovatelská služba - 1163377</t>
  </si>
  <si>
    <t>denní stacionáře - 9066694</t>
  </si>
  <si>
    <t>o.p.s</t>
  </si>
  <si>
    <t>Společně, o.p.s.</t>
  </si>
  <si>
    <t>Oslavy G. J. Mendela</t>
  </si>
  <si>
    <t xml:space="preserve">61388122 </t>
  </si>
  <si>
    <t xml:space="preserve">ADRA, o.p.s. </t>
  </si>
  <si>
    <t>Podpora připravenosti dobrovolníků k řešení následků mimořádných událostí</t>
  </si>
  <si>
    <t>53. RJMK</t>
  </si>
  <si>
    <t>Dům přírody Moravského krasu, o. p. s.</t>
  </si>
  <si>
    <t>Zkvalitnění služeb TIC Dům přírody Moravského krasu během hlavní sezóny 2022</t>
  </si>
  <si>
    <t>ústav</t>
  </si>
  <si>
    <t>Veselské kulturní centrum, z.ú.</t>
  </si>
  <si>
    <t>TIC Veselska 2022</t>
  </si>
  <si>
    <t>Turistické informační centrum Mikulov, o.p.s.</t>
  </si>
  <si>
    <t>Zkvalitnění služeb turistických informačních center Mikulov a Pavlov 2022</t>
  </si>
  <si>
    <t>nadace</t>
  </si>
  <si>
    <t>nadační fond HELLENIKA</t>
  </si>
  <si>
    <t>Hellenika, zachování řeckého kulturního povědomí</t>
  </si>
  <si>
    <t>02267217</t>
  </si>
  <si>
    <t>Mezi námi, o.p.s.</t>
  </si>
  <si>
    <t>Praha-Klánovice</t>
  </si>
  <si>
    <t>Mezigenerační programy pro děti a seniory v Jihomoravském kraji</t>
  </si>
  <si>
    <t>Montessori Morava, o.p.s.</t>
  </si>
  <si>
    <t>Začít spolu</t>
  </si>
  <si>
    <t>TRIADA - Poradenské centrum, z.ú.</t>
  </si>
  <si>
    <t>Klub osvojitelů</t>
  </si>
  <si>
    <t>Rodinné centrum Pastelka z.ú.</t>
  </si>
  <si>
    <t>Pastelka pro rodiny 2022</t>
  </si>
  <si>
    <t>07020180</t>
  </si>
  <si>
    <t>Dům pro Julii, z. ú.</t>
  </si>
  <si>
    <t>"Na chvíli jen rodičem” - informační kampaň o potřebách neformálních pečujících</t>
  </si>
  <si>
    <t>DUPV - Dech života, z. ú.</t>
  </si>
  <si>
    <t>Praha 4</t>
  </si>
  <si>
    <t>Péče o pacienty na DUPV a jejich pečující osoby na území Jihomoravského kraje</t>
  </si>
  <si>
    <t>27382354</t>
  </si>
  <si>
    <t xml:space="preserve">	Bohemia JazzFest, o.p.s.</t>
  </si>
  <si>
    <t xml:space="preserve">	Bohemia JazzFest 2022</t>
  </si>
  <si>
    <t>Kunštát PRO FUTURO o.p.s.</t>
  </si>
  <si>
    <t>DOTEKY ZDRAVÍ</t>
  </si>
  <si>
    <t>EKO GYMNÁZIUM BRNO o.p.s.</t>
  </si>
  <si>
    <t>Pokoj v duši</t>
  </si>
  <si>
    <t>Nadace dřevo pro život</t>
  </si>
  <si>
    <t>Do lesa s lesníkem 2022 v JMK</t>
  </si>
  <si>
    <t>Dům přírody Moravského krasu, o.p.s.</t>
  </si>
  <si>
    <t>Prozkoumej přírodu</t>
  </si>
  <si>
    <t>Nadace Partnerství</t>
  </si>
  <si>
    <t>Klimastezka Otevřenou zahradou</t>
  </si>
  <si>
    <t>27003388</t>
  </si>
  <si>
    <t>HEALTHCARE INSTITUTE o.p.s.</t>
  </si>
  <si>
    <t>Efektivní nemocnice 2022 – Strategie zdravotních pojišťoven a nemocnic</t>
  </si>
  <si>
    <t>09555587</t>
  </si>
  <si>
    <t>Otevřená data o klimatu, z. ú.</t>
  </si>
  <si>
    <t>Fakta o klimatu - podcast 2050</t>
  </si>
  <si>
    <t>3319</t>
  </si>
  <si>
    <t>5221</t>
  </si>
  <si>
    <t>Celé Česko čte dětem o.p.s.</t>
  </si>
  <si>
    <t>12. TÝDEN ČTENÍ DĚTEM v ČR</t>
  </si>
  <si>
    <t>3311</t>
  </si>
  <si>
    <t>06363181</t>
  </si>
  <si>
    <t>Divadlo Bolka Polívky, z. ú.</t>
  </si>
  <si>
    <t>Kdo sestřelil anděla (Voli slzy nepijí)</t>
  </si>
  <si>
    <t>FK Nový Lískovec, o.p.s.</t>
  </si>
  <si>
    <t>Obnova a doplnění krojového fondu a podpora vnímání tradičních hodnot v MČ Nový Lískovec</t>
  </si>
  <si>
    <t>3317</t>
  </si>
  <si>
    <t>02554062</t>
  </si>
  <si>
    <t>Kotěrovo centrum architektury o.p.s.</t>
  </si>
  <si>
    <t>Jan Kotěra, jeho žáci a spolupracovníci - výstava s doprovodným programem</t>
  </si>
  <si>
    <t>Divadlo BARKA, otevřený kulturní  prostor</t>
  </si>
  <si>
    <t>09674934</t>
  </si>
  <si>
    <t>Moravská krása, nadační fond</t>
  </si>
  <si>
    <t>3312</t>
  </si>
  <si>
    <t>Nadační fond JAMIRO</t>
  </si>
  <si>
    <t>Újezd u Brna</t>
  </si>
  <si>
    <t>12. ročník houslové soutěže pro děti do 12-ti let "Újezdská notička"</t>
  </si>
  <si>
    <t>26928027</t>
  </si>
  <si>
    <t>Regionpartner /centrum pomoci regionům/, o.p.s.</t>
  </si>
  <si>
    <t>Spolu v umění v roce 2022</t>
  </si>
  <si>
    <t>Trnůvka, o.p.s.</t>
  </si>
  <si>
    <t>Jinačovice</t>
  </si>
  <si>
    <t>Jarní slavnost – 10 let Trnůvky</t>
  </si>
  <si>
    <t>Veselské kulturní léto</t>
  </si>
  <si>
    <t>26268817</t>
  </si>
  <si>
    <t>Partnerství, o.p.s.</t>
  </si>
  <si>
    <t>Do práce na kole: Brno a okolí - DT1</t>
  </si>
  <si>
    <t>Terapeutická komunita Krok</t>
  </si>
  <si>
    <t>Program následné péče Krok (PNP Krok)</t>
  </si>
  <si>
    <t>Lotos - doléčovací centrum, o.p.s.</t>
  </si>
  <si>
    <t>Pobytový doléčovací program</t>
  </si>
  <si>
    <t>Společnost Podané ruce o.p.s., Brno</t>
  </si>
  <si>
    <t>Centrum komplexní péče v Jihomoravském kraji</t>
  </si>
  <si>
    <t>Centrum poradenských služeb ve vězení a po výstupu</t>
  </si>
  <si>
    <t>Centrum prevence v Brně</t>
  </si>
  <si>
    <t>Doléčovací centrum v Brně</t>
  </si>
  <si>
    <t>Hard&amp;Smart</t>
  </si>
  <si>
    <t>Kontaktní centrum v Brně</t>
  </si>
  <si>
    <t xml:space="preserve">Kontaktní centrum ve Znojmě
</t>
  </si>
  <si>
    <t>Poradenské centrum v Brně</t>
  </si>
  <si>
    <t>Probační program Kompas</t>
  </si>
  <si>
    <t>Terapeutická komunita v Podcestném Mlýně</t>
  </si>
  <si>
    <t>Terapeutické centrum na Bratislavské</t>
  </si>
  <si>
    <t>Terapeutické centrum v Jihomoravském kraji</t>
  </si>
  <si>
    <t xml:space="preserve">Terénní programy na Blanensku </t>
  </si>
  <si>
    <t>Terénní programy na Vyškovsku</t>
  </si>
  <si>
    <t>Terénní programy v Brně</t>
  </si>
  <si>
    <t>13</t>
  </si>
  <si>
    <t>Mezinárodní centrum slovanské hudby Brno, o.p.s.</t>
  </si>
  <si>
    <t>HUDBA NA KOLE 2022</t>
  </si>
  <si>
    <t xml:space="preserve">nadační fond </t>
  </si>
  <si>
    <t>09077651</t>
  </si>
  <si>
    <t xml:space="preserve">Nadační fond pro zbudování a provozování Dokumentačního centra holokaustu na Moravě </t>
  </si>
  <si>
    <t xml:space="preserve">Moravské židovské muzeum Mehrin </t>
  </si>
  <si>
    <t>Partnerství,o.p.s.</t>
  </si>
  <si>
    <t>Moravské vinařské stezky – rozvoj produktu vinařské turistiky na jižní Moravě 2022</t>
  </si>
  <si>
    <t>Zajištění údržby značení tematických cyklistických tras v JMK 2022</t>
  </si>
  <si>
    <t xml:space="preserve">5221
</t>
  </si>
  <si>
    <t>26275341</t>
  </si>
  <si>
    <t>Baťův kanál, o.p.s.</t>
  </si>
  <si>
    <t>podpora činnosti společnosti Baťův kanál, o.p.s. 
v roce 2022</t>
  </si>
  <si>
    <t>Ústav</t>
  </si>
  <si>
    <t>Svět pečujících II.</t>
  </si>
  <si>
    <t>04977408</t>
  </si>
  <si>
    <t>PAHOP, Zdravotní ústav paliativní a hospicové péče, z.ú.</t>
  </si>
  <si>
    <t>Uherské Hradiště</t>
  </si>
  <si>
    <t>Péče o pečující V.</t>
  </si>
  <si>
    <t>Zdravé vztahy kolem nás</t>
  </si>
  <si>
    <t>Anabell pro rodiny II.</t>
  </si>
  <si>
    <t>26606518</t>
  </si>
  <si>
    <t>Služby pro klienty Anabell poskytované peer-konzultantkou</t>
  </si>
  <si>
    <t>Mezi námi 2022</t>
  </si>
  <si>
    <t>PAHOP, Zdravotní ústav paliativní péče a hospicové péče, z.ú.</t>
  </si>
  <si>
    <t xml:space="preserve"> Uherské Hradiště</t>
  </si>
  <si>
    <t>Provoz paliativní a hospicové péče organizace PAHOP v Jihomoravském kraji v roce 2022</t>
  </si>
  <si>
    <t>26604582</t>
  </si>
  <si>
    <t xml:space="preserve"> Brno</t>
  </si>
  <si>
    <t>Domácí hospic Tabita Hospice sv. Alžběty o.p.s.</t>
  </si>
  <si>
    <t>Podpora mezd pracovníků lůžkového hospice</t>
  </si>
  <si>
    <t>29315140</t>
  </si>
  <si>
    <t>Jihomoravské sdružení pro přírodu a myslivost, o.p.s.</t>
  </si>
  <si>
    <t>"MEMORANDUM" Výchova a vzdělávání dětí, mládeže a veřejnosti na úseku myslivosti a ochrany přírody</t>
  </si>
  <si>
    <t>05393442</t>
  </si>
  <si>
    <t xml:space="preserve">		Sdružená škola Brno, z.ú.</t>
  </si>
  <si>
    <t>Rajhrad</t>
  </si>
  <si>
    <t>Přednášky o zdravém těhotenství, porodu bez obav a šťastném rodičovství</t>
  </si>
  <si>
    <t xml:space="preserve">64. RJMK </t>
  </si>
  <si>
    <t>04655648</t>
  </si>
  <si>
    <t>Nadační fond LA VIDA LOCA</t>
  </si>
  <si>
    <t xml:space="preserve">mimo JMK                                            Praha </t>
  </si>
  <si>
    <t>ŽIVOT V KUFŘÍKU</t>
  </si>
  <si>
    <t>Nadační fond GAUDEAMUS</t>
  </si>
  <si>
    <t>Cheb</t>
  </si>
  <si>
    <t>XXX. ročník Dějepisné soutěže studentů gymnázií České a Slovenské republiky</t>
  </si>
  <si>
    <t>pravidelné plavby v roce 2022</t>
  </si>
  <si>
    <t>Sociální nadační fond</t>
  </si>
  <si>
    <t>Pomáháme těm, ke kterým se štěstí otočilo zády</t>
  </si>
  <si>
    <t>05057281</t>
  </si>
  <si>
    <t>Nadační fond VRBA</t>
  </si>
  <si>
    <t>Nedvědice</t>
  </si>
  <si>
    <t>Zajištění komplexní péče o ovdovělé rodiny s dětmi</t>
  </si>
  <si>
    <t>Senior Pointy</t>
  </si>
  <si>
    <t>RUBIKON Centrum, z.ú.</t>
  </si>
  <si>
    <t>YELLOW RIBBON A YELLOW RIBBON RUN 2022</t>
  </si>
  <si>
    <t>70. RJMK</t>
  </si>
  <si>
    <t>03678059</t>
  </si>
  <si>
    <t>Česká hlava PROJEKT z.ú.</t>
  </si>
  <si>
    <t>Sojovice</t>
  </si>
  <si>
    <t>České hlavičky 2022</t>
  </si>
  <si>
    <t>26666952</t>
  </si>
  <si>
    <t xml:space="preserve">DEBRA ČR, z.ú. </t>
  </si>
  <si>
    <t>Podpora projektu na pomoc lidem s nemocí motýlích křídel</t>
  </si>
  <si>
    <t>29295980</t>
  </si>
  <si>
    <t xml:space="preserve">		Nadační fond Atýsek</t>
  </si>
  <si>
    <t xml:space="preserve">	Podpora dětí - ukrajinských válečných uprchlíků 2022</t>
  </si>
  <si>
    <t>00409871</t>
  </si>
  <si>
    <t>Sdružení českých spotřebitelů, z.ú.</t>
  </si>
  <si>
    <t>Udělení národních cen Spokojený zákazník JMK - 2022</t>
  </si>
  <si>
    <t>75. RJMK</t>
  </si>
  <si>
    <t>28316797</t>
  </si>
  <si>
    <t>"Nadační fond jihomoravských olympioniků"</t>
  </si>
  <si>
    <t>Sociální příspěvky bývalým olympionikům</t>
  </si>
  <si>
    <t>n.f.</t>
  </si>
  <si>
    <t>05119081</t>
  </si>
  <si>
    <t>Nadační fond regionální fotbalové Akademie Jihomoravského kraje</t>
  </si>
  <si>
    <t>Regionální fotbalová Akademie Jihomoravského kraje</t>
  </si>
  <si>
    <t>Global Partner Péče, z.ú.</t>
  </si>
  <si>
    <t>pečovatelská služba - 4725837</t>
  </si>
  <si>
    <t xml:space="preserve">z. ú. </t>
  </si>
  <si>
    <t>17456517</t>
  </si>
  <si>
    <t>Centrum pro cizince Jihomoravského kraje, z. ú.</t>
  </si>
  <si>
    <t>Spolufinancování hlavní činnosti Centra pro cizince Jihomoravského kraje, z. ú. 2022</t>
  </si>
  <si>
    <t>Nadační fond NEUROSMART</t>
  </si>
  <si>
    <t>Pilotní projekt "Dohledového a asistenčního senzoru – fáze 3"</t>
  </si>
  <si>
    <t>27056074</t>
  </si>
  <si>
    <t>EkoInkubátor, z. ú.</t>
  </si>
  <si>
    <t>Troubsko</t>
  </si>
  <si>
    <t>na realizaci části doprovodného programu filmového festivalu EKOFILM</t>
  </si>
  <si>
    <t>78. RJMK</t>
  </si>
  <si>
    <t xml:space="preserve">	Mezinárodní centrum slovanské hudby Brno, o.p.s</t>
  </si>
  <si>
    <t xml:space="preserve">	Televizní natáčení projektu Magdaleny Kožené spojené s benefičním galakoncertem</t>
  </si>
  <si>
    <t>14226227</t>
  </si>
  <si>
    <t xml:space="preserve">	Ženský vzdělávací ústav Brno, z.ú.	</t>
  </si>
  <si>
    <t xml:space="preserve">	Šatník pro rodiny v nouzi</t>
  </si>
  <si>
    <t>26569655</t>
  </si>
  <si>
    <t xml:space="preserve">			In IUSTITIA, o.p.s.</t>
  </si>
  <si>
    <t>Poradna Justýna</t>
  </si>
  <si>
    <t xml:space="preserve"> 16. ZJMK</t>
  </si>
  <si>
    <t>Ženský vzdělávací ústav Brno, z.ú.</t>
  </si>
  <si>
    <t>Stěhování šatníku pro rodiny v nouzi</t>
  </si>
  <si>
    <t>Dotace spolkům</t>
  </si>
  <si>
    <t>spolek</t>
  </si>
  <si>
    <t xml:space="preserve">Katolický dům Dědice z.s. </t>
  </si>
  <si>
    <t>Projekt "Vybudování sociálních bytů v Dědicích"</t>
  </si>
  <si>
    <t>Armáda spásy v České republice, z.s.</t>
  </si>
  <si>
    <t>noclehárny - 3971288</t>
  </si>
  <si>
    <t>nízkoprahová denní centra - 7342233</t>
  </si>
  <si>
    <t>azylové domy - 7619250</t>
  </si>
  <si>
    <t>terénní programy - 8044270</t>
  </si>
  <si>
    <t>nízkoprahová zařízení pro děti a mládež - 8223337</t>
  </si>
  <si>
    <t>terénní programy - 9245951</t>
  </si>
  <si>
    <t>Asociace rodičů a přátel zdravotně postižených dětí v ČR, z.s. Klub PAPRSEK</t>
  </si>
  <si>
    <t>osobní asistence - 8930976</t>
  </si>
  <si>
    <t>Centrum pro rodinu a sociální péči Hodonín, z.s.</t>
  </si>
  <si>
    <t>osobní asistence - 2873330</t>
  </si>
  <si>
    <t>denní stacionáře - 7223974</t>
  </si>
  <si>
    <t>sociální rehabilitace - 9404064</t>
  </si>
  <si>
    <t>Domov pro mne, z.s.</t>
  </si>
  <si>
    <t>osobní asistence - 4085177</t>
  </si>
  <si>
    <t>chráněné bydlení - 2878153</t>
  </si>
  <si>
    <t>Girasole, sdružení pro pomoc a rozvoj z. s.</t>
  </si>
  <si>
    <t>Hustopeče</t>
  </si>
  <si>
    <t>tísňová péče - 1462182</t>
  </si>
  <si>
    <t>osobní asistence - 4430135</t>
  </si>
  <si>
    <t>HEWER, z.s.</t>
  </si>
  <si>
    <t>osobní asistence - 4735331</t>
  </si>
  <si>
    <t>Hnutí Humanitární pomoci</t>
  </si>
  <si>
    <t>chráněné bydlení - 8269535</t>
  </si>
  <si>
    <t>denní stacionáře - 8559032</t>
  </si>
  <si>
    <t>IQ Roma servis, z.s.</t>
  </si>
  <si>
    <t>sociálně aktivizační služby pro rodiny s dětmi - 7557383</t>
  </si>
  <si>
    <t>nízkoprahová zařízení pro děti a mládež - 8326775</t>
  </si>
  <si>
    <t>terénní programy - 9648779</t>
  </si>
  <si>
    <t>LUMINA, spolek</t>
  </si>
  <si>
    <t>Křtiny</t>
  </si>
  <si>
    <t>domovy se zvláštním režimem - 2405551</t>
  </si>
  <si>
    <t>domovy pro seniory - 4644909</t>
  </si>
  <si>
    <t>MAGDALENIUM, z.s.</t>
  </si>
  <si>
    <t>azylové domy - 9062056</t>
  </si>
  <si>
    <t>Modrá linka, z.s.</t>
  </si>
  <si>
    <t>telefonická krizová pomoc - 3078189</t>
  </si>
  <si>
    <t>NADĚJE</t>
  </si>
  <si>
    <t>domovy pro seniory - 6854999</t>
  </si>
  <si>
    <t>denní stacionáře - 7756168</t>
  </si>
  <si>
    <t>domovy pro seniory - 8522971</t>
  </si>
  <si>
    <t>pečovatelská služba - 9839540</t>
  </si>
  <si>
    <t>domovy se zvláštním režimem - 9904705</t>
  </si>
  <si>
    <t>Občanská poradna Brno, z.s.</t>
  </si>
  <si>
    <t>odborné sociální poradenství - 8379887</t>
  </si>
  <si>
    <t>Občanské sdružení Logo z.s.</t>
  </si>
  <si>
    <t>odborné sociální poradenství - 1810907</t>
  </si>
  <si>
    <t>sociální rehabilitace - 4090900</t>
  </si>
  <si>
    <t>raná péče - 6288242</t>
  </si>
  <si>
    <t>Oblastní spolek Českého červeného kříže Blansko</t>
  </si>
  <si>
    <t>pečovatelská služba - 4104942</t>
  </si>
  <si>
    <t>Oblastní spolek Českého červeného kříže Brno</t>
  </si>
  <si>
    <t>odlehčovací služby - 4260844</t>
  </si>
  <si>
    <t>Organizace pro pomoc uprchlíkům, z.s.</t>
  </si>
  <si>
    <t>odborné sociální poradenství - 2319414</t>
  </si>
  <si>
    <t>ParaCENTRUM Fenix, z.s.</t>
  </si>
  <si>
    <t>sociální rehabilitace - 4283658</t>
  </si>
  <si>
    <t>osobní asistence - 5144464</t>
  </si>
  <si>
    <t>Persefona, z.s.</t>
  </si>
  <si>
    <t>odborné sociální poradenství - 1569072</t>
  </si>
  <si>
    <t>Poradna Dialog, z.s.</t>
  </si>
  <si>
    <t>odborné sociální poradenství - 6729796</t>
  </si>
  <si>
    <t>Poradna pro občanství Občanská a lidská práva, z.s.</t>
  </si>
  <si>
    <t>sociálně aktivizační služby pro rodiny s dětmi - 5079425</t>
  </si>
  <si>
    <t>PRÁVO NA ŽIVOT z.s</t>
  </si>
  <si>
    <t>domovy se zvláštním režimem - 4252814</t>
  </si>
  <si>
    <t>RATOLEST BRNO, z.s.</t>
  </si>
  <si>
    <t>sociálně aktivizační služby pro rodiny s dětmi - 1175929</t>
  </si>
  <si>
    <t>nízkoprahová zařízení pro děti a mládež - 2255875</t>
  </si>
  <si>
    <t>nízkoprahová zařízení pro děti a mládež - 9032134</t>
  </si>
  <si>
    <t>Sanus Brno, z.s.</t>
  </si>
  <si>
    <t>pečovatelská služba - 9584174</t>
  </si>
  <si>
    <t>Sdružení FILIA z.s.</t>
  </si>
  <si>
    <t>sociálně terapeutické dílny - 8322159</t>
  </si>
  <si>
    <t>Sdružení Petrov, z.s.</t>
  </si>
  <si>
    <t>nízkoprahová zařízení pro děti a mládež - 3914089</t>
  </si>
  <si>
    <t>sociálně aktivizační služby pro rodiny s dětmi - 9908934</t>
  </si>
  <si>
    <t>Sdružení Veleta, z.s.</t>
  </si>
  <si>
    <t>domovy pro osoby se zdravotním postižením - 1267235</t>
  </si>
  <si>
    <t>denní stacionáře - 2966360</t>
  </si>
  <si>
    <t>SOS dětské vesničky, z.s.</t>
  </si>
  <si>
    <t>sociálně aktivizační služby pro rodiny s dětmi - 4053592</t>
  </si>
  <si>
    <t>Společenství Romů na Moravě Romano jekhetaniben pre Morava</t>
  </si>
  <si>
    <t>terénní programy - 3804942</t>
  </si>
  <si>
    <t>Společnost pro ranou péči, pobočka Brno</t>
  </si>
  <si>
    <t>raná péče - 4123958</t>
  </si>
  <si>
    <t>Spolek neslyšících Břeclav, z.s.</t>
  </si>
  <si>
    <t>sociálně aktivizační služby pro seniory a osoby se zdravotním postižením - 2076106</t>
  </si>
  <si>
    <t>tlumočnické služby - 9212129</t>
  </si>
  <si>
    <t>Svaz tělesně postižených v České republice z. s. městská organizace Brno</t>
  </si>
  <si>
    <t>odborné sociální poradenství - 5244438</t>
  </si>
  <si>
    <t>Unie neslyšících Brno, z.s.</t>
  </si>
  <si>
    <t>odborné sociální poradenství - 2619136</t>
  </si>
  <si>
    <t>tlumočnické služby - 5756137</t>
  </si>
  <si>
    <t>VODICÍ PES, z.s.</t>
  </si>
  <si>
    <t>Adamov</t>
  </si>
  <si>
    <t>sociální rehabilitace - 7176755</t>
  </si>
  <si>
    <t>z.s.</t>
  </si>
  <si>
    <t>Domov u zámku, z.s.</t>
  </si>
  <si>
    <t>Ivanovice na Hané</t>
  </si>
  <si>
    <t>domovy pro seniory - 3936340</t>
  </si>
  <si>
    <t>SPO</t>
  </si>
  <si>
    <t>JIC, zájmové sdružení právnických osob</t>
  </si>
  <si>
    <t>9. ZJMK     13. ZJMK</t>
  </si>
  <si>
    <t>Regionální rozvojová agentura jižní Moravy</t>
  </si>
  <si>
    <t>Smlouva o závazku veřejné služby a vyrovnávací platbě za jeho výkon</t>
  </si>
  <si>
    <t>ROMIA CZ, z. s.</t>
  </si>
  <si>
    <t>Česko-slovenská Miss Roma 2022</t>
  </si>
  <si>
    <t>Potravinová banka pro Brno a Jihomoravský kraj, z. s.</t>
  </si>
  <si>
    <t>Pokračování projektu Potravinová banka pro Brno a JMK, z.s.</t>
  </si>
  <si>
    <t xml:space="preserve">Sirius, z.s. </t>
  </si>
  <si>
    <t>Akceschopnost záchranných kynologických týmů</t>
  </si>
  <si>
    <t>p.s.</t>
  </si>
  <si>
    <t xml:space="preserve">Jihomoravská brigáda Svazu záchranných brigád kynologů ČR </t>
  </si>
  <si>
    <t xml:space="preserve">Mokrá-Horákov </t>
  </si>
  <si>
    <t>Výcvik záchranných psů JMB SZBK ČR - obnova vybavení</t>
  </si>
  <si>
    <t xml:space="preserve">Vodní záchranná služba ČČK Křetínka, pobočný spolek </t>
  </si>
  <si>
    <t>Lazinov</t>
  </si>
  <si>
    <t>Záchranná činnost a provoz VZS ČČK Křetínka, p.s.</t>
  </si>
  <si>
    <t>Vodní záchranná služba ČČK Blansko, pobočný spolek</t>
  </si>
  <si>
    <t xml:space="preserve">Zajištění akceschopnosti MS VZS ČČK Blansko </t>
  </si>
  <si>
    <t>Tady to mám rád, z.s.</t>
  </si>
  <si>
    <t>Mokrá-Horákov</t>
  </si>
  <si>
    <t>Vařím pro dobrou věc</t>
  </si>
  <si>
    <t xml:space="preserve">	Asociace sommelierů ČR z. s.</t>
  </si>
  <si>
    <t>Roztoky</t>
  </si>
  <si>
    <t xml:space="preserve">	Školení, semináře, soutěž "Sommelier Moravy" Sommelier Moravy - kategorie Junior (do 21 let) a kategorie Profesionál v roce 2022</t>
  </si>
  <si>
    <t>Svaz tělesně postižených v České republice z. s. místní organizace Břeclav</t>
  </si>
  <si>
    <t xml:space="preserve">	Jednodenní rekondiční pobyt v lázních Lednice na Moravě</t>
  </si>
  <si>
    <t>GYMNASIA CANTANT, z.s.</t>
  </si>
  <si>
    <t xml:space="preserve">	GYMNASIA CANTANTANT - XXVI. ročník hodnocené přehlídky gymnaziálních sborů</t>
  </si>
  <si>
    <t xml:space="preserve">	Alliance Française Brno, z. s.</t>
  </si>
  <si>
    <t xml:space="preserve">	Bonjour Brno 2022</t>
  </si>
  <si>
    <t xml:space="preserve">	Sdružení místních samospráv České republiky, z. s.</t>
  </si>
  <si>
    <t xml:space="preserve">	Partnerství krajské a místní samosprávy
pro rozvoj venkova v roce 2022 v Jihomoravském kraji</t>
  </si>
  <si>
    <t>Atletika Slavkov u Brna z.s.</t>
  </si>
  <si>
    <t>Slavkov u Brna</t>
  </si>
  <si>
    <t>Mistrovství České republiky v přespolním běhu 2022</t>
  </si>
  <si>
    <t>Hokejový souboj univerzit Brno z. s.</t>
  </si>
  <si>
    <t>Hokejový souboj univerzit Brno 2021</t>
  </si>
  <si>
    <t>Občanské sdružení OMEGA plus, z. s.</t>
  </si>
  <si>
    <t>Výroba ručně pletených obvazů a jejich distribuce do rozvojových zemí</t>
  </si>
  <si>
    <t>Hope4kids, z.s.</t>
  </si>
  <si>
    <t>mimo JMK</t>
  </si>
  <si>
    <t>Preventivní programy Etické dílny</t>
  </si>
  <si>
    <t xml:space="preserve">	POLONUS - Klub Polski v Brnie, z.s.</t>
  </si>
  <si>
    <t>Kulturně-společenská činnost Polského klubu Polonus v Brně v roce 2022</t>
  </si>
  <si>
    <t>ASOCIACE ŘECKÝCH OBCÍ V ČESKÉ REPUBLICE, z.s. - Řecká obec Brno, pobočný spolek</t>
  </si>
  <si>
    <t>Kulturní a vzdělávací činnost  Řecké obce Brno v roce 2022</t>
  </si>
  <si>
    <t>Ukrajinská iniciativa jižní Moravy z.s.</t>
  </si>
  <si>
    <t>Porta Balkanica, z. s.</t>
  </si>
  <si>
    <t>Poznáváme Balkán a jihovýchodní Evropu
v roce 2022</t>
  </si>
  <si>
    <t>Ukrajinské kulturně-vzdělávací centrum v Brně z.s.</t>
  </si>
  <si>
    <t xml:space="preserve">Podpora činnosti Ukrajinského kulturně-vzdělávacího centra v Brně v roce 2022 </t>
  </si>
  <si>
    <t>Národy Podyjí, z.s.</t>
  </si>
  <si>
    <t>Festival národy Podyjí</t>
  </si>
  <si>
    <t>Asociace Babylon, z.s.</t>
  </si>
  <si>
    <t>BABYLONFEST 2022 - koncert</t>
  </si>
  <si>
    <t>Obec Slovákov v Brne, z.s.</t>
  </si>
  <si>
    <t>Obec Slovákov v Brne 2022</t>
  </si>
  <si>
    <t>Ruský kulturní osvětový spolek na Moravě, z.s.</t>
  </si>
  <si>
    <t>Kulturní a vzdělávací činnost RKOSM
z.s. v roce 2022</t>
  </si>
  <si>
    <t>Pirin, z.s.</t>
  </si>
  <si>
    <t>Uchování bulharských lidových tradic a tanců formou výuky a osvěty v Jihomoravském kraji</t>
  </si>
  <si>
    <t xml:space="preserve">	Svaz Maďarů žijících v českých zemích - Cseh- és Morvaországi Magyarok Szövetsége, z. s., Pobočný spolek Brno (ve zkratce Svaz Maďarů - CSMMSZ, z. s., p. s. Brno)</t>
  </si>
  <si>
    <t>Uchování, rozvoj a prezentace kultury maďarské národnostní menšiny</t>
  </si>
  <si>
    <t>Lyceum Řekyň v České republice</t>
  </si>
  <si>
    <t>Udržení řeckých kulturních tradic</t>
  </si>
  <si>
    <t>Vietnamská menšina v Česku, Au Co, z.s.</t>
  </si>
  <si>
    <t>"Vietnamci a integrace, zachování kultury a rozvoj v ČR”</t>
  </si>
  <si>
    <t>Centrum společného zájmu, z.s.</t>
  </si>
  <si>
    <t>Spolu to zvládneme 2022</t>
  </si>
  <si>
    <t>Romipen 2022</t>
  </si>
  <si>
    <t>JÁNOŠÍKOV DUKÁT, z.s.</t>
  </si>
  <si>
    <t>Činnost spolku Jánošíkov dukát v roce 2022</t>
  </si>
  <si>
    <t>Slovácký běžecký klub Kyjov z.s.</t>
  </si>
  <si>
    <t>Úprava běžeckých lyžařských tratí na Horňácku - v Bílých Karpatech</t>
  </si>
  <si>
    <t>Rozvoj Slovácka z.s.</t>
  </si>
  <si>
    <t>Petrov</t>
  </si>
  <si>
    <t>Podpora ovocnářství 2022</t>
  </si>
  <si>
    <t>Vinařský spolek Skoronice</t>
  </si>
  <si>
    <t>Skoronice</t>
  </si>
  <si>
    <t>Propagace, filtrace, kultura - Skoronice 2022</t>
  </si>
  <si>
    <t>Základní organizace Českého zahrádkářského svazu Lovčičky</t>
  </si>
  <si>
    <t>Lovčičky</t>
  </si>
  <si>
    <t>Materiální a propagační vybavení spolku + kulturní program Výstava vín 2022</t>
  </si>
  <si>
    <t>Základní organizace Českého zahrádkářského svazu Násedlovice</t>
  </si>
  <si>
    <t>Násedlovice</t>
  </si>
  <si>
    <t>Vzděláváme vinaře z Násedlovic mezigenerační výměnou zkušeností</t>
  </si>
  <si>
    <t>Základní organizace Českého zahrádkářského svazu Přibice</t>
  </si>
  <si>
    <t>Přibice</t>
  </si>
  <si>
    <t>Chladící boxy pro zahrádkáře</t>
  </si>
  <si>
    <t>Základní organizace Českého zahrádkářského svazu Ratíškovice</t>
  </si>
  <si>
    <t>Ratíškovice</t>
  </si>
  <si>
    <t>Bez chlazení dobrého vína není</t>
  </si>
  <si>
    <t>Český svaz včelařů, z.s., základní organizace Miroslavské Knínice</t>
  </si>
  <si>
    <t>Miroslavské Knínice</t>
  </si>
  <si>
    <t>Krajina pro včely</t>
  </si>
  <si>
    <t>Český svaz včelařů, z.s., základní organizace Ořechov</t>
  </si>
  <si>
    <t>Vybavení VKM ZO Ořechov</t>
  </si>
  <si>
    <t>Český svaz včelařů, z.s., základní organizace Žarošice</t>
  </si>
  <si>
    <t>Pergola pro včely VKM Žarošice</t>
  </si>
  <si>
    <t>Český svaz včelařů, z.s., základní organizace Drásov</t>
  </si>
  <si>
    <t>Drásov</t>
  </si>
  <si>
    <t>Obnovení a rozšíření alejové výsadby včelařsky významnými dřevinami v katastru městyse Drásov</t>
  </si>
  <si>
    <t>Český svaz včelařů, z.s., základní organizace Diváky</t>
  </si>
  <si>
    <t>Diváky</t>
  </si>
  <si>
    <t>Výsadba včelařsky významných dřevin v obcích Diváky, Nikolčice a Šitbořice - III. Etapa</t>
  </si>
  <si>
    <t>Český svaz včelařů, z.s., základní organizace Mikulovice u Znojma</t>
  </si>
  <si>
    <t>Mikulovice</t>
  </si>
  <si>
    <t>Stromořadí v Mikulovicích</t>
  </si>
  <si>
    <t>Český svaz včelařů, z.s., okresní organizace Brno - venkov</t>
  </si>
  <si>
    <t>Rosice</t>
  </si>
  <si>
    <t>Výsadba včelařsky významných rostlin na VS Rosice</t>
  </si>
  <si>
    <t>Včelařský spolek ve Střelicích u Brna</t>
  </si>
  <si>
    <t>Medonosné rostliny a dřeviny-etapa III.</t>
  </si>
  <si>
    <t>Český svaz včelařů, z.s., základní organizace Zbraslav</t>
  </si>
  <si>
    <t>Zbraslav</t>
  </si>
  <si>
    <t>Zajištění výsadby z roku 2021 u Lavek - Zbraslav</t>
  </si>
  <si>
    <t>Český svaz včelařů, z.s., základní organizace Ruprechtov</t>
  </si>
  <si>
    <t>Ruprechtov</t>
  </si>
  <si>
    <t>Alej pro včely v Podomí - etapa 2</t>
  </si>
  <si>
    <t>Český svaz včelařů, z.s., základní organizace Vracov</t>
  </si>
  <si>
    <t>Vracov</t>
  </si>
  <si>
    <t>Včelařská naučná stezka ve Vracově</t>
  </si>
  <si>
    <t>Český svaz včelařů, z.s., okresní organizace Brno - Město</t>
  </si>
  <si>
    <t>Revitalizace a výsadba zeleně na Včelařském středisku v Rosicích</t>
  </si>
  <si>
    <t>Český svaz včelařů, z.s., základní organizace Sloup v Mor.Krasu</t>
  </si>
  <si>
    <t>Sloup</t>
  </si>
  <si>
    <t>Výsadba medonosných dřevin</t>
  </si>
  <si>
    <t>Český svaz včelařů, z.s., základní organizace Ivančice</t>
  </si>
  <si>
    <t>Ivančice</t>
  </si>
  <si>
    <t>Výsadba zeleně v obci Nová ves u Oslavan</t>
  </si>
  <si>
    <t>Český svaz včelařů, z.s., základní organizace Doubravník</t>
  </si>
  <si>
    <t>Doubravník</t>
  </si>
  <si>
    <t>Údržba výsadby medonosných rostlin a dřevin</t>
  </si>
  <si>
    <t>Český svaz včelařů, z.s., základní organizace Sokolnice</t>
  </si>
  <si>
    <t>Sokolnice</t>
  </si>
  <si>
    <t>Výsadba medonosné louky Kobylnice</t>
  </si>
  <si>
    <t>Výsadba medonosných dřevin - část 5</t>
  </si>
  <si>
    <t>Český svaz včelařů, z.s., okresní organizace Znojmo</t>
  </si>
  <si>
    <t>Projekt na výsadbu zeleně včelařsky významných dřevin v lokalitě Žlíbek v Miroslavských Knínicích</t>
  </si>
  <si>
    <t>Výsadba zeleně: Včelařsky významné dřeviny v lokalitě Žlíbek v Miroslavských Knínicích</t>
  </si>
  <si>
    <t>Český svaz včelařů, z.s., základní organizace Brno-Líšeň</t>
  </si>
  <si>
    <t>Výsadba nektarodárných dřevin Líšeň 2022</t>
  </si>
  <si>
    <t>Český svaz včelařů, z.s., základní organizace Hrušovany nad Jevišovkou</t>
  </si>
  <si>
    <t>Hrušovany nad Jevišovkou</t>
  </si>
  <si>
    <t>Výsadba lípy malolisté</t>
  </si>
  <si>
    <t>Český svaz včelařů, z.s., základní organizace Rašovice</t>
  </si>
  <si>
    <t>Rašovice</t>
  </si>
  <si>
    <t>Alej podél polní cesty na Mouřínov</t>
  </si>
  <si>
    <t>Český svaz včelařů, z.s., základní organizace Moravský Krumlov</t>
  </si>
  <si>
    <t>Moravský Krumlov</t>
  </si>
  <si>
    <t>Zlepšení zoohygienické situace v chovu včel; II. etapa</t>
  </si>
  <si>
    <t>Český svaz včelařů, z.s., základní organizace Višňové</t>
  </si>
  <si>
    <t>Višňové</t>
  </si>
  <si>
    <t>Čistý vosk od našich včel</t>
  </si>
  <si>
    <t>Lis na mezistěny</t>
  </si>
  <si>
    <t>Český svaz včelařů, z.s., základní organizace Brno - Bohunice</t>
  </si>
  <si>
    <t>Pořízení sterilizátoru vosku v ZO Brno-Bohunice</t>
  </si>
  <si>
    <t>Zařízení na získávání mezistěn</t>
  </si>
  <si>
    <t>Pořízení pomůcek pro výrobu mezistěn</t>
  </si>
  <si>
    <t>Nákup zařízení pro výrobu mezistěn</t>
  </si>
  <si>
    <t>Lis na mezistěny OO Brno-město</t>
  </si>
  <si>
    <t>Český svaz včelařů, z.s., základní organizace Dambořice</t>
  </si>
  <si>
    <t>Dambořice</t>
  </si>
  <si>
    <t>Pořízení odstředivky na vosk a vyvíječe páry pro ZO ČSV Dambořice</t>
  </si>
  <si>
    <t>Spolek</t>
  </si>
  <si>
    <t>ČLOVÍČEK (ONE LITTLE), z.s.</t>
  </si>
  <si>
    <t>Človíčkova rodina II.</t>
  </si>
  <si>
    <t>Educante z.s.</t>
  </si>
  <si>
    <t>Dobrovolník kvalifikovaný pro neformální péči II</t>
  </si>
  <si>
    <t>Klára pomáhá z. s.</t>
  </si>
  <si>
    <t>Když můžu, pomůžu pečujícím</t>
  </si>
  <si>
    <t>Máte na víc, z. s.</t>
  </si>
  <si>
    <t>Semináře pro rodiny - RODIČE RODIČŮM</t>
  </si>
  <si>
    <t>Modrá pomáhá, z.s.</t>
  </si>
  <si>
    <t>Víkendové pobyty pro děti s PAS, jejich pečující rodiče a sourozence</t>
  </si>
  <si>
    <t>Moravskoslezský kruh, z. s.</t>
  </si>
  <si>
    <t>Prakticky, s citem a s MS kruhem - poradny a noviny pro pečující</t>
  </si>
  <si>
    <t>ONKA, z.s.</t>
  </si>
  <si>
    <t>Terapeutická setkání rodičů onkologicky léčených dětí</t>
  </si>
  <si>
    <t>Rodinné centrum Maceška, z.s.</t>
  </si>
  <si>
    <t>Osvětově-vzdělávací aktivity v oblasti neformální péče</t>
  </si>
  <si>
    <t>Všestranná podpora pečujícím osobám</t>
  </si>
  <si>
    <t>Unie pečujících z. s.</t>
  </si>
  <si>
    <t>PaPoPe-partner pro pečující JMK</t>
  </si>
  <si>
    <t>Abc Baby, z.s.</t>
  </si>
  <si>
    <t>Kobeřice u Brna</t>
  </si>
  <si>
    <t>Abc Baby dětem</t>
  </si>
  <si>
    <t>Centrum Motýlek, z.s.</t>
  </si>
  <si>
    <t>Rájec-Jestřebí</t>
  </si>
  <si>
    <t>Radost žít!</t>
  </si>
  <si>
    <t>Centrum pro rodinu KNOFLÍČEK, z.s.</t>
  </si>
  <si>
    <t>Dubňany</t>
  </si>
  <si>
    <t>KNOFLÍČEK pro rodiny 2022</t>
  </si>
  <si>
    <t>Centrum pro rodinu Opička, z.s.</t>
  </si>
  <si>
    <t>Mateřský klub Opička</t>
  </si>
  <si>
    <t>Centrum pro rodinu Vážka Šlapanice, z.s.</t>
  </si>
  <si>
    <t>Šlapanice</t>
  </si>
  <si>
    <t>Rodina je základ</t>
  </si>
  <si>
    <t>Centrum pro rodinu Veselí nad Moravou, z.s.</t>
  </si>
  <si>
    <t>Centrum pro rodinu Veselí nad Moravou - celoroční činnost</t>
  </si>
  <si>
    <t>Centrum pro rodinu Vyškov, z.s.</t>
  </si>
  <si>
    <t>Pojďme se setkávat</t>
  </si>
  <si>
    <t>Centrum volného času ZUBR, z.s.</t>
  </si>
  <si>
    <t>Vzdělávání a mezigenerační vztahy ve Zbraslavi</t>
  </si>
  <si>
    <t>Cesta pro děti z.s.</t>
  </si>
  <si>
    <t>Celoroční aktivity pro rodiny s dětmi</t>
  </si>
  <si>
    <t>Dětský klub Medlánci z.s.</t>
  </si>
  <si>
    <t>CVIČÍME, ZPÍVÁME A VZDĚLÁVÁME SE S DK MEDLÁNCI V ROCE 2022</t>
  </si>
  <si>
    <t>Dílnička Kojátky z.s.</t>
  </si>
  <si>
    <t>Kojátky</t>
  </si>
  <si>
    <t>Aktivity na podporu mezigeneračních vztahů</t>
  </si>
  <si>
    <t>Duběnka, z.s.</t>
  </si>
  <si>
    <t>Rodinná setkání s Duběnkou</t>
  </si>
  <si>
    <t>Dubové lístky, z. s.</t>
  </si>
  <si>
    <t>Modřice</t>
  </si>
  <si>
    <t>Prťata</t>
  </si>
  <si>
    <t>Pojďme si spolu povídat II</t>
  </si>
  <si>
    <t>ENVIK z.s.</t>
  </si>
  <si>
    <t>Envíček pro rodinu</t>
  </si>
  <si>
    <t>EPONA z.s.</t>
  </si>
  <si>
    <t>S koněm v srdci</t>
  </si>
  <si>
    <t>ESPEDIENTE, z.s.</t>
  </si>
  <si>
    <t>Včas a akorát</t>
  </si>
  <si>
    <t>Freedom Art z. s.</t>
  </si>
  <si>
    <t>Šťastný rodič – šťastné dítě – šťastná rodina</t>
  </si>
  <si>
    <t>Hnízdo - spolek pro komunitní vzdělávání</t>
  </si>
  <si>
    <t>Tišnov</t>
  </si>
  <si>
    <t>Obnova rodinné komunity</t>
  </si>
  <si>
    <t>HOJNOST z.s.</t>
  </si>
  <si>
    <t>Rodinná potravinová iniciativa</t>
  </si>
  <si>
    <t>Hortus Apertus z. s.</t>
  </si>
  <si>
    <t>Milonice</t>
  </si>
  <si>
    <t>Aby nikdo nebyl sám. Společně nám bude líp.</t>
  </si>
  <si>
    <t>i-Kompas, z.s.</t>
  </si>
  <si>
    <t>Cesta vědomého rodičovství</t>
  </si>
  <si>
    <t>Jak Dál? z.s.</t>
  </si>
  <si>
    <t>Olomouc</t>
  </si>
  <si>
    <t>Podpora prestiže rodičovství v dnešní společnosti</t>
  </si>
  <si>
    <t>Janus, z. s.</t>
  </si>
  <si>
    <t>Bezpečně do partnerství a rodičovství</t>
  </si>
  <si>
    <t>Kavyl z.s.</t>
  </si>
  <si>
    <t>Pozořice</t>
  </si>
  <si>
    <t>Příroda jako ateliér pro malé i velké umělce</t>
  </si>
  <si>
    <t>Muzikohrátky pro rodiny s dětmi</t>
  </si>
  <si>
    <t>Klub maminek a tatínků Dražovice, z. s.</t>
  </si>
  <si>
    <t>Dražovice</t>
  </si>
  <si>
    <t>Cesta po Evropě</t>
  </si>
  <si>
    <t>Klub maminek Kyjov, z.s.</t>
  </si>
  <si>
    <t>Kučeráček, z. s.</t>
  </si>
  <si>
    <t>Kučerov</t>
  </si>
  <si>
    <t>Pořízení vybavení MC Kučeráček</t>
  </si>
  <si>
    <t>Lesní klubík Liščátka Hodonín, z.s.</t>
  </si>
  <si>
    <t>Mamaday 2022</t>
  </si>
  <si>
    <t>Lesní mateřská škola Dobroděj, z.s.</t>
  </si>
  <si>
    <t>Březina (dříve okres Blansko)</t>
  </si>
  <si>
    <t>Klubík Dobroděj</t>
  </si>
  <si>
    <t>LÍPA komunitní centrum, spolek</t>
  </si>
  <si>
    <t>Podpora rodin v obci Sokolnice 2022</t>
  </si>
  <si>
    <t>Lysické Jablíčko, z.s.</t>
  </si>
  <si>
    <t>Pro rodiny</t>
  </si>
  <si>
    <t>pobočný spolek</t>
  </si>
  <si>
    <t>Machanka - pobočný spolek Bystrc</t>
  </si>
  <si>
    <t>Aktivity pro rodiny s dětmi na Machance</t>
  </si>
  <si>
    <t>Mateřské a rodinné centrum Dymáček, z.s.</t>
  </si>
  <si>
    <t>Jedovnice</t>
  </si>
  <si>
    <t>Dymáček pro rodiny 2022</t>
  </si>
  <si>
    <t>Mateřské a rodinné centrum HM, z.s.</t>
  </si>
  <si>
    <t>Mateřské a rodinné centrum KuřiMaTa, z. s.</t>
  </si>
  <si>
    <t>Hravý pohyb s Kuřimaty</t>
  </si>
  <si>
    <t>Mateřské centrum Boskovice, z.s.</t>
  </si>
  <si>
    <t>Celoroční aktivity Mateřského centra Boskovice pro rodiče s dětmi</t>
  </si>
  <si>
    <t>Mateřské centrum Radost, z.s.</t>
  </si>
  <si>
    <t>Radost pro rodinu</t>
  </si>
  <si>
    <t>Mateřské centrum Sedmikráska Brno z.s.</t>
  </si>
  <si>
    <t>Podpora pro-rodinných aktivit v MC Sedmikráska</t>
  </si>
  <si>
    <t>Mateřské centrum Veselý Paleček, z.s.</t>
  </si>
  <si>
    <t>Veselý Paleček podporuje rodiny 2022</t>
  </si>
  <si>
    <t>MC Oříšek, z.s.</t>
  </si>
  <si>
    <t>Veverská Bítýška</t>
  </si>
  <si>
    <t>Ruku v ruce poznáváme svět a rozvíjíme rodičovské kompetence</t>
  </si>
  <si>
    <t>Modrá Vážka, z.s.</t>
  </si>
  <si>
    <t>MODRÁ VÁŽKA LETÍ DÁL</t>
  </si>
  <si>
    <t>Narana z. s.</t>
  </si>
  <si>
    <t>Besedy a workshopy v Naraně</t>
  </si>
  <si>
    <t>Nová Zahrada Ivančice, z. s.</t>
  </si>
  <si>
    <t>Rozvoj Nové Zahrady - místa pro všechny generace</t>
  </si>
  <si>
    <t>O děti postaráno z.s.</t>
  </si>
  <si>
    <t>Rapotice</t>
  </si>
  <si>
    <t>O rodinu postaráno 2022/ Vzdělávání pro rodiče a zaměstnavatele</t>
  </si>
  <si>
    <t>Orel jednota Kuřim</t>
  </si>
  <si>
    <t>Malý kutil, výtvarné dílny a cvičení matek s dětmi</t>
  </si>
  <si>
    <t>Orel jednota Letonice</t>
  </si>
  <si>
    <t>Letonice</t>
  </si>
  <si>
    <t>Rodinné Orlí hnízdo 2022 – Klubík pro nejmenší</t>
  </si>
  <si>
    <t>Petrklíč, z.s.</t>
  </si>
  <si>
    <t>Mateřské centrum v bzeneckém lese</t>
  </si>
  <si>
    <t>Pod Holednou Jundrov, z.s.</t>
  </si>
  <si>
    <t>Sojčata - klubík pro rodiče s dětmi v lese a zahradě</t>
  </si>
  <si>
    <t>PONYPRO, z.s.</t>
  </si>
  <si>
    <t>Sobotovice</t>
  </si>
  <si>
    <t>Hurá na farmu</t>
  </si>
  <si>
    <t>Radostná rodina, z. s.</t>
  </si>
  <si>
    <t>Velké Pavlovice</t>
  </si>
  <si>
    <t>Semináře, besedy a tvoření aneb "Rodina se raduje"</t>
  </si>
  <si>
    <t>Ranč Vítovice, z.s.</t>
  </si>
  <si>
    <t>Rousínov</t>
  </si>
  <si>
    <t>Prorodinné aktivity na Ranči Vítovice</t>
  </si>
  <si>
    <t>Rodinné centrum Blansko z. s.</t>
  </si>
  <si>
    <t>Podpora manželství</t>
  </si>
  <si>
    <t>Rodinné centrum Domeček Křenovice, z.s.</t>
  </si>
  <si>
    <t>Křenovice</t>
  </si>
  <si>
    <t>Klub pro rodiče a děti 2022</t>
  </si>
  <si>
    <t>Rodinné centrum Ferda, z. s.</t>
  </si>
  <si>
    <t>Svitávka</t>
  </si>
  <si>
    <t>Provoz a dovybavení rodinného centra</t>
  </si>
  <si>
    <t>Rodinné centrum Jasmínka, z.s.</t>
  </si>
  <si>
    <t>Jasmínka organizuje aktivity pro rodiny v Brně - Líšni a okolí</t>
  </si>
  <si>
    <t>Rodinné centrum Kašpárkov, z.s.</t>
  </si>
  <si>
    <t>Cvičíme a vzděláváme se s Kašpárkem 2022</t>
  </si>
  <si>
    <t>Maceška podporuje aktivní a stabilní rodinu i v roce 2022</t>
  </si>
  <si>
    <t>Rodinné centrum MaTáTa, spolek</t>
  </si>
  <si>
    <t>Spolu a zdravě</t>
  </si>
  <si>
    <t>Rodinné centrum Motýlek, z.s.</t>
  </si>
  <si>
    <t>Velké Opatovice</t>
  </si>
  <si>
    <t>Motivace trochu jinak</t>
  </si>
  <si>
    <t>Rodinné centrum NA MYŠÁKU, z.s.</t>
  </si>
  <si>
    <t>Těšany</t>
  </si>
  <si>
    <t>Zdravý pohyb pro maminky s dětmi</t>
  </si>
  <si>
    <t>Rodinné centrum Strážnice z.s.</t>
  </si>
  <si>
    <t>Strážnice</t>
  </si>
  <si>
    <t>CELOROČNÍ JÍZDA</t>
  </si>
  <si>
    <t>Rodinné centrum Studánka, z.s.</t>
  </si>
  <si>
    <t>Studánka posiluje stabilitu a zdravé vztahy v rodinách</t>
  </si>
  <si>
    <t>Sdružení aktivní babičky a dědečci, z.s.</t>
  </si>
  <si>
    <t>RODINY V POHYBU a jako VŽDY S ÚSMĚVEM</t>
  </si>
  <si>
    <t>SHM Klub Újezd u Brna, z. s.</t>
  </si>
  <si>
    <t>Mateřský klub OVEČKA</t>
  </si>
  <si>
    <t>Síť pro rodinu, z.s.</t>
  </si>
  <si>
    <t>Síť pro rodinu v Jihomoravském kraji 2022</t>
  </si>
  <si>
    <t>Skleněnka, z.s.</t>
  </si>
  <si>
    <t>Rodičovství v barvách duhy</t>
  </si>
  <si>
    <t>spolek Jiráskova domu osvěty</t>
  </si>
  <si>
    <t>Božice</t>
  </si>
  <si>
    <t>Rodinné hrátky</t>
  </si>
  <si>
    <t>spolek TYMSPORT Rašovice</t>
  </si>
  <si>
    <t>Spolu a aktivně</t>
  </si>
  <si>
    <t>spolek VyRašme</t>
  </si>
  <si>
    <t>Jsme tým</t>
  </si>
  <si>
    <t>Vicinis, z.s.</t>
  </si>
  <si>
    <t>Rodičovství má spoustu možností</t>
  </si>
  <si>
    <t>Všechovické občanské sdružení, z.s.</t>
  </si>
  <si>
    <t>Všechovice</t>
  </si>
  <si>
    <t>Celoroční činnost Všechovického občanského sdružení</t>
  </si>
  <si>
    <t>Výhonek, z. s.</t>
  </si>
  <si>
    <t>Židlochovice</t>
  </si>
  <si>
    <t>Jurta otevřená 2022</t>
  </si>
  <si>
    <t>YMCA Brno</t>
  </si>
  <si>
    <t>Mateřské centrum Nosislávek 2022</t>
  </si>
  <si>
    <t>YMCA Setkání</t>
  </si>
  <si>
    <t>Budování komunity – vztahové a vzdělávací kursy pro páry</t>
  </si>
  <si>
    <t>Za sebevědomé Tišnovsko, z.s.</t>
  </si>
  <si>
    <t>Podpora prorodinných aktivit Lesního rodinného klubu na Tišnovsku Kalužníček v roce 2022</t>
  </si>
  <si>
    <t>Zlámanky z.s.</t>
  </si>
  <si>
    <t>Divočákův Pelíšek – klubík pro děti do 3 let a jejich rodiče</t>
  </si>
  <si>
    <t>Zpátky do života, spolek</t>
  </si>
  <si>
    <t>Buď připraven, ne zaskočen</t>
  </si>
  <si>
    <t>ZpěvAhra z. s.</t>
  </si>
  <si>
    <t>Dva světy – jeden hlas</t>
  </si>
  <si>
    <t>Živé učení Pálava, z. s.</t>
  </si>
  <si>
    <t>Klentnice</t>
  </si>
  <si>
    <t>Živé učení pro všechny</t>
  </si>
  <si>
    <t>TJ Sokol Hlohovec z.s.</t>
  </si>
  <si>
    <t>Hlohovec</t>
  </si>
  <si>
    <t>Kompletní regenerace sportoviště</t>
  </si>
  <si>
    <t>Sdružení Q, z.s.</t>
  </si>
  <si>
    <t>Činnost Sdružení Q v roce 2022</t>
  </si>
  <si>
    <t xml:space="preserve">pobočný spolek </t>
  </si>
  <si>
    <t xml:space="preserve">	Tělocvičná jednota Sokol Silůvky</t>
  </si>
  <si>
    <t xml:space="preserve">Silůvky </t>
  </si>
  <si>
    <t>Příběh skautingu v Silůvkách od roku 1945 do současnosti – kniha</t>
  </si>
  <si>
    <t>Ardea Břeclav Základní článek Hnutí Brontosaurus</t>
  </si>
  <si>
    <t>Následná péče o výsadby 2022</t>
  </si>
  <si>
    <t>Česká společnost ornitologická – Jihomoravská pobočka</t>
  </si>
  <si>
    <t>Následná údržba výsadeb ovocných stromů ve volné krajině v k.ú. Hovorany, Nenkovice a Čejč</t>
  </si>
  <si>
    <t>MAS Strážnicko, z.s.</t>
  </si>
  <si>
    <t>Obnova aleje Tvarožná Lhota- Kněždub – 100 ks stromů</t>
  </si>
  <si>
    <t>MAS Bobrava, z.s.</t>
  </si>
  <si>
    <t>Moravany</t>
  </si>
  <si>
    <t>Bobrava sobě 2022</t>
  </si>
  <si>
    <t>MAS Horňácko a Ostrožsko z.s.</t>
  </si>
  <si>
    <t>Podpora regionálních produktů a služeb na území MAS Horňácko a Ostrožsko</t>
  </si>
  <si>
    <t>MAS Hustopečsko, z. s.</t>
  </si>
  <si>
    <t>Od vidlí po vidličku 2022</t>
  </si>
  <si>
    <t>MAS Lednicko-valtický areál, z.s.</t>
  </si>
  <si>
    <t>Podpora udržitelného cestovního ruchu, regionální produkce a služeb</t>
  </si>
  <si>
    <t>MAS Moravský kras z.s.</t>
  </si>
  <si>
    <t>Propagací regionální značky k podpoře drobného podnikání</t>
  </si>
  <si>
    <t>MAS Partnerství venkova, z. s.</t>
  </si>
  <si>
    <t>Vísky</t>
  </si>
  <si>
    <t>Podpora aktivit MAS Partnerství venkova</t>
  </si>
  <si>
    <t>MAS Slavkovské bojiště, z.s.</t>
  </si>
  <si>
    <t>Hrušky</t>
  </si>
  <si>
    <t>Fandíme podnikatelům</t>
  </si>
  <si>
    <t>Podpora aktivit MAS Strážnicko</t>
  </si>
  <si>
    <t>MAS Vyškovsko, z.s.</t>
  </si>
  <si>
    <t>Rostěnice-Zvonovice</t>
  </si>
  <si>
    <t>Podpora podnikatelské činnosti a regionální produkce na území MAS Vyškovsko</t>
  </si>
  <si>
    <t>Místní akční skupina Boskovicko PLUS, z. s.</t>
  </si>
  <si>
    <t>Boskovicko sobě 2022</t>
  </si>
  <si>
    <t>Místní akční skupina Brána Brněnska, z.s.</t>
  </si>
  <si>
    <t>Podpora regionální produkce</t>
  </si>
  <si>
    <t>Místní akční skupina Jižní Slovácko, z. s.</t>
  </si>
  <si>
    <t>Lanžhot</t>
  </si>
  <si>
    <t>Podpora podnikání v MAS Jižní Slovácko v roce 2022</t>
  </si>
  <si>
    <t>Místní akční skupina Podbrněnsko, spolek</t>
  </si>
  <si>
    <t>Pohořelice</t>
  </si>
  <si>
    <t>Podpora aktivit MAS Podbrněnsko spojených s regionální značkou v roce 2022</t>
  </si>
  <si>
    <t>Živé pomezí Krumlovsko-Jevišovicko, z.s.</t>
  </si>
  <si>
    <t>Rozvoj značky Znojemsko regionální produkt 2022</t>
  </si>
  <si>
    <t>Jistota v nejistotě aneb ztráty beze ztrát</t>
  </si>
  <si>
    <t>Spolu vlastní cestou</t>
  </si>
  <si>
    <t>ROZKOŠ bez RIZIKA, z.s.</t>
  </si>
  <si>
    <t>Testování na pohlavně přenosné infekce v Jihomoravském kraji 2022</t>
  </si>
  <si>
    <t>školská práv. osoba</t>
  </si>
  <si>
    <t>Základní škola ZaHRAda</t>
  </si>
  <si>
    <t>Adaptační programy a krizová komunikace jako součást primární prevence školy</t>
  </si>
  <si>
    <t>Základní škola Prameny</t>
  </si>
  <si>
    <t>StroMy (celoroční program prevence ZŠ Prameny)</t>
  </si>
  <si>
    <t>ZO ČSOP Pozemkový spolek Hády</t>
  </si>
  <si>
    <t>Vzdělávací prvky v areálu Lamacentra Hády</t>
  </si>
  <si>
    <t>Frank Bold Kids, z.s.</t>
  </si>
  <si>
    <t>Naučné tabule „Medlánecké kopce“</t>
  </si>
  <si>
    <t>EVVO v Lesním rodinném klubu na Tišnovsku Kalužníček v roce 2022</t>
  </si>
  <si>
    <t>ZaHrátka – komunitní zahrada s venkovní učebnou MC Oříšek</t>
  </si>
  <si>
    <t>Liščátkové stezky 2022</t>
  </si>
  <si>
    <t>64329500</t>
  </si>
  <si>
    <t>Moravskoslezský kynologický klub ZO č.10207 kynologický klub Brno-Rybníček,pobočný spolek</t>
  </si>
  <si>
    <t>Oplocení areálu pobočného spolku</t>
  </si>
  <si>
    <t>48480843</t>
  </si>
  <si>
    <t>Myslivecký spolek Židlochovice</t>
  </si>
  <si>
    <t xml:space="preserve">	Odchov bažantů pro posílení divoké populace</t>
  </si>
  <si>
    <t>05177286</t>
  </si>
  <si>
    <t xml:space="preserve">	Spolek pro rozvoj a zachování kulturních hodnot</t>
  </si>
  <si>
    <t>Hroznová Lhota</t>
  </si>
  <si>
    <t>Spolupráce s podobně zaměřenými organizacemi regionu</t>
  </si>
  <si>
    <t>00546712</t>
  </si>
  <si>
    <t xml:space="preserve">	Moravský rybářský svaz, z.s. pobočný spolek Blansko</t>
  </si>
  <si>
    <t>Podpora základní činnosti rybářského spolku v péči o krajinu a péči o mimoprodukční vodní plochy v majetku pobočného spolku v Blansku - nákup přívěsného vozíku k zabezpečení přepravy studenokrevných živočichů</t>
  </si>
  <si>
    <t>22908048</t>
  </si>
  <si>
    <t>Moravský rybářský svaz, z.s. pobočný spolek Zaječí</t>
  </si>
  <si>
    <t>Zaječí</t>
  </si>
  <si>
    <t xml:space="preserve">	Vybavení venkovní klubovny pro rybářský kroužek - určeno pro děti a mládež (8-15let)</t>
  </si>
  <si>
    <t>00546755</t>
  </si>
  <si>
    <t>Moravský rybářský svaz, z.s. pobočný spolek Boskovice</t>
  </si>
  <si>
    <t xml:space="preserve">	Výměna vstupní brány v areálu rybářského spolku v Boskovicích</t>
  </si>
  <si>
    <t>00546836</t>
  </si>
  <si>
    <t xml:space="preserve">	Moravský rybářský svaz, z.s. pobočný spolek Brno 5</t>
  </si>
  <si>
    <t xml:space="preserve">	Vybavení a pomůcky pro práci s mládeží</t>
  </si>
  <si>
    <t>00546879</t>
  </si>
  <si>
    <t>Moravský rybářský svaz, z.s. pobočný spolek Oslavany</t>
  </si>
  <si>
    <t>Oslavany</t>
  </si>
  <si>
    <t xml:space="preserve">	Nákup vybavení rybochovného zařízení Oslavany 2022</t>
  </si>
  <si>
    <t>00546801</t>
  </si>
  <si>
    <t xml:space="preserve">	Moravský rybářský svaz, z.s. pobočný spolek Brno 2</t>
  </si>
  <si>
    <t xml:space="preserve">	Rybářský kroužek se zaměřením na LRU přívlač, lov na umělou nástrahu, lov z člunu – nákup lodě/člunu s motorem a příslušenstvím</t>
  </si>
  <si>
    <t>00433764</t>
  </si>
  <si>
    <t xml:space="preserve">		Územní sdružení Českého zahrádkářského svazu Brno - venkov</t>
  </si>
  <si>
    <t>Memorandum-Organizační zabezpečení výstav, školící a přednáškové činnosti a práce s mládeží</t>
  </si>
  <si>
    <t>00433756</t>
  </si>
  <si>
    <t xml:space="preserve">	Územní sdružení Českého zahrádkářského svazu Brno-město</t>
  </si>
  <si>
    <t xml:space="preserve">	Podzimní výstava výpěstků ÚS ČZS Brno - město</t>
  </si>
  <si>
    <t>00433799</t>
  </si>
  <si>
    <t>Územní sdružení Českého zahrádkářského svazu Hodonín</t>
  </si>
  <si>
    <t xml:space="preserve">		Memorandum - Podpora zahrádkářské činnosti ÚS ČZS Hodonín</t>
  </si>
  <si>
    <t>00433772</t>
  </si>
  <si>
    <t>Územní sdružení Českého zahrádkářského svazu Břeclav</t>
  </si>
  <si>
    <t xml:space="preserve">	"Memorandum"- Zahradní slavnost 65. výročí založení ČZS</t>
  </si>
  <si>
    <t>00433748</t>
  </si>
  <si>
    <t>Územní sdružení Českého zahrádkářského svazu Boskovice</t>
  </si>
  <si>
    <t xml:space="preserve">	Výchova k sounáležitosti s přírodou pro veřejnost zejména pro děti a mládež</t>
  </si>
  <si>
    <t>00433861</t>
  </si>
  <si>
    <t xml:space="preserve">	Územní sdružení Českého zahrádkářského svazu Znojmo</t>
  </si>
  <si>
    <t xml:space="preserve">	"Memorandum" Žádost o finanční podporu z rozpočtu JMKÚ pro ÚS ČZS Znojmo</t>
  </si>
  <si>
    <t>00433853</t>
  </si>
  <si>
    <t>Územní sdružení Českého zahrádkářského svazu Vyškov</t>
  </si>
  <si>
    <t xml:space="preserve">	FLORISTICKÁ SOUTĚŽ A PODZIMNÍ VÝSTAVA VYŠKOV</t>
  </si>
  <si>
    <t xml:space="preserve">		Pionýr, z. s. - Jihomoravská krajská organizace Pionýra</t>
  </si>
  <si>
    <t>MEMORANDUM - VZDĚLÁVÁME V ROCE 2022</t>
  </si>
  <si>
    <t>65841557</t>
  </si>
  <si>
    <t>"Morava" spolek příznivců sportovního tance jižní Moravy z.s.</t>
  </si>
  <si>
    <t>Mezinárodní soutěž ve sportovním tanci JARO Mikulov 2022</t>
  </si>
  <si>
    <t>00408361</t>
  </si>
  <si>
    <t>BPART z.s.</t>
  </si>
  <si>
    <t>Be Part of LOStheULTRAMAR</t>
  </si>
  <si>
    <t>48510432</t>
  </si>
  <si>
    <t>Brněnský filharmonický sbor Beseda brněnská</t>
  </si>
  <si>
    <t>Moravská  hudební stopa - Moravští skladatelé Mendelovy doby</t>
  </si>
  <si>
    <t>03575403</t>
  </si>
  <si>
    <t>Cotatcha Orchestra, z.s.</t>
  </si>
  <si>
    <t>Cotatcha Orchestra - série koncertů</t>
  </si>
  <si>
    <t>03674231</t>
  </si>
  <si>
    <t>Czech Virtuosi, z.s.</t>
  </si>
  <si>
    <t>Koncerty Czech Virtuosi 2022</t>
  </si>
  <si>
    <t>Česká kytarová společnost z.s.</t>
  </si>
  <si>
    <t>18. mezinárodní kytarová spoutěž GUITARTALENT´22</t>
  </si>
  <si>
    <t>Dechová hudba Palavanka</t>
  </si>
  <si>
    <t>Dechovka pod Pálavou</t>
  </si>
  <si>
    <t>Divadelní spolek bratří Mrštíků Boleradice</t>
  </si>
  <si>
    <t>Boleradice</t>
  </si>
  <si>
    <t>Divadlo žije</t>
  </si>
  <si>
    <t>05040914</t>
  </si>
  <si>
    <t>Divadelní studio Martiny Výhodové, z.s.</t>
  </si>
  <si>
    <t>Dobšice</t>
  </si>
  <si>
    <t>Divadelní sezóna 2022</t>
  </si>
  <si>
    <t>Divadlo kjógen z. s.</t>
  </si>
  <si>
    <t>Celovečerní představení v roce 2022</t>
  </si>
  <si>
    <t>Ensemble Opera Diversa, z.s.</t>
  </si>
  <si>
    <t>Bošovice</t>
  </si>
  <si>
    <t>Magnum Mysterium</t>
  </si>
  <si>
    <t>02996707</t>
  </si>
  <si>
    <t>Filiánek, z.s.</t>
  </si>
  <si>
    <t>"Na špičkách" Brno 2022 - 7. ročník mezinárodní baletní soutěže pro děti a mládež</t>
  </si>
  <si>
    <t>07890192</t>
  </si>
  <si>
    <t>Háklivost printing z. s.</t>
  </si>
  <si>
    <t>Budenebude kůň</t>
  </si>
  <si>
    <t>07901488</t>
  </si>
  <si>
    <t>Hanáckoslovácký krúžek, z.s.</t>
  </si>
  <si>
    <t>Soutěž verbířů regionu Hanácké Slovácko</t>
  </si>
  <si>
    <t>08574430</t>
  </si>
  <si>
    <t>Hlahol Brankovice z.s.</t>
  </si>
  <si>
    <t>Brankovice</t>
  </si>
  <si>
    <t>Pořízení krojového vybavení mužského pěveckého sboru.</t>
  </si>
  <si>
    <t>04391357</t>
  </si>
  <si>
    <t>Chermon, z.s.</t>
  </si>
  <si>
    <t>Pňovice</t>
  </si>
  <si>
    <t>Missa votiva</t>
  </si>
  <si>
    <t>07376162</t>
  </si>
  <si>
    <t>Ibérica, z.s.</t>
  </si>
  <si>
    <t>Festival iberoamerických kultur Ibérica 2022</t>
  </si>
  <si>
    <t>Javorník Brno - folklorní soubor, z. s.</t>
  </si>
  <si>
    <t>Obnova součástek valašských krojů</t>
  </si>
  <si>
    <t>JazzKlub Kyjov, o.s.</t>
  </si>
  <si>
    <t>XXIII CZ&amp;SK HELLO JAZZ WEEKEND</t>
  </si>
  <si>
    <t>Kampanila Mikulov, z.s.</t>
  </si>
  <si>
    <t>KAMPANILA 2022</t>
  </si>
  <si>
    <t>02296578</t>
  </si>
  <si>
    <t>Klavírní kurzy Mikulov, z.s.</t>
  </si>
  <si>
    <t>Klavírní kurzy Mikulov "audaces fortuna iuvat"</t>
  </si>
  <si>
    <t>05872413</t>
  </si>
  <si>
    <t>Klub Art 4 People z.s.</t>
  </si>
  <si>
    <t>Klub moravských skladatelů, z. s.</t>
  </si>
  <si>
    <t>Brněnský varhanní festival</t>
  </si>
  <si>
    <t>Komixxx projekt z.s.</t>
  </si>
  <si>
    <t>Festival KOMA</t>
  </si>
  <si>
    <t>09352058</t>
  </si>
  <si>
    <t>Kyjograf z.s.</t>
  </si>
  <si>
    <t>Filmový festival Kyjograf 2022</t>
  </si>
  <si>
    <t>Kyničan, z.s.</t>
  </si>
  <si>
    <t>Moravské Knínice</t>
  </si>
  <si>
    <t>REGIONÁLNÍ KOLO SOUTĚŽE O NEJLEPŠÍHO TANEČNÍKA SLOVÁCKÉHO VERBUŇKU – 19.2.2022 Moravské Knínice</t>
  </si>
  <si>
    <t>Kytarový festival Mikulov / Guitar Festival Mikulov, z.s.</t>
  </si>
  <si>
    <t>XXXIV. Kytarový festival Mikulov 2022</t>
  </si>
  <si>
    <t>09214640</t>
  </si>
  <si>
    <t>Moravské klavírní trio, z. s.</t>
  </si>
  <si>
    <t>Muzikobraní - cyklus koncertů Moravského klavírního tria</t>
  </si>
  <si>
    <t>07201605</t>
  </si>
  <si>
    <t>Mozarteum Praga, z. s.</t>
  </si>
  <si>
    <t>Mozart na Moravě</t>
  </si>
  <si>
    <t>Musica da camera Brno, z. s.</t>
  </si>
  <si>
    <t>Premiéra kantáty Zdeňka Krále</t>
  </si>
  <si>
    <t>07518331</t>
  </si>
  <si>
    <t>Mužský pěvecký sbor Něčičáci, z.s.</t>
  </si>
  <si>
    <t>Z Nětčic napříč regiony</t>
  </si>
  <si>
    <t>Národopisný spolek Pálava</t>
  </si>
  <si>
    <t>Folklorní festival Sousedé</t>
  </si>
  <si>
    <t>08092966</t>
  </si>
  <si>
    <t>Opus Organum z.s.</t>
  </si>
  <si>
    <t>Silberbauerovo hudební Podyjí - česká část</t>
  </si>
  <si>
    <t>04087526</t>
  </si>
  <si>
    <t>Plaisirs de Musique, z.s.</t>
  </si>
  <si>
    <t>Pocta Moravě – Koncertní projekty 2022</t>
  </si>
  <si>
    <t>06147020</t>
  </si>
  <si>
    <t>Prokoncert z.s.</t>
  </si>
  <si>
    <t>GALAKONCERT Moravia Brass Band - 5. výročí</t>
  </si>
  <si>
    <t>Příští vlna z. s.</t>
  </si>
  <si>
    <t>...příští vlna/next wave...</t>
  </si>
  <si>
    <t>09902066</t>
  </si>
  <si>
    <t>RAVEYARD z.s.</t>
  </si>
  <si>
    <t>Újezd u Boskovic</t>
  </si>
  <si>
    <t>RAVEYARD FESTIVAL 2022</t>
  </si>
  <si>
    <t>Reistna, z.s.</t>
  </si>
  <si>
    <t>Podpálaví</t>
  </si>
  <si>
    <t>Rosická chasa z.s.</t>
  </si>
  <si>
    <t>Udržení folklóru v Rosicích a jeho okolí</t>
  </si>
  <si>
    <t>Sjednocená organizace nevidomých a slabozrakých České republiky, zapsaný spolek</t>
  </si>
  <si>
    <t>Dny umění nevidomých na Moravě 2022</t>
  </si>
  <si>
    <t>Slovácký krúžek v Brně</t>
  </si>
  <si>
    <t>Provoz Slováckého krúžku v Brně v roce 2022</t>
  </si>
  <si>
    <t>Slovanská unie z. s.</t>
  </si>
  <si>
    <t>Kulturní dědictví UNESCO 2022</t>
  </si>
  <si>
    <t>SPOLEK PRO OBNOVU TRADIC</t>
  </si>
  <si>
    <t>Pohádkové Vánoce 2022</t>
  </si>
  <si>
    <t>Spolek ProART</t>
  </si>
  <si>
    <t>ProART Festival 2022 v Brně</t>
  </si>
  <si>
    <t>SPOLEK PŘÁTEL HUDBY při Filharmonii Brno</t>
  </si>
  <si>
    <t>Komorní cyklus Spolku přátel hudby - koncertní sezona 2022</t>
  </si>
  <si>
    <t>STEPFESTIVAL z.s.</t>
  </si>
  <si>
    <t>06370853</t>
  </si>
  <si>
    <t>Studentský Majáles Brno, z. s.</t>
  </si>
  <si>
    <t>Studentský Majáles Brno</t>
  </si>
  <si>
    <t>09610782</t>
  </si>
  <si>
    <t>SVITAVA - transmedia art lab, z. s.</t>
  </si>
  <si>
    <t>SONDA - festival elektroakustické hudby a audiovizuálních performancí</t>
  </si>
  <si>
    <t>Taneční klub Black and White Hodonín, z.s.</t>
  </si>
  <si>
    <t>CS Country saloon</t>
  </si>
  <si>
    <t>Tělocvičná jednota Sokol Drásov</t>
  </si>
  <si>
    <t>Festival tanečního mládí JMK 2022</t>
  </si>
  <si>
    <t>Trampská osada Zmijáci, z. s.</t>
  </si>
  <si>
    <t>Olešnická Kytka</t>
  </si>
  <si>
    <t>Ulita Blansko, z.s.</t>
  </si>
  <si>
    <t>Muzika pro Karolínku 2022</t>
  </si>
  <si>
    <t>02105292</t>
  </si>
  <si>
    <t>Umělecké centrum ART-TEP, spolek</t>
  </si>
  <si>
    <t>Naše princezna ze mlejna aneb děti dětem</t>
  </si>
  <si>
    <t>Vachův sbor moravských učitelek</t>
  </si>
  <si>
    <t>8. ročník setkání moravských a slovinských sborů</t>
  </si>
  <si>
    <t>Vinyla, z. s.</t>
  </si>
  <si>
    <t>Hudební ceny Vinyla 2022</t>
  </si>
  <si>
    <t>01729977</t>
  </si>
  <si>
    <t>Zahrady Soutoku, z.s.</t>
  </si>
  <si>
    <t>PonavaFest 2022</t>
  </si>
  <si>
    <t>09024441</t>
  </si>
  <si>
    <t>Zbejšovská chasa z.s.</t>
  </si>
  <si>
    <t>Zbýšov</t>
  </si>
  <si>
    <t>Tančíme a zpíváme v novém zbýšovském kroji</t>
  </si>
  <si>
    <t>01365223</t>
  </si>
  <si>
    <t>Spolek Pro podporu veřejných aktivit</t>
  </si>
  <si>
    <t>Restaurování kříže na kamenném soklu ve Višňovém</t>
  </si>
  <si>
    <t xml:space="preserve">00426296 </t>
  </si>
  <si>
    <t xml:space="preserve">Oblastní spolek Českého červeného kříže Brno </t>
  </si>
  <si>
    <t>Krizová připravenost</t>
  </si>
  <si>
    <t xml:space="preserve">22608923 </t>
  </si>
  <si>
    <t xml:space="preserve">Horse Emergency, z.s. </t>
  </si>
  <si>
    <t>Lelekovice</t>
  </si>
  <si>
    <t>Nový dopravní prostředek - dofinancování</t>
  </si>
  <si>
    <t>40613411</t>
  </si>
  <si>
    <t xml:space="preserve">Armáda spásy v České republice, z. s. </t>
  </si>
  <si>
    <t>Rekonstrukce sprchových kójí ambulantní služby Noclehárna</t>
  </si>
  <si>
    <t xml:space="preserve">00426288 </t>
  </si>
  <si>
    <t xml:space="preserve">Oblastní spolek Českého červeného kříže Blansko </t>
  </si>
  <si>
    <t xml:space="preserve">Krizová připravenost </t>
  </si>
  <si>
    <t xml:space="preserve">22826416 </t>
  </si>
  <si>
    <t xml:space="preserve">Vodní záchranná služba Brno-město, z. s. </t>
  </si>
  <si>
    <t>Zajištění služeb na Brněnské přehradě a zvýšení akceschopnosti v rámci JMK - rok 2022</t>
  </si>
  <si>
    <t xml:space="preserve">65349016  </t>
  </si>
  <si>
    <t xml:space="preserve">Vodní záchranná služba ČČK Brno, pobočný spolek </t>
  </si>
  <si>
    <t>Zajištění akceschopnosti VZS ČČK Brno v roce 2022</t>
  </si>
  <si>
    <t>65349016</t>
  </si>
  <si>
    <t>75008602</t>
  </si>
  <si>
    <t>Vodní záchranná služba ČČK Nové Mlýny, pobočný spolek</t>
  </si>
  <si>
    <t>Zajištění akceschopnosti záchranných týmů Vodní záchranné služby</t>
  </si>
  <si>
    <t xml:space="preserve">75008602 </t>
  </si>
  <si>
    <t xml:space="preserve">	TJ Pegas, z.s.</t>
  </si>
  <si>
    <t>Žádost o dotaci na platbu pronájmu sportovní plochy a provozní výdaje</t>
  </si>
  <si>
    <t xml:space="preserve">spolek </t>
  </si>
  <si>
    <t>06624669</t>
  </si>
  <si>
    <t xml:space="preserve">	Lesní klub Letorost, z. s.</t>
  </si>
  <si>
    <t xml:space="preserve">	Jurta pro Lesní klub Letorost</t>
  </si>
  <si>
    <t>ZO ČSOP ONYX</t>
  </si>
  <si>
    <t xml:space="preserve">	LIFE Subpannonic - LIFE17 NAT/SK/000589 - subdodávky - management 2022</t>
  </si>
  <si>
    <t>15549097</t>
  </si>
  <si>
    <t>Sportovně střelecký klub policie Kometa Brno z.s.</t>
  </si>
  <si>
    <t>Mobilní ubytování - karavan</t>
  </si>
  <si>
    <t>27031101</t>
  </si>
  <si>
    <t>Sportovní klub moderní gymnastiky MANTILA Brno,z.s.</t>
  </si>
  <si>
    <t>Podpora přípravy na reprezentaci ČR na mezinárodních soutěžích</t>
  </si>
  <si>
    <t>70925909</t>
  </si>
  <si>
    <t>Jihomoravská krajská organizace ČUS</t>
  </si>
  <si>
    <t>Podpora činnosti JmKO ČUS na základě memoranda o spolupráci s Jihomoravským krajem v roce 2022</t>
  </si>
  <si>
    <t>15547477</t>
  </si>
  <si>
    <t>Sokolská župa Dr. Jindry Vaníčka</t>
  </si>
  <si>
    <t>Podpora činnosti a vzájemné spolupráce sokolských žup v Jihomoravském kraji v roce 2022</t>
  </si>
  <si>
    <t>41605608</t>
  </si>
  <si>
    <t>Vysokoškolský sportovní klub Univerzita Brno</t>
  </si>
  <si>
    <t>Pohár mistrů evropských zemí v přespolním běhu</t>
  </si>
  <si>
    <t>15546667</t>
  </si>
  <si>
    <t>Sokolská župa Jana Máchala</t>
  </si>
  <si>
    <t>Sokolské Brno 2022</t>
  </si>
  <si>
    <t>27019683</t>
  </si>
  <si>
    <t>Žirafa Bílovice, z.s.</t>
  </si>
  <si>
    <t>Bílovice nad Svitavou</t>
  </si>
  <si>
    <t>Přírodní učebna rodinného centra Žirafa - DT2</t>
  </si>
  <si>
    <t>6138781</t>
  </si>
  <si>
    <t>Lesní MŠ Šemíček</t>
  </si>
  <si>
    <t>Řícmanice</t>
  </si>
  <si>
    <t>Venkovní přírodní učebna a badatelna LMŠ Šemíček</t>
  </si>
  <si>
    <t>70418489</t>
  </si>
  <si>
    <t>Šemík – Sdružení při Dětské jezdecké škole</t>
  </si>
  <si>
    <t>Studánková mapa - DT1</t>
  </si>
  <si>
    <t>Volnočasové a kulturní aktivity SRNM v JMK</t>
  </si>
  <si>
    <t>Sdružení občanů chorvatské národnosti v ČR, z.s.</t>
  </si>
  <si>
    <t>Jevišovka</t>
  </si>
  <si>
    <t>Dokumentace chorvatské národnostní menšiny a její prezentace veřejnosti</t>
  </si>
  <si>
    <t>Chorvatský kulturní den - kiritof</t>
  </si>
  <si>
    <t>Folklorní spolek Púčik</t>
  </si>
  <si>
    <t>Folklorní spolek Púčik v roce 2022</t>
  </si>
  <si>
    <t>30 let Folklorního souboru Púčik</t>
  </si>
  <si>
    <t>Džas jekhetane - Jdeme společně</t>
  </si>
  <si>
    <t>65352203</t>
  </si>
  <si>
    <t>Klub českých turistů - Jihomoravská oblast</t>
  </si>
  <si>
    <t>Obnova značení pěších a cykloturistických tras Jihomoravského kraje v roce 2022</t>
  </si>
  <si>
    <t>22674071</t>
  </si>
  <si>
    <t xml:space="preserve">		Řemesla v Kunštátě, z. s.</t>
  </si>
  <si>
    <t xml:space="preserve">	XIII. ročník Svátky řemsel a krásy ušlechtilých koní</t>
  </si>
  <si>
    <t>27047156</t>
  </si>
  <si>
    <t>8D z.s.</t>
  </si>
  <si>
    <t>Festival Kraví  hora lidem</t>
  </si>
  <si>
    <t>Centrum Ententyky, z.s.</t>
  </si>
  <si>
    <t>Heršpice</t>
  </si>
  <si>
    <t>Folklórní kroužek pro děti nejen v Heršpicích 2022</t>
  </si>
  <si>
    <t>Czech Ensemble Baroque, z.s.</t>
  </si>
  <si>
    <t>Loučka u Valašského Mezeříčí</t>
  </si>
  <si>
    <t>Pro Elišku – cyklus koncertů v Augustiniánském klášteře v Brně 2022</t>
  </si>
  <si>
    <t>DANZA Brno z.s.</t>
  </si>
  <si>
    <t>Polka do škol</t>
  </si>
  <si>
    <t>Hudební lahůdky, z.s.</t>
  </si>
  <si>
    <t>Hudební archeologie Mikulčice 2022</t>
  </si>
  <si>
    <t>Kyjovské Slovácko v pohybu, z. s.</t>
  </si>
  <si>
    <t>Kyjovské Slovácko jako malované</t>
  </si>
  <si>
    <t>01662350</t>
  </si>
  <si>
    <t>Můj domov Dolní Kounice, z. s.</t>
  </si>
  <si>
    <t>Dolní Kounice</t>
  </si>
  <si>
    <t>Staň se loutkářem</t>
  </si>
  <si>
    <t>ParaCENTRUM Fenix, z. s.</t>
  </si>
  <si>
    <t>Umění propojuje naše světy</t>
  </si>
  <si>
    <t>07886721</t>
  </si>
  <si>
    <t>Right 2 Dance z.s.</t>
  </si>
  <si>
    <t>Taneční soutěže 2022</t>
  </si>
  <si>
    <t>Festival Kefasfest 2022</t>
  </si>
  <si>
    <t>08301026</t>
  </si>
  <si>
    <t>T- Group Dance Studio, z. s.</t>
  </si>
  <si>
    <t>REVOLUTION - Velká stepařská show T-Group</t>
  </si>
  <si>
    <t>06677886</t>
  </si>
  <si>
    <t>Kolpingova rodina Moravský Krumlov</t>
  </si>
  <si>
    <t>Noc kostelů 2022</t>
  </si>
  <si>
    <t>22719458</t>
  </si>
  <si>
    <t>Noc kostelů v areálu NKP Slovanské hradiště v Mikulčicích</t>
  </si>
  <si>
    <t>22674209</t>
  </si>
  <si>
    <t>Loučka u Valašského Meziříčí</t>
  </si>
  <si>
    <t>Bacha na Mozarta! 2022</t>
  </si>
  <si>
    <t>04680740</t>
  </si>
  <si>
    <t>MEETING BRNO, z.s.</t>
  </si>
  <si>
    <t>Meeting Brno 2022</t>
  </si>
  <si>
    <t>ZSPO</t>
  </si>
  <si>
    <t>71198440</t>
  </si>
  <si>
    <t>Regionální agrární komora Jihomoravského kraje (RAK Jmk)</t>
  </si>
  <si>
    <t>Podpora zemědělství a potravinářství v Jihomoravském kraji</t>
  </si>
  <si>
    <t>26668815</t>
  </si>
  <si>
    <t>VOC ZNOJMO, z.s.</t>
  </si>
  <si>
    <t>Chladicí box na víno</t>
  </si>
  <si>
    <t>67024068</t>
  </si>
  <si>
    <t>Ošetření mladých výsadeb a vzrostlých stromů</t>
  </si>
  <si>
    <t>Biotop Veselá hora</t>
  </si>
  <si>
    <t>06278205</t>
  </si>
  <si>
    <t>Vodní nádrž</t>
  </si>
  <si>
    <t>Oáza přátelství</t>
  </si>
  <si>
    <t>317</t>
  </si>
  <si>
    <t>22605568</t>
  </si>
  <si>
    <t>Místní akční skupina Brána Vysočiny, z.s.</t>
  </si>
  <si>
    <t>Následná péče o zeleň na území MAS Brána Vysočiny, z.s.</t>
  </si>
  <si>
    <t>26982323</t>
  </si>
  <si>
    <t>SINGLETRAIL Moravský kras, z.s.</t>
  </si>
  <si>
    <t>Údržba singletrailových tras v Jedovnicích a Mariánském údolí.</t>
  </si>
  <si>
    <t>Podpora pečujících osob PAPRSEK</t>
  </si>
  <si>
    <t>Sdílená péče</t>
  </si>
  <si>
    <t>Girasole, sdružení pro pomoc a rozvoj  z. s.</t>
  </si>
  <si>
    <t>Koordinátor podpory</t>
  </si>
  <si>
    <t>Prorodinné aktivity 2022</t>
  </si>
  <si>
    <t>Ententyky - Hrajeme s rodinou 2022 II</t>
  </si>
  <si>
    <t>Centrum rodinám</t>
  </si>
  <si>
    <t>Podporujeme romské rodiny!</t>
  </si>
  <si>
    <t>Rodinná školička</t>
  </si>
  <si>
    <t>04914201</t>
  </si>
  <si>
    <t>Ranč Kopaniny z.s.</t>
  </si>
  <si>
    <t>Krásensko</t>
  </si>
  <si>
    <t>Podpora pro-rodinných aktivit na ranči Kopaniny</t>
  </si>
  <si>
    <t>07893116</t>
  </si>
  <si>
    <t>Spolek pro Rodinu z.s.</t>
  </si>
  <si>
    <t>Javorník</t>
  </si>
  <si>
    <t>Chaloupka na vršku</t>
  </si>
  <si>
    <t>Šemík - Spolek při Dětské jezdecké škole</t>
  </si>
  <si>
    <t>Duhová země pro všechny</t>
  </si>
  <si>
    <t>02484773</t>
  </si>
  <si>
    <t>Zeměkvítkov, z. s.</t>
  </si>
  <si>
    <t>Mámo táto pojď si hrát, celoroční pro-rodinné akce</t>
  </si>
  <si>
    <t>Žirafa Bílovice, z. s.</t>
  </si>
  <si>
    <t>Rodinné centrum Žirafa Bílovice, z. s.</t>
  </si>
  <si>
    <t xml:space="preserve">		Girasole, sdružení pro pomoc a rozvoj z. s.</t>
  </si>
  <si>
    <t>Podpora pořízení automobilu s možností přepravy osoby na invalidním vozíku</t>
  </si>
  <si>
    <t>02615037</t>
  </si>
  <si>
    <t xml:space="preserve">		Spokojený senior - KLAS z.s.</t>
  </si>
  <si>
    <t xml:space="preserve">		Zajištění podpory programu KLAS v JMK 2022/23</t>
  </si>
  <si>
    <t xml:space="preserve">	Spokojený senior, aktivní senior 21. století</t>
  </si>
  <si>
    <t>Krajská hospodářská komora jižní Moravy</t>
  </si>
  <si>
    <t>Podpora malých a středních podniků v Jihomoravském kraji 2022-2023</t>
  </si>
  <si>
    <t>zapsaný spolek</t>
  </si>
  <si>
    <t>26991560</t>
  </si>
  <si>
    <t xml:space="preserve"> Hustopeče</t>
  </si>
  <si>
    <t>Domácí hospic Girasole Hustopeče</t>
  </si>
  <si>
    <t>Girasole, sdružení pro pomoc a rozvoj, z.s.</t>
  </si>
  <si>
    <t>Osvěta v oblasti paliativní péče</t>
  </si>
  <si>
    <t>Folklorní sdružení JÁNOŠÍK Brno, z.s.</t>
  </si>
  <si>
    <t>PROVOZ - podpora činnosti FOS Jánošík Brno, vč. dětí Dětského tanečního studia Ondrášek</t>
  </si>
  <si>
    <t xml:space="preserve">		Spolek dětí a mládeže DUHOVÝ SVĚT</t>
  </si>
  <si>
    <t>Činnost TS Danceversity a divadelního spolku, reprezentace na domácích a zahraničních akcích a soutěžích, spolupráce s partnery EU v rámci Erasmus+ v roce 2022</t>
  </si>
  <si>
    <t>04506014</t>
  </si>
  <si>
    <t xml:space="preserve">	HC Mystery Kuřim z.s.</t>
  </si>
  <si>
    <t xml:space="preserve">	Podpora mládežnického hokejového klubu v roce 2022</t>
  </si>
  <si>
    <t xml:space="preserve">	AGROTEC AUTOKLUB v AČR</t>
  </si>
  <si>
    <t xml:space="preserve">	XVII. AGROTEC PETRONAS rally Hustopeče</t>
  </si>
  <si>
    <t>71178830</t>
  </si>
  <si>
    <t>SH ČMS - Krajské sdružení hasičů Jihomoravského kraje</t>
  </si>
  <si>
    <t>Činnost a provoz SH ČMS, Krajské sdružení hasičů JMK</t>
  </si>
  <si>
    <t>49459317</t>
  </si>
  <si>
    <t>Moravská hasičská jednota</t>
  </si>
  <si>
    <t>Zastávka</t>
  </si>
  <si>
    <t>Činnost Moravské hasičské jednoty v roce 2022</t>
  </si>
  <si>
    <t>48847488</t>
  </si>
  <si>
    <t>Svaz vinařů České republiky, z. s.</t>
  </si>
  <si>
    <t>Velké Bílovice</t>
  </si>
  <si>
    <t>Memorandum - Podpora činnosti Svazu vinařů České republiky</t>
  </si>
  <si>
    <t>04838998</t>
  </si>
  <si>
    <t>Český svaz chovatelů, z.s., Krajské sdružení Jihomoravského kraje</t>
  </si>
  <si>
    <t>Memorandum - Zabezpečení chovatelských akcí ČSCH, Krajského sdružení Jihomoravského kraje v roce 2022</t>
  </si>
  <si>
    <t>70933413</t>
  </si>
  <si>
    <t>Junák - český skaut, Jihomoravský kraj TGM, z. s.</t>
  </si>
  <si>
    <t>MEMORANDUM - Podpora skautingu v JmK v roce 2022</t>
  </si>
  <si>
    <t>00546895</t>
  </si>
  <si>
    <t>Moravský rybářský svaz, z.s. pobočný spolek Šlapanice</t>
  </si>
  <si>
    <t>Podpora mladých rybářů v rámci Memoranda</t>
  </si>
  <si>
    <t>00546861</t>
  </si>
  <si>
    <t>Moravský rybářský svaz, z.s. pobočný spolek Nová Ves</t>
  </si>
  <si>
    <t>Nová Ves</t>
  </si>
  <si>
    <t>Dokončení recirkulačních systémů pro chov pstruha obecného</t>
  </si>
  <si>
    <t>Rekonstrukce přívodního potrubí pro rybochov PS Nová Ves</t>
  </si>
  <si>
    <t>5</t>
  </si>
  <si>
    <t>3636</t>
  </si>
  <si>
    <t>5222</t>
  </si>
  <si>
    <t>Oživení lokální ekonomiky skrze regionální produkci</t>
  </si>
  <si>
    <t>Podpora regionální produkce v MAS Brána Vysočiny</t>
  </si>
  <si>
    <t>18</t>
  </si>
  <si>
    <t>"Plán B", z.s.</t>
  </si>
  <si>
    <t>K zajištění koordinace dobrovolníků a úkonů s tím souvisejících v rámci Asistenčního centra pro uprchlíky z Ukrajiny</t>
  </si>
  <si>
    <t>10. ZJMK</t>
  </si>
  <si>
    <t>7</t>
  </si>
  <si>
    <t>09877452</t>
  </si>
  <si>
    <t>Junák - český skaut, středisko Fénix Blansko, z. s.</t>
  </si>
  <si>
    <t>Zkvalitnění prostředí klubovny "Palava" a jejího vybavení, obnova táborového vybavení</t>
  </si>
  <si>
    <t>62. RJMK</t>
  </si>
  <si>
    <t>62077970</t>
  </si>
  <si>
    <t>Junák - český skaut, středisko Křtiny, z. s.</t>
  </si>
  <si>
    <t>Obnova vybavení Junáka Křtiny, 7. etapa</t>
  </si>
  <si>
    <t>14141591</t>
  </si>
  <si>
    <t>Junák - český skaut, středisko Labyrint Blansko, z. s.</t>
  </si>
  <si>
    <t>Zprovoznění nového skautského domu střediska Labyrint Blansko</t>
  </si>
  <si>
    <t>71165240</t>
  </si>
  <si>
    <t>Junák - český skaut, středisko Světla Blansko, z. s.</t>
  </si>
  <si>
    <t>Obnova vybavení tábořiště</t>
  </si>
  <si>
    <t>65337140</t>
  </si>
  <si>
    <t>Pionýr, z. s. - Pionýrská skupina Boskovice</t>
  </si>
  <si>
    <t>Obnova a údržba táborové základny Uhřínov</t>
  </si>
  <si>
    <t>65338405</t>
  </si>
  <si>
    <t>SH ČMS - Sbor dobrovolných hasičů Šebetov</t>
  </si>
  <si>
    <t>Šebetov</t>
  </si>
  <si>
    <t>Obnova a rozvoj MTZ pro práci s mladými hasiči</t>
  </si>
  <si>
    <t>70866104</t>
  </si>
  <si>
    <t>Základní článek Hnutí Brontosaurus Modrý kámen</t>
  </si>
  <si>
    <t>Ubytovací vybavení Lesní základny Seník</t>
  </si>
  <si>
    <t>65765885</t>
  </si>
  <si>
    <t>Centrum AMAVET - Junior Brno</t>
  </si>
  <si>
    <t>Rozvoj materiálně-technické základny mimoškolních zájmových aktivit dětí a mládeže v roce 2022</t>
  </si>
  <si>
    <t>65351665</t>
  </si>
  <si>
    <t>Česká tábornická unie - T.K.Smrček Brno, p.s.</t>
  </si>
  <si>
    <t>Obnova materiálu pro rok 2022</t>
  </si>
  <si>
    <t>44991029</t>
  </si>
  <si>
    <t>EkoCentrum Brno</t>
  </si>
  <si>
    <t>Průběžná údržba, opravy a dovybavení Centra Písečník v roce 2022</t>
  </si>
  <si>
    <t>62157388</t>
  </si>
  <si>
    <t>Junák - český skaut, středisko A je to! Brno, z. s.</t>
  </si>
  <si>
    <t>Revitalizace střediskové klubovny</t>
  </si>
  <si>
    <t>60557125</t>
  </si>
  <si>
    <t>Junák - český skaut, středisko Axinit Brno, z. s.</t>
  </si>
  <si>
    <t>Vybavení skautského střediska</t>
  </si>
  <si>
    <t>62157477</t>
  </si>
  <si>
    <t>Junák - český skaut, středisko Duha Brno, z. s.</t>
  </si>
  <si>
    <t>Rozšíření využitelných prostor klubovny a jejího sociálního zařízení</t>
  </si>
  <si>
    <t>60555521</t>
  </si>
  <si>
    <t>Junák - český skaut, středisko Dvojka Brno, z. s.</t>
  </si>
  <si>
    <t>Obnova a dovybavení letních táborů Dvojky Brno</t>
  </si>
  <si>
    <t>60553707</t>
  </si>
  <si>
    <t>Junák - český skaut, středisko Hiawatha Brno, z. s.</t>
  </si>
  <si>
    <t>Vybavení tábořišť střediska Hiawatha</t>
  </si>
  <si>
    <t>05677807</t>
  </si>
  <si>
    <t>Junák - český skaut, středisko Ignis Brno, z. s.</t>
  </si>
  <si>
    <t>Terénní úpravy tábořiště Studenec</t>
  </si>
  <si>
    <t>62157515</t>
  </si>
  <si>
    <t>Junák - český skaut, středisko Kompas Brno, z. s.</t>
  </si>
  <si>
    <t>Vybavení tábořiště pro nový oddíl</t>
  </si>
  <si>
    <t>62157612</t>
  </si>
  <si>
    <t>Junák - český skaut, středisko Královo Pole Brno, z. s.</t>
  </si>
  <si>
    <t>Dokončení opravy kuchyně a doplnění vybavení</t>
  </si>
  <si>
    <t>49459872</t>
  </si>
  <si>
    <t>Junák - český skaut, středisko Mafeking Brno, z. s.</t>
  </si>
  <si>
    <t>Vybavení nových kluboven nábytkem a pravidelná obnova táborového vybavení</t>
  </si>
  <si>
    <t>62157400</t>
  </si>
  <si>
    <t>Junák - český skaut, středisko Řehoře Mendla Brno, z. s.</t>
  </si>
  <si>
    <t>Doplnění potřebného vybavení střediska Řehoře Mendla</t>
  </si>
  <si>
    <t>62157469</t>
  </si>
  <si>
    <t>Junák - český skaut, středisko Vrbovec Brno, z. s.</t>
  </si>
  <si>
    <t>Oprava podlahy loděnice</t>
  </si>
  <si>
    <t>71228969</t>
  </si>
  <si>
    <t>Kolpingova rodina Brno I.</t>
  </si>
  <si>
    <t>Obnova a zlepšení stanového tábořiště Lísek</t>
  </si>
  <si>
    <t>64329241</t>
  </si>
  <si>
    <t>Pionýr, z. s. - 7. pionýrská skupina Borač</t>
  </si>
  <si>
    <t>Tábory v Borači – nákup materiálu a obnova vybavení potřebných k postavení a zajištění chodu dvou turnusů letního tábora</t>
  </si>
  <si>
    <t>01514563</t>
  </si>
  <si>
    <t>Pionýr, z. s. - 32. pionýrská skupina Galaxie</t>
  </si>
  <si>
    <t>Klubovna Severka - obnova vybavení a renovace</t>
  </si>
  <si>
    <t>44992921</t>
  </si>
  <si>
    <t>Pionýr, z. s. - 85. pionýrská skupina Letka</t>
  </si>
  <si>
    <t>Obnova vybavení letního tábora Valtínov</t>
  </si>
  <si>
    <t>62158155</t>
  </si>
  <si>
    <t>Pionýr, z. s. - 30. pionýrská skupina Mládí</t>
  </si>
  <si>
    <t>Rekonstrukce kuchyně na táborové základně v Dolní Libochové</t>
  </si>
  <si>
    <t>62156446</t>
  </si>
  <si>
    <t>Pionýr, z. s. - pionýrská skupina Pionýr Řečkovice</t>
  </si>
  <si>
    <t>Obnova a doplnění vybavení táborové základny</t>
  </si>
  <si>
    <t>64329364</t>
  </si>
  <si>
    <t>Pionýr, z. s. - 52. pionýrská skupina Slunovrat</t>
  </si>
  <si>
    <t>Obnova tábořiště Meziboří 2022</t>
  </si>
  <si>
    <t>64328589</t>
  </si>
  <si>
    <t>Pionýr, z. s. - Pionýrská skupina Spartakovci</t>
  </si>
  <si>
    <t>Obnova materiálního zabezpečení táborové základny v Sebranicích</t>
  </si>
  <si>
    <t>64327272</t>
  </si>
  <si>
    <t>Pionýr, z. s. - Pionýrská skupina 14.TSP Zeměpisná společnost "Po cestách vlasti"</t>
  </si>
  <si>
    <t>Obnova a pořízení táborového a tábornického vybavení a nábytku do klubovny</t>
  </si>
  <si>
    <t>07855800</t>
  </si>
  <si>
    <t>Prototýpci, zapsaný spolek</t>
  </si>
  <si>
    <t>Vybavení PROTOCOOLNY</t>
  </si>
  <si>
    <t>26658038</t>
  </si>
  <si>
    <t>Společenství křesťanské mládeže v Brně Kohoutovicích z.s.</t>
  </si>
  <si>
    <t>Oprava druhého komínu základny Karolinka</t>
  </si>
  <si>
    <t>60552921</t>
  </si>
  <si>
    <t>Středisko Radost, z. s.</t>
  </si>
  <si>
    <t>Náhrada dosloužilého konvektomatu - Pro Radost 2022</t>
  </si>
  <si>
    <t>26529319</t>
  </si>
  <si>
    <t>Oprava podlah hlavní budovy táborové základny Veverská Bítýška včetně opravy základových patek a trámové konstrukce podlahy</t>
  </si>
  <si>
    <t>69744114</t>
  </si>
  <si>
    <t>24. přední hlídka Royal Rangers Brno</t>
  </si>
  <si>
    <t>Pořízení materiálu na rozvoj táborové základny</t>
  </si>
  <si>
    <t>49459953</t>
  </si>
  <si>
    <t>Junák - český skaut, středisko Devíti Křížů Domašov, z. s.</t>
  </si>
  <si>
    <t>Domašov</t>
  </si>
  <si>
    <t>Obnova a rozšíření táborového vybavení skautského střediska Domašov</t>
  </si>
  <si>
    <t>49460561</t>
  </si>
  <si>
    <t>Junák - český skaut, středisko Ivančice, z. s.</t>
  </si>
  <si>
    <t>Rekonstrukce a zastřešení terasy základny loděnice v Zolcarech</t>
  </si>
  <si>
    <t>65264657</t>
  </si>
  <si>
    <t>Junák - český skaut, středisko Kuřim, z. s.</t>
  </si>
  <si>
    <t>Podsadové stany pro skautskou základnu v Kuřimi</t>
  </si>
  <si>
    <t>44946678</t>
  </si>
  <si>
    <t>Junák - český skaut, okres Brno-venkov, z. s.</t>
  </si>
  <si>
    <t>Otmarov</t>
  </si>
  <si>
    <t>Obnova vybavení skautské chaty "Pod Ketkovákem"</t>
  </si>
  <si>
    <t>49459929</t>
  </si>
  <si>
    <t>Junák - český skaut, středisko Pozořice, z. s.</t>
  </si>
  <si>
    <t>Obnova materiálně technické základny skautského střediska Pozořice 2022</t>
  </si>
  <si>
    <t>65264363</t>
  </si>
  <si>
    <t>Junák - český skaut, středisko Šlapanice, z. s.</t>
  </si>
  <si>
    <t>Rozšíření kapacity a obnova táborové základny šlapanických junáků</t>
  </si>
  <si>
    <t>18565999</t>
  </si>
  <si>
    <t>Junák - český skaut, středisko Wahinkpe Střelice, z. s.</t>
  </si>
  <si>
    <t>Rozšíření táborového vybavení skautského střediska ve Střelicích 2022</t>
  </si>
  <si>
    <t>22909320</t>
  </si>
  <si>
    <t>Kryté zázemí pro kroužky a tábory</t>
  </si>
  <si>
    <t>04628845</t>
  </si>
  <si>
    <t>Rozvoj Dílny Tesařík</t>
  </si>
  <si>
    <t>07828691</t>
  </si>
  <si>
    <t>Pionýr, z.s. - pionýrská skupina Modřice</t>
  </si>
  <si>
    <t>Táborové pomůcky</t>
  </si>
  <si>
    <t>26659042</t>
  </si>
  <si>
    <t>Údržba prostor Rodinného centra Studánka</t>
  </si>
  <si>
    <t>65265581</t>
  </si>
  <si>
    <t>SH ČMS - Sbor dobrovolných hasičů Hrušovany u Brna</t>
  </si>
  <si>
    <t>Hrušovany u Brna</t>
  </si>
  <si>
    <t>Obnova a doplnění materiálu pro požární sport mládeže SDH Hrušovany u Brna</t>
  </si>
  <si>
    <t>67029558</t>
  </si>
  <si>
    <t>Junák - český skaut, středisko Mikulov, z. s.</t>
  </si>
  <si>
    <t>Rozšíření táborové základny skautského střediska Mikulov</t>
  </si>
  <si>
    <t>45659133</t>
  </si>
  <si>
    <t>Junák - český skaut, středisko Svatopluk Břeclav, z. s.</t>
  </si>
  <si>
    <t>Obnova a doplnění táborových inventářů v roce 2022</t>
  </si>
  <si>
    <t>26532859</t>
  </si>
  <si>
    <t>YMCA SKAUT</t>
  </si>
  <si>
    <t>Obnova materiálního vybavení skautských oddílů</t>
  </si>
  <si>
    <t>70906564</t>
  </si>
  <si>
    <t>AVZO ČEJČ p.s.</t>
  </si>
  <si>
    <t>Čejč</t>
  </si>
  <si>
    <t>Výměna obvodového pláště budova LT Hornice</t>
  </si>
  <si>
    <t>26676613</t>
  </si>
  <si>
    <t>Jitřenka Bučovice z.s.</t>
  </si>
  <si>
    <t>Archlebov</t>
  </si>
  <si>
    <t>Obnova vybavení táborové základy Jitřenka</t>
  </si>
  <si>
    <t>49939033</t>
  </si>
  <si>
    <t>Junák - český skaut, středisko Čejka Veselí nad Moravou, z. s.</t>
  </si>
  <si>
    <t>Nákup movitých věcí pro obnovu táborové základny</t>
  </si>
  <si>
    <t>61742881</t>
  </si>
  <si>
    <t>Junák - český skaut, středisko Kyjov, z. s.</t>
  </si>
  <si>
    <t>Obnova základen skautského střediska Kyjov</t>
  </si>
  <si>
    <t>61742848</t>
  </si>
  <si>
    <t>Junák - český skaut, středisko Ratíškovice, z. s.</t>
  </si>
  <si>
    <t>Rozšíření vybavení kautské klubovny v Ratíškovicích - nový velkokapacitní stan</t>
  </si>
  <si>
    <t>65735757</t>
  </si>
  <si>
    <t>Salesiánský klub mládeže, z. s. Hroznová Lhota</t>
  </si>
  <si>
    <t>Obnova táborového vybavení  I.etapa</t>
  </si>
  <si>
    <t>63455641</t>
  </si>
  <si>
    <t>SH ČMS - Sbor dobrovolných hasičů Kyjov</t>
  </si>
  <si>
    <t>Podpora činnosti kroužku Mladých hasičů Dráčci Kyjov</t>
  </si>
  <si>
    <t>48843458</t>
  </si>
  <si>
    <t>Základní článek Hnutí Brontosaurus BRĎO Vlkani</t>
  </si>
  <si>
    <t>Mikulčice</t>
  </si>
  <si>
    <t>Obnova a rozšíření táborové základny chata Kristýna</t>
  </si>
  <si>
    <t>68689667</t>
  </si>
  <si>
    <t>ZÁLESÁCI - pobyt v přírodě, z. s.</t>
  </si>
  <si>
    <t>Oprava a obnova vybavení táborových staveb v Čeložnicích</t>
  </si>
  <si>
    <t>65841158</t>
  </si>
  <si>
    <t>Junák - český skaut, středisko Vyškov, z. s.</t>
  </si>
  <si>
    <t>Pořízení a doplnění táborového vybavení skautského střediska ve Vyškově</t>
  </si>
  <si>
    <t>69652643</t>
  </si>
  <si>
    <t>Moravská hasičská jednota - hasičský sbor Hrušky</t>
  </si>
  <si>
    <t>Sportovní vybavení pro oddíl mladých hasičů</t>
  </si>
  <si>
    <t>65840143</t>
  </si>
  <si>
    <t>SH ČMS - Sbor dobrovolných hasičů Hlubočany</t>
  </si>
  <si>
    <t>Hlubočany</t>
  </si>
  <si>
    <t>Vybavení 2022</t>
  </si>
  <si>
    <t>65840551</t>
  </si>
  <si>
    <t>SH ČMS - Sbor dobrovolných hasičů Olšany</t>
  </si>
  <si>
    <t>Olšany</t>
  </si>
  <si>
    <t>Vybavení dětského hasičského oddílu v Olšanech</t>
  </si>
  <si>
    <t>49438824</t>
  </si>
  <si>
    <t>Junák - český skaut, středisko Jevišovice, z. s.</t>
  </si>
  <si>
    <t>Jevišovice</t>
  </si>
  <si>
    <t>Obnova táborového vybavení a klubovny – Junák – český skaut, středisko Jevišovice, z. s.</t>
  </si>
  <si>
    <t>49438441</t>
  </si>
  <si>
    <t>Vodácký oddíl NEPTUN ZNOJMO z.s.</t>
  </si>
  <si>
    <t>NEPTUN 2022 – Nový prostor multifunkční klubovny – etapa IV.</t>
  </si>
  <si>
    <t xml:space="preserve">HB Kraso Brno, z. s. </t>
  </si>
  <si>
    <t>Na ostří nože – krasobruslařský závod</t>
  </si>
  <si>
    <t>Sportovní klub SKOL Brno, z. s.</t>
  </si>
  <si>
    <t>Mistrovství JMK v běhu na lyžích</t>
  </si>
  <si>
    <t>Okrsková, okresní a krajská kola sportovních soutěží, které nebylo možné odehrát na podzim roku 2021 z důvodu Covid</t>
  </si>
  <si>
    <t>26545136</t>
  </si>
  <si>
    <t xml:space="preserve">	Síť pro rodinu, z.s.</t>
  </si>
  <si>
    <t xml:space="preserve">	Festival rodiny v Jihomoravském kraji 2022</t>
  </si>
  <si>
    <t>75101211</t>
  </si>
  <si>
    <t>Svaz tělesně postižených v České republice z. s. místní organizace Hustopeče</t>
  </si>
  <si>
    <t>Rekondiční a rehabilitační cvičení</t>
  </si>
  <si>
    <t xml:space="preserve">	Mužský a ženský sbor Dolní Dunajovice, z.s.</t>
  </si>
  <si>
    <t>Dolní Dunajovice</t>
  </si>
  <si>
    <t>Setkání s pěsničků, zpívání muž. sborů, údržba, obnova a opravy kroj. vybavení, doprava na vystoupení</t>
  </si>
  <si>
    <t>65265815</t>
  </si>
  <si>
    <t xml:space="preserve">	Myslivecký spolek Žabčice - Unkovice</t>
  </si>
  <si>
    <t>Žabčice</t>
  </si>
  <si>
    <t>Podpora mysliveckého spolku</t>
  </si>
  <si>
    <t>04495195</t>
  </si>
  <si>
    <t xml:space="preserve">	Spolek Přátel sportu Hostěnice	</t>
  </si>
  <si>
    <t>Hostěnice</t>
  </si>
  <si>
    <t>Dětský sportovní den</t>
  </si>
  <si>
    <t xml:space="preserve">	Asociace nestátních neziskových organizací Jihomoravského kraje, z.s.</t>
  </si>
  <si>
    <t xml:space="preserve">	Naplňování Smlouvy o spolupráci JMK a ANNO JMK v roce 2022</t>
  </si>
  <si>
    <t>26601567</t>
  </si>
  <si>
    <t>Sdružení na podporu talentované mládeže České republiky, z.s.</t>
  </si>
  <si>
    <t xml:space="preserve">	Semináře pro nadané, talentované studenty a účastníky soutěže SOČ</t>
  </si>
  <si>
    <t>66. RJMK
68.RJMK</t>
  </si>
  <si>
    <t>72064081</t>
  </si>
  <si>
    <t>CHORVATSKOČESKÁ KOMORA, zájmové sdružení právnických osob</t>
  </si>
  <si>
    <t>Aktivity Chorvatskočeské komory 2022</t>
  </si>
  <si>
    <t>70835713</t>
  </si>
  <si>
    <t xml:space="preserve">		Canisterapeutické sdružení Jižní Morava, z.s.</t>
  </si>
  <si>
    <t>Lipov</t>
  </si>
  <si>
    <t>CANISTERAPIE - POMÁHÁ A LÉČÍ</t>
  </si>
  <si>
    <t>70821950</t>
  </si>
  <si>
    <t>Ořechov u Brna</t>
  </si>
  <si>
    <t xml:space="preserve">Oblastní kolo soutěže Zlatá včela 2022 pro Jihomoravský kraj </t>
  </si>
  <si>
    <t>66610281</t>
  </si>
  <si>
    <t>Základní organizace Českého zahrádkářského svazu Domanín</t>
  </si>
  <si>
    <t>Domanín</t>
  </si>
  <si>
    <t>Zahrádkářský dům Domanín - vnitřní vybavení</t>
  </si>
  <si>
    <t>FC DOSTA BYSTRC - KNÍNIČKY,spolek</t>
  </si>
  <si>
    <t>Oslavy 90. výročí založení klubu FC DOSTA Bystrc</t>
  </si>
  <si>
    <t>03452361</t>
  </si>
  <si>
    <t>Osobní Rozvoj Média, z.s.</t>
  </si>
  <si>
    <t>Všechno, co mám ráda v létě</t>
  </si>
  <si>
    <t>Wellness 2000, z.s.</t>
  </si>
  <si>
    <t>Račice-Pístovice</t>
  </si>
  <si>
    <t>Grand Prix Fitness Brno 2022</t>
  </si>
  <si>
    <t>Česká asociace armwrestlingu, z.s.</t>
  </si>
  <si>
    <t>Mistrovství České republiky v páce</t>
  </si>
  <si>
    <t>MORAVEC TEAM z.s.</t>
  </si>
  <si>
    <t>MORAVEC Team - cyklistická sezóna 2022</t>
  </si>
  <si>
    <t>Karate team Bohunice z.s.</t>
  </si>
  <si>
    <t>Zajištění sportovní činnosti spolku</t>
  </si>
  <si>
    <t>Charismatická obnova, z.s.</t>
  </si>
  <si>
    <t>Charismatická konference 6. - 10. 7. 2022 v Brně</t>
  </si>
  <si>
    <t>70885915</t>
  </si>
  <si>
    <t>HLOHOVČANÉ, z.s.</t>
  </si>
  <si>
    <t>16. hlohovecké vinobraní</t>
  </si>
  <si>
    <t>Sklad vybavení pro chov školních včelstev a ošetřování včelařů OO</t>
  </si>
  <si>
    <t>27010511</t>
  </si>
  <si>
    <t>Malovaný kraj, z. s.</t>
  </si>
  <si>
    <t>Vydávání časopisu Malovaný kraj v roce 2022 včetně úhrady osobních nákladů</t>
  </si>
  <si>
    <t>03722163</t>
  </si>
  <si>
    <t>PROSEN, spolek pro podporu osob sociálně a zdravotně znevýhodněných</t>
  </si>
  <si>
    <t>You Dream We Run - Blansko 2022</t>
  </si>
  <si>
    <t>27053172</t>
  </si>
  <si>
    <t>JAZZ SIDE, z.s.</t>
  </si>
  <si>
    <t>Mojda Bártek 80</t>
  </si>
  <si>
    <t>SKST Hodonín, z.s.</t>
  </si>
  <si>
    <t>European Champions League Women – Liga Mistrů Evropské asociace stolního tenisu ETTU</t>
  </si>
  <si>
    <t>27020282</t>
  </si>
  <si>
    <t>SPORTCOMPLEX z.s.</t>
  </si>
  <si>
    <t>Velká cena Hlohovce 2022</t>
  </si>
  <si>
    <t>4884702</t>
  </si>
  <si>
    <t>Tělocvičná jednota Sokol Veselí nad Moravou</t>
  </si>
  <si>
    <t>Obnova objektu Sokola ve Veselí nad Moravou</t>
  </si>
  <si>
    <t>00558711</t>
  </si>
  <si>
    <t>Aeroklub Břeclav z.s.</t>
  </si>
  <si>
    <t>Letecký den 2022</t>
  </si>
  <si>
    <t>04143850</t>
  </si>
  <si>
    <t>BRNĚNSKÉ CENTRUM SPORTOVNÍCH NADĚJÍ, z.s.</t>
  </si>
  <si>
    <t>BRNĚNSKÉ CENTRUM SPORTOVNÍCH NADĚJÍ</t>
  </si>
  <si>
    <t>22893512</t>
  </si>
  <si>
    <t>Frank Bold Kids z. s.</t>
  </si>
  <si>
    <t>Zkvalitnění zázemí pro letní tábory a Klubík pro nejmenší v Lesním klubu Medlánka</t>
  </si>
  <si>
    <t>22826416</t>
  </si>
  <si>
    <t>Vodní záchranná služba Brno-město, z. s.</t>
  </si>
  <si>
    <t>Mladý vodní záchranář</t>
  </si>
  <si>
    <t>69722595</t>
  </si>
  <si>
    <t>Prázdninová dobrodružství</t>
  </si>
  <si>
    <t>48515221</t>
  </si>
  <si>
    <t>Rekonstrukce sociálního zařízení</t>
  </si>
  <si>
    <t>06449867</t>
  </si>
  <si>
    <t>Brněnsko, z.s.</t>
  </si>
  <si>
    <t>Železné</t>
  </si>
  <si>
    <t>Rozvoj cestovního ruchu v destinaci (turistické oblasti) Brno a okolí</t>
  </si>
  <si>
    <t>506</t>
  </si>
  <si>
    <t>05671116</t>
  </si>
  <si>
    <t>Turistická asociace Slovácko, z.s.</t>
  </si>
  <si>
    <t>Podpora činnosti DMO Turistická asociace Slovácko 2022-2023</t>
  </si>
  <si>
    <t>01927990</t>
  </si>
  <si>
    <t>ZnojmoRegion, z.s.</t>
  </si>
  <si>
    <t>Podpora činnosti destinační společnosti ZnojmoRegion,z.s.</t>
  </si>
  <si>
    <t>Unie porodních asistentek, z. s.</t>
  </si>
  <si>
    <t>Metodická podpora pracovníků ve zdravotnictví a v pomáhajících profesích při poskytování perinatální paliativní péče</t>
  </si>
  <si>
    <t>Rodiny v Centru</t>
  </si>
  <si>
    <t>17121426</t>
  </si>
  <si>
    <t>Brno pro Ukrajinu, z. s.</t>
  </si>
  <si>
    <t>Koordinace pomoci uprchlíkům z Ukrajiny ve městě Brně</t>
  </si>
  <si>
    <t>Zabezpečení HUP na KACPU</t>
  </si>
  <si>
    <t>k zajištění koordinace dobrovolníků a dobrovolnic a úkonů s tím souvisejících v rámci Krajského asistenčního centra
pomoci Ukrajině</t>
  </si>
  <si>
    <t>49461788</t>
  </si>
  <si>
    <t>Tělocvičná jednota Sokol Lomnička</t>
  </si>
  <si>
    <t>Lomnička</t>
  </si>
  <si>
    <t>Rekonstrukce podlahy sokolovny TJ Sokol Lomnička</t>
  </si>
  <si>
    <t>Orel jednota Šlapanice</t>
  </si>
  <si>
    <t>ORLOVNA ŠLAPANICE - sanace zdiva I.PP</t>
  </si>
  <si>
    <t>48480444</t>
  </si>
  <si>
    <t>Tělocvičná jednota Sokol Nové Bránice</t>
  </si>
  <si>
    <t>Nové Bránice</t>
  </si>
  <si>
    <t>Výměna podlahy v tělocvičně</t>
  </si>
  <si>
    <t>FK Střelice z.s.</t>
  </si>
  <si>
    <t>Rekonstrukce fotbalového zázemí</t>
  </si>
  <si>
    <t>16355466</t>
  </si>
  <si>
    <t>TJ Tatran Poštorná,z.s.</t>
  </si>
  <si>
    <t>Půdní vestavba sportovní haly: II. etapa - dokončení</t>
  </si>
  <si>
    <t>00531839</t>
  </si>
  <si>
    <t>TJ STADION BRNO z.s.</t>
  </si>
  <si>
    <t>Výměna nevyhovujícího osvětlení nad ledovou plochou</t>
  </si>
  <si>
    <t>Český veslařský klub Brno z.s.</t>
  </si>
  <si>
    <t>Nástavba posilovny</t>
  </si>
  <si>
    <t>48838250</t>
  </si>
  <si>
    <t>TJ Sokol Hostěrádky - Rešov, z.s.</t>
  </si>
  <si>
    <t>Hostěrádky-Rešov</t>
  </si>
  <si>
    <t>Hřiště na házenou TJ Sokol Hostěrádky-Rešov - oprava povrchu</t>
  </si>
  <si>
    <t>Hroch, z.s.</t>
  </si>
  <si>
    <t>Hroch - rekonstrukce ochranných prvků</t>
  </si>
  <si>
    <t>Tělovýchovná jednota Lokomotiva-Ingstav, z.s.</t>
  </si>
  <si>
    <t>Oprava části střechy budovy zázemí sportovního areálu TJLI na ul. Jakuba Obrovského 2/2, Brno-Bystrc</t>
  </si>
  <si>
    <t>44947780</t>
  </si>
  <si>
    <t>TJ Vodní sporty Dolní Kounice, z.s.</t>
  </si>
  <si>
    <t>Rekonstukce střechy budovy loděnice</t>
  </si>
  <si>
    <t>05200512</t>
  </si>
  <si>
    <t>Akademie karate Brno, z.s.</t>
  </si>
  <si>
    <t>KARATE V CENTRU 2020 rekonstrukce</t>
  </si>
  <si>
    <t>ŽLTC Brno, z.s.</t>
  </si>
  <si>
    <t>Modernizace tenisové haly ŽLTC Brno, z.s. - povrch s certifikací ITF</t>
  </si>
  <si>
    <t>00546585</t>
  </si>
  <si>
    <t>Klub turistů a lyžařů Brno, z. s.</t>
  </si>
  <si>
    <t>Obnova a zkapacitnění toalet v areálu KáČaTa v Brně – Komíně</t>
  </si>
  <si>
    <t>Sportovní klub Tenis Tišnov, z.s.</t>
  </si>
  <si>
    <t>Rekonstrukce minitenisového hřiště u odrazové stěny</t>
  </si>
  <si>
    <t>AC Track &amp; Field Brno z.s.</t>
  </si>
  <si>
    <t>Modernizace oštěpařského sektoru na hřišti Ponava</t>
  </si>
  <si>
    <t>07813830</t>
  </si>
  <si>
    <t>Veslařský klub LODNÍ SPORTY BRNO, pobočný spolek</t>
  </si>
  <si>
    <t>Koupě závodní čtyřveslice</t>
  </si>
  <si>
    <t>Oprava havarijního stavu opěrné zídky a dlažby zázemí sportoviště</t>
  </si>
  <si>
    <t>27005305</t>
  </si>
  <si>
    <t>FKD, z.s.</t>
  </si>
  <si>
    <t>Vybavení kabin fotbalového klubu FKD, z.s.</t>
  </si>
  <si>
    <t>SK Cetkovice, z.s.</t>
  </si>
  <si>
    <t>Cetkovice</t>
  </si>
  <si>
    <t>Rekonstrukce zázemí pro diváky</t>
  </si>
  <si>
    <t>Tělovýchovná jednota Sokol Opatovice, z.s.</t>
  </si>
  <si>
    <t>Dokončení opravy 1. NP v kulturním domě Opatovice</t>
  </si>
  <si>
    <t>13694171</t>
  </si>
  <si>
    <t>Tělovýchovná jednota Favorit Brno, spolek</t>
  </si>
  <si>
    <t>Rekonstrukce osvětlení tělocvičny TJ Favorit Brno</t>
  </si>
  <si>
    <t>TJ Sokol Bořitov, z.s.</t>
  </si>
  <si>
    <t>Bořitov</t>
  </si>
  <si>
    <t>Oprava šatny a sociálního zařízení v budově sokolovny</t>
  </si>
  <si>
    <t>Tělocvičná jednota Sokol Radostice</t>
  </si>
  <si>
    <t>Radostice</t>
  </si>
  <si>
    <t>Oprava střechy sokolovny</t>
  </si>
  <si>
    <t>Tělocvičná jednota Sokol Lelekovice</t>
  </si>
  <si>
    <t>Schodiště před sokolovnou. 3. Etapa - zastřešení schodiště</t>
  </si>
  <si>
    <t>44041659</t>
  </si>
  <si>
    <t>Tělocvičná jednota Sokol Tišnov</t>
  </si>
  <si>
    <t>Výměna el. instalace a osvětlení a výmalba v budově tělocvičny sokolovny Tišnov</t>
  </si>
  <si>
    <t>Sportovní klub Moravská Slavia-fotbal, z.s.</t>
  </si>
  <si>
    <t>Revitalizace vstupu do sportovního areálu</t>
  </si>
  <si>
    <t>44164378</t>
  </si>
  <si>
    <t>SK Čejč, z.s.</t>
  </si>
  <si>
    <t>Kabiny SK Čejč</t>
  </si>
  <si>
    <t>Bystrcký tenisový klub Brno, z. s.</t>
  </si>
  <si>
    <t>IV. ETAPA:PÁNSKÉ A DÁMSKÉ WC-MODERNIZACE-TECHNICKÉ ZHODNOCENÍ</t>
  </si>
  <si>
    <t>47895314</t>
  </si>
  <si>
    <t>Tělovýchovná jednota Sokol Vlkoš, z. s.</t>
  </si>
  <si>
    <t>Vlkoš</t>
  </si>
  <si>
    <t>Modernizace podlahy v herně stolního tenisu</t>
  </si>
  <si>
    <t>05917727</t>
  </si>
  <si>
    <t>Lezčata, z.s.</t>
  </si>
  <si>
    <t>Boulderová lezecká stěna Kuřim</t>
  </si>
  <si>
    <t>22897003</t>
  </si>
  <si>
    <t>ARPITHA z.s.</t>
  </si>
  <si>
    <t>Podolí</t>
  </si>
  <si>
    <t>Zkvalitnění sportovní plochy</t>
  </si>
  <si>
    <t>18511601</t>
  </si>
  <si>
    <t>TJ SOKOL STAROVICE z.s.</t>
  </si>
  <si>
    <t>Starovice</t>
  </si>
  <si>
    <t>Rekonstrukce osvětlení v sokolovně</t>
  </si>
  <si>
    <t>Oprava povrchu sektorů atletiky Víceúčelového sportovního areálu Brno-Jehnice</t>
  </si>
  <si>
    <t>Oprava hříště</t>
  </si>
  <si>
    <t>47886463</t>
  </si>
  <si>
    <t>TJ Vilémovice z.s.</t>
  </si>
  <si>
    <t>Vilémovice</t>
  </si>
  <si>
    <t>Oprava travnaté plochy fotbalového hřiště.</t>
  </si>
  <si>
    <t>44026897</t>
  </si>
  <si>
    <t>Tělovýchovná jednota Družstevník Jiřice, z.s.</t>
  </si>
  <si>
    <t>Jiřice u Miroslavi</t>
  </si>
  <si>
    <t>Rekonstrukce šaten TJ Družstevník Jiřice u Miroslavi</t>
  </si>
  <si>
    <t>45669333</t>
  </si>
  <si>
    <t>TJ Sokol Hevlín, z. s.</t>
  </si>
  <si>
    <t>Hevlín</t>
  </si>
  <si>
    <t>46214933</t>
  </si>
  <si>
    <t>Tělovýchovná jednota Starovičky z.s.</t>
  </si>
  <si>
    <t>Starovičky</t>
  </si>
  <si>
    <t>Starovičky- výměna zařizovacích předmětů sportovního areálu.</t>
  </si>
  <si>
    <t>FK Kunštát, z.s.</t>
  </si>
  <si>
    <t>Údržba areálu FK Kunštát 2022</t>
  </si>
  <si>
    <t>02688336</t>
  </si>
  <si>
    <t>ŽIJEME HROU, z.s.</t>
  </si>
  <si>
    <t>Údržba a rekonstrukce travnaté plochy Sportovního areálu v Lysicích</t>
  </si>
  <si>
    <t>TJ Sokol Ořešín, z.s.</t>
  </si>
  <si>
    <t>Rekonstrukce tělocvičny a přilehlých prostor</t>
  </si>
  <si>
    <t>06356346</t>
  </si>
  <si>
    <t>TJ Sokol Kostice-oddíl kopané, pobočný spolek</t>
  </si>
  <si>
    <t>Kostice</t>
  </si>
  <si>
    <t>Rekonstrukce osvětlení multifunkčního hřiště</t>
  </si>
  <si>
    <t>42324173</t>
  </si>
  <si>
    <t>TJ SPORT Němčičky, z.s.</t>
  </si>
  <si>
    <t>Rekonstrukce mostu na přístupové cestě pro pěší a cyklisty</t>
  </si>
  <si>
    <t>Tělovýchovná jednota Slovan Ivanovice na Hané, z.s.</t>
  </si>
  <si>
    <t>Regenerace hřiště</t>
  </si>
  <si>
    <t>Tělocvičná jednota Sokol Brno - Juliánov</t>
  </si>
  <si>
    <t>Přeměňme skladiště v cvičiště</t>
  </si>
  <si>
    <t>SK Olympia Ráječko, z.s.</t>
  </si>
  <si>
    <t>Ráječko</t>
  </si>
  <si>
    <t>Regenerace fotbalového hřiště</t>
  </si>
  <si>
    <t>TJ Slavoj Rohatec z. s.</t>
  </si>
  <si>
    <t>Rohatec</t>
  </si>
  <si>
    <t>Vybavení šaten</t>
  </si>
  <si>
    <t>TJ Sokol Vracov, z.s.</t>
  </si>
  <si>
    <t>Zastřešení tribunky na házenkářském hřišti</t>
  </si>
  <si>
    <t>47884568</t>
  </si>
  <si>
    <t>Tělocvičná jednota Sokol Lipovec</t>
  </si>
  <si>
    <t>Lipovec</t>
  </si>
  <si>
    <t>REKONSTRUKCE OPLOCENÍ SPORTOVNÍHO AREÁLU LIPOVEC</t>
  </si>
  <si>
    <t>18828078</t>
  </si>
  <si>
    <t>Jachtklub Brno z.s.</t>
  </si>
  <si>
    <t>Oprava dámské šatny</t>
  </si>
  <si>
    <t>07800185</t>
  </si>
  <si>
    <t>Yacht Club LODNÍ SPORTY BRNO, pobočný spolek</t>
  </si>
  <si>
    <t>HC Mystery Kuřim z.s.</t>
  </si>
  <si>
    <t>Umělé mobilní mantinely na zimní stadion v Kuřimi</t>
  </si>
  <si>
    <t>FK Milotice z.s.</t>
  </si>
  <si>
    <t>Milotice</t>
  </si>
  <si>
    <t>Ochranné sítě, střídačky, schodiště</t>
  </si>
  <si>
    <t>04738659</t>
  </si>
  <si>
    <t>TJ Brněnská přehrada z.s.</t>
  </si>
  <si>
    <t>Nosislav</t>
  </si>
  <si>
    <t>Školní plachetnice</t>
  </si>
  <si>
    <t>TAK Hellas Brno z.s.</t>
  </si>
  <si>
    <t>Realizace kanalizační přípojky k budově vzpírárny</t>
  </si>
  <si>
    <t>05732581</t>
  </si>
  <si>
    <t>FC Lipov z.s.</t>
  </si>
  <si>
    <t>Oprava laveček na fotbalovém hřišti v Lipově</t>
  </si>
  <si>
    <t>00542687</t>
  </si>
  <si>
    <t>Slovácký veslařský klub,spolek</t>
  </si>
  <si>
    <t>Pořízení veslařské závodní lodě pro 4 veslaře</t>
  </si>
  <si>
    <t>45670919</t>
  </si>
  <si>
    <t>Tělocvičná jednota Sokol Hluboké Mašůvky</t>
  </si>
  <si>
    <t>Hluboké Mašůvky</t>
  </si>
  <si>
    <t>Dostavba workoutového hřiště v areálu fotbalového hřiště a havarijní oprava jímky splaškové kanalizace</t>
  </si>
  <si>
    <t>TATRAN Kohoutovice, z.s.</t>
  </si>
  <si>
    <t>Zajištění provozní činnosti spolku v roce 2022</t>
  </si>
  <si>
    <t>LOKOMOTIVA BRNO HORNÍ HERŠPICE z.s.</t>
  </si>
  <si>
    <t>Oprava střechy a stěn technické budovy /garáže pro sekačku a tréninkové pomůcky</t>
  </si>
  <si>
    <t>01603221</t>
  </si>
  <si>
    <t>SK Obřany, z.s.</t>
  </si>
  <si>
    <t>Rekonstrukce budovy fotbalových šaten</t>
  </si>
  <si>
    <t>RUGBY SPIRIT BRNO z. s.</t>
  </si>
  <si>
    <t>Rugby hřiště pro mladší žáky RCB</t>
  </si>
  <si>
    <t>TJ Ochoz u Brna z.s.</t>
  </si>
  <si>
    <t>Ochoz u Brna</t>
  </si>
  <si>
    <t>Přístavba skladu tréninkových pomůcek</t>
  </si>
  <si>
    <t>00557650</t>
  </si>
  <si>
    <t>Tělocvičná jednota Sokol Brno I</t>
  </si>
  <si>
    <t>T. J. Sokol Brno I – činnost oddílů v roce 2022</t>
  </si>
  <si>
    <t>Tělocvičná jednota Sokol Šlapanice u Brna</t>
  </si>
  <si>
    <t>Podpora sportovní činnosti v roce 2022</t>
  </si>
  <si>
    <t>Rozvoj sportu dětí a mládeže členů Vysokoškolského sportovního klubu Univerzita Brno</t>
  </si>
  <si>
    <t>Tělocvičná jednota Sokol Újezd u Brna</t>
  </si>
  <si>
    <t>Zajištění zdrojů pro činnost klubových oddílů házené a volejbalu a cvičení oddílu všestrannosti</t>
  </si>
  <si>
    <t>00214272</t>
  </si>
  <si>
    <t>Sportovní klub Brno - Žabovřesky z.s.</t>
  </si>
  <si>
    <t>Činnost oddílu OB, Sportovní klub Brno - Žabovřesky v roce 2022</t>
  </si>
  <si>
    <t>TJ Jiskra Kyjov, z.s.</t>
  </si>
  <si>
    <t>Podpora sportovní činnosti dětí a mládeže v TJ Jiskra Kyjov</t>
  </si>
  <si>
    <t>Olympia Blansko, z.s.</t>
  </si>
  <si>
    <t>Podpora Olympie Blansko</t>
  </si>
  <si>
    <t>Sportovní klub Kuřim, z.s.</t>
  </si>
  <si>
    <t>Celoroční činnost dětí a mládeže oddílu házené SK Kuřim</t>
  </si>
  <si>
    <t>Zajištění sportovní činnosti spolku v roce 2022</t>
  </si>
  <si>
    <t>00544914</t>
  </si>
  <si>
    <t>TJ Tatran Bohunice z.s.</t>
  </si>
  <si>
    <t>Podpora pravidelné sportovní činnosti TJ Tatran Bohunice z.s.</t>
  </si>
  <si>
    <t>T.J. KOMÍN, z.s.</t>
  </si>
  <si>
    <t>Zajištění pravidelné činnosti T.J. KOMÍN v roce 2022</t>
  </si>
  <si>
    <t>Klub biatlonu STŘELKA p.s.</t>
  </si>
  <si>
    <t>Podpora sportovního klubu Střelka Brno - biatlon 2022</t>
  </si>
  <si>
    <t xml:space="preserve"> Podpora pravidelné sportovní činnosti - zápas, vzpírání</t>
  </si>
  <si>
    <t>Volejbalový klub Znojmo - Přímětice, z.s.</t>
  </si>
  <si>
    <t>Sportovní činnost VK Znojmo-Přímětice v roce 2022</t>
  </si>
  <si>
    <t>18510973</t>
  </si>
  <si>
    <t>Tělovýchovná jednota Sokol Lanžhot, z.s.</t>
  </si>
  <si>
    <t>Provozní výdaje 2022</t>
  </si>
  <si>
    <t>FK Blansko, z.s.</t>
  </si>
  <si>
    <t>Fotbal FK Blansko, z.s. 2022</t>
  </si>
  <si>
    <t>Házenkářský klub Hodonín, z.s.</t>
  </si>
  <si>
    <t>Působení HK Hodonín v soutěžích ČSH</t>
  </si>
  <si>
    <t>Veslařský klub Hodonín z.s.</t>
  </si>
  <si>
    <t>Veslování v Hodoníně 2022</t>
  </si>
  <si>
    <t>TC Brno, z. s.</t>
  </si>
  <si>
    <t>Zajištění celoroční činnosti tenisového klubu se šestnácti družstvy mládeže (od minitenisu po dorost) a pěti družstvy dospělých (od první ligy po krajskou soutěž)</t>
  </si>
  <si>
    <t>49438719</t>
  </si>
  <si>
    <t>HC Orli Znojmo - mládež, z.s.</t>
  </si>
  <si>
    <t>Zajištění dopravy týmů HC Orli Znojmo - mládež k hokejovým utkáním</t>
  </si>
  <si>
    <t>69703183</t>
  </si>
  <si>
    <t>Sportovní klub TRASKO Vyškov, z.s.</t>
  </si>
  <si>
    <t>Sportovní činnost oddílu moderní gymnastiky SK TRASKO Vyškov, z.s.</t>
  </si>
  <si>
    <t>HK Ivančice, z.s.</t>
  </si>
  <si>
    <t>Rozvoj a podpora mládežnické házené v Ivančicích a okolí</t>
  </si>
  <si>
    <t>FC ZBROJOVKA BRNO, z.s.</t>
  </si>
  <si>
    <t>Podpora mládežnického sportu FC ZBROJOVKA BRNO</t>
  </si>
  <si>
    <t>26563550</t>
  </si>
  <si>
    <t>SKP MG BRNO, z. s.</t>
  </si>
  <si>
    <t>Podpora činnosti klubu moderní a estetické skupinové gymnastiky</t>
  </si>
  <si>
    <t>SK Podolí, z.s.</t>
  </si>
  <si>
    <t>SK Basketbal Podolí 2022</t>
  </si>
  <si>
    <t>IN-LINE VESELÍ, z.s.</t>
  </si>
  <si>
    <t>Činnost sportovního oddílu IN-LINE VESELÍ</t>
  </si>
  <si>
    <t>Podpora sportu v Jihomoravském kraji</t>
  </si>
  <si>
    <t>Volejbalové sdružení Drásov</t>
  </si>
  <si>
    <t>Prohloubení sportovní činnosti dětí a mládeže v roce 2022</t>
  </si>
  <si>
    <t>Klub sportovní gymnastiky Znojmo, z.s.</t>
  </si>
  <si>
    <t>Činnost Klubu sportovní gymnastiky Znojmo, z. s.</t>
  </si>
  <si>
    <t>Judo SK Královo Pole Brno, z.s.</t>
  </si>
  <si>
    <t>Podpora pravidelné činnosti Judo SKKP Brno z.s.</t>
  </si>
  <si>
    <t>AK Olymp Brno, spolek</t>
  </si>
  <si>
    <t>Mládežnická atletika AK Olymp Brno</t>
  </si>
  <si>
    <t>03594416</t>
  </si>
  <si>
    <t>VSK TECHNIKA HOKEJ BRNO, pobočný spolek</t>
  </si>
  <si>
    <t>Podpora činnosti a materiálního vybavení pro mládežnický hokejový klub VSK TECHNIKA HOKEJ BRNO v roce 2022</t>
  </si>
  <si>
    <t>TJ Lokomotiva Břeclav, z.s.</t>
  </si>
  <si>
    <t>Podpora pravidelných sportovních aktivit oddílu atletiky TJ Lokomotiva Břeclav, z.s</t>
  </si>
  <si>
    <t>FK Hodonín z.s.</t>
  </si>
  <si>
    <t>Zajištění provozních nákladů fotbalového klubu FK Hodonín v roce 2022</t>
  </si>
  <si>
    <t>Hornets Brno ZŠ Horní z.s.</t>
  </si>
  <si>
    <t>Projekt zkvalitnění celoroční činnosti mládeže</t>
  </si>
  <si>
    <t>ODDÍL JUDO DOLNÍ KOUNICE z. s.</t>
  </si>
  <si>
    <t>Pravidelná sportovní činnost 2022</t>
  </si>
  <si>
    <t>Bulldogs Brno</t>
  </si>
  <si>
    <t>Mládež Bulldogs Brno v roce 2022</t>
  </si>
  <si>
    <t>65348028</t>
  </si>
  <si>
    <t>Volejbalový klub Královo Pole, z.s.</t>
  </si>
  <si>
    <t>Celoroční činnost VK ve volejbale</t>
  </si>
  <si>
    <t>18824765</t>
  </si>
  <si>
    <t>Rugby Club Dragon Brno, z.s.</t>
  </si>
  <si>
    <t>Provozní náklady na zajištění činnosti Rugby Clubu Dragon Brno</t>
  </si>
  <si>
    <t>FBŠ Hattrick Brno, z.s.</t>
  </si>
  <si>
    <t>Podpora tréninkové činnosti mládežnických družstev FBŠ Hattrick Brno</t>
  </si>
  <si>
    <t>Tělocvičná jednota Sokol Telnice</t>
  </si>
  <si>
    <t>Telnice</t>
  </si>
  <si>
    <t>Podpora sportu v Jihomoravském kraji v r. 2022 - T.J.Sokol Telnice</t>
  </si>
  <si>
    <t>60553006</t>
  </si>
  <si>
    <t>Atletický klub AHA Vyškov, z. s.</t>
  </si>
  <si>
    <t>Podpora činnosti Atletického klubu AHA Vyškov, z. s.</t>
  </si>
  <si>
    <t>00530697</t>
  </si>
  <si>
    <t>Tělocvičná jednota Sokol Brno - Židenice</t>
  </si>
  <si>
    <t>Sportujeme v roce 2022</t>
  </si>
  <si>
    <t>Tělocvičná jednota Sokol Podolí</t>
  </si>
  <si>
    <t>Podpora sportu při T.J. Sokol Podolí v roce 2022</t>
  </si>
  <si>
    <t>18164293</t>
  </si>
  <si>
    <t>TJ Sport Bučovice, z. s.</t>
  </si>
  <si>
    <t>Bučovice</t>
  </si>
  <si>
    <t>Provozní výdaje TJ Sport Bučovice v roce 2022</t>
  </si>
  <si>
    <t>HROŠI BRNO z.s.</t>
  </si>
  <si>
    <t>Hroši Brno, provoz baseballového klubu v roce 2022</t>
  </si>
  <si>
    <t>03566111</t>
  </si>
  <si>
    <t>SHK Veselí nad Moravou, z.s.</t>
  </si>
  <si>
    <t>Podpora pravidelné činnosti sprotovních organizací</t>
  </si>
  <si>
    <t>TJ JUNIOR Brno, z.s.</t>
  </si>
  <si>
    <t>TJ JUNIOR - provozní výdaje 2022</t>
  </si>
  <si>
    <t>Celoroční příprava mládeže SK Tenis Tišnov v roce 2022</t>
  </si>
  <si>
    <t>ČAFC Židenice 2011, z.s.</t>
  </si>
  <si>
    <t>Provoz a činnost klubu</t>
  </si>
  <si>
    <t>FC Svratka Brno, z. s.</t>
  </si>
  <si>
    <t>FC Svratka Brno - Podpora mládežnické kopané</t>
  </si>
  <si>
    <t>Atletický klub Hodonín,z.s.</t>
  </si>
  <si>
    <t>Hodonín stadion U Červených domků</t>
  </si>
  <si>
    <t>SK Líšeň</t>
  </si>
  <si>
    <t>Zajištění celoročního sportování 25 mládežnických družstev</t>
  </si>
  <si>
    <t>Klub plavecké školy Krokodýl Brno, z.s.</t>
  </si>
  <si>
    <t>Podpora sportující mládeže</t>
  </si>
  <si>
    <t>Podpora pravidelné sportovní činnosti ŽLTC Brno na rok 2022</t>
  </si>
  <si>
    <t>SK PROVO Brno z.s.</t>
  </si>
  <si>
    <t>SK PROVO Brno 2022</t>
  </si>
  <si>
    <t>Zabezpečení soustavné celoroční činnosti spolku DANZA Brno z.s.</t>
  </si>
  <si>
    <t>KOMETA GROUP, spolek</t>
  </si>
  <si>
    <t>Podpora pravidelné činnosti</t>
  </si>
  <si>
    <t>Podpora tréninkového procesu a činnosti mládeže SKST Hodonín z.s.</t>
  </si>
  <si>
    <t>Plavecký klub Kuřim, z. s.</t>
  </si>
  <si>
    <t>Trénink závodního, sportovního a zdokonalovacího plavání pro děti a  mládež. Účast na závodech.</t>
  </si>
  <si>
    <t>Sportovní oddíl Basketbal SK Královo Pole, z.s.</t>
  </si>
  <si>
    <t>Pravidelná sportovní činnost mládeže v basketbalovém klubu KP Brno v roce 2022</t>
  </si>
  <si>
    <t>HBK Kyjov z.s.</t>
  </si>
  <si>
    <t>Provoz sportovní činnosti dětí a mládeže v hokejbale</t>
  </si>
  <si>
    <t>Squash Viktoria, z.s.</t>
  </si>
  <si>
    <t>CELOROČNÍ SPORTOVNÍ ČINNOST DĚTÍ A MLÁDEŽE VE SQUASHI</t>
  </si>
  <si>
    <t>04465440</t>
  </si>
  <si>
    <t>Florbal Židenice, z.s.</t>
  </si>
  <si>
    <t>Florbal - celoroční činnost (tréninky, soutěže, soustředění, kempy)</t>
  </si>
  <si>
    <t>13690655</t>
  </si>
  <si>
    <t>TJ Agrotec Hustopeče z.s.</t>
  </si>
  <si>
    <t>05042771</t>
  </si>
  <si>
    <t>Spolek TYGŘI JBC Brno</t>
  </si>
  <si>
    <t>Želešice</t>
  </si>
  <si>
    <t>Podpora basketbalového spolku TYGŘI JBC Brno</t>
  </si>
  <si>
    <t>02020955</t>
  </si>
  <si>
    <t>Basketbalový klub Blansko, z.s.</t>
  </si>
  <si>
    <t>Podpora pravidelné činnosti basketbalistek</t>
  </si>
  <si>
    <t>Podpora sportovní přípravy dětí a mládeže ve sjezdovém a travním  lyžování</t>
  </si>
  <si>
    <t>04510178</t>
  </si>
  <si>
    <t>Elite Sport Boskovice, z.s.</t>
  </si>
  <si>
    <t>Rozvoj atletiky a triatlonu v Boskovicích a okolí v roce 2022</t>
  </si>
  <si>
    <t>71219285</t>
  </si>
  <si>
    <t>Orel jednota Boskovice</t>
  </si>
  <si>
    <t>Podpora mládežnického sportu v Orlu Boskovice</t>
  </si>
  <si>
    <t>05593760</t>
  </si>
  <si>
    <t>Letovice</t>
  </si>
  <si>
    <t>Fotbalová mládež AFK Letovice 2022</t>
  </si>
  <si>
    <t>04763394</t>
  </si>
  <si>
    <t>KODOKAI BRNO z.s.</t>
  </si>
  <si>
    <t>Reprezentace Jihomoravského kraje a podpora závodní činnosti v KARATE</t>
  </si>
  <si>
    <t>03417581</t>
  </si>
  <si>
    <t>BEACH ACADEMY VIKTORIA BRNO, z.s.</t>
  </si>
  <si>
    <t>Činnost klubu BEACH ACADEMY VIKTORIA BRNO</t>
  </si>
  <si>
    <t>04898842</t>
  </si>
  <si>
    <t>SKKP Handball Brno, z.s.</t>
  </si>
  <si>
    <t>03910938</t>
  </si>
  <si>
    <t>Klub sportovního bruslení Hodonín, z.s.</t>
  </si>
  <si>
    <t>Klub plaveckých sportů policie Kometa Brno z. s.</t>
  </si>
  <si>
    <t>Zabezpečení sportovní činnosti plavců Komety Brno</t>
  </si>
  <si>
    <t>27011593</t>
  </si>
  <si>
    <t>HC Lvi Břeclav z.s.</t>
  </si>
  <si>
    <t>Podpora mládežnického hokeje v Břeclavi 2022</t>
  </si>
  <si>
    <t>CK DACOM PHARMA KYJOV, z.s.</t>
  </si>
  <si>
    <t>Regionální cyklistika Kyjovska 2022-podpora celoroční činnosti klubu.</t>
  </si>
  <si>
    <t>Sportovní škola míčových her, z. s.</t>
  </si>
  <si>
    <t>Podpora rozvoje členské základny, zajištění a zkvalitnění tréninkové a soutěžní činnosti Sportovní školy míčových her, z.s.</t>
  </si>
  <si>
    <t>FC Boskovice, z.s.</t>
  </si>
  <si>
    <t>Podpora mládežnických družstev FC Boskovice na rok 2022</t>
  </si>
  <si>
    <t>Sportovní hokejový klub mládeže Hodonín</t>
  </si>
  <si>
    <t>Podpora činnosti klubu</t>
  </si>
  <si>
    <t>Blanenský Basketbalový Klub Blansko, z.s.</t>
  </si>
  <si>
    <t>Podpora rozvoje basketbalových dovedností a podpora sportovních a činnosti BBK Blansko v roce 2022</t>
  </si>
  <si>
    <t>44990537</t>
  </si>
  <si>
    <t>Podpora pravidelné sportovní činnosti mládeže spolku</t>
  </si>
  <si>
    <t>TJ Znojmo, z.s.</t>
  </si>
  <si>
    <t>Podpora dlouhodobé sportovní činnosti dětí a mládeže oddílu florbalu TJ Znojmo z.s.</t>
  </si>
  <si>
    <t>TTC Moravská Slavia Brno, z.s.</t>
  </si>
  <si>
    <t>Zajištění celoroční sportovní činnosti oddílu stolního tenisu TTC MS Brno v roce 2022</t>
  </si>
  <si>
    <t>Sportovní klub Draci Brno, z.s.</t>
  </si>
  <si>
    <t>TJJ LUCKY Drásov, z.s.</t>
  </si>
  <si>
    <t>Podpora závodní a tréninkové činnosti TJJ LUCKY Drásov</t>
  </si>
  <si>
    <t>1. SC ZNOJMO - mládež, spolek</t>
  </si>
  <si>
    <t>Činnost 1. SC Znojmo - mládež, spolek v roce 2022</t>
  </si>
  <si>
    <t>26568217</t>
  </si>
  <si>
    <t>Aligators z. s.</t>
  </si>
  <si>
    <t>Klobouky u Brna</t>
  </si>
  <si>
    <t>Podpora pravidelné sportovní činnosti florbalového klubu Aligators z. s.</t>
  </si>
  <si>
    <t>Sportovní Klub policie KOMETA BRNO z.s.</t>
  </si>
  <si>
    <t>Celoroční činnost oddílu badmintonu</t>
  </si>
  <si>
    <t>HCM Úvoz Brno, z.s.</t>
  </si>
  <si>
    <t>Podpora sportu v Jihomoravském kraji v roce 2022</t>
  </si>
  <si>
    <t>Sportovní akademie mládeže Brno, z.s.</t>
  </si>
  <si>
    <t>Rozvoj basketbalu u dětí a mládeže</t>
  </si>
  <si>
    <t>Občanský spolek pro podporu rozvoje tradičního karate</t>
  </si>
  <si>
    <t>Podpora karatistů v MČ Brno - Bystrc a Žebětín</t>
  </si>
  <si>
    <t>Pro další rozvoj mládeže</t>
  </si>
  <si>
    <t>Fakultní klub Brno, z.s.</t>
  </si>
  <si>
    <t>Podpora pravidelné tréninkové a soutěžní činnosti dětí a mládeže</t>
  </si>
  <si>
    <t>Klub sportovní gymnastiky Rosice, spolek</t>
  </si>
  <si>
    <t>CELOROČNÍ ČINNOST KLUBU SPORTOVNÍ GYMNASTIKY ROSICE V ROCE 2022</t>
  </si>
  <si>
    <t>26553317</t>
  </si>
  <si>
    <t>Squash Moravská Slavia Brno, z. s.</t>
  </si>
  <si>
    <t>Podpora sportu na území Jihomoravského kraje ze strany Squash Moravská Slavia Brno, z.s.</t>
  </si>
  <si>
    <t>TJ Jiskra Strážnice z.s.</t>
  </si>
  <si>
    <t>Zajištění tréninkových podmínek pro mládežnické kategorie v roce 2022</t>
  </si>
  <si>
    <t>TJ Tatran Starý Lískovec, z.s.</t>
  </si>
  <si>
    <t>Podpora pravidelné činnosti sportovních organizací-Okruh B</t>
  </si>
  <si>
    <t>FC Veselí n. Moravou, z.s.</t>
  </si>
  <si>
    <t>FC Veselí - mládežnická kopaná 2022</t>
  </si>
  <si>
    <t>63434652</t>
  </si>
  <si>
    <t>Tělocvičná jednota Sokol Břeclav</t>
  </si>
  <si>
    <t>Projekt sokolské sportování</t>
  </si>
  <si>
    <t>07708688</t>
  </si>
  <si>
    <t>Městský sportovní klub Břeclav stolní tenis, pobočný spolek</t>
  </si>
  <si>
    <t>Stolní tenis v MSK Břeclav</t>
  </si>
  <si>
    <t>Sportovní klub moderní gymnastiky Veselí nad Moravou, z.s.</t>
  </si>
  <si>
    <t>Podpora činnosti oddílu moderní gymnastiky v roce 2022</t>
  </si>
  <si>
    <t>FC Ivančice, z.s.</t>
  </si>
  <si>
    <t>Podpora sportovní činnosti dětí a mládeže fotbalového klubu FC Ivančice, z.s</t>
  </si>
  <si>
    <t>TJ Mokrá-Horákov z.s.</t>
  </si>
  <si>
    <t>Podpora a rozvoj mládežnické základy oddílu horolezců a tenisu TJ Mokrá-Hotákov z.s</t>
  </si>
  <si>
    <t>"FC Slovan Rosice, z.s."</t>
  </si>
  <si>
    <t>Podpora celoroční pravidelné sportovní činnosti mládeže FC Slovan Rosice</t>
  </si>
  <si>
    <t>SK Obřany 2022 - vybavení a provoz mládeže</t>
  </si>
  <si>
    <t>FC Kuřim, z.s.</t>
  </si>
  <si>
    <t>Podpora sportovní činnosti FC Kuřim, z. s. pro rok 2022</t>
  </si>
  <si>
    <t>TJ Sokol Těšany, z.s.</t>
  </si>
  <si>
    <t>Podpora mládežnických mužstev TJ Sokoly Těšany 2022</t>
  </si>
  <si>
    <t>TJ Sokol Novosedly z.s.</t>
  </si>
  <si>
    <t>Novosedly</t>
  </si>
  <si>
    <t xml:space="preserve">Podpora činnosti dětí a mládeže v našem fotbalovém oddílu TJ Sokol  Novosedly z.s. v roce 2022  </t>
  </si>
  <si>
    <t>07752326</t>
  </si>
  <si>
    <t>Městský sportovní klub Břeclav oddíl fotbalu, pobočný spolek</t>
  </si>
  <si>
    <t>Fotbal Břeclav 2022</t>
  </si>
  <si>
    <t>00533025</t>
  </si>
  <si>
    <t>Sportovní klub Tuřany, z. s.</t>
  </si>
  <si>
    <t>Zajištění provozu sportovní činnosti</t>
  </si>
  <si>
    <t>Provoz a činnost klubu v roce 2022</t>
  </si>
  <si>
    <t>Celoroční podpora sportovní činnosti mládeže</t>
  </si>
  <si>
    <t>27032078</t>
  </si>
  <si>
    <t>Spolek MC atletika Brno</t>
  </si>
  <si>
    <t>Atletická příprava dětí</t>
  </si>
  <si>
    <t>Orel jednota Brno - Řečkovice</t>
  </si>
  <si>
    <t>Podpora celoroční činnosti mládežnických oddílů Orla Řečkovice</t>
  </si>
  <si>
    <t>HC Blansko, z.s.</t>
  </si>
  <si>
    <t>Pravidelná činnost spolku</t>
  </si>
  <si>
    <t>18511546</t>
  </si>
  <si>
    <t>Tělovýchovná jednota SOKOL KOBYLÍ z.s.</t>
  </si>
  <si>
    <t>Kobylí</t>
  </si>
  <si>
    <t>Podpora sportovní činnosti TJ Sokol Kobylí, z. s. v roce 2022</t>
  </si>
  <si>
    <t>Atletický klub Ludvíka Daňka Blansko, z.s.</t>
  </si>
  <si>
    <t>ATLETIKA BLANSKO</t>
  </si>
  <si>
    <t>04589238</t>
  </si>
  <si>
    <t>SK Kuklenská Brno z.s.</t>
  </si>
  <si>
    <t>Podpora, zlepšení a zkvalitnění přípravy dětí a mládeže SK Kuklenská Brno, z.s. v badmintonu</t>
  </si>
  <si>
    <t>01940627</t>
  </si>
  <si>
    <t>Badminton Sharks Brno, z.s.</t>
  </si>
  <si>
    <t>Podpora a činnost badmintonu dětí a mládeže a jejího rozvoje v klubu Badminton Sharks Brno</t>
  </si>
  <si>
    <t>03212645</t>
  </si>
  <si>
    <t>ATK Šlapanice, z. s.</t>
  </si>
  <si>
    <t>Rozvoj atletiky a triatlonu ve městě Šlapanice a jeho okolí</t>
  </si>
  <si>
    <t>Sportovní klub Pernštejn Nedvědice, z.s.</t>
  </si>
  <si>
    <t>Fotbalová mládež v Nedvědici 2022</t>
  </si>
  <si>
    <t>Sportovní klub Chrlice, z.s.</t>
  </si>
  <si>
    <t>Zabezpečení činnosti mládežnických družstev Sportovního klubu Chrlice, z.s., v roce 2022</t>
  </si>
  <si>
    <t>LAWN TENNIS CLUB HODONÍN, spolek</t>
  </si>
  <si>
    <t>Podpora sportovní činnosti tenisového klubu v roce 2022 se zaměřením na mládež</t>
  </si>
  <si>
    <t>00543829</t>
  </si>
  <si>
    <t>Tělocvičná jednota Sokol Brno - Komín</t>
  </si>
  <si>
    <t>Organizace a podpora celoroční činnosti Tělocvičné jednoty Sokol Brno - Komín</t>
  </si>
  <si>
    <t>05140056</t>
  </si>
  <si>
    <t>Volejbalový oddíl Vítovice, z.s.</t>
  </si>
  <si>
    <t>Podpora rozvoje mládeže ve Volejbalovém oddíle Vítovice</t>
  </si>
  <si>
    <t>TJ Moravan Lednice z.s.</t>
  </si>
  <si>
    <t>Podpora pravidelné činnosti mládeže TJ Moravan Lednice</t>
  </si>
  <si>
    <t>Volejbalové centrum mládeže Brno z.s.</t>
  </si>
  <si>
    <t>Jihomoravský minivolejbal a celoroční činnost</t>
  </si>
  <si>
    <t>Fotbalový klub Židlochovice, z.s.</t>
  </si>
  <si>
    <t>Podpora sportu JMK - činnost mládeže</t>
  </si>
  <si>
    <t>FC VRACOV z.s.</t>
  </si>
  <si>
    <t>Rozvoj mládežnické kopané</t>
  </si>
  <si>
    <t>TJ Kraví Hora Brno z.s.</t>
  </si>
  <si>
    <t>Podpora tenisové mládeže na Kraví Hoře 2022</t>
  </si>
  <si>
    <t>Lezčata-celoroční činnost 2022</t>
  </si>
  <si>
    <t>712</t>
  </si>
  <si>
    <t>27009700</t>
  </si>
  <si>
    <t>Football Club Moravský Krumlov, z.s.</t>
  </si>
  <si>
    <t>Podpora pravidelné činnosti FCMK</t>
  </si>
  <si>
    <t>FC Kyjov 1919 z.s.</t>
  </si>
  <si>
    <t>Fotbal Kyjov 2022</t>
  </si>
  <si>
    <t>04610954</t>
  </si>
  <si>
    <t>SKMB Boskovice z.s.</t>
  </si>
  <si>
    <t>Podpora mládeže SKMB Boskovice</t>
  </si>
  <si>
    <t>13693247</t>
  </si>
  <si>
    <t>Tělocvičná jednota Sokol Bučovice</t>
  </si>
  <si>
    <t>Podpora tréninkové a soutěžní činnosti oddílů TJ Sokol Bučovice</t>
  </si>
  <si>
    <t>04362896</t>
  </si>
  <si>
    <t>Moravský spolek TYGŘI Brno</t>
  </si>
  <si>
    <t>Podpora basketbalového spolku Moravský spolek TYGŘI Brno</t>
  </si>
  <si>
    <t>Sportovní klub SEVER BRNO, z.s.</t>
  </si>
  <si>
    <t>Softball pro jižní Moravu</t>
  </si>
  <si>
    <t>46215671</t>
  </si>
  <si>
    <t>TJ Sokol Charvátská Nová Ves z.s.</t>
  </si>
  <si>
    <t>Příprava a následná účast členů Tanečního oddílu při TJ Sokol Charvátská Nová Ves, z.s. na mezinárodní taneční soutěži Czech Open 2022 v Písku</t>
  </si>
  <si>
    <t>02310601</t>
  </si>
  <si>
    <t>NTC Kyjov z.s.</t>
  </si>
  <si>
    <t>Podpora sportovní činnosti NTC Kyjov</t>
  </si>
  <si>
    <t>Tělovýchovná jednota Mikulčice, z.s.</t>
  </si>
  <si>
    <t>00531987</t>
  </si>
  <si>
    <t>PŠR z.s.</t>
  </si>
  <si>
    <t>PŠR z.s. (Plavecká škola Rybka) - zkvalitnění přípravy mladých plavců</t>
  </si>
  <si>
    <t>TENISOVÝ KLUB TILIA, z.s.</t>
  </si>
  <si>
    <t>Zajištění celoroční sportovní činnosti klubu</t>
  </si>
  <si>
    <t>Tělocvičná jednota Sokol Syrovice</t>
  </si>
  <si>
    <t>Syrovice</t>
  </si>
  <si>
    <t>Všestrannost TJ. Sokol Syrovice</t>
  </si>
  <si>
    <t>05160715</t>
  </si>
  <si>
    <t>BK Skokani Brno, z. s.</t>
  </si>
  <si>
    <t>Okruh B - Podpora pravidelné činnosti sportovních organizací</t>
  </si>
  <si>
    <t>Tělocvičná jednota Sokol Hrušovany u Brna</t>
  </si>
  <si>
    <t>Podpora a rozvoj pravidelné činnosti T.J. Sokol Hrušovany u Brna v oblasti sportu pro děti a mládež 2022</t>
  </si>
  <si>
    <t>47412186</t>
  </si>
  <si>
    <t>Tělovýchovná jednota Heršpice, z.s.</t>
  </si>
  <si>
    <t>Pravidelné a systematické sportovní činnosti dětí a mládeže TJ Heršpice</t>
  </si>
  <si>
    <t>SK Jedovnice, z.s.</t>
  </si>
  <si>
    <t>Podpora sportu jedovnické mládeže</t>
  </si>
  <si>
    <t>Tělocvičná jednota Sokol Moravský Krumlov</t>
  </si>
  <si>
    <t>Podpora činnosti oddílu sportovní gymnastiky Sokol Moravský Krumlov</t>
  </si>
  <si>
    <t>Spolek Florbal Kuřim</t>
  </si>
  <si>
    <t>Podpora mládežnických družstev Florbal Kuřim</t>
  </si>
  <si>
    <t>Badmintonový club 66 Ivančice, z.s.</t>
  </si>
  <si>
    <t>Dotace JMK 2022 BC 66 Ivančice</t>
  </si>
  <si>
    <t>22684930</t>
  </si>
  <si>
    <t>Městský Bruslařský Klub Vyškov z. s.</t>
  </si>
  <si>
    <t>Letní soustředění a tréninková činnost pro Městský Bruslařský Klub Vyškov z.s.</t>
  </si>
  <si>
    <t>Malý fotbal Brno, z.s.</t>
  </si>
  <si>
    <t>"Zajištění celoročních soutěží, turnajů a tréninků dětí a mládeže"</t>
  </si>
  <si>
    <t>SK Žarošice, spolek</t>
  </si>
  <si>
    <t>Žarošice</t>
  </si>
  <si>
    <t>Sportovní rozvoj mládeže SK Žarošice</t>
  </si>
  <si>
    <t>Judo klub Samuraj Adamov z.s.</t>
  </si>
  <si>
    <t>Finanční zajištění sportovní činnosti</t>
  </si>
  <si>
    <t>06210791</t>
  </si>
  <si>
    <t>Klub stolního tenisu LVA, z.s.</t>
  </si>
  <si>
    <t>Zajištění tréninkových kapacit</t>
  </si>
  <si>
    <t>Fotbalový klub - FC Pálava Mikulov spolek</t>
  </si>
  <si>
    <t>Doplnění a obnovení materiálního vybavení</t>
  </si>
  <si>
    <t>00532967</t>
  </si>
  <si>
    <t>Sportovní klub Slatina, z.s.</t>
  </si>
  <si>
    <t>Sportovní klub Slatina, z.s. - soustředění mládežnických mužstev fotbalového oddílu</t>
  </si>
  <si>
    <t>22858024</t>
  </si>
  <si>
    <t>Tripoli Brno, z. s.</t>
  </si>
  <si>
    <t>Podpora talentované mládeže Jihomoravského kraje</t>
  </si>
  <si>
    <t>65351231</t>
  </si>
  <si>
    <t>Projektová dokumentace na výměnu povrchů a stavbu nafukovací haly na kurtech v Řečkovicích</t>
  </si>
  <si>
    <t>06707785</t>
  </si>
  <si>
    <t>Emilova sportovní, z.s.</t>
  </si>
  <si>
    <t>11. Evropské hry handicapované mládeže Emil Open</t>
  </si>
  <si>
    <t>Programy prevence a resocializace pro mladistvé delikventy "Změnit směr" a "Aristoteles"</t>
  </si>
  <si>
    <t>04845706</t>
  </si>
  <si>
    <t>Pálava a Lednicko-valtický areál, z. s.</t>
  </si>
  <si>
    <t>Rozvoj destinačního řízení a marketingu v TO Pálava a LVA v roce 2022</t>
  </si>
  <si>
    <t>Mikulovsko-destinační společnost</t>
  </si>
  <si>
    <t>Podpora činnosti destinační organizace v turistické oblasti Pálava a Lednicko-valtický areál.</t>
  </si>
  <si>
    <t>04733703</t>
  </si>
  <si>
    <t xml:space="preserve">	LVHF z.s.</t>
  </si>
  <si>
    <t xml:space="preserve">	LEDNICKO-VALTICKÝ HUDEBNÍ FESTIVAL 2022</t>
  </si>
  <si>
    <t xml:space="preserve"> spolek</t>
  </si>
  <si>
    <t>00409367</t>
  </si>
  <si>
    <t>Česká společnost AIDS pomoc, z. s.</t>
  </si>
  <si>
    <t>Prevence HIV/AIDS na Jižní Moravě včetně před a po-testového poradenství a preventivních přednášek pro mládež</t>
  </si>
  <si>
    <t xml:space="preserve">Klub stomiků Brno, z.s., </t>
  </si>
  <si>
    <t>Rekondiční pobyty onkologicky nemocných stomiků</t>
  </si>
  <si>
    <t>Liga otevřených mužů, z.s.</t>
  </si>
  <si>
    <t>Patron - podpora sociální integrace mladých lidí odcházejících z dětských domovů</t>
  </si>
  <si>
    <t>75013584</t>
  </si>
  <si>
    <t>Orel jednota Čebín</t>
  </si>
  <si>
    <t>Čebín</t>
  </si>
  <si>
    <t>Nová indiánská tý-pí</t>
  </si>
  <si>
    <t>44990189</t>
  </si>
  <si>
    <t xml:space="preserve">	Společnost pro Moravu a Slezsko, z.s.</t>
  </si>
  <si>
    <t>Moravské odpoledne 2022</t>
  </si>
  <si>
    <t>22903071</t>
  </si>
  <si>
    <t xml:space="preserve">	"Spolek pro veřejnou dopravu na jihozápadní Moravě"</t>
  </si>
  <si>
    <t>Moravské Budějovice</t>
  </si>
  <si>
    <t xml:space="preserve">	Oslava 150 let trati Břeclav - Hrušovany nad Jevišovkou-Šanov</t>
  </si>
  <si>
    <t>70874531</t>
  </si>
  <si>
    <t>Kolpingova rodina Blansko</t>
  </si>
  <si>
    <t xml:space="preserve">	"Zlaté české ručičky" a "Vykoukněme z města ven"</t>
  </si>
  <si>
    <t>22718044</t>
  </si>
  <si>
    <t xml:space="preserve">	MILITARY MUZEUM GENERÁLA SERGĚJE JANA INGRA z. s.</t>
  </si>
  <si>
    <t xml:space="preserve">	Jižní Morava ctí válečné veterány – Cesta poděkování, úcty a pokory 2022</t>
  </si>
  <si>
    <t xml:space="preserve">	SH ČMS - Sbor dobrovolných hasičů Šebetov</t>
  </si>
  <si>
    <t xml:space="preserve">	Volnočasové aktivity dětí a mládeže v Šebetově</t>
  </si>
  <si>
    <t xml:space="preserve">	SH ČMS - Sbor dobrovolných hasičů Brno-Útěchov</t>
  </si>
  <si>
    <t xml:space="preserve">	Celoroční a tábornická činnost mladých hasičů</t>
  </si>
  <si>
    <t xml:space="preserve">	Společnost katolického domu v Blansku, z. s.</t>
  </si>
  <si>
    <t xml:space="preserve">	Zázemí Katolického domu</t>
  </si>
  <si>
    <t>08399514</t>
  </si>
  <si>
    <t>Akademie dráhové cyklistiky z.s.</t>
  </si>
  <si>
    <t>Nákup sportovního náčiní pro potřeby Akademie dráhové cyklistiky</t>
  </si>
  <si>
    <t>08969116</t>
  </si>
  <si>
    <t>DOMČŮV SEN, z.s.</t>
  </si>
  <si>
    <t>Rebešovice</t>
  </si>
  <si>
    <t>4. ročník charitativního fotbalového turnaje Domčův sen pro NFDO Krtek</t>
  </si>
  <si>
    <t>65336445</t>
  </si>
  <si>
    <t xml:space="preserve">	Orel jednota Olešnice</t>
  </si>
  <si>
    <t xml:space="preserve">	Údržba podlahových ploch</t>
  </si>
  <si>
    <t>05114292</t>
  </si>
  <si>
    <t xml:space="preserve">	Rybářský spolek Přímětice, z.s.</t>
  </si>
  <si>
    <t>Obnova zatopeného lomu Přímětice</t>
  </si>
  <si>
    <t>26992124</t>
  </si>
  <si>
    <t xml:space="preserve">	Myslivecké sdružení LENČÁK, z.s.</t>
  </si>
  <si>
    <t>Přikrmování zvěře v zimním období</t>
  </si>
  <si>
    <t>00545678</t>
  </si>
  <si>
    <t>Hnutí humanitární pomoci</t>
  </si>
  <si>
    <t xml:space="preserve">	Rekonstrukce sprchového koutu v chráněném bydlení Centrum VELAN</t>
  </si>
  <si>
    <t>14293595</t>
  </si>
  <si>
    <t xml:space="preserve">	Škola je jen jedna, z. s.</t>
  </si>
  <si>
    <t xml:space="preserve">	Letní škola pro 1. stupeň</t>
  </si>
  <si>
    <t>49463977</t>
  </si>
  <si>
    <t xml:space="preserve">	Junák - český skaut, středisko Jedovnice, z. s.</t>
  </si>
  <si>
    <t xml:space="preserve">	Obnova vybavení skautského tábořiště</t>
  </si>
  <si>
    <t xml:space="preserve">	SH ČMS - Sbor dobrovolných hasičů Grešlové Mýto</t>
  </si>
  <si>
    <t>Grešlové Mýto</t>
  </si>
  <si>
    <t xml:space="preserve">	Vybudování zpevněné plochy ze zámkové dlažby</t>
  </si>
  <si>
    <t xml:space="preserve">			Orel jednota Brno-Žabovřesky</t>
  </si>
  <si>
    <t xml:space="preserve">	Orel-obnova, podpora a rozvoj folklórních tradic v Žabovřeskách</t>
  </si>
  <si>
    <t>64326322</t>
  </si>
  <si>
    <t>Jihomoravský pobočný spolek Společnosti přátel Itálie</t>
  </si>
  <si>
    <t>na realizaci projektu „Italský víkend na Špilberku”</t>
  </si>
  <si>
    <t>08071276</t>
  </si>
  <si>
    <t>LEON Boxing Academy Brno, z. s.</t>
  </si>
  <si>
    <t>Výchova mládeže, dívek a dorostu reprezentace Brna a ČR</t>
  </si>
  <si>
    <t xml:space="preserve">72. RJMK </t>
  </si>
  <si>
    <t>26633884</t>
  </si>
  <si>
    <t>TS BEAT UP z.s.</t>
  </si>
  <si>
    <t>Beat Street 2022 (Mistrovství ČR – Grand finále)</t>
  </si>
  <si>
    <t>04690389</t>
  </si>
  <si>
    <t>TS BAMI KUNŠTÁT, z.s.</t>
  </si>
  <si>
    <t>Technické a organizační zabezpečení akce</t>
  </si>
  <si>
    <t>61392936</t>
  </si>
  <si>
    <t>Tělovýchovná jednota FK Sokol Lovčice, z.s.</t>
  </si>
  <si>
    <t>Lovčice</t>
  </si>
  <si>
    <t>Činnost TJ FK Sokol Lovčice</t>
  </si>
  <si>
    <t xml:space="preserve">Bílý kruh bezpečí, z.s. </t>
  </si>
  <si>
    <t>projekt "Pomoc zranitelným obětem kriminality v JmK"</t>
  </si>
  <si>
    <t>00103811</t>
  </si>
  <si>
    <t>Česká speleologická společnost</t>
  </si>
  <si>
    <t>Podpora zajištění Evropského mítinku speleologických záchranných služeb</t>
  </si>
  <si>
    <t>Letní ring Brno nám. Svobody</t>
  </si>
  <si>
    <t>22846948</t>
  </si>
  <si>
    <t>Asociace Vodních Sportů ZNOJMO, z.s.</t>
  </si>
  <si>
    <t>14. ročník FESTIVALU DRAČÍCH LODÍ VE ZNOJMĚ 2022 /FDLZ/</t>
  </si>
  <si>
    <t>14093413</t>
  </si>
  <si>
    <t>DMO Moravský kras a okolí, z. s.</t>
  </si>
  <si>
    <t>Provozní náklady DMO Moravský kras a okolí</t>
  </si>
  <si>
    <t>74. RJMK</t>
  </si>
  <si>
    <t>09485422</t>
  </si>
  <si>
    <t>Zachraň srdce, z.s.</t>
  </si>
  <si>
    <t>PROJECT ICELAND: 10 dnů na překonání světového rekordu</t>
  </si>
  <si>
    <t>08899673</t>
  </si>
  <si>
    <t>Moravská liga TFA, z. s.</t>
  </si>
  <si>
    <t>Trpín</t>
  </si>
  <si>
    <t>Zkvalitnění propagace závodů Moravské ligy TFA, její činnosti v Jihomoravském kraji a osvěta hasičského sportu TFA</t>
  </si>
  <si>
    <t>07998783</t>
  </si>
  <si>
    <t>Pro děti Prušánky z. s.</t>
  </si>
  <si>
    <t>Prušánky</t>
  </si>
  <si>
    <t>Bezpečně, společně a vesele v Prušánkách</t>
  </si>
  <si>
    <t>SH ČMS - Sbor dobrovolných hasičů Rozseč nad Kunštátem</t>
  </si>
  <si>
    <t>Rozseč nad Kunštátem</t>
  </si>
  <si>
    <t>Party stan pro pořádání kulturních a sportovních akcí</t>
  </si>
  <si>
    <t>01650394</t>
  </si>
  <si>
    <t>Spolek MK 2012</t>
  </si>
  <si>
    <t>Krumlovské burčákobraní</t>
  </si>
  <si>
    <t>VODA KOŃKÓ PŘES TŘE KRAJE</t>
  </si>
  <si>
    <t>Hasičský almanach VODA KOŃKÓ PŘES TŘE KRAJE</t>
  </si>
  <si>
    <t>75095181</t>
  </si>
  <si>
    <t>Spolek CIRCULUS</t>
  </si>
  <si>
    <t>Kdo se směje naposled</t>
  </si>
  <si>
    <t>14188937</t>
  </si>
  <si>
    <t>SH ČMS - Sbor dobrovolných hasičů Hrdibořice</t>
  </si>
  <si>
    <t>Hrdibořice</t>
  </si>
  <si>
    <t>HASPARTY</t>
  </si>
  <si>
    <t>64330214</t>
  </si>
  <si>
    <t>Orel jednota Brno - Královo Pole</t>
  </si>
  <si>
    <t>Královopolské vinobraní</t>
  </si>
  <si>
    <t xml:space="preserve">	Klub filatelistů Alfonse Muchy 06-22</t>
  </si>
  <si>
    <t xml:space="preserve">	15. veletržní setkání sběratelů Brno 2022</t>
  </si>
  <si>
    <t>44163941</t>
  </si>
  <si>
    <t>Podpora pobytu srbských dětí na YUBASKET CAMPU 2022</t>
  </si>
  <si>
    <t xml:space="preserve">	Zastínění oken na orlovně - velká tělocvična</t>
  </si>
  <si>
    <t>22759981</t>
  </si>
  <si>
    <t xml:space="preserve">	Ochozská chasa, z. s.</t>
  </si>
  <si>
    <t>Rekonstrukce historického sklepa v Ochozi u Brna</t>
  </si>
  <si>
    <t>22832793</t>
  </si>
  <si>
    <t xml:space="preserve">	Sdružení obrany spotřebitelů - Asociace, z.s.</t>
  </si>
  <si>
    <t>Osvětová činnost v Jihomoravském kraji</t>
  </si>
  <si>
    <t>Obrana spotřebitele v Jihomoravském kraji</t>
  </si>
  <si>
    <t>26667401</t>
  </si>
  <si>
    <t xml:space="preserve">		Místní akční skupina Jižní Slovácko, z. s.</t>
  </si>
  <si>
    <t>LEADERfest 2022</t>
  </si>
  <si>
    <t>70940029</t>
  </si>
  <si>
    <t>Jihomoravský krajský fotbalový svaz</t>
  </si>
  <si>
    <t>Podpora rozvoje a výchovy fotbalové mládeže v Jihomoravském kraji</t>
  </si>
  <si>
    <t>05249562</t>
  </si>
  <si>
    <t>Jihomoravský tenisový svaz</t>
  </si>
  <si>
    <t>Jihomoravský tenisový svaz 2022</t>
  </si>
  <si>
    <t>00544833</t>
  </si>
  <si>
    <t>Orel</t>
  </si>
  <si>
    <t>Memorandum</t>
  </si>
  <si>
    <t>Zastřešení zázemí tenisového oddílu</t>
  </si>
  <si>
    <t>Český tenisový svaz vozíčkářů, z.s.</t>
  </si>
  <si>
    <t>Mezinárodní mistrovství ČR v tenisu na vozíku – CTSV Cup 2022 a česko-slovenský turnaj v tenise na vozíku DRNOVICE Open 2022</t>
  </si>
  <si>
    <t>03675131</t>
  </si>
  <si>
    <t>Events 4 you, z.s.</t>
  </si>
  <si>
    <t>Urban Challenge</t>
  </si>
  <si>
    <t>66610176</t>
  </si>
  <si>
    <t>Mistrovství České republiky mužů a žen na dráze v atletice</t>
  </si>
  <si>
    <t>60552107</t>
  </si>
  <si>
    <t>TJ Spartak první brněnská z.s.</t>
  </si>
  <si>
    <t>Sportovní centrum v orientačním běhu TJ Spartak první brněnská</t>
  </si>
  <si>
    <t>22734970</t>
  </si>
  <si>
    <t>Dragonclub Brno, z.s.</t>
  </si>
  <si>
    <t>13th Club Crew World Championships, Sarasota, Florida, USA - MISTROVSTVÍ SVĚTA KLUBOVÝCH POSÁDEK DRAČÍCH LODÍ</t>
  </si>
  <si>
    <t>44015216</t>
  </si>
  <si>
    <t>Sportovní klub Moravia Brno, z.s</t>
  </si>
  <si>
    <t>SK Moravia Brno činnost 2022</t>
  </si>
  <si>
    <t>48548421</t>
  </si>
  <si>
    <t>Česká baseballová asociace</t>
  </si>
  <si>
    <t>Mistrovství Evropy juniorů v baseballu 2022</t>
  </si>
  <si>
    <t>65760557</t>
  </si>
  <si>
    <t>ME v softbalu žen do 22 let</t>
  </si>
  <si>
    <t>48512117</t>
  </si>
  <si>
    <t>SK TART MORAVSKÁ SLAVIA BRNO, z.s.</t>
  </si>
  <si>
    <t>GRAND PRIX BRNO TART CUP 2022 v moderní gymnastice</t>
  </si>
  <si>
    <t>26552485</t>
  </si>
  <si>
    <t>DSP KOMETA BRNO, z.s.</t>
  </si>
  <si>
    <t>Brno Open Dance Festival 2022</t>
  </si>
  <si>
    <t>VISEGRAD4 Bicycle Race Grand Prix Czech republic</t>
  </si>
  <si>
    <t>60461331</t>
  </si>
  <si>
    <t>Český svaz vodního póla</t>
  </si>
  <si>
    <t>Evropský pohár ve vodním pólu 2022 (EU Nations Water Polo Cup)</t>
  </si>
  <si>
    <t>44992432</t>
  </si>
  <si>
    <t>Grand Prix Brno 2022</t>
  </si>
  <si>
    <t>22864890</t>
  </si>
  <si>
    <t>Czech Open 2022 a 3x Satellite – turnaje světového poháru okruhu PSA mužů ve squashi</t>
  </si>
  <si>
    <t>44993731</t>
  </si>
  <si>
    <t>Tělovýchovná jednota Dukla Brno, spolek</t>
  </si>
  <si>
    <t>9. ročník mezinárodní GP Brno v dráhové cyklistice 18. - 19.6.2022</t>
  </si>
  <si>
    <t>27055761</t>
  </si>
  <si>
    <t>World Elite Shooting Association, z.s.</t>
  </si>
  <si>
    <t>Kanice</t>
  </si>
  <si>
    <t>XIII. Extreme Euro Open 2022</t>
  </si>
  <si>
    <t>08654425</t>
  </si>
  <si>
    <t>Česká střelecká asociace hendikepovaných z.s.</t>
  </si>
  <si>
    <t>3th International Sellier&amp;Bellot Paratrap Championship 2022</t>
  </si>
  <si>
    <t>Grand Prix Favoritu Brno-Přilba Moravy</t>
  </si>
  <si>
    <t>22728341</t>
  </si>
  <si>
    <t>Horolezecký oddíl Lokomotiva Brno,  z.s.</t>
  </si>
  <si>
    <t>Evropský pohár v ledolezení na obtížnost, MČR v ledolezení na obtížnost</t>
  </si>
  <si>
    <t>75122472</t>
  </si>
  <si>
    <t>Klub vodních sportů Jedovnice, z.s.</t>
  </si>
  <si>
    <t>50. ročník mistrovství světa motorových člunů, Hydro GP</t>
  </si>
  <si>
    <t>Mistrovství České republiky mužů a žen do 22let na dráze v atletice</t>
  </si>
  <si>
    <t>Kometa Cup 2022</t>
  </si>
  <si>
    <t>61743291</t>
  </si>
  <si>
    <t>29.ročník MCZ Na kole regionem Kyjovského Slovácka v silniční cyklistice 2022</t>
  </si>
  <si>
    <t>44995199</t>
  </si>
  <si>
    <t>JUMP ATHLETIC CLUB BRNO z.s.</t>
  </si>
  <si>
    <t>Kovalovice</t>
  </si>
  <si>
    <t>Brněnská laťka Olympia 2022/festival sportovních aktivit</t>
  </si>
  <si>
    <t>Mistrovství ČR v basketbale mládeže kategorie U14 a U17</t>
  </si>
  <si>
    <t>55. ročník 500+1 kolo, mezinárodní závod, Český pohár</t>
  </si>
  <si>
    <t>27030041</t>
  </si>
  <si>
    <t>Slovácký pohár 2022 - mezinárodní setkání malých a velkých házenkářek</t>
  </si>
  <si>
    <t>Sportovní klub Moravia Brno, z.s.</t>
  </si>
  <si>
    <t>Závěrečné kolo Českého poháru stolního tenisu vozíčkářů</t>
  </si>
  <si>
    <t>Národní závody Speciálních olympiád v atletice</t>
  </si>
  <si>
    <t>Uspořádání Mistrovství České republiky 2022 juniorů ve squashi v 10 věkových kategoriích</t>
  </si>
  <si>
    <t>Pohár města Hodonína - turnaj mladších žákyň a mladších dorostenek</t>
  </si>
  <si>
    <t>49. Mezinárodní brněnská regata mládeže ve veslování</t>
  </si>
  <si>
    <t>Sportovní lezení - nominační závody ČP 2022, MČR mládeže 2022 ve sportovním lezení na obtížnost, MČR dospělých a mládeže 2022 ve sportovním lezení na rychlost</t>
  </si>
  <si>
    <t>European kids athletics games</t>
  </si>
  <si>
    <t>MISTROVSTVÍ OBLASTI MORAVA</t>
  </si>
  <si>
    <t>22821350</t>
  </si>
  <si>
    <t>Sportuj s námi, z.s.</t>
  </si>
  <si>
    <t>Boskovické běhy 2022</t>
  </si>
  <si>
    <t>22750266</t>
  </si>
  <si>
    <t>Sport pro Brno, z.s.</t>
  </si>
  <si>
    <t>Český pohár XCO 2022 - horská kola</t>
  </si>
  <si>
    <t>22670271</t>
  </si>
  <si>
    <t>Mizuno Brno Cup Open 2022</t>
  </si>
  <si>
    <t>O pohár Hejtmana Jihomoravského kraje</t>
  </si>
  <si>
    <t>East European Cup/Veselské in-line závody 2022</t>
  </si>
  <si>
    <t>Brněnský běžecký pohár 2022</t>
  </si>
  <si>
    <t>SAMETOVÁ STUHA 2022</t>
  </si>
  <si>
    <t>64438295</t>
  </si>
  <si>
    <t>TK Classic při SVČ Hodonín, z.s.</t>
  </si>
  <si>
    <t>DANCE SPORT FESTIVAL HODONÍN - GRAND PRIX JIHOMORAVSKÉHO KRAJE 20. ROČNÍK</t>
  </si>
  <si>
    <t>70920435</t>
  </si>
  <si>
    <t>Jihomoravský krajský atletický svaz</t>
  </si>
  <si>
    <t>Mistrovství Jihomoravského kraje v atletice 2022</t>
  </si>
  <si>
    <t>28554370</t>
  </si>
  <si>
    <t>ATLETICKÝ KLUB VNOROVY, z.s.</t>
  </si>
  <si>
    <t>Vnorovy</t>
  </si>
  <si>
    <t>Vnorovská desítka</t>
  </si>
  <si>
    <t>Finále házenkářského desetiboje mladších žáků</t>
  </si>
  <si>
    <t>26582899</t>
  </si>
  <si>
    <t>JK FANY Hostěnice z.s.</t>
  </si>
  <si>
    <t>Mistrovství ČR v paravoltiži 2022</t>
  </si>
  <si>
    <t>22740201</t>
  </si>
  <si>
    <t>Horňácko v pohybu z.s.</t>
  </si>
  <si>
    <t>Malá Vrbka</t>
  </si>
  <si>
    <t>15. ročník silničního běhu "O Malanskú trnku"</t>
  </si>
  <si>
    <t>Mezinárodní turnaj ve stolním tenisu a krajský turnaj dětí U11</t>
  </si>
  <si>
    <t>Mistrovství ČR U18 a Přebor družstev st.žáků</t>
  </si>
  <si>
    <t>Kiss My RS - pohárový závod ČR v jachtingu</t>
  </si>
  <si>
    <t>26649799</t>
  </si>
  <si>
    <t>TENISOVÝ KLUB MALY´S OPEN, z.s.</t>
  </si>
  <si>
    <t>Kratochvilka</t>
  </si>
  <si>
    <t>VII. ročník tenisového turnaje ČTS kategorie dorost - dívky "BTC OPEN 2022"</t>
  </si>
  <si>
    <t>SOUTH MORAVIA CUP 2022</t>
  </si>
  <si>
    <t>Brněnský tučňáček 2022</t>
  </si>
  <si>
    <t>Krajská beach liga</t>
  </si>
  <si>
    <t>SC Hattrick Brno Florbalová škola, z.s.</t>
  </si>
  <si>
    <t>Brno Opengame 2022</t>
  </si>
  <si>
    <t>26642441</t>
  </si>
  <si>
    <t>Univerzitní liga</t>
  </si>
  <si>
    <t>44990014</t>
  </si>
  <si>
    <t>Podpora projektu Akademie v rámci HC KOMETA BRNO</t>
  </si>
  <si>
    <t>75064707</t>
  </si>
  <si>
    <t>JCMM, z.s.p.o.</t>
  </si>
  <si>
    <t xml:space="preserve">Program podpory nadaných studentů v JMK v období školního/akademického roku 2022/2023 </t>
  </si>
  <si>
    <t xml:space="preserve">z.s. </t>
  </si>
  <si>
    <t>Žebřiňák, z.s.</t>
  </si>
  <si>
    <t>Beseda 2022</t>
  </si>
  <si>
    <t>00406724</t>
  </si>
  <si>
    <t>UNIJAZZ – sdružení pro podporu kulturních aktivit, z.s.</t>
  </si>
  <si>
    <t>Boskovice 2022 – festival pro židovskou čtvrť</t>
  </si>
  <si>
    <t>org. zaměstnavatelů</t>
  </si>
  <si>
    <t>Svaz podnikatelů ve stavebnictví v Jihomoravském kraji při Svazu podnikatelů ve stavebnictví v České republice</t>
  </si>
  <si>
    <t>Soutěž Stavba Jihomoravského kraje 2022</t>
  </si>
  <si>
    <t>pečovatelská služba - 2873330</t>
  </si>
  <si>
    <t xml:space="preserve">	Centrum pro rodinu a sociální péči Hodonín, z.s.</t>
  </si>
  <si>
    <t xml:space="preserve">	ZKVALITNĚNÍ PÉČE O KLIENTY CENTRA PRO
RODINU A SOCIÁLNÍ PÉČI HODONÍN – DENNÍ REHABILITAČNÍ STACIONÁŘ VLAŠTOVKA - 2. rok realizace</t>
  </si>
  <si>
    <t>09756990</t>
  </si>
  <si>
    <t>Aliance náhradních rodin ČR, zapsaný spolek</t>
  </si>
  <si>
    <t>Podpora a rozvoj svépomocných komunitních skupin náhradních rodin v Jihomoravském kraji, poradenství náhradním rodinám v JMK, osvěta PP (včetně osobních nákladů)</t>
  </si>
  <si>
    <t>05880793</t>
  </si>
  <si>
    <t>Azyl Jiřina Skoumalová z.s.</t>
  </si>
  <si>
    <t>Ústup</t>
  </si>
  <si>
    <t>Kočičí azyl Jiřina Skoumalová - péče o zraněné, nemocné a opuštěné kočky</t>
  </si>
  <si>
    <t>Koncertní projekt B-Side Band a hosté</t>
  </si>
  <si>
    <t>INSTITUT SOCIÁLNĚ ZDRAVOTNÍCH STRATEGIÍ z.s.</t>
  </si>
  <si>
    <t>Postdiagnostická podpora nemocných s Alzheimerovou demencí a jejich pečovatelů</t>
  </si>
  <si>
    <t>Lokomoce, z.s.</t>
  </si>
  <si>
    <t>Lokomoce – rehabilitační pobyt pacientů s Parkinsonovou chorobou</t>
  </si>
  <si>
    <t>VOC Kyjov, z.s.</t>
  </si>
  <si>
    <t>Podpora vzniku VOC Kyjov</t>
  </si>
  <si>
    <t>05836522</t>
  </si>
  <si>
    <t>Na tý louce zelený z.s.</t>
  </si>
  <si>
    <t>Animoterapie</t>
  </si>
  <si>
    <t>01264061</t>
  </si>
  <si>
    <t>Kavka z.s.</t>
  </si>
  <si>
    <t>6. ročník šachového turnaje ve Šlapanicích</t>
  </si>
  <si>
    <t>SH ČMS - Okresní sdružení hasičů Břeclav</t>
  </si>
  <si>
    <t>Ozdravný pobyt zasloužilých hasičů OSH Břeclav</t>
  </si>
  <si>
    <t>00487856</t>
  </si>
  <si>
    <t>Sdružení přátel folkloru v Brně z.s.</t>
  </si>
  <si>
    <t>XXXIII. Mezinárodní folklorní festival Brno 22</t>
  </si>
  <si>
    <t>06540503</t>
  </si>
  <si>
    <t>Taneční formace Starlet Brno z.s.</t>
  </si>
  <si>
    <t>Taneční formace Starlet Brno</t>
  </si>
  <si>
    <t>26575396</t>
  </si>
  <si>
    <t>ASPV Brno, z.s.</t>
  </si>
  <si>
    <t>Mistrovství ČR ve společných skladbách moderní gymnastiky kategorie B</t>
  </si>
  <si>
    <t>07433573</t>
  </si>
  <si>
    <t>K4 Hodonín, z.s.</t>
  </si>
  <si>
    <t>Rozšíření a dovybavení tělocvičny K4 Hodonín, z.s.</t>
  </si>
  <si>
    <t>00442755</t>
  </si>
  <si>
    <t>Český svaz bojovníků za svobodu</t>
  </si>
  <si>
    <t>Léky a zdravotní pomůcky pro bývalé politické vězně</t>
  </si>
  <si>
    <t>08848475</t>
  </si>
  <si>
    <t>Boxing Talent Brno, z.s.</t>
  </si>
  <si>
    <t>Znovuobnovení pohybové aktivity mládeže</t>
  </si>
  <si>
    <t xml:space="preserve">79. RJMK </t>
  </si>
  <si>
    <t>67011845</t>
  </si>
  <si>
    <t>HC Zastávka z.s.</t>
  </si>
  <si>
    <t>Hokejová sezona 2022</t>
  </si>
  <si>
    <t>60552778</t>
  </si>
  <si>
    <t>Sportovní klub neslyšících Brno, z.s.</t>
  </si>
  <si>
    <t>Reprezentace hráčů na ME ve futsalu v Itálii</t>
  </si>
  <si>
    <t>70856991</t>
  </si>
  <si>
    <t>Spolek zdravotně postižených Bučovice a okolí</t>
  </si>
  <si>
    <t>DOPRAVA NA REKONDIČNÍ POBYTY</t>
  </si>
  <si>
    <t>66004837</t>
  </si>
  <si>
    <t>Sdružení pracovníků domů dětí a mládeže v České republice z. s.</t>
  </si>
  <si>
    <t xml:space="preserve">	Celostátní seminář ředitelů DDM/SVČ 2022</t>
  </si>
  <si>
    <t>26679299</t>
  </si>
  <si>
    <t>Společnost Bernarda Bolzana z. s.</t>
  </si>
  <si>
    <t xml:space="preserve">	Mezinárodní konference Dialog uprostřed Evropy 2022</t>
  </si>
  <si>
    <t>49464035</t>
  </si>
  <si>
    <t>Sportovní klub AC Okrouhlá, spolek</t>
  </si>
  <si>
    <t>Okrouhlá</t>
  </si>
  <si>
    <t>14. Mikulášský běh</t>
  </si>
  <si>
    <t>Válec na vertikutaci hrací plochy + držáky na plot</t>
  </si>
  <si>
    <t>22736352</t>
  </si>
  <si>
    <t>"Sdružení PAMĚŤ z.s."</t>
  </si>
  <si>
    <t>Pietní akt u památníku obětem železné opony a mezinárodní konference</t>
  </si>
  <si>
    <t>70834237</t>
  </si>
  <si>
    <t>Defekt z. s.</t>
  </si>
  <si>
    <t>Soběšická Mulda</t>
  </si>
  <si>
    <t xml:space="preserve">		Sdružení tajemníků městských a obecních úřadů ČR, z. s.</t>
  </si>
  <si>
    <t xml:space="preserve">	XLIII. členská schůze a podzimní celostátní odborný seminář STMOÚ ČR, Brno, 16. - 18. 10. 2022</t>
  </si>
  <si>
    <t>22904573</t>
  </si>
  <si>
    <t xml:space="preserve">	ACT leraK Blansko, z.s.</t>
  </si>
  <si>
    <t xml:space="preserve">	MTB Palava Blansko - finálový závod</t>
  </si>
  <si>
    <t xml:space="preserve">	Zahrádkářský dům Domanín - chladící zařízení</t>
  </si>
  <si>
    <t>03785921</t>
  </si>
  <si>
    <t>Unijazz, pobočný spolek Boskovice</t>
  </si>
  <si>
    <t xml:space="preserve">	Prostor - kulturní a komunitní centrum</t>
  </si>
  <si>
    <t>00426296</t>
  </si>
  <si>
    <t>Výuka první pomoci pro žáky základních škol v JMK</t>
  </si>
  <si>
    <t xml:space="preserve">		TJ Agrotec Hustopeče z.s.</t>
  </si>
  <si>
    <t xml:space="preserve">	Opravy a vybavení - sportovní hala Hustopeče</t>
  </si>
  <si>
    <t>Zajištění zdroje vody pro centrum environmentální výchovy</t>
  </si>
  <si>
    <t>Podpora činnosti trenérů a fyzioterapeutů na MŠ a ZŠ v celém Jihomoravském kraji</t>
  </si>
  <si>
    <t>03401707</t>
  </si>
  <si>
    <t>Kolo pro život, z.s.</t>
  </si>
  <si>
    <t>Znojmo Burčák Tour Kooperativy</t>
  </si>
  <si>
    <t>22846425</t>
  </si>
  <si>
    <t>Brněnský klub běžeckých a sportovních aktivit z.s.</t>
  </si>
  <si>
    <t>Běh kolem Brněnské přehrady "Vokolo priglu 2020"</t>
  </si>
  <si>
    <t>49419196</t>
  </si>
  <si>
    <t>Školní pohár v jízdě na dračích lodích</t>
  </si>
  <si>
    <t>07869258</t>
  </si>
  <si>
    <t>SK TROOPERS z.s.</t>
  </si>
  <si>
    <t>Podpora sportovní činnosti florbalového klubu SK TROOPERS pro rok 2022</t>
  </si>
  <si>
    <t>00209619</t>
  </si>
  <si>
    <t>Ski klub Victoria Brno z.s.</t>
  </si>
  <si>
    <t>Závodní a tréninková činnost Ski klubu Victoria Brno</t>
  </si>
  <si>
    <t>Návrat dětí ke sportu v pocovidové době</t>
  </si>
  <si>
    <t>64330222</t>
  </si>
  <si>
    <t>Orel župa Sedlákova</t>
  </si>
  <si>
    <t>Sportovní středisko Bukovina 113, opravy a doplnění vybavení</t>
  </si>
  <si>
    <t>41604164</t>
  </si>
  <si>
    <t>Mezinárodní mistrovství policie České republiky v jezdectví</t>
  </si>
  <si>
    <t>Zajištění chodu a činnosti ženského ledního hokeje v Břeclavi 2022</t>
  </si>
  <si>
    <t>03265170</t>
  </si>
  <si>
    <t>Technika Brno, baseball-softball, p.s.</t>
  </si>
  <si>
    <t>Podpora baseballu v Technice Brno</t>
  </si>
  <si>
    <t>44994532</t>
  </si>
  <si>
    <t>Podpora družstva AK Olymp Brno v atletické extralize žen 2023</t>
  </si>
  <si>
    <t>Florbal 1.liga žen - celoroční činnost</t>
  </si>
  <si>
    <t>22890220</t>
  </si>
  <si>
    <t>VK Brno, z.s.</t>
  </si>
  <si>
    <t>extraliga žen</t>
  </si>
  <si>
    <t>Podpora tréninkové a soutěžní činnosti volejbalového družstva mužů TJ Sokol Bučovice</t>
  </si>
  <si>
    <t>65348044</t>
  </si>
  <si>
    <t>První curlingový klub Brno, z. s.</t>
  </si>
  <si>
    <t>1. liga curlingu</t>
  </si>
  <si>
    <t>Zajištění pravidelné sportovní činnosti spolku a účast týmu žen v 1. lize ženského fotbalu řízeného FAČR</t>
  </si>
  <si>
    <t>04747062</t>
  </si>
  <si>
    <t>SK Brno Slatina z. s.</t>
  </si>
  <si>
    <t>SK Brno-Slatina Extraliga 2022-2023</t>
  </si>
  <si>
    <t>26539012</t>
  </si>
  <si>
    <t>Extraligové ženy Bulldogs Brno</t>
  </si>
  <si>
    <t>13691694</t>
  </si>
  <si>
    <t>Tělocvičná jednota Sokol Brno - Obřany - Maloměřice</t>
  </si>
  <si>
    <t>Podpora mužstva mužů TJ Sokol Brno - Obřany - Maloměřice v nejvyšší soutěži Extraliga házené mužů</t>
  </si>
  <si>
    <t>Účast v 1. Lize baseballu</t>
  </si>
  <si>
    <t>Působení HK Hodonín v 1. lize v házené žen ČR 2022/23</t>
  </si>
  <si>
    <t>09722815</t>
  </si>
  <si>
    <t>BASKET BRNO, z.s.</t>
  </si>
  <si>
    <t>BASKET BRNO I.liga muži</t>
  </si>
  <si>
    <t>podpora vrcholového kolektivního sportu JMK v roce 2022</t>
  </si>
  <si>
    <t>Podpora vrcholových týmu plavání (1. liga družstev) a dálkového plavání (liga družstev) v nejvyšších soutěžích družstev</t>
  </si>
  <si>
    <t>Podpora vrcholového týmu vodního póla (1. liga)</t>
  </si>
  <si>
    <t>Rugby club Vyškov, z.s.</t>
  </si>
  <si>
    <t>Podpora Rugby Clubu Vyškov JMK 2022</t>
  </si>
  <si>
    <t>Stolní tenis Hustopeče</t>
  </si>
  <si>
    <t>podpora florbalového oddílu TJ Znojmo v 1.lize florbalu</t>
  </si>
  <si>
    <t>06804462</t>
  </si>
  <si>
    <t>Oddíl softballu TJ Lokomotiva Břeclav, pobočný spolek</t>
  </si>
  <si>
    <t>ÚČAST DRUŽSTVA LOCOS BŘECLAV V SOFTBALLOVÉ  EXTRALIZE MUŽŮ</t>
  </si>
  <si>
    <t xml:space="preserve">Podpora zabezpečení činnosti   Sportovního klubu stolního tenisu SKST Hodonín v Extralize ČR  </t>
  </si>
  <si>
    <t>04276116</t>
  </si>
  <si>
    <t>BADMINTON FSpS MU, z.s.</t>
  </si>
  <si>
    <t>Činnost extraligového badmintonového týmu BADMINTON FSpS MU,z.s. v sezóně 2022-2023</t>
  </si>
  <si>
    <t>Činnost extraligového týmu v sezóně 2022/23</t>
  </si>
  <si>
    <t>Podpora vrcholového kolektivního sportu oddílů florbalu a volejbalu Tělocvičné jednoty Sokol Brno I</t>
  </si>
  <si>
    <t>Podpora vrcholového sportu Rugby Clubu Dragon Brno v sezoně 2022-2023</t>
  </si>
  <si>
    <t>Podpora sportovní činnosti A-týmu florbalového klubu SK TROOPERS v 1. lize ČF pro sezónu 2022/2023</t>
  </si>
  <si>
    <t>Podpora vrcholového kolektivního sportu v Jihomoravském kraji v roce 2022</t>
  </si>
  <si>
    <t>Podpora vrcholových týmů vzpěračů a zápasníků</t>
  </si>
  <si>
    <t>26641721</t>
  </si>
  <si>
    <t>Hroši Brno - podpora vrcholového sportu</t>
  </si>
  <si>
    <t>Podpora vrcholového kolektivního sportu oddílu sportovní gymnastiky Tělocvičné jednoty Sokol Brno I</t>
  </si>
  <si>
    <t>FBŠ Hattrick Brno - muži A - 1.liga florbalu</t>
  </si>
  <si>
    <t>Extraliga žen - stolní tenis MSK Břeclav</t>
  </si>
  <si>
    <t>Podpora pravidelné sportovní činnosti vrcholového družstva basketbalistek BSK KP Brno a reprezentace JMK</t>
  </si>
  <si>
    <t>Aligators - 1. liga žen ve florbalu</t>
  </si>
  <si>
    <t>Aligators - 1. liga mužů ve florbale</t>
  </si>
  <si>
    <t>08312681</t>
  </si>
  <si>
    <t>TT Moravský Krumlov, z.s.</t>
  </si>
  <si>
    <t>TT Moravský Krumlov, stolní tenis</t>
  </si>
  <si>
    <t>Regionální hospodářská komora Brno</t>
  </si>
  <si>
    <t>Centrum mezinárodního obchodu</t>
  </si>
  <si>
    <t>Soutěž malých a středních podniků SMEs4FUTURE</t>
  </si>
  <si>
    <t>07705565</t>
  </si>
  <si>
    <t>Centrum pro rodinu Máte na víc</t>
  </si>
  <si>
    <t>00434159</t>
  </si>
  <si>
    <t xml:space="preserve">	Moravský rybářský svaz, z.s.	</t>
  </si>
  <si>
    <t xml:space="preserve">	Podpora sanace úhynu ryb na řece Dyji pod VD NM III v roce 2022</t>
  </si>
  <si>
    <t xml:space="preserve">	Svaz vinařů České republiky, z. s.</t>
  </si>
  <si>
    <t xml:space="preserve">	Podpora rozvoje vinařství Jihomoravského kraje v JMK i zahraničí</t>
  </si>
  <si>
    <t>101</t>
  </si>
  <si>
    <t>Rozvoj cestovního ruchu v destinaci Moravský kras a okolí</t>
  </si>
  <si>
    <t>01260928</t>
  </si>
  <si>
    <t xml:space="preserve">Brněnský orchestr lidových nástrojů, z.s.  </t>
  </si>
  <si>
    <t>Činnost BROLN v roce 2022</t>
  </si>
  <si>
    <t>05945984</t>
  </si>
  <si>
    <t xml:space="preserve">Hudbaznojmo, z.s. </t>
  </si>
  <si>
    <t xml:space="preserve">Znojmo </t>
  </si>
  <si>
    <t>Hudební festival Znojmo 2022 - záštita</t>
  </si>
  <si>
    <t>27046346</t>
  </si>
  <si>
    <t xml:space="preserve">Společnost pro starou hudbu ČR, o.s.  </t>
  </si>
  <si>
    <t>XXXIV. Mezinárodní letní škola staré hudby - Valtice 2022</t>
  </si>
  <si>
    <t>Doprava klientů, fyzioterapie</t>
  </si>
  <si>
    <t>22838716</t>
  </si>
  <si>
    <t>SPOLEK PRO MUZEUM</t>
  </si>
  <si>
    <t>Krumvíř</t>
  </si>
  <si>
    <t>Oprava podlahy a historických zárubní</t>
  </si>
  <si>
    <t>81. RJMK</t>
  </si>
  <si>
    <t>26543958</t>
  </si>
  <si>
    <t>AK Ludvíka Daňka Blansko - nákup materiálního vybavení pro atletické disciplíny</t>
  </si>
  <si>
    <t>75042070</t>
  </si>
  <si>
    <t>Orel jednota Velké Opatovice</t>
  </si>
  <si>
    <t>Orel Velké Opatovice - zlepšení materiálně technického vybavení</t>
  </si>
  <si>
    <t>08840814</t>
  </si>
  <si>
    <t>NA VĚTVI - přírodní škola, z.s.</t>
  </si>
  <si>
    <t>Vybavení a zajištění provozu pro volnočasové aktivity přírodní školy Na Větvi</t>
  </si>
  <si>
    <t>05607141</t>
  </si>
  <si>
    <t>Tělocvičná jednota Sokol Brno-Nový Lískovec</t>
  </si>
  <si>
    <t>Podpora rozvoje dětských oddílů</t>
  </si>
  <si>
    <t>17172063</t>
  </si>
  <si>
    <t>Bez filtru, z. s.</t>
  </si>
  <si>
    <t>Podcasty Bez filtru</t>
  </si>
  <si>
    <t>10686860</t>
  </si>
  <si>
    <t>Běžci běžcům z. s.</t>
  </si>
  <si>
    <t>Běžecký pohár TRIEXPERT CUP 2022</t>
  </si>
  <si>
    <t>05008352</t>
  </si>
  <si>
    <t>ZÁCHRANÁŘI BRNO, z.s.</t>
  </si>
  <si>
    <t>Pořízení pomůcek a vybavení pro zefektivnění výuky první pomoci</t>
  </si>
  <si>
    <t>Linka bezpečí, z.s.</t>
  </si>
  <si>
    <t>Linka bezpečí pro děti a mládež z Jihomoravského kraje</t>
  </si>
  <si>
    <t>07283407</t>
  </si>
  <si>
    <t>HORŇÁCKÁ MUZIKA, z.s.</t>
  </si>
  <si>
    <t xml:space="preserve">Kozojídky </t>
  </si>
  <si>
    <t>Zajatec hudby Jaroslav Smutný z Veselí nad Moravou</t>
  </si>
  <si>
    <t>65804554</t>
  </si>
  <si>
    <t xml:space="preserve">Boleradice </t>
  </si>
  <si>
    <t>Technické vybavení pro hostování a venkovní akce</t>
  </si>
  <si>
    <t>04396693</t>
  </si>
  <si>
    <t>BUDO KAN, z.s.</t>
  </si>
  <si>
    <t>Podpora reprezentantů ČR v karate z oddílu BUDO KAN  v sezóně 2022-2023</t>
  </si>
  <si>
    <t>Individuální sportovci Komety 2022-23</t>
  </si>
  <si>
    <t>JAN NĚMEC SKI ACADEMY, z.s.</t>
  </si>
  <si>
    <t>Příprava vrcholového sportovce Jana Kubičíka</t>
  </si>
  <si>
    <t>Podpora individuálních sportovců - Petr Mladý</t>
  </si>
  <si>
    <t>Podpora sportovců KPSP Kometa Brno</t>
  </si>
  <si>
    <t>NIDOSHIKAN Dojo, z.s.</t>
  </si>
  <si>
    <t>Podpora Para Karate a Kata</t>
  </si>
  <si>
    <t>SK KONTAKT BRNO z. s.</t>
  </si>
  <si>
    <t>Podpora individuálních sportovců - SKKB</t>
  </si>
  <si>
    <t>BARBORA NĚMCOVÁ</t>
  </si>
  <si>
    <t>Podpora individuálních sportovců</t>
  </si>
  <si>
    <t>Podpora individuálních sportovců JMK 22-23</t>
  </si>
  <si>
    <t>Sportovní příprava členů BCSN</t>
  </si>
  <si>
    <t>Česká spořitelna extraliga 2023</t>
  </si>
  <si>
    <t>27008622</t>
  </si>
  <si>
    <t>Mistrovství České republiky ve společných skladbách, dvojicích a trojicích</t>
  </si>
  <si>
    <t>43420567</t>
  </si>
  <si>
    <t>TJ Asociace sportovních klubů Blansko, z.s.</t>
  </si>
  <si>
    <t>Půlmaratón Moravským krasem</t>
  </si>
  <si>
    <t>46917896</t>
  </si>
  <si>
    <t>Tenisový turnaj mladších žákyň třídy "A"</t>
  </si>
  <si>
    <t>Podpora mládeže TJ Sokol Lanžhot</t>
  </si>
  <si>
    <t xml:space="preserve">	Celoroční zajištění soutěží a tréninků klubu</t>
  </si>
  <si>
    <t>05859522</t>
  </si>
  <si>
    <t>HC Univerzita Brno z.s.</t>
  </si>
  <si>
    <t>Činnost HC MUNI v sezóně 2022/2023</t>
  </si>
  <si>
    <t>66596912</t>
  </si>
  <si>
    <t>HELAS BRNO, z.s.</t>
  </si>
  <si>
    <t>Zabezpečení činnosti extraligových klubů U-17, U-19, A mužů</t>
  </si>
  <si>
    <t>65265726</t>
  </si>
  <si>
    <t>Orlovna Šlapanice - sanace zdiva 1. PP - II. etapa</t>
  </si>
  <si>
    <t>Vrcholový sport Judo SKKP Brno z.s.</t>
  </si>
  <si>
    <t>Mistrovství světa Estetická skupinová gymnastika a mezinárodní závod dětí Graz 2022</t>
  </si>
  <si>
    <t>05886872</t>
  </si>
  <si>
    <t>Cavaliers Brno z.s.</t>
  </si>
  <si>
    <t>Podpora činnosti výchovy mládeže v univerzitním hokejovém klubu VUT Cavaliers Brno v roce 2022</t>
  </si>
  <si>
    <t>48546607</t>
  </si>
  <si>
    <t>Český olympijský výbor</t>
  </si>
  <si>
    <t>Republikové finále Odznaku všestrannosti</t>
  </si>
  <si>
    <t>Reprezentace jihomoravských plavců na MZ Auch 2022, Francie</t>
  </si>
  <si>
    <t>48510009</t>
  </si>
  <si>
    <t>AC Moravská Slavia Brno, spolek</t>
  </si>
  <si>
    <t>Pořízení nového kotle</t>
  </si>
  <si>
    <t>Sportcomplex, Břeclav - činnost</t>
  </si>
  <si>
    <t>13691732</t>
  </si>
  <si>
    <t xml:space="preserve">	SK Líšeň</t>
  </si>
  <si>
    <t xml:space="preserve">		Rekonstrukce objektu Orlovna, Holzova 7, Brno-Líšeň</t>
  </si>
  <si>
    <t>49465155</t>
  </si>
  <si>
    <t xml:space="preserve">		FC Soběšice, z. s.</t>
  </si>
  <si>
    <t xml:space="preserve">	Vybudování zázemí pro mládežnická mužstva FC Soběšice, z.s.</t>
  </si>
  <si>
    <t xml:space="preserve">	Dofinancování rekonstrukce sektorů a rekonstrukce s rozšířením dráhy - Technické zhodnocení atletických ploch stadionu U Červených domků</t>
  </si>
  <si>
    <t>44990171</t>
  </si>
  <si>
    <t xml:space="preserve">	TJ LODNÍ SPORTY BRNO</t>
  </si>
  <si>
    <t xml:space="preserve">	Rekonstrukce provozní budovy a skladu lodí, Brno - Jundrov, Veslařská 177</t>
  </si>
  <si>
    <t>18511228</t>
  </si>
  <si>
    <t xml:space="preserve">		Tělovýchovná Jednota Sokol Pohořelice, z.s.</t>
  </si>
  <si>
    <t xml:space="preserve">	Regenerace tenisového areálu – TJ Sokol Pohořelice</t>
  </si>
  <si>
    <t>49408577</t>
  </si>
  <si>
    <t>Asistenční auto pro PAPRSEK</t>
  </si>
  <si>
    <t>26673568</t>
  </si>
  <si>
    <t>Vojkovice</t>
  </si>
  <si>
    <t>Spolková činnost VODÍCÍ PES, z.s.</t>
  </si>
  <si>
    <t>22749144</t>
  </si>
  <si>
    <t>Mateřské centrum Loučka z.s.</t>
  </si>
  <si>
    <t>Vybudování dětské skupiny Háječek 2</t>
  </si>
  <si>
    <t xml:space="preserve">	Spolek TYGŘI JBC Brno</t>
  </si>
  <si>
    <t>Individuální finanční podpora činnosti basketbalového spolku TYGŘI JBC Brno</t>
  </si>
  <si>
    <t>Dotace církvím a náboženským společnostem</t>
  </si>
  <si>
    <t>c.o.</t>
  </si>
  <si>
    <t>Diakonie ČCE - středisko BETLÉM</t>
  </si>
  <si>
    <t>sociálně terapeutické dílny - 1969100</t>
  </si>
  <si>
    <t>chráněné bydlení - 2162414</t>
  </si>
  <si>
    <t>týdenní stacionáře - 3130551</t>
  </si>
  <si>
    <t>chráněné bydlení - 3983313</t>
  </si>
  <si>
    <t>odlehčovací služby - 6513256</t>
  </si>
  <si>
    <t>denní stacionáře - 6875763</t>
  </si>
  <si>
    <t>domovy pro osoby se zdravotním postižením - 9688098</t>
  </si>
  <si>
    <t>Diakonie ČCE - středisko v Brně</t>
  </si>
  <si>
    <t>centra denních služeb - 1952650</t>
  </si>
  <si>
    <t>chráněné bydlení - 3258055</t>
  </si>
  <si>
    <t>chráněné bydlení - 4535100</t>
  </si>
  <si>
    <t>pečovatelská služba - 4837389</t>
  </si>
  <si>
    <t>chráněné bydlení - 6588890</t>
  </si>
  <si>
    <t>centra denních služeb - 8009474</t>
  </si>
  <si>
    <t>Diecézní charita Brno</t>
  </si>
  <si>
    <t>sociální rehabilitace - 1081811</t>
  </si>
  <si>
    <t>odborné sociální poradenství - 1368495</t>
  </si>
  <si>
    <t>azylové domy - 1626353</t>
  </si>
  <si>
    <t>centra denních služeb - 1642122</t>
  </si>
  <si>
    <t>chráněné bydlení - 1944958</t>
  </si>
  <si>
    <t>odborné sociální poradenství - 2033004</t>
  </si>
  <si>
    <t>nízkoprahová zařízení pro děti a mládež - 2562069</t>
  </si>
  <si>
    <t>centra denních služeb - 2708960</t>
  </si>
  <si>
    <t>noclehárny - 2729262</t>
  </si>
  <si>
    <t>sociální rehabilitace - 2761781</t>
  </si>
  <si>
    <t>nízkoprahová denní centra - 2785479</t>
  </si>
  <si>
    <t>chráněné bydlení - 2824576</t>
  </si>
  <si>
    <t>pečovatelská služba - 2826680</t>
  </si>
  <si>
    <t>pečovatelská služba - 2859909</t>
  </si>
  <si>
    <t>azylové domy - 2989817</t>
  </si>
  <si>
    <t>sociálně aktivizační služby pro rodiny s dětmi - 2994532</t>
  </si>
  <si>
    <t>domovy se zvláštním režimem - 3172768</t>
  </si>
  <si>
    <t>azylové domy - 3296431</t>
  </si>
  <si>
    <t>nízkoprahová zařízení pro děti a mládež - 3406047</t>
  </si>
  <si>
    <t>odborné sociální poradenství - 3499467</t>
  </si>
  <si>
    <t>sociálně terapeutické dílny - 3892895</t>
  </si>
  <si>
    <t>denní stacionáře - 3942745</t>
  </si>
  <si>
    <t>krizová pomoc - 3977071</t>
  </si>
  <si>
    <t>sociálně aktivizační služby pro rodiny s dětmi - 4135113</t>
  </si>
  <si>
    <t>pečovatelská služba - 4243436</t>
  </si>
  <si>
    <t>krizová pomoc - 4377636</t>
  </si>
  <si>
    <t>sociálně terapeutické dílny - 4396705</t>
  </si>
  <si>
    <t>azylové domy - 4344823</t>
  </si>
  <si>
    <t>pečovatelská služba - 4465490</t>
  </si>
  <si>
    <t>odlehčovací služby - 4574664</t>
  </si>
  <si>
    <t>pečovatelská služba - 4789305</t>
  </si>
  <si>
    <t>nízkoprahová denní centra - 4841959</t>
  </si>
  <si>
    <t>osobní asistence - 4964533</t>
  </si>
  <si>
    <t>odborné sociální poradenství - 5004739</t>
  </si>
  <si>
    <t>denní stacionáře - 5064603</t>
  </si>
  <si>
    <t>noclehárny - 5317909</t>
  </si>
  <si>
    <t>azylové domy - 5368372</t>
  </si>
  <si>
    <t>pečovatelská služba - 5952991</t>
  </si>
  <si>
    <t>azylové domy - 5979031</t>
  </si>
  <si>
    <t>chráněné bydlení - 5962440</t>
  </si>
  <si>
    <t>noclehárny - 6165464</t>
  </si>
  <si>
    <t>chráněné bydlení - 6198998</t>
  </si>
  <si>
    <t>odlehčovací služby - 6280936</t>
  </si>
  <si>
    <t>odborné sociální poradenství - 6343505</t>
  </si>
  <si>
    <t>kontaktní centra - 6390642</t>
  </si>
  <si>
    <t>nízkoprahová zařízení pro děti a mládež - 7023613</t>
  </si>
  <si>
    <t>sociální rehabilitace - 7418930</t>
  </si>
  <si>
    <t>pečovatelská služba - 7558052</t>
  </si>
  <si>
    <t>nízkoprahová denní centra - 7594915</t>
  </si>
  <si>
    <t>pečovatelská služba - 7599471</t>
  </si>
  <si>
    <t>pečovatelská služba - 7695584</t>
  </si>
  <si>
    <t>nízkoprahová zařízení pro děti a mládež - 8322308</t>
  </si>
  <si>
    <t>týdenní stacionáře - 8427601</t>
  </si>
  <si>
    <t>sociálně terapeutické dílny - 8437086</t>
  </si>
  <si>
    <t>terénní programy - 8814667</t>
  </si>
  <si>
    <t>kontaktní centra - 9052035</t>
  </si>
  <si>
    <t>nízkoprahová zařízení pro děti a mládež - 9054343</t>
  </si>
  <si>
    <t>nízkoprahová zařízení pro děti a mládež - 9187744</t>
  </si>
  <si>
    <t>terénní programy - 9219409</t>
  </si>
  <si>
    <t>nízkoprahová denní centra - 9310625</t>
  </si>
  <si>
    <t>sociálně aktivizační služby pro rodiny s dětmi - 9475397</t>
  </si>
  <si>
    <t>chráněné bydlení - 9483970</t>
  </si>
  <si>
    <t>pečovatelská služba - 9592025</t>
  </si>
  <si>
    <t>domovy se zvláštním režimem - 9903962</t>
  </si>
  <si>
    <t>odborné sociální poradenství - 9956461</t>
  </si>
  <si>
    <t>Domov Matky Rosy</t>
  </si>
  <si>
    <t>domovy pro seniory - 8793711</t>
  </si>
  <si>
    <t>Domov sv. Alžběty</t>
  </si>
  <si>
    <t>Žernůvka</t>
  </si>
  <si>
    <t>domovy pro seniory - 3872563</t>
  </si>
  <si>
    <t>Charita Kyjov</t>
  </si>
  <si>
    <t>nízkoprahová zařízení pro děti a mládež - 2534444</t>
  </si>
  <si>
    <t>pečovatelská služba - 6657488</t>
  </si>
  <si>
    <t>domovy pro seniory - 6789121</t>
  </si>
  <si>
    <t>odborné sociální poradenství - 6985532</t>
  </si>
  <si>
    <t>kontaktní centra - 7731712</t>
  </si>
  <si>
    <t>Charita Strážnice</t>
  </si>
  <si>
    <t>sociálně terapeutické dílny - 6561266</t>
  </si>
  <si>
    <t>pečovatelská služba - 4990583</t>
  </si>
  <si>
    <t>Charita Veselí nad Moravou</t>
  </si>
  <si>
    <t>sociálně aktivizační služby pro rodiny s dětmi - 7212507</t>
  </si>
  <si>
    <t>odborné sociální poradenství - 3489996</t>
  </si>
  <si>
    <t>pečovatelská služba - 5218961</t>
  </si>
  <si>
    <t>denní stacionáře - 9233766</t>
  </si>
  <si>
    <t>Charita Vyškov</t>
  </si>
  <si>
    <t>centra denních služeb - 2285333</t>
  </si>
  <si>
    <t>pečovatelská služba - 3875926</t>
  </si>
  <si>
    <t>chráněné bydlení - 5218778</t>
  </si>
  <si>
    <t>osobní asistence - 5341118</t>
  </si>
  <si>
    <t>odlehčovací služby - 9072668</t>
  </si>
  <si>
    <t>Slezská diakonie</t>
  </si>
  <si>
    <t>Český Tešín</t>
  </si>
  <si>
    <t>osobní asistence - 2346070</t>
  </si>
  <si>
    <t>sociální rehabilitace - 8394125</t>
  </si>
  <si>
    <t>raná péče - 9734991</t>
  </si>
  <si>
    <t>Teen Challenge International ČR</t>
  </si>
  <si>
    <t>nízkoprahová zařízení pro děti a mládež - 5995327</t>
  </si>
  <si>
    <t>sociálně aktivizační služby pro rodiny s dětmi - 7021822</t>
  </si>
  <si>
    <t>Židovská obec Brno</t>
  </si>
  <si>
    <t>pečovatelská služba - 7212143</t>
  </si>
  <si>
    <t>Opatství Staré Brno Řádu sv. Augustina</t>
  </si>
  <si>
    <t>Římskokatolická farnost Nížkovice</t>
  </si>
  <si>
    <t>Nížkovice</t>
  </si>
  <si>
    <t>Fara Nížkovice - oprava střechy, 1. etapa</t>
  </si>
  <si>
    <t xml:space="preserve">	Římskokatolická farnost Podivín</t>
  </si>
  <si>
    <t>Podivín</t>
  </si>
  <si>
    <t xml:space="preserve">	Restaurátorské práce v kostele Sv. Archanděla Michaela v obci Ladná</t>
  </si>
  <si>
    <t>c.p.o.</t>
  </si>
  <si>
    <t>Farní sbor Českobratrské církve evangelické v Břeclavi</t>
  </si>
  <si>
    <t>Zdravá rodina 2022</t>
  </si>
  <si>
    <t>Farní sbor Českobratrské církve evangelické v Miroslavi</t>
  </si>
  <si>
    <t>Miroslav</t>
  </si>
  <si>
    <t>Rodina v centru</t>
  </si>
  <si>
    <t>Národní centrum pro rodinu</t>
  </si>
  <si>
    <t>Setkávání generací</t>
  </si>
  <si>
    <t>Římskokatolická farnost Blansko</t>
  </si>
  <si>
    <t>Společně u jednoho stolu</t>
  </si>
  <si>
    <t>Římskokatolická farnost Milonice</t>
  </si>
  <si>
    <t>Žijeme život</t>
  </si>
  <si>
    <t>Římskokatolická farnost u katedrály sv. Petra a Pavla, Brno</t>
  </si>
  <si>
    <t>Podpora petrovských aktivit pro rodiny</t>
  </si>
  <si>
    <t>Biskupské gymnázium Brno a mateřská škola</t>
  </si>
  <si>
    <t>Preventivní programy na Biskupském gymnáziu Brno</t>
  </si>
  <si>
    <t>Cyrilometodějské gymnázium a střední odborná škola pedagogická Brno</t>
  </si>
  <si>
    <t>Preventivní programy na CMGaSOŠPG Brno</t>
  </si>
  <si>
    <t>Biskupské gymnázium Brno a MŠ</t>
  </si>
  <si>
    <t>Přírodní učebna v zahradě Biskupského gymnázia</t>
  </si>
  <si>
    <t>š.p.o.</t>
  </si>
  <si>
    <t>00402419</t>
  </si>
  <si>
    <t>Církevní domov mládeže Petrinum</t>
  </si>
  <si>
    <t xml:space="preserve">	Datové zasíťování domova mládeže Petrinum</t>
  </si>
  <si>
    <t>Farní sbor Českobratrské církve evangelické v Brně I</t>
  </si>
  <si>
    <t>Hudební nešpory v Červeném kostele 2022</t>
  </si>
  <si>
    <t>Římskokatolická farnost Běhařovice</t>
  </si>
  <si>
    <t>Běhařovice</t>
  </si>
  <si>
    <t>Restaurování vitrážových oken č. 7 a 9 v kostele Nejsvětější Trojice v Běhařovicích</t>
  </si>
  <si>
    <t>Římskokatolická farnost Bořitov</t>
  </si>
  <si>
    <t>Restaurování kamenných prvků v interiérukostela sv. Jiří v Bořitově – I. etapa</t>
  </si>
  <si>
    <t>65339070</t>
  </si>
  <si>
    <t>Římskokatolická farnost Černovice u Boskovic</t>
  </si>
  <si>
    <t>Černovice</t>
  </si>
  <si>
    <t>Restaurování hlavního oltáře v kostele sv. Jana Křtitele v Černovicích</t>
  </si>
  <si>
    <t>65336313</t>
  </si>
  <si>
    <t>Římskokatolická farnost Dlouhá Lhota</t>
  </si>
  <si>
    <t>Dlouhá Lhota</t>
  </si>
  <si>
    <t>Odvlhčení spodní stavby kostela sv. Bartoloměje v Dlouhé Lhotě - I. etapa</t>
  </si>
  <si>
    <t>Římskokatolická farnost Horní Břečkov</t>
  </si>
  <si>
    <t>Horní Břečkov</t>
  </si>
  <si>
    <t>Restaurování kamenného kříže před kostelem sv. Klimenta v Horním Břečkově</t>
  </si>
  <si>
    <t>Římskokatolická farnost Chvalkovice u Bučovic</t>
  </si>
  <si>
    <t>Chvalkovice</t>
  </si>
  <si>
    <t>RESTAUROVÁNÍ OLTÁŘE V KOSTELE SV. BARTOLOMĚJE VE CHVALKOVICÍCH - II. ETAPA</t>
  </si>
  <si>
    <t>Římskokatolická farnost Křetín</t>
  </si>
  <si>
    <t>Křetín</t>
  </si>
  <si>
    <t>Římskokatolická farnost Křtiny</t>
  </si>
  <si>
    <t>Restaurování sousoší Archanděla Michaela v kostele Jména Panny Marie v Křtinách - II. etapa</t>
  </si>
  <si>
    <t>Římskokatolická farnost Lechovice</t>
  </si>
  <si>
    <t>Lechovice</t>
  </si>
  <si>
    <t>Kostel Navštívení Panny Marie v Lechovicích - oprava oratoří - 2022</t>
  </si>
  <si>
    <t>Římskokatolická farnost Lukov u Znojma</t>
  </si>
  <si>
    <t>Lukov</t>
  </si>
  <si>
    <t>Obnova fasády kostela sv. Jiljí v Lukově u Znojma - obnova oken, dveří, žaluzií a stříšek</t>
  </si>
  <si>
    <t>Římskokatolická farnost Olbramkostel</t>
  </si>
  <si>
    <t>Olbramkostel</t>
  </si>
  <si>
    <t>Oprava ohradní zdi kostela Nanebevzetí Panny Marie</t>
  </si>
  <si>
    <t>Římskokatolická farnost Sloup v Moravském krasu</t>
  </si>
  <si>
    <t>Římskokatolická farnost Stálky</t>
  </si>
  <si>
    <t>Stálky</t>
  </si>
  <si>
    <t>Restaurování kamenného kříže před kostelem Nanebevzetí Panny Marie ve Stálkách</t>
  </si>
  <si>
    <t>Římskokatolická farnost Valtrovice</t>
  </si>
  <si>
    <t>Valtrovice</t>
  </si>
  <si>
    <t>Oprava krovu a střechy fary ve Valtrovicích - III. etapa</t>
  </si>
  <si>
    <t>Římskokatolická farnost Zbýšov u Brna</t>
  </si>
  <si>
    <t>Restaurování centrálního hřbitovního kříže u kostela sv. Martina z Tours ve Zbýšově</t>
  </si>
  <si>
    <t>Význačná kolegiátní kapitula u sv. Václava v Mikulově</t>
  </si>
  <si>
    <t>Restaurování štukové výzdoby stropu salonu v budově proboštství v Mikulově</t>
  </si>
  <si>
    <t>00445142</t>
  </si>
  <si>
    <t>Biskupství brněnské</t>
  </si>
  <si>
    <t>Propagace a podpora programů Noci kostelů 2022 - hlavní pořadatel v JMK</t>
  </si>
  <si>
    <t>62160982</t>
  </si>
  <si>
    <t>Náboženská obec Církve československé husitské v Brně</t>
  </si>
  <si>
    <t>NOC KOSTELŮ 2022</t>
  </si>
  <si>
    <t>65348681</t>
  </si>
  <si>
    <t>Noc kostelů 2022 v katedrále</t>
  </si>
  <si>
    <t>64520561</t>
  </si>
  <si>
    <t>Římskokatolická farnost Vrbice u Břeclavi</t>
  </si>
  <si>
    <t>Vrbice</t>
  </si>
  <si>
    <t>Noc kostelů - Kostel sv. Jiljí</t>
  </si>
  <si>
    <t>45657122</t>
  </si>
  <si>
    <t>Římskokatolická farnost Vratěnín</t>
  </si>
  <si>
    <t>Vratěnín</t>
  </si>
  <si>
    <t>Nejlépe opravená kulturní památka - cena veřejnosti</t>
  </si>
  <si>
    <t>Diecézní charita Brno, Brno</t>
  </si>
  <si>
    <t>Kontaktní centrum Vážka</t>
  </si>
  <si>
    <t>Kontaktní centrum s terénním programem Břeclav</t>
  </si>
  <si>
    <t>44164114</t>
  </si>
  <si>
    <t xml:space="preserve">Kontaktní centrum - víceúčelová drogová služba </t>
  </si>
  <si>
    <t>Římskokatolická farnost Kuřim</t>
  </si>
  <si>
    <t>Den národnostních menšin 2022 v Kuřimi</t>
  </si>
  <si>
    <t>2143</t>
  </si>
  <si>
    <t>5223</t>
  </si>
  <si>
    <t>49465473</t>
  </si>
  <si>
    <t>Tisk brožury a kvalitnější zpřístupnění techniky</t>
  </si>
  <si>
    <t>00406147</t>
  </si>
  <si>
    <t>Cisterciácké opatství Porta Coeli</t>
  </si>
  <si>
    <t>Předklášteří</t>
  </si>
  <si>
    <t>Cisterciácké opatství Porta coeli - restaurování okenních vitráží v kapli</t>
  </si>
  <si>
    <t>00406163</t>
  </si>
  <si>
    <t>Česká provincie Kongregace sester sv. Hedviky</t>
  </si>
  <si>
    <t>Břežany</t>
  </si>
  <si>
    <t>Břežany - zámek, celková obnova - oprava krovu a střechy - V. etapa</t>
  </si>
  <si>
    <t>Konvent Hospitálského řádu sv. Jana z Boha - Milosrdných bratří v Brně</t>
  </si>
  <si>
    <t>Restaurátorská obnova hlavního oltáře - II. etapa v kostele sv. Leopolda při klášteře Milosrdných bratří v Brně</t>
  </si>
  <si>
    <t>Římskokatolická farnost Dobré Pole</t>
  </si>
  <si>
    <t>Oprava věže kostela sv. Cecílie v Dobrém Poli – 2. etapa</t>
  </si>
  <si>
    <t>Římskokatolická farnost Dolní Věstonice</t>
  </si>
  <si>
    <t>Kostel sv. Michaela v Dolních Věstonicích - restaurování výmalby lodi - 1. etapa</t>
  </si>
  <si>
    <t>Římskokatolická farnost Doubravník</t>
  </si>
  <si>
    <t>Obnova střechy a krovu kostela Povýšení svatého Kříže v Doubravníku – II. etapa</t>
  </si>
  <si>
    <t>Římskokatolická farnost Dyje</t>
  </si>
  <si>
    <t>Tasovice</t>
  </si>
  <si>
    <t>Dyje, kostel sv. Jana Nepomuckého - celková oprava - 2022</t>
  </si>
  <si>
    <t>Římskokatolická farnost Horní Dubňany</t>
  </si>
  <si>
    <t>Horní Dubňany</t>
  </si>
  <si>
    <t>Obnova ohradní zdi v areálu kostela sv. Petra a Pavla v Horních Dubňanech</t>
  </si>
  <si>
    <t>Římskokatolická farnost Kobeřice u Brna</t>
  </si>
  <si>
    <t>KOSTEL SV. JILJÍ V KOBEŘICÍCH, FASÁDA - 1. ETAPA: SANACE VLHKOSTI ZDIVA</t>
  </si>
  <si>
    <t>Římskokatolická farnost Kučerov</t>
  </si>
  <si>
    <t>Bohdalice-Pavlovice</t>
  </si>
  <si>
    <t>Obnova střechy kostela Nejsvětějšího Srdce Páně v Lysovicích - II. etapa</t>
  </si>
  <si>
    <t>Římskokatolická farnost Kunštát na Moravě</t>
  </si>
  <si>
    <t>Restaurování obrazu Seslání Ducha Svatého z kostela Svatého Ducha v Kunštátě</t>
  </si>
  <si>
    <t>Římskokatolická farnost Neslovice</t>
  </si>
  <si>
    <t>2. etapa oprav krovu a střešní krytiny nad lodí kostela Narození Panny Marie v Neslovicích</t>
  </si>
  <si>
    <t>Římskokatolická farnost Ostrovačice</t>
  </si>
  <si>
    <t>Ostrovačice</t>
  </si>
  <si>
    <t>Dokončení opravy krovu a střechy fary s prelaturou v Ostrovačicích, etapa 2022</t>
  </si>
  <si>
    <t>Římskokatolická farnost Pohořelice</t>
  </si>
  <si>
    <t>Kostel sv. Jakuba St. v Pohořelicích – oprava střechy – 3. etapa</t>
  </si>
  <si>
    <t>Římskokatolická farnost Pozořice</t>
  </si>
  <si>
    <t>Oprava části krovu a střešního pláště budovy fary - objekt k bydlení v Pozořicích</t>
  </si>
  <si>
    <t>Římskokatolická farnost Prosiměřice</t>
  </si>
  <si>
    <t>Prosiměřice</t>
  </si>
  <si>
    <t>Oprava krovu a střešního pláště fary v Prosiměřicích - 2022</t>
  </si>
  <si>
    <t>Římskokatolická farnost Rakvice</t>
  </si>
  <si>
    <t>Rakvice</t>
  </si>
  <si>
    <t>Oprava střechy kostela sv. Jana Křtitele v Rakvicích - IV. etapa</t>
  </si>
  <si>
    <t>Římskokatolická farnost Šlapanice u Brna</t>
  </si>
  <si>
    <t>Oprava krovu a poškozeného dřevěného povalového stropu nad lodí kostela (jeho statické zajištění) Nanebevzetí Panny Marie ve Šlapanicích</t>
  </si>
  <si>
    <t>Římskokatolická farnost Štítary na Moravě</t>
  </si>
  <si>
    <t>Štítary</t>
  </si>
  <si>
    <t>Oprava krovu a střešního pláště kostela sv. Jiří ve Štítarech</t>
  </si>
  <si>
    <t>Římskokatolická farnost Tasovice</t>
  </si>
  <si>
    <t>Oprava fasády kostela Nanebevzetí Panny Marie v Tasovicích - sanace vlhkosti</t>
  </si>
  <si>
    <t>Římskokatolická farnost Tišnov</t>
  </si>
  <si>
    <t>Oprava krovu a střešního pláště pod jižní částí kostela sv. Václava v Tišnově</t>
  </si>
  <si>
    <t>Římskokatolická farnost Troskotovice</t>
  </si>
  <si>
    <t>Troskotovice</t>
  </si>
  <si>
    <t>Oprava střechy a krovu kostela sv. Václava v Troskotovicích</t>
  </si>
  <si>
    <t>Římskokatolická farnost u kostela Nejsvětějšího Srdce Páně, Brno - Husovice</t>
  </si>
  <si>
    <t>Obnova a restaurování venkovních omítek, včetně kamenných prvků a vnějších oken kostela Nejsvětějšího Srdce Páně, Brno-Husovice</t>
  </si>
  <si>
    <t>Římskokatolická farnost u kostela sv. Jana, Mikulov na Moravě</t>
  </si>
  <si>
    <t>Kostel sv. Jana Křtitele v Mikulově – Restaurování nástropní malby ve třetí třetině lodi</t>
  </si>
  <si>
    <t>Římskokatolická farnost u kostela sv. Kříže, Znojmo</t>
  </si>
  <si>
    <t>Znojmo - kostel Nalezení sv. Kříže, celková obnova - oprava krovů a střechy - V. etapa</t>
  </si>
  <si>
    <t>Římskokatolická farnost u kostela sv. Václava, Mikulov na Moravě</t>
  </si>
  <si>
    <t>Restaurování oltářního obrazu Zavraždění sv. Václava a polychromovaných a zlacených prvků hlavního oltáře, 3. etapa</t>
  </si>
  <si>
    <t>Římskokatolická farnost Veverské Knínice</t>
  </si>
  <si>
    <t>Veverské Knínice</t>
  </si>
  <si>
    <t>Oprava sanktusníku a střechy kostela sv. Mikuláše ve Veverských Knínicích</t>
  </si>
  <si>
    <t>Římskokatolická farnost Vranov u Brna</t>
  </si>
  <si>
    <t>Restaurátorská obnova kaple nad sakristií kostela Narození Panny Marie, Vranov u Brna – etapa 2022</t>
  </si>
  <si>
    <t>Římskokatolická farnost Žeravice</t>
  </si>
  <si>
    <t>Žeravice</t>
  </si>
  <si>
    <t>Obnova střechy kostela Stětí sv. Jana Křtitele v Žeravicích - III. etapa</t>
  </si>
  <si>
    <t>Areál židovského hřbitova v Brně - rekonstrukce hřbitovní zdi - statické zajištění části B (řezový profil "4")</t>
  </si>
  <si>
    <t>ŠTETL FEST 2022</t>
  </si>
  <si>
    <t>Kontaktní místo pro pečující</t>
  </si>
  <si>
    <t>Dobrovolnictví a podpora pečujících</t>
  </si>
  <si>
    <t>Podpora služeb pro pečující osoby</t>
  </si>
  <si>
    <t>Péče o pečující</t>
  </si>
  <si>
    <t>Podpora pečujících osob 2022</t>
  </si>
  <si>
    <t>Český Těšín</t>
  </si>
  <si>
    <t>Včasně a komplexně... posouváme hranice aneb psychologická podpora pečujících</t>
  </si>
  <si>
    <t>Centrum pro rodinu a sociální péči</t>
  </si>
  <si>
    <t>Partnerství a rodičovství krok za krokem</t>
  </si>
  <si>
    <t>KOPRETINA - Mateřské centrum pro azylové mámy a jejich děti</t>
  </si>
  <si>
    <t>Dílny napříč generacemi</t>
  </si>
  <si>
    <t>44991584</t>
  </si>
  <si>
    <t xml:space="preserve">	Centrum pro rodinu a sociální péči</t>
  </si>
  <si>
    <t xml:space="preserve">	Služba Trojlístek, sblížení tří generací ®</t>
  </si>
  <si>
    <t>Apoštolská církev, sbor Břeclav</t>
  </si>
  <si>
    <t>Klub maminek s dětmi</t>
  </si>
  <si>
    <t>65841875</t>
  </si>
  <si>
    <t xml:space="preserve"> Vyškov</t>
  </si>
  <si>
    <t>Domácí hospicová péče na Vyškovsku 2022</t>
  </si>
  <si>
    <t>Domácí hospicová péče v JMK</t>
  </si>
  <si>
    <t>Domácí hospicová (paliativní) péče</t>
  </si>
  <si>
    <t>62075811</t>
  </si>
  <si>
    <t>Římskokatolická farnost Adamov</t>
  </si>
  <si>
    <t>Rozšíření a opravy prostor pro činnost dětí a mládeže v Adamově</t>
  </si>
  <si>
    <t>60552743</t>
  </si>
  <si>
    <t>Farní sbor Českobratrské církve evangelické v Brně - Židenicích</t>
  </si>
  <si>
    <t>Vybavení klubovny dětí a mládeže</t>
  </si>
  <si>
    <t>65350685</t>
  </si>
  <si>
    <t>Místní komunita Salesiánů Dona Boska v Brně - Žabovřeskách</t>
  </si>
  <si>
    <t>Vybavení táborových základen Salesiáni Žabovřesky</t>
  </si>
  <si>
    <t>65763921</t>
  </si>
  <si>
    <t>Římskokatolická farnost Babice nad Svitavou</t>
  </si>
  <si>
    <t>Babice nad Svitavou</t>
  </si>
  <si>
    <t>Stavební opravy prostor pro činnost dětí a mládeže v Babicích nad Svitavou</t>
  </si>
  <si>
    <t>48842711</t>
  </si>
  <si>
    <t>Římskokatolická farnost Kostelec u Kyjova</t>
  </si>
  <si>
    <t>Kostelec</t>
  </si>
  <si>
    <t>Adaptace klubovny ve farní budově</t>
  </si>
  <si>
    <t>48842770</t>
  </si>
  <si>
    <t>Římskokatolická farnost Kyjov</t>
  </si>
  <si>
    <t>Úprava místnosti na klubovnu ve farním kostele</t>
  </si>
  <si>
    <t>00532525</t>
  </si>
  <si>
    <t>Dějepisná soutěž studentů gymnázií ČR a SR, Krajské kolo</t>
  </si>
  <si>
    <t>61743674</t>
  </si>
  <si>
    <t>Římskokatolická farnost Čejkovice</t>
  </si>
  <si>
    <t xml:space="preserve">	Kostel sv. Kunhuty v Čejkovicích - GO střechy, 1. etapa</t>
  </si>
  <si>
    <t>65339550</t>
  </si>
  <si>
    <t>Římskokatolická farnost Vísky u Letovic</t>
  </si>
  <si>
    <t>Oprava střechy kostela sv. Michaela archanděla ve Vískách - II. etapa</t>
  </si>
  <si>
    <t>62075802</t>
  </si>
  <si>
    <t>Římskokatolická farnost Rájec nad Svitavou - Jestřebí</t>
  </si>
  <si>
    <t>Rájec - Jestřebí</t>
  </si>
  <si>
    <t>Oprava vnějšího zděného pilíře kostela Všech svatých v Rájci - Jestřebí</t>
  </si>
  <si>
    <t>64520269</t>
  </si>
  <si>
    <t>Římskokatolická farnost Břeclav - Poštorná</t>
  </si>
  <si>
    <t>Břeclav - Poštorná</t>
  </si>
  <si>
    <t>Oprava střechy a lícového zdiva kostela Navštívení Panny Marie v Břeclavi-Poštorné - 2. etapa</t>
  </si>
  <si>
    <t>65266234</t>
  </si>
  <si>
    <t>Římskokatolická farnost Telnice</t>
  </si>
  <si>
    <t>Rekonstrukce střechy farní budovy</t>
  </si>
  <si>
    <t>65264614</t>
  </si>
  <si>
    <t>Římskokatolická farnost Nosislav</t>
  </si>
  <si>
    <t>Oprava věže kostela sv. Jakuba v Nosislavi</t>
  </si>
  <si>
    <t>65336844</t>
  </si>
  <si>
    <t>Rozšíření společenského sálu o venkovní prostor pro kulturní činnost</t>
  </si>
  <si>
    <t>67011217</t>
  </si>
  <si>
    <t>Římskokatolická farnost Deblín</t>
  </si>
  <si>
    <t>Rekonstrukce fary v Kuřimské Nové Vsi etapa č. 1</t>
  </si>
  <si>
    <t>65804058</t>
  </si>
  <si>
    <t>Římskokatolická farnost Břeclav</t>
  </si>
  <si>
    <t>Revitalizace kaple sv. Cyrila a Metoděje v Břeclavi etapa č. 2</t>
  </si>
  <si>
    <t>44990260</t>
  </si>
  <si>
    <t>Obnovení stanové základny a opravy v areálu Doubravice nad Svitavou</t>
  </si>
  <si>
    <t>49460552</t>
  </si>
  <si>
    <t>Římskokatolická farnost Domašov</t>
  </si>
  <si>
    <t>Dovybavení fary v Domašově pro práci s mládeží</t>
  </si>
  <si>
    <t>49439995</t>
  </si>
  <si>
    <t>Rekonstrukce sociálního zařízení fary v Prosiměřicích</t>
  </si>
  <si>
    <t>73633968</t>
  </si>
  <si>
    <t>Nelepeč - Žernůvka</t>
  </si>
  <si>
    <t>Podpora paliativní péče v sociálních službách</t>
  </si>
  <si>
    <t>Zabezpečení fungování sítě Family Pointů na území Jihomoravského kraje</t>
  </si>
  <si>
    <t>Podpora sendvičové generace v Jihomoravském kraji</t>
  </si>
  <si>
    <t>65468562</t>
  </si>
  <si>
    <t>Včasně a komplexně... posouváme hranice</t>
  </si>
  <si>
    <t>26521334</t>
  </si>
  <si>
    <t>Římskokatolická farnost Miroslav</t>
  </si>
  <si>
    <t>Oprava vnějšího pláště - fasády a výplně otvorů kostela sv. Petra a Pavla v Miroslavi, I. etapa</t>
  </si>
  <si>
    <t>60680628</t>
  </si>
  <si>
    <t>Římskokatolická farnost Valtice</t>
  </si>
  <si>
    <t xml:space="preserve">	Výměna střešní krytiny kostela sv. Bartoloměje</t>
  </si>
  <si>
    <t xml:space="preserve">	Římskokatolická farnost Adamov</t>
  </si>
  <si>
    <t xml:space="preserve">	Oprava hlavního schodiště a dvou bočních schodišť do kostela sv. Barbory v Adamově</t>
  </si>
  <si>
    <t xml:space="preserve">	Římskokatolická farnost Doubravice nad Svitavou</t>
  </si>
  <si>
    <t>Doubravice nad Svitavou</t>
  </si>
  <si>
    <t xml:space="preserve">	Přenosné ozvučení kostela</t>
  </si>
  <si>
    <t xml:space="preserve">		Římskokatolická farnost Lysice</t>
  </si>
  <si>
    <t xml:space="preserve">	Oprava varhan farního kostela Nejsvětější Trojice v Drnovicích</t>
  </si>
  <si>
    <t>49440624</t>
  </si>
  <si>
    <t xml:space="preserve">	Římskokatolická farnost Horní Kounice</t>
  </si>
  <si>
    <t>Horní Kounice</t>
  </si>
  <si>
    <t>Oprava fasády kostela sv. Michaela v Horních Kounicích</t>
  </si>
  <si>
    <t>48838411</t>
  </si>
  <si>
    <t>Římskokatolická farnost Vyškov</t>
  </si>
  <si>
    <t>Oprava lavic kostela Nanebevzetí Panny Marie ve Vyškově - 1. etapa</t>
  </si>
  <si>
    <t>62075829</t>
  </si>
  <si>
    <t>Revizní modernizace varhan kostela sv. Martina v Blansku</t>
  </si>
  <si>
    <t>Římskokatolická farnost Moutnice</t>
  </si>
  <si>
    <t>Moutnice</t>
  </si>
  <si>
    <t xml:space="preserve">	"Vzdělávací, charitativní a duchovní centrum s kaplí Panny Marie Bolestné v Nesvačilce - vybavení interiéru o lavice, svatostánek, ambon, svícen, kropenku a oltář"</t>
  </si>
  <si>
    <t>26521296</t>
  </si>
  <si>
    <t>Římskokatolická farnost Drásov</t>
  </si>
  <si>
    <t xml:space="preserve">	Oprava střechy a krovu na kostele Povýšení sv. Kříže v Drásově</t>
  </si>
  <si>
    <t>Oprava objektu fary v obci Domašov</t>
  </si>
  <si>
    <t>Římskokatolická farnost Letovice</t>
  </si>
  <si>
    <t>Obnova části venkovní zpevněné plochy před kostelem sv. Prokopa v Letovicích</t>
  </si>
  <si>
    <t>65336364</t>
  </si>
  <si>
    <t>Římskokatolická farnost Vysočany u Blanska</t>
  </si>
  <si>
    <t>Vysočany</t>
  </si>
  <si>
    <t>Opatření na snížení vlhkosti soklového zdiva kostela sv. Cyrila a Metoděje ve Vysočanech</t>
  </si>
  <si>
    <t>44163967</t>
  </si>
  <si>
    <t xml:space="preserve">	Výstavba centra pro Charitní služby</t>
  </si>
  <si>
    <t>Domácí hospicová péče</t>
  </si>
  <si>
    <t>Pořízení vybavení Charity Vyškov pro mimořádné události</t>
  </si>
  <si>
    <t>Redefinice služeb Domu léčby bolesti s hospicem sv. Josefa v Rajhradě</t>
  </si>
  <si>
    <t>PALIARE MEDIK</t>
  </si>
  <si>
    <t>65806221</t>
  </si>
  <si>
    <t>Římskokatolická farnost Hustopeče u Brna</t>
  </si>
  <si>
    <t>Doplnění nábytku v klubovně komunitního centra při kostele sv. Václava v Hustopečích</t>
  </si>
  <si>
    <t>Římskokatolická farnost u kostela sv. Jakuba, Brno</t>
  </si>
  <si>
    <t>Příběh Brna - expozice mezi krovy kostela sv. Jakuba</t>
  </si>
  <si>
    <t>49461362</t>
  </si>
  <si>
    <t>Rekonstrukce oplocení nádvoří a zastřešení nad vstupy</t>
  </si>
  <si>
    <t>48838462</t>
  </si>
  <si>
    <t>Římskokatolická farnost Vyškov - Dědice</t>
  </si>
  <si>
    <t>Oprava historického zvonu z roku 1556 kostela Nejsvětější Trojice ve Vyškově-Dědicích</t>
  </si>
  <si>
    <t>65339045</t>
  </si>
  <si>
    <t>Římskokatolická farnost Žďárná</t>
  </si>
  <si>
    <t>Žďárná</t>
  </si>
  <si>
    <t>Oprava střechy kostela sv. Bartoloměje ve Žďárné - I.etapa</t>
  </si>
  <si>
    <t>Zaostřeno na zdravé vztahy - podpora zdravých vztahů u dospívajících v Jihomoravském kraji</t>
  </si>
  <si>
    <t>Osobní automobil do HOMESHARINGU</t>
  </si>
  <si>
    <t>18510949</t>
  </si>
  <si>
    <t>Vybavení Chráněného bydlení Duběnka</t>
  </si>
  <si>
    <t>Transfery jiným veřejným rozpočtům</t>
  </si>
  <si>
    <t>OSS</t>
  </si>
  <si>
    <t>Česká republika - Hasičský záchranný sbor Jihomoravského kraje</t>
  </si>
  <si>
    <t>Podpora činnosti HZS JMK - pořízení techniky a realizace projektů ke zvýšení bezpečnosti a požární ochrany obyvatel a návštěvníků Jihomoravského kraje</t>
  </si>
  <si>
    <t>Česká republika - Krajské ředitelství policie Jihomoravského kraje</t>
  </si>
  <si>
    <t>Podpora činnosti Krajského ředitelství policie Jihomoravského kraje - realizace projektů a pořízení techniky k zajištění plnění úkolů policie</t>
  </si>
  <si>
    <t>VPI</t>
  </si>
  <si>
    <t>45245053</t>
  </si>
  <si>
    <t>Český rozhlas</t>
  </si>
  <si>
    <t>60162694</t>
  </si>
  <si>
    <t>Česká republika - Ministerstvo obrany</t>
  </si>
  <si>
    <t>Zabezpečení provozu Vojenského uměleckého souboru Ondráš</t>
  </si>
  <si>
    <t>projekt "Nedej pokušení šanci"</t>
  </si>
  <si>
    <t>Dotace obcím</t>
  </si>
  <si>
    <t>obec</t>
  </si>
  <si>
    <t>obec Lužice</t>
  </si>
  <si>
    <t>Lužice</t>
  </si>
  <si>
    <t xml:space="preserve">Likvidace následků a obnova území obce Lužice postižené dne 24. 6. 2021 extrémními bouřkami, tornádem nebo krupobitím </t>
  </si>
  <si>
    <t>obec Hrušky</t>
  </si>
  <si>
    <t xml:space="preserve">Likvidace následků a obnova území obce Hrušky postižené dne 24. 6. 2021 extrémními bouřkami, tornádem nebo krupobitím </t>
  </si>
  <si>
    <t>obec Mikulčice</t>
  </si>
  <si>
    <t xml:space="preserve">Likvidace následků a obnova území obce Mikulčice postižené dne 24. 6. 2021 extrémními bouřkami, tornádem nebo krupobitím </t>
  </si>
  <si>
    <t>městys Moravská Nová Ves</t>
  </si>
  <si>
    <t>Moravská Nová Ves</t>
  </si>
  <si>
    <t xml:space="preserve">Likvidace následků a obnova území městysu Moravská Nová Ves postiženého dne 24. 6. 2021 extrémními bouřkami, tornádem nebo krupobitím </t>
  </si>
  <si>
    <t>město Hodonín</t>
  </si>
  <si>
    <t xml:space="preserve">Likvidace následků a obnova území města Hodonín postiženého dne 24. 6. 2021 extrémními bouřkami, tornádem nebo krupobitím </t>
  </si>
  <si>
    <t>město Blansko</t>
  </si>
  <si>
    <t>zajištění lékařské pohotovostní služby na období od 01.01.2022 do 31.12.2022</t>
  </si>
  <si>
    <t>Město Adamov</t>
  </si>
  <si>
    <t>pečovatelská služba - 4175001</t>
  </si>
  <si>
    <t>Město Blansko</t>
  </si>
  <si>
    <t>odborné sociální poradenství - 3995545</t>
  </si>
  <si>
    <t>pečovatelská služba - 8466325</t>
  </si>
  <si>
    <t>Město Bzenec</t>
  </si>
  <si>
    <t>Bzenec</t>
  </si>
  <si>
    <t>pečovatelská služba - 7116988</t>
  </si>
  <si>
    <t>Město Hustopeče</t>
  </si>
  <si>
    <t>pečovatelská služba - 2501114</t>
  </si>
  <si>
    <t>Město Ivančice</t>
  </si>
  <si>
    <t>pečovatelská služba - 5041985</t>
  </si>
  <si>
    <t>denní stacionáře - 5291917</t>
  </si>
  <si>
    <t>Město Klobouky u Brna</t>
  </si>
  <si>
    <t>pečovatelská služba - 2011497</t>
  </si>
  <si>
    <t>Město Moravský Krumlov</t>
  </si>
  <si>
    <t>azylové domy - 3992546</t>
  </si>
  <si>
    <t>Město Rousínov</t>
  </si>
  <si>
    <t>pečovatelská služba - 1194021</t>
  </si>
  <si>
    <t>Město Šlapanice</t>
  </si>
  <si>
    <t>pečovatelská služba - 8326526</t>
  </si>
  <si>
    <t>Město Valtice</t>
  </si>
  <si>
    <t>domovy pro seniory - 8095558</t>
  </si>
  <si>
    <t>Město Velké Bílovice</t>
  </si>
  <si>
    <t>Bílovice</t>
  </si>
  <si>
    <t>domovy pro seniory - 5180189</t>
  </si>
  <si>
    <t>Město Vracov</t>
  </si>
  <si>
    <t>pečovatelská služba - 1243476</t>
  </si>
  <si>
    <t>Město Židlochovice</t>
  </si>
  <si>
    <t>pečovatelská služba - 1786309</t>
  </si>
  <si>
    <t>denní stacionáře - 7641435</t>
  </si>
  <si>
    <t>Městys Jedovnice</t>
  </si>
  <si>
    <t>pečovatelská služba - 7811357</t>
  </si>
  <si>
    <t>Obec Kobylí</t>
  </si>
  <si>
    <t>pečovatelská služba - 9566871</t>
  </si>
  <si>
    <t>Obec Petrovice</t>
  </si>
  <si>
    <t>Petrovice</t>
  </si>
  <si>
    <t>pečovatelská služba - 3164323</t>
  </si>
  <si>
    <t>Obec Říčany</t>
  </si>
  <si>
    <t>Říčany</t>
  </si>
  <si>
    <t>pečovatelská služba - 2978699</t>
  </si>
  <si>
    <t>Statutární město Brno</t>
  </si>
  <si>
    <t>azylové domy - 2795393</t>
  </si>
  <si>
    <t>nízkoprahová zařízení pro děti a mládež - 6661382</t>
  </si>
  <si>
    <t>ZÚVH</t>
  </si>
  <si>
    <t>obec Šafov</t>
  </si>
  <si>
    <t>Šafov</t>
  </si>
  <si>
    <t>realizace akce „Šafov – splašková kanalizace a ČOV“ na základě žádosti evidované pod sp. zn S-JMK 170484/2021 OŽP-Ger</t>
  </si>
  <si>
    <t>obec Prušánky</t>
  </si>
  <si>
    <t>Obec Šardice</t>
  </si>
  <si>
    <t>2. místo v soutěži Cena za krajinu</t>
  </si>
  <si>
    <t>Obec Vohančice</t>
  </si>
  <si>
    <t>Vohančice</t>
  </si>
  <si>
    <t>3. místo v soutěži Cena za krajinu</t>
  </si>
  <si>
    <t>Obec Ořechov</t>
  </si>
  <si>
    <t>Cena veřejnosti v soutěži Cena za krajinu</t>
  </si>
  <si>
    <t>00293199</t>
  </si>
  <si>
    <t>00292231</t>
  </si>
  <si>
    <t>Obec Pustiměř</t>
  </si>
  <si>
    <t>Pustiměř</t>
  </si>
  <si>
    <t>00283193</t>
  </si>
  <si>
    <t>00281883</t>
  </si>
  <si>
    <t>obec Jinačovice</t>
  </si>
  <si>
    <t>Statické zajištění opěrné zdi Jinačovice</t>
  </si>
  <si>
    <t>00544710</t>
  </si>
  <si>
    <t>obec Malá Vrbka</t>
  </si>
  <si>
    <t>Malá vrbka</t>
  </si>
  <si>
    <t xml:space="preserve">	Zpevnění břehu potoka a výstavba nové autobusové zastávky</t>
  </si>
  <si>
    <t>00281999</t>
  </si>
  <si>
    <t>obec Lelekovice</t>
  </si>
  <si>
    <t xml:space="preserve">	Rekonstrukce rozhledny Babí Lom</t>
  </si>
  <si>
    <t>00280283</t>
  </si>
  <si>
    <t>městys Jedovnice</t>
  </si>
  <si>
    <t>Pořízení věcných prostředků pro JSDHo Jedovnice</t>
  </si>
  <si>
    <t>00280763</t>
  </si>
  <si>
    <t>obec Olomučany</t>
  </si>
  <si>
    <t>Olomučany</t>
  </si>
  <si>
    <t>Nákup vybavení JSDH</t>
  </si>
  <si>
    <t>00280551</t>
  </si>
  <si>
    <t>obec Lipovec</t>
  </si>
  <si>
    <t>Dostavba nové hasičské zbrojnice v Lipovci</t>
  </si>
  <si>
    <t>00637254</t>
  </si>
  <si>
    <t>obec Okrouhlá</t>
  </si>
  <si>
    <t>Pořízení věcných prostředků požární ochrany</t>
  </si>
  <si>
    <t>00280615</t>
  </si>
  <si>
    <t>městys Lysice</t>
  </si>
  <si>
    <t>Dovybavení ochranných prostředků</t>
  </si>
  <si>
    <t>00280755</t>
  </si>
  <si>
    <t>město Olešnice</t>
  </si>
  <si>
    <t>Pořízení a obměna VPPO</t>
  </si>
  <si>
    <t>00279927</t>
  </si>
  <si>
    <t>obec Benešov</t>
  </si>
  <si>
    <t>Benešov</t>
  </si>
  <si>
    <t>Oprava CAS K 25 LIAZ 300, CAS 25 ŠKODA 706 RTHP</t>
  </si>
  <si>
    <t>00280101</t>
  </si>
  <si>
    <t>obec Černovice</t>
  </si>
  <si>
    <t>Chybějící výzbroj a výstroj JSDH - dovybavení</t>
  </si>
  <si>
    <t>00281247</t>
  </si>
  <si>
    <t>město Velké Opatovice</t>
  </si>
  <si>
    <t>Pořízení dýchacích přístrojů II a náhradních lahví</t>
  </si>
  <si>
    <t>00279951</t>
  </si>
  <si>
    <t>obec Borotín</t>
  </si>
  <si>
    <t>Borotín</t>
  </si>
  <si>
    <t>Pořízení věcných prostředků požární ochrany pro JSDHO Borotín</t>
  </si>
  <si>
    <t>00281000</t>
  </si>
  <si>
    <t>obec Suchý</t>
  </si>
  <si>
    <t>Suchý</t>
  </si>
  <si>
    <t>44992785</t>
  </si>
  <si>
    <t>statutární město Brno, městská část Brno-jih</t>
  </si>
  <si>
    <t>Pořízení věcných prostředků požární ochrany pro JSDH Přízřenice</t>
  </si>
  <si>
    <t>statutární město Brno, městská část Brno-Slatina</t>
  </si>
  <si>
    <t xml:space="preserve">statutární město Brno, městská část Brno-Tuřany </t>
  </si>
  <si>
    <t>statutární město Brno, městská část Brno-Bohunice</t>
  </si>
  <si>
    <t>Věcné prostředky pro JSDH Bohunice</t>
  </si>
  <si>
    <t>statutární město Brno, městská část Brno-Královo Pole</t>
  </si>
  <si>
    <t>Havarijní oprava CAS - prvovýjezdového zásahového vozidla</t>
  </si>
  <si>
    <t>statutární město Brno, městská část Brno-sever</t>
  </si>
  <si>
    <t>Pořízení přetlakového ventilátoru pro JSDH Brno-Husovice</t>
  </si>
  <si>
    <t>Pořízení ručních radiostanic pro JSDH Brno-Soběšice</t>
  </si>
  <si>
    <t>statutární město Brno, městská část Brno-Komín</t>
  </si>
  <si>
    <t>Pořízení věcných prostředků a dýchací techniky v rámci obnovy a zvýšení akceschopnosti JSDH</t>
  </si>
  <si>
    <t>statutární město Brno, městská část Brno-Starý Lískovec</t>
  </si>
  <si>
    <t>Podpora zvýšení akceschopnosti jednotky</t>
  </si>
  <si>
    <t>00637530</t>
  </si>
  <si>
    <t>obec Nová Ves</t>
  </si>
  <si>
    <t>Zlepšení materiálně technického vybavení JSDH Nová Ves</t>
  </si>
  <si>
    <t>00375322</t>
  </si>
  <si>
    <t>obec Ketkovice</t>
  </si>
  <si>
    <t>Ketkovice</t>
  </si>
  <si>
    <t>Podpora jednotek sborů dobrovolných hasičů obcí Jihomoravského kraje pro rok 2022</t>
  </si>
  <si>
    <t>00281964</t>
  </si>
  <si>
    <t>město Kuřim</t>
  </si>
  <si>
    <t>Zvýšení akceschopnosti JSDH Kuřim a její dovybavení OOP</t>
  </si>
  <si>
    <t>00282928</t>
  </si>
  <si>
    <t>město Zbýšov</t>
  </si>
  <si>
    <t>Obměna požární výstroje členů JSDH Zbýšov</t>
  </si>
  <si>
    <t>00282413</t>
  </si>
  <si>
    <t>obec Příbram na Moravě</t>
  </si>
  <si>
    <t>Příbram na Moravě</t>
  </si>
  <si>
    <t>Zlepšení materiálně-technického vybavení JSDH Příbram 
na Moravě</t>
  </si>
  <si>
    <t>00282481</t>
  </si>
  <si>
    <t>město Rosice</t>
  </si>
  <si>
    <t>Tlakové hadice pro JSDH</t>
  </si>
  <si>
    <t>00488399</t>
  </si>
  <si>
    <t>obec Zastávka</t>
  </si>
  <si>
    <t>Pořízení věcných prostředků pro jednotku SDH obce</t>
  </si>
  <si>
    <t>00281719</t>
  </si>
  <si>
    <t>obec Domašov</t>
  </si>
  <si>
    <t>00282537</t>
  </si>
  <si>
    <t>obec Říčany</t>
  </si>
  <si>
    <t>00488151</t>
  </si>
  <si>
    <t>obec Hostěnice</t>
  </si>
  <si>
    <t>Pořízení věcných prostředků požární ochrany pro JSDH obce Hostěnice na rok 2022</t>
  </si>
  <si>
    <t>00280020</t>
  </si>
  <si>
    <t>obec Březina</t>
  </si>
  <si>
    <t>Březina</t>
  </si>
  <si>
    <t>Vybavení JSDHO Březina věcnými prostředky požární ochrany</t>
  </si>
  <si>
    <t>00488372</t>
  </si>
  <si>
    <t>obec Viničné Šumice</t>
  </si>
  <si>
    <t>Viničné Šumice</t>
  </si>
  <si>
    <t>Obnova osobních ochranných prostředků jednotky SDH obce Viničné Šumice a dovybavení věcnými prostředky požární ochrany (VPPO)</t>
  </si>
  <si>
    <t>00281557</t>
  </si>
  <si>
    <t>obec Babice nad Svitavou</t>
  </si>
  <si>
    <t>Doplnění technického vybavení JSDH Babice nad Svitavou</t>
  </si>
  <si>
    <t>00282243</t>
  </si>
  <si>
    <t>obec Ochoz u Brna</t>
  </si>
  <si>
    <t>Zvětšení garážového vjezdu požární zbrojnice</t>
  </si>
  <si>
    <t>00488364</t>
  </si>
  <si>
    <t>obec Velatice</t>
  </si>
  <si>
    <t>Výměna vrat na budově zbrojnice</t>
  </si>
  <si>
    <t>00282677</t>
  </si>
  <si>
    <t>obec Telnice</t>
  </si>
  <si>
    <t>Dovybavení Jednotky SDH Telnice 2022</t>
  </si>
  <si>
    <t>00281727</t>
  </si>
  <si>
    <t>městys Drásov</t>
  </si>
  <si>
    <t>Vybavení jednotky SDH Drásov věcnými prostředky</t>
  </si>
  <si>
    <t>00599522</t>
  </si>
  <si>
    <t>obec Kuřimská Nová Ves</t>
  </si>
  <si>
    <t>Kuřimská Nová Ves</t>
  </si>
  <si>
    <t>Pořízení techniky pro JPO V</t>
  </si>
  <si>
    <t>00295833</t>
  </si>
  <si>
    <t>obec Žďárec</t>
  </si>
  <si>
    <t>Žďárec</t>
  </si>
  <si>
    <t>Pořízení prostředků: hadice, svítilny, přilby, kukly</t>
  </si>
  <si>
    <t>00366129</t>
  </si>
  <si>
    <t>obec Železné</t>
  </si>
  <si>
    <t>Pořízení věcných prostředků požární ochrany pro Jednotku sboru dobrovolných hasičů Železné</t>
  </si>
  <si>
    <t>00282545</t>
  </si>
  <si>
    <t>obec Sentice</t>
  </si>
  <si>
    <t>Sentice</t>
  </si>
  <si>
    <t>Obnova a pořízení věcných prostředků pro JSDH Sentice</t>
  </si>
  <si>
    <t>00294268</t>
  </si>
  <si>
    <t>městys Doubravník</t>
  </si>
  <si>
    <t>Instalace osvětlovacího stožáru</t>
  </si>
  <si>
    <t>00282154</t>
  </si>
  <si>
    <t>obec Moutnice</t>
  </si>
  <si>
    <t>Dovybavení výjezdové jednotky Moutnice</t>
  </si>
  <si>
    <t>00282936</t>
  </si>
  <si>
    <t>obec Žabčice</t>
  </si>
  <si>
    <t>00282090</t>
  </si>
  <si>
    <t>obec Měnín</t>
  </si>
  <si>
    <t>Měnín</t>
  </si>
  <si>
    <t>Pořízení věcných prostředků požární ochrany - JSDH Měnín</t>
  </si>
  <si>
    <t>00282634</t>
  </si>
  <si>
    <t>obec Syrovice</t>
  </si>
  <si>
    <t>Pořízení věcných prostředků požární ochrany a dovybavení CAS</t>
  </si>
  <si>
    <t>00283495</t>
  </si>
  <si>
    <t>město Podivín</t>
  </si>
  <si>
    <t>Dovybavení jednotky Podivín 2022 - ochranné oděvy</t>
  </si>
  <si>
    <t>00283550</t>
  </si>
  <si>
    <t>obec Přítluky</t>
  </si>
  <si>
    <t>Věcné vybavení JSDH Přítluky</t>
  </si>
  <si>
    <t>00283321</t>
  </si>
  <si>
    <t>město Lanžhot</t>
  </si>
  <si>
    <t>Obnova ochranných prostředků JSDH Lanžhot</t>
  </si>
  <si>
    <t>00283061</t>
  </si>
  <si>
    <t>město Břeclav</t>
  </si>
  <si>
    <t>Dovybavení jednotky SDH Stará Břeclav</t>
  </si>
  <si>
    <t>Dovybavení jednotky SDH Poštorná</t>
  </si>
  <si>
    <t>00283568</t>
  </si>
  <si>
    <t>obec Rakvice</t>
  </si>
  <si>
    <t>Pořízení nových zásahových přileb a zásahových obleků</t>
  </si>
  <si>
    <t>75082128</t>
  </si>
  <si>
    <t>obec Ladná</t>
  </si>
  <si>
    <t>Ladná</t>
  </si>
  <si>
    <t>Cisternová automobilová stříkačka - rekonstrukce</t>
  </si>
  <si>
    <t>00283584</t>
  </si>
  <si>
    <t>obec Starovice</t>
  </si>
  <si>
    <t>JSDH Starovice obnova prostředků požární ochrany</t>
  </si>
  <si>
    <t>00283703</t>
  </si>
  <si>
    <t>město Velké Pavlovice</t>
  </si>
  <si>
    <t>Pořízení výstroje a výzbroje pro JSDH Velké Pavlovice</t>
  </si>
  <si>
    <t>00283266</t>
  </si>
  <si>
    <t>obec Kobylí</t>
  </si>
  <si>
    <t>Dovybavení JSDH věcnými prostředky požární ochrany</t>
  </si>
  <si>
    <t>00283169</t>
  </si>
  <si>
    <t>obec Horní Bojanovice</t>
  </si>
  <si>
    <t>Horní Bojanovice</t>
  </si>
  <si>
    <t>Vybavení JSDH předurčenost Práce na vodě</t>
  </si>
  <si>
    <t>00283606</t>
  </si>
  <si>
    <t>obec Strachotín</t>
  </si>
  <si>
    <t>Strachotín</t>
  </si>
  <si>
    <t>Věcné prostředky požární ochrany-zásahová a pracovní výstroj a výzbroj</t>
  </si>
  <si>
    <t>00283355</t>
  </si>
  <si>
    <t>obec Milovice</t>
  </si>
  <si>
    <t>Milovice</t>
  </si>
  <si>
    <t>Pořízení věcných prostředků požární ochrany JSDH Milovice 2022</t>
  </si>
  <si>
    <t>00283444</t>
  </si>
  <si>
    <t>obec Novosedly</t>
  </si>
  <si>
    <t>Vybavení členů JSDH Novosedly zásahovými obleky</t>
  </si>
  <si>
    <t>00285242</t>
  </si>
  <si>
    <t>obec Ratíškovice</t>
  </si>
  <si>
    <t>Nákup chybějících prostředků a obnova za poškozené</t>
  </si>
  <si>
    <t>00285218</t>
  </si>
  <si>
    <t>obec Petrov</t>
  </si>
  <si>
    <t>Dovybavení zásahové jednotky obce Petrov</t>
  </si>
  <si>
    <t>00284823</t>
  </si>
  <si>
    <t>obec Čejkovice</t>
  </si>
  <si>
    <t>Hasičská výstroj pro JSDH obce Čejkovice</t>
  </si>
  <si>
    <t>00285145</t>
  </si>
  <si>
    <t>obec Mutěnice</t>
  </si>
  <si>
    <t>Mutěnice</t>
  </si>
  <si>
    <t>Zásahový GINA Tablet + pořízení věcných prostředků PO</t>
  </si>
  <si>
    <t>00284858</t>
  </si>
  <si>
    <t>obec Dolní Bojanovice</t>
  </si>
  <si>
    <t>Dolní Bojanovice</t>
  </si>
  <si>
    <t>Obnova věcných prostředků PO pro JSDHO Dolní Bojanovice</t>
  </si>
  <si>
    <t>00284815</t>
  </si>
  <si>
    <t>obec Čejč</t>
  </si>
  <si>
    <t>Obnova vybavení JSDH Čejč</t>
  </si>
  <si>
    <t>00285226</t>
  </si>
  <si>
    <t>Zakoupení nových zásahových oděvů</t>
  </si>
  <si>
    <t>00285030</t>
  </si>
  <si>
    <t>město Kyjov</t>
  </si>
  <si>
    <t>00285552</t>
  </si>
  <si>
    <t>obec Žeravice</t>
  </si>
  <si>
    <t>Nákup zásahových oděvů</t>
  </si>
  <si>
    <t>00285358</t>
  </si>
  <si>
    <t>obec Svatobořice-Mistřín</t>
  </si>
  <si>
    <t>Pořízení věcných prostředků požární ochrany - JPO Svatobořice-Mistřín</t>
  </si>
  <si>
    <t>00285463</t>
  </si>
  <si>
    <t>obec Věteřov</t>
  </si>
  <si>
    <t>Věteřov</t>
  </si>
  <si>
    <t>Rekonstrukce střechy požární zbrojnice</t>
  </si>
  <si>
    <t>00284904</t>
  </si>
  <si>
    <t>obec Hovorany</t>
  </si>
  <si>
    <t>Hovorany</t>
  </si>
  <si>
    <t>Nákup vybavení pro JSDH Hovorany</t>
  </si>
  <si>
    <t>00285153</t>
  </si>
  <si>
    <t>obec Násedlovice</t>
  </si>
  <si>
    <t>Pořízení věcných prostředků požární ochrany pro JSDH Násedlovice</t>
  </si>
  <si>
    <t>00373460</t>
  </si>
  <si>
    <t>obec Mouchnice</t>
  </si>
  <si>
    <t>Mouchnice</t>
  </si>
  <si>
    <t>II. etapa - stavební úpravy a přístavba hasičské zbrojnice Mouchnice</t>
  </si>
  <si>
    <t>00285188</t>
  </si>
  <si>
    <t>obec Nová Lhota</t>
  </si>
  <si>
    <t>Nová Lhota</t>
  </si>
  <si>
    <t>00285056</t>
  </si>
  <si>
    <t>obec Lipov</t>
  </si>
  <si>
    <t>Vybavení JSDH Lipov - zásahové obleky</t>
  </si>
  <si>
    <t>00285064</t>
  </si>
  <si>
    <t>obec Louka</t>
  </si>
  <si>
    <t>Louka</t>
  </si>
  <si>
    <t>Pořízení věcných prostředků požární ochrany pro JSDHO Louka</t>
  </si>
  <si>
    <t>00285315</t>
  </si>
  <si>
    <t>město Strážnice</t>
  </si>
  <si>
    <t>00285447</t>
  </si>
  <si>
    <t>obec Velká nad Veličkou</t>
  </si>
  <si>
    <t>Pořízení věcných prostředků požární ochrany pro JPO II Velká nad Veličkou</t>
  </si>
  <si>
    <t>00373508</t>
  </si>
  <si>
    <t>obec Nemochovice</t>
  </si>
  <si>
    <t>Nemochovice</t>
  </si>
  <si>
    <t>Dovybavení JSDH Nemochovice</t>
  </si>
  <si>
    <t>00369811</t>
  </si>
  <si>
    <t>obec Dobročkovice</t>
  </si>
  <si>
    <t>Dobročkovice</t>
  </si>
  <si>
    <t>Pořízení věcných prostředků požární ochrany pro rok 2022</t>
  </si>
  <si>
    <t>00292311</t>
  </si>
  <si>
    <t>město Slavkov u Brna</t>
  </si>
  <si>
    <t>Rekonstrukce silnoproudé a slaboproudé elektroinstalace - 2.etapa</t>
  </si>
  <si>
    <t>00291650</t>
  </si>
  <si>
    <t>obec Bošovice</t>
  </si>
  <si>
    <t>Věcné prostředky PO pro JSDHO Bošovice</t>
  </si>
  <si>
    <t>00291994</t>
  </si>
  <si>
    <t>obec Lovčičky</t>
  </si>
  <si>
    <t>Materiální a věcné vybavení jednotky</t>
  </si>
  <si>
    <t>00372102</t>
  </si>
  <si>
    <t>Věcné prostředky PO pro JSDH obce Hrušky</t>
  </si>
  <si>
    <t>00368067</t>
  </si>
  <si>
    <t>obec Olšany</t>
  </si>
  <si>
    <t>Úpravy požární zbrojnice Olšany</t>
  </si>
  <si>
    <t>00372030</t>
  </si>
  <si>
    <t>obec Drysice</t>
  </si>
  <si>
    <t>Drysice</t>
  </si>
  <si>
    <t>Dovybavení jednotky SDH Drysice</t>
  </si>
  <si>
    <t>00291846</t>
  </si>
  <si>
    <t>město Ivanovice na Hané</t>
  </si>
  <si>
    <t>Nákup zásahových přileb</t>
  </si>
  <si>
    <t>00292427</t>
  </si>
  <si>
    <t>město Vyškov</t>
  </si>
  <si>
    <t>Nákup dýchacích přístrojů pro JSDH města Vyškova</t>
  </si>
  <si>
    <t>00291731</t>
  </si>
  <si>
    <t>obec Drnovice</t>
  </si>
  <si>
    <t>Vybavení JSDHo Drnovice záchrannými a zásahovými prostředky</t>
  </si>
  <si>
    <t>00291927</t>
  </si>
  <si>
    <t>obec Krásensko</t>
  </si>
  <si>
    <t>Vybavení členů JSDH Krásensko osobními ochrannými prostředky</t>
  </si>
  <si>
    <t>00291811</t>
  </si>
  <si>
    <t>městys Hvězdlice</t>
  </si>
  <si>
    <t>Hvězdlice</t>
  </si>
  <si>
    <t>Vybavení jednotky dýchací technikou</t>
  </si>
  <si>
    <t>00292354</t>
  </si>
  <si>
    <t>městys Švábenice</t>
  </si>
  <si>
    <t>Švábenice</t>
  </si>
  <si>
    <t>Nákup vybavení OOB</t>
  </si>
  <si>
    <t>00292290</t>
  </si>
  <si>
    <t>obec Ruprechtov</t>
  </si>
  <si>
    <t>Vybavení jednotky SDH obce Ruprechtov</t>
  </si>
  <si>
    <t>00292338</t>
  </si>
  <si>
    <t>obec Studnice</t>
  </si>
  <si>
    <t>Studnice</t>
  </si>
  <si>
    <t>Pořízení věcných prostředků požární ochrany JPO Studnice</t>
  </si>
  <si>
    <t>00368784</t>
  </si>
  <si>
    <t>obec Topolany</t>
  </si>
  <si>
    <t>Topolany</t>
  </si>
  <si>
    <t>00291641</t>
  </si>
  <si>
    <t>obec Bohdalice-Pavlovice</t>
  </si>
  <si>
    <t>Nákup prostředků požární ochrany</t>
  </si>
  <si>
    <t>48838756</t>
  </si>
  <si>
    <t>obec Rybníček</t>
  </si>
  <si>
    <t>Rybníček</t>
  </si>
  <si>
    <t>Vybavení jednotky SDH v obci Rybníček</t>
  </si>
  <si>
    <t>00373184</t>
  </si>
  <si>
    <t>obec Luleč</t>
  </si>
  <si>
    <t>Luleč</t>
  </si>
  <si>
    <t>00373583</t>
  </si>
  <si>
    <t>obec Tučapy</t>
  </si>
  <si>
    <t>Tučapy</t>
  </si>
  <si>
    <t>Tučapy - garáž pro CAS</t>
  </si>
  <si>
    <t>00600377</t>
  </si>
  <si>
    <t>obec Horní Kounice</t>
  </si>
  <si>
    <t>Oprava podlahy v hasičské zbrojnici</t>
  </si>
  <si>
    <t>město Moravský Krumlov</t>
  </si>
  <si>
    <t>Pořízení věcných prostředků PO pro jednotku SDH Moravský Krumlov - Rakšice 2022</t>
  </si>
  <si>
    <t>00292940</t>
  </si>
  <si>
    <t>obec Jiřice u Miroslavi</t>
  </si>
  <si>
    <t>Dovybavení jednotky</t>
  </si>
  <si>
    <t>00293636</t>
  </si>
  <si>
    <t>obec Tavíkovice</t>
  </si>
  <si>
    <t>Tavíkovice</t>
  </si>
  <si>
    <t>00292907</t>
  </si>
  <si>
    <t>obec Jamolice</t>
  </si>
  <si>
    <t>Jamolice</t>
  </si>
  <si>
    <t>Vybavení JSDH Jamolice</t>
  </si>
  <si>
    <t>00292931</t>
  </si>
  <si>
    <t>obec Jezeřany-Maršovice</t>
  </si>
  <si>
    <t>Jezeřany-Maršovice</t>
  </si>
  <si>
    <t>Dovybavení JSDH Jezeřany-Maršovice</t>
  </si>
  <si>
    <t>00293164</t>
  </si>
  <si>
    <t>město Miroslav</t>
  </si>
  <si>
    <t>Pořízení zásahového tabletu</t>
  </si>
  <si>
    <t>00293474</t>
  </si>
  <si>
    <t>obec Skalice</t>
  </si>
  <si>
    <t>Skalice</t>
  </si>
  <si>
    <t>Dovybavení jednotky SDH obce Skalice</t>
  </si>
  <si>
    <t>00636983</t>
  </si>
  <si>
    <t>obec Rudlice</t>
  </si>
  <si>
    <t>Rudlice</t>
  </si>
  <si>
    <t>Oprava střechy požární zbrojnice</t>
  </si>
  <si>
    <t>00600474</t>
  </si>
  <si>
    <t>obec Lančov</t>
  </si>
  <si>
    <t>Lančov</t>
  </si>
  <si>
    <t>Pořízení přenosného plovoucího čerpadla</t>
  </si>
  <si>
    <t>00292478</t>
  </si>
  <si>
    <t>městys Běhařovice</t>
  </si>
  <si>
    <t>Věcné vybavení zásahové jednotky Běhařovice</t>
  </si>
  <si>
    <t>00637033</t>
  </si>
  <si>
    <t>Věcné vybavení zásahové jednotky SDH Šafov</t>
  </si>
  <si>
    <t>67024645</t>
  </si>
  <si>
    <t>obec Suchohrdly</t>
  </si>
  <si>
    <t>Suchohrdly</t>
  </si>
  <si>
    <t>Přístavba požární zbrojnice</t>
  </si>
  <si>
    <t>00600245</t>
  </si>
  <si>
    <t>obec Ctidružice</t>
  </si>
  <si>
    <t>Ctidružice</t>
  </si>
  <si>
    <t>Vybavení zásahové jednotky SDH Ctidružice</t>
  </si>
  <si>
    <t>00637441</t>
  </si>
  <si>
    <t>obec Morašice</t>
  </si>
  <si>
    <t>Morašice</t>
  </si>
  <si>
    <t>Vybavení věcných prostředků JSDH Morašice</t>
  </si>
  <si>
    <t>00636916</t>
  </si>
  <si>
    <t>obec Plenkovice</t>
  </si>
  <si>
    <t>Plenkovice</t>
  </si>
  <si>
    <t>Vybavení hasičského vozidla</t>
  </si>
  <si>
    <t>00293318</t>
  </si>
  <si>
    <t>obec Pavlice</t>
  </si>
  <si>
    <t>Pavlice</t>
  </si>
  <si>
    <t>Věcné vybavení Jednotky SDH obce Pavlice</t>
  </si>
  <si>
    <t>00293709</t>
  </si>
  <si>
    <t>obec Uherčice</t>
  </si>
  <si>
    <t>Uherčice</t>
  </si>
  <si>
    <t>Vybavení zásahové jednotky Uherčice</t>
  </si>
  <si>
    <t>00293512</t>
  </si>
  <si>
    <t>obec Starý Petřín</t>
  </si>
  <si>
    <t>Starý Petřín</t>
  </si>
  <si>
    <t>Oprava hasičského automobilu LIAZ</t>
  </si>
  <si>
    <t>00600261</t>
  </si>
  <si>
    <t>obec Černín</t>
  </si>
  <si>
    <t>Černín</t>
  </si>
  <si>
    <t>Pořízení věcných prostředků pro JSDH Černín</t>
  </si>
  <si>
    <t>00637068</t>
  </si>
  <si>
    <t>obec Tvořihráz</t>
  </si>
  <si>
    <t>Tvořihráz</t>
  </si>
  <si>
    <t>Celková oprava střechy na budově požární zbrojnice Tvořihráz</t>
  </si>
  <si>
    <t>00292842</t>
  </si>
  <si>
    <t>obec Hostim</t>
  </si>
  <si>
    <t>Hostim</t>
  </si>
  <si>
    <t>Nákup radiostanic</t>
  </si>
  <si>
    <t>00600431</t>
  </si>
  <si>
    <t>obec Krhovice</t>
  </si>
  <si>
    <t>Krhovice</t>
  </si>
  <si>
    <t>Rekonstrukce hasičské zbrojnice Krhovice</t>
  </si>
  <si>
    <t>00293385</t>
  </si>
  <si>
    <t>obec Práče</t>
  </si>
  <si>
    <t>Práče</t>
  </si>
  <si>
    <t>Nákup dýchacích přístrojů</t>
  </si>
  <si>
    <t>00292818</t>
  </si>
  <si>
    <t>obec Horní Dunajovice</t>
  </si>
  <si>
    <t>Horní Dunajovice</t>
  </si>
  <si>
    <t>Přístavba sociálního zařízení pro hasičskou zbrojnici</t>
  </si>
  <si>
    <t>00293580</t>
  </si>
  <si>
    <t>městys Šatov</t>
  </si>
  <si>
    <t>Oprava střechy hasičské zbrojnice JSDH městyse Šatov, etapa č. 3</t>
  </si>
  <si>
    <t>00636975</t>
  </si>
  <si>
    <t>obec Rozkoš</t>
  </si>
  <si>
    <t>Rozkoš</t>
  </si>
  <si>
    <t>Vybavení JSDH Rozkoš 2022</t>
  </si>
  <si>
    <t>00293725</t>
  </si>
  <si>
    <t>obec Únanov</t>
  </si>
  <si>
    <t>Únanov</t>
  </si>
  <si>
    <t>Pořízení prostředků chemické a spojové služby JPO SDHO Únanov</t>
  </si>
  <si>
    <t>00293610</t>
  </si>
  <si>
    <t>obec Šumná</t>
  </si>
  <si>
    <t>Šumná</t>
  </si>
  <si>
    <t>Pořízení sady stabilizačních tyčí</t>
  </si>
  <si>
    <t>00292516</t>
  </si>
  <si>
    <t>městys Blížkovice</t>
  </si>
  <si>
    <t>Blížkovice</t>
  </si>
  <si>
    <t>Vybavení JSDH Blížkovice</t>
  </si>
  <si>
    <t>00280844</t>
  </si>
  <si>
    <t>obec Ráječko</t>
  </si>
  <si>
    <t>Naučná stezka Studánka u trojmezí - DT2</t>
  </si>
  <si>
    <t>město Hustopeče</t>
  </si>
  <si>
    <t>Přírodní školní zahrada - DT2</t>
  </si>
  <si>
    <t>42660564</t>
  </si>
  <si>
    <t>obec Kojátky</t>
  </si>
  <si>
    <t>Myslíme na přírodu - DT1</t>
  </si>
  <si>
    <t>00600211</t>
  </si>
  <si>
    <t>obec Přibice</t>
  </si>
  <si>
    <t>Naše stromy 2022 - DT1</t>
  </si>
  <si>
    <t>00284891</t>
  </si>
  <si>
    <t>EKO - koutky pro občany - DT1</t>
  </si>
  <si>
    <t>00281352</t>
  </si>
  <si>
    <t>obec Žďárná</t>
  </si>
  <si>
    <t>Přírodní učebna u hájenky - DT2</t>
  </si>
  <si>
    <t>Toulky kolem Březiny - DT2</t>
  </si>
  <si>
    <t>Ekokoutek v zámeckém parku Velké Opatovice - DT2</t>
  </si>
  <si>
    <t>Město Mikulov</t>
  </si>
  <si>
    <t>Mikulov - bezpečný kyberprostor</t>
  </si>
  <si>
    <t>Obec Bratčice</t>
  </si>
  <si>
    <t>Bratčice</t>
  </si>
  <si>
    <t>Prevence kriminality v obci Bratčice</t>
  </si>
  <si>
    <t>Město Břeclav</t>
  </si>
  <si>
    <t>Břeclav - S.O.S. hodinky pro seniory</t>
  </si>
  <si>
    <t>Výchovně rekreační tábor pro děti</t>
  </si>
  <si>
    <t>Bacha v síti - bezpečné chování na internetu</t>
  </si>
  <si>
    <t>Město Znojmo</t>
  </si>
  <si>
    <t>Den pro IT bezpečí - Znojmo 2022</t>
  </si>
  <si>
    <t>Město Velké Opatovice</t>
  </si>
  <si>
    <t>Den bezpečného internetu ve městě Velké Opatovice</t>
  </si>
  <si>
    <t>Město Pohořelice</t>
  </si>
  <si>
    <t>Bezpečnějsí Pohořelice 2022</t>
  </si>
  <si>
    <t>Obec Zbraslav</t>
  </si>
  <si>
    <t>Prevence kyberkriminality dětí a mládeže v obci Zbraslav</t>
  </si>
  <si>
    <t>Město Újezd u Brna</t>
  </si>
  <si>
    <t>Bezpečný Újezd u Brna</t>
  </si>
  <si>
    <t>5321</t>
  </si>
  <si>
    <t>Město Velké Pavlovice</t>
  </si>
  <si>
    <t>Turistické informační centrum Velké Pavlovice 2022</t>
  </si>
  <si>
    <t>Město Kyjov</t>
  </si>
  <si>
    <t>Informační centrum města Kyjova 2022</t>
  </si>
  <si>
    <t>00283126</t>
  </si>
  <si>
    <t>Obec Dolní Dunajovice</t>
  </si>
  <si>
    <t>Zkvalitnění služeb Turistického informačního centra Dolní Dunajovice 2022</t>
  </si>
  <si>
    <t>00294845</t>
  </si>
  <si>
    <t>Městys Nedvědice</t>
  </si>
  <si>
    <t>Zajištění turistické sezony 2022 v infocentru v Nedvědici</t>
  </si>
  <si>
    <t>00281204</t>
  </si>
  <si>
    <t>Obec Vavřinec</t>
  </si>
  <si>
    <t>Vavřinec</t>
  </si>
  <si>
    <t>Provoz TIC Veselice v roce 2022</t>
  </si>
  <si>
    <t>00280780</t>
  </si>
  <si>
    <t>Městys Ostrov u Macochy</t>
  </si>
  <si>
    <t>Ostrov u Macochy</t>
  </si>
  <si>
    <t>Zkvalitnění služeb TIC v Ostrově u Macochy</t>
  </si>
  <si>
    <t>00285536</t>
  </si>
  <si>
    <t>Město Ždánice</t>
  </si>
  <si>
    <t>Ždánice</t>
  </si>
  <si>
    <t>TIC Ždánice v turistické sezoně 2022</t>
  </si>
  <si>
    <t>00293806</t>
  </si>
  <si>
    <t>Městys Vranov nad Dyjí</t>
  </si>
  <si>
    <t>Vranov nad Dyjí</t>
  </si>
  <si>
    <t>Zkvalitnění TIC ve Vranově n/D v roce 2022</t>
  </si>
  <si>
    <t>TIC Hustopeče 2022</t>
  </si>
  <si>
    <t>00283720</t>
  </si>
  <si>
    <t>Obec Vranovice</t>
  </si>
  <si>
    <t>Vranovice</t>
  </si>
  <si>
    <t>Podpora zkvalitnění služeb a zlepšení využití potenciálu místního TIC Vranovice</t>
  </si>
  <si>
    <t>00283339</t>
  </si>
  <si>
    <t>Obec Lednice</t>
  </si>
  <si>
    <t>Podpora TIC Lednice</t>
  </si>
  <si>
    <t>Město Strážnice</t>
  </si>
  <si>
    <t>Zkvalitnění a rozšíření služeb Turistického informačního centra Strážnicko v roce 2022</t>
  </si>
  <si>
    <t>00281701</t>
  </si>
  <si>
    <t>Město Dolní Kounice</t>
  </si>
  <si>
    <t>TIC Dolní Kounice 2022</t>
  </si>
  <si>
    <t>00285498</t>
  </si>
  <si>
    <t>Zkvalitnění poskytovaných služeb Informačního centra města Vracova v roce 2022</t>
  </si>
  <si>
    <t>00293741</t>
  </si>
  <si>
    <t>Obec Vedrovice</t>
  </si>
  <si>
    <t>Vedrovice</t>
  </si>
  <si>
    <t>Zkvalitnění služeb TIC Vedrovice 2022</t>
  </si>
  <si>
    <t>00291676</t>
  </si>
  <si>
    <t>Město Bučovice</t>
  </si>
  <si>
    <t>IKS Bučovice 2022</t>
  </si>
  <si>
    <t>Město Hodonín</t>
  </si>
  <si>
    <t>Zkvalitnění služeb TIC Hodonín 2022</t>
  </si>
  <si>
    <t>00285412</t>
  </si>
  <si>
    <t>Obec Tvarožná Lhota</t>
  </si>
  <si>
    <t>Tvarožná Lhota</t>
  </si>
  <si>
    <t>Zkvalitnění služeb TIC Lučina  Tvarožná Lhota</t>
  </si>
  <si>
    <t>00282979</t>
  </si>
  <si>
    <t>Zkvalitnění služeb Regionálního TIC Židlochovice</t>
  </si>
  <si>
    <t>00637343</t>
  </si>
  <si>
    <t>Obec Bohutice</t>
  </si>
  <si>
    <t>Bohutice</t>
  </si>
  <si>
    <t>TIC Bohutice</t>
  </si>
  <si>
    <t>00279943</t>
  </si>
  <si>
    <t>Aktualizace turistických informačních tabulí v Blansku - 2. etapa</t>
  </si>
  <si>
    <t>00284807</t>
  </si>
  <si>
    <t>Provoz informačního centra města Bzence v roce 2022</t>
  </si>
  <si>
    <t>00283665</t>
  </si>
  <si>
    <t>Výroba a tisk propagačních materiálů pro TIC Valtice</t>
  </si>
  <si>
    <t>Město Vyškov</t>
  </si>
  <si>
    <t>Prezentační systém "EasyCubes" do galerie TIC</t>
  </si>
  <si>
    <t>Obec Suchý</t>
  </si>
  <si>
    <t>Zajištění provozu TIC v obci Suchý.</t>
  </si>
  <si>
    <t>00285234</t>
  </si>
  <si>
    <t>Obec Radějov</t>
  </si>
  <si>
    <t>Radějov</t>
  </si>
  <si>
    <t>TIC Radějov</t>
  </si>
  <si>
    <t>Zkvalitnění služeb turistického informačního centra Velké Opatovice v roce 2022</t>
  </si>
  <si>
    <t>Zajištění provozu historických vlaků na trati Lednice - Břeclav</t>
  </si>
  <si>
    <t>Oprava hliněné fasády čp.137</t>
  </si>
  <si>
    <t>XV. ročník festivalu ochotnických divadel Miroslava Doležala</t>
  </si>
  <si>
    <t>00280470</t>
  </si>
  <si>
    <t>Město Kunštát</t>
  </si>
  <si>
    <t>"Dobrý den, keramiko!"</t>
  </si>
  <si>
    <t>00283347</t>
  </si>
  <si>
    <t>Mikulovské výtvarné sympozium "dílna" 2022, 29. ročník - letní tvůrčí část</t>
  </si>
  <si>
    <t>00283509</t>
  </si>
  <si>
    <t>Historické slavnosti města Pohořelice a okolí – oslava 800 let města</t>
  </si>
  <si>
    <t>00292281</t>
  </si>
  <si>
    <t>Rousínovský divadelní a folklorní festival v roce 800. výročí města</t>
  </si>
  <si>
    <t>00283363</t>
  </si>
  <si>
    <t>Městys Moravská Nová Ves</t>
  </si>
  <si>
    <t>Den lidových řemesel</t>
  </si>
  <si>
    <t>Slavnosti Pernštejnského panství 2022</t>
  </si>
  <si>
    <t>00282375</t>
  </si>
  <si>
    <t>Městys Pozořice</t>
  </si>
  <si>
    <t>Za kulturou do Pozořic</t>
  </si>
  <si>
    <t>Městys Šatov</t>
  </si>
  <si>
    <t>Krojované hody – Kroje pro Šatov II.</t>
  </si>
  <si>
    <t>00293784</t>
  </si>
  <si>
    <t>Městys Višňové</t>
  </si>
  <si>
    <t>Višňovské kulturní léto 2022</t>
  </si>
  <si>
    <t>Zarážení hory 2022</t>
  </si>
  <si>
    <t>Obec Malá Vrbka</t>
  </si>
  <si>
    <t>Horňácké kosení - Malá Vrbka</t>
  </si>
  <si>
    <t>00488232</t>
  </si>
  <si>
    <t>Obec Omice</t>
  </si>
  <si>
    <t>Omice</t>
  </si>
  <si>
    <t>GajdeFest - mezinárodní folklorní a dudácký festival</t>
  </si>
  <si>
    <t>00488534</t>
  </si>
  <si>
    <t>Obec Skoronice</t>
  </si>
  <si>
    <t>Jízda králů žije</t>
  </si>
  <si>
    <t>00637017</t>
  </si>
  <si>
    <t>Obec Slup</t>
  </si>
  <si>
    <t>Slup</t>
  </si>
  <si>
    <t>Slavnosti chleba 2022</t>
  </si>
  <si>
    <t>00282693</t>
  </si>
  <si>
    <t>Obec Těšany</t>
  </si>
  <si>
    <t>24. ROČNÍK NÁRODOPISNÝCH SLAVNOSTÍ V TĚŠANECH - Vystoupení folklorních souborů, účinkujících a uměleckých řemeslníků, soutěž "Těšanský koláč", doprovodný program pro děti</t>
  </si>
  <si>
    <t>00282731</t>
  </si>
  <si>
    <t>Obec Tvarožná</t>
  </si>
  <si>
    <t>Tvarožná</t>
  </si>
  <si>
    <t>Divadelní víkend na Sokolovně</t>
  </si>
  <si>
    <t>00283631</t>
  </si>
  <si>
    <t>Obec Tvrdonice</t>
  </si>
  <si>
    <t>Tvrdonice</t>
  </si>
  <si>
    <t>Podluží v písni a tanci tvrdonice 2022</t>
  </si>
  <si>
    <t>00285439</t>
  </si>
  <si>
    <t>Obec Vacenovice</t>
  </si>
  <si>
    <t>Vacenovice</t>
  </si>
  <si>
    <t>Velikonoční jarmark s výstavou kraslic</t>
  </si>
  <si>
    <t>00283738</t>
  </si>
  <si>
    <t>Obec Vrbice</t>
  </si>
  <si>
    <t>Vrbecká dědina 2022</t>
  </si>
  <si>
    <t>Obec Železné</t>
  </si>
  <si>
    <t>Kulturní léto v Železném</t>
  </si>
  <si>
    <t>3322</t>
  </si>
  <si>
    <t>Sanace chodbových kleneb - zámek Bzenec</t>
  </si>
  <si>
    <t>00292877</t>
  </si>
  <si>
    <t>Město Hrušovany nad Jevišovkou</t>
  </si>
  <si>
    <t>Sanace krovu - II.etapa</t>
  </si>
  <si>
    <t>Město Rosice</t>
  </si>
  <si>
    <t>Obnova vstupního mostu do nádvoří zámku Rosice</t>
  </si>
  <si>
    <t>00283673</t>
  </si>
  <si>
    <t>Restaurování sochy sv. Jana Nepomuckého</t>
  </si>
  <si>
    <t>Městys Doubravník</t>
  </si>
  <si>
    <t>Obnova oken a balkonových dveří - II. etapa</t>
  </si>
  <si>
    <t>00292834</t>
  </si>
  <si>
    <t>Obec Hostěradice</t>
  </si>
  <si>
    <t>Hostěradice</t>
  </si>
  <si>
    <t>Restaurování morového sloupu</t>
  </si>
  <si>
    <t>Obec Krásensko</t>
  </si>
  <si>
    <t>Sanace vlhkého zdiva objektu Rychta Krásensko č. p. 76</t>
  </si>
  <si>
    <t>00292125</t>
  </si>
  <si>
    <t>Obec Nemojany</t>
  </si>
  <si>
    <t>Nemojany</t>
  </si>
  <si>
    <t>Oprava Boží muka Nemojany</t>
  </si>
  <si>
    <t>Obec Novosedly</t>
  </si>
  <si>
    <t>Stavební obnova kaple Krista Trpícího v Novosedlech</t>
  </si>
  <si>
    <t>Obec Ratíškovice</t>
  </si>
  <si>
    <t>Restaurování kamenné sochy sv. Jana Nepomuckého v ulici Séčka v Ratíškovicích</t>
  </si>
  <si>
    <t>00285331</t>
  </si>
  <si>
    <t>Obec Sudoměřice</t>
  </si>
  <si>
    <t>Sudoměřice</t>
  </si>
  <si>
    <t>Oprava střechy bývalého panského statku – III.etapa</t>
  </si>
  <si>
    <t>00283258</t>
  </si>
  <si>
    <t>Muzejní noc 2022</t>
  </si>
  <si>
    <t>Noc kostelů Pohořelice 2022</t>
  </si>
  <si>
    <t>00280577</t>
  </si>
  <si>
    <t>Městys Lomnice</t>
  </si>
  <si>
    <t>Lomnice</t>
  </si>
  <si>
    <t>Noc kostelů Lomnice</t>
  </si>
  <si>
    <t>00488518</t>
  </si>
  <si>
    <t>Obec Blatnička</t>
  </si>
  <si>
    <t>Blatnička</t>
  </si>
  <si>
    <t>Noc kostelů v Blatničce</t>
  </si>
  <si>
    <t>00637262</t>
  </si>
  <si>
    <t>Obec Kořenec</t>
  </si>
  <si>
    <t>Kořenec</t>
  </si>
  <si>
    <t>Muzejní noc</t>
  </si>
  <si>
    <t>00282910</t>
  </si>
  <si>
    <t>Noc kostelů Zbraslav</t>
  </si>
  <si>
    <t>3326</t>
  </si>
  <si>
    <t xml:space="preserve">obec </t>
  </si>
  <si>
    <t>00279978</t>
  </si>
  <si>
    <t>Město Boskovice</t>
  </si>
  <si>
    <t>Oprava kříže u zvonice v Bačově</t>
  </si>
  <si>
    <t>Oprava drobných místních památek na území města Kyjova</t>
  </si>
  <si>
    <t>00280518</t>
  </si>
  <si>
    <t>Město Letovice</t>
  </si>
  <si>
    <t>Oprava kapličky v Zábludově</t>
  </si>
  <si>
    <t>Město Miroslav</t>
  </si>
  <si>
    <t>Kříž v Miroslavi, v Nivkách</t>
  </si>
  <si>
    <t>00282456</t>
  </si>
  <si>
    <t>Město Rajhrad</t>
  </si>
  <si>
    <t>Oprava kříže "U ZAHRADNICKÉ ŠKOLY" v Rajhradě</t>
  </si>
  <si>
    <t>00282707</t>
  </si>
  <si>
    <t>Město Tišnov</t>
  </si>
  <si>
    <t>Oprava kamenného soklu litinového kříže na ul. Klášterská v Tišnově a obnova Pomníku obětem komunismu</t>
  </si>
  <si>
    <t>Restaurování hlavního hřbitovního kříže z roku 1878 ve Vracově</t>
  </si>
  <si>
    <t>Restaurování sochy Panny Marie ve Vyškově-Dědicích</t>
  </si>
  <si>
    <t>Obnova Kříže na Vyhlídce</t>
  </si>
  <si>
    <t>00293148</t>
  </si>
  <si>
    <t>Městys Mikulovice</t>
  </si>
  <si>
    <t>Oprava kříže v Mikulovicích</t>
  </si>
  <si>
    <t>Ostrov u Macochy - restaurování litinového kříže na hřbitově</t>
  </si>
  <si>
    <t>Restaurování kamenného kříže ve Višňovém</t>
  </si>
  <si>
    <t>00637122</t>
  </si>
  <si>
    <t>Městys Vratěnín</t>
  </si>
  <si>
    <t>Restaurování sochy sv. Jana Nepomuckého ve Vratěníně</t>
  </si>
  <si>
    <t>00532070</t>
  </si>
  <si>
    <t>Obec Běleč</t>
  </si>
  <si>
    <t>Běleč</t>
  </si>
  <si>
    <t>Obnova křížků v obci Běleč</t>
  </si>
  <si>
    <t>Oprava kříže na místním hřbitově</t>
  </si>
  <si>
    <t>00372072</t>
  </si>
  <si>
    <t>Obec Hlubočany</t>
  </si>
  <si>
    <t>Oprava křížů v obci Hlubočany a její místní části Terešov</t>
  </si>
  <si>
    <t>00292770</t>
  </si>
  <si>
    <t>Obec Hluboké Mašůvky</t>
  </si>
  <si>
    <t>Obnova památek místního významu v Hlubokých Mašůvkách</t>
  </si>
  <si>
    <t>00284912</t>
  </si>
  <si>
    <t>Obec Hroznová Lhota</t>
  </si>
  <si>
    <t>Oprava pomníku obětem II. sv. války a Božích muk "Štěpkova kříže"</t>
  </si>
  <si>
    <t>00285005</t>
  </si>
  <si>
    <t>Obec Kostelec</t>
  </si>
  <si>
    <t>Obnova kříže v obci Kostelec</t>
  </si>
  <si>
    <t>00637327</t>
  </si>
  <si>
    <t>Obec Kotvrdovice</t>
  </si>
  <si>
    <t>Kotvrdovice</t>
  </si>
  <si>
    <t>Obnova dvou křížů v katastru obce Kotvrdovice</t>
  </si>
  <si>
    <t>00280402</t>
  </si>
  <si>
    <t>Obec Křetín</t>
  </si>
  <si>
    <t>Oprava hrobu P. Antonína Bábka v Křetíně</t>
  </si>
  <si>
    <t>00600610</t>
  </si>
  <si>
    <t>Obec Kunčina Ves</t>
  </si>
  <si>
    <t>Kunčina Ves</t>
  </si>
  <si>
    <t>Oprava křízů obce Kunčina Ves</t>
  </si>
  <si>
    <t>Restaurování pomníku obětem 1. a 2. sv války a litinového kříže na návsi obce Malá Vrbka</t>
  </si>
  <si>
    <t>Obec Měnín</t>
  </si>
  <si>
    <t>Oprava pomníku sv. Jana Nepomuckého</t>
  </si>
  <si>
    <t>Obec Mouchnice</t>
  </si>
  <si>
    <t>Obnova památek místního významu v obci Mouchnice - kříž Díly</t>
  </si>
  <si>
    <t>00282278</t>
  </si>
  <si>
    <t>Oprava smírčího kříže s korpusem Krista a reliéfem P. Marie a Beránkem Božím v Pustiměři</t>
  </si>
  <si>
    <t>Obec Ráječko</t>
  </si>
  <si>
    <t>Obnova kříže Františka Josefa v Ráječku</t>
  </si>
  <si>
    <t>Obec Topolany</t>
  </si>
  <si>
    <t>Oprava střechy Boží muky u Lukového potoka</t>
  </si>
  <si>
    <t>00285421</t>
  </si>
  <si>
    <t>Obec Uhřice</t>
  </si>
  <si>
    <t>Uhřice</t>
  </si>
  <si>
    <t>Oprava křížů v obci Uhřice</t>
  </si>
  <si>
    <t>Obec Velatice</t>
  </si>
  <si>
    <t>Oprava sochy a kříže Velatice</t>
  </si>
  <si>
    <t>Hřbitovní kříž Vrbice</t>
  </si>
  <si>
    <t>00282880</t>
  </si>
  <si>
    <t>Obec Zakřany</t>
  </si>
  <si>
    <t>Zakřany</t>
  </si>
  <si>
    <t>Restaurátorská oprava centrálního kamenného kříže na hřbitově</t>
  </si>
  <si>
    <t>00282944</t>
  </si>
  <si>
    <t>Obec Žatčany</t>
  </si>
  <si>
    <t>Žatčany</t>
  </si>
  <si>
    <t>Podpora památek místního významu</t>
  </si>
  <si>
    <t>00488887</t>
  </si>
  <si>
    <t>Obec Žeraviny</t>
  </si>
  <si>
    <t>Boží muka u lípy</t>
  </si>
  <si>
    <t>00293881</t>
  </si>
  <si>
    <t>Nejlépe opravená kulturní památka Jihomoravského kraje v roce 2021</t>
  </si>
  <si>
    <t>00282057</t>
  </si>
  <si>
    <t>obec Malhostovice</t>
  </si>
  <si>
    <t>Veřejné osvětlení</t>
  </si>
  <si>
    <t>Prezentace vinařství v obci Blatnička</t>
  </si>
  <si>
    <t>31.10.2022</t>
  </si>
  <si>
    <t>5321  6341</t>
  </si>
  <si>
    <t>Obec Čejč</t>
  </si>
  <si>
    <t>Pořízení meteorologické stanice, chladícího boxu a oplachovačky</t>
  </si>
  <si>
    <t>Pořízení pultového chladícího boxu na víno</t>
  </si>
  <si>
    <t>Obec Hrušky</t>
  </si>
  <si>
    <t>Drtič s myčkou do komunitní moštárny v Hruškách</t>
  </si>
  <si>
    <t>00636908</t>
  </si>
  <si>
    <t>obec Oslnovice</t>
  </si>
  <si>
    <t>Oslnovice</t>
  </si>
  <si>
    <t>Podpora prodejny Jednoty v Oslnovicích</t>
  </si>
  <si>
    <t>00599930</t>
  </si>
  <si>
    <t>obec Vratislávka</t>
  </si>
  <si>
    <t>Vratislávka</t>
  </si>
  <si>
    <t>Prodejna v obci Vratislávka</t>
  </si>
  <si>
    <t>00637661</t>
  </si>
  <si>
    <t>obec Zálesí</t>
  </si>
  <si>
    <t>Zálesí</t>
  </si>
  <si>
    <t>Podpora prodejny smíšeného zboží v obci Zálesí</t>
  </si>
  <si>
    <t>Podpora prodejny v obci Šafov</t>
  </si>
  <si>
    <t>00637564</t>
  </si>
  <si>
    <t>obec Podmyče</t>
  </si>
  <si>
    <t>Podmyče</t>
  </si>
  <si>
    <t>Podpora prodejny smíšeného zboží v obci Podmyče</t>
  </si>
  <si>
    <t>00532134</t>
  </si>
  <si>
    <t>obec Osiky</t>
  </si>
  <si>
    <t>Osiky</t>
  </si>
  <si>
    <t>Podpora provozu místní prodejny smíšeného zboží</t>
  </si>
  <si>
    <t>00637572</t>
  </si>
  <si>
    <t>obec Stálky</t>
  </si>
  <si>
    <t>Příspěvek na provoz prodejny smíšeného zboží</t>
  </si>
  <si>
    <t>00636762</t>
  </si>
  <si>
    <t>obec Krhov</t>
  </si>
  <si>
    <t>Krhov</t>
  </si>
  <si>
    <t>Podpora provozu venkovské prodejny Jednota v obci Krhov</t>
  </si>
  <si>
    <t>00636959</t>
  </si>
  <si>
    <t>obec Přeskače</t>
  </si>
  <si>
    <t>Přeskače</t>
  </si>
  <si>
    <t>Podpora udržení prodejny - Přeskače</t>
  </si>
  <si>
    <t>00637050</t>
  </si>
  <si>
    <t>obec Tulešice</t>
  </si>
  <si>
    <t>Tulešice</t>
  </si>
  <si>
    <t>Úhrada energií - prodejna Tulešice</t>
  </si>
  <si>
    <t>00600598</t>
  </si>
  <si>
    <t>obec Holštejn</t>
  </si>
  <si>
    <t>Holštejn</t>
  </si>
  <si>
    <t>Podpora chodu prodejny se smíšeným zbožím "koloniál na návsi" v obci Holštejn</t>
  </si>
  <si>
    <t>00600334</t>
  </si>
  <si>
    <t>obec Džbánice</t>
  </si>
  <si>
    <t>Džbánice</t>
  </si>
  <si>
    <t>Podpora zachování provozu prodejny se smíšeným zbožím v obci Džbánice</t>
  </si>
  <si>
    <t>Podpora prodejny v Horních Kounicích</t>
  </si>
  <si>
    <t>00292800</t>
  </si>
  <si>
    <t>obec Horní Dubňany</t>
  </si>
  <si>
    <t>Výdaje na provoz prodejny v obci Horní Dubňany</t>
  </si>
  <si>
    <t>00532088</t>
  </si>
  <si>
    <t>obec Brumov</t>
  </si>
  <si>
    <t>Brumov</t>
  </si>
  <si>
    <t>Podpora místní prodejny Brumov</t>
  </si>
  <si>
    <t>00637106</t>
  </si>
  <si>
    <t>obec Vracovice</t>
  </si>
  <si>
    <t>Vracovice</t>
  </si>
  <si>
    <t>Podpora venkovské prodejny v obci Vracovice 2022</t>
  </si>
  <si>
    <t>Podpora prodejny obce Rozkoš 2022</t>
  </si>
  <si>
    <t>Podpora udržení prodejny v obci Běhařovice</t>
  </si>
  <si>
    <t>Podpora prodejny smíšeného zboží</t>
  </si>
  <si>
    <t>00373541</t>
  </si>
  <si>
    <t>obec Orlovice</t>
  </si>
  <si>
    <t>Orlovice</t>
  </si>
  <si>
    <t>Poskytnutí finančního daru na provoz prodejny</t>
  </si>
  <si>
    <t>00637190</t>
  </si>
  <si>
    <t>obec Lesní Hluboké</t>
  </si>
  <si>
    <t>Lesní Hluboké</t>
  </si>
  <si>
    <t>Podpora prodejny smíšeného zboží v obci Lesní Hluboké</t>
  </si>
  <si>
    <t>00842699</t>
  </si>
  <si>
    <t>obec Níhov</t>
  </si>
  <si>
    <t>Níhov</t>
  </si>
  <si>
    <t>Finanční dar na provoz prodejny</t>
  </si>
  <si>
    <t>00542881</t>
  </si>
  <si>
    <t>obec Rozsíčka</t>
  </si>
  <si>
    <t>Rozsíčka</t>
  </si>
  <si>
    <t>Podpora místní prodejny</t>
  </si>
  <si>
    <t>00488348</t>
  </si>
  <si>
    <t>obec Újezd u Rosic</t>
  </si>
  <si>
    <t>Újezd u Rosic</t>
  </si>
  <si>
    <t>Výměna kotle v prodejně</t>
  </si>
  <si>
    <t>00636827</t>
  </si>
  <si>
    <t>obec Ostrovánky</t>
  </si>
  <si>
    <t>Ostrovánky</t>
  </si>
  <si>
    <t>Prodejna se smíšeným zbožím v obci Ostrovánky</t>
  </si>
  <si>
    <t>00636860</t>
  </si>
  <si>
    <t>obec Medlice</t>
  </si>
  <si>
    <t>Medlice</t>
  </si>
  <si>
    <t>Podpora prodejny v Medlicích</t>
  </si>
  <si>
    <t>00600491</t>
  </si>
  <si>
    <t>obec Lesonice</t>
  </si>
  <si>
    <t>Lesonice</t>
  </si>
  <si>
    <t>Podpora prodejny Lesonice u Moravského Krumlova</t>
  </si>
  <si>
    <t>00842672</t>
  </si>
  <si>
    <t>obec Katov</t>
  </si>
  <si>
    <t>Katov</t>
  </si>
  <si>
    <t>Finanční dar na provoz obchodu v Katově</t>
  </si>
  <si>
    <t>00281263</t>
  </si>
  <si>
    <t>obec Vísky</t>
  </si>
  <si>
    <t>Udržení obchodní obslužnosti v obci Vísky</t>
  </si>
  <si>
    <t>00637165</t>
  </si>
  <si>
    <t>obec Želetice</t>
  </si>
  <si>
    <t>Želetice</t>
  </si>
  <si>
    <t>Obchod Želetice 2022</t>
  </si>
  <si>
    <t>00842681</t>
  </si>
  <si>
    <t>obec Křižínkov</t>
  </si>
  <si>
    <t>Křižínkov</t>
  </si>
  <si>
    <t>Finanční dar na provoz obchodu v Křižínkově</t>
  </si>
  <si>
    <t>Podpora provozu místní prodejny potravin</t>
  </si>
  <si>
    <t>Podpora provozu venkovské prodejny Ctidružice</t>
  </si>
  <si>
    <t>00372480</t>
  </si>
  <si>
    <t>obec Ježkovice</t>
  </si>
  <si>
    <t>Ježkovice</t>
  </si>
  <si>
    <t>Podpora prodejny smíšeného zboží Ježkovice</t>
  </si>
  <si>
    <t>00292699</t>
  </si>
  <si>
    <t>obec Dolní Dubňany</t>
  </si>
  <si>
    <t>Dolní Dubňany</t>
  </si>
  <si>
    <t>Podpora prodejny v Dolních Dubňanech</t>
  </si>
  <si>
    <t>00600296</t>
  </si>
  <si>
    <t>obec Dobřínsko</t>
  </si>
  <si>
    <t>Dobřínsko</t>
  </si>
  <si>
    <t>Podpora udržení prodejny v obci</t>
  </si>
  <si>
    <t>00637645</t>
  </si>
  <si>
    <t>obec Újezd</t>
  </si>
  <si>
    <t>Újezd</t>
  </si>
  <si>
    <t>Podpora provozu prodejny Újezd</t>
  </si>
  <si>
    <t>Podpora venkovské prodejny Morašice 2022</t>
  </si>
  <si>
    <t>00225606</t>
  </si>
  <si>
    <t>obec Žerůtky</t>
  </si>
  <si>
    <t>Žerůtky</t>
  </si>
  <si>
    <t>Podpora prodejny potravin v obci</t>
  </si>
  <si>
    <t>Zajištění provozu prodejny potravin v Uherčicích</t>
  </si>
  <si>
    <t>00377007</t>
  </si>
  <si>
    <t>obec Javůrek</t>
  </si>
  <si>
    <t>Javůrek</t>
  </si>
  <si>
    <t>Podpora prodejny smíšeného zboží v obci Javůrek</t>
  </si>
  <si>
    <t>Podpora provozu prodejny v Rybníčku</t>
  </si>
  <si>
    <t>00600652</t>
  </si>
  <si>
    <t>obec Dlouhá Lhota</t>
  </si>
  <si>
    <t>Podpora provozu prodejny v obci Dlouhá Lhota</t>
  </si>
  <si>
    <t>00600288</t>
  </si>
  <si>
    <t>obec Dobelice</t>
  </si>
  <si>
    <t>Dobelice</t>
  </si>
  <si>
    <t>Podpora prodejny v Dobelicích v roce 2022</t>
  </si>
  <si>
    <t>00636754</t>
  </si>
  <si>
    <t>obec Jabloňany</t>
  </si>
  <si>
    <t>Jabloňany</t>
  </si>
  <si>
    <t>Podpora prodejny Jednota v obci Jabloňany</t>
  </si>
  <si>
    <t>00637131</t>
  </si>
  <si>
    <t>obec Výrovice</t>
  </si>
  <si>
    <t>Výrovice</t>
  </si>
  <si>
    <t>00636665</t>
  </si>
  <si>
    <t>obec Bedřichov</t>
  </si>
  <si>
    <t>Bedřichov</t>
  </si>
  <si>
    <t>Podpora místní prodejny COOP v obci Bedřichov</t>
  </si>
  <si>
    <t>00280461</t>
  </si>
  <si>
    <t>obec Kuničky</t>
  </si>
  <si>
    <t>Kuničky</t>
  </si>
  <si>
    <t>Podpora provozu místní prodejny v obci Kuničky</t>
  </si>
  <si>
    <t>00636851</t>
  </si>
  <si>
    <t>obec Mackovice</t>
  </si>
  <si>
    <t>Mackovice</t>
  </si>
  <si>
    <t>Podpora prodejny smíšeného zboží v obci Mackovice</t>
  </si>
  <si>
    <t>Podpora prodejny Plenkovice</t>
  </si>
  <si>
    <t>00544680</t>
  </si>
  <si>
    <t>obec Stavěšice</t>
  </si>
  <si>
    <t>Stavěšice</t>
  </si>
  <si>
    <t>Čistá mzda prodavaček v potravinách Stavěšice</t>
  </si>
  <si>
    <t>00532142</t>
  </si>
  <si>
    <t>obec Pamětice</t>
  </si>
  <si>
    <t>Pamětice</t>
  </si>
  <si>
    <t>Podpora prodejny v obci Pamětice</t>
  </si>
  <si>
    <t>00637114</t>
  </si>
  <si>
    <t>obec Vranovská Ves</t>
  </si>
  <si>
    <t>Vranovská Ves</t>
  </si>
  <si>
    <t>Podpora prodejny ve Vranovské Vsi</t>
  </si>
  <si>
    <t>00488445</t>
  </si>
  <si>
    <t>obec Nechvalín</t>
  </si>
  <si>
    <t>Nechvalín</t>
  </si>
  <si>
    <t>Zachování prodejny v obci</t>
  </si>
  <si>
    <t>00488135</t>
  </si>
  <si>
    <t>obec Hlína</t>
  </si>
  <si>
    <t>Hlína</t>
  </si>
  <si>
    <t>Údržba prodejny drobného zboží Hlína - etapa IV</t>
  </si>
  <si>
    <t>00104051</t>
  </si>
  <si>
    <t>obec Žerotice</t>
  </si>
  <si>
    <t>Žerotice</t>
  </si>
  <si>
    <t>Podpora prodejny v obci Žerotice</t>
  </si>
  <si>
    <t>00637505</t>
  </si>
  <si>
    <t>obec Nesvačilka</t>
  </si>
  <si>
    <t>Podpora provozu místního obchodu v Nesvačilce pro rok 2022</t>
  </si>
  <si>
    <t>00362948</t>
  </si>
  <si>
    <t>obec Hvozdec</t>
  </si>
  <si>
    <t>Hvozdec</t>
  </si>
  <si>
    <t>Podpora obchodu se smíšeným zbožím ve Hvozdci</t>
  </si>
  <si>
    <t>00488054</t>
  </si>
  <si>
    <t>obec Němčičky</t>
  </si>
  <si>
    <t>Podpora místní prodejny smíšeného zboží</t>
  </si>
  <si>
    <t>00372498</t>
  </si>
  <si>
    <t>obec Kožušice</t>
  </si>
  <si>
    <t>Kožušice</t>
  </si>
  <si>
    <t xml:space="preserve">Podpora venkovské prodejny - Kožušice					</t>
  </si>
  <si>
    <t>00488500</t>
  </si>
  <si>
    <t>obec Syrovín</t>
  </si>
  <si>
    <t>Syrovín</t>
  </si>
  <si>
    <t>Podpora prodejny v obci Syrovín 2022</t>
  </si>
  <si>
    <t>00636991</t>
  </si>
  <si>
    <t>obec Rybníky</t>
  </si>
  <si>
    <t>Rybníky</t>
  </si>
  <si>
    <t>Podpora prodejny v obci Rybníky</t>
  </si>
  <si>
    <t>00637408</t>
  </si>
  <si>
    <t>obec Křepice</t>
  </si>
  <si>
    <t>Křepice</t>
  </si>
  <si>
    <t>podpora prodejny smíšeného zboží Křepice</t>
  </si>
  <si>
    <t>00405493</t>
  </si>
  <si>
    <t>obec Kupařovice</t>
  </si>
  <si>
    <t>Kupařovice</t>
  </si>
  <si>
    <t>Prodejna obce Sentice "Sentický obchod"</t>
  </si>
  <si>
    <t>00373575</t>
  </si>
  <si>
    <t>obec Snovídky</t>
  </si>
  <si>
    <t>Snovídky</t>
  </si>
  <si>
    <t>Zajištění provozu prodejny ve Snovídkách</t>
  </si>
  <si>
    <t>00291978</t>
  </si>
  <si>
    <t>obec Kučerov</t>
  </si>
  <si>
    <t>Podpora místní provozovny v roce 2022</t>
  </si>
  <si>
    <t>Podpora prodejny v obci Okrouhlá</t>
  </si>
  <si>
    <t>00488453</t>
  </si>
  <si>
    <t>obec Hýsly</t>
  </si>
  <si>
    <t>Hýsly</t>
  </si>
  <si>
    <t>Podpora provozu prodejny v Hýslích 2022</t>
  </si>
  <si>
    <t>00283380</t>
  </si>
  <si>
    <t>obec Morkůvky</t>
  </si>
  <si>
    <t>Morkůvky</t>
  </si>
  <si>
    <t>Prodejna smíšeného zboží Morkůvky</t>
  </si>
  <si>
    <t>Podpora prodejny Jamolice</t>
  </si>
  <si>
    <t>00600148</t>
  </si>
  <si>
    <t>obec Bavory</t>
  </si>
  <si>
    <t>Bavory</t>
  </si>
  <si>
    <t>Podpora prodejny smíšeného zboží v Bavorech v roce 2022</t>
  </si>
  <si>
    <t>00532207</t>
  </si>
  <si>
    <t>obec Vranová</t>
  </si>
  <si>
    <t>Vranová</t>
  </si>
  <si>
    <t>Podpora prodejny v obci Vranová</t>
  </si>
  <si>
    <t>00637513</t>
  </si>
  <si>
    <t>obec Biskoupky</t>
  </si>
  <si>
    <t>Biskoupky</t>
  </si>
  <si>
    <t>Zachování prodejny Biskoupky</t>
  </si>
  <si>
    <t>Podpora prodejny v obci Pavlice</t>
  </si>
  <si>
    <t>00294977</t>
  </si>
  <si>
    <t>obec Olší</t>
  </si>
  <si>
    <t>Olší</t>
  </si>
  <si>
    <t>Udržení provozu prodejny v Olší v roce 2022</t>
  </si>
  <si>
    <t>00532096</t>
  </si>
  <si>
    <t>obec Bukovina</t>
  </si>
  <si>
    <t>Bukovina</t>
  </si>
  <si>
    <t>Úhrada nákladů na energie v Bukovině</t>
  </si>
  <si>
    <t>00841803</t>
  </si>
  <si>
    <t>obec Lhota Rapotina</t>
  </si>
  <si>
    <t>Lhota Rapotina</t>
  </si>
  <si>
    <t>Lhota Rapotina-podpora místní prodejny smíšeného zboží</t>
  </si>
  <si>
    <t>00637742</t>
  </si>
  <si>
    <t>obec Lažany</t>
  </si>
  <si>
    <t>Lažany</t>
  </si>
  <si>
    <t>Podpora provozu místní prodejny</t>
  </si>
  <si>
    <t>00378542</t>
  </si>
  <si>
    <t>obec Rudka</t>
  </si>
  <si>
    <t>Rudka</t>
  </si>
  <si>
    <t>Podpora prodejny v obci Rudka</t>
  </si>
  <si>
    <t>Oprava terasy KD Vratěnín</t>
  </si>
  <si>
    <t>Obec Crhov</t>
  </si>
  <si>
    <t>Crhov</t>
  </si>
  <si>
    <t>Renovace střešního pláště a dovybavení KD Crhov</t>
  </si>
  <si>
    <t>Obec Dlouhá Lhota</t>
  </si>
  <si>
    <t>Obnova vybavení a zázemí KD Dlouhá Lhota</t>
  </si>
  <si>
    <t>00637734</t>
  </si>
  <si>
    <t>Obec Hluboké Dvory</t>
  </si>
  <si>
    <t>Hluboké Dvory</t>
  </si>
  <si>
    <t>Stavební úpravy a modernizace hygienického zázemí kulturního zařízení</t>
  </si>
  <si>
    <t>00637271</t>
  </si>
  <si>
    <t>Obec Hodonín</t>
  </si>
  <si>
    <t>Revitalizace občanské vybavenosti v obci Hodonín</t>
  </si>
  <si>
    <t>00600369</t>
  </si>
  <si>
    <t>Obec Horní Břečkov</t>
  </si>
  <si>
    <t>Oprava krovu a nosných konstrukcí stropu víceúčelového kulturního zařízení</t>
  </si>
  <si>
    <t>00600181</t>
  </si>
  <si>
    <t>Obec Kašnice</t>
  </si>
  <si>
    <t>Kašnice</t>
  </si>
  <si>
    <t>Komunitní centrum v obci Kašnice</t>
  </si>
  <si>
    <t>00637416</t>
  </si>
  <si>
    <t>Obec Kubšice</t>
  </si>
  <si>
    <t>Kubšice</t>
  </si>
  <si>
    <t>Rekonstrukce kulturního domu Kubšice - vstup - zpevněná plocha</t>
  </si>
  <si>
    <t>00600636</t>
  </si>
  <si>
    <t>Obec Kunice</t>
  </si>
  <si>
    <t>Kunice</t>
  </si>
  <si>
    <t>Kulturní zařízení Kunice - obnova</t>
  </si>
  <si>
    <t>00599531</t>
  </si>
  <si>
    <t>Obec Kuřimské Jestřabí</t>
  </si>
  <si>
    <t>Kuřimské Jestřabí</t>
  </si>
  <si>
    <t>Vybavení víceúčelového centra obce Kuřimské Jestřabí</t>
  </si>
  <si>
    <t>00368768</t>
  </si>
  <si>
    <t>Obec Lysovice</t>
  </si>
  <si>
    <t>Lysovice</t>
  </si>
  <si>
    <t>Oprava sociálního zázemí komunitního centra OÚ Lysovice</t>
  </si>
  <si>
    <t>Dovybavení mobiliáře a oprava vrat komunitního domu "Stará škola" v Malé Vrbce</t>
  </si>
  <si>
    <t>6341</t>
  </si>
  <si>
    <t>00840521</t>
  </si>
  <si>
    <t>Obec Míchov</t>
  </si>
  <si>
    <t>Míchov</t>
  </si>
  <si>
    <t>Obnova Kulturního domu a Obecního úřadu v Míchově</t>
  </si>
  <si>
    <t>00636878</t>
  </si>
  <si>
    <t>obec Milíčovice</t>
  </si>
  <si>
    <t>Milíčovice</t>
  </si>
  <si>
    <t>Stavební úpravy multifunkční budovy</t>
  </si>
  <si>
    <t>00637467</t>
  </si>
  <si>
    <t>Obec Němčičky</t>
  </si>
  <si>
    <t>Oprava klubovny s posilovnou</t>
  </si>
  <si>
    <t>Obec Níhov</t>
  </si>
  <si>
    <t>Rekonstrukce zahradního domku</t>
  </si>
  <si>
    <t>3392</t>
  </si>
  <si>
    <t>00488062</t>
  </si>
  <si>
    <t>Obec Odrovice</t>
  </si>
  <si>
    <t>Odrovice</t>
  </si>
  <si>
    <t>Rekonstrukce terasy kulturního domu</t>
  </si>
  <si>
    <t>00280801</t>
  </si>
  <si>
    <t>Obec Petrov</t>
  </si>
  <si>
    <t>KD Petrov - oprava sociálního zařízení</t>
  </si>
  <si>
    <t>00636941</t>
  </si>
  <si>
    <t>Obec Prokopov</t>
  </si>
  <si>
    <t>Prokopov</t>
  </si>
  <si>
    <t>Rekonstrukce topení KD Prokopov</t>
  </si>
  <si>
    <t>00280861</t>
  </si>
  <si>
    <t>Obec Rohozec</t>
  </si>
  <si>
    <t>Rohozec</t>
  </si>
  <si>
    <t>Obnova a pořízení vybavení kulturního domu</t>
  </si>
  <si>
    <t>00532169</t>
  </si>
  <si>
    <t>Obec Roubanina</t>
  </si>
  <si>
    <t>Roubanina</t>
  </si>
  <si>
    <t>Rekonstrukce víceúčelového centra VI. etapa</t>
  </si>
  <si>
    <t>00532185</t>
  </si>
  <si>
    <t>Obec Stvolová</t>
  </si>
  <si>
    <t>Stvolová</t>
  </si>
  <si>
    <t>Stvolovská rychta - sanace objektu</t>
  </si>
  <si>
    <t>00637319</t>
  </si>
  <si>
    <t>Obec Tasovice</t>
  </si>
  <si>
    <t>Rekonstrukce budovy bývalé školy 2. etapa</t>
  </si>
  <si>
    <t>00599883</t>
  </si>
  <si>
    <t>Obec Tišnovská Nová Ves</t>
  </si>
  <si>
    <t>Tišnovská Nová Ves</t>
  </si>
  <si>
    <t>Výměna elektroinstalace v KD včetně zednických prací</t>
  </si>
  <si>
    <t>Obec Závist</t>
  </si>
  <si>
    <t>Závist</t>
  </si>
  <si>
    <t>Obnova vybavení sálu v obci Závist</t>
  </si>
  <si>
    <t>Oplocení KD Žeraviny</t>
  </si>
  <si>
    <t>00600130</t>
  </si>
  <si>
    <t>Obec Blanné</t>
  </si>
  <si>
    <t>Blanné</t>
  </si>
  <si>
    <t>Technické zázemí OÚ Blanné</t>
  </si>
  <si>
    <t>Obec Černín</t>
  </si>
  <si>
    <t>Výměna dvou vrat na garáži s komunální technikou</t>
  </si>
  <si>
    <t>00375331</t>
  </si>
  <si>
    <t>Obec Drahonín</t>
  </si>
  <si>
    <t>Drahonín</t>
  </si>
  <si>
    <t>Modernizace vytápění budovy OÚ v Drahoníně</t>
  </si>
  <si>
    <t>Obec Džbánice</t>
  </si>
  <si>
    <t>Oprava střechy na skladu obecní techniky - II. etapa</t>
  </si>
  <si>
    <t>00543942</t>
  </si>
  <si>
    <t>Obec Kaly</t>
  </si>
  <si>
    <t>Kaly</t>
  </si>
  <si>
    <t>Rekonstrukce topení v budově Obecního úřadu v Kalech</t>
  </si>
  <si>
    <t>Oprava komunitního centra pro volnočasové aktivity</t>
  </si>
  <si>
    <t>Obec Krhov</t>
  </si>
  <si>
    <t>Demolice stávajícího objektu a následná výstavba skladu</t>
  </si>
  <si>
    <t>Obec Křižínkov</t>
  </si>
  <si>
    <t>Oprava vodovodu a sociálního zařízení v obecním domě</t>
  </si>
  <si>
    <t>Obec Kuřimská Nová Ves</t>
  </si>
  <si>
    <t>Rekonstrukce obecního úřadu - skladové prostory II. etapa</t>
  </si>
  <si>
    <t>00637301</t>
  </si>
  <si>
    <t>Obec Lubě</t>
  </si>
  <si>
    <t>Lubě</t>
  </si>
  <si>
    <t>Úpravy fasády a vnitřních prostor skladu, okapový chodník</t>
  </si>
  <si>
    <t>00636835</t>
  </si>
  <si>
    <t>Obec Lubnice</t>
  </si>
  <si>
    <t>Lubnice</t>
  </si>
  <si>
    <t>Oprava prostor Obecního úřadu Lubnice</t>
  </si>
  <si>
    <t>00368679</t>
  </si>
  <si>
    <t>Obec Podbřežice</t>
  </si>
  <si>
    <t>Podbřežice</t>
  </si>
  <si>
    <t>Dokončení technickohospodářského zázemí</t>
  </si>
  <si>
    <t>00532151</t>
  </si>
  <si>
    <t>Obec Rašov</t>
  </si>
  <si>
    <t>Rašov</t>
  </si>
  <si>
    <t>Úprava objektu bývalé školy na obecní úřad a víceúčelovou budovu - IV. etapa</t>
  </si>
  <si>
    <t>00366005</t>
  </si>
  <si>
    <t>Obec Úsuší</t>
  </si>
  <si>
    <t>Úsuší</t>
  </si>
  <si>
    <t>Úsuší – technické zázemí OÚ a VÚC</t>
  </si>
  <si>
    <t>Obec Zálesná Zhoř</t>
  </si>
  <si>
    <t>Zálesná Zhoř</t>
  </si>
  <si>
    <t>Rekonstrukce budovy technického zázemí</t>
  </si>
  <si>
    <t>Oprava Kulturního domu v Blatničce</t>
  </si>
  <si>
    <t>00279986</t>
  </si>
  <si>
    <t>Obec Brťov - Jeneč</t>
  </si>
  <si>
    <t>Brťov-Jeneč</t>
  </si>
  <si>
    <t>Obnova zázemí KD Brťov-Jeneč</t>
  </si>
  <si>
    <t>Obec Jiřice u Miroslavi</t>
  </si>
  <si>
    <t>Oprava sálu KD Jiřice u Miroslavi</t>
  </si>
  <si>
    <t>00488186</t>
  </si>
  <si>
    <t>Obec Kratochvilka</t>
  </si>
  <si>
    <t>Oprava podlahy sálu pro volnočasové aktivity</t>
  </si>
  <si>
    <t>Opravy v interiéru kulturního domu</t>
  </si>
  <si>
    <t>00542415</t>
  </si>
  <si>
    <t>Obec Medlovice</t>
  </si>
  <si>
    <t>Medlovice</t>
  </si>
  <si>
    <t>Rekonstrukce topení v Pohostinství a oprava vodoinstalace potrubí v KD</t>
  </si>
  <si>
    <t>00488852</t>
  </si>
  <si>
    <t>Obec Nenkovice</t>
  </si>
  <si>
    <t>Nenkovice</t>
  </si>
  <si>
    <t>Nenkovice - rekonstrukce podlah kulturního domu</t>
  </si>
  <si>
    <t>Obec Pavlice</t>
  </si>
  <si>
    <t>Pavlická sokolovna</t>
  </si>
  <si>
    <t>Obec Rudka</t>
  </si>
  <si>
    <t>Akustické úpravy a vybavení obecního sálu</t>
  </si>
  <si>
    <t>Obec Rybníky</t>
  </si>
  <si>
    <t>Oprava kulturního domu</t>
  </si>
  <si>
    <t>00378593</t>
  </si>
  <si>
    <t>Obec Senorady</t>
  </si>
  <si>
    <t>Senorady</t>
  </si>
  <si>
    <t>Kulturní dům - renovace, vybavení</t>
  </si>
  <si>
    <t>Obnova kulturního domu ve Slupi - IV. etapa</t>
  </si>
  <si>
    <t>Rekonstrukce veřejných toalet v obci Suchý</t>
  </si>
  <si>
    <t>00282626</t>
  </si>
  <si>
    <t>Obec Svatoslav</t>
  </si>
  <si>
    <t>Svatoslav</t>
  </si>
  <si>
    <t>Oprava obecního domu č.p. 97, IV. etapa</t>
  </si>
  <si>
    <t>00365548</t>
  </si>
  <si>
    <t>Obec Štěpánovice</t>
  </si>
  <si>
    <t>Štěpánovice</t>
  </si>
  <si>
    <t>Přístřešek - skladování inventáře pro kulturní akce a volnočasové aktivity</t>
  </si>
  <si>
    <t>00281174</t>
  </si>
  <si>
    <t>Obec Úsobrno</t>
  </si>
  <si>
    <t>Úsobrno</t>
  </si>
  <si>
    <t>Úsobrno - Rekonstrukce izolace obecního kulturního domu</t>
  </si>
  <si>
    <t>00532118</t>
  </si>
  <si>
    <t>Obec Deštná</t>
  </si>
  <si>
    <t>Deštná</t>
  </si>
  <si>
    <t>Revitalizace hřiště ZŠ a MŠ Deštná</t>
  </si>
  <si>
    <t>00283118</t>
  </si>
  <si>
    <t>Obec Dobré Pole</t>
  </si>
  <si>
    <t>Dobré Pole</t>
  </si>
  <si>
    <t>Interaktivní elektronická úřední deska obce Dobré Pole</t>
  </si>
  <si>
    <t>Demolice obecního objektu na pozemku st. p. č. 39/1</t>
  </si>
  <si>
    <t>Obec Jamolice</t>
  </si>
  <si>
    <t>Obecní úřad - oprava sociálního zařízení a kuchyňky</t>
  </si>
  <si>
    <t>Obec Javůrek</t>
  </si>
  <si>
    <t>Oprava budovy Obecního úřadu Javůrek</t>
  </si>
  <si>
    <t>Obec Kučerov</t>
  </si>
  <si>
    <t>Obnova technického zázemí obce Kučerov</t>
  </si>
  <si>
    <t>Objekt technického zázemí OÚ Mouchnice</t>
  </si>
  <si>
    <t>00600202</t>
  </si>
  <si>
    <t>Obec Nový Přerov</t>
  </si>
  <si>
    <t>Nový Přerov</t>
  </si>
  <si>
    <t>Oprava budovy OÚ v Novém Přerově</t>
  </si>
  <si>
    <t>00637581</t>
  </si>
  <si>
    <t>Obec Stošíkovice na Louce</t>
  </si>
  <si>
    <t>Stošíkovice na Louce</t>
  </si>
  <si>
    <t>Vybavení obecního úřadu</t>
  </si>
  <si>
    <t>00375276</t>
  </si>
  <si>
    <t>Obec Šerkovice</t>
  </si>
  <si>
    <t>Šerkovice</t>
  </si>
  <si>
    <t>Rekonstrukce sociálního zařízení OÚ a zřízení kuchyňského koutu v kanceláři</t>
  </si>
  <si>
    <t>00281131</t>
  </si>
  <si>
    <t>Oprava střechy budovy OÚ</t>
  </si>
  <si>
    <t>342</t>
  </si>
  <si>
    <t xml:space="preserve"> Koldova vila č.p. 9 - vestavba toalet</t>
  </si>
  <si>
    <t>Obec Bohdalice - Pavlovice</t>
  </si>
  <si>
    <t>Oprava fasády komunitního centra v obci Pavlovice - I. etapa</t>
  </si>
  <si>
    <t>00532100</t>
  </si>
  <si>
    <t>obec Bukovinka</t>
  </si>
  <si>
    <t>Bukovinka</t>
  </si>
  <si>
    <t>Oprava a obnova víceúčelového kulturního centra v Bukovince</t>
  </si>
  <si>
    <t>00280071</t>
  </si>
  <si>
    <t>Obec Cetkovice</t>
  </si>
  <si>
    <t>Opravy KD Cetkovice</t>
  </si>
  <si>
    <t>Obec Dobřínsko</t>
  </si>
  <si>
    <t>Oprava travnatého povrchu hřiště Dobřínsko</t>
  </si>
  <si>
    <t>Obec Horní Bojanovice</t>
  </si>
  <si>
    <t>Oprava schodiště a chodeb v budově občanské vybavenosti</t>
  </si>
  <si>
    <t>00292869</t>
  </si>
  <si>
    <t>obec Hrádek</t>
  </si>
  <si>
    <t>Hrádek</t>
  </si>
  <si>
    <t>Projektová dokumentace - stavební úpravy kulturního domu v Hruškách</t>
  </si>
  <si>
    <t>Obec Hvozdec</t>
  </si>
  <si>
    <t>Aktivní život, nejen bydlení - nové hřiště</t>
  </si>
  <si>
    <t>00488178</t>
  </si>
  <si>
    <t>Obec Kovalovice</t>
  </si>
  <si>
    <t>Výstavba rampy pro zásobování kulturních akcí ve víceúčelovém areálu Kovalovice</t>
  </si>
  <si>
    <t>00637335</t>
  </si>
  <si>
    <t>Obec Krasová</t>
  </si>
  <si>
    <t>Krasová</t>
  </si>
  <si>
    <t>Rekonstrukce sociálního zařízení ve sportovním areálu Krasová</t>
  </si>
  <si>
    <t>00600628</t>
  </si>
  <si>
    <t>Obec Lhota u Lysic</t>
  </si>
  <si>
    <t>Lhota u Lysic</t>
  </si>
  <si>
    <t>Oprava čekárny a přilehlého okolí</t>
  </si>
  <si>
    <t>00285072</t>
  </si>
  <si>
    <t>Obec Lovčice</t>
  </si>
  <si>
    <t>KD - rekonstrukce elektroinstalace a stavební úpravy</t>
  </si>
  <si>
    <t>Obec Mackovice</t>
  </si>
  <si>
    <t>Oprava klubovny a posilovny TJ KOHOUTI MACKOVICE</t>
  </si>
  <si>
    <t>00488097</t>
  </si>
  <si>
    <t>Obec Nebovidy</t>
  </si>
  <si>
    <t>Nebovidy</t>
  </si>
  <si>
    <t>Doplnění vybavení Sportovní a společenské haly Nebovidy</t>
  </si>
  <si>
    <t>Obec Práče</t>
  </si>
  <si>
    <t>Výměna vzduchotechniky v kulturním domě</t>
  </si>
  <si>
    <t>00637548</t>
  </si>
  <si>
    <t>Obec Přibyslavice</t>
  </si>
  <si>
    <t>Přibyslavice</t>
  </si>
  <si>
    <t>Revitalizace budovy Salajka - Multifunkční objekt Přibyslavice</t>
  </si>
  <si>
    <t>00292265</t>
  </si>
  <si>
    <t>Obec Rašovice</t>
  </si>
  <si>
    <t>Renovace pódia a pořízení mobilního parketu komunitního centra Na Sokolce</t>
  </si>
  <si>
    <t>00280879</t>
  </si>
  <si>
    <t>Obec Rozseč nad Kunštátem</t>
  </si>
  <si>
    <t>Oprava objektu určeného k pořádání venkovních kulturních akcí</t>
  </si>
  <si>
    <t>00280895</t>
  </si>
  <si>
    <t>Obec Rudice</t>
  </si>
  <si>
    <t>Rudice</t>
  </si>
  <si>
    <t>Kulturní dům Rudice - oprava vnitřních prostor</t>
  </si>
  <si>
    <t>Obec Skalice</t>
  </si>
  <si>
    <t>Rozšíření WC na selském dvoře</t>
  </si>
  <si>
    <t>00488330</t>
  </si>
  <si>
    <t>Obec Stanoviště</t>
  </si>
  <si>
    <t>Stanoviště</t>
  </si>
  <si>
    <t>Opěrná zeď tenisového kurtu</t>
  </si>
  <si>
    <t>00281069</t>
  </si>
  <si>
    <t>Obec Šebetov</t>
  </si>
  <si>
    <t>Opravy v KD Šebetov</t>
  </si>
  <si>
    <t>00636690</t>
  </si>
  <si>
    <t>Obec Šošůvka</t>
  </si>
  <si>
    <t>Šošůvka</t>
  </si>
  <si>
    <t>Rekonstrukce kotelny kulturního domu v Šošůvce</t>
  </si>
  <si>
    <t>00488879</t>
  </si>
  <si>
    <t>Obec Tasov</t>
  </si>
  <si>
    <t>Tasov</t>
  </si>
  <si>
    <t>Obnova sociálního zařízení kulturního domu</t>
  </si>
  <si>
    <t>Taneční podlaha pro společenský dům</t>
  </si>
  <si>
    <t>Rekonstrukce přístřešku sezónního kulturního centra v parku ve Vavřinci</t>
  </si>
  <si>
    <t>00378640</t>
  </si>
  <si>
    <t>Obec Veverské Knínice</t>
  </si>
  <si>
    <t>Stavební úpravy, přístavba a nástavba sokolovny Veverské Knínice</t>
  </si>
  <si>
    <t>00285544</t>
  </si>
  <si>
    <t>Obec Želetice</t>
  </si>
  <si>
    <t>Společenské a kulturní centrum Želetice</t>
  </si>
  <si>
    <t>00637521</t>
  </si>
  <si>
    <t>Obec Čučice</t>
  </si>
  <si>
    <t>Čučice</t>
  </si>
  <si>
    <t>Výměna elektroinstalace a podlahy mateřské školy</t>
  </si>
  <si>
    <t>Oprava technického zázemí Obecního úřadu Hlubočany</t>
  </si>
  <si>
    <t>Oprava splaškové kanalizační přípojky a renovace střechy MŠ Kořenec</t>
  </si>
  <si>
    <t>Sportovní kabiny a multifunkční hřiště Kostelec</t>
  </si>
  <si>
    <t>Sportovní kabiny Kostelec</t>
  </si>
  <si>
    <t>00293083</t>
  </si>
  <si>
    <t>Obec Loděnice</t>
  </si>
  <si>
    <t>Loděnice</t>
  </si>
  <si>
    <t>Loděnice - Revitalizace areálu u OÚ</t>
  </si>
  <si>
    <t>00368652</t>
  </si>
  <si>
    <t>Obec Milonice</t>
  </si>
  <si>
    <t>Vybavení výdejny jídel v novostavbě MŠ Milonice</t>
  </si>
  <si>
    <t>Obec Nová Lhota</t>
  </si>
  <si>
    <t>Rekonstrukce prostor OÚ Nová Lhota</t>
  </si>
  <si>
    <t>Obec Olšany</t>
  </si>
  <si>
    <t>Obnova zázemí Obecního úřadu Olšany</t>
  </si>
  <si>
    <t>Obec Příbram na Moravě</t>
  </si>
  <si>
    <t>Výstavba drenážní pojezdové betonové dlažby v areálu OÚ</t>
  </si>
  <si>
    <t>Obec Ruprechtov</t>
  </si>
  <si>
    <t>Výměna kotlů a úprava rozvodů vytápění v budově obecního úřadu</t>
  </si>
  <si>
    <t>Obec Starovice</t>
  </si>
  <si>
    <t>Zázemí pro zájmové organizace</t>
  </si>
  <si>
    <t>00283592</t>
  </si>
  <si>
    <t>Obec Starovičky</t>
  </si>
  <si>
    <t>Starovičky - rekonstrukce budovy obecního úřadu</t>
  </si>
  <si>
    <t>Obec Šumná</t>
  </si>
  <si>
    <t>Rekonstrukce sociálního zařízení Obecního úřadu Šumná</t>
  </si>
  <si>
    <t>00841838</t>
  </si>
  <si>
    <t>Obec Valchov</t>
  </si>
  <si>
    <t>Valchov</t>
  </si>
  <si>
    <t>Oprava zázemí 1. patra MŠ</t>
  </si>
  <si>
    <t>00637653</t>
  </si>
  <si>
    <t>Obec Valtrovice</t>
  </si>
  <si>
    <t>Výměna střešní krytiny na budově MŠ Valtrovice</t>
  </si>
  <si>
    <t>00373591</t>
  </si>
  <si>
    <t>Obec Vážany</t>
  </si>
  <si>
    <t>Vážany</t>
  </si>
  <si>
    <t>Výměna plynových kotlů v MŠ</t>
  </si>
  <si>
    <t>Stavební úpravy jídelny ZŠ na OÚ Vedrovice</t>
  </si>
  <si>
    <t>00600121</t>
  </si>
  <si>
    <t>Obec Bezkov</t>
  </si>
  <si>
    <t>Bezkov</t>
  </si>
  <si>
    <t>Bezkov, parkoviště u hřbitova – I. etapa</t>
  </si>
  <si>
    <t>221</t>
  </si>
  <si>
    <t>00600393</t>
  </si>
  <si>
    <t>Obec Chvalatice</t>
  </si>
  <si>
    <t>Chvalatice</t>
  </si>
  <si>
    <t>Rekonstrukce místní komunikace k ČOV</t>
  </si>
  <si>
    <t>00600440</t>
  </si>
  <si>
    <t>Obec Křídlůvky</t>
  </si>
  <si>
    <t>Křídlůvky</t>
  </si>
  <si>
    <t>Oprava místních komunikací v obci Křídlůvky</t>
  </si>
  <si>
    <t>Obec Lazinov</t>
  </si>
  <si>
    <t>Oprava místní komunikace MK 8d</t>
  </si>
  <si>
    <t>00637297</t>
  </si>
  <si>
    <t>Obec Malá Lhota</t>
  </si>
  <si>
    <t>Malá Lhota</t>
  </si>
  <si>
    <t>Oprava místních komunikací</t>
  </si>
  <si>
    <t>00841889</t>
  </si>
  <si>
    <t>Obec Malá Roudka</t>
  </si>
  <si>
    <t>Malá Roudka</t>
  </si>
  <si>
    <t>Oprava místní komunikace</t>
  </si>
  <si>
    <t>00373451</t>
  </si>
  <si>
    <t>Obec Malínky</t>
  </si>
  <si>
    <t>Malínky</t>
  </si>
  <si>
    <t>Obec Nemochovice</t>
  </si>
  <si>
    <t>Rekonstrukce místní komunikace ke hřbitovu</t>
  </si>
  <si>
    <t>Obec Oslnovice</t>
  </si>
  <si>
    <t>Oprava místní komunikace 04c</t>
  </si>
  <si>
    <t>Obec Pamětice</t>
  </si>
  <si>
    <t>Místní komunikace v lokalitě "Amerika" - Pamětice</t>
  </si>
  <si>
    <t>Obec Rozkoš</t>
  </si>
  <si>
    <t>Oprava místní komunikace SO 106 v obci Rozkoš</t>
  </si>
  <si>
    <t>Obec Rozsíčka</t>
  </si>
  <si>
    <t>Oprava místní komunikace Plotky</t>
  </si>
  <si>
    <t>00637025</t>
  </si>
  <si>
    <t>Obec Střelice</t>
  </si>
  <si>
    <t>Oprava mostku Střelice</t>
  </si>
  <si>
    <t>00532193</t>
  </si>
  <si>
    <t>Obec Synalov</t>
  </si>
  <si>
    <t>Synalov</t>
  </si>
  <si>
    <t>Opravy komunikací v obci 2022</t>
  </si>
  <si>
    <t>00599972</t>
  </si>
  <si>
    <t>Obec Újezd u Tišnova</t>
  </si>
  <si>
    <t>Újezd u Tišnova</t>
  </si>
  <si>
    <t>Oprava povrchu místních komunikací - II. etapa</t>
  </si>
  <si>
    <t>00637092</t>
  </si>
  <si>
    <t>Obec Vítonice</t>
  </si>
  <si>
    <t>Vítonice</t>
  </si>
  <si>
    <t>00637157</t>
  </si>
  <si>
    <t>Obec Zblovice</t>
  </si>
  <si>
    <t>Zblovice</t>
  </si>
  <si>
    <t>Rekonstrukce místní komunikace včetně chodníku</t>
  </si>
  <si>
    <t>2212</t>
  </si>
  <si>
    <t>00637289</t>
  </si>
  <si>
    <t>Obec Žernovník</t>
  </si>
  <si>
    <t>Žernovník</t>
  </si>
  <si>
    <t>Rekonstrukce a zvýšení bezpečnosti komunikace Žernovník 2022 - 2. část</t>
  </si>
  <si>
    <t>00600113</t>
  </si>
  <si>
    <t>Obec Bantice</t>
  </si>
  <si>
    <t>Bantice</t>
  </si>
  <si>
    <t>Bantice, prodloužení chodníku</t>
  </si>
  <si>
    <t>Obec Brumov</t>
  </si>
  <si>
    <t>Chodci bezpečně a bezbariérově</t>
  </si>
  <si>
    <t>Obec Horní Kounice</t>
  </si>
  <si>
    <t>Rekonstrukce chodníků, 3. etapa</t>
  </si>
  <si>
    <t>00280232</t>
  </si>
  <si>
    <t>Obec Horní Poříčí</t>
  </si>
  <si>
    <t>Horní Poříčí</t>
  </si>
  <si>
    <t>Horní Poříčí - oprava lávek</t>
  </si>
  <si>
    <t>Obec Lančov</t>
  </si>
  <si>
    <t>Oprava chodníku v obci Lančov</t>
  </si>
  <si>
    <t>00637246</t>
  </si>
  <si>
    <t>Obec Nýrov</t>
  </si>
  <si>
    <t>Nýrov</t>
  </si>
  <si>
    <t>Oprava chodníku na Nýrovcích</t>
  </si>
  <si>
    <t>00636673</t>
  </si>
  <si>
    <t>Obec Strhaře</t>
  </si>
  <si>
    <t>Strhaře</t>
  </si>
  <si>
    <t>Rekonstrukce odstavné plochy v centru obce Strhaře</t>
  </si>
  <si>
    <t>00542890</t>
  </si>
  <si>
    <t>Obec Štěchov</t>
  </si>
  <si>
    <t>Štěchov</t>
  </si>
  <si>
    <t>Výstavba chodníků v obci Štěchov I. etapa - dolní úsek</t>
  </si>
  <si>
    <t>Obec Ústup</t>
  </si>
  <si>
    <t>Zvýšení bezpečnosti na zastávce IDS v obci Ústup - dokončení II. etapy a III. etapa</t>
  </si>
  <si>
    <t>00366013</t>
  </si>
  <si>
    <t>Vohančice - výstavba chodníku</t>
  </si>
  <si>
    <t>Obec Vratislávka</t>
  </si>
  <si>
    <t>Chodník podél silnice II/389 v obci Vratislávka</t>
  </si>
  <si>
    <t>00840581</t>
  </si>
  <si>
    <t>Obec Zbraslavec</t>
  </si>
  <si>
    <t>Zbraslavec</t>
  </si>
  <si>
    <t>Zbraslavec - novostavba chodníku u kapličky</t>
  </si>
  <si>
    <t>00362883</t>
  </si>
  <si>
    <t>Obec Březina</t>
  </si>
  <si>
    <t>Březina (dříve okres Tišnov)</t>
  </si>
  <si>
    <t>Obec Březina - Lokální oprava místních komunikací</t>
  </si>
  <si>
    <t>00283134</t>
  </si>
  <si>
    <t>Obec Dolní Věstonice</t>
  </si>
  <si>
    <t>Dolní Věstonice</t>
  </si>
  <si>
    <t>Oprava místní komunikace V Zahradách</t>
  </si>
  <si>
    <t>00599395</t>
  </si>
  <si>
    <t>Obec Horní Loučky</t>
  </si>
  <si>
    <t>Horní Loučky</t>
  </si>
  <si>
    <t>Oprava komunikací v obci</t>
  </si>
  <si>
    <t>Obec Katov</t>
  </si>
  <si>
    <t>Oprava veřejného osvětlení</t>
  </si>
  <si>
    <t>00542865</t>
  </si>
  <si>
    <t>Obec Kozárov</t>
  </si>
  <si>
    <t>Kozárov</t>
  </si>
  <si>
    <t>Rozšíření veřejného osvětlení</t>
  </si>
  <si>
    <t>Obec Kožušice</t>
  </si>
  <si>
    <t>Veřejné osvětlení obce Kožušice</t>
  </si>
  <si>
    <t>00636720</t>
  </si>
  <si>
    <t>Obec Křtěnov</t>
  </si>
  <si>
    <t>Křtěnov</t>
  </si>
  <si>
    <t>Modernizace svítidel veřejného osvětlení v obci Křtěnov</t>
  </si>
  <si>
    <t>Obec Kupařovice</t>
  </si>
  <si>
    <t>00488194</t>
  </si>
  <si>
    <t>Obec Ledce</t>
  </si>
  <si>
    <t>Ledce</t>
  </si>
  <si>
    <t>Modernizace veřejného osvětlení v obci LEDCE</t>
  </si>
  <si>
    <t>00365297</t>
  </si>
  <si>
    <t>Obec Nelepeč-Žernůvka</t>
  </si>
  <si>
    <t>Nelepeč-Žernůvka</t>
  </si>
  <si>
    <t>Modernizace svítidel a úpravy veřejného osvětlení v obci Nelepeč - Žernůvka</t>
  </si>
  <si>
    <t>00292133</t>
  </si>
  <si>
    <t>Obec Nemotice</t>
  </si>
  <si>
    <t>Nemotice</t>
  </si>
  <si>
    <t>Nemotice - oprava místních komunikací</t>
  </si>
  <si>
    <t>00280712</t>
  </si>
  <si>
    <t>Obec Obora</t>
  </si>
  <si>
    <t>Obora</t>
  </si>
  <si>
    <t>Oprava místní komunikace Hutě</t>
  </si>
  <si>
    <t>Obec Olší</t>
  </si>
  <si>
    <t>Oprava místních komunikací v Litavě</t>
  </si>
  <si>
    <t>Obec Osiky</t>
  </si>
  <si>
    <t>Rekonstrukce svítidel veřejného osvětlení v obci Osiky</t>
  </si>
  <si>
    <t>00637785</t>
  </si>
  <si>
    <t>Obec Prostřední Poříčí</t>
  </si>
  <si>
    <t>Prostřední Poříčí</t>
  </si>
  <si>
    <t>Prostřední Poříčí - energetické úspory v rámci veřejného osvětlení</t>
  </si>
  <si>
    <t>00281018</t>
  </si>
  <si>
    <t>Obec Sulíkov</t>
  </si>
  <si>
    <t>Sulíkov</t>
  </si>
  <si>
    <t>Oprava MK 17c</t>
  </si>
  <si>
    <t>00636746</t>
  </si>
  <si>
    <t>Obec Unín</t>
  </si>
  <si>
    <t>Unín</t>
  </si>
  <si>
    <t>Obec Unín - modernizace VO, výměna AES+RVO, I. etapa</t>
  </si>
  <si>
    <t>Obec Výrovice</t>
  </si>
  <si>
    <t>Rekonstrukce veřejného osvětlení včetně výměny svítidel (lokalita Za Bránou)</t>
  </si>
  <si>
    <t>Obec Žďárec</t>
  </si>
  <si>
    <t>Modernizace veřejného osvětlení v obci Želetice, II. etapa</t>
  </si>
  <si>
    <t>Obec Žerotice</t>
  </si>
  <si>
    <t>Oprava místních komunikací v obci Žerotice - 2. etapa</t>
  </si>
  <si>
    <t>00637726</t>
  </si>
  <si>
    <t>Obec Bukovice</t>
  </si>
  <si>
    <t>Bukovice</t>
  </si>
  <si>
    <t>Rekonstrukce VO - energetická úspora</t>
  </si>
  <si>
    <t>Obec Bukovina</t>
  </si>
  <si>
    <t>Oprava povrchu místní komunikace 20c, 23c a 24c Bukovina</t>
  </si>
  <si>
    <t>00283177</t>
  </si>
  <si>
    <t>Obec Horní Věstonice</t>
  </si>
  <si>
    <t>Horní Věstonice</t>
  </si>
  <si>
    <t>Oprava chodníků v ulici Morušová a Lípová II. etapa</t>
  </si>
  <si>
    <t>00637599</t>
  </si>
  <si>
    <t>Obec Suchohrdly u Miroslavi</t>
  </si>
  <si>
    <t>Suchohrdly u Miroslavi</t>
  </si>
  <si>
    <t>Oprava chodníku "Ke křížku"</t>
  </si>
  <si>
    <t>Obec Uherčice</t>
  </si>
  <si>
    <t>Chodník a dopojení vjezdů podél silnice II/409 Uherčice, úsek č. 4</t>
  </si>
  <si>
    <t>00637076</t>
  </si>
  <si>
    <t>Obec Velký Karlov</t>
  </si>
  <si>
    <t>Velký Karlov</t>
  </si>
  <si>
    <t>Místní komunikace u rodinných domků Velký Karlov</t>
  </si>
  <si>
    <t>Obec Vísky</t>
  </si>
  <si>
    <t>Opravy odstavných ploch a chodníků</t>
  </si>
  <si>
    <t>363</t>
  </si>
  <si>
    <t>Městys Běhařovice</t>
  </si>
  <si>
    <t>Rekonstrukce VO Běhařovice</t>
  </si>
  <si>
    <t>00280429</t>
  </si>
  <si>
    <t>Městys Křtiny</t>
  </si>
  <si>
    <t>Oprava odstavné plochy před budovou Úřadu městysu Křtiny</t>
  </si>
  <si>
    <t>Oprava MK č. 31c a 32c v Mikulovicích</t>
  </si>
  <si>
    <t>Oprava povrchu komunikace ke hřbitovu - Bohutice</t>
  </si>
  <si>
    <t>Obec Borotín</t>
  </si>
  <si>
    <t>Rekonstrukce veřejného osvětlení v obci Borotín</t>
  </si>
  <si>
    <t>00292583</t>
  </si>
  <si>
    <t>Obec Břežany</t>
  </si>
  <si>
    <t>Oprava místní komunikace - Břežany</t>
  </si>
  <si>
    <t>Obec Domašov</t>
  </si>
  <si>
    <t>Oprava místních komunikací v obci Domašov</t>
  </si>
  <si>
    <t>00291757</t>
  </si>
  <si>
    <t>Obec Habrovany</t>
  </si>
  <si>
    <t>Habrovany</t>
  </si>
  <si>
    <t>Habrovany - Komunikace u RD</t>
  </si>
  <si>
    <t>Obec Horní Dunajovice</t>
  </si>
  <si>
    <t>Odstavná plocha na p.č. 2103/8 v k.ú. Horní Dunajovice</t>
  </si>
  <si>
    <t>Obec Hostěnice</t>
  </si>
  <si>
    <t>Oprava chodníků v obci Hostěnice – II. etapa</t>
  </si>
  <si>
    <t>Obec Jinačovice</t>
  </si>
  <si>
    <t>Jinačovice – revitalizace centra obce, II. etapa</t>
  </si>
  <si>
    <t>Obec Kojátky</t>
  </si>
  <si>
    <t>Oprava veřejného osvětlení v obci Kojátky - I. etapa</t>
  </si>
  <si>
    <t>Obec Malhostovice</t>
  </si>
  <si>
    <t>Malhostovice</t>
  </si>
  <si>
    <t>Komunikace "Za školní zahrádkou" - Malhostovice</t>
  </si>
  <si>
    <t>00488208</t>
  </si>
  <si>
    <t>Obec Moravské Bránice</t>
  </si>
  <si>
    <t>Moravské Bránice</t>
  </si>
  <si>
    <t>Oprava komunikace u základní školy</t>
  </si>
  <si>
    <t>Obec Nesvačilka</t>
  </si>
  <si>
    <t>Modernizace veřejného osvětlení v obci Nesvačilka - II. etapa</t>
  </si>
  <si>
    <t>00293326</t>
  </si>
  <si>
    <t>Prodloužení veřejného osvětlení v obci Petrovice</t>
  </si>
  <si>
    <t>Obec Plenkovice</t>
  </si>
  <si>
    <t>Výměna svítidel veřejného osvětlení</t>
  </si>
  <si>
    <t>00365408</t>
  </si>
  <si>
    <t>Obec Ponětovice</t>
  </si>
  <si>
    <t>Ponětovice</t>
  </si>
  <si>
    <t>Modernizace veřejného osvětlení v obci PONĚTOVICE</t>
  </si>
  <si>
    <t>00488267</t>
  </si>
  <si>
    <t>Obec Popovice</t>
  </si>
  <si>
    <t>Popovice</t>
  </si>
  <si>
    <t>Rozšíření stávajícího veřejného osvětlení</t>
  </si>
  <si>
    <t>00280917</t>
  </si>
  <si>
    <t>Obec Sebranice</t>
  </si>
  <si>
    <t>Sebranice</t>
  </si>
  <si>
    <t>Obnova místní komunikace III. třídy - 4C</t>
  </si>
  <si>
    <t>00283576</t>
  </si>
  <si>
    <t>Obec Sedlec</t>
  </si>
  <si>
    <t>Sedlec</t>
  </si>
  <si>
    <t>Oprava místní komunikace 01c v obci Sedlec</t>
  </si>
  <si>
    <t>Obec Snovídky</t>
  </si>
  <si>
    <t>Doplnění veřejného osvětlení ve Snovídkách</t>
  </si>
  <si>
    <t>Obec Strachotín</t>
  </si>
  <si>
    <t>Strachotín - Rekonstrukce MK a prodloužení stávajícího chodníku ul. Sklepní</t>
  </si>
  <si>
    <t>00281077</t>
  </si>
  <si>
    <t>Obec Šebrov - Kateřina</t>
  </si>
  <si>
    <t>Šebrov-Kateřina</t>
  </si>
  <si>
    <t>Oprava povrchu místních komunikací v obci Šebrov-Kateřina</t>
  </si>
  <si>
    <t>Obec Újezd u Boskovic</t>
  </si>
  <si>
    <t>Rozšíření veřejného osvětlení v Újezdě u Boskovic</t>
  </si>
  <si>
    <t>00281191</t>
  </si>
  <si>
    <t>Obec Vanovice</t>
  </si>
  <si>
    <t>Vanovice</t>
  </si>
  <si>
    <t>Rekonstrukce místní komunikace podél rybníka</t>
  </si>
  <si>
    <t>Oprava komunikace Za Mlýnem, Velatice</t>
  </si>
  <si>
    <t>Obec Vranová</t>
  </si>
  <si>
    <t>Veřejného osvětlení v nové zástavbě v obci Vranová</t>
  </si>
  <si>
    <t>Vybavení obecní knihovny</t>
  </si>
  <si>
    <t>Rozšiřme si obzory</t>
  </si>
  <si>
    <t>Vybavení knihovny</t>
  </si>
  <si>
    <t>Rozšíření služeb Místní knihovny Kaly</t>
  </si>
  <si>
    <t>00600482</t>
  </si>
  <si>
    <t>Obec Lesná</t>
  </si>
  <si>
    <t>Lesná</t>
  </si>
  <si>
    <t>Obnova vnitřního vybavení knihovny v obci Lesná</t>
  </si>
  <si>
    <t>331</t>
  </si>
  <si>
    <t>Doplnění a obnova vnitřního vybavení</t>
  </si>
  <si>
    <t>Obec Ostrovánky</t>
  </si>
  <si>
    <t>Vybavení místní knihovny</t>
  </si>
  <si>
    <t>00637009</t>
  </si>
  <si>
    <t>Obec Slatina</t>
  </si>
  <si>
    <t>Slatina</t>
  </si>
  <si>
    <t>Podpora obecní knihovny</t>
  </si>
  <si>
    <t>00366072</t>
  </si>
  <si>
    <t>Obec Všechovice</t>
  </si>
  <si>
    <t>Počítač a skener pro obecní knihovnu</t>
  </si>
  <si>
    <t>Pořízení promítacího plátna</t>
  </si>
  <si>
    <t>Moderní knihovna Závist</t>
  </si>
  <si>
    <t>Vybavení knihovny obec Žernovník 2022</t>
  </si>
  <si>
    <t>00600326</t>
  </si>
  <si>
    <t>Obec Dyje</t>
  </si>
  <si>
    <t>Dyje</t>
  </si>
  <si>
    <t>Vybavení místní knihovny v Dyji</t>
  </si>
  <si>
    <t>Dokončení proměny knihovny Kořenec</t>
  </si>
  <si>
    <t>Modernizace Místní knihovny Lažany</t>
  </si>
  <si>
    <t>00637432</t>
  </si>
  <si>
    <t>Obec Miroslavské Knínice</t>
  </si>
  <si>
    <t>Obecní knihovna - renovace a vybavení</t>
  </si>
  <si>
    <t>Rozvoj knihovny ve Slupi - II. etapa</t>
  </si>
  <si>
    <t>Vybavení knihovny v Uherčicích</t>
  </si>
  <si>
    <t>00373605</t>
  </si>
  <si>
    <t>Obec Zelená Hora</t>
  </si>
  <si>
    <t>Zelená Hora</t>
  </si>
  <si>
    <t>Vybavení knihovny v Zelené Hoře</t>
  </si>
  <si>
    <t>00281344</t>
  </si>
  <si>
    <t>Obec Žďár</t>
  </si>
  <si>
    <t>Žďár</t>
  </si>
  <si>
    <t>Modernizace vybavení místní knihovny Žďár</t>
  </si>
  <si>
    <t>00294021</t>
  </si>
  <si>
    <t>Obec Borač</t>
  </si>
  <si>
    <t>Borač</t>
  </si>
  <si>
    <t>Plátno a projektor pro místní knihovnu</t>
  </si>
  <si>
    <t>Zlepšení zázemí pro čtenáře v obci Obora</t>
  </si>
  <si>
    <t>Nové technické zázemí v knihovně</t>
  </si>
  <si>
    <t xml:space="preserve">Mobiliář do knihovny					</t>
  </si>
  <si>
    <t>00291668</t>
  </si>
  <si>
    <t>Městys Brankovice</t>
  </si>
  <si>
    <t>Brankovice - vybavení knihovny</t>
  </si>
  <si>
    <t>Městys Hvězdlice</t>
  </si>
  <si>
    <t>Počítačové vybavení nové knihovny</t>
  </si>
  <si>
    <t>00280330</t>
  </si>
  <si>
    <t>Městys Knínice</t>
  </si>
  <si>
    <t>Knínice u Boskovic</t>
  </si>
  <si>
    <t>Vybavení knihovny městyse Knínice</t>
  </si>
  <si>
    <t>Vybavení knihovny v Mikulovicích</t>
  </si>
  <si>
    <t>Knihovna Domašov</t>
  </si>
  <si>
    <t>Obec Drysice</t>
  </si>
  <si>
    <t>Projektor pro knihovnu</t>
  </si>
  <si>
    <t>Dovybavení obecní knihovny Hluboké Mašůvky</t>
  </si>
  <si>
    <t>Modernizace vybavení knihovny v Horních Dunajovicích</t>
  </si>
  <si>
    <t>00284921</t>
  </si>
  <si>
    <t>Obec Hrubá Vrbka</t>
  </si>
  <si>
    <t>Hrubá Vrbka</t>
  </si>
  <si>
    <t>Vybavení knihovny pro pořádání seminářů a kulturních akcí</t>
  </si>
  <si>
    <t>00291897</t>
  </si>
  <si>
    <t>Obec Komořany</t>
  </si>
  <si>
    <t>Komořany</t>
  </si>
  <si>
    <t>Obecní knihovna Komořany - rozvoj knihovny</t>
  </si>
  <si>
    <t>00488861</t>
  </si>
  <si>
    <t>Obec Kozojídky</t>
  </si>
  <si>
    <t>Kozojídky</t>
  </si>
  <si>
    <t>Obnova vybavení knihovny v Kozojídkách</t>
  </si>
  <si>
    <t>Obec Násedlovice</t>
  </si>
  <si>
    <t>Knihovna Násedlovice</t>
  </si>
  <si>
    <t>Obnova vybavení knihovny</t>
  </si>
  <si>
    <t>Vybavení knihovny Radějov</t>
  </si>
  <si>
    <t>Nákup vybavení pro obecní knihovnu</t>
  </si>
  <si>
    <t>Vybavení obecní knihovny audiovizuální technikou</t>
  </si>
  <si>
    <t>Obec Sentice</t>
  </si>
  <si>
    <t>Výpočetní technika pro knihovnu</t>
  </si>
  <si>
    <t>00285285</t>
  </si>
  <si>
    <t>Obec Sobůlky</t>
  </si>
  <si>
    <t>Sobůlky</t>
  </si>
  <si>
    <t>Obnova a doplnění zařízení Obecní knihovny</t>
  </si>
  <si>
    <t>Strachotín - vybavení obecní knihovny</t>
  </si>
  <si>
    <t>Pořízení vnitřního vybavení místní knihovny Šumná</t>
  </si>
  <si>
    <t>Obnova vybavení obecní knihovny</t>
  </si>
  <si>
    <t>00637629</t>
  </si>
  <si>
    <t>Obec Těšetice</t>
  </si>
  <si>
    <t>Těšetice</t>
  </si>
  <si>
    <t>Obnova vnitřního vybavení knihovny Vavřinec</t>
  </si>
  <si>
    <t>Vybavení pro Místní knihovnu Vedrovice 2022</t>
  </si>
  <si>
    <t>00282855</t>
  </si>
  <si>
    <t>Obec Vranov</t>
  </si>
  <si>
    <t>Vybavení obecní knihovny Vranov</t>
  </si>
  <si>
    <t>Modernizace obecní knihovny</t>
  </si>
  <si>
    <t>Dům přírody Hodonínské Dúbravy</t>
  </si>
  <si>
    <t>Přehrážky s retencí II. etapa</t>
  </si>
  <si>
    <t>Obec Moutnice</t>
  </si>
  <si>
    <t>Vegetační úpravy v Moutnicích</t>
  </si>
  <si>
    <t>00488313</t>
  </si>
  <si>
    <t>Obec Sivice</t>
  </si>
  <si>
    <t>Sivice</t>
  </si>
  <si>
    <t>Založení prvků ÚSES, Obecní sad, Sivice</t>
  </si>
  <si>
    <t>Obec Morkůvky</t>
  </si>
  <si>
    <t>Morkůvky - obnova rybníka</t>
  </si>
  <si>
    <t>Opatření proti rychlému odtoku dešťových srážek - zasakovací svejl</t>
  </si>
  <si>
    <t>VÝSADBA OBECNÍ ZELENĚ – TVAROŽNÁ, LOKALITA ZA ŠKOLOU</t>
  </si>
  <si>
    <t>Vohančice – Protierozní opatření v trati Haltýře a Skalka, val II</t>
  </si>
  <si>
    <t>00283029</t>
  </si>
  <si>
    <t>Obec Borkovany</t>
  </si>
  <si>
    <t>Borkovany</t>
  </si>
  <si>
    <t>Soustava rybníků pod Vysoudilkami</t>
  </si>
  <si>
    <t>Rekonstrukce rybníka p.č. 1000/1, Pohořelice</t>
  </si>
  <si>
    <t>Rybník Kubšice - stavební úpravy a odbahnění</t>
  </si>
  <si>
    <t>Oprava vodního toku, prahování a vytvoření tůní Zbraslav</t>
  </si>
  <si>
    <t>DOKONČENÍ OSÁZENÍ SVAHU ZA NOVOU ULICÍ ZA ŠKOLOU</t>
  </si>
  <si>
    <t>Zadržení vody v lokalitě Jasenová</t>
  </si>
  <si>
    <t>Tůně Lomnice</t>
  </si>
  <si>
    <t>Dosadba stromů, keřů a následná péče o zeleň v obci Žerotice - 2. etapa</t>
  </si>
  <si>
    <t>Obec Únanov</t>
  </si>
  <si>
    <t>Ošetření vzrostlých stromů v obci Únanov II.</t>
  </si>
  <si>
    <t>00282651</t>
  </si>
  <si>
    <t>Následná péče o zeleň v roce 2022</t>
  </si>
  <si>
    <t>Péče o VKP Skalky, Mniší potok a výsadby provedené v rámci protierozních opatření v k. ú. Jinačovice</t>
  </si>
  <si>
    <t>Následná péče o zeleň v Obci Hostěradice</t>
  </si>
  <si>
    <t>Voda pro stromy</t>
  </si>
  <si>
    <t>00600237</t>
  </si>
  <si>
    <t>Obec Boskovštejn</t>
  </si>
  <si>
    <t>Boskovštejn</t>
  </si>
  <si>
    <t>Ošetření stromů u tůně v Boskovštejně</t>
  </si>
  <si>
    <t>Následná péče o zeleň</t>
  </si>
  <si>
    <t>Následná péče o zeleň v katastru obce Petrovice v roce 2022</t>
  </si>
  <si>
    <t>Odborné ošetření vzrostlých stromů - II. etapa</t>
  </si>
  <si>
    <t>Odborné arboristické ošetření vzrostlých stromů na ul. Kollárova a v městském parku v Kyjově</t>
  </si>
  <si>
    <t>Obec Milíčovice</t>
  </si>
  <si>
    <t>Ošetření stromů v katastru obce Milíčovice</t>
  </si>
  <si>
    <t>00292923</t>
  </si>
  <si>
    <t>Město Jevišovice</t>
  </si>
  <si>
    <t>Pořízení zavlažovacích vaků Jevišovice</t>
  </si>
  <si>
    <t>Obec Šafov</t>
  </si>
  <si>
    <t>Ošetření stromů v katastru obce Šafov - hřiště v roce 2022</t>
  </si>
  <si>
    <t>Následná péče-Moutnice</t>
  </si>
  <si>
    <t>Péče o stromy v Hrušovanech nad Jevišovkou v roce 2022</t>
  </si>
  <si>
    <t>Následná péče o zeleň 2022, Hustopeče</t>
  </si>
  <si>
    <t>00600172</t>
  </si>
  <si>
    <t>Obec Jevišovka</t>
  </si>
  <si>
    <t>Protierozní opatření IP 16 - následná péče 3. rok</t>
  </si>
  <si>
    <t>00636843</t>
  </si>
  <si>
    <t>Městys Lukov</t>
  </si>
  <si>
    <t>Bezpečnostní a zdravotní ošetření stromů</t>
  </si>
  <si>
    <t>00637394</t>
  </si>
  <si>
    <t>Obec Kadov</t>
  </si>
  <si>
    <t>Kadov</t>
  </si>
  <si>
    <t>Ošetření stromů v obci Kadov</t>
  </si>
  <si>
    <t>Obec Hrádek</t>
  </si>
  <si>
    <t>Ošetření stromů v obci Hrádek</t>
  </si>
  <si>
    <t>Obec Přeskače</t>
  </si>
  <si>
    <t>Ošetření stromů</t>
  </si>
  <si>
    <t>Ošetření stromů v obci Tasov</t>
  </si>
  <si>
    <t>Péče o stromy v alejích a v intravilánu obce Vedrovice</t>
  </si>
  <si>
    <t>Údržba vzrostlé zeleně v obci Krásensko</t>
  </si>
  <si>
    <t>00599310</t>
  </si>
  <si>
    <t>Obec Borovník</t>
  </si>
  <si>
    <t>Borovník</t>
  </si>
  <si>
    <t>Borovník - následná péče o zeleň</t>
  </si>
  <si>
    <t>Ždánice - následná péče o zeleň v roce 2022</t>
  </si>
  <si>
    <t>Následná péče o vysazenou zeleň v Boskovicích</t>
  </si>
  <si>
    <t>Ořez stromů v katastru obce Uherčice</t>
  </si>
  <si>
    <t>Obec Medlice</t>
  </si>
  <si>
    <t>Ošetření lipové aleje - 2. etapa</t>
  </si>
  <si>
    <t>Ošetření stromů a zvýšení bezpečnosti obyvatel</t>
  </si>
  <si>
    <t>Následná péče o zeleň na návsi v obci Hrušky</t>
  </si>
  <si>
    <t>Arboristické ošetření stromů v obci Rozkoš 2022</t>
  </si>
  <si>
    <t>Následná péče o zeleň v obci Vísky</t>
  </si>
  <si>
    <t>00368725</t>
  </si>
  <si>
    <t>Obec Vážany nad Litavou</t>
  </si>
  <si>
    <t>Vážany nad Litavou</t>
  </si>
  <si>
    <t>Péče o mladé stromy v obci Vážany nad Litavou</t>
  </si>
  <si>
    <t>Následná péče o zeleň Pohořelice 2022</t>
  </si>
  <si>
    <t>Vohančice - Zalití výsadeb dřevin v krajině 2022</t>
  </si>
  <si>
    <t>Následná péče o zeleň vysazenou v roce 2020 a 2021</t>
  </si>
  <si>
    <t>Obec Dobročkovice</t>
  </si>
  <si>
    <t>Následná péče o stromky v Dobročkovicích v roce 2022</t>
  </si>
  <si>
    <t>Péče o zeleň v Mikulovicích</t>
  </si>
  <si>
    <t>Následná péče o výsadbu - polní cesta Násedlovice</t>
  </si>
  <si>
    <t>00637360</t>
  </si>
  <si>
    <t>Obec Branišovice</t>
  </si>
  <si>
    <t>Branišovice</t>
  </si>
  <si>
    <t>Ořez stromů v k.ú. Branišovice</t>
  </si>
  <si>
    <t>Následná péče - Obecní sad, Sivice (1. etapa)</t>
  </si>
  <si>
    <t>Ošetření stromů, Višňové 2022</t>
  </si>
  <si>
    <t>Bohutice - následná péče o zeleň 2022</t>
  </si>
  <si>
    <t>Doporučená pěstební opatření - Plenkovice</t>
  </si>
  <si>
    <t>Údržba zeleně v obci Sudoměřice</t>
  </si>
  <si>
    <t>Následná péče o zeleň v obci Kubšice</t>
  </si>
  <si>
    <t>Péče o aleje stromů Velatice</t>
  </si>
  <si>
    <t>Obec Březina - péče o dřeviny v intravilánu obce</t>
  </si>
  <si>
    <t>Odborné ošetření stromů v parku v Miroslavských Knínicích</t>
  </si>
  <si>
    <t>Péče o zeleň</t>
  </si>
  <si>
    <t>Ošetření lip na náměstí v Doubravníku - II. etapa</t>
  </si>
  <si>
    <t>00293415</t>
  </si>
  <si>
    <t>Městys Prosiměřice</t>
  </si>
  <si>
    <t>Ošetření stromů v katastru městyse Prosiměřice</t>
  </si>
  <si>
    <t>00637459</t>
  </si>
  <si>
    <t>Obec Našiměřice</t>
  </si>
  <si>
    <t>Našiměřice</t>
  </si>
  <si>
    <t>Ošetření stromů v katastru obce Našiměřice</t>
  </si>
  <si>
    <t>Péče o zeleň ve Slupi 2022</t>
  </si>
  <si>
    <t>Výsadba zeleně a následná péče v obci Těšany</t>
  </si>
  <si>
    <t>Ořez vzrostlých stromů v intravilánu obce a v zahradě MŠ</t>
  </si>
  <si>
    <t>00285528</t>
  </si>
  <si>
    <t>Obec Žarošice</t>
  </si>
  <si>
    <t>Ozdravné řezy dřevin v obci Žarošice</t>
  </si>
  <si>
    <t>Zmlazovací ořez dřevin v obci Uhřice</t>
  </si>
  <si>
    <t>Obec Horní Dubňany</t>
  </si>
  <si>
    <t>Ošetření stromů v katastru obce Horní Dubňany</t>
  </si>
  <si>
    <t>Želetice pěstební péče 2022</t>
  </si>
  <si>
    <t>Projektová dokumentace na akci Voda pro náves v Milíčovicích</t>
  </si>
  <si>
    <t>00600385</t>
  </si>
  <si>
    <t>Obec Hrabětice</t>
  </si>
  <si>
    <t>Hrabětice</t>
  </si>
  <si>
    <t>Rekonstrukce VN Macaják a VN Zelmaňák</t>
  </si>
  <si>
    <t>Vohančice – PD Protierozní valy s výsadbou, protierozní úprava polní cesty</t>
  </si>
  <si>
    <t>Mokřadní biotop pod ČOV Vavřinec_PD</t>
  </si>
  <si>
    <t>Projekt realizace úseku regionálního biokoridoru RK JM 018 v nivě Svratky</t>
  </si>
  <si>
    <t>Generel navrhovaných opatření v boji proti suchu</t>
  </si>
  <si>
    <t>Adaptační strategie na změnu klimatu obce Vedrovice</t>
  </si>
  <si>
    <t>Obec Lesonice</t>
  </si>
  <si>
    <t>Adaptační koncepce na změnu klimatu obce Lesonice</t>
  </si>
  <si>
    <t>Studie erozních a odtokových poměrů v k. ú. Sivice</t>
  </si>
  <si>
    <t>Adaptační strategie na změnu klimatu obce Petrovice</t>
  </si>
  <si>
    <t>Koncepce na zmírnění dopadů změny klimatu v obci Žďár</t>
  </si>
  <si>
    <t>70287066</t>
  </si>
  <si>
    <t>Obec Spešov</t>
  </si>
  <si>
    <t>Spešov</t>
  </si>
  <si>
    <t>Koncepce zmírnění dopadů změny klimatu v katastru obce Spešov</t>
  </si>
  <si>
    <t>Obec Tučapy</t>
  </si>
  <si>
    <t>Tučapy - studie erozních a odtokových poměrů v katastru obce</t>
  </si>
  <si>
    <t>Osvětlení cyklostezky Tišnov - Železné   DT1</t>
  </si>
  <si>
    <t>00365416</t>
  </si>
  <si>
    <t>Obec Předklášteří</t>
  </si>
  <si>
    <t>Sanace dřevěné lávky přes řeku Svratku na cyklotrase Eurovelo 4     DT1</t>
  </si>
  <si>
    <t>Cyklostezka z autobusového nádraží na Sušilovo náměstí, Rousínov  DT1</t>
  </si>
  <si>
    <t>00292206</t>
  </si>
  <si>
    <t>Obec Otnice</t>
  </si>
  <si>
    <t>Otnice</t>
  </si>
  <si>
    <t>Pořízení nabíjecí stanice pro elektrokola   DT1</t>
  </si>
  <si>
    <t>Stoupací trail Travičná  DT1</t>
  </si>
  <si>
    <t>Obec Holštejn</t>
  </si>
  <si>
    <t>Oprava dřevěných lávek na cyklotrase č. 5118 Holštejn - Baldovec  DT1</t>
  </si>
  <si>
    <t>00285293</t>
  </si>
  <si>
    <t>Obec Starý Poddvorov</t>
  </si>
  <si>
    <t>Starý Podvorov</t>
  </si>
  <si>
    <t>Cyklotrasa STARÝ PODDVOROV   DT1</t>
  </si>
  <si>
    <t>Oprava povrchu cyklotrasy za obcí Jinačovice</t>
  </si>
  <si>
    <t>Nabíjecí stanice pro elektrokola  DT1</t>
  </si>
  <si>
    <t>00532177</t>
  </si>
  <si>
    <t>Obec Skrchov</t>
  </si>
  <si>
    <t>Skrchov</t>
  </si>
  <si>
    <t>Cyklotrasa na polní cestě Meziříčko - Skrchov, k.ú. Skrchov  DT1</t>
  </si>
  <si>
    <t>Hodonín, Ul. Velkomoravská, stezka pro chodce a cyklisty  DT1</t>
  </si>
  <si>
    <t>PD - Cyklotrasa Měnín - Moutnice / polní cesta 3141  DT2</t>
  </si>
  <si>
    <t>Projektová dokumentace na realizaci projektu "Hodonín, Ul. Velkomoravská, stezka pro chodce a cyklisty"  DT2</t>
  </si>
  <si>
    <t>Cyklotrasa Moutnice-Těšany</t>
  </si>
  <si>
    <t>00283371</t>
  </si>
  <si>
    <t>Obec Moravský Žižkov</t>
  </si>
  <si>
    <t>Moravský Žižkov</t>
  </si>
  <si>
    <t>Město Lanžhot</t>
  </si>
  <si>
    <t>Cyklostezka Břeclav - Lanžhot; I. Etapa   DT2</t>
  </si>
  <si>
    <t>00282111</t>
  </si>
  <si>
    <t>Obec Mokrá - Horákov</t>
  </si>
  <si>
    <t>Mokrá - Horákov</t>
  </si>
  <si>
    <t>Cyklostezka Mokrá-Horákov - H44 Horákov   DT2</t>
  </si>
  <si>
    <t>Cyklotrasa Těšany - Moutnice   DT2</t>
  </si>
  <si>
    <t>Údržba cyklotras na k.ú. Valtice a Úvaly</t>
  </si>
  <si>
    <t>Město Rousínov – údržba čistoty cyklistických komunikací 2022</t>
  </si>
  <si>
    <t>Čištění cyklostezek ve Znojmě</t>
  </si>
  <si>
    <t>Udržování čistoty cyklistické komunikace - cyklostezka č. 5080</t>
  </si>
  <si>
    <t>Podpora udržování čistoty cyklistických komunikací v Jihomoravském kraji v roce 2022</t>
  </si>
  <si>
    <t>Údržba čistoty Naučně-poznávací stezky mezi vinicemi Velkých Bílovic v roce 2022</t>
  </si>
  <si>
    <t>Údržba singltraiů Tvarožná Lhota</t>
  </si>
  <si>
    <t>Údržba cyklistických komunikací Velké Pavlovice</t>
  </si>
  <si>
    <t>Zajištění údržby, čistoty a bezpečnosti cyklistických komunikací v Blansku.</t>
  </si>
  <si>
    <t>Údržba cyklistických stezek ul. Sovadinova - Stromořadí, Na Řádku, Cukrovar</t>
  </si>
  <si>
    <t>Udržování cyklostezek v obci Kozojídky</t>
  </si>
  <si>
    <t>Údržba stezky pro chodce a cyklisty podél silnice I/54</t>
  </si>
  <si>
    <t>00293571</t>
  </si>
  <si>
    <t>Obec Šanov</t>
  </si>
  <si>
    <t>Šanov</t>
  </si>
  <si>
    <t>Udržování čistoty komunikací: Znojemská vinařská cyklotrasa, Muchova cyklotrasa, Po rovince</t>
  </si>
  <si>
    <t>Udržování čistoty cyklistických komunikací v Hodoníně 2022</t>
  </si>
  <si>
    <t>Údržba cyklistických tras  Tvarožná Lhota</t>
  </si>
  <si>
    <t>Obec Čejkovice</t>
  </si>
  <si>
    <t>Udržování čistoty na cyklotrase Čejkovice – Vrbice 2022</t>
  </si>
  <si>
    <t>Obec Dolní Bojanovice</t>
  </si>
  <si>
    <t>Údržba cyklostezek v katastrálním území obce Dolní Bojanovice 2022</t>
  </si>
  <si>
    <t>ÚDRŽBA CYKLOSTEZKY HODONÍN – RATÍŠKOVICE 2022</t>
  </si>
  <si>
    <t>44164343</t>
  </si>
  <si>
    <t>Obec Lužice</t>
  </si>
  <si>
    <t>Lužice - udržování čistoty cyklistických komunikací 2022</t>
  </si>
  <si>
    <t>Udržování čistoty a průjezdnosti cyklistických tras v okolí obce Javůrek</t>
  </si>
  <si>
    <t>Údržba cyklostezek v Boskovicích 2022</t>
  </si>
  <si>
    <t>00284882</t>
  </si>
  <si>
    <t>Město Dubňany</t>
  </si>
  <si>
    <t>Údržba čistoty cyklostezek Dubňany</t>
  </si>
  <si>
    <t>Udržování cyklistických komunikací, Židlochovice - v roce 2022</t>
  </si>
  <si>
    <t>DT1 - Čistota cyklistických komunikací</t>
  </si>
  <si>
    <t>Udržování čistoty místních cyklistických komunikací</t>
  </si>
  <si>
    <t>00488089</t>
  </si>
  <si>
    <t>Obec Rebešovice</t>
  </si>
  <si>
    <t>Cyklostezka Brno-Vídeň, čistota a bezpečnost úseku Rebešovice</t>
  </si>
  <si>
    <t>Město Kuřim</t>
  </si>
  <si>
    <t>Udržování čistoty cyklistických komunikací v roce 2022</t>
  </si>
  <si>
    <t>Údržba cyklotrasy č. 5147a</t>
  </si>
  <si>
    <t>Údržba čistoty a sjízdnosti cyklistických komunikací 2022</t>
  </si>
  <si>
    <t>Brno-Chrlice</t>
  </si>
  <si>
    <t>Udržování čistoty cyklistických komunikací</t>
  </si>
  <si>
    <t>00283461</t>
  </si>
  <si>
    <t>Obec Pasohlávky</t>
  </si>
  <si>
    <t>Pasohlávky</t>
  </si>
  <si>
    <t>Udržování čistoty cyklistických komunikací v k.ú. Pasohlávky a Mušov</t>
  </si>
  <si>
    <t>Udržování cyklistických komunikací Obce Štěpánovice</t>
  </si>
  <si>
    <t>00282596</t>
  </si>
  <si>
    <t>Obec Sokolnice</t>
  </si>
  <si>
    <t>Podpora udržování čistoty cyklistických komunikací a úpravy lyžařských běžeckých tratí v Jihomoravském kraji v roce 2022</t>
  </si>
  <si>
    <t>Údržba cyklostezek a cyklotras v katastru obce Kotvrdovice</t>
  </si>
  <si>
    <t>Zkvalitnění podmínek pro rozvoj cestovního ruchu v obci Vacenovice</t>
  </si>
  <si>
    <t>Údržba cyklostezek Radějov</t>
  </si>
  <si>
    <t>Březina - udržování okolí regionální cyklotrasy "Tišnovsko"</t>
  </si>
  <si>
    <t>Udržování čistoty cyklostezky č. 5007 v k.ú. Slup</t>
  </si>
  <si>
    <t>00285374</t>
  </si>
  <si>
    <t>Udržování čistoty cyklostezky Šardice - Hovorany v roce 2021</t>
  </si>
  <si>
    <t>Podpora udržování čistoty cyklistických komunikací v roce 2022</t>
  </si>
  <si>
    <t>4351</t>
  </si>
  <si>
    <t>Vybudování bytu v DPS Višňové</t>
  </si>
  <si>
    <t>Dům s pečovatelskou službou - DSP</t>
  </si>
  <si>
    <t>Projektová dokumentace na rekonstrukci bytů CSS Tišnov, obj. A1, A2</t>
  </si>
  <si>
    <t>Projektová dokumentace – Dům seniorů</t>
  </si>
  <si>
    <t>00368695</t>
  </si>
  <si>
    <t>Obec Kozlany</t>
  </si>
  <si>
    <t>Kozlany</t>
  </si>
  <si>
    <t>Rodinné dvojdomky pro sociální bydlení v Kozlanech</t>
  </si>
  <si>
    <t>Projektová dokumentace - Komunitní dům pro seniory v Pustiměři</t>
  </si>
  <si>
    <t>Obec Stálky</t>
  </si>
  <si>
    <t>Dům s byty zvláštního určení Stálky</t>
  </si>
  <si>
    <t>Obec Dobšice</t>
  </si>
  <si>
    <t>Projektová dokumentace stavby Dům s podporovanými byty Dobšice</t>
  </si>
  <si>
    <t>Komunitní centrum Říčanský mlýn</t>
  </si>
  <si>
    <t>Projektová dokumentace - Sociální bydlení U Splavu</t>
  </si>
  <si>
    <t>Rekonstrukce objektu č. pop. 120 na byty zvláštního určení - projektová dokumentace</t>
  </si>
  <si>
    <t>00488461</t>
  </si>
  <si>
    <t>Obec Terezín</t>
  </si>
  <si>
    <t>Terezín</t>
  </si>
  <si>
    <t>PD na výstavbu bytů zvláštního určení</t>
  </si>
  <si>
    <t>Osvětově-vzdělávací programy na podporu seniorů a oslava Mezinárodního dne seniorů</t>
  </si>
  <si>
    <t>Zajištění provozu a akcí kontaktního místa Senior Point Boskovice</t>
  </si>
  <si>
    <t>Senior point Břeclav</t>
  </si>
  <si>
    <t>Senior point</t>
  </si>
  <si>
    <t>ProSenior – kontaktní centrum Hodonín 2022</t>
  </si>
  <si>
    <t>00281859</t>
  </si>
  <si>
    <t>Prorodinné a seniorské aktivity v Ivančicích</t>
  </si>
  <si>
    <t>Vybavení hřiště Bohumilice herními prvky pro všechny věkové skupiny</t>
  </si>
  <si>
    <t>Podpora mezigeneračního soužití a činnosti Klubu seniorů v Kyjově</t>
  </si>
  <si>
    <t>Mezi generacemi</t>
  </si>
  <si>
    <t>Rodinné, mezigenerační a seniorské centrum Moravský Krumlov</t>
  </si>
  <si>
    <t>POHOŘELICE - MĚSTO PRO RODINU 2022</t>
  </si>
  <si>
    <t>00282740</t>
  </si>
  <si>
    <t>Aktivity v mezigeneračním centru</t>
  </si>
  <si>
    <t>Zdravá a aktivní rodina napříč generacemi</t>
  </si>
  <si>
    <t>Podpora a rozvoj rodinných a seniorských aktivit (kontaktních míst) ve Znojmě</t>
  </si>
  <si>
    <t>Manželské večery v Židlochovicích</t>
  </si>
  <si>
    <t>Podpora pohybových aktivit seniorů v Mikulovicích</t>
  </si>
  <si>
    <t>Mezigenerační hřiště pro Nedvědické občany</t>
  </si>
  <si>
    <t>Pozořice pro rodinu</t>
  </si>
  <si>
    <t>Mezigenerační hřiště Šatov</t>
  </si>
  <si>
    <t>Obnova dětského hřiště</t>
  </si>
  <si>
    <t>Obec Biskoupky</t>
  </si>
  <si>
    <t>Žijme pospolu</t>
  </si>
  <si>
    <t>VRACÍME SE DO ŽIVOTA</t>
  </si>
  <si>
    <t>Dětem i seniorům</t>
  </si>
  <si>
    <t>Vybavení hřiště v nové čtvrti obce Hlubočany</t>
  </si>
  <si>
    <t>Pojďme se potkat</t>
  </si>
  <si>
    <t>Podpora mezigeneračního setkávání v obci Hostěnice 2022</t>
  </si>
  <si>
    <t>Podpora mezigeneračních vztahů v Jinačovicích</t>
  </si>
  <si>
    <t>Mládí vpřed</t>
  </si>
  <si>
    <t>00488160</t>
  </si>
  <si>
    <t>Obec Kobylnice</t>
  </si>
  <si>
    <t>Kobylnice</t>
  </si>
  <si>
    <t>Mezigenerační a sousedská spolupráce v Kobylnicích 2022</t>
  </si>
  <si>
    <t>Rozvoj komunitního života v obci Kojátky</t>
  </si>
  <si>
    <t>Setkávání v roce 2022</t>
  </si>
  <si>
    <t>V Krásensku žijeme všichni společně - mámo, táto, babičko a dědečku pojď si hrát a povídat</t>
  </si>
  <si>
    <t>Bezpečné hřiště na fotbal</t>
  </si>
  <si>
    <t>Vybavení kulturního domu kuchyňskými elektrospotřebiči</t>
  </si>
  <si>
    <t>Podpora komunitního života v obci Kučerov</t>
  </si>
  <si>
    <t>Aktivity v rámci projektu "Familyfriendlycommunity"</t>
  </si>
  <si>
    <t>Komunitní život v obci Mouchnice 2022</t>
  </si>
  <si>
    <t>Spolu se seniory</t>
  </si>
  <si>
    <t>00292150</t>
  </si>
  <si>
    <t>Obec Nevojice</t>
  </si>
  <si>
    <t>Nevojice</t>
  </si>
  <si>
    <t>Stoly a židle na kulturní akce</t>
  </si>
  <si>
    <t>Nezahálejme duchem ani tělem</t>
  </si>
  <si>
    <t>Vybavení víceúčelového areálu-podpora setkávání všech generací</t>
  </si>
  <si>
    <t>Komunitní život jako výzva pro všechny</t>
  </si>
  <si>
    <t>Obec Rostěnice - Zvonovice</t>
  </si>
  <si>
    <t>Vybavení hřiště v obci Rostěnice - Zvonovice</t>
  </si>
  <si>
    <t>Obec opět žije</t>
  </si>
  <si>
    <t>Podpora rodinné a seniorské politiky v obci Šardice 2022</t>
  </si>
  <si>
    <t>Obec Telnice</t>
  </si>
  <si>
    <t>Seniorská olympiáda 2022</t>
  </si>
  <si>
    <t>Meziobecní sousedská slavnost</t>
  </si>
  <si>
    <t>Úsuší – vybavení pro podporu mezigeneračních vztahů</t>
  </si>
  <si>
    <t>Rodinné a seniorské aktivity ve Velaticích</t>
  </si>
  <si>
    <t>00637211</t>
  </si>
  <si>
    <t>Obec Vilémovice</t>
  </si>
  <si>
    <t>Aktivity rozvíjející tělo i ducha napříč věkovými skupinami</t>
  </si>
  <si>
    <t>Vrbice dětem</t>
  </si>
  <si>
    <t>Tradiční hodová slavnost</t>
  </si>
  <si>
    <t>Aktivní rodina ve Zbraslavi</t>
  </si>
  <si>
    <t>Statutární město Brno, městská část Brno-Vinohrady</t>
  </si>
  <si>
    <t>Rozšíření dětského hřiště na ulici Valtická</t>
  </si>
  <si>
    <t>Statutární město Brno, městská část Brno-Černovice</t>
  </si>
  <si>
    <t>Senior Klub</t>
  </si>
  <si>
    <t>Statutární město Brno, městská část Brno-sever</t>
  </si>
  <si>
    <t>Senior Point 2022</t>
  </si>
  <si>
    <t>Statutární město Brno, městská část Brno-střed</t>
  </si>
  <si>
    <t>Babí léto a Dědský den 2022</t>
  </si>
  <si>
    <t>00285129</t>
  </si>
  <si>
    <t>obec Moravany</t>
  </si>
  <si>
    <t>Výměna technologické linky úpravny vody</t>
  </si>
  <si>
    <t>FR JMK</t>
  </si>
  <si>
    <t>Cyklostezka Medlánky – Česká – Kuřim, projektová dokumentace</t>
  </si>
  <si>
    <t>00374903</t>
  </si>
  <si>
    <t>obec Řícmanice</t>
  </si>
  <si>
    <t>Osvětlení pódia a jeho okolních prostor</t>
  </si>
  <si>
    <t>statutární město Brno, městská část Brno-Medlánky</t>
  </si>
  <si>
    <t xml:space="preserve">	Renovace historických kamenných sloupů v sále Konírny, Brno-Medlánky</t>
  </si>
  <si>
    <t>00282081</t>
  </si>
  <si>
    <t>obec Mělčany</t>
  </si>
  <si>
    <t>Mělčany</t>
  </si>
  <si>
    <t>"Stavební úpravy s nástavbou a přístavbou objektu brownfieldu v Mělčanech"</t>
  </si>
  <si>
    <t xml:space="preserve">	Interiéry historického objektu Střelnice, Hustopeče</t>
  </si>
  <si>
    <t xml:space="preserve">	Služební byty Drásov</t>
  </si>
  <si>
    <t>00637556</t>
  </si>
  <si>
    <t>obec Litostrov</t>
  </si>
  <si>
    <t>Litostrov</t>
  </si>
  <si>
    <t xml:space="preserve">	Rekonstrukce budovy obecního úřadu Litostrov</t>
  </si>
  <si>
    <t>00488526</t>
  </si>
  <si>
    <t>obec Rohatec</t>
  </si>
  <si>
    <t xml:space="preserve">	Pumptrackové hřiště v Rohatci</t>
  </si>
  <si>
    <t>obec Branišovice</t>
  </si>
  <si>
    <t xml:space="preserve">	Veřejné osvětlení u Horního rybníka</t>
  </si>
  <si>
    <t>00292346</t>
  </si>
  <si>
    <t>obec Šaratice</t>
  </si>
  <si>
    <t>Šaratice</t>
  </si>
  <si>
    <t>Novostavba MŠ v obci Šaratice - 1. etapa</t>
  </si>
  <si>
    <t>obec Žarošice</t>
  </si>
  <si>
    <t xml:space="preserve">	Ambulance dětského lékaře a fyzioterapie,
č. p. 50, Žarošice</t>
  </si>
  <si>
    <t>00284866</t>
  </si>
  <si>
    <t>obec Domanín</t>
  </si>
  <si>
    <t xml:space="preserve">	Zahradní domek</t>
  </si>
  <si>
    <t>00281042</t>
  </si>
  <si>
    <t>městys Svitávka</t>
  </si>
  <si>
    <t xml:space="preserve">	Rekonstrukce interiéru vily Löw-Beer</t>
  </si>
  <si>
    <t>obec Kubšice</t>
  </si>
  <si>
    <t xml:space="preserve">	Rekonstrukce Kulturního domu Kubšice</t>
  </si>
  <si>
    <t>00283185</t>
  </si>
  <si>
    <t>obec Žatčany</t>
  </si>
  <si>
    <t>Pořízení nového dopravního automobilu pro JSDH Žatčany</t>
  </si>
  <si>
    <t>00292702</t>
  </si>
  <si>
    <t>obec Dyjákovice</t>
  </si>
  <si>
    <t>Dyjákovice</t>
  </si>
  <si>
    <t>Pořízení nového dopravního automobilu pro JSDH Dyjákovice</t>
  </si>
  <si>
    <t>00283690</t>
  </si>
  <si>
    <t>městys Velké Němčice</t>
  </si>
  <si>
    <t>Velké Němčice</t>
  </si>
  <si>
    <t>Pořízení nového dopravního automobilu pro JSDH Velké Němčice</t>
  </si>
  <si>
    <t>Pořízení nového dopravního automobilu pro JSDH Milíčovice</t>
  </si>
  <si>
    <t>Statutární město Brno Městská policie Brno</t>
  </si>
  <si>
    <t>Senior akademie XVII.</t>
  </si>
  <si>
    <t>MOBIDIK - Mobilní poradenské centrum</t>
  </si>
  <si>
    <t>Přemístění a restaurování Božích muk</t>
  </si>
  <si>
    <t>FÚR</t>
  </si>
  <si>
    <t>00600164</t>
  </si>
  <si>
    <t>Obec Ivaň</t>
  </si>
  <si>
    <t>Ivaň</t>
  </si>
  <si>
    <t>Změna č. 1 územního plánu Ivaň</t>
  </si>
  <si>
    <t>00283410</t>
  </si>
  <si>
    <t>Obec Nikolčice</t>
  </si>
  <si>
    <t>Nikolčice</t>
  </si>
  <si>
    <t>Územní plán Šlapanice</t>
  </si>
  <si>
    <t>Změna č. 1 územního plánu Vážany nad Litavou</t>
  </si>
  <si>
    <t>Obec Viničné Šumice</t>
  </si>
  <si>
    <t>Změna č. 1 územního plánu Žerotice</t>
  </si>
  <si>
    <t>město Boskovice</t>
  </si>
  <si>
    <t>Program Podnikni to!</t>
  </si>
  <si>
    <t>Podpora podnikání na Hodonínsku</t>
  </si>
  <si>
    <t>statutární město Brno, městská část Brno-Tuřany</t>
  </si>
  <si>
    <t xml:space="preserve">Slavnosti tuřanského zelí </t>
  </si>
  <si>
    <t>město Ždánice</t>
  </si>
  <si>
    <t xml:space="preserve">	19. Histokola města Ždánic a Mariánské poutní slavnosti</t>
  </si>
  <si>
    <t>město Ivančice</t>
  </si>
  <si>
    <t xml:space="preserve">	Zpracování projektové dokumentace "Evropské centrum Alfonse Muchy v Ivančicích"</t>
  </si>
  <si>
    <t>obec Vrbice</t>
  </si>
  <si>
    <t xml:space="preserve">	Vrbice – místní rozhlas</t>
  </si>
  <si>
    <t>Tančí a zpívá celá dědina – Nové pódium/parket pro obec Čejč</t>
  </si>
  <si>
    <t>00363171</t>
  </si>
  <si>
    <t>obec Kanice</t>
  </si>
  <si>
    <t xml:space="preserve">	Oprava kulturního zázemí na hřišti ZŠ Kanice</t>
  </si>
  <si>
    <t>obec Kozárov</t>
  </si>
  <si>
    <t xml:space="preserve">	Oprava havarijního stavu kanalizace</t>
  </si>
  <si>
    <t>obec Těšetice</t>
  </si>
  <si>
    <t xml:space="preserve">	Vybudování přístupové plochy k OÚ Těšetice</t>
  </si>
  <si>
    <t>město Letovice</t>
  </si>
  <si>
    <t>00285111</t>
  </si>
  <si>
    <t>obec Milotice</t>
  </si>
  <si>
    <t xml:space="preserve">Milotice </t>
  </si>
  <si>
    <t xml:space="preserve">		Národopisný festival kyjovského Dolňácka Milotice</t>
  </si>
  <si>
    <t>obec Blatnička</t>
  </si>
  <si>
    <t>rozvoj obce</t>
  </si>
  <si>
    <t>ne</t>
  </si>
  <si>
    <t>obec Bohutice</t>
  </si>
  <si>
    <t>město Dolní Kounice</t>
  </si>
  <si>
    <t>00294241</t>
  </si>
  <si>
    <t>obec Dolní Loučky</t>
  </si>
  <si>
    <t>Dolní Loučky</t>
  </si>
  <si>
    <t>obec Kaly</t>
  </si>
  <si>
    <t>obec Kašnice</t>
  </si>
  <si>
    <t>obec Nevojice</t>
  </si>
  <si>
    <t>obec Sivice</t>
  </si>
  <si>
    <t>obec Sudoměřice</t>
  </si>
  <si>
    <t>47884541</t>
  </si>
  <si>
    <t>obec Velenov</t>
  </si>
  <si>
    <t>Velenov</t>
  </si>
  <si>
    <t>obec Vohančice</t>
  </si>
  <si>
    <t xml:space="preserve">	Svahová nestabilita Přítluky – monitoring, 
1. část – instalace monitorovacích prvků včetně základního měření</t>
  </si>
  <si>
    <t>město Velké Bílovice</t>
  </si>
  <si>
    <t xml:space="preserve">	Zdravotní středisko Velké Bílovice</t>
  </si>
  <si>
    <t xml:space="preserve">	Přestavba krovu KAPLE SV. CYRILA  
A METODĚJE v Medlicích</t>
  </si>
  <si>
    <t>obec Vedrovice</t>
  </si>
  <si>
    <t xml:space="preserve">	Stavba chodníků podél silnice III/3964 a její odvodnění</t>
  </si>
  <si>
    <t>městys Višňové</t>
  </si>
  <si>
    <t xml:space="preserve">		Kanalizační přípojka pro odvod dešťových vod, Višňové 2022</t>
  </si>
  <si>
    <t>00280569</t>
  </si>
  <si>
    <t>obec Lipůvka</t>
  </si>
  <si>
    <t>Lipůvka</t>
  </si>
  <si>
    <t xml:space="preserve">	Lipůvka, jihozápadní obchvat II/379 - studie proveditelnosti</t>
  </si>
  <si>
    <t>00488321</t>
  </si>
  <si>
    <t>obec Sobotovice</t>
  </si>
  <si>
    <t xml:space="preserve">	Ekodvůr Sobotovice – vybudování sběrného místa odpadů</t>
  </si>
  <si>
    <t>00293768</t>
  </si>
  <si>
    <t>městys Vémyslice</t>
  </si>
  <si>
    <t>Vémyslice</t>
  </si>
  <si>
    <t>Okna pro MŠ Vémyslice</t>
  </si>
  <si>
    <t>obec Těšany</t>
  </si>
  <si>
    <t>Dodávka a montáž Hasičské věže JUNIOR</t>
  </si>
  <si>
    <t xml:space="preserve">	Projektová dokumentace MŠ Vohančice</t>
  </si>
  <si>
    <t>00488496</t>
  </si>
  <si>
    <t>obec Josefov</t>
  </si>
  <si>
    <t>Josefov</t>
  </si>
  <si>
    <t xml:space="preserve">	Dětské hřiště, Josefov</t>
  </si>
  <si>
    <t xml:space="preserve">		Obnova hřbitovní zdi</t>
  </si>
  <si>
    <t>Venkovní učebna pro MŠ Zámecká Rosice</t>
  </si>
  <si>
    <t>město Bučovice</t>
  </si>
  <si>
    <t>XXII. zámecký košt vín Bučovice</t>
  </si>
  <si>
    <t>00636967</t>
  </si>
  <si>
    <t>obec Rešice</t>
  </si>
  <si>
    <t>Rešice</t>
  </si>
  <si>
    <t>VII. vzpomínkové setkání</t>
  </si>
  <si>
    <t>město Rousínov</t>
  </si>
  <si>
    <t>Kniha Rousínov v čase</t>
  </si>
  <si>
    <t>Osvětlení - kabiny hřiště Domanín</t>
  </si>
  <si>
    <t>obec Šardice</t>
  </si>
  <si>
    <t>Šardice - 40 let výročí vzniku mládežnické dechové hudby "Mladá muzika"</t>
  </si>
  <si>
    <t>00488283</t>
  </si>
  <si>
    <t>obec Přísnotice</t>
  </si>
  <si>
    <t>Přísnotice</t>
  </si>
  <si>
    <t>Přístřešek na kola u Základní a mateřské školy Přísnotice</t>
  </si>
  <si>
    <t>Naučná stezka Pod Zárubou - Horka</t>
  </si>
  <si>
    <t>městys Křtiny</t>
  </si>
  <si>
    <t xml:space="preserve">	19. Hasičská pouť Jihomoravského kraje ve Křtinách 24. dubna 2022</t>
  </si>
  <si>
    <t>00281581</t>
  </si>
  <si>
    <t>obec Bílovice nad Svitavou</t>
  </si>
  <si>
    <t>32. Silvestrovský běh do schodů, Bílovice nad Svitavou 2022</t>
  </si>
  <si>
    <t>Hustopečské skákání AGROTEC 2022</t>
  </si>
  <si>
    <t>Kniha básní a říkadel pro děti</t>
  </si>
  <si>
    <t xml:space="preserve">Kučerov </t>
  </si>
  <si>
    <t>Napoleonské dny 2022</t>
  </si>
  <si>
    <t xml:space="preserve">obec  Únanov </t>
  </si>
  <si>
    <t>Znojmo-Znaim 2022</t>
  </si>
  <si>
    <t>Tenkrát ve Slavkově 1805</t>
  </si>
  <si>
    <t>obec Tvarožná</t>
  </si>
  <si>
    <t xml:space="preserve">Tvarožná </t>
  </si>
  <si>
    <t>Vzpomínkové akce – výročí bitvy tří císařů – Austerlitz 2022</t>
  </si>
  <si>
    <t>Využití důlních vod v obci Šardice</t>
  </si>
  <si>
    <t>Vybudování cyklotrasy na dálkové cyklotrase č. 24 Svitava mezi Skrchovem a Meziříčkem</t>
  </si>
  <si>
    <t>obec Kostelec</t>
  </si>
  <si>
    <t>obec Ořechov</t>
  </si>
  <si>
    <t>00293521</t>
  </si>
  <si>
    <t>obec Strachotice</t>
  </si>
  <si>
    <t>Strachotice</t>
  </si>
  <si>
    <t>realizace akce „Zajištění kvality pitné vody pro obec Strachotice“ na základě žádosti evidované pod sp. zn. S-JMK 144161/2021 OŽP-Ger</t>
  </si>
  <si>
    <t>obec Úsuší</t>
  </si>
  <si>
    <t>realizace akce „Čížky - vodovodní přivaděč a úpravna vody“ na základě žádosti evidované pod sp. zn. S-JMK 24132/2022 OŽP-Han</t>
  </si>
  <si>
    <t>obec Roubanina</t>
  </si>
  <si>
    <t>realizace akce „Vodovod Roubanina - SO 1.2 vodovod v obci Roubanina“ na základě žádosti evidované pod sp. zn. S-JMK 31922/2022 OŽP-Han</t>
  </si>
  <si>
    <t>obec Habrovany</t>
  </si>
  <si>
    <t>realizace akce „Prodloužení kanalizace k RD č. p. 135, Habrovany“ na základě žádosti evidované pod sp. zn. S-JMK 20269/2022 OŽP-Han</t>
  </si>
  <si>
    <t>00284793</t>
  </si>
  <si>
    <t>obec Bukovany</t>
  </si>
  <si>
    <t>Bukovany</t>
  </si>
  <si>
    <t>projektová dokumentace „Bukovany - likvidace odpadních vod“ na základě žádosti evidované pod sp. zn. S-JMK 67203/2022 OŽP-Han</t>
  </si>
  <si>
    <t>FB</t>
  </si>
  <si>
    <t>výstavba nového objektu zázemí dopravního hřiště</t>
  </si>
  <si>
    <t>rekonstrukce zpevněných ploch v areálu dopravního hřiště</t>
  </si>
  <si>
    <t>Statutární město Brno, městská část Brno-Medlánky</t>
  </si>
  <si>
    <t>Medlánecký Senior Point</t>
  </si>
  <si>
    <t>Územní studie k průmyslové zóně Letovice</t>
  </si>
  <si>
    <t xml:space="preserve">	Projektová dokumentace na projekt PETROV – Vesnická památková rezervace Plže</t>
  </si>
  <si>
    <t xml:space="preserve">	Vybavení ordinace zubního lékaře</t>
  </si>
  <si>
    <t xml:space="preserve">	Pořízení vybavení do knihovny v Kulturním centru v Olomučanech</t>
  </si>
  <si>
    <t xml:space="preserve">	Oprava chodníků v obci Hrušky</t>
  </si>
  <si>
    <t>Návrat dětí a mládeže ke sportování v Boskovicích</t>
  </si>
  <si>
    <t xml:space="preserve">město Mikulov </t>
  </si>
  <si>
    <t xml:space="preserve">Mikulov </t>
  </si>
  <si>
    <t>Dokumentační katalog a propagace Mikulovského výtvarného sympozia "dílna"</t>
  </si>
  <si>
    <t xml:space="preserve">Rekonstrukce vodní nádrže na p.č. 6, k.ú. Miroslavské Knínice					  </t>
  </si>
  <si>
    <t>Vodní tůň u Hostěnického propadání</t>
  </si>
  <si>
    <t>Rekonstrukce vodní nádrže Ramoš na p.č. 950/1, k.ú. Miroslav</t>
  </si>
  <si>
    <t>00293270</t>
  </si>
  <si>
    <t>Městys Olbramovice</t>
  </si>
  <si>
    <t>Olbramovice</t>
  </si>
  <si>
    <t>VODNÍ NÁDRŽ NA LOUKÁCH</t>
  </si>
  <si>
    <t>Oprava a odbahnění rybníka p.č. 156</t>
  </si>
  <si>
    <t>00637602</t>
  </si>
  <si>
    <t>Obec Šumice</t>
  </si>
  <si>
    <t>Šumice</t>
  </si>
  <si>
    <t>Rekonstrukce vodní nádrže p.č. 3676</t>
  </si>
  <si>
    <t>Vytvoření tůní v obci Křtěnov</t>
  </si>
  <si>
    <t>00637777</t>
  </si>
  <si>
    <t>Obec Zhoř</t>
  </si>
  <si>
    <t>Zhoř</t>
  </si>
  <si>
    <t>Revitalizace požární nádrže</t>
  </si>
  <si>
    <t>Sadové úpravy veřejného prostranství v obci Horní Poříčí</t>
  </si>
  <si>
    <t>Výsadba stromů v Mikulovicích</t>
  </si>
  <si>
    <t>Ošetření stromů - alej Kladoruby</t>
  </si>
  <si>
    <t>Obec Křepice</t>
  </si>
  <si>
    <t>Odborné ošetření stromů v obci Křepice</t>
  </si>
  <si>
    <t>Ošetření stromů v k.ú. Vítonice u Znojma</t>
  </si>
  <si>
    <t>Následná péče o vysazenou zeleň v obci Viničné Šumice</t>
  </si>
  <si>
    <t>Následná péče o zeleň v zámeckém parku Kuřim</t>
  </si>
  <si>
    <t>00637351</t>
  </si>
  <si>
    <t>Obec Borotice</t>
  </si>
  <si>
    <t>Borotice</t>
  </si>
  <si>
    <t>Projektová dokumentace na rekonstrukci VN na p.č. 1815</t>
  </si>
  <si>
    <t>Suchá nádrž na Litenčickém potoce</t>
  </si>
  <si>
    <t>Projektová dokumentace na Rybník U TRUCÁLKŮ</t>
  </si>
  <si>
    <t>Malé vodní nádrže Mariánské údolí</t>
  </si>
  <si>
    <t>00600644</t>
  </si>
  <si>
    <t>Obec Býkovice</t>
  </si>
  <si>
    <t>Býkovice</t>
  </si>
  <si>
    <t>Koncepce zmírnění dopadů změny klimatu v obci Býkovice</t>
  </si>
  <si>
    <t xml:space="preserve">Generel na opatření pro zmírnění dopadů změny klimatu Olšany					  </t>
  </si>
  <si>
    <t>Obec Rešice</t>
  </si>
  <si>
    <t>Generel Voda, lidé, krajina – koncepce zmírnění dopadů změny klimatu podle metodiky spolku Voda lidé krajina z.s.</t>
  </si>
  <si>
    <t>město Kunštát</t>
  </si>
  <si>
    <t>Kolumbárium města Kunštát</t>
  </si>
  <si>
    <t>Venkovní digitální učebna Hodonín</t>
  </si>
  <si>
    <t>Cukrovarská cyklostezka Vyškov - Kozlany</t>
  </si>
  <si>
    <t>Cukrovarská cyklostezka-Vyškov-Kozlany, část Bohdalice-Pavlovice</t>
  </si>
  <si>
    <t>obec Kozlany</t>
  </si>
  <si>
    <t>Cukrovarská cyklostezka-Vyškov-Kozlany</t>
  </si>
  <si>
    <t>Cukrovarská cyklostezka-Vyškov-Kozlany, část Kučerov</t>
  </si>
  <si>
    <t>obec Hlubočany</t>
  </si>
  <si>
    <t>Cukrovarská cyklostezka-Vyškov-Kozlany, část Hlubočany</t>
  </si>
  <si>
    <t>Domov pro seniory Drásov</t>
  </si>
  <si>
    <t>316</t>
  </si>
  <si>
    <t>Bytový dům pro sociální bydlení Velatice - projekt</t>
  </si>
  <si>
    <t>00285455</t>
  </si>
  <si>
    <t>město Veselí nad Moravou</t>
  </si>
  <si>
    <t>Technická studie a ekonomické hodnocení variant metodou HDM-4 pro stavbu: Napojení průmyslové zóny Veselí nad Moravou na páteřní dopravní infrastrukturu</t>
  </si>
  <si>
    <t>obec Vacenovice</t>
  </si>
  <si>
    <t xml:space="preserve">	Veřejný prostor - místo setkávání</t>
  </si>
  <si>
    <t>obec Běleč</t>
  </si>
  <si>
    <t xml:space="preserve">	Posílení a oprava stávajícího přemostění 
přes Křeptovský potok – obec Běleč na místní obslužné komunikaci</t>
  </si>
  <si>
    <t xml:space="preserve">	Chodníky "Proseč" pro zvýšení bezpečnosti občanů</t>
  </si>
  <si>
    <t>Rekonstrukce koupelen v Penzionu 
pro seniory</t>
  </si>
  <si>
    <t>00282286</t>
  </si>
  <si>
    <t>Město Oslavany</t>
  </si>
  <si>
    <t>Čertovský zámek Oslavany – historický vlak</t>
  </si>
  <si>
    <t xml:space="preserve">město Bučovice </t>
  </si>
  <si>
    <t xml:space="preserve">Bučovice </t>
  </si>
  <si>
    <t xml:space="preserve">Ozvěny napoleonských válek v Bučovicích </t>
  </si>
  <si>
    <t>Oprava památníku Jízdy králů</t>
  </si>
  <si>
    <t>Využití akumulovaných vod v okolí bývalých hlavních důlních děl v Kyjově</t>
  </si>
  <si>
    <t xml:space="preserve">dovybavení dětského dopravního hřiště </t>
  </si>
  <si>
    <t xml:space="preserve">dovybavení zázemí dětského dopravního hřiště </t>
  </si>
  <si>
    <t>Rekonstrukce historického sklepa a opěrné zdi</t>
  </si>
  <si>
    <t>město Židlochovice</t>
  </si>
  <si>
    <t>Vybavení interiéru přístavby a ŠJ ZŠ Židlochovice, II. etapa</t>
  </si>
  <si>
    <t>00285480</t>
  </si>
  <si>
    <t>Obec Vnorovy</t>
  </si>
  <si>
    <t>Pomník básníku Janu Skácelovi</t>
  </si>
  <si>
    <t>Kozojídky-sušárna tabáku</t>
  </si>
  <si>
    <t>Mezinárodní historická konference ve Znojmě</t>
  </si>
  <si>
    <t>obec Šerkovice</t>
  </si>
  <si>
    <t>financování zimní údržby místní komunikace spojující Šerkovice a místní část Lomnice - Řepku pro sezonu 2022/2023 a na opravu trhlin ve vozovce této komunikace</t>
  </si>
  <si>
    <t>Transfery příspěvkovým organizacím obce</t>
  </si>
  <si>
    <t>PO obce</t>
  </si>
  <si>
    <t>Hvězdárna a planetárium Brno, příspěvková organizace</t>
  </si>
  <si>
    <t>Spolufinancování hvězdárny a planetária Brno, příspěvkové organizace v období od 1.ledna 2020 do 31. prosince 2024 (dotace pro rok 2022)</t>
  </si>
  <si>
    <t>Centrum sociálních služeb Kuřim</t>
  </si>
  <si>
    <t>pečovatelská služba - 6989675</t>
  </si>
  <si>
    <t>Centrum sociálních služeb Kyjov, příspěvková organizace města Kyjova</t>
  </si>
  <si>
    <t>azylové domy - 1831607</t>
  </si>
  <si>
    <t>sociálně aktivizační služby pro rodiny s dětmi - 5366707</t>
  </si>
  <si>
    <t>pečovatelská služba - 6196312</t>
  </si>
  <si>
    <t>denní stacionáře - 7632815</t>
  </si>
  <si>
    <t>osobní asistence - 8097071</t>
  </si>
  <si>
    <t>Centrum sociálních služeb města Letovice, příspěvková organizace</t>
  </si>
  <si>
    <t>domovy pro seniory - 2382579</t>
  </si>
  <si>
    <t>pečovatelská služba - 7992285</t>
  </si>
  <si>
    <t>Centrum sociálních služeb Tišnov, příspěvková organizace</t>
  </si>
  <si>
    <t>pečovatelská služba - 1869084</t>
  </si>
  <si>
    <t>Centrum sociálních služeb Znojmo, příspěvková organizace</t>
  </si>
  <si>
    <t>odlehčovací služby - 1333222</t>
  </si>
  <si>
    <t>azylové domy - 4301624</t>
  </si>
  <si>
    <t>pečovatelská služba - 4503635</t>
  </si>
  <si>
    <t>noclehárny - 5919491</t>
  </si>
  <si>
    <t>centra denních služeb - 7004339</t>
  </si>
  <si>
    <t>domovy se zvláštním režimem - 7670978</t>
  </si>
  <si>
    <t>odborné sociální poradenství - 7996005</t>
  </si>
  <si>
    <t>domovy pro seniory - 9095717</t>
  </si>
  <si>
    <t>Centrum sociálních služeb, příspěvková organizace</t>
  </si>
  <si>
    <t>noclehárny - 1048474</t>
  </si>
  <si>
    <t>domovy pro osoby se zdravotním postižením - 1196696</t>
  </si>
  <si>
    <t>týdenní stacionáře - 1289132</t>
  </si>
  <si>
    <t>týdenní stacionáře - 1407268</t>
  </si>
  <si>
    <t>noclehárny - 1855124</t>
  </si>
  <si>
    <t>azylové domy - 2834230</t>
  </si>
  <si>
    <t>domovy pro osoby se zdravotním postižením - 2728236</t>
  </si>
  <si>
    <t>azylové domy - 3078190</t>
  </si>
  <si>
    <t>azylové domy - 3140895</t>
  </si>
  <si>
    <t>domovy pro osoby se zdravotním postižením - 3666863</t>
  </si>
  <si>
    <t>domovy pro osoby se zdravotním postižením - 4410746</t>
  </si>
  <si>
    <t>odlehčovací služby - 4797579</t>
  </si>
  <si>
    <t>denní stacionáře - 5642560</t>
  </si>
  <si>
    <t>denní stacionáře - 6080385</t>
  </si>
  <si>
    <t>denní stacionáře - 6142843</t>
  </si>
  <si>
    <t>domovy pro osoby se zdravotním postižením - 6804109</t>
  </si>
  <si>
    <t>denní stacionáře - 7282975</t>
  </si>
  <si>
    <t>krizová pomoc - 7578239</t>
  </si>
  <si>
    <t>domovy pro osoby se zdravotním postižením - 7898770</t>
  </si>
  <si>
    <t>denní stacionáře - 8014564</t>
  </si>
  <si>
    <t>odlehčovací služby - 9217016</t>
  </si>
  <si>
    <t>odborné sociální poradenství - 9679672</t>
  </si>
  <si>
    <t>pečovatelská služba - 9915213</t>
  </si>
  <si>
    <t>Domov pro seniory Foltýnova, příspěvková organizace</t>
  </si>
  <si>
    <t>domovy pro seniory - 1899371</t>
  </si>
  <si>
    <t>domovy se zvláštním režimem - 2889694</t>
  </si>
  <si>
    <t>Domov pro seniory Holásecká, příspěvková organizace</t>
  </si>
  <si>
    <t>domovy pro seniory - 7493926</t>
  </si>
  <si>
    <t>Domov pro seniory Kociánka, příspěvková organizace</t>
  </si>
  <si>
    <t>domovy se zvláštním režimem - 4698456</t>
  </si>
  <si>
    <t>domovy pro seniory - 8826952</t>
  </si>
  <si>
    <t>Domov pro seniory Koniklecová, příspěvková organizace</t>
  </si>
  <si>
    <t>domovy pro seniory - 6178837</t>
  </si>
  <si>
    <t>Domov pro seniory Kosmonautů, příspěvková organizace</t>
  </si>
  <si>
    <t>domovy se zvláštním režimem - 9560431</t>
  </si>
  <si>
    <t>Domov pro seniory Mikuláškovo nám., příspěvková organizace</t>
  </si>
  <si>
    <t>domovy pro seniory - 5157967</t>
  </si>
  <si>
    <t>domovy se zvláštním režimem - 6072616</t>
  </si>
  <si>
    <t>domovy se zvláštním režimem - 1298677</t>
  </si>
  <si>
    <t>Domov pro seniory Okružní, příspěvková organizace</t>
  </si>
  <si>
    <t>domovy pro seniory - 8789895</t>
  </si>
  <si>
    <t>Domov pro seniory Podpěrova, příspěvková organizace</t>
  </si>
  <si>
    <t>domovy pro seniory - 2954127</t>
  </si>
  <si>
    <t>Domov pro seniory Věstonická, příspěvková organizace</t>
  </si>
  <si>
    <t>domovy se zvláštním režimem - 1082847</t>
  </si>
  <si>
    <t>domovy pro seniory - 9417537</t>
  </si>
  <si>
    <t>Domov pro seniory Vychodilova, příspěvková organizace</t>
  </si>
  <si>
    <t>domovy pro seniory - 9297353</t>
  </si>
  <si>
    <t>Domov seniorů Břeclav, příspěvková organizace</t>
  </si>
  <si>
    <t>domovy se zvláštním režimem - 1543010</t>
  </si>
  <si>
    <t>odlehčovací služby - 2128353</t>
  </si>
  <si>
    <t>domovy pro seniory - 4318271</t>
  </si>
  <si>
    <t>denní stacionáře - 5713004</t>
  </si>
  <si>
    <t>DROM, romské středisko</t>
  </si>
  <si>
    <t>nízkoprahová zařízení pro děti a mládež - 1129380</t>
  </si>
  <si>
    <t>terénní programy - 2067252</t>
  </si>
  <si>
    <t>terénní programy - 2770754</t>
  </si>
  <si>
    <t>G-centrum Mikulov, příspěvková organizace</t>
  </si>
  <si>
    <t>odlehčovací služby - 1932403</t>
  </si>
  <si>
    <t>pečovatelská služba - 7884832</t>
  </si>
  <si>
    <t>domovy pro seniory - 8217341</t>
  </si>
  <si>
    <t>Městská správa sociálních služeb Boskovice, příspěvková organizace</t>
  </si>
  <si>
    <t>domovy se zvláštním režimem - 1590027</t>
  </si>
  <si>
    <t>pečovatelská služba - 4876382</t>
  </si>
  <si>
    <t>domovy pro seniory - 6842079</t>
  </si>
  <si>
    <t>Penzion pro důchodce Rosice, příspěvková organizace</t>
  </si>
  <si>
    <t>pečovatelská služba - 5072219</t>
  </si>
  <si>
    <t>Služby Města Veselí nad Moravou</t>
  </si>
  <si>
    <t>Očista cyklistických komunikací 2022</t>
  </si>
  <si>
    <t>Základní škola a Mateřská škola Brno, Bosonožské nám. 44, příspěvková organizace</t>
  </si>
  <si>
    <t>Rozšíření úlového vybavení VKM</t>
  </si>
  <si>
    <t>Základní škola a Mateřská škola Knínice, příspěvková organizace</t>
  </si>
  <si>
    <t>Spolu jsme silnější</t>
  </si>
  <si>
    <t>Základní škola a mateřská škola Brno, Kotlářská 4, příspěvková organizace</t>
  </si>
  <si>
    <t>Spolu proti nástrahám</t>
  </si>
  <si>
    <t>Základní škola Brno, Jana Babáka 1, příspěvková organizace</t>
  </si>
  <si>
    <t>Budování zdravých třídních kolektivů</t>
  </si>
  <si>
    <t>Základní škola a mateřská škola Brno, Jihomoravské nám. 2</t>
  </si>
  <si>
    <t>Hranice virtuální legrace</t>
  </si>
  <si>
    <t>Základní škola a Mateřská škola Nedvědice, okres Brno-venkov, příspěvková organizace</t>
  </si>
  <si>
    <t>Restart</t>
  </si>
  <si>
    <t>Základní škola Židlochovice, okres Brno - venkov, příspěvková organizace</t>
  </si>
  <si>
    <t>Hvězdný tým prvního stupně</t>
  </si>
  <si>
    <t>Základní škola J.A.Komenského, příspěvková organizace města Kyjova</t>
  </si>
  <si>
    <t>Preventivní programy na ZŠ J. A. Komenského v Kyjově</t>
  </si>
  <si>
    <t>Základní škola Hodonín, Očovská 1, příspěvková organizace</t>
  </si>
  <si>
    <t>Adaptační kurz žáků 6. ročníků ZŠ Očovská 1, Hodonín</t>
  </si>
  <si>
    <t>Základní škola Břeclav, Slovácká 40, příspěvková organizace</t>
  </si>
  <si>
    <t>Etické dílny u nás</t>
  </si>
  <si>
    <t>Základní škola a mateřská škola Brankovice, příspěvková organizace</t>
  </si>
  <si>
    <t>Zdravé klima ZŠ Brankovice</t>
  </si>
  <si>
    <t>Základní škola a Mateřská škola Nemojany, okres Vyškov, příspěvková organizace</t>
  </si>
  <si>
    <t>Společně vše zvládneme</t>
  </si>
  <si>
    <t>Základní škola a Mateřská škola Vyškov, Letní pole, příspěvková organizace</t>
  </si>
  <si>
    <t>Podpora sociálního klimatu ve škole</t>
  </si>
  <si>
    <t>Základní škola a mateřská škola Švábenice, okres Vyškov, příspěvková organizace</t>
  </si>
  <si>
    <t>Zlepšení klimatu tříd/školy/rodiny (osobní a sociální výchova)</t>
  </si>
  <si>
    <t>Základní škola Vyškov, Purkyňova 39, příspěvková organizace</t>
  </si>
  <si>
    <t>"Žijme spolu - pomáhejme si"</t>
  </si>
  <si>
    <t>Základní škola Suchohrdly, příspěvková organizace</t>
  </si>
  <si>
    <t>"Mezi námi" bezpečně</t>
  </si>
  <si>
    <t>Základní škola, Znojmo, náměstí Republiky 9</t>
  </si>
  <si>
    <t>Učíme se znovu vzájemně komunikovat, žít v kolektivu</t>
  </si>
  <si>
    <t>Základní škola a mateřská škola, Kravsko, příspěvková organizace</t>
  </si>
  <si>
    <t>Kravsko</t>
  </si>
  <si>
    <t>Zdravé klima jako základ úspěšného začlenění žáka</t>
  </si>
  <si>
    <t>Městská střední odborná škola, Klobouky u Brna, nám. Míru 6, příspěvková organizace</t>
  </si>
  <si>
    <t>Seznamte se, prosím!</t>
  </si>
  <si>
    <t>MŠ a ZŠ Vedrovice, okres Znojmo, příspěvková organizace</t>
  </si>
  <si>
    <t>Přírodní učebna a školní zahrada</t>
  </si>
  <si>
    <t>ZŠ a MŠ Knínice, příspěvková organizace</t>
  </si>
  <si>
    <t>Na zahradě je nám prima</t>
  </si>
  <si>
    <t>MŠ Zámecká, Rosice, okres Brno – venkov, příspěvková organizace</t>
  </si>
  <si>
    <t>Živá zahrada</t>
  </si>
  <si>
    <t>00489123</t>
  </si>
  <si>
    <t>Divadlo Radost, příspěvková organizace</t>
  </si>
  <si>
    <t>Joël Pommerat: Pinocchio</t>
  </si>
  <si>
    <t>Dům kultury Hodonín, příspěvková organizace</t>
  </si>
  <si>
    <t>Přehlídka amatérského divadla Hobblík a Mumraj!</t>
  </si>
  <si>
    <t>00101486</t>
  </si>
  <si>
    <t>Dům umění města Brna, příspěvková organizace</t>
  </si>
  <si>
    <t>Brno Art Open 2022, gGeEnn - Mendel byl... umělec!</t>
  </si>
  <si>
    <t>00094897</t>
  </si>
  <si>
    <t>Filharmonie Brno, příspěvková organizace</t>
  </si>
  <si>
    <t>Velikonoční festival duchovní hudby 2022</t>
  </si>
  <si>
    <t>00637912</t>
  </si>
  <si>
    <t>Kulturní dům Strážničan ve Strážnici, příspěvková organizace</t>
  </si>
  <si>
    <t>Mezinárodní bluesový festival Blues Road Strážnice 2022</t>
  </si>
  <si>
    <t>00163848</t>
  </si>
  <si>
    <t>Kulturní středisko města Blanska</t>
  </si>
  <si>
    <t>Vítání sv. Martina Blansko 2022 - nedělní program</t>
  </si>
  <si>
    <t>00101397</t>
  </si>
  <si>
    <t>Městské divadlo Brno, příspěvková organizace</t>
  </si>
  <si>
    <t>Dokořán pro hudební divadlo 2022</t>
  </si>
  <si>
    <t>00121649</t>
  </si>
  <si>
    <t>Městské kulturní středisko Kyjov, příspěvková organizace města Kyjova</t>
  </si>
  <si>
    <t>XXIV. ŽALMANŮV FOLKOVÝ KYJOV</t>
  </si>
  <si>
    <t>Osvětová beseda Ratíškovice</t>
  </si>
  <si>
    <t>54. mezinárodní festival dechových hudeb Ratíškovice - festival Josefa Nováka</t>
  </si>
  <si>
    <t>Základní škola a Mateřská škola Blažovice, příspěvková organizace</t>
  </si>
  <si>
    <t>Blažovice</t>
  </si>
  <si>
    <t>Rozšíření krojového fondu MŠ Blažovice pro potřebu práce s předškolními dětmi v rámci národopisného roku</t>
  </si>
  <si>
    <t>00101494</t>
  </si>
  <si>
    <t>Knihovna Jiřího Mahena v Brně, příspěvková organizace</t>
  </si>
  <si>
    <t>V labyrintu knihovny – Muzejní noc v Knihovně Jiřího Mahena 2022</t>
  </si>
  <si>
    <t>00101427</t>
  </si>
  <si>
    <t>Muzeum města Brna, příspěvková organizace</t>
  </si>
  <si>
    <t>Muzejní noc na Špilberku</t>
  </si>
  <si>
    <t>00486591</t>
  </si>
  <si>
    <t>Správa zámku Rosice, příspěvková organizace</t>
  </si>
  <si>
    <t>48455822</t>
  </si>
  <si>
    <t>Městské víceleté gymnázium Klobouky u Brna, příspěvková organizace</t>
  </si>
  <si>
    <t>Od Aristotela k Newtonovi a Mendelovi</t>
  </si>
  <si>
    <t>407</t>
  </si>
  <si>
    <t>(PRO)ŽÍT SPOLU, NE VEDLE SEBE</t>
  </si>
  <si>
    <t>43420982</t>
  </si>
  <si>
    <t>Městské kulturní středisko Letovice, příspěvková organizace</t>
  </si>
  <si>
    <t xml:space="preserve">Projekt zkvalitnění služeb MKS - Turistického informačního centra Letovice v roce 2022													  </t>
  </si>
  <si>
    <t>60680920</t>
  </si>
  <si>
    <t>Městské muzeum a galerie Břeclav, příspěvková organizace</t>
  </si>
  <si>
    <t>Zkvalitnění služeb TIC Břeclav v roce 2022</t>
  </si>
  <si>
    <t>49457543</t>
  </si>
  <si>
    <t>Městské kulturní středisko Tišnov</t>
  </si>
  <si>
    <t>Zvýšení kvality poskytovaných služeb v TIC Tišnov</t>
  </si>
  <si>
    <t>86770632</t>
  </si>
  <si>
    <t>Kulturní informační centrum Rosice, příspěvková organizace</t>
  </si>
  <si>
    <t>Propagace Rosic a rozšíření sezonního provozu TIC.</t>
  </si>
  <si>
    <t>69648468</t>
  </si>
  <si>
    <t>Kulturní zařízení města Boskovice, příspěvková organizace</t>
  </si>
  <si>
    <t>Městské informační středisko Boskovice 2022</t>
  </si>
  <si>
    <t>00101460</t>
  </si>
  <si>
    <t>TIC BRNO, příspěvková organizace</t>
  </si>
  <si>
    <t>PROVOZ 2022</t>
  </si>
  <si>
    <t>65268768</t>
  </si>
  <si>
    <t>Kulturní a informační centrum Ivančice</t>
  </si>
  <si>
    <t>Zkvalitnění činnosti TIC v Ivančicích v roce 2022</t>
  </si>
  <si>
    <t>00092720</t>
  </si>
  <si>
    <t>Znojemská Beseda</t>
  </si>
  <si>
    <t>Zkvalitnění služeb turistických informačních center ZNOJMO</t>
  </si>
  <si>
    <t>00373320</t>
  </si>
  <si>
    <t>Zámek Slavkov - Austerlitz, příspěvková organizace</t>
  </si>
  <si>
    <t>Zkvalitnění služeb TIC Slavkov u Brna 2022</t>
  </si>
  <si>
    <t>00400921</t>
  </si>
  <si>
    <t xml:space="preserve">Centrum experimentálního divadla, příspěvková organizace </t>
  </si>
  <si>
    <t xml:space="preserve">	Festival provazek.open</t>
  </si>
  <si>
    <t xml:space="preserve">	Dnes jdeme na návštěvu</t>
  </si>
  <si>
    <t xml:space="preserve">	Realizace vzdělávacího programu HaDivadla</t>
  </si>
  <si>
    <t xml:space="preserve">	Rozvoj a kontinuita offprogramových aktivit v HaDivadle</t>
  </si>
  <si>
    <t>102</t>
  </si>
  <si>
    <t>XIX. Husí slavnosti 2022</t>
  </si>
  <si>
    <t>3313</t>
  </si>
  <si>
    <t>63. Mezinárodní filmový festival BRNO16</t>
  </si>
  <si>
    <t>Rytířské jezdecké turnaje 2022</t>
  </si>
  <si>
    <t>Tišnovská muzejní noc 2022</t>
  </si>
  <si>
    <t>Muzejní noc - Břeclav 150</t>
  </si>
  <si>
    <t>00344648</t>
  </si>
  <si>
    <t>Sdružení zdravotnických zařízení II Brno, příspěvková organizace</t>
  </si>
  <si>
    <t>Rozvoj, podpora a stabilizace multidisciplinárního týmu Centra paliativní péče Brno</t>
  </si>
  <si>
    <t xml:space="preserve">	Tišnov žije železnicí aneb za vlakem vlak</t>
  </si>
  <si>
    <t>00386634</t>
  </si>
  <si>
    <t>Nemocnice Blansko</t>
  </si>
  <si>
    <t>46270671</t>
  </si>
  <si>
    <t>Městské kulturní středisko</t>
  </si>
  <si>
    <t>Jihomoravské dožínky 2022 ve Vyškově</t>
  </si>
  <si>
    <t>XXX. Břeclavské svatováclavské slavnosti</t>
  </si>
  <si>
    <t>Otevírání Lichtenštejnských stezek 2022</t>
  </si>
  <si>
    <t>00400912</t>
  </si>
  <si>
    <t>Kulturní, vzdělávací a informační centrum městské části Brno-Vinohrady, příspěvková organizace</t>
  </si>
  <si>
    <t>Hudební festival "Mladé kapely"</t>
  </si>
  <si>
    <t>00094820</t>
  </si>
  <si>
    <t xml:space="preserve">Národní divadlo Brno, příspěvková organizace </t>
  </si>
  <si>
    <t>Podpora dostupnosti Národního divadla Brno v Jihomoravském kraji</t>
  </si>
  <si>
    <t>Částečná úhrada objemu prostředků na platy Národního divadla Brno, p.o. včetně zákonných odvodů</t>
  </si>
  <si>
    <t>00101508</t>
  </si>
  <si>
    <t xml:space="preserve">	Kávéeska, příspěvková organizace</t>
  </si>
  <si>
    <t xml:space="preserve">Celoroční činnost Divadla Polárka </t>
  </si>
  <si>
    <t>70887276</t>
  </si>
  <si>
    <t>00101443</t>
  </si>
  <si>
    <t>Jihomoravský kraj fandí vědě 2022/2023</t>
  </si>
  <si>
    <t xml:space="preserve">	Zámek Slavkov - Austerlitz, příspěvková organizace</t>
  </si>
  <si>
    <t xml:space="preserve">	Veteranfest Slavkov 2022</t>
  </si>
  <si>
    <t xml:space="preserve">	Městské kulturní středisko</t>
  </si>
  <si>
    <t xml:space="preserve">	VIZE 21</t>
  </si>
  <si>
    <t>JANÁČEK BRNO 2022</t>
  </si>
  <si>
    <t>Divadelní svět Brno</t>
  </si>
  <si>
    <t xml:space="preserve">	Juniorský soubor Balet NdB2</t>
  </si>
  <si>
    <t>Částečná úhrada prostředků na platy včetně zákonných odvodů na rok 2022</t>
  </si>
  <si>
    <t>Křížem krážem Tišnovskem 2022</t>
  </si>
  <si>
    <t xml:space="preserve">	Říše džunglí - Mauglí</t>
  </si>
  <si>
    <t>46936688</t>
  </si>
  <si>
    <t xml:space="preserve">	Základní umělecká škola Kyjov, příspěvková organizace města Kyjov</t>
  </si>
  <si>
    <t xml:space="preserve">	Soutěže MŠMT 2022 - ZUŠ Kyjov</t>
  </si>
  <si>
    <t>00089605</t>
  </si>
  <si>
    <t>Městská knihovna Břeclav, příspěvková organizace</t>
  </si>
  <si>
    <t xml:space="preserve">	Literární festival BookPark 2022</t>
  </si>
  <si>
    <t>09636251</t>
  </si>
  <si>
    <t>Společensko-kulturní centrum Rubín, příspěvková organizace</t>
  </si>
  <si>
    <t>Literární lavička Olgy Vlasákové</t>
  </si>
  <si>
    <t>Festival 3+1 Letovice 2022</t>
  </si>
  <si>
    <t>13694821</t>
  </si>
  <si>
    <t xml:space="preserve">		Dům kultury Hodonín, příspěvková organizace</t>
  </si>
  <si>
    <t>Tornádo - do roka a do dne</t>
  </si>
  <si>
    <t>Inscenační projekty 2022 – Sněhurka a já</t>
  </si>
  <si>
    <t>Inscenační projekty 2022 – Cyrano z Bergeracu</t>
  </si>
  <si>
    <t>Znojemské historické vinobraní 2022</t>
  </si>
  <si>
    <t>odlehčovací služby - 4593175</t>
  </si>
  <si>
    <t>45671800</t>
  </si>
  <si>
    <t>Městské kulturní středisko Moravský Krumlov, příspěvková organizace</t>
  </si>
  <si>
    <t>NÁVRAT KULTURY PRO VŠECHNY GENERACE</t>
  </si>
  <si>
    <t>00209813</t>
  </si>
  <si>
    <t xml:space="preserve">Úrazová nemocnice v Brně </t>
  </si>
  <si>
    <t>Podpora provozu lékařské pohotovostní služby</t>
  </si>
  <si>
    <t>61392979</t>
  </si>
  <si>
    <t xml:space="preserve">	Zajištění klimatizace v péčových službách CSS Kyjov</t>
  </si>
  <si>
    <t>Modernizace a obnova vybavení péčových služeb CSS KYJOV</t>
  </si>
  <si>
    <t>Transfery krajům</t>
  </si>
  <si>
    <t>kraj</t>
  </si>
  <si>
    <t>Kraj Vysočina</t>
  </si>
  <si>
    <t>Jihlava</t>
  </si>
  <si>
    <t>Kraje pro bezpečný internet 2022/23</t>
  </si>
  <si>
    <t>Dotace dobrovolným svazkům obcí</t>
  </si>
  <si>
    <t>DSO</t>
  </si>
  <si>
    <t>45671745</t>
  </si>
  <si>
    <t>Vodovody a kanalizace Znojemsko</t>
  </si>
  <si>
    <t>realizace akce „Vodovod Stálky“ na základě žádosti evidované pod sp. zn. S-JMK 144159/2021 OŽP-Ger</t>
  </si>
  <si>
    <t>realizace akce „Suchohrdly – rozšíření vodovodu lokalita Purkrábka“ na základě žádosti evidované pod sp. zn. S-JMK 167319/2021 OŽP-Ger</t>
  </si>
  <si>
    <t>49458892</t>
  </si>
  <si>
    <t>Svazek vodovodů a kanalizací Ivančice</t>
  </si>
  <si>
    <t>realizace akce „Odkanalizování obce Nová Ves“ na základě žádosti evidované pod sp. zn. S-JMK 17187/2021 OŽP/Frá</t>
  </si>
  <si>
    <t>realizace akce „Kanalizace a ČOV Ketkovice – Čučice“ na základě žádosti evidované pod sp. zn. S-JMK 17203/2021 OŽP/Frá</t>
  </si>
  <si>
    <t>realizace akce „Lukovany – kanalizace a ČOV“ na základě žádosti evidované pod sp. zn. S-JMK 144152/2021 OŽP-Ger</t>
  </si>
  <si>
    <t>49468952</t>
  </si>
  <si>
    <t>"Svazek vodovodů a kanalizací" měst a obcí</t>
  </si>
  <si>
    <t>70962880</t>
  </si>
  <si>
    <t>Rybníky a Dobelice - ČOV a tlaková kanalizace</t>
  </si>
  <si>
    <t>realizace akce „ČOV Rybníky – modernizace a intenzifikace“ na základě žádosti evidované pod sp. zn. S-JMK 176794/2021 OŽP-Han</t>
  </si>
  <si>
    <t>72562820</t>
  </si>
  <si>
    <t>Dobrovolný svazek obcí ČOV Syrovínka</t>
  </si>
  <si>
    <t>Těmice</t>
  </si>
  <si>
    <t>projektová dokumentace „Splašková kanalizace DSO ČOV Syrovínka – DSP a DPS“ na základě žádosti evidované pod sp. zn. S-JMK 160353/2021 OŽP-Ger</t>
  </si>
  <si>
    <t>Zájmové sdružení obcí Hrušovansko</t>
  </si>
  <si>
    <t>TIC mikroregionu Hrušovansko 2022</t>
  </si>
  <si>
    <t>70824134</t>
  </si>
  <si>
    <t>Mikroregion Hustopečsko</t>
  </si>
  <si>
    <t>Expedice Krajem André 2022</t>
  </si>
  <si>
    <t>Nástěnka - regionální web pro Hustopečsko</t>
  </si>
  <si>
    <t>Cyklistická stezka Brno - Vídeň</t>
  </si>
  <si>
    <t>Zahájení a Ukončení sezóny na cyklostezce Brno-Vídeň</t>
  </si>
  <si>
    <t>5329</t>
  </si>
  <si>
    <t>Moravskokrumlovsko</t>
  </si>
  <si>
    <t>VII. Vzpomínkové setkání k 80. výročí atentátu na zastupujícího říšského protektora Reinharda Heydricha a u příležitosti uctění památky rodáka npor. Adolfa Opálky, rtm. Františka Pospíšila a ostatních bojovníků za svobodu národa a vlasti.</t>
  </si>
  <si>
    <t>Region Podluží</t>
  </si>
  <si>
    <t>Dětské přehlídky Regionu Podluží 2022</t>
  </si>
  <si>
    <t>Tišnovsko</t>
  </si>
  <si>
    <t>TyJáTr FEST 2022</t>
  </si>
  <si>
    <t>71224831</t>
  </si>
  <si>
    <t>Noc kostelů a muzejní noc na Moravskokrumlovsku</t>
  </si>
  <si>
    <t>Dobrovolný svazek obcí Mikroregion Horňácko</t>
  </si>
  <si>
    <t>Zařízení na zpracování bylin</t>
  </si>
  <si>
    <t>Mikroregion Hodonínsko - dobrovolný svazek obcí</t>
  </si>
  <si>
    <t>Místa odpočinku věnovaná vinařské tématice</t>
  </si>
  <si>
    <t>6349</t>
  </si>
  <si>
    <t>Podpora vinařství na Moravskokrumlovsku</t>
  </si>
  <si>
    <t>69650284</t>
  </si>
  <si>
    <t>Informační panely na Moravských vinařských stezkách v obcích Regionu Podluží</t>
  </si>
  <si>
    <t>Dobrovolný svazek obcí Severovýchod</t>
  </si>
  <si>
    <t>Aktivity podpory lokální ekonomiky DSO Severovýchod</t>
  </si>
  <si>
    <t>TRADIČNÍ MÍSTO ODPOČINKU - cykloturistické zastavení v Mikulčicích</t>
  </si>
  <si>
    <t>Dobrovolný svazek obcí Ždánický les a Politaví</t>
  </si>
  <si>
    <t>Environmentální projekty DSO Ždánický les a Politaví</t>
  </si>
  <si>
    <t>Obce pro Baťův kanál</t>
  </si>
  <si>
    <t>Questing - poznáváme kulturní a přírodní dědictví okolo Baťova kanálu prostřednictvím hry</t>
  </si>
  <si>
    <t>Systém informačně orientačního značení Regionu Podluží</t>
  </si>
  <si>
    <t>Podpora místní ekonomiky v mikroregionu Horňácko</t>
  </si>
  <si>
    <t>04379322</t>
  </si>
  <si>
    <t>Dobrovolný svazek obcí Šlapanicko</t>
  </si>
  <si>
    <t>Nádoby na tříděný odpad</t>
  </si>
  <si>
    <t>Mikroregion Ivančicko</t>
  </si>
  <si>
    <t>Realizace kulturních a společenských akcí podporujících identitu regionu</t>
  </si>
  <si>
    <t>Svazek obcí Boskovicko</t>
  </si>
  <si>
    <t>Podpora volnočasových aktivit v mikroregionu Boskovicko</t>
  </si>
  <si>
    <t>Svazek obcí Daníž - vodovody</t>
  </si>
  <si>
    <t>Zvýšení dopravní obslužnosti seniorů a ZTP Svazku Daníž</t>
  </si>
  <si>
    <t>Studie stavby svazkové ZŠ VENKOV v Předklášteří</t>
  </si>
  <si>
    <t>75068478</t>
  </si>
  <si>
    <t>Následná péče o vysazenou zeleň na k.ú. Hodonín a k.ú. Strážnice</t>
  </si>
  <si>
    <t>71187081</t>
  </si>
  <si>
    <t>Nákup zavlažovacích vaků pro obce Mikroregionu Ivančicko</t>
  </si>
  <si>
    <t>Stromořadí pro Region Podluží – ošetření stromů v roce 2022</t>
  </si>
  <si>
    <t>70499993</t>
  </si>
  <si>
    <t>Mikroregion Čebínka</t>
  </si>
  <si>
    <t xml:space="preserve">Cyklostezka Čebín-Drásov   </t>
  </si>
  <si>
    <t>70937818</t>
  </si>
  <si>
    <t>Časnýř</t>
  </si>
  <si>
    <t>Oprava cyklostezky č.5 - Bílovice nad Svitavou - Brno-Obřany, II. Etapa  DT1</t>
  </si>
  <si>
    <t>Oprava cyklostezky č.5 - Bílovice nad Svitavou - Brno-Obřany, II. etapa</t>
  </si>
  <si>
    <t>71248633</t>
  </si>
  <si>
    <t>CYKLOTRASA NOVÝ PODDVOROV – MORAVSKÝ ŽIŽKOV II. Etapa  DT1</t>
  </si>
  <si>
    <t>Projektová dokumentace cyklotrasy podél Baťova kanálu, úsek Rohatec (cyklolávka přes Moravu) - Hodonín (přístaviště)   DT2</t>
  </si>
  <si>
    <t>Projektová dokumentace cyklotrasy Podluží; Hrušky – Moravský Žižkov – Ladná   DT2</t>
  </si>
  <si>
    <t>Projektová dokumentace cyklostezky a cyklotrasy; Hodonín – Pánov, napojení na cyklostezku směr Ratíškovice   DT2</t>
  </si>
  <si>
    <t>Čistění cyklostezek v mikroregionu Časnýř v roce 2022</t>
  </si>
  <si>
    <t>71185585</t>
  </si>
  <si>
    <t>Úprava lyžařských tratí mikroregionu Boskovicko 2022</t>
  </si>
  <si>
    <t>75045974</t>
  </si>
  <si>
    <t>Údržba čistoty cyklotrasy Brno - Vídeň</t>
  </si>
  <si>
    <t>Údržba cyklotrasy podél Baťova kanálu</t>
  </si>
  <si>
    <t>70963363</t>
  </si>
  <si>
    <t>Mikroregion Ždánicko</t>
  </si>
  <si>
    <t>Udržování čistoty na cyklostezce Ždánka</t>
  </si>
  <si>
    <t>ÚDRŽBA CYKLISTICKÝCH TRASHODONÍN – ROHATEC, PRUŠÁNKY - NECHORY PRO ROK 2022</t>
  </si>
  <si>
    <t>Udržování čistoty cyklostezky Oslavany-Ivančice</t>
  </si>
  <si>
    <t xml:space="preserve">	Dovybavení svazkové MŠ VENKOV ve Všechovicích</t>
  </si>
  <si>
    <t>75058944</t>
  </si>
  <si>
    <t>Cyklostezka Ivančice-Dolní Kounice</t>
  </si>
  <si>
    <t>Příprava projektů cyklostezek na území DSO Šlapanicko</t>
  </si>
  <si>
    <t>Propojování cyklostezek v mikroregionu Časnýř – projektová dokumentace</t>
  </si>
  <si>
    <t>Příprava projektů cyklostezek na území DSO Tišnovsko</t>
  </si>
  <si>
    <t>71214445</t>
  </si>
  <si>
    <t xml:space="preserve">	Horní Dunajovice a Želetice - tlaková kanalizace a intenzifikace ČOV</t>
  </si>
  <si>
    <t xml:space="preserve">	Želetice - Havarijní oprava jednotné kanalizace a prodloužení tlakové kanalizace</t>
  </si>
  <si>
    <t>70960062</t>
  </si>
  <si>
    <t>Dobrovolný svazek obcí Jevišovicka</t>
  </si>
  <si>
    <t>Mostek pro přemostění Jevišovky</t>
  </si>
  <si>
    <t>Zřízení služebnosti pro projekt "Cyklotrasa podél Baťova kanálu, úsek Strážnice- Petrov"</t>
  </si>
  <si>
    <t>49457004</t>
  </si>
  <si>
    <t xml:space="preserve">	Svazek vodovodů a kanalizací Tišnovsko</t>
  </si>
  <si>
    <t>realizace akce „Předklášteří - rekonstrukce zásobovacího vodovodního řadu z vodojemu do areálu opatství Porta Coeli“ na základě žádosti evidované pod sp. zn. S-JMK 39870/2022 OŽP-Han</t>
  </si>
  <si>
    <t>Třebíč</t>
  </si>
  <si>
    <t>Dotace vysokým školám</t>
  </si>
  <si>
    <t>VŠ</t>
  </si>
  <si>
    <t>62156462</t>
  </si>
  <si>
    <t>Janáčkova akademie múzických umění v Brně</t>
  </si>
  <si>
    <t>Mezinárodní soutěž Leoše Janáčka</t>
  </si>
  <si>
    <t>62156489</t>
  </si>
  <si>
    <t>Mendelova univerzita</t>
  </si>
  <si>
    <t>Náklady na přepravu studentů do Rakouska a zpět v rámci programu "EU Citizens Dialogue"</t>
  </si>
  <si>
    <t>Mezinárodní festival divadelních škol SETKÁNÍ/ENCOUNTER 2022</t>
  </si>
  <si>
    <t>Transfery vědecko výzkumným institucím</t>
  </si>
  <si>
    <t>5334    6354</t>
  </si>
  <si>
    <t>v.v.i.</t>
  </si>
  <si>
    <t>48511005</t>
  </si>
  <si>
    <t>Ústav archeologické památkové péče Brno, v. v. i.</t>
  </si>
  <si>
    <t>Podpora neziskových činností organizace</t>
  </si>
  <si>
    <t>68081758</t>
  </si>
  <si>
    <t>Archeologický ústav AV ČR, Brno, v. v. i.</t>
  </si>
  <si>
    <t>Festival GERMANIA SUBACTA 2022 (3. ročník)</t>
  </si>
  <si>
    <t>Příspěvky ostatním příspěvkovým organizacím</t>
  </si>
  <si>
    <t>PO státu</t>
  </si>
  <si>
    <t>00094943</t>
  </si>
  <si>
    <t>Moravská zemská knihovna v Brně</t>
  </si>
  <si>
    <t>Zajištění výkonu regionálních funkcí knihoven v Jihomoravském kraji v roce 2022</t>
  </si>
  <si>
    <t>Agentura pro podporu podnikání a investic CzechInvest</t>
  </si>
  <si>
    <t xml:space="preserve">Pokračování aktivit ESA BIC Brno v období 2021-2026 </t>
  </si>
  <si>
    <t>00101435</t>
  </si>
  <si>
    <t>Technické muzeum v Brně</t>
  </si>
  <si>
    <t>Výchovné a vzdělávací programy pro veřejnost v Kovárně v Těšanech</t>
  </si>
  <si>
    <t>Muzejní noc v Technickém muzeu v Brně 2022</t>
  </si>
  <si>
    <t xml:space="preserve">Jižní Morava čte </t>
  </si>
  <si>
    <t>5339</t>
  </si>
  <si>
    <t>00094871</t>
  </si>
  <si>
    <t>Moravská galerie v Brně</t>
  </si>
  <si>
    <t>Moravská galerie dětem 2022</t>
  </si>
  <si>
    <t>XVIII. BRNĚNSKÁ MUZEJNÍ NOC V MORAVSKÉ GALERII</t>
  </si>
  <si>
    <t>00094862</t>
  </si>
  <si>
    <t>Moravské zemské muzeum</t>
  </si>
  <si>
    <t>Brněnská muzejní noc 2022 v Moravském zemském muzeu</t>
  </si>
  <si>
    <t xml:space="preserve">		Dokument Moravský Manchester: Textil a móda - příprava v roce 2022</t>
  </si>
  <si>
    <t>Národní památkový ústav</t>
  </si>
  <si>
    <t>Celostátní odborný seminář Hlína a hliněné stavitelství jako významný tradiční fenomén venkova v Hrubé Vrbce</t>
  </si>
  <si>
    <t>Transfery obyvatelstvu (nepodnikajícím fyzickým osobám)</t>
  </si>
  <si>
    <t>f.o.</t>
  </si>
  <si>
    <t>2022</t>
  </si>
  <si>
    <t>Strmiska Vojtěch</t>
  </si>
  <si>
    <t>Dary prvním dětem narozeným v roce 2022 na území JMK</t>
  </si>
  <si>
    <t>52. RJMK</t>
  </si>
  <si>
    <t>Bírešová Viktorie</t>
  </si>
  <si>
    <t>Dvořáčková Klára</t>
  </si>
  <si>
    <t>Herzán Jaromír</t>
  </si>
  <si>
    <t>Vyškov, Dědice</t>
  </si>
  <si>
    <t>Kredatus Tomáš</t>
  </si>
  <si>
    <t>Skácelíková Markéta</t>
  </si>
  <si>
    <t>Brodecká Barbora</t>
  </si>
  <si>
    <t>Vítěz 29. ročníku Mezinárodní klavírní soutěže do 15 let – AMADEUS 2022</t>
  </si>
  <si>
    <t>Cena hejtmana Jihomoravského kraje za vítězství v 29. ročníku Mezinárodní klavírní soutěže do 15 let – AMADEUS 2022</t>
  </si>
  <si>
    <t>1957</t>
  </si>
  <si>
    <t>Anna Čarková</t>
  </si>
  <si>
    <t>Kelčany</t>
  </si>
  <si>
    <t>Záchrana památky místního významu</t>
  </si>
  <si>
    <t>Olejníčková Eva</t>
  </si>
  <si>
    <t>Stipendijní program</t>
  </si>
  <si>
    <t>1999</t>
  </si>
  <si>
    <t>Bilíková Michaela</t>
  </si>
  <si>
    <t>1995</t>
  </si>
  <si>
    <t>Salátová Vladislava</t>
  </si>
  <si>
    <t>2000</t>
  </si>
  <si>
    <t>Kuchaříková Nikol</t>
  </si>
  <si>
    <t>Pléhová Kateřina</t>
  </si>
  <si>
    <t>Bejček Jan Martin</t>
  </si>
  <si>
    <t>Záchrana barokních Gartnerových varhan z roku 1789, 3. etapa</t>
  </si>
  <si>
    <t>Rašková Hana, Mgr.</t>
  </si>
  <si>
    <t>Obnova trámového záklopového stropu sálu v 2.NP</t>
  </si>
  <si>
    <t xml:space="preserve">f.o.              </t>
  </si>
  <si>
    <t>1932</t>
  </si>
  <si>
    <t>Věra Kovářů</t>
  </si>
  <si>
    <t>Udělení titulu Rytíř péče o památky v Jihomoravském kraji</t>
  </si>
  <si>
    <t>1952</t>
  </si>
  <si>
    <t>Michael Pavlovský</t>
  </si>
  <si>
    <t>5493</t>
  </si>
  <si>
    <t>Bazala Jan</t>
  </si>
  <si>
    <t>Oprava střechy hospodářské budovy (stájí) na goticko-renesančním hospodářském dvoře v areálu Sýpky v Louce u Ostrohu - další (3.) etapa</t>
  </si>
  <si>
    <t>1978, 1978</t>
  </si>
  <si>
    <t>Grégr Zbyněk, Grégrová Pavla</t>
  </si>
  <si>
    <t>Rekonstrukce střechy</t>
  </si>
  <si>
    <t>Jursa Miroslav</t>
  </si>
  <si>
    <t>Oprava venkovské usedlosti</t>
  </si>
  <si>
    <t>1972, 1953</t>
  </si>
  <si>
    <t>Kampf Luděk, Kampfová Jana</t>
  </si>
  <si>
    <t>Oprava fasády části předzámčí Starého zámku</t>
  </si>
  <si>
    <t>Kříž Šimon</t>
  </si>
  <si>
    <t>Obnova výplní okenních otvorů židovské školy v Lomnici</t>
  </si>
  <si>
    <t>Lžičař Ivo</t>
  </si>
  <si>
    <t>Statické zabezpečení a sanace sklepních prostor měšťanského domu 482, etapa I</t>
  </si>
  <si>
    <t>1976, 1961</t>
  </si>
  <si>
    <t>Nagyová Alice, Haspra Jozef</t>
  </si>
  <si>
    <t>Pokračující obnova NKP-5.etapa-Venkovská usedlost Šatov 32</t>
  </si>
  <si>
    <t>1969, 1970</t>
  </si>
  <si>
    <t>Pavlovcová Ormston Barbara, Pavlovec Václav</t>
  </si>
  <si>
    <t>2. etapa obnovy střešní konstrukce budovy zámku, č.p. 62 v Branišovicích</t>
  </si>
  <si>
    <t>Pavlovský Tomáš</t>
  </si>
  <si>
    <t>Obnova střechy - zámek p.č.26/6 a 26/7, Slatina u Jevišovic</t>
  </si>
  <si>
    <t>Pergler Jan</t>
  </si>
  <si>
    <t>Kladno</t>
  </si>
  <si>
    <t>Šatov 157</t>
  </si>
  <si>
    <t>1958, 1965</t>
  </si>
  <si>
    <t>Rychlík Břetislav, Rychlíková Monika</t>
  </si>
  <si>
    <t>Kopánky - chalupa 123</t>
  </si>
  <si>
    <t>Thienen-Adlerflycht Franz</t>
  </si>
  <si>
    <t>Luhačovice</t>
  </si>
  <si>
    <t>Zámek v Lomnici - oprava střechy a podlahy nad kaplí - 1.etapa</t>
  </si>
  <si>
    <t>1946, 1970</t>
  </si>
  <si>
    <t>Žabičková Ivana, Žabička Petr</t>
  </si>
  <si>
    <t>3. etapa oprav krovu nad obytným prostorem Hostim čp. 93</t>
  </si>
  <si>
    <t>1980</t>
  </si>
  <si>
    <t>Jiří Danzinger</t>
  </si>
  <si>
    <t>Olešnice na Moravě</t>
  </si>
  <si>
    <t>Titul Mistr tradiční rukodělné výroby v oboru potisk látek - modrotisk</t>
  </si>
  <si>
    <t>1969</t>
  </si>
  <si>
    <t>Jaroslav Navrátil</t>
  </si>
  <si>
    <t>Titul Mistr tradiční rukodělné výroby v oboru sedlářství - výroba koňských postrojů</t>
  </si>
  <si>
    <t>1971</t>
  </si>
  <si>
    <t>Renata Potěšilová</t>
  </si>
  <si>
    <t>Titul Mistr tradiční rukodělné výroby v oboru vrapení ženských fěrtochů, výroba a údržba krojových součástí</t>
  </si>
  <si>
    <t>1982</t>
  </si>
  <si>
    <t>Petřvalský Dušan</t>
  </si>
  <si>
    <t>V. ročník Slovácký Okruh</t>
  </si>
  <si>
    <t>Yvona Robková</t>
  </si>
  <si>
    <t>Blatnice pod Svatým Antonínkem</t>
  </si>
  <si>
    <t>Obnova a oprava vinného sklepa</t>
  </si>
  <si>
    <t>Daniela Francová</t>
  </si>
  <si>
    <t>Soutěž Skrytá paměť Moravy - 1. místo (kategorie 11-15 let)</t>
  </si>
  <si>
    <t>Justýna Indrová</t>
  </si>
  <si>
    <t>Soutěž Skrytá paměť Moravy - 2. místo (kategorie 11-15 let)</t>
  </si>
  <si>
    <t>Adéla Vokušová</t>
  </si>
  <si>
    <t>Soutěž Skrytá paměť Moravy - 3. místo (kategorie 11-15 let)</t>
  </si>
  <si>
    <t>Jan Kadrnka</t>
  </si>
  <si>
    <t>Soutěž Skrytá paměť Moravy - 1. místo (kategorie 16-19 let)</t>
  </si>
  <si>
    <t>Andrea Ostruzsková</t>
  </si>
  <si>
    <t>Česká Třebová</t>
  </si>
  <si>
    <t>Soutěž Skrytá paměť Moravy - 2. místo (kategorie 16-19 let)</t>
  </si>
  <si>
    <t>Michael Trna</t>
  </si>
  <si>
    <t>Rychvald</t>
  </si>
  <si>
    <t>Soutěž Skrytá paměť Moravy - 3. místo (kategorie 16-19 let)</t>
  </si>
  <si>
    <t>Hanusová Marie</t>
  </si>
  <si>
    <t>Zdravotní vozík xROVER REHA All in one vel. M</t>
  </si>
  <si>
    <t>Marijana Vasilić</t>
  </si>
  <si>
    <t>Kragujevac, Srbská republika</t>
  </si>
  <si>
    <t>Vasil Poposki</t>
  </si>
  <si>
    <t>Arandjelovac, Srbská republika</t>
  </si>
  <si>
    <t>f.o</t>
  </si>
  <si>
    <t>1963, 1964</t>
  </si>
  <si>
    <t>Pavel Jirásek, Marie Jirásková</t>
  </si>
  <si>
    <t>II/B. etapa záchrany barokní fary Sebranice 78. Statická záchrana nosných trámů v přízemí. Sanace vlhkých podlah, vlhkého zdiva, omítek, souvisejících dřevěných prvků, hydroizolace</t>
  </si>
  <si>
    <t>1975, 1983</t>
  </si>
  <si>
    <t>David Kozelský, Valerie Kozelská Schäferová</t>
  </si>
  <si>
    <t>Obnova srubové části v domě Stará Pekárna</t>
  </si>
  <si>
    <t>Cena Jihomoravského kraje za přínos v oblasti umění</t>
  </si>
  <si>
    <t>Cena Jihomoravského kraje za přispění k věhlasu a dobrému jménu Jihomoravského kraje</t>
  </si>
  <si>
    <t>Cena Jihomoravského kraje za přínos v oblasti vědy</t>
  </si>
  <si>
    <t xml:space="preserve">Cena Jihomoravského kraje za přínos v oblasti folkloru </t>
  </si>
  <si>
    <t>Cena Jihomoravského kraje za přínos v oblasti sportu</t>
  </si>
  <si>
    <t>1976</t>
  </si>
  <si>
    <t>Tomek Martin</t>
  </si>
  <si>
    <t>Podpora hendikepovaného sportovce - start na MS v Paratrapu 2022</t>
  </si>
  <si>
    <t>1991</t>
  </si>
  <si>
    <t>Kolář Václav</t>
  </si>
  <si>
    <t>Reprezentace Jihomoravského kraje na závodech v Biketrialu</t>
  </si>
  <si>
    <t>Antonín Filip</t>
  </si>
  <si>
    <t>Choceň</t>
  </si>
  <si>
    <t>EVVO - soutěž studentských prací</t>
  </si>
  <si>
    <t>Klára Klinkovská</t>
  </si>
  <si>
    <t>Kristýna Brabcová</t>
  </si>
  <si>
    <t>Nové Město na Moravě</t>
  </si>
  <si>
    <t>Vojtěch Sobotka</t>
  </si>
  <si>
    <t>Eva Švancarová</t>
  </si>
  <si>
    <t>Kateřina Němcová</t>
  </si>
  <si>
    <t>Pavla Denková</t>
  </si>
  <si>
    <t>Dačice</t>
  </si>
  <si>
    <t>Róza Fadrná</t>
  </si>
  <si>
    <t>Martin Vrana</t>
  </si>
  <si>
    <t>Bratislava</t>
  </si>
  <si>
    <t>1977</t>
  </si>
  <si>
    <t>Pavel Šlimar</t>
  </si>
  <si>
    <t>Obnova hliněných omítek</t>
  </si>
  <si>
    <t>1963</t>
  </si>
  <si>
    <t>Jaroslav Bejlek</t>
  </si>
  <si>
    <t>Podpora sportovní přípravy Sáry Bejlek</t>
  </si>
  <si>
    <t>Tomáš Hron</t>
  </si>
  <si>
    <t>Příspěvek na sportovní přípravu mistra světa v kickboxu Mgr. Tomáše Hrona pro rok 2022</t>
  </si>
  <si>
    <t>1952, 1952</t>
  </si>
  <si>
    <t>Věra Vajbarová, Jaroslav Vajbar</t>
  </si>
  <si>
    <t>Obnova chalupy Rakvice 133</t>
  </si>
  <si>
    <t>1958</t>
  </si>
  <si>
    <t>Anna Jagošová</t>
  </si>
  <si>
    <t>Oprava stodoly u č.p. 40</t>
  </si>
  <si>
    <t>Dotace zahraničním subjektům</t>
  </si>
  <si>
    <t>ZS</t>
  </si>
  <si>
    <t>23973610</t>
  </si>
  <si>
    <t>Dobročinný fond "Karitas – Lviv UHKC"</t>
  </si>
  <si>
    <t>Lvov, Ukrajina</t>
  </si>
  <si>
    <t>materiální pomoc rodinám a osobám v tíživé životní situaci zapříčiněné následky pandemie COVID-19</t>
  </si>
  <si>
    <t xml:space="preserve"> 9. ZJMK</t>
  </si>
  <si>
    <t>28149239</t>
  </si>
  <si>
    <t>Sdružení "Češi Šumadije"</t>
  </si>
  <si>
    <t>na úhradu nákladů spojených s realizací projektu "Generál František Zach, ústřední osobnost české menšiny v Srbsku" - III. fáze</t>
  </si>
  <si>
    <t xml:space="preserve">na úhradu nákladů spojených s realizací projektu "Karavan české hudby" </t>
  </si>
  <si>
    <t>Velvyslanectví Ukrajiny</t>
  </si>
  <si>
    <t>ke zmírnění následků válečného konfliktu na území Ukrajiny</t>
  </si>
  <si>
    <t>ZVR: 397978352</t>
  </si>
  <si>
    <t>Školský spolek "Komenský" ve Vídni, německy Schulverein "Komensky" in Wien</t>
  </si>
  <si>
    <t xml:space="preserve"> Vídeň, Rakousko</t>
  </si>
  <si>
    <t xml:space="preserve">na úhradu nákladů spojených s provozem Školského spolku "Komenský" ve Vídni </t>
  </si>
  <si>
    <t xml:space="preserve"> 12. ZJMK</t>
  </si>
  <si>
    <t>Dotace, příspěvky a dary celkem</t>
  </si>
  <si>
    <t>.</t>
  </si>
  <si>
    <t>02277387</t>
  </si>
  <si>
    <t>EDIH-DIGIMAT (European Digital Innovation hub) – Flexibilní výrobní systémy s využitím technologie umělé inteligence</t>
  </si>
  <si>
    <t>5. ZJMK</t>
  </si>
  <si>
    <t>projekt EU</t>
  </si>
  <si>
    <t>Podpora činnosti DMO Turistická asociace Slovácko 2021-2022</t>
  </si>
  <si>
    <t>obec Lednice</t>
  </si>
  <si>
    <t>Stavba požární zbrojnice pro JSDH Lednice</t>
  </si>
  <si>
    <t>3. ZJMK</t>
  </si>
  <si>
    <t>00281301</t>
  </si>
  <si>
    <t>obec Vysočany</t>
  </si>
  <si>
    <t>Stavba požární zbrojnice pro JSDH Vysočany</t>
  </si>
  <si>
    <t>statutární město Brno, městská část Brno-Žebětín</t>
  </si>
  <si>
    <t>Brno-Žebětín</t>
  </si>
  <si>
    <t>Rekonstrukce požární zbrojnice pro JSDH Brno-Žebětín</t>
  </si>
  <si>
    <t>Stavba požární zbrojnice pro JSDH Suchý</t>
  </si>
  <si>
    <t>Stavba požární zbrojnice pro JSDH Bílovice nad Svitavou</t>
  </si>
  <si>
    <t>Pořízení nového dopravního automobilu pro JSDH Rozkoš</t>
  </si>
  <si>
    <t>Pořízení nového dopravního automobilu pro JSDH Těšany</t>
  </si>
  <si>
    <t>městys Prosiměřice</t>
  </si>
  <si>
    <t>Pořízení nového dopravního automobilu pro JSDH Prosiměřice</t>
  </si>
  <si>
    <t>obec Uhřice</t>
  </si>
  <si>
    <t>Pořízení nového dopravního automobilu pro JSDH Uhřice</t>
  </si>
  <si>
    <t>Pořízení nového dopravního automobilu pro JSDH Javůrek</t>
  </si>
  <si>
    <t>obec Nenkovice</t>
  </si>
  <si>
    <t>Pořízení nového dopravního automobilu pro JSDH Nenkovice</t>
  </si>
  <si>
    <t>Pořízení nového dopravního automobilu pro JSDH Moutnice</t>
  </si>
  <si>
    <t>Pořízení nového dopravního automobilu pro JSDH Příbram na Moravě</t>
  </si>
  <si>
    <t>obec Hluboké Mašůvky</t>
  </si>
  <si>
    <t>Pořízení nového dopravního automobilu pro JSDH Hluboké Mašůvky</t>
  </si>
  <si>
    <t>obec Valchov</t>
  </si>
  <si>
    <t>Pořízení nového dopravního automobilu pro JSDH Valchov</t>
  </si>
  <si>
    <t>Pořízení nového dopravního automobilu pro JSDH Krhovice</t>
  </si>
  <si>
    <t>00042188</t>
  </si>
  <si>
    <t>obec Brumovice</t>
  </si>
  <si>
    <t>Pořízení nového dopravního automobilu pro JSDH Brumovice</t>
  </si>
  <si>
    <t>statutární město Brno, městská část Brno-Chrlice</t>
  </si>
  <si>
    <t>Pořízení nového dopravního automobilu pro JSDH Brno-Chrlice</t>
  </si>
  <si>
    <t>město Dubňany</t>
  </si>
  <si>
    <t>Pořízení nového dopravního automobilu pro JSDH Dubňany</t>
  </si>
  <si>
    <t>Pořízení nového dopravního automobilu pro JSDH Velká nad Veličkou</t>
  </si>
  <si>
    <t>městys Ostrov u Macochy</t>
  </si>
  <si>
    <t>Pořízení nového dopravního automobilu pro JSDH Ostrov u Macochy</t>
  </si>
  <si>
    <t>obec Střelice</t>
  </si>
  <si>
    <t>Pořízení cisternové automobilové stříkačky pro JSDH Střelice</t>
  </si>
  <si>
    <t>4. ZJMK</t>
  </si>
  <si>
    <t xml:space="preserve">městys Doubravník </t>
  </si>
  <si>
    <t xml:space="preserve">Doubravník </t>
  </si>
  <si>
    <t xml:space="preserve">Pořízení cisternové automobilové stříkačky pro JSDH Doubravník </t>
  </si>
  <si>
    <t>Pořízení cisternové automobilové stříkačky pro JSDH Ždánice</t>
  </si>
  <si>
    <t>město Oslavany</t>
  </si>
  <si>
    <t>Pořízení cisternové automobilové stříkačky pro JSDH Oslavany</t>
  </si>
  <si>
    <t>00293831</t>
  </si>
  <si>
    <t>Obec Vrbovec</t>
  </si>
  <si>
    <t>Vrbovec</t>
  </si>
  <si>
    <t>projektová dokumentace "Splašková kanalizace a ČOV v obci Hnízdo, projektová dokumentace pro územní rozhodnutí (DÚR)" na základě žádosti evidované pod sp. zn. S-JMK 174283/2020 OŽP/Frá</t>
  </si>
  <si>
    <t>Územní plán Bukovina</t>
  </si>
  <si>
    <t>006000270</t>
  </si>
  <si>
    <t>Obec Damnice</t>
  </si>
  <si>
    <t>Damnice</t>
  </si>
  <si>
    <t>Územní plán Damnice</t>
  </si>
  <si>
    <t>Obec Dolní Loučky</t>
  </si>
  <si>
    <t>Změna č. 1 územního plánu Dolní Loučky</t>
  </si>
  <si>
    <t>Územní plán Hroznová Lhota</t>
  </si>
  <si>
    <t>Změna č. 3 územního plánu Hodonín</t>
  </si>
  <si>
    <t>Územní plán Hostěradice</t>
  </si>
  <si>
    <t>00368733</t>
  </si>
  <si>
    <t>Obec Hoštice - Heroltice</t>
  </si>
  <si>
    <t>Hoštice - Heroltice</t>
  </si>
  <si>
    <t>Územní plán Hoštice - Heroltice</t>
  </si>
  <si>
    <t>Územní plán Hvozdec</t>
  </si>
  <si>
    <t>Územní plán Jiřice u Miroslavi</t>
  </si>
  <si>
    <t>Územní plán Kotvrdovice</t>
  </si>
  <si>
    <t>Změna č. 4 územního plánu Kuřim</t>
  </si>
  <si>
    <t>Územní plán Malá Lhota</t>
  </si>
  <si>
    <t>Územní plán Našiměřice</t>
  </si>
  <si>
    <t>Územní plán Petrov</t>
  </si>
  <si>
    <t>Obec Podmyče</t>
  </si>
  <si>
    <t>Územní plán Podmyče</t>
  </si>
  <si>
    <t>Obec Řícmanice</t>
  </si>
  <si>
    <t>Změna č. 1 územního plánu Řícmanice</t>
  </si>
  <si>
    <t>Územní plán Synalov</t>
  </si>
  <si>
    <t>Obec Syrovice</t>
  </si>
  <si>
    <t>Změna č. 2 územního plánu Syrovice</t>
  </si>
  <si>
    <t>Změna č. 1 územního plánu Šošůvky</t>
  </si>
  <si>
    <t>00283657</t>
  </si>
  <si>
    <t>Změna č. 1 územního plánu Uherčice</t>
  </si>
  <si>
    <t>Územní plán Vítonice</t>
  </si>
  <si>
    <t>Změna č. 2 územního plánu Vohančice</t>
  </si>
  <si>
    <t>Obec Vysočany</t>
  </si>
  <si>
    <t>Změna č. 1 územního plánu Vysočany</t>
  </si>
  <si>
    <t>Obec Žďárná</t>
  </si>
  <si>
    <t>Územní plán Žďárná</t>
  </si>
  <si>
    <t>00282804</t>
  </si>
  <si>
    <t>Obec Veverská Bítýška</t>
  </si>
  <si>
    <t>realizace akce „Rekonstrukce úpravny vody Veverská Bítýška“ na základě žádosti evidované pod sp. zn. S-JMK 65907/2021 OŽP/Frá</t>
  </si>
  <si>
    <t>6. ZJMK</t>
  </si>
  <si>
    <t>realizace akce „Jevišovice - splašková kanalizace - prodloužení stoky A2-1“ na základě žádosti evidované pod sp. zn. S-JMK  66066/2021 OŽP/Frá</t>
  </si>
  <si>
    <t>Obec Šebrov-Kateřina</t>
  </si>
  <si>
    <t>realizace akce „ČOV a kanalizace Šebrov-Kateřina“ na základě žádosti evidované pod sp. zn. S-JMK 7274/2021 OŽP/Frá</t>
  </si>
  <si>
    <t>projektová dokumentace „Kanalizace a ČOV Drysice – zpracování dokumentace pro územní rozhodnutí DUR“ na základě žádosti evidované pod sp. zn. S-JMK 128501/2021 OŽP-Ger</t>
  </si>
  <si>
    <t xml:space="preserve">	Vodovody a kanalizace Znojemsko</t>
  </si>
  <si>
    <t>realizace akce „Šanov, ulice Nádražní prodloužení vodovodu“ na základě žádosti evidované pod sp. zn. S-JMK 69907/2021 OŽP/Frá</t>
  </si>
  <si>
    <t>00216305</t>
  </si>
  <si>
    <t xml:space="preserve">Vysoké učení technické v Brně  </t>
  </si>
  <si>
    <t>FIT VUT – příprava vlastního projektu v rámci programu Horizon Europe</t>
  </si>
  <si>
    <t>Studijní program Space Applications</t>
  </si>
  <si>
    <t>00216224</t>
  </si>
  <si>
    <t>Masarykova univerzita</t>
  </si>
  <si>
    <t>Příprava návrhu do výzvy Excellence Hubs: Cybersecurity &amp; Al</t>
  </si>
  <si>
    <t>7. ZJMK</t>
  </si>
  <si>
    <t>Pharma Centre of Excellence in Advanced Technology</t>
  </si>
  <si>
    <t>00027162</t>
  </si>
  <si>
    <t>Výzkumný ústav veterinárního lékařství, v.v.i.</t>
  </si>
  <si>
    <t>00159816</t>
  </si>
  <si>
    <t>Fakultní nemocnice u sv. Anny v Brně</t>
  </si>
  <si>
    <t>Globálním leaderem ve zlepšování kvality zdravotní péče prostřednictvím dosažení nejlepšího technologického řešení a jeho multiplikace</t>
  </si>
  <si>
    <t>Lazar Milanović</t>
  </si>
  <si>
    <t>kapesné</t>
  </si>
  <si>
    <t>23. RJMK</t>
  </si>
  <si>
    <t>kapesné 2021/2022</t>
  </si>
  <si>
    <t>37. RJMK</t>
  </si>
  <si>
    <t>Fajkus Jiří</t>
  </si>
  <si>
    <t>Helán Jiří</t>
  </si>
  <si>
    <t>Cena Jihomoravského kraje za přínos v oblasti hudby</t>
  </si>
  <si>
    <t>Hrdlička Petr</t>
  </si>
  <si>
    <t>Koudelka Vladimír</t>
  </si>
  <si>
    <t>Kovářů Věra</t>
  </si>
  <si>
    <t>Olšanský Jiří</t>
  </si>
  <si>
    <t xml:space="preserve">Pavlica Jiří </t>
  </si>
  <si>
    <t>Poláček Jiří</t>
  </si>
  <si>
    <t>Machač Jan</t>
  </si>
  <si>
    <t>Cena Jihomoravského kraje za dílo, činnost nebo oblast jednání, které výrazným způsobem reprezentuje Jihomoravský kraj a přispívá k jeho věhlasu a dobrému jménu</t>
  </si>
  <si>
    <t>33. ZJMK</t>
  </si>
  <si>
    <t>Neduchalová Miroslava</t>
  </si>
  <si>
    <t>Svatobořice - Mistřín</t>
  </si>
  <si>
    <t>Cena Jihomoravského kraje za záchranu života</t>
  </si>
  <si>
    <t>Dotace obcím na zpracování územních plánů 2019</t>
  </si>
  <si>
    <t>23. ZJMK</t>
  </si>
  <si>
    <t>30.06.2022</t>
  </si>
  <si>
    <t>31.07.2022</t>
  </si>
  <si>
    <t>15.12.2022</t>
  </si>
  <si>
    <t>16.01.2023</t>
  </si>
  <si>
    <t>00488356</t>
  </si>
  <si>
    <t>Obec Unkovice</t>
  </si>
  <si>
    <t>Unkovice</t>
  </si>
  <si>
    <t>31.12.2022</t>
  </si>
  <si>
    <t>31.01.2023</t>
  </si>
  <si>
    <t>Dotace obcím na zpracování územních plánů 2017</t>
  </si>
  <si>
    <t>FUR</t>
  </si>
  <si>
    <t>Dotace na zpracování územních plánů 2015</t>
  </si>
  <si>
    <t>18. ZJMK</t>
  </si>
  <si>
    <t>31.12.2021</t>
  </si>
  <si>
    <t>31.03.2022</t>
  </si>
  <si>
    <t>Podpora činnosti destinační společnosti ZnojmoRegion, z.s.</t>
  </si>
  <si>
    <t>1. místo v soutěži Nejlépe opravená kulturní památka - kategorie díla výtvarného umění</t>
  </si>
  <si>
    <t>Tiáry a Moravský ornament</t>
  </si>
  <si>
    <t>Osvětové aktivity zaměřené na oblast poskytování domácí péče pro nevyléčitelně nemocné osoby - vzdělávání zájemců, kteří chtějí svépomocí zajišťovat komplexními péči o své nevyléčitelně nemocné blízké v jejich nebo svém domácím prostředí.</t>
  </si>
  <si>
    <t>Podpora činnosti spolku a jeho akcí, pomoc uprchlíkům z Ukrajiny</t>
  </si>
  <si>
    <t>Výsadby na uzemní působnosti ZO ČSV Ořechov</t>
  </si>
  <si>
    <t>Pravidelné setkání dětí a jejich maminek, tatínků a babiček na mateřské či rodinné dovolené</t>
  </si>
  <si>
    <t>Kulturní program festivalu Dance Life! 2022</t>
  </si>
  <si>
    <t>Mezinárodní stepařský festival Brno 2022</t>
  </si>
  <si>
    <t>Krajská rada Asociace školních sportovních kubů České republiky Jihomoravského kraje</t>
  </si>
  <si>
    <t>FC DOSTA BYSTRC - KNÍNIČKY, spolek</t>
  </si>
  <si>
    <t>Nakup motorového člunu</t>
  </si>
  <si>
    <t>Atletický klub Hodonín, z.s.</t>
  </si>
  <si>
    <t>Podpora pravidelné činnosti Atletického klubu Hodonín, z.s. v roce 2022</t>
  </si>
  <si>
    <t>TJ Argotech Hustopeče z.s.</t>
  </si>
  <si>
    <t>Podpora činnosti TJ Argotech Hustopeče 2022</t>
  </si>
  <si>
    <t>Fresky Academia Brno z.s.</t>
  </si>
  <si>
    <t>CAC Brno - Hroch, pobočný spolek</t>
  </si>
  <si>
    <t>CAC Brno-Hroch, zajištění celoroční činnosti oddílu softballu dívek a žen</t>
  </si>
  <si>
    <t>AFK Letovice, z.s.</t>
  </si>
  <si>
    <t>SKKP Handbal Brno, z.s.</t>
  </si>
  <si>
    <t>SKKP Handbal Brno, z.s. - podpora mládežnického sportu v roce 2022</t>
  </si>
  <si>
    <t>Podpora sportu v Jihomoravském kraji v roce 2022 - okruh B</t>
  </si>
  <si>
    <t>celoroční činnost mládežnických oddílu DRACI Brno</t>
  </si>
  <si>
    <t>Restaurování oltáře sv. Antonína Paduánského v kostele sv. Jeronýma v Křetíně -II. etapa</t>
  </si>
  <si>
    <t>Obnova žaluziových okenic ve věžích kostela Panny Marie Bolestné ve Sloupu - I. etapa</t>
  </si>
  <si>
    <t>2. místo v soutěži Nejlépe opravená kulturní památka - kategorie velké stavby</t>
  </si>
  <si>
    <t>2. místo v soutěži Nejlépe opravená kulturní památka - kategorie díla výtvarného umění</t>
  </si>
  <si>
    <t>1. místo v soutěži Nejlépe opravená kulturní památka - kategorie drobné stavby</t>
  </si>
  <si>
    <t>2. místo v soutěži Nejlépe opravená kulturní památka - kategorie drobné stavby</t>
  </si>
  <si>
    <t>Renovace památníku před hřbitovem v Ořechově</t>
  </si>
  <si>
    <t>Odborná peče a běžná péče o zeleň v k. ú. Skalice u Znojma</t>
  </si>
  <si>
    <t>Projektové práce na cyklotrase; účelová komunikace  Ratíškovice – Dubňany   DT2</t>
  </si>
  <si>
    <t>Projektová dokumentace cyklostezky Moravský Žižkov – Prušánky, k.ú. Moravský Žižkov   DT2</t>
  </si>
  <si>
    <t>Domov pro seniory Nopova, příspěvková organizace</t>
  </si>
  <si>
    <t>Noc kostelů 2022 v Kapli na zámku Rosice</t>
  </si>
  <si>
    <t>realizace akce „ČOV Boskovice – intenzifikace“ na základě žádosti evidované pod sp. zn. S-JMK 153216/2021 OŽP-Ger</t>
  </si>
  <si>
    <t>Příprava projektu Veterinární biotechnologická prototypová jednotka</t>
  </si>
  <si>
    <t>Vypořádání do</t>
  </si>
  <si>
    <t>ZO ČSOP Bílé Karpaty</t>
  </si>
  <si>
    <t>Dům přírody Bílých Karpat</t>
  </si>
  <si>
    <t>25. ZJMK</t>
  </si>
  <si>
    <t>05976529</t>
  </si>
  <si>
    <t xml:space="preserve">Sauna Třpyt, z.s.  </t>
  </si>
  <si>
    <t xml:space="preserve">Veřejný říční sauna klub Třpyt </t>
  </si>
  <si>
    <t>97. RJMK</t>
  </si>
  <si>
    <t>Realizace akce „Odkanalizování místní částí města Ivančice - Řeznovice a Hrubšice“ na základě žádosti evidované pod sp. zn. S-JMK 119968/2018/OŽP-Bri</t>
  </si>
  <si>
    <t>19. ZJMK</t>
  </si>
  <si>
    <t>25588435</t>
  </si>
  <si>
    <t>SONO Records, s.r.o.</t>
  </si>
  <si>
    <t xml:space="preserve">4. ročník projektu Poznej kulturu zemí Visegradské čtyřky </t>
  </si>
  <si>
    <t>04988302</t>
  </si>
  <si>
    <t xml:space="preserve">Spolek pro povznesení kultury a vzdělanosti  </t>
  </si>
  <si>
    <t xml:space="preserve">Podpora studentů a žáků v oblasti přírodovědných a humanitních oborů </t>
  </si>
  <si>
    <t>162. RJMK</t>
  </si>
  <si>
    <t>Kompletní rekonstrukce varhan v kostele Jména Panny Marie ve Křtinách</t>
  </si>
  <si>
    <t>Projekt "Nedej pokušení šanci"</t>
  </si>
  <si>
    <t xml:space="preserve">33. ZJMK </t>
  </si>
  <si>
    <t>75151499</t>
  </si>
  <si>
    <t>29. ZJMK</t>
  </si>
  <si>
    <t>31. ZJMK</t>
  </si>
  <si>
    <t>Realizace akce „Obecní kanalizace a vodovod Šatov, prodloužení inženýrských sítí, SO 02 vodovod (2. část)“ na základě žádosti evidované pod sp. zn. S-JMK 54167/2019/OŽP-Bri</t>
  </si>
  <si>
    <t>24. ZJMK</t>
  </si>
  <si>
    <t>61729639</t>
  </si>
  <si>
    <t>Realizace akce „Odkanalizování části obce Rostěnice-Zvonovice – Lokalita U Mlýna“ na základě žádosti evidované pod sp. zn. S-JMK 81911/2019/OŽP-Bri</t>
  </si>
  <si>
    <t>00283037</t>
  </si>
  <si>
    <t>Obec Bořetice</t>
  </si>
  <si>
    <t>Bořetice</t>
  </si>
  <si>
    <t>Realizace akce „Výstavba kanalizace a ČOV v obci Bořetice“ na základě žádosti evidované pod sp. zn. S-JMK 56033/2019/OŽP-Bri</t>
  </si>
  <si>
    <t>Městys Lysice</t>
  </si>
  <si>
    <t>Realizace akce „Městys Lysice – intenzifikace ČOV a doplnění kanalizace“ na základě žádosti evidované pod sp. zn. S-JMK 174599/2019/OŽP-Bri</t>
  </si>
  <si>
    <t>30. ZJMK</t>
  </si>
  <si>
    <t>00488259</t>
  </si>
  <si>
    <t>Obec Otmarov</t>
  </si>
  <si>
    <t>Realizace akce „Otmarov – inženýrské sítě pro lokalitu RD - vodovod“ na základě žádosti evidované pod sp. zn. S-JMK 163083/2019/OŽP-Bri</t>
  </si>
  <si>
    <t>Obec Újezd</t>
  </si>
  <si>
    <t>Realizace akce „Úpravna vody a krytého vodojemu v obci Újezd“ na základě žádosti evidované pod sp. zn. S-JMK 32594/2020 OŽP/Kap</t>
  </si>
  <si>
    <t>Realizace akce „Nový vodovodní řad – ulice k točně mimo kanalizační přípojku PV 14“ na základě žádosti evidované pod sp. zn. S-JMK 35642/2020 OŽP/Kap</t>
  </si>
  <si>
    <t>Realizace akce „Velká Roudka - napojení na vodovod Velké Opatovice“ na základě žádosti evidované pod sp. zn. S-JMK 59166/2020 OŽP-Leg</t>
  </si>
  <si>
    <t>Realizace akce „Otmarov – inženýrské sítě pro lokalitu RD - kanalizace“ na základě žádosti evidované pod sp. zn. S-JMK 163068/2019/OŽP-Bri</t>
  </si>
  <si>
    <t>Realizace akce „Odkanalizování návsi a intenzifikace ČOV v obci Zakřany“ na základě žádosti evidované pod sp. zn. S-JMK 58400/2020 OŽP-Leg</t>
  </si>
  <si>
    <t>00368661</t>
  </si>
  <si>
    <t>Projektová dokumentace „Dostavba kanalizace a novostavba ČOV Uhřice“ na základě žádosti evidované pod sp. zn. S-JMK 55549/2019/OŽP-Bri</t>
  </si>
  <si>
    <t>Realizace akce „ROZSEČ nad KUNŠTÁTEM, Posílení zdrojů pitné vody“ na základě žádosti evidované pod sp. zn. S-JMK 76759/2020 OŽP-Leg</t>
  </si>
  <si>
    <t>Realizace akce „Lysice, napojení vrtu LY-1-19“ na základě žádosti evidované pod sp. zn. S-JMK 78283/2020 OŽP-Leg</t>
  </si>
  <si>
    <t>Realizace akce „Rašov - rozšíření vodovodního zdroje“ na základě žádosti evidované pod sp. zn. S-JMK 81345/2020 OŽP-Leg</t>
  </si>
  <si>
    <t>Realizace akce „ÚV Miroslav - odstranění uranu a dusičnanů z pitné vody“ na základě žádosti evidované pod sp. zn. S-JMK 91168/2020 OŽP-Leg</t>
  </si>
  <si>
    <t>00282294</t>
  </si>
  <si>
    <t>Obec Ostopovice</t>
  </si>
  <si>
    <t>Ostopovice</t>
  </si>
  <si>
    <t>Realizace akce „Ostopovice - kanalizace ulice U Dráhy“ na základě žádosti evidované pod sp. zn. S-JMK 4824/2020/OŽP-Bri</t>
  </si>
  <si>
    <t>Realizace akce „Intenzifikace ČOV Nemojany“ na základě žádosti evidované pod sp. zn. S-JMK 28252/2020 OŽP/Kap</t>
  </si>
  <si>
    <t>00542423</t>
  </si>
  <si>
    <t>Obec Holubice</t>
  </si>
  <si>
    <t>Holubice</t>
  </si>
  <si>
    <t>Realizace akce „Rozšíření ČOV Holubice“ na základě žádosti evidované pod sp. zn. S-JMK 40961/2020 OŽP/Kap</t>
  </si>
  <si>
    <t>00488429</t>
  </si>
  <si>
    <t>Obec Dražůvky</t>
  </si>
  <si>
    <t>Dražůvky</t>
  </si>
  <si>
    <t>Projektová dokumentace „Odkanalizování obce Dražůvky“ na základě žádosti evidované pod sp. zn. S-JMK 17169/2020 OŽP-Bri</t>
  </si>
  <si>
    <t>00373559</t>
  </si>
  <si>
    <t>Obec Podivice</t>
  </si>
  <si>
    <t>Podivice</t>
  </si>
  <si>
    <t>Projektová dokumentace „Podivice – ČOV a splašková kanalizace – DUR“ na základě žádosti evidované pod sp. zn. S-JMK 46921/2020 OŽP/Kap</t>
  </si>
  <si>
    <t>Projektová dokumentace „Odkanalizování obce Nikolčice, zpracování dokumentace pro územní rozhodnutí (DUR)“ na základě žádosti evidované pod sp. zn. S-JMK 52753/2020 OŽP-Leg</t>
  </si>
  <si>
    <t>00283533</t>
  </si>
  <si>
    <t>Obec Pouzdřany</t>
  </si>
  <si>
    <t>Pouzdřany</t>
  </si>
  <si>
    <t>Projektová dokumentace „2. zpracování projektové dokumentace na akci „Projektová dokumentace – ČOV a splašková kanalizace Pouzdřany včetně souvisejících inženýrských činností ve fázi DSP“ na základě žádosti evidované pod sp. zn. S-JMK 75969/2020 OŽP-Leg</t>
  </si>
  <si>
    <t>Projektová dokumentace „Projektová dokumentace na výstavbu kanalizace v obci Hlubočany“ na základě žádosti evidované pod sp. zn. S-JMK 93948/2020 OŽP-Leg</t>
  </si>
  <si>
    <t xml:space="preserve">Vohančice-Protierozní opatření v trati Haltýře a Skalka </t>
  </si>
  <si>
    <t xml:space="preserve">Rekonstrukce domu v ulici Slavkovská č. p. 33 za účelem vybudování sociálního bydlení </t>
  </si>
  <si>
    <t>Realizace akce „SV Damnice – zajištění kvality pitné vody – II. etapa“ na základě žádosti evidované pod sp. zn. S-JMK 63728/2019/OŽP-Bri</t>
  </si>
  <si>
    <t>Realizace akce „SV Božice – zkapacitnění vodovodu“ na základě žádosti evidované pod sp. zn. S-JMK 63722/2019/OŽP-Bri</t>
  </si>
  <si>
    <t xml:space="preserve">"Svazek vodovodů a kanalizací" měst a obcí </t>
  </si>
  <si>
    <t>Realizace akce „Újezd u Boskovic – napojení vrtu UJ-1-7“ na základě žádosti evidované pod sp. zn. S-JMK 106904/2019/OŽP-Bri</t>
  </si>
  <si>
    <t>Svazek obcí Tasovice a Hodonice</t>
  </si>
  <si>
    <t>Hodonice</t>
  </si>
  <si>
    <t>Realizace akce „ČOV Hodonice – intenzifikace“ na základě žádosti evidované pod sp. zn. S-JMK 179684/2019/OŽP-Bri</t>
  </si>
  <si>
    <t>Svazek vodovodů a kanalizací měst a obcí Boskovice</t>
  </si>
  <si>
    <t>Realizace akce „Olomučany – splašková kanalizace“ na základě žádosti evidované pod sp. zn. S-JMK 133332/2019/OŽP-Bri</t>
  </si>
  <si>
    <t>Realizace akce „Splašková kanalizace a ČOV Chvalatice“ na základě žádosti evidované pod sp. zn. S-JMK 47959/2020 OŽP-Leg</t>
  </si>
  <si>
    <t>Divadlo bez hranic II.</t>
  </si>
  <si>
    <t xml:space="preserve"> 33. ZJMK</t>
  </si>
  <si>
    <t xml:space="preserve">Finanční vypořádání dotací, příspěvků a darů uhrazených z rozpočtu Jihomoravského kraje roku 2021 s možností čerpání v dalších letech (v Kč) </t>
  </si>
  <si>
    <t>Úhrada provozních nákladů v kalendářním roce 2021</t>
  </si>
  <si>
    <t>2. ZJMK</t>
  </si>
  <si>
    <t>Václav Cícha</t>
  </si>
  <si>
    <t>Návrat ke kořenům vinařství</t>
  </si>
  <si>
    <t>HLADIL UNIT s.r.o.</t>
  </si>
  <si>
    <t>Malá vodní nádrž v KÚ Vranová u Letovic</t>
  </si>
  <si>
    <t>6. ZJMK      8. ZJMK</t>
  </si>
  <si>
    <t>08179247</t>
  </si>
  <si>
    <t xml:space="preserve">	Kuli Film s.r.o.</t>
  </si>
  <si>
    <t xml:space="preserve">	Lawrence z Morávie</t>
  </si>
  <si>
    <t>38. RJMK</t>
  </si>
  <si>
    <t>MFK Vyškov s.r.o.</t>
  </si>
  <si>
    <t>Podpora MFK Vyškov s.r.o.</t>
  </si>
  <si>
    <t>FC ZBROJOVKA BRNO - vrcholový sport</t>
  </si>
  <si>
    <t>29364566</t>
  </si>
  <si>
    <t>BASKET BRNO, a.s. - sezóna 2021/2022</t>
  </si>
  <si>
    <t>Podpora pravidelné sportovní činnosti vrcholového družstva basketbalistek KP Brno v sezoně 2021 a reprezentace JMK</t>
  </si>
  <si>
    <t>Vrcholový sport</t>
  </si>
  <si>
    <t>Celosezonní provoz Žabiny s.r.o.</t>
  </si>
  <si>
    <t>ORLI ZNOJMO, s.r.o.</t>
  </si>
  <si>
    <t>Podpora činnosti hokejového klubu Orli Znojmo</t>
  </si>
  <si>
    <t>Extraliga mužů ve volejbale vrchol pyramidy výchovy mládeže</t>
  </si>
  <si>
    <t>04899083</t>
  </si>
  <si>
    <t>Liff studio s.r.o.</t>
  </si>
  <si>
    <t>Implementace IT systémů, školení a krizové řízení - Moravské tornádo</t>
  </si>
  <si>
    <t>44. RJMK</t>
  </si>
  <si>
    <t xml:space="preserve">	RADIO PROGLAS s.r.o.</t>
  </si>
  <si>
    <t xml:space="preserve">	HudebniRozhovory.cz - mapování a dokumentace hudební scény</t>
  </si>
  <si>
    <t>07315643</t>
  </si>
  <si>
    <t xml:space="preserve">Příhoda František </t>
  </si>
  <si>
    <t>Plaveč</t>
  </si>
  <si>
    <t>Hudební pomůcky pro dechovou kapelu Skaláci</t>
  </si>
  <si>
    <t>26273896</t>
  </si>
  <si>
    <t>Sun Drive s.r.o.</t>
  </si>
  <si>
    <t>Chudčice</t>
  </si>
  <si>
    <t>EXPO 2020</t>
  </si>
  <si>
    <t>26225956</t>
  </si>
  <si>
    <t>DanceSport Pro, s.r.o.</t>
  </si>
  <si>
    <t>24. ples olympioniků a sportovců</t>
  </si>
  <si>
    <t>Dotace Obecně prospěšným společnostem</t>
  </si>
  <si>
    <t>Mezinárodní dětský festival Štěpy; Mezinárodní dětský festival Štěpy</t>
  </si>
  <si>
    <t>18. RJMK</t>
  </si>
  <si>
    <t>07421711</t>
  </si>
  <si>
    <t>Pilotní projekt "Dohledového a asistenčního senzoru – fáze 2"</t>
  </si>
  <si>
    <t>26548526</t>
  </si>
  <si>
    <t>POST BELLUM, z. ú.</t>
  </si>
  <si>
    <t>Institut Paměti národa (Jižní Morava)</t>
  </si>
  <si>
    <t>6321
5221</t>
  </si>
  <si>
    <t xml:space="preserve">ústav </t>
  </si>
  <si>
    <t xml:space="preserve">POST BELLUM, z.ú. </t>
  </si>
  <si>
    <t>Projekty Paměť národa Jihomoravský kraj 2021-22</t>
  </si>
  <si>
    <t>24717975</t>
  </si>
  <si>
    <t>yourchance o.p.s.</t>
  </si>
  <si>
    <t xml:space="preserve">	Začni správně</t>
  </si>
  <si>
    <t>42. RJMK</t>
  </si>
  <si>
    <t>04849540</t>
  </si>
  <si>
    <t>Opus Lacrimosa, zapsaný ústav</t>
  </si>
  <si>
    <t>Ruth Maier - dvojvýstava, workshopy, kniha</t>
  </si>
  <si>
    <t>28064038</t>
  </si>
  <si>
    <t>AMERFO o.p.s.</t>
  </si>
  <si>
    <t xml:space="preserve">	Franz Kafka Špitál - dofinancování sociálního podniku 2021</t>
  </si>
  <si>
    <t>Nadační fond Atýsek</t>
  </si>
  <si>
    <t>Adventní večer 2021</t>
  </si>
  <si>
    <t>3. ZJMK       6. ZJMK</t>
  </si>
  <si>
    <t>Sdružení obcí a měst jižní Moravy</t>
  </si>
  <si>
    <t>Zvyšování absorpční kapacity – Euroregion Pomoraví (EUPO)</t>
  </si>
  <si>
    <t>Dům přírody Bílých Karpat (navýšení dotace z roku 2019)</t>
  </si>
  <si>
    <t>SOLITON-TEAM, z. s.</t>
  </si>
  <si>
    <t>Ukrajinsko-český a česko-ukrajinský slovník pro zdravotní sestry</t>
  </si>
  <si>
    <t xml:space="preserve">Program podpory nadaných studentů v JMK v období školního/akademického roku 2021/2022 </t>
  </si>
  <si>
    <t>Regionální sport, z. s.</t>
  </si>
  <si>
    <t>Sport ve školách 2021/22</t>
  </si>
  <si>
    <t>6. ZJMK
7. ZJMK</t>
  </si>
  <si>
    <t>podpora extraligového týmu Judo SKKP Brno</t>
  </si>
  <si>
    <t>Podpora vrcholových týmu plavání (1. liga družstev), vodního póla (1. liga) a dálkového plavání (liga družstev) v nejvyšších soutěžích družstev</t>
  </si>
  <si>
    <t>49458574</t>
  </si>
  <si>
    <t>Podpora a rozvoj vrcholové ženské házené v Ivančicích a okolí</t>
  </si>
  <si>
    <t>Podpora vrcholového kolektivního sportu oddílů sportovní gymnastiky, volejbalu a florbalu Tělocvičné jednoty Sokol Brno I</t>
  </si>
  <si>
    <t>Podpora družstva AK Olymp Brno v atletické extralize žen 2022</t>
  </si>
  <si>
    <t>BASKET BRNO</t>
  </si>
  <si>
    <t>Působení HK Hodonín v MOL lize házenkářek 2021/22</t>
  </si>
  <si>
    <t>Florbal Extraliga žen - celoroční činnost</t>
  </si>
  <si>
    <t>Olympia Blansko, 1. liga 2021/2022</t>
  </si>
  <si>
    <t>Házená Legata Hustopeče, z. s.</t>
  </si>
  <si>
    <t>Podpora činnosti Házená Legata Hustopeče z.s. v celostátní soutěži 1. ligy 2021/2022</t>
  </si>
  <si>
    <t>Činnost extraligového badmintonového týmu BADMINTON FSpS MU,z.s. v sezóně 2021-2022</t>
  </si>
  <si>
    <t>Podpora činnosti ragbyového klubu RCDB v období 2021-22</t>
  </si>
  <si>
    <t>Podpora vrcholového kolektivního sportu v JmK v roce 2021</t>
  </si>
  <si>
    <t>Česká spořitelna atletická extraliga 2022</t>
  </si>
  <si>
    <t>Podpora vrcholového kolektivního sportu v Jihomoravském kraji v roce 2021</t>
  </si>
  <si>
    <t>FBŠ Hattrick Brno - muži A - superliga florbalu</t>
  </si>
  <si>
    <t>Podpora zabezpečení činnosti Sportovního klubu stolního tenisu SKST Hodonín v Extralize ČR</t>
  </si>
  <si>
    <t>SK Brno Slatina extraliga 2021-2022</t>
  </si>
  <si>
    <t>Extraliga ženy ve volejbale</t>
  </si>
  <si>
    <t>18826598</t>
  </si>
  <si>
    <t>Podpora vrcholových vzpěračů a zápasníků, zkvalitnění sportovního zázemí zřízením kanalizační přípojky k budově vzpírárny</t>
  </si>
  <si>
    <t>Asociace interpretační soutěže dechových nástrojů Brno, z. s.</t>
  </si>
  <si>
    <t>D1-Podpora projektů v oblasti kultury, XIII. mezinárodní interpretační soutěž dechových nástrojů Brno 2021; XIII.mezinárodní interpretační soutěž dechových nástrojů Brno 2021</t>
  </si>
  <si>
    <t xml:space="preserve">HORŇÁCKÁ MUZIKA, z.s. </t>
  </si>
  <si>
    <t>Hlasy starého světa</t>
  </si>
  <si>
    <t>45. RJMK</t>
  </si>
  <si>
    <t>Nový dopravní prostředek</t>
  </si>
  <si>
    <t>70900817</t>
  </si>
  <si>
    <t xml:space="preserve">Jihomoravská brigáda Svazu záchranných brigád kynologů ČR  </t>
  </si>
  <si>
    <t xml:space="preserve">Trenažer IZS Poštorná - Zajištění bezpečnosti výcvikového prostoru </t>
  </si>
  <si>
    <t>15529711</t>
  </si>
  <si>
    <t>Katolický spolek Oslavany</t>
  </si>
  <si>
    <t>Odstranění havarijního stavu fasády a střechy katolického domu Oslavany</t>
  </si>
  <si>
    <t>10765735</t>
  </si>
  <si>
    <t>Tanečnice, z.s.</t>
  </si>
  <si>
    <t>Projektová příprava záměru na vybudování rozhledny "Tanečnica"</t>
  </si>
  <si>
    <t>Pamětní deska židovským občanům města Boskovice</t>
  </si>
  <si>
    <t>Tělovýchovná jednota Sokol Přísnotice, z.s.</t>
  </si>
  <si>
    <t>Materiálně technické zabezpečení provozu oddílu lehké atletiky Přísnotice</t>
  </si>
  <si>
    <t>Rybovka v Banátu z. s.</t>
  </si>
  <si>
    <t>Rybovka v Banátu</t>
  </si>
  <si>
    <t>Rozvoj dětského a mládežnického florbalu na jižní Moravě</t>
  </si>
  <si>
    <t>FC MEDLÁNKY, z. s.</t>
  </si>
  <si>
    <t>Rekonstrukce kotelny - havárie plynového kotle</t>
  </si>
  <si>
    <t xml:space="preserve">	SH ČMS - Okresní sdružení hasičů Břeclav</t>
  </si>
  <si>
    <t>Zkvalitnění služeb dobrovolným hasičům okresu Břeclav</t>
  </si>
  <si>
    <t>01350609</t>
  </si>
  <si>
    <t xml:space="preserve">	Vinaři Němčičky, z. s.</t>
  </si>
  <si>
    <t>Zlepšení podmínek prezentace výrobků a podpora vinařství v Němčičkách</t>
  </si>
  <si>
    <t xml:space="preserve">	TJ Agrotec Hustopeče z.s.</t>
  </si>
  <si>
    <t>Oprava vstupů sportovní haly, Hustopeče</t>
  </si>
  <si>
    <t xml:space="preserve">	FC Hustopeče z.s.</t>
  </si>
  <si>
    <t>Pořízení zahradní techniky na údržbu fotbalové plochy</t>
  </si>
  <si>
    <t xml:space="preserve">		Vysokoškolské katolické hnutí Brno, z. s.</t>
  </si>
  <si>
    <t xml:space="preserve">	Činnost Vysokoškolského katolického hnutí Brno, z. s. v roce 2022</t>
  </si>
  <si>
    <t>Orlovna Velké Opatovice - oprava soklu vnější zdi</t>
  </si>
  <si>
    <t xml:space="preserve">	Osvětová činnost v Jihomoravském kraji</t>
  </si>
  <si>
    <t>Jihomoravská rada dětí a mládeže, z.s.</t>
  </si>
  <si>
    <t>Re-start činnosti Jihomoravské rady dětí a mládeže</t>
  </si>
  <si>
    <t>Moravský rybářský svaz, z.s. pobočný spolek Brno 2</t>
  </si>
  <si>
    <t>Velký hradní rybník - oprava výpustního zařízení</t>
  </si>
  <si>
    <t>08266301</t>
  </si>
  <si>
    <t>Spolek rodičů a přátel školy při Základní škole a Mateřské škole Ladná</t>
  </si>
  <si>
    <t>Keramická pec</t>
  </si>
  <si>
    <t>Podpora mládežnického hokejového klubu v roce 2021</t>
  </si>
  <si>
    <t>08906122</t>
  </si>
  <si>
    <t>MUNDUS &amp; WALDMANN, z. s.</t>
  </si>
  <si>
    <t>Vinum Bonum 2021</t>
  </si>
  <si>
    <t>47. RJMK</t>
  </si>
  <si>
    <t>Kočičí azyl Jiřina Skoumalová – péče o zraněné, nemocné a opuštěné kočky</t>
  </si>
  <si>
    <t>Grand Prix Jihomoravského kraje v cyklokrosu-podpora rozvoje cyklokrosu a MTB</t>
  </si>
  <si>
    <t>Brněnský svaz malé kopané, z. s.</t>
  </si>
  <si>
    <t>42660441</t>
  </si>
  <si>
    <t>Vybudování sociálních bytů v Dědicích</t>
  </si>
  <si>
    <t>27032426</t>
  </si>
  <si>
    <t>16. RJMK</t>
  </si>
  <si>
    <t>03909930</t>
  </si>
  <si>
    <t>08153728</t>
  </si>
  <si>
    <t>Place for everybody z.s.</t>
  </si>
  <si>
    <t>Podpora rodin s dětmi s duševní poruchou v ORP Hodonín, Kyjov a Veselí nad Moravou</t>
  </si>
  <si>
    <t>05916518</t>
  </si>
  <si>
    <t>Spokojený senior - KLAS z.s.</t>
  </si>
  <si>
    <t>Zajištění podpory programu KLAS v JMK 2021/22</t>
  </si>
  <si>
    <t>01318063</t>
  </si>
  <si>
    <t>Age Management z.s.</t>
  </si>
  <si>
    <t>Zavádění Age managementu a konceptu pracovní schopnosti do praxe dvou organizací sociálních služeb</t>
  </si>
  <si>
    <t>00407933</t>
  </si>
  <si>
    <t>Úprava objektu Borůvková 7, Brno</t>
  </si>
  <si>
    <t>07547960</t>
  </si>
  <si>
    <t>Mamadays 2021</t>
  </si>
  <si>
    <t>33.RJMK</t>
  </si>
  <si>
    <t>26618761</t>
  </si>
  <si>
    <t>Pomoc seniorům a pečujícím</t>
  </si>
  <si>
    <t xml:space="preserve">	Prevence rizikových jevů v rodinách</t>
  </si>
  <si>
    <t>04157575</t>
  </si>
  <si>
    <t>Kompetentní pečující - Osvětová kampaň</t>
  </si>
  <si>
    <t>00570931</t>
  </si>
  <si>
    <t>Zajištění nouzového signalizačního systému v domovech NADĚJE (domov pro seniory Bohunice a Řečkovice a domov se zvláštním režimem Vinohrady)</t>
  </si>
  <si>
    <t>Dokumentace k rekonstrukci objektu pro ParaCENTRUM Fenix</t>
  </si>
  <si>
    <t>Dofinancování aktivit projektu European Challenges in Modern Genetics and Epigenetics (ERASMUS+ KA2 - spolupráce škol)</t>
  </si>
  <si>
    <t xml:space="preserve"> 4. ZJMK</t>
  </si>
  <si>
    <t>Rozvoj péče o dobrovolníky</t>
  </si>
  <si>
    <t>Římskokatolická farnost Branišovice</t>
  </si>
  <si>
    <t>Oprava střechy kostela sv. Vavřince Branišovice - 2021</t>
  </si>
  <si>
    <t>Restaurování vitrážových oken 3. etapa a oprava varhan 2. etapa</t>
  </si>
  <si>
    <t>605</t>
  </si>
  <si>
    <t>61729795</t>
  </si>
  <si>
    <t>Římskokatolická farnost Bučovice</t>
  </si>
  <si>
    <t xml:space="preserve">Restaurování varhan a oprava střechy </t>
  </si>
  <si>
    <t>65266226</t>
  </si>
  <si>
    <t>Římskokatolická farnost Žatčany</t>
  </si>
  <si>
    <t>Oprava zřícené části ohradní zdi kolem hřbitova v areálu kostela Nejsvětější Trojice</t>
  </si>
  <si>
    <t>65336372</t>
  </si>
  <si>
    <t>62075896</t>
  </si>
  <si>
    <t xml:space="preserve">	Zastřešení společenského zázemí</t>
  </si>
  <si>
    <t>64329984</t>
  </si>
  <si>
    <t>Mimořádná podpora při studiu</t>
  </si>
  <si>
    <t>Oprava stupňů před vstupem do kostela sv. Barbory v Adamově</t>
  </si>
  <si>
    <t>70891257</t>
  </si>
  <si>
    <t>Římskokatolická farnost Blažovice</t>
  </si>
  <si>
    <t>Farní dům Šebestiána Kubínka - dokončení hrubé stavby</t>
  </si>
  <si>
    <t xml:space="preserve">Centrum pro rodinu a sociální péči </t>
  </si>
  <si>
    <t xml:space="preserve">	Dialogy generací</t>
  </si>
  <si>
    <t>45.RJMK</t>
  </si>
  <si>
    <t>70884099</t>
  </si>
  <si>
    <t>městys Lukov</t>
  </si>
  <si>
    <t>Pořízení nového dopravního automobilu pro JSDH Lukov</t>
  </si>
  <si>
    <t>Pořízení nového dopravního automobilu pro JSDH Rousínov</t>
  </si>
  <si>
    <t>realizace akce „Rašovice - Rochle, vodní zdroj“ na základě žádosti evidované pod sp. zn. S-JMK 117191/2020 OŽP-Leg</t>
  </si>
  <si>
    <t>realizace akce „Vyhledávání a průzkum zdroje podzemních vod pro obec Hodonín, Hodonín, okres Blansko“ na základě žádosti evidované pod sp. zn. S-JMK 162976/2020 OŽP-Leg</t>
  </si>
  <si>
    <t>00280151</t>
  </si>
  <si>
    <t>Obec Drnovice</t>
  </si>
  <si>
    <t>realizace akce „Intenzifikace ČOV Drnovice“ na základě žádosti evidované pod sp. zn. S-JMK125705/2020 OŽP-Leg</t>
  </si>
  <si>
    <t>realizace akce „Splašková kanalizace Uhřice SO.301.1“ na základě žádosti evidované pod sp. zn. S-JMK 106862/2020 OŽP-Leg</t>
  </si>
  <si>
    <t>Pořízení cisternové automobilové stříkačky pro JSDH Domašov</t>
  </si>
  <si>
    <t>Obnova odpočívadla pro cyklisty</t>
  </si>
  <si>
    <t>Stezka pro cyklisty, Blansko - Ráječko, část ISAN-PYROTEK</t>
  </si>
  <si>
    <t>ODPOČÍVADLO U CYKLOSTEZKY č. 5, ŽIDLOCHOVICE - BLUČINA</t>
  </si>
  <si>
    <t>00291986</t>
  </si>
  <si>
    <t>Obec Letonice</t>
  </si>
  <si>
    <t>Cyklostezka Letonice – Němčany</t>
  </si>
  <si>
    <t>Březina, rekonstrukce cyklotrasy "Tišnovsko"</t>
  </si>
  <si>
    <t>Oprava Muchovy cyklostezky - 3. část</t>
  </si>
  <si>
    <t>Oprava povrchu cyklotrasy č. 5147a</t>
  </si>
  <si>
    <t>Vybavení odpočívadla ve Snovídkách cyklosloupem</t>
  </si>
  <si>
    <t>Cyklostezka Kobylnice - budování doprovodné infrastruktury nové cyklostezky - mobiliář a dopravní značení</t>
  </si>
  <si>
    <t>Obec Prušánky</t>
  </si>
  <si>
    <t>Projektová dokumentace cyklostezky Moravský Žižkov - Prušánky</t>
  </si>
  <si>
    <t>Rozšířření veřejného osvětlení podél cyklostezky směrem na Kozojídky</t>
  </si>
  <si>
    <t>Obec Ochoz u Brna</t>
  </si>
  <si>
    <t>Cyklostezka z obce k silnici II/373</t>
  </si>
  <si>
    <t>Projektová dokumentace dálkové cyklostezky Znojmo - Chvalovice - Šatov, úsek Šatov</t>
  </si>
  <si>
    <t>Břeclav - cyklostezka Včelínek</t>
  </si>
  <si>
    <t>Rekonstrukce opěrné zdi s historickým sklepem</t>
  </si>
  <si>
    <t>4. ZJMK
7. ZJMK</t>
  </si>
  <si>
    <t>obec Kobylnice</t>
  </si>
  <si>
    <t>Rekonstrukce komunikace na parcele číslo 81, Kobylnice</t>
  </si>
  <si>
    <t>00373567</t>
  </si>
  <si>
    <t>obec Radslavice</t>
  </si>
  <si>
    <t>Radslavice</t>
  </si>
  <si>
    <t>Modernizace hřiště Radslavičky</t>
  </si>
  <si>
    <t>obec Vilémovice</t>
  </si>
  <si>
    <t>Chodníky v průtahu obcí Vilémovice - úsek 2a</t>
  </si>
  <si>
    <t>00293121</t>
  </si>
  <si>
    <t>Obec Mašovice</t>
  </si>
  <si>
    <t>Mašovice</t>
  </si>
  <si>
    <t>realizace akce „Rozšíření vodovodu a splaškové kanalizace v obci Mašovice - lokalita U Bytovky, Pšeničná I, II, III, část: Lokalita U Bytovky, vodovodní řad A1-1“ na základě žádosti evidované pod sp. zn. S-JMK 169448/2020 OŽP/Frá</t>
  </si>
  <si>
    <t>realizace akce „Radějov - prodloužení kanalizace ke sjezdovce“ na základě žádosti evidované pod sp. zn. S-JMK 154076/2020 OŽP/Leg</t>
  </si>
  <si>
    <t>realizace akce „Rozšíření vodovodu a splaškové kanalizace v obci Mašovice - lokalita U Bytovky, Pšeničná I, II, III, část: Lokalita U Bytovky, STOKA D-1“ na základě žádosti evidované pod sp. zn. S-JMK 169450/2020 OŽP/Frá</t>
  </si>
  <si>
    <t>realizace akce "Senorady - splašková kanalizace a ČOV" na základě žádosti evidované pod sp. zn. S-JMK 172858/2020 OŽP/Frá</t>
  </si>
  <si>
    <t xml:space="preserve"> Běleč</t>
  </si>
  <si>
    <t>Rekonstrukce požární nádrže</t>
  </si>
  <si>
    <t xml:space="preserve"> Lesonice</t>
  </si>
  <si>
    <t>Výstavba vodní nádrže, k.ú. Lesonice u Moravského Krumlova</t>
  </si>
  <si>
    <t>Oprava rybníka Kačák - II.etapa</t>
  </si>
  <si>
    <t>Vodní tůně v LBK, k. ú. Královopolské Vážany</t>
  </si>
  <si>
    <t>Vodní nádrže v k.ú. Ráječko</t>
  </si>
  <si>
    <t>Revitalizace návesního rybníka Suchý</t>
  </si>
  <si>
    <t xml:space="preserve"> Želetice</t>
  </si>
  <si>
    <t>Mlýnský náhon a Zámecký rybníček</t>
  </si>
  <si>
    <t>00281271</t>
  </si>
  <si>
    <t>Obec Voděrady</t>
  </si>
  <si>
    <t xml:space="preserve"> Voděrady</t>
  </si>
  <si>
    <t>Rybník Voděrady - obnova</t>
  </si>
  <si>
    <t xml:space="preserve"> Běhařovice</t>
  </si>
  <si>
    <t>Revitalizace LBC C07 v k.ú. Běhařovice</t>
  </si>
  <si>
    <t>Revitalizace vodní nádrže p.č. 622/2-Zbraslav</t>
  </si>
  <si>
    <t>Osázení valu za novou ulicí "Za školou"</t>
  </si>
  <si>
    <t>Realizace vybranných krajinných prvků v obci Kubšice</t>
  </si>
  <si>
    <t>Biocentrum Sivice - Trubní propustek a pročištění silničního příkopu v k. ú. Sivice</t>
  </si>
  <si>
    <t>00282871</t>
  </si>
  <si>
    <t>Obec Vysoké Popovice</t>
  </si>
  <si>
    <t>Vysoké Popovice</t>
  </si>
  <si>
    <t>Mokřady Vysoké Popovice</t>
  </si>
  <si>
    <t>Obnovení polní cesty NC22</t>
  </si>
  <si>
    <t>00542431</t>
  </si>
  <si>
    <t>Obec Křižanovice</t>
  </si>
  <si>
    <t>Křižanovice</t>
  </si>
  <si>
    <t>Projektová dokumentace protipovodňových a protierozních opatření v k.ú. Křižanovice</t>
  </si>
  <si>
    <t>Obnova vodní nádrže v obci Žďárná - projektová dokumentace</t>
  </si>
  <si>
    <t>Malá vodní nádrž Sobůlky</t>
  </si>
  <si>
    <t>Odbahnění a rekonstrukce hráze a objektů vodní nádrže Ruprechtov</t>
  </si>
  <si>
    <t>Rybník v lokalitě Pod Vinohradem</t>
  </si>
  <si>
    <t>Obec Zálesí</t>
  </si>
  <si>
    <t>Rybník Zálesí - odbahnění a rekonstrukce projektu</t>
  </si>
  <si>
    <t>Založení prvků ÚSES v k. ú. Sivice, LBC 3 Pastvisko a extenzivní sad - prováděcí projektová dokumentace</t>
  </si>
  <si>
    <t>Vodní nádrž pod Kuchyňkou</t>
  </si>
  <si>
    <t>Obec Újezd u Rosic</t>
  </si>
  <si>
    <t>Vodní nádrž pod pustinami</t>
  </si>
  <si>
    <t>Vodní tůně Ostrovánky</t>
  </si>
  <si>
    <t>"Větrolam v k.ú. Hrušky"</t>
  </si>
  <si>
    <t>Projektová dokuentace  Mokřady v obci Kubšice</t>
  </si>
  <si>
    <t>Vodní prvky Lomnice</t>
  </si>
  <si>
    <t xml:space="preserve"> Pozořice</t>
  </si>
  <si>
    <t>Poldr v Panské zahradě</t>
  </si>
  <si>
    <t>Realizace periodických a trvale zvodnělých tůní v k.ú. Sentice</t>
  </si>
  <si>
    <t>00281603</t>
  </si>
  <si>
    <t>Obec Blažovice</t>
  </si>
  <si>
    <t>Obnova krajiny a celoplošné zádrže vody v obci Blažovice</t>
  </si>
  <si>
    <t xml:space="preserve"> Petrov</t>
  </si>
  <si>
    <t>Generel voda, lidé, krajina Obec Petrov</t>
  </si>
  <si>
    <t>Zelené Pozořice</t>
  </si>
  <si>
    <t>Studie krajinářských úprav v obci Velatice</t>
  </si>
  <si>
    <t>Studie - Revitalizace potoka v obci Vedrovice</t>
  </si>
  <si>
    <t>Obec Luleč</t>
  </si>
  <si>
    <t xml:space="preserve"> Luleč</t>
  </si>
  <si>
    <t>Koncepční dokument pro krajinu, zadržení vody a boj se suchem v Lulči</t>
  </si>
  <si>
    <t>Adaptační strategie Břeclav: pilotní lokalita Cukrovar</t>
  </si>
  <si>
    <t>4. ZJMK   15. ZJMK</t>
  </si>
  <si>
    <t>Oprava kříže na Křepice</t>
  </si>
  <si>
    <t>Oprava sochy sv. Marie v obci Křídlůvky</t>
  </si>
  <si>
    <t>Oprava kapličky sv. Františka z Assisi</t>
  </si>
  <si>
    <t>Němý svědek doby</t>
  </si>
  <si>
    <t>Sanace havarijního stavu krovu a střechy - I.etapa; Zámek Hrušovany nad Jevišovkou - sanace havarijního stavu krovu a střechy - I. etapa</t>
  </si>
  <si>
    <t>30.09.2022</t>
  </si>
  <si>
    <t>realizace akce „Rekonstrukce technologie úpravny vody obce Svatoslav“ na základě žádosti evidované pod sp. zn. S-JMK 1624/2021 OŽP/Frá</t>
  </si>
  <si>
    <t xml:space="preserve">projektová dokumentace "Odkanalizování obce Nenkovice“ na základě žádosti evidované pod sp. zn. S-JMK 13301/2021 OŽP/Frá </t>
  </si>
  <si>
    <t>ZÁKLADNÍ ŠKOLA A MATEŘSKÁ ŠKOLA RAKVICE – PŘÍSTAVBA TŘÍDY K MŠ</t>
  </si>
  <si>
    <t>obec Lovčice</t>
  </si>
  <si>
    <t>Rekonstrukce a rozšíření hřbitova V. etapa</t>
  </si>
  <si>
    <t>obec Bořetice</t>
  </si>
  <si>
    <t>Pořízení hasičské cisterny CAS 16 PRAGA NTS 265 pro JSDH Bořetice</t>
  </si>
  <si>
    <t xml:space="preserve">	Místní komunikace Ostrovánky - I. etapa</t>
  </si>
  <si>
    <t>obec Míchov</t>
  </si>
  <si>
    <t>Úprava okolí rybníka v obci Míchov</t>
  </si>
  <si>
    <t>statutární město Brno</t>
  </si>
  <si>
    <t>"Janáčkovo kulturní centrum" v Brně - II. etapa</t>
  </si>
  <si>
    <t xml:space="preserve">obec Vrbovec </t>
  </si>
  <si>
    <t xml:space="preserve">Vrbovec </t>
  </si>
  <si>
    <t xml:space="preserve">Obnova kaple Ječmeniště </t>
  </si>
  <si>
    <t>Stezka pro pěší a cyklisty, Velkomoravská, Hodonín - 1. část</t>
  </si>
  <si>
    <t>308</t>
  </si>
  <si>
    <t>Vrbové stavby a doplnění zeleně u rybníka v obci Rybníky</t>
  </si>
  <si>
    <t>Zadržení vody v krajině</t>
  </si>
  <si>
    <t>obec Kuřimské Jestřábí</t>
  </si>
  <si>
    <t>Kuřimské Jestřábí</t>
  </si>
  <si>
    <t>Kuřimské Jestřabí - obnova rybníčků v
lokalitě Mezižlabí</t>
  </si>
  <si>
    <t>Stromořadí u polní cesty ke Stanůvce</t>
  </si>
  <si>
    <t>00637203</t>
  </si>
  <si>
    <t>Obec Senetářov</t>
  </si>
  <si>
    <t>Senetářov</t>
  </si>
  <si>
    <t>Odbahnění vodních nádrží v obci Senetářov</t>
  </si>
  <si>
    <t xml:space="preserve"> Vranov</t>
  </si>
  <si>
    <t>Oprava vodní nádrže nap.č. 33 v k.ú. Vranov u Brna</t>
  </si>
  <si>
    <t>00292982</t>
  </si>
  <si>
    <t>Obec Kravsko</t>
  </si>
  <si>
    <t>Revitalizace vodní plochy</t>
  </si>
  <si>
    <t xml:space="preserve"> 	Přírodní park Nikolčice</t>
  </si>
  <si>
    <t>Projektová dokumentace - Mokřady Kolébky</t>
  </si>
  <si>
    <t>Projektová dokumentace na akci "Protierozní opatření na PB přítoku Heroltického potoka"</t>
  </si>
  <si>
    <t>Vypracování projektové dokumentace na odbahnění vodních nádrží v obci Senetářov</t>
  </si>
  <si>
    <t>Mokřad a vodní tůně Nevojice</t>
  </si>
  <si>
    <t>00599565</t>
  </si>
  <si>
    <t>Obec Lubné</t>
  </si>
  <si>
    <t>Lubné</t>
  </si>
  <si>
    <t>Pořízení projektové dokumentace na rekonstrukci vodní nádrže v k.ú. Lubné – p.č. 140/3</t>
  </si>
  <si>
    <t>Projektová dokumentace rekonstrukce požární nádrže Kaly</t>
  </si>
  <si>
    <t>Biocentrum Pod Dráhou - SO mokřad s vodními tůněmi</t>
  </si>
  <si>
    <t>Krajinný plán - transformace krajiny ke zmírnění dopadu klimatických změn</t>
  </si>
  <si>
    <t>Koncepce zmírnění dopadů změny klimatu v katastru obce Bukovice</t>
  </si>
  <si>
    <t>Obec Svatobořice-Mistřín</t>
  </si>
  <si>
    <t>Obec Velenov</t>
  </si>
  <si>
    <t>Koncepce zmírnění dopadů změny klimatu v obci Velenov</t>
  </si>
  <si>
    <t>Koncepce obce Drnovice ke zmírnění dopadů klimatických změn</t>
  </si>
  <si>
    <t>Koncepce zmírnění dopadů změny klimatu v katastru obce Deštná</t>
  </si>
  <si>
    <t>realizace akce „Kojátky – vodovod“ na základě žádosti evidované pod sp. zn. S-JMK 62640/2021 OŽP/Frá</t>
  </si>
  <si>
    <t>realizace akce „Zbraslav - ČOV“ na základě žádosti evidované pod sp. zn. S-JMK 80106/2021 OŽP-Ger</t>
  </si>
  <si>
    <t>obec Štěpánovice</t>
  </si>
  <si>
    <t>Projektová DUR o umístění stavby "Protipovodňová opatření obce Štěpánovice"</t>
  </si>
  <si>
    <t>Projektová dokumentace pro vybudování veřejného vodovodu v obci Kuřimská Nová Ves</t>
  </si>
  <si>
    <t>Město Rousínov – přesunutí BUS zastávky v místní části Čechyně</t>
  </si>
  <si>
    <t xml:space="preserve">	Stavební úpravy ul. Nádražní</t>
  </si>
  <si>
    <t xml:space="preserve">Město Blansko </t>
  </si>
  <si>
    <t xml:space="preserve">Blansko </t>
  </si>
  <si>
    <t xml:space="preserve">Blansko, obnova podzámčí - Zámek 3 </t>
  </si>
  <si>
    <t>Obnova oken a balkonových dveří Závojského (Koldovy) vily - I. etapa</t>
  </si>
  <si>
    <t>Stavební úpravy zvoničky v ulici Kytnerova, Brno-Medlánky</t>
  </si>
  <si>
    <t>Obec Syrovín</t>
  </si>
  <si>
    <t>Projektová dokumentace pro stavbu "Malá vodní nádrž Babinec, Syrovín"</t>
  </si>
  <si>
    <t>Obec Lipovec</t>
  </si>
  <si>
    <t>Projektová dokumentace akce "Vybudování rybníka na pozemcích p. č. 770, 771, 772 a 773 v k. ú. Lipovec u Blanska"</t>
  </si>
  <si>
    <t>00282197</t>
  </si>
  <si>
    <t>Obec Neslovice</t>
  </si>
  <si>
    <t>Výsadba větrolamů Neslovice</t>
  </si>
  <si>
    <t>Koncepční studie záměru na realizaci klimatického parku podél řeky Svratky, k.ú. Tišnov</t>
  </si>
  <si>
    <t>Koncepce zmírnění dopadů změny klimatu v obci Lazinov</t>
  </si>
  <si>
    <t>Čejkovice - Adaptační strategie Regionu Podluží a Hodonínska na klimatické změny</t>
  </si>
  <si>
    <t>Ratíškovice - Adaptační strategie Regionu Podluží a Hodonínska na klimatické změny</t>
  </si>
  <si>
    <t>Moravská Nová Ves - Adaptační strategie Regionu Podluží a Hodonínska na klimatické změny</t>
  </si>
  <si>
    <t>Obec Rohatec</t>
  </si>
  <si>
    <t>Rohatec - Adaptační strategie Regionu Podluží a Hodonínsko na klimatické změny</t>
  </si>
  <si>
    <t>Městys Vémyslice</t>
  </si>
  <si>
    <t>Generel voda lidé krajina – koncepce zmírnění dopadů změny klimatu</t>
  </si>
  <si>
    <t>Koncepce - akční plán "Šardice: boj proti suchu"</t>
  </si>
  <si>
    <t>309</t>
  </si>
  <si>
    <t>00281662</t>
  </si>
  <si>
    <t>Obec Čebín</t>
  </si>
  <si>
    <t>00284840</t>
  </si>
  <si>
    <t>Obec Dambořice</t>
  </si>
  <si>
    <t>00372293</t>
  </si>
  <si>
    <t>obec Chvalkovice</t>
  </si>
  <si>
    <t>Výměna technologie kotelny Kulturního domu</t>
  </si>
  <si>
    <t xml:space="preserve">	Rekonstrukce Kulturního domu Kubšice - přípravné práce</t>
  </si>
  <si>
    <t>31. Silvestrovský běh do schodů, Bílovice nad Svitavou 2021</t>
  </si>
  <si>
    <t>Medlánecký advent</t>
  </si>
  <si>
    <t>Realizace jednoho zastavení křížové cesty v Židlochovicích</t>
  </si>
  <si>
    <t>00362832</t>
  </si>
  <si>
    <t>obec Braníškov</t>
  </si>
  <si>
    <t>Braníškov</t>
  </si>
  <si>
    <t>Rekonstrukce a modernizace Veřejného osvětlení v obci Braníškov</t>
  </si>
  <si>
    <t>Elektroinstalace úpravny vody</t>
  </si>
  <si>
    <t>město Pohořelice</t>
  </si>
  <si>
    <t xml:space="preserve">	Vybavení nových učeben SVČ Pohořelice, přístavba</t>
  </si>
  <si>
    <t>obec Borovník</t>
  </si>
  <si>
    <t>Borovník - rekonstrukce studny a rozvodů vody v budově OÚ</t>
  </si>
  <si>
    <t>obec Zbraslav</t>
  </si>
  <si>
    <t>Havarijní stav kotlů v budově ZŠ Zbraslav</t>
  </si>
  <si>
    <t>Oprava střechy věže zámku Miroslav</t>
  </si>
  <si>
    <t>obec Senetářov</t>
  </si>
  <si>
    <t>Oprava muzea perleťářství</t>
  </si>
  <si>
    <t>financování zimní údržby místní komunikace spojující Šerkovice a místní část Lomnice - Řepku</t>
  </si>
  <si>
    <t>Očkovací centrum Hustopeče</t>
  </si>
  <si>
    <t>Očkovací centrum Břeclav</t>
  </si>
  <si>
    <t>00282103</t>
  </si>
  <si>
    <t>město Modřice</t>
  </si>
  <si>
    <t>Stavba požární zbrojnice pro JSDH Modřice</t>
  </si>
  <si>
    <t>realizace akce „Vodovod Touboř“ na základě žádosti evidované pod sp. zn. S-JMK 93681/2020 OŽP-Leg</t>
  </si>
  <si>
    <t>Obec Lipov</t>
  </si>
  <si>
    <t>realizace akce „Lipov – kanalizace - IV. Etapa, stoka AC-2“ na základě žádosti evidované pod sp. zn. S-JMK 33239/2020 OŽP/Kap</t>
  </si>
  <si>
    <t>Obec Přítluky </t>
  </si>
  <si>
    <t>Přítluky </t>
  </si>
  <si>
    <t>realizace akce „Přítluky, k. ú. Nové Mlýny – Prodloužení kanalizační stoky“ na základě žádosti evidované pod sp. zn. S-JMK 34765/2020 OŽP/Kap</t>
  </si>
  <si>
    <t>realizace akce „Přítluky, ul. Obecní – Prodloužení kanalizační stoky“ na základě žádosti evidované pod sp. zn. S-JMK 34783/2020 OŽP/Kap</t>
  </si>
  <si>
    <t>Jihomoravský kraj fandí vědě 2021</t>
  </si>
  <si>
    <t>Základní škola a mateřská škola, Němčičky, okres Břeclav, příspěvková organizace</t>
  </si>
  <si>
    <t xml:space="preserve">	Interaktivní displeje do tříd na podporu výuky</t>
  </si>
  <si>
    <t>Oprava podlahy ve sportovní hale po ukončení provozu očkovacího centra</t>
  </si>
  <si>
    <t>Svazek vodovodů a kanalizací Tišnovsko</t>
  </si>
  <si>
    <t>realizace akce „Tišnov, ul. Dvořákova – rekonstrukce jednotné kanalizace“ na základě žádosti evidované pod sp. zn. S-JMK 70874/2020 OŽP-Leg</t>
  </si>
  <si>
    <t>realizace akce „Kratochvilka - splašková kanalizace“ na základě žádosti evidované pod sp. zn. S-JMK 76658/2020 OŽP-Leg</t>
  </si>
  <si>
    <t>realizace akce „ČOV a kanalizace Troskotovice“ na základě žádosti evidované pod sp. zn. S-JMK 98440/2020 OŽP-Leg</t>
  </si>
  <si>
    <t>realizace akce „Intenzifikace ČOV Citonice“ na základě žádosti evidované pod sp. zn. S-JMK 98438/2020 OŽP-Leg</t>
  </si>
  <si>
    <t>realizace akce „Intenzifikace ČOV Vranov nad Dyjí“ na základě žádosti evidované pod sp. zn. S-JMK 98441/2020 OŽP-Leg</t>
  </si>
  <si>
    <t>realizace akce „Příbram na Moravě - kanalizace a ČOV“ na základě žádosti evidované pod sp. zn. S-JMK 144473/2020 OŽP-Leg</t>
  </si>
  <si>
    <t>Cyklostezka Čebín - Drásov</t>
  </si>
  <si>
    <t>Cyklostezka Šlapanicko II. etapa</t>
  </si>
  <si>
    <t>Optimalizace stávajícího značení cyklotrasy podél Baťova kanálu na území Jihomoravského kraje</t>
  </si>
  <si>
    <t>Svazek obcí Moravia</t>
  </si>
  <si>
    <t>Obnova vybavení cyklookruhu Mikroregionem Moravia, 2021</t>
  </si>
  <si>
    <t>Servisní cyklostojany na cyklotrase Brno-Vídeň</t>
  </si>
  <si>
    <t>Projektová dokumentace cyklostezky Hodonín – Rohatec, k.ú. Rohatec</t>
  </si>
  <si>
    <t>kanice</t>
  </si>
  <si>
    <t>Cyklostezka Nad Klajdovkou - prodloužení Ochoz</t>
  </si>
  <si>
    <t>Dobrovolný svazek obcí LVA</t>
  </si>
  <si>
    <t>Dobrovolný svazek obcí LVA - BEZPEČNOST V DOPRAVĚ</t>
  </si>
  <si>
    <t>projektová dokumentace "Našiměřice - splašková kanalizace, projektová dokumentace pro územní rozhodnutí (DÚR)“ na základě žádosti evidované pod sp. zn. S-JMK 171034/2020 OŽP/Frá</t>
  </si>
  <si>
    <t>projektová dokumentace "Projektová příprava: Vavřinec - odkanalizování a čištění odpadních vod" na základě žádosti evidované pod sp. zn. S-JMK 32288/2021 OŽP/Frá</t>
  </si>
  <si>
    <t>Výsadba krajinné zeleně na k.ú. Strážnice pro zadržení vody v krajině</t>
  </si>
  <si>
    <t>realizace akce „Vohančice - rozšíření, zdrojové a akumulační posílení vodárenské soustavy“ na základě žádosti evidované pod sp. zn. S-JMK 14921/2021 OŽP/Frá</t>
  </si>
  <si>
    <t>realizace akce „Obec Hlína - odkanalizování a výstavba nové ČOV“ na základě žádosti evidované pod sp. zn. S-JMK 16571/2021 OŽP/Frá</t>
  </si>
  <si>
    <t>Cyklolávka - Baťův kanál - k.ú. Sudoměřice</t>
  </si>
  <si>
    <t>Svazek obcí pro vodovody a kanalizace Šlapanicko</t>
  </si>
  <si>
    <t>Realizace akce „Šlapanicko – posílení skupinového vodovodu, II. etapa“ na základě žádosti evidované pod sp. zn. S-JMK 126992/2019/OŽP-Bri</t>
  </si>
  <si>
    <t>realizace akce „Crhov - napojení vrtu CR 1-18 do vodojemu“ na základě žádosti evidované pod sp. zn. S-JMK 69263/2020 OŽP-Leg</t>
  </si>
  <si>
    <t>Lomnice, Židovské nám. 212, památková obnova židovské školy; Obnova šesti historických výplní okenních otvorů, včetně parapetů</t>
  </si>
  <si>
    <t>Pavel Balík</t>
  </si>
  <si>
    <t>Obnova stodoly - stodola při č.p. 50 v Hrubé Vrbce - 2. etapa</t>
  </si>
  <si>
    <t>Iris Kneisel</t>
  </si>
  <si>
    <t>Obnova domkařské usedlosti v Borkovanech, druhá etapa</t>
  </si>
  <si>
    <t>Gráf Pavel</t>
  </si>
  <si>
    <t>Obnova hliněné stodoly u č.p. 82</t>
  </si>
  <si>
    <t xml:space="preserve">Petřvalský Dušan </t>
  </si>
  <si>
    <t>Expedice Brno - Řím 23. 7. - 8. 8. 2021</t>
  </si>
  <si>
    <t>Obnova měšťanského domu č.p. 482/5, Strážnice. Obnova výplní otvorů v parteru domu</t>
  </si>
  <si>
    <t xml:space="preserve">1982                                                                                                        1984                                       </t>
  </si>
  <si>
    <t>Obnova omítok a štukovej výzdoby</t>
  </si>
  <si>
    <t xml:space="preserve">Finanční vypořádání dotací uhrazených z rozpočtu Jihomoravského kraje roku 2019 s možností čerpání v dalších letech (v Kč) </t>
  </si>
  <si>
    <t>Dotace celkem</t>
  </si>
  <si>
    <t xml:space="preserve">Finanční vypořádání dotací a darů uhrazených z rozpočtu Jihomoravského kraje roku 2020 s možností čerpání v dalších letech (v Kč) </t>
  </si>
  <si>
    <t xml:space="preserve">Finanční vypořádání dotací, příspěvků a darů poskytnutých z rozpočtu Jihomoravského kraje roku 2022 k 31.12.2022 (v Kč) </t>
  </si>
  <si>
    <t>Podpora sportovní činnost a jejího rozvoje i v obci Mikulčice</t>
  </si>
  <si>
    <t>Postdiagnostická podpora nemocných se zjištěnou poruchou paměti a jejich pečovatelů</t>
  </si>
  <si>
    <t>Vybudování bezbariérového chodníku a zpevněné plochy u KD v Křeptově</t>
  </si>
  <si>
    <t>Kosorinský Jiří                                        Kosorinská Ľubica</t>
  </si>
  <si>
    <t>výpověď smlouvy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</si>
</sst>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d&quot;.&quot;m&quot;.&quot;yyyy"/>
    <numFmt numFmtId="165" formatCode="d/m/yy;@"/>
    <numFmt numFmtId="166" formatCode="[&lt;=9999999]###\ ##\ ##;##\ ##\ ##\ ##"/>
    <numFmt numFmtId="167" formatCode="#,##0\ _K_č"/>
    <numFmt numFmtId="168" formatCode="_-* #,##0\ _K_č_-;\-* #,##0\ _K_č_-;_-* &quot;-&quot;\ _K_č_-;_-@_-"/>
    <numFmt numFmtId="169" formatCode="d/m/yyyy;@"/>
    <numFmt numFmtId="170" formatCode="#,##0.00\ _K_č"/>
    <numFmt numFmtId="171" formatCode="_-* #,##0.00\ _K_č_-;\-* #,##0.00\ _K_č_-;_-* &quot;-&quot;??\ _K_č_-;_-@_-"/>
    <numFmt numFmtId="172" formatCode="#,##0_ ;\-#,##0\ "/>
    <numFmt numFmtId="173" formatCode="00000000"/>
  </numFmts>
  <fonts count="32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i/>
      <u/>
      <sz val="14"/>
      <name val="Arial"/>
      <family val="2"/>
      <charset val="238"/>
    </font>
    <font>
      <sz val="12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indexed="8"/>
      <name val="Verdana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 CE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color indexed="9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u/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 CE"/>
      <family val="2"/>
      <charset val="238"/>
    </font>
    <font>
      <sz val="10"/>
      <color indexed="63"/>
      <name val="Arial"/>
      <family val="2"/>
      <charset val="238"/>
    </font>
    <font>
      <sz val="10"/>
      <color rgb="FF222222"/>
      <name val="Arial"/>
      <family val="2"/>
      <charset val="238"/>
    </font>
    <font>
      <b/>
      <sz val="16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indexed="8"/>
      <name val="Verdana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FFFFFF"/>
        <bgColor rgb="FF000000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ill="0" applyProtection="0"/>
    <xf numFmtId="171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18" fillId="0" borderId="0" applyFill="0" applyProtection="0"/>
    <xf numFmtId="0" fontId="2" fillId="0" borderId="0"/>
    <xf numFmtId="0" fontId="12" fillId="0" borderId="0" applyFill="0" applyProtection="0"/>
  </cellStyleXfs>
  <cellXfs count="1477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top"/>
    </xf>
    <xf numFmtId="0" fontId="6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0" xfId="0" applyFont="1" applyFill="1"/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vertical="top"/>
    </xf>
    <xf numFmtId="14" fontId="4" fillId="0" borderId="8" xfId="0" applyNumberFormat="1" applyFont="1" applyBorder="1" applyAlignment="1">
      <alignment horizontal="center" vertical="top"/>
    </xf>
    <xf numFmtId="14" fontId="4" fillId="0" borderId="9" xfId="0" applyNumberFormat="1" applyFont="1" applyBorder="1" applyAlignment="1">
      <alignment horizontal="center"/>
    </xf>
    <xf numFmtId="0" fontId="4" fillId="0" borderId="9" xfId="0" applyFont="1" applyBorder="1"/>
    <xf numFmtId="0" fontId="0" fillId="0" borderId="9" xfId="0" applyBorder="1"/>
    <xf numFmtId="0" fontId="6" fillId="0" borderId="10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 wrapText="1"/>
    </xf>
    <xf numFmtId="14" fontId="9" fillId="0" borderId="10" xfId="0" applyNumberFormat="1" applyFont="1" applyBorder="1" applyAlignment="1">
      <alignment vertical="top"/>
    </xf>
    <xf numFmtId="0" fontId="9" fillId="0" borderId="0" xfId="0" applyFont="1" applyAlignment="1">
      <alignment vertical="top"/>
    </xf>
    <xf numFmtId="14" fontId="9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6" fillId="0" borderId="10" xfId="0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top" wrapText="1"/>
    </xf>
    <xf numFmtId="0" fontId="6" fillId="0" borderId="10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10" xfId="0" applyFont="1" applyBorder="1" applyAlignment="1">
      <alignment vertical="top" wrapText="1"/>
    </xf>
    <xf numFmtId="0" fontId="6" fillId="0" borderId="10" xfId="4" applyFont="1" applyBorder="1" applyAlignment="1">
      <alignment horizontal="center" vertical="top" wrapText="1"/>
    </xf>
    <xf numFmtId="4" fontId="6" fillId="0" borderId="10" xfId="0" applyNumberFormat="1" applyFont="1" applyBorder="1" applyAlignment="1">
      <alignment horizontal="right" vertical="top"/>
    </xf>
    <xf numFmtId="0" fontId="11" fillId="0" borderId="10" xfId="0" applyFont="1" applyBorder="1" applyAlignment="1">
      <alignment horizontal="center" vertical="top"/>
    </xf>
    <xf numFmtId="14" fontId="6" fillId="0" borderId="10" xfId="0" applyNumberFormat="1" applyFont="1" applyBorder="1" applyAlignment="1">
      <alignment horizontal="center" vertical="top"/>
    </xf>
    <xf numFmtId="0" fontId="4" fillId="0" borderId="0" xfId="3" applyAlignment="1">
      <alignment vertical="top"/>
    </xf>
    <xf numFmtId="0" fontId="0" fillId="0" borderId="0" xfId="0" applyAlignment="1">
      <alignment vertical="top"/>
    </xf>
    <xf numFmtId="4" fontId="6" fillId="0" borderId="13" xfId="0" applyNumberFormat="1" applyFont="1" applyBorder="1" applyAlignment="1">
      <alignment horizontal="right" vertical="top"/>
    </xf>
    <xf numFmtId="0" fontId="6" fillId="0" borderId="0" xfId="3" applyFont="1" applyAlignment="1">
      <alignment vertical="top"/>
    </xf>
    <xf numFmtId="0" fontId="6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/>
    </xf>
    <xf numFmtId="0" fontId="6" fillId="0" borderId="10" xfId="0" applyFont="1" applyBorder="1" applyAlignment="1">
      <alignment horizontal="center" wrapText="1"/>
    </xf>
    <xf numFmtId="165" fontId="6" fillId="0" borderId="0" xfId="0" applyNumberFormat="1" applyFont="1" applyAlignment="1">
      <alignment horizontal="center" wrapText="1"/>
    </xf>
    <xf numFmtId="166" fontId="6" fillId="0" borderId="0" xfId="0" applyNumberFormat="1" applyFont="1" applyAlignment="1">
      <alignment horizontal="center" wrapText="1"/>
    </xf>
    <xf numFmtId="167" fontId="6" fillId="0" borderId="0" xfId="0" applyNumberFormat="1" applyFont="1" applyAlignment="1">
      <alignment horizontal="center" wrapText="1"/>
    </xf>
    <xf numFmtId="168" fontId="6" fillId="0" borderId="0" xfId="0" applyNumberFormat="1" applyFont="1" applyAlignment="1">
      <alignment horizontal="center" wrapText="1"/>
    </xf>
    <xf numFmtId="1" fontId="6" fillId="0" borderId="10" xfId="0" applyNumberFormat="1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4" fillId="3" borderId="11" xfId="0" applyFont="1" applyFill="1" applyBorder="1"/>
    <xf numFmtId="0" fontId="6" fillId="2" borderId="1" xfId="0" applyFont="1" applyFill="1" applyBorder="1" applyAlignment="1">
      <alignment vertical="top"/>
    </xf>
    <xf numFmtId="0" fontId="6" fillId="2" borderId="17" xfId="0" applyFont="1" applyFill="1" applyBorder="1" applyAlignment="1">
      <alignment vertical="top"/>
    </xf>
    <xf numFmtId="0" fontId="4" fillId="2" borderId="17" xfId="0" applyFont="1" applyFill="1" applyBorder="1" applyAlignment="1">
      <alignment horizontal="center" vertical="top"/>
    </xf>
    <xf numFmtId="49" fontId="4" fillId="2" borderId="17" xfId="0" applyNumberFormat="1" applyFont="1" applyFill="1" applyBorder="1" applyAlignment="1">
      <alignment horizontal="center" vertical="top"/>
    </xf>
    <xf numFmtId="0" fontId="4" fillId="2" borderId="17" xfId="0" applyFont="1" applyFill="1" applyBorder="1" applyAlignment="1">
      <alignment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4" fillId="3" borderId="19" xfId="0" applyFont="1" applyFill="1" applyBorder="1"/>
    <xf numFmtId="0" fontId="6" fillId="2" borderId="20" xfId="0" applyFont="1" applyFill="1" applyBorder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4" fillId="2" borderId="0" xfId="0" applyFont="1" applyFill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0" fontId="4" fillId="0" borderId="21" xfId="0" applyFont="1" applyBorder="1" applyAlignment="1">
      <alignment horizontal="center"/>
    </xf>
    <xf numFmtId="4" fontId="6" fillId="2" borderId="0" xfId="0" applyNumberFormat="1" applyFont="1" applyFill="1" applyAlignment="1">
      <alignment vertical="top"/>
    </xf>
    <xf numFmtId="0" fontId="4" fillId="0" borderId="10" xfId="0" applyFont="1" applyBorder="1"/>
    <xf numFmtId="0" fontId="0" fillId="0" borderId="10" xfId="0" applyBorder="1"/>
    <xf numFmtId="0" fontId="4" fillId="3" borderId="0" xfId="0" applyFont="1" applyFill="1"/>
    <xf numFmtId="0" fontId="6" fillId="0" borderId="20" xfId="0" applyFont="1" applyBorder="1"/>
    <xf numFmtId="0" fontId="6" fillId="0" borderId="11" xfId="0" applyFont="1" applyBorder="1" applyAlignment="1">
      <alignment horizontal="center" vertical="top" wrapText="1"/>
    </xf>
    <xf numFmtId="0" fontId="6" fillId="0" borderId="24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6" fillId="0" borderId="26" xfId="0" applyFont="1" applyBorder="1" applyAlignment="1">
      <alignment horizontal="center" vertical="top"/>
    </xf>
    <xf numFmtId="0" fontId="4" fillId="0" borderId="10" xfId="0" applyFont="1" applyBorder="1" applyAlignment="1">
      <alignment vertical="top"/>
    </xf>
    <xf numFmtId="4" fontId="6" fillId="0" borderId="9" xfId="0" applyNumberFormat="1" applyFont="1" applyBorder="1" applyAlignment="1">
      <alignment horizontal="right" vertical="top"/>
    </xf>
    <xf numFmtId="1" fontId="6" fillId="0" borderId="11" xfId="0" applyNumberFormat="1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/>
    </xf>
    <xf numFmtId="14" fontId="6" fillId="0" borderId="14" xfId="0" applyNumberFormat="1" applyFont="1" applyBorder="1" applyAlignment="1">
      <alignment horizontal="center" vertical="top"/>
    </xf>
    <xf numFmtId="4" fontId="6" fillId="0" borderId="28" xfId="0" applyNumberFormat="1" applyFont="1" applyBorder="1" applyAlignment="1">
      <alignment horizontal="right" vertical="top"/>
    </xf>
    <xf numFmtId="0" fontId="4" fillId="2" borderId="1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vertical="top"/>
    </xf>
    <xf numFmtId="0" fontId="6" fillId="2" borderId="4" xfId="0" applyFont="1" applyFill="1" applyBorder="1" applyAlignment="1">
      <alignment vertical="top"/>
    </xf>
    <xf numFmtId="0" fontId="4" fillId="2" borderId="4" xfId="0" applyFont="1" applyFill="1" applyBorder="1" applyAlignment="1">
      <alignment horizontal="center" vertical="top"/>
    </xf>
    <xf numFmtId="0" fontId="14" fillId="2" borderId="4" xfId="0" applyFont="1" applyFill="1" applyBorder="1" applyAlignment="1">
      <alignment vertical="top" wrapText="1"/>
    </xf>
    <xf numFmtId="0" fontId="14" fillId="2" borderId="4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vertical="top" wrapText="1"/>
    </xf>
    <xf numFmtId="0" fontId="4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4" fontId="4" fillId="0" borderId="10" xfId="0" applyNumberFormat="1" applyFont="1" applyBorder="1" applyAlignment="1">
      <alignment horizontal="right" vertical="top"/>
    </xf>
    <xf numFmtId="0" fontId="15" fillId="0" borderId="11" xfId="0" applyFont="1" applyBorder="1" applyAlignment="1">
      <alignment horizontal="center" vertical="top"/>
    </xf>
    <xf numFmtId="0" fontId="6" fillId="0" borderId="26" xfId="0" applyFont="1" applyBorder="1" applyAlignment="1">
      <alignment horizontal="center"/>
    </xf>
    <xf numFmtId="0" fontId="6" fillId="0" borderId="11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11" fillId="0" borderId="10" xfId="6" applyFont="1" applyBorder="1" applyAlignment="1">
      <alignment horizontal="center" vertical="top" wrapText="1"/>
    </xf>
    <xf numFmtId="0" fontId="6" fillId="0" borderId="11" xfId="6" applyFont="1" applyBorder="1" applyAlignment="1">
      <alignment horizontal="center" vertical="top" wrapText="1"/>
    </xf>
    <xf numFmtId="0" fontId="6" fillId="0" borderId="10" xfId="6" applyFont="1" applyBorder="1" applyAlignment="1">
      <alignment horizontal="center" vertical="top" wrapText="1"/>
    </xf>
    <xf numFmtId="1" fontId="6" fillId="0" borderId="16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" fontId="6" fillId="0" borderId="13" xfId="0" applyNumberFormat="1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4" fillId="2" borderId="32" xfId="0" applyFont="1" applyFill="1" applyBorder="1" applyAlignment="1">
      <alignment horizontal="center" vertical="top"/>
    </xf>
    <xf numFmtId="0" fontId="4" fillId="2" borderId="32" xfId="0" applyFont="1" applyFill="1" applyBorder="1" applyAlignment="1">
      <alignment vertical="top" wrapText="1"/>
    </xf>
    <xf numFmtId="0" fontId="4" fillId="0" borderId="33" xfId="0" applyFont="1" applyBorder="1" applyAlignment="1">
      <alignment horizontal="center" vertical="top"/>
    </xf>
    <xf numFmtId="0" fontId="4" fillId="0" borderId="20" xfId="0" applyFont="1" applyBorder="1"/>
    <xf numFmtId="0" fontId="6" fillId="2" borderId="37" xfId="0" applyFont="1" applyFill="1" applyBorder="1" applyAlignment="1">
      <alignment horizontal="left" vertical="top"/>
    </xf>
    <xf numFmtId="0" fontId="6" fillId="2" borderId="21" xfId="0" applyFont="1" applyFill="1" applyBorder="1" applyAlignment="1">
      <alignment horizontal="center" vertical="top"/>
    </xf>
    <xf numFmtId="0" fontId="6" fillId="2" borderId="21" xfId="0" applyFont="1" applyFill="1" applyBorder="1" applyAlignment="1">
      <alignment horizontal="left" vertical="top"/>
    </xf>
    <xf numFmtId="0" fontId="4" fillId="2" borderId="21" xfId="0" applyFont="1" applyFill="1" applyBorder="1" applyAlignment="1">
      <alignment horizontal="center" vertical="top"/>
    </xf>
    <xf numFmtId="49" fontId="4" fillId="2" borderId="21" xfId="0" applyNumberFormat="1" applyFont="1" applyFill="1" applyBorder="1" applyAlignment="1">
      <alignment horizontal="center" vertical="top"/>
    </xf>
    <xf numFmtId="0" fontId="4" fillId="2" borderId="21" xfId="0" applyFont="1" applyFill="1" applyBorder="1" applyAlignment="1">
      <alignment vertical="top" wrapText="1"/>
    </xf>
    <xf numFmtId="0" fontId="4" fillId="2" borderId="21" xfId="0" applyFont="1" applyFill="1" applyBorder="1" applyAlignment="1">
      <alignment horizontal="center" vertical="top" wrapText="1"/>
    </xf>
    <xf numFmtId="0" fontId="4" fillId="2" borderId="38" xfId="0" applyFont="1" applyFill="1" applyBorder="1" applyAlignment="1">
      <alignment vertical="top" wrapText="1"/>
    </xf>
    <xf numFmtId="0" fontId="4" fillId="0" borderId="7" xfId="0" applyFont="1" applyBorder="1"/>
    <xf numFmtId="0" fontId="4" fillId="2" borderId="32" xfId="0" applyFont="1" applyFill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0" fontId="6" fillId="0" borderId="11" xfId="3" applyFont="1" applyBorder="1" applyAlignment="1">
      <alignment horizontal="center" wrapText="1"/>
    </xf>
    <xf numFmtId="1" fontId="10" fillId="0" borderId="10" xfId="0" applyNumberFormat="1" applyFont="1" applyBorder="1" applyAlignment="1">
      <alignment horizontal="center"/>
    </xf>
    <xf numFmtId="1" fontId="6" fillId="0" borderId="28" xfId="0" applyNumberFormat="1" applyFont="1" applyBorder="1" applyAlignment="1">
      <alignment horizontal="center" vertical="top" wrapText="1"/>
    </xf>
    <xf numFmtId="43" fontId="4" fillId="0" borderId="10" xfId="1" applyFont="1" applyFill="1" applyBorder="1" applyAlignment="1">
      <alignment vertical="top"/>
    </xf>
    <xf numFmtId="0" fontId="4" fillId="2" borderId="26" xfId="0" applyFont="1" applyFill="1" applyBorder="1" applyAlignment="1">
      <alignment horizontal="center" vertical="top" wrapText="1"/>
    </xf>
    <xf numFmtId="0" fontId="6" fillId="2" borderId="37" xfId="0" applyFont="1" applyFill="1" applyBorder="1" applyAlignment="1">
      <alignment horizontal="center" vertical="top"/>
    </xf>
    <xf numFmtId="0" fontId="4" fillId="0" borderId="21" xfId="0" applyFont="1" applyBorder="1" applyAlignment="1">
      <alignment horizontal="center" vertical="top" wrapText="1"/>
    </xf>
    <xf numFmtId="49" fontId="9" fillId="0" borderId="21" xfId="0" applyNumberFormat="1" applyFont="1" applyBorder="1" applyAlignment="1">
      <alignment horizontal="center" vertical="top"/>
    </xf>
    <xf numFmtId="0" fontId="4" fillId="0" borderId="21" xfId="0" applyFont="1" applyBorder="1" applyAlignment="1">
      <alignment vertical="top" wrapText="1"/>
    </xf>
    <xf numFmtId="0" fontId="4" fillId="0" borderId="21" xfId="0" applyFont="1" applyBorder="1" applyAlignment="1">
      <alignment horizontal="left" vertical="center" wrapText="1"/>
    </xf>
    <xf numFmtId="14" fontId="4" fillId="0" borderId="21" xfId="0" applyNumberFormat="1" applyFont="1" applyBorder="1" applyAlignment="1">
      <alignment horizontal="center" vertical="top"/>
    </xf>
    <xf numFmtId="4" fontId="4" fillId="2" borderId="21" xfId="0" applyNumberFormat="1" applyFont="1" applyFill="1" applyBorder="1" applyAlignment="1">
      <alignment horizontal="right" vertical="top"/>
    </xf>
    <xf numFmtId="0" fontId="6" fillId="2" borderId="6" xfId="0" applyFont="1" applyFill="1" applyBorder="1" applyAlignment="1">
      <alignment horizontal="left" vertical="top"/>
    </xf>
    <xf numFmtId="0" fontId="6" fillId="2" borderId="7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 wrapText="1"/>
    </xf>
    <xf numFmtId="49" fontId="4" fillId="2" borderId="7" xfId="0" applyNumberFormat="1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left" vertical="center" wrapText="1"/>
    </xf>
    <xf numFmtId="14" fontId="4" fillId="0" borderId="7" xfId="0" applyNumberFormat="1" applyFont="1" applyBorder="1" applyAlignment="1">
      <alignment horizontal="center" vertical="top"/>
    </xf>
    <xf numFmtId="4" fontId="4" fillId="2" borderId="7" xfId="0" applyNumberFormat="1" applyFont="1" applyFill="1" applyBorder="1" applyAlignment="1">
      <alignment horizontal="right" vertical="top"/>
    </xf>
    <xf numFmtId="0" fontId="6" fillId="0" borderId="9" xfId="0" applyFont="1" applyBorder="1" applyAlignment="1">
      <alignment horizontal="center" vertical="top"/>
    </xf>
    <xf numFmtId="0" fontId="6" fillId="0" borderId="9" xfId="0" applyFont="1" applyBorder="1" applyAlignment="1">
      <alignment horizontal="left" vertical="top" wrapText="1"/>
    </xf>
    <xf numFmtId="14" fontId="6" fillId="0" borderId="9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vertical="top"/>
    </xf>
    <xf numFmtId="0" fontId="6" fillId="0" borderId="19" xfId="0" applyFont="1" applyBorder="1" applyAlignment="1">
      <alignment horizontal="center" vertical="top" wrapText="1"/>
    </xf>
    <xf numFmtId="0" fontId="4" fillId="0" borderId="25" xfId="0" applyFont="1" applyBorder="1" applyAlignment="1">
      <alignment vertical="top"/>
    </xf>
    <xf numFmtId="14" fontId="4" fillId="0" borderId="32" xfId="0" applyNumberFormat="1" applyFont="1" applyBorder="1" applyAlignment="1">
      <alignment horizontal="center" vertical="top"/>
    </xf>
    <xf numFmtId="14" fontId="4" fillId="0" borderId="33" xfId="0" applyNumberFormat="1" applyFont="1" applyBorder="1" applyAlignment="1">
      <alignment horizontal="center" vertical="top"/>
    </xf>
    <xf numFmtId="0" fontId="6" fillId="2" borderId="20" xfId="0" applyFont="1" applyFill="1" applyBorder="1" applyAlignment="1">
      <alignment horizontal="center" vertical="top"/>
    </xf>
    <xf numFmtId="0" fontId="4" fillId="0" borderId="11" xfId="0" applyFont="1" applyBorder="1"/>
    <xf numFmtId="0" fontId="6" fillId="2" borderId="6" xfId="0" applyFont="1" applyFill="1" applyBorder="1"/>
    <xf numFmtId="0" fontId="4" fillId="0" borderId="39" xfId="0" applyFont="1" applyBorder="1" applyAlignment="1">
      <alignment horizontal="center"/>
    </xf>
    <xf numFmtId="0" fontId="6" fillId="0" borderId="26" xfId="0" applyFont="1" applyBorder="1" applyAlignment="1">
      <alignment horizontal="center" vertical="top" wrapText="1"/>
    </xf>
    <xf numFmtId="165" fontId="6" fillId="0" borderId="0" xfId="0" applyNumberFormat="1" applyFont="1" applyAlignment="1">
      <alignment horizontal="center" vertical="top" wrapText="1"/>
    </xf>
    <xf numFmtId="167" fontId="6" fillId="0" borderId="0" xfId="0" applyNumberFormat="1" applyFont="1" applyAlignment="1">
      <alignment horizontal="center" vertical="top" wrapText="1"/>
    </xf>
    <xf numFmtId="168" fontId="6" fillId="0" borderId="0" xfId="0" applyNumberFormat="1" applyFont="1" applyAlignment="1">
      <alignment horizontal="center" vertical="top" wrapText="1"/>
    </xf>
    <xf numFmtId="0" fontId="6" fillId="0" borderId="10" xfId="11" applyFont="1" applyBorder="1" applyAlignment="1">
      <alignment horizontal="center" vertical="top" wrapText="1"/>
    </xf>
    <xf numFmtId="0" fontId="6" fillId="0" borderId="26" xfId="4" applyFont="1" applyBorder="1" applyAlignment="1">
      <alignment horizontal="center" vertical="top" wrapText="1"/>
    </xf>
    <xf numFmtId="0" fontId="6" fillId="0" borderId="14" xfId="0" applyFont="1" applyBorder="1" applyAlignment="1">
      <alignment vertical="top" wrapText="1"/>
    </xf>
    <xf numFmtId="0" fontId="6" fillId="0" borderId="26" xfId="4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1" fontId="6" fillId="0" borderId="10" xfId="0" applyNumberFormat="1" applyFont="1" applyBorder="1" applyAlignment="1">
      <alignment horizontal="center" vertical="top"/>
    </xf>
    <xf numFmtId="1" fontId="6" fillId="0" borderId="10" xfId="0" applyNumberFormat="1" applyFont="1" applyBorder="1" applyAlignment="1">
      <alignment horizontal="center" vertical="top" wrapText="1" shrinkToFit="1"/>
    </xf>
    <xf numFmtId="1" fontId="6" fillId="0" borderId="10" xfId="0" applyNumberFormat="1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top"/>
    </xf>
    <xf numFmtId="0" fontId="6" fillId="0" borderId="10" xfId="6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top" wrapText="1"/>
    </xf>
    <xf numFmtId="4" fontId="16" fillId="0" borderId="10" xfId="0" applyNumberFormat="1" applyFont="1" applyBorder="1" applyAlignment="1">
      <alignment vertical="top" wrapText="1"/>
    </xf>
    <xf numFmtId="0" fontId="6" fillId="0" borderId="19" xfId="4" applyFont="1" applyBorder="1" applyAlignment="1">
      <alignment horizontal="center" vertical="top" wrapText="1"/>
    </xf>
    <xf numFmtId="1" fontId="6" fillId="0" borderId="9" xfId="0" applyNumberFormat="1" applyFont="1" applyBorder="1" applyAlignment="1">
      <alignment horizontal="center" vertical="top" wrapText="1"/>
    </xf>
    <xf numFmtId="4" fontId="6" fillId="0" borderId="14" xfId="0" applyNumberFormat="1" applyFont="1" applyBorder="1" applyAlignment="1">
      <alignment horizontal="right" vertical="top"/>
    </xf>
    <xf numFmtId="4" fontId="6" fillId="0" borderId="16" xfId="0" applyNumberFormat="1" applyFont="1" applyBorder="1" applyAlignment="1">
      <alignment horizontal="right" vertical="top"/>
    </xf>
    <xf numFmtId="0" fontId="6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6" fillId="0" borderId="26" xfId="11" applyFont="1" applyBorder="1" applyAlignment="1">
      <alignment horizontal="center" vertical="top" wrapText="1"/>
    </xf>
    <xf numFmtId="0" fontId="4" fillId="0" borderId="19" xfId="0" applyFont="1" applyBorder="1"/>
    <xf numFmtId="0" fontId="4" fillId="2" borderId="17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top" wrapText="1"/>
    </xf>
    <xf numFmtId="0" fontId="6" fillId="2" borderId="31" xfId="0" applyFont="1" applyFill="1" applyBorder="1" applyAlignment="1">
      <alignment horizontal="left" vertical="top"/>
    </xf>
    <xf numFmtId="0" fontId="6" fillId="2" borderId="32" xfId="0" applyFont="1" applyFill="1" applyBorder="1" applyAlignment="1">
      <alignment horizontal="left" vertical="top"/>
    </xf>
    <xf numFmtId="0" fontId="4" fillId="0" borderId="32" xfId="0" applyFont="1" applyBorder="1" applyAlignment="1">
      <alignment horizontal="center" vertical="top" wrapText="1"/>
    </xf>
    <xf numFmtId="0" fontId="4" fillId="0" borderId="32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center" vertical="top"/>
    </xf>
    <xf numFmtId="1" fontId="10" fillId="0" borderId="10" xfId="0" applyNumberFormat="1" applyFont="1" applyBorder="1" applyAlignment="1">
      <alignment horizontal="center" vertical="top"/>
    </xf>
    <xf numFmtId="49" fontId="6" fillId="0" borderId="14" xfId="0" applyNumberFormat="1" applyFont="1" applyBorder="1" applyAlignment="1">
      <alignment horizontal="center" vertical="top" wrapText="1"/>
    </xf>
    <xf numFmtId="0" fontId="11" fillId="0" borderId="43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0" fillId="2" borderId="17" xfId="0" applyFill="1" applyBorder="1" applyAlignment="1">
      <alignment horizontal="left" vertical="top"/>
    </xf>
    <xf numFmtId="0" fontId="0" fillId="2" borderId="17" xfId="0" applyFill="1" applyBorder="1" applyAlignment="1">
      <alignment horizontal="center" vertical="top" wrapText="1"/>
    </xf>
    <xf numFmtId="0" fontId="0" fillId="2" borderId="17" xfId="0" applyFill="1" applyBorder="1" applyAlignment="1">
      <alignment horizontal="center" vertical="center" wrapText="1"/>
    </xf>
    <xf numFmtId="0" fontId="0" fillId="2" borderId="17" xfId="0" applyFill="1" applyBorder="1" applyAlignment="1">
      <alignment vertical="center" wrapText="1"/>
    </xf>
    <xf numFmtId="0" fontId="0" fillId="2" borderId="3" xfId="0" applyFill="1" applyBorder="1" applyAlignment="1">
      <alignment vertical="top" wrapText="1"/>
    </xf>
    <xf numFmtId="0" fontId="0" fillId="2" borderId="17" xfId="0" applyFill="1" applyBorder="1" applyAlignment="1">
      <alignment horizontal="center" vertical="top"/>
    </xf>
    <xf numFmtId="14" fontId="0" fillId="0" borderId="17" xfId="0" applyNumberFormat="1" applyBorder="1" applyAlignment="1">
      <alignment horizontal="center" vertical="top"/>
    </xf>
    <xf numFmtId="14" fontId="0" fillId="0" borderId="3" xfId="0" applyNumberForma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4" fontId="4" fillId="0" borderId="36" xfId="0" applyNumberFormat="1" applyFont="1" applyBorder="1" applyAlignment="1">
      <alignment horizontal="center" vertical="top"/>
    </xf>
    <xf numFmtId="4" fontId="4" fillId="0" borderId="10" xfId="0" applyNumberFormat="1" applyFont="1" applyBorder="1" applyAlignment="1">
      <alignment horizontal="center"/>
    </xf>
    <xf numFmtId="0" fontId="17" fillId="0" borderId="10" xfId="13" applyFont="1" applyBorder="1" applyAlignment="1">
      <alignment vertical="top"/>
    </xf>
    <xf numFmtId="0" fontId="6" fillId="0" borderId="19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14" fillId="2" borderId="17" xfId="0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center" vertical="top" wrapText="1"/>
    </xf>
    <xf numFmtId="14" fontId="4" fillId="2" borderId="17" xfId="0" applyNumberFormat="1" applyFont="1" applyFill="1" applyBorder="1" applyAlignment="1">
      <alignment horizontal="center" vertical="top"/>
    </xf>
    <xf numFmtId="14" fontId="4" fillId="2" borderId="4" xfId="0" applyNumberFormat="1" applyFont="1" applyFill="1" applyBorder="1" applyAlignment="1">
      <alignment horizontal="center" vertical="top"/>
    </xf>
    <xf numFmtId="0" fontId="4" fillId="0" borderId="39" xfId="0" applyFont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4" fontId="0" fillId="0" borderId="10" xfId="0" applyNumberFormat="1" applyBorder="1" applyAlignment="1">
      <alignment horizontal="right" vertical="top"/>
    </xf>
    <xf numFmtId="1" fontId="6" fillId="0" borderId="26" xfId="0" applyNumberFormat="1" applyFont="1" applyBorder="1" applyAlignment="1">
      <alignment horizontal="center" vertical="top" wrapText="1"/>
    </xf>
    <xf numFmtId="0" fontId="4" fillId="0" borderId="1" xfId="0" applyFont="1" applyBorder="1"/>
    <xf numFmtId="0" fontId="6" fillId="2" borderId="17" xfId="0" applyFont="1" applyFill="1" applyBorder="1" applyAlignment="1">
      <alignment horizontal="center" vertical="top"/>
    </xf>
    <xf numFmtId="0" fontId="13" fillId="2" borderId="17" xfId="0" applyFont="1" applyFill="1" applyBorder="1" applyAlignment="1">
      <alignment vertical="top" wrapText="1"/>
    </xf>
    <xf numFmtId="0" fontId="13" fillId="2" borderId="17" xfId="0" applyFont="1" applyFill="1" applyBorder="1" applyAlignment="1">
      <alignment horizontal="center" vertical="top" wrapText="1"/>
    </xf>
    <xf numFmtId="4" fontId="4" fillId="2" borderId="17" xfId="0" applyNumberFormat="1" applyFont="1" applyFill="1" applyBorder="1" applyAlignment="1">
      <alignment horizontal="center" vertical="top"/>
    </xf>
    <xf numFmtId="0" fontId="4" fillId="2" borderId="7" xfId="0" applyFont="1" applyFill="1" applyBorder="1" applyAlignment="1">
      <alignment vertical="top" wrapText="1"/>
    </xf>
    <xf numFmtId="4" fontId="4" fillId="2" borderId="7" xfId="0" applyNumberFormat="1" applyFont="1" applyFill="1" applyBorder="1" applyAlignment="1">
      <alignment horizontal="center" vertical="top"/>
    </xf>
    <xf numFmtId="0" fontId="4" fillId="0" borderId="8" xfId="0" applyFont="1" applyBorder="1" applyAlignment="1">
      <alignment horizontal="center"/>
    </xf>
    <xf numFmtId="0" fontId="14" fillId="2" borderId="7" xfId="0" applyFont="1" applyFill="1" applyBorder="1" applyAlignment="1">
      <alignment vertical="top" wrapText="1"/>
    </xf>
    <xf numFmtId="0" fontId="13" fillId="2" borderId="21" xfId="0" applyFont="1" applyFill="1" applyBorder="1" applyAlignment="1">
      <alignment horizontal="center" vertical="top" wrapText="1"/>
    </xf>
    <xf numFmtId="4" fontId="4" fillId="2" borderId="21" xfId="0" applyNumberFormat="1" applyFont="1" applyFill="1" applyBorder="1" applyAlignment="1">
      <alignment horizontal="center" vertical="top"/>
    </xf>
    <xf numFmtId="0" fontId="13" fillId="2" borderId="21" xfId="0" applyFont="1" applyFill="1" applyBorder="1" applyAlignment="1">
      <alignment vertical="top" wrapText="1"/>
    </xf>
    <xf numFmtId="0" fontId="4" fillId="0" borderId="21" xfId="0" applyFont="1" applyBorder="1" applyAlignment="1">
      <alignment horizontal="center" vertical="top"/>
    </xf>
    <xf numFmtId="0" fontId="4" fillId="0" borderId="45" xfId="0" applyFont="1" applyBorder="1" applyAlignment="1">
      <alignment horizontal="center"/>
    </xf>
    <xf numFmtId="4" fontId="6" fillId="2" borderId="21" xfId="0" applyNumberFormat="1" applyFont="1" applyFill="1" applyBorder="1" applyAlignment="1">
      <alignment vertical="top" wrapText="1"/>
    </xf>
    <xf numFmtId="0" fontId="6" fillId="2" borderId="0" xfId="0" applyFont="1" applyFill="1" applyAlignment="1">
      <alignment horizontal="center" vertical="top" wrapText="1"/>
    </xf>
    <xf numFmtId="4" fontId="6" fillId="2" borderId="7" xfId="0" applyNumberFormat="1" applyFont="1" applyFill="1" applyBorder="1" applyAlignment="1">
      <alignment vertical="top"/>
    </xf>
    <xf numFmtId="0" fontId="6" fillId="0" borderId="1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14" fontId="4" fillId="0" borderId="9" xfId="0" applyNumberFormat="1" applyFont="1" applyBorder="1" applyAlignment="1">
      <alignment horizontal="center" vertical="top"/>
    </xf>
    <xf numFmtId="4" fontId="4" fillId="2" borderId="7" xfId="0" applyNumberFormat="1" applyFont="1" applyFill="1" applyBorder="1" applyAlignment="1">
      <alignment vertical="top"/>
    </xf>
    <xf numFmtId="4" fontId="0" fillId="0" borderId="10" xfId="0" applyNumberFormat="1" applyBorder="1" applyAlignment="1">
      <alignment vertical="top"/>
    </xf>
    <xf numFmtId="0" fontId="4" fillId="0" borderId="46" xfId="0" applyFont="1" applyBorder="1"/>
    <xf numFmtId="0" fontId="9" fillId="4" borderId="17" xfId="0" applyFont="1" applyFill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/>
    </xf>
    <xf numFmtId="0" fontId="4" fillId="0" borderId="40" xfId="0" applyFont="1" applyBorder="1" applyAlignment="1">
      <alignment horizontal="center"/>
    </xf>
    <xf numFmtId="4" fontId="6" fillId="0" borderId="21" xfId="0" applyNumberFormat="1" applyFont="1" applyBorder="1" applyAlignment="1">
      <alignment vertical="top"/>
    </xf>
    <xf numFmtId="0" fontId="9" fillId="4" borderId="32" xfId="0" applyFont="1" applyFill="1" applyBorder="1" applyAlignment="1">
      <alignment vertical="top" wrapText="1"/>
    </xf>
    <xf numFmtId="0" fontId="9" fillId="4" borderId="32" xfId="0" applyFont="1" applyFill="1" applyBorder="1" applyAlignment="1">
      <alignment horizontal="center" vertical="top" wrapText="1"/>
    </xf>
    <xf numFmtId="4" fontId="4" fillId="2" borderId="32" xfId="0" applyNumberFormat="1" applyFont="1" applyFill="1" applyBorder="1" applyAlignment="1">
      <alignment horizontal="center" vertical="top"/>
    </xf>
    <xf numFmtId="0" fontId="4" fillId="0" borderId="35" xfId="0" applyFont="1" applyBorder="1" applyAlignment="1">
      <alignment horizontal="center"/>
    </xf>
    <xf numFmtId="4" fontId="6" fillId="0" borderId="34" xfId="0" applyNumberFormat="1" applyFont="1" applyBorder="1" applyAlignment="1">
      <alignment horizontal="right" vertical="top"/>
    </xf>
    <xf numFmtId="0" fontId="4" fillId="2" borderId="17" xfId="0" applyFont="1" applyFill="1" applyBorder="1" applyAlignment="1">
      <alignment wrapText="1"/>
    </xf>
    <xf numFmtId="0" fontId="4" fillId="2" borderId="17" xfId="0" applyFont="1" applyFill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21" xfId="0" applyFont="1" applyFill="1" applyBorder="1" applyAlignment="1">
      <alignment horizontal="left" vertical="top" wrapText="1"/>
    </xf>
    <xf numFmtId="4" fontId="6" fillId="0" borderId="0" xfId="0" applyNumberFormat="1" applyFont="1"/>
    <xf numFmtId="0" fontId="0" fillId="0" borderId="0" xfId="0" applyAlignment="1">
      <alignment wrapText="1"/>
    </xf>
    <xf numFmtId="49" fontId="0" fillId="0" borderId="0" xfId="0" applyNumberFormat="1" applyAlignment="1">
      <alignment horizontal="center"/>
    </xf>
    <xf numFmtId="0" fontId="0" fillId="0" borderId="24" xfId="0" applyBorder="1" applyAlignment="1">
      <alignment horizontal="center" vertical="top"/>
    </xf>
    <xf numFmtId="0" fontId="4" fillId="0" borderId="13" xfId="0" applyFont="1" applyBorder="1"/>
    <xf numFmtId="49" fontId="6" fillId="0" borderId="0" xfId="0" applyNumberFormat="1" applyFont="1" applyAlignment="1">
      <alignment horizontal="center" wrapText="1"/>
    </xf>
    <xf numFmtId="0" fontId="11" fillId="3" borderId="10" xfId="0" applyFont="1" applyFill="1" applyBorder="1" applyAlignment="1">
      <alignment horizontal="center" vertical="top"/>
    </xf>
    <xf numFmtId="4" fontId="6" fillId="0" borderId="0" xfId="0" applyNumberFormat="1" applyFont="1" applyAlignment="1">
      <alignment vertical="top" wrapText="1"/>
    </xf>
    <xf numFmtId="0" fontId="3" fillId="0" borderId="0" xfId="16" applyFont="1" applyAlignment="1">
      <alignment vertical="top"/>
    </xf>
    <xf numFmtId="0" fontId="4" fillId="0" borderId="1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10" fillId="5" borderId="7" xfId="0" applyFont="1" applyFill="1" applyBorder="1" applyAlignment="1">
      <alignment horizontal="center" vertical="top"/>
    </xf>
    <xf numFmtId="4" fontId="4" fillId="0" borderId="9" xfId="6" applyNumberFormat="1" applyBorder="1" applyAlignment="1">
      <alignment horizontal="right" vertical="top" wrapText="1"/>
    </xf>
    <xf numFmtId="165" fontId="4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166" fontId="4" fillId="0" borderId="0" xfId="0" applyNumberFormat="1" applyFont="1" applyAlignment="1">
      <alignment horizontal="center" wrapText="1"/>
    </xf>
    <xf numFmtId="167" fontId="4" fillId="0" borderId="0" xfId="0" applyNumberFormat="1" applyFont="1" applyAlignment="1">
      <alignment horizontal="center" wrapText="1"/>
    </xf>
    <xf numFmtId="168" fontId="4" fillId="0" borderId="0" xfId="0" applyNumberFormat="1" applyFont="1" applyAlignment="1">
      <alignment horizontal="center" wrapText="1"/>
    </xf>
    <xf numFmtId="165" fontId="4" fillId="0" borderId="0" xfId="0" applyNumberFormat="1" applyFont="1" applyAlignment="1">
      <alignment horizontal="center" vertical="top" wrapText="1"/>
    </xf>
    <xf numFmtId="4" fontId="16" fillId="0" borderId="0" xfId="0" applyNumberFormat="1" applyFont="1" applyAlignment="1">
      <alignment horizontal="right" vertical="top"/>
    </xf>
    <xf numFmtId="166" fontId="4" fillId="0" borderId="0" xfId="0" applyNumberFormat="1" applyFont="1" applyAlignment="1">
      <alignment horizontal="center" vertical="top" wrapText="1"/>
    </xf>
    <xf numFmtId="167" fontId="4" fillId="0" borderId="0" xfId="0" applyNumberFormat="1" applyFont="1" applyAlignment="1">
      <alignment horizontal="center" vertical="top" wrapText="1"/>
    </xf>
    <xf numFmtId="168" fontId="4" fillId="0" borderId="0" xfId="0" applyNumberFormat="1" applyFont="1" applyAlignment="1">
      <alignment horizontal="center" vertical="top" wrapText="1"/>
    </xf>
    <xf numFmtId="4" fontId="4" fillId="0" borderId="10" xfId="6" applyNumberFormat="1" applyBorder="1" applyAlignment="1">
      <alignment horizontal="right" vertical="top"/>
    </xf>
    <xf numFmtId="4" fontId="4" fillId="0" borderId="10" xfId="0" applyNumberFormat="1" applyFont="1" applyBorder="1" applyAlignment="1">
      <alignment horizontal="right" vertical="top" wrapText="1"/>
    </xf>
    <xf numFmtId="0" fontId="4" fillId="2" borderId="37" xfId="0" applyFont="1" applyFill="1" applyBorder="1" applyAlignment="1">
      <alignment horizontal="center" vertical="top" wrapText="1"/>
    </xf>
    <xf numFmtId="14" fontId="4" fillId="0" borderId="17" xfId="0" applyNumberFormat="1" applyFont="1" applyBorder="1" applyAlignment="1">
      <alignment horizontal="center" vertical="top"/>
    </xf>
    <xf numFmtId="14" fontId="4" fillId="0" borderId="3" xfId="0" applyNumberFormat="1" applyFont="1" applyBorder="1" applyAlignment="1">
      <alignment horizontal="center" vertical="top"/>
    </xf>
    <xf numFmtId="0" fontId="4" fillId="2" borderId="50" xfId="0" applyFont="1" applyFill="1" applyBorder="1" applyAlignment="1">
      <alignment horizontal="center" vertical="top" wrapText="1"/>
    </xf>
    <xf numFmtId="0" fontId="6" fillId="2" borderId="31" xfId="0" applyFont="1" applyFill="1" applyBorder="1" applyAlignment="1">
      <alignment horizontal="center" vertical="top"/>
    </xf>
    <xf numFmtId="0" fontId="4" fillId="0" borderId="32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top" wrapText="1"/>
    </xf>
    <xf numFmtId="0" fontId="14" fillId="2" borderId="17" xfId="0" applyFont="1" applyFill="1" applyBorder="1" applyAlignment="1">
      <alignment horizontal="center" vertical="top" wrapText="1"/>
    </xf>
    <xf numFmtId="4" fontId="0" fillId="0" borderId="10" xfId="0" applyNumberFormat="1" applyBorder="1" applyAlignment="1">
      <alignment horizontal="center" vertical="top" wrapText="1"/>
    </xf>
    <xf numFmtId="4" fontId="4" fillId="0" borderId="25" xfId="3" applyNumberFormat="1" applyBorder="1" applyAlignment="1">
      <alignment vertical="top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4" fontId="0" fillId="0" borderId="0" xfId="0" applyNumberFormat="1" applyBorder="1" applyAlignment="1">
      <alignment vertical="top" wrapText="1"/>
    </xf>
    <xf numFmtId="4" fontId="4" fillId="0" borderId="0" xfId="0" applyNumberFormat="1" applyFont="1" applyBorder="1" applyAlignment="1">
      <alignment horizontal="right" vertical="top"/>
    </xf>
    <xf numFmtId="14" fontId="0" fillId="0" borderId="0" xfId="0" applyNumberFormat="1" applyBorder="1" applyAlignment="1">
      <alignment horizontal="center"/>
    </xf>
    <xf numFmtId="4" fontId="4" fillId="0" borderId="0" xfId="0" applyNumberFormat="1" applyFont="1" applyBorder="1"/>
    <xf numFmtId="0" fontId="6" fillId="0" borderId="26" xfId="4" applyFont="1" applyBorder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6" fillId="0" borderId="3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/>
    </xf>
    <xf numFmtId="49" fontId="6" fillId="2" borderId="7" xfId="0" applyNumberFormat="1" applyFont="1" applyFill="1" applyBorder="1" applyAlignment="1">
      <alignment horizontal="center"/>
    </xf>
    <xf numFmtId="1" fontId="4" fillId="2" borderId="7" xfId="0" applyNumberFormat="1" applyFont="1" applyFill="1" applyBorder="1" applyAlignment="1">
      <alignment horizontal="left" vertical="top" wrapText="1"/>
    </xf>
    <xf numFmtId="1" fontId="4" fillId="2" borderId="7" xfId="0" applyNumberFormat="1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vertical="top"/>
    </xf>
    <xf numFmtId="0" fontId="4" fillId="2" borderId="51" xfId="0" applyFont="1" applyFill="1" applyBorder="1" applyAlignment="1">
      <alignment vertical="top"/>
    </xf>
    <xf numFmtId="0" fontId="4" fillId="2" borderId="6" xfId="0" applyFont="1" applyFill="1" applyBorder="1" applyAlignment="1">
      <alignment horizontal="center" vertical="top"/>
    </xf>
    <xf numFmtId="0" fontId="4" fillId="0" borderId="9" xfId="6" applyBorder="1" applyAlignment="1">
      <alignment horizontal="center" vertical="top" wrapText="1"/>
    </xf>
    <xf numFmtId="0" fontId="4" fillId="2" borderId="9" xfId="6" applyFill="1" applyBorder="1" applyAlignment="1">
      <alignment horizontal="center" vertical="top" wrapText="1"/>
    </xf>
    <xf numFmtId="0" fontId="4" fillId="3" borderId="9" xfId="6" applyFill="1" applyBorder="1" applyAlignment="1">
      <alignment horizontal="center" vertical="top" wrapText="1"/>
    </xf>
    <xf numFmtId="0" fontId="4" fillId="3" borderId="13" xfId="6" applyFill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/>
    </xf>
    <xf numFmtId="0" fontId="15" fillId="0" borderId="9" xfId="0" applyFont="1" applyBorder="1" applyAlignment="1">
      <alignment horizontal="left" vertical="top"/>
    </xf>
    <xf numFmtId="0" fontId="15" fillId="0" borderId="9" xfId="11" applyFont="1" applyBorder="1" applyAlignment="1">
      <alignment horizontal="center" vertical="top" wrapText="1"/>
    </xf>
    <xf numFmtId="0" fontId="4" fillId="3" borderId="9" xfId="0" applyFont="1" applyFill="1" applyBorder="1" applyAlignment="1">
      <alignment horizontal="center" vertical="top"/>
    </xf>
    <xf numFmtId="14" fontId="4" fillId="3" borderId="9" xfId="6" applyNumberFormat="1" applyFill="1" applyBorder="1" applyAlignment="1">
      <alignment horizontal="center" vertical="top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0" fontId="4" fillId="0" borderId="0" xfId="2" applyAlignment="1">
      <alignment vertical="top"/>
    </xf>
    <xf numFmtId="0" fontId="4" fillId="0" borderId="10" xfId="6" applyBorder="1" applyAlignment="1">
      <alignment horizontal="center" vertical="top" wrapText="1"/>
    </xf>
    <xf numFmtId="0" fontId="4" fillId="0" borderId="36" xfId="6" applyBorder="1" applyAlignment="1">
      <alignment horizontal="center" vertical="top" wrapText="1"/>
    </xf>
    <xf numFmtId="0" fontId="4" fillId="0" borderId="52" xfId="6" applyBorder="1" applyAlignment="1">
      <alignment horizontal="center" vertical="top" wrapText="1"/>
    </xf>
    <xf numFmtId="49" fontId="4" fillId="0" borderId="10" xfId="6" applyNumberFormat="1" applyBorder="1" applyAlignment="1">
      <alignment horizontal="center" vertical="top" wrapText="1"/>
    </xf>
    <xf numFmtId="0" fontId="4" fillId="0" borderId="10" xfId="6" applyBorder="1" applyAlignment="1">
      <alignment horizontal="left" vertical="top" wrapText="1"/>
    </xf>
    <xf numFmtId="0" fontId="4" fillId="3" borderId="10" xfId="0" applyFont="1" applyFill="1" applyBorder="1" applyAlignment="1">
      <alignment horizontal="center" vertical="top"/>
    </xf>
    <xf numFmtId="14" fontId="4" fillId="0" borderId="10" xfId="6" applyNumberFormat="1" applyBorder="1" applyAlignment="1">
      <alignment horizontal="center" vertical="top"/>
    </xf>
    <xf numFmtId="4" fontId="4" fillId="0" borderId="9" xfId="0" applyNumberFormat="1" applyFont="1" applyBorder="1" applyAlignment="1">
      <alignment horizontal="right" vertical="top" wrapText="1"/>
    </xf>
    <xf numFmtId="4" fontId="4" fillId="0" borderId="12" xfId="6" applyNumberFormat="1" applyBorder="1" applyAlignment="1">
      <alignment horizontal="right" vertical="top"/>
    </xf>
    <xf numFmtId="0" fontId="6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left" vertical="top"/>
    </xf>
    <xf numFmtId="0" fontId="6" fillId="2" borderId="17" xfId="0" applyFont="1" applyFill="1" applyBorder="1" applyAlignment="1">
      <alignment horizontal="left" vertical="top"/>
    </xf>
    <xf numFmtId="4" fontId="6" fillId="0" borderId="0" xfId="0" applyNumberFormat="1" applyFont="1" applyAlignment="1">
      <alignment horizontal="left" vertical="top" wrapText="1"/>
    </xf>
    <xf numFmtId="4" fontId="4" fillId="2" borderId="38" xfId="0" applyNumberFormat="1" applyFont="1" applyFill="1" applyBorder="1" applyAlignment="1">
      <alignment horizontal="right" vertical="top"/>
    </xf>
    <xf numFmtId="0" fontId="4" fillId="0" borderId="0" xfId="0" applyFont="1" applyAlignment="1">
      <alignment horizontal="left" vertical="top"/>
    </xf>
    <xf numFmtId="0" fontId="6" fillId="0" borderId="6" xfId="0" applyFont="1" applyBorder="1"/>
    <xf numFmtId="0" fontId="6" fillId="0" borderId="7" xfId="0" applyFont="1" applyBorder="1"/>
    <xf numFmtId="0" fontId="14" fillId="2" borderId="51" xfId="0" applyFont="1" applyFill="1" applyBorder="1" applyAlignment="1">
      <alignment vertical="top" wrapText="1"/>
    </xf>
    <xf numFmtId="0" fontId="4" fillId="0" borderId="6" xfId="0" applyFont="1" applyBorder="1" applyAlignment="1">
      <alignment horizontal="center" vertical="top"/>
    </xf>
    <xf numFmtId="0" fontId="4" fillId="0" borderId="10" xfId="11" applyBorder="1" applyAlignment="1">
      <alignment horizontal="center" vertical="top" wrapText="1"/>
    </xf>
    <xf numFmtId="49" fontId="4" fillId="0" borderId="10" xfId="11" applyNumberFormat="1" applyBorder="1" applyAlignment="1">
      <alignment horizontal="center" vertical="top" wrapText="1"/>
    </xf>
    <xf numFmtId="0" fontId="4" fillId="0" borderId="10" xfId="1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14" fontId="0" fillId="0" borderId="30" xfId="0" applyNumberFormat="1" applyBorder="1" applyAlignment="1">
      <alignment horizontal="center" vertical="top"/>
    </xf>
    <xf numFmtId="4" fontId="4" fillId="0" borderId="30" xfId="11" applyNumberFormat="1" applyBorder="1" applyAlignment="1">
      <alignment horizontal="right" vertical="top"/>
    </xf>
    <xf numFmtId="4" fontId="6" fillId="0" borderId="38" xfId="0" applyNumberFormat="1" applyFont="1" applyBorder="1" applyAlignment="1">
      <alignment vertical="top"/>
    </xf>
    <xf numFmtId="4" fontId="4" fillId="0" borderId="0" xfId="0" applyNumberFormat="1" applyFont="1" applyAlignment="1">
      <alignment horizontal="left"/>
    </xf>
    <xf numFmtId="0" fontId="6" fillId="2" borderId="1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top" wrapTex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horizontal="center" vertical="top" wrapText="1"/>
    </xf>
    <xf numFmtId="0" fontId="4" fillId="0" borderId="0" xfId="6" applyAlignment="1">
      <alignment horizontal="center" vertical="top" wrapText="1"/>
    </xf>
    <xf numFmtId="49" fontId="4" fillId="0" borderId="0" xfId="6" applyNumberFormat="1" applyAlignment="1">
      <alignment horizontal="center" vertical="top" wrapText="1"/>
    </xf>
    <xf numFmtId="0" fontId="4" fillId="2" borderId="0" xfId="6" applyFill="1" applyAlignment="1">
      <alignment vertical="top" wrapText="1"/>
    </xf>
    <xf numFmtId="0" fontId="4" fillId="0" borderId="0" xfId="11" applyAlignment="1">
      <alignment horizontal="center" vertical="top" wrapText="1"/>
    </xf>
    <xf numFmtId="0" fontId="24" fillId="2" borderId="0" xfId="6" applyFont="1" applyFill="1" applyAlignment="1">
      <alignment vertical="top" wrapText="1"/>
    </xf>
    <xf numFmtId="4" fontId="6" fillId="2" borderId="0" xfId="6" applyNumberFormat="1" applyFont="1" applyFill="1" applyAlignment="1">
      <alignment horizontal="right" vertical="top" wrapText="1"/>
    </xf>
    <xf numFmtId="49" fontId="4" fillId="0" borderId="0" xfId="6" applyNumberFormat="1" applyAlignment="1">
      <alignment horizontal="center" vertical="top"/>
    </xf>
    <xf numFmtId="0" fontId="4" fillId="0" borderId="0" xfId="6" applyAlignment="1">
      <alignment horizontal="center" vertical="top"/>
    </xf>
    <xf numFmtId="0" fontId="4" fillId="0" borderId="0" xfId="6" applyAlignment="1">
      <alignment horizontal="left"/>
    </xf>
    <xf numFmtId="14" fontId="4" fillId="0" borderId="0" xfId="0" applyNumberFormat="1" applyFont="1" applyAlignment="1">
      <alignment horizontal="center" vertical="top"/>
    </xf>
    <xf numFmtId="0" fontId="4" fillId="0" borderId="32" xfId="0" applyFont="1" applyBorder="1" applyAlignment="1">
      <alignment horizontal="center" vertical="top"/>
    </xf>
    <xf numFmtId="0" fontId="4" fillId="0" borderId="32" xfId="0" applyFont="1" applyBorder="1" applyAlignment="1">
      <alignment horizontal="center"/>
    </xf>
    <xf numFmtId="0" fontId="6" fillId="0" borderId="54" xfId="0" applyFont="1" applyBorder="1"/>
    <xf numFmtId="0" fontId="6" fillId="0" borderId="46" xfId="0" applyFont="1" applyBorder="1"/>
    <xf numFmtId="14" fontId="6" fillId="0" borderId="0" xfId="0" applyNumberFormat="1" applyFont="1" applyAlignment="1">
      <alignment horizontal="center" vertical="top"/>
    </xf>
    <xf numFmtId="14" fontId="4" fillId="0" borderId="22" xfId="0" applyNumberFormat="1" applyFont="1" applyBorder="1" applyAlignment="1">
      <alignment horizontal="center"/>
    </xf>
    <xf numFmtId="14" fontId="4" fillId="0" borderId="40" xfId="0" applyNumberFormat="1" applyFont="1" applyBorder="1" applyAlignment="1">
      <alignment horizontal="center"/>
    </xf>
    <xf numFmtId="0" fontId="0" fillId="0" borderId="23" xfId="0" applyBorder="1"/>
    <xf numFmtId="0" fontId="4" fillId="0" borderId="24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49" fontId="4" fillId="0" borderId="10" xfId="0" applyNumberFormat="1" applyFont="1" applyBorder="1" applyAlignment="1">
      <alignment horizontal="center" vertical="top" wrapText="1"/>
    </xf>
    <xf numFmtId="1" fontId="4" fillId="0" borderId="10" xfId="3" applyNumberFormat="1" applyBorder="1" applyAlignment="1">
      <alignment horizontal="center" vertical="top" wrapText="1"/>
    </xf>
    <xf numFmtId="0" fontId="4" fillId="0" borderId="10" xfId="3" applyBorder="1" applyAlignment="1">
      <alignment horizontal="left" vertical="top" wrapText="1"/>
    </xf>
    <xf numFmtId="0" fontId="25" fillId="0" borderId="11" xfId="0" applyFont="1" applyBorder="1" applyAlignment="1">
      <alignment horizontal="center" vertical="top" wrapText="1"/>
    </xf>
    <xf numFmtId="1" fontId="4" fillId="0" borderId="10" xfId="3" applyNumberFormat="1" applyBorder="1" applyAlignment="1">
      <alignment vertical="top" wrapText="1"/>
    </xf>
    <xf numFmtId="0" fontId="4" fillId="0" borderId="36" xfId="0" applyFont="1" applyBorder="1" applyAlignment="1">
      <alignment horizontal="center" vertical="top" wrapText="1"/>
    </xf>
    <xf numFmtId="14" fontId="4" fillId="0" borderId="36" xfId="0" applyNumberFormat="1" applyFont="1" applyBorder="1" applyAlignment="1">
      <alignment horizontal="center" vertical="top" wrapText="1"/>
    </xf>
    <xf numFmtId="4" fontId="9" fillId="0" borderId="10" xfId="0" applyNumberFormat="1" applyFont="1" applyBorder="1" applyAlignment="1">
      <alignment horizontal="right" vertical="top"/>
    </xf>
    <xf numFmtId="4" fontId="4" fillId="0" borderId="25" xfId="0" applyNumberFormat="1" applyFont="1" applyBorder="1" applyAlignment="1">
      <alignment horizontal="right" vertical="top" wrapText="1"/>
    </xf>
    <xf numFmtId="0" fontId="6" fillId="0" borderId="20" xfId="0" applyFont="1" applyBorder="1" applyAlignment="1">
      <alignment horizontal="left" vertical="top"/>
    </xf>
    <xf numFmtId="0" fontId="6" fillId="0" borderId="55" xfId="0" applyFont="1" applyBorder="1" applyAlignment="1">
      <alignment vertical="top"/>
    </xf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49" fontId="6" fillId="0" borderId="7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/>
    </xf>
    <xf numFmtId="1" fontId="4" fillId="0" borderId="55" xfId="0" applyNumberFormat="1" applyFont="1" applyBorder="1" applyAlignment="1">
      <alignment horizontal="center" vertical="top" wrapText="1"/>
    </xf>
    <xf numFmtId="4" fontId="9" fillId="0" borderId="25" xfId="0" applyNumberFormat="1" applyFont="1" applyBorder="1" applyAlignment="1">
      <alignment horizontal="right" vertical="top"/>
    </xf>
    <xf numFmtId="0" fontId="4" fillId="0" borderId="55" xfId="0" applyFont="1" applyBorder="1" applyAlignment="1">
      <alignment horizontal="center" vertical="top" wrapText="1"/>
    </xf>
    <xf numFmtId="4" fontId="4" fillId="0" borderId="0" xfId="0" applyNumberFormat="1" applyFont="1"/>
    <xf numFmtId="0" fontId="6" fillId="0" borderId="7" xfId="0" applyFont="1" applyBorder="1" applyAlignment="1">
      <alignment horizontal="center" wrapText="1"/>
    </xf>
    <xf numFmtId="0" fontId="6" fillId="0" borderId="51" xfId="0" applyFont="1" applyBorder="1" applyAlignment="1">
      <alignment horizontal="center" wrapText="1"/>
    </xf>
    <xf numFmtId="0" fontId="6" fillId="0" borderId="37" xfId="0" applyFont="1" applyBorder="1" applyAlignment="1">
      <alignment horizontal="center" vertical="top"/>
    </xf>
    <xf numFmtId="0" fontId="4" fillId="0" borderId="38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left" vertical="top"/>
    </xf>
    <xf numFmtId="49" fontId="4" fillId="0" borderId="7" xfId="0" applyNumberFormat="1" applyFont="1" applyBorder="1" applyAlignment="1">
      <alignment horizontal="center" vertical="top"/>
    </xf>
    <xf numFmtId="0" fontId="4" fillId="0" borderId="7" xfId="0" applyFont="1" applyBorder="1" applyAlignment="1">
      <alignment horizontal="left" vertical="top" wrapText="1"/>
    </xf>
    <xf numFmtId="0" fontId="4" fillId="0" borderId="51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center" vertical="top"/>
    </xf>
    <xf numFmtId="0" fontId="4" fillId="0" borderId="55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center" vertical="top" wrapText="1"/>
    </xf>
    <xf numFmtId="0" fontId="4" fillId="0" borderId="51" xfId="0" applyFont="1" applyBorder="1" applyAlignment="1">
      <alignment vertical="top" wrapText="1"/>
    </xf>
    <xf numFmtId="0" fontId="4" fillId="0" borderId="24" xfId="0" applyFont="1" applyBorder="1" applyAlignment="1">
      <alignment horizontal="center" vertical="top" wrapText="1"/>
    </xf>
    <xf numFmtId="14" fontId="4" fillId="3" borderId="10" xfId="11" applyNumberFormat="1" applyFill="1" applyBorder="1" applyAlignment="1">
      <alignment horizontal="center" vertical="top"/>
    </xf>
    <xf numFmtId="0" fontId="4" fillId="0" borderId="11" xfId="11" applyBorder="1" applyAlignment="1">
      <alignment horizontal="center" vertical="top" wrapText="1"/>
    </xf>
    <xf numFmtId="0" fontId="4" fillId="0" borderId="10" xfId="11" applyBorder="1" applyAlignment="1">
      <alignment horizontal="left" vertical="top" wrapText="1"/>
    </xf>
    <xf numFmtId="0" fontId="15" fillId="0" borderId="10" xfId="0" applyFont="1" applyBorder="1" applyAlignment="1">
      <alignment vertical="top" wrapText="1"/>
    </xf>
    <xf numFmtId="0" fontId="4" fillId="3" borderId="36" xfId="11" applyFill="1" applyBorder="1" applyAlignment="1">
      <alignment horizontal="center" vertical="top" wrapText="1"/>
    </xf>
    <xf numFmtId="4" fontId="15" fillId="3" borderId="10" xfId="0" applyNumberFormat="1" applyFont="1" applyFill="1" applyBorder="1" applyAlignment="1">
      <alignment horizontal="right" vertical="top" wrapText="1"/>
    </xf>
    <xf numFmtId="14" fontId="6" fillId="0" borderId="0" xfId="0" applyNumberFormat="1" applyFont="1" applyAlignment="1">
      <alignment horizontal="right" vertical="top"/>
    </xf>
    <xf numFmtId="14" fontId="4" fillId="0" borderId="10" xfId="11" applyNumberFormat="1" applyBorder="1" applyAlignment="1">
      <alignment horizontal="center" vertical="top"/>
    </xf>
    <xf numFmtId="4" fontId="15" fillId="0" borderId="10" xfId="0" applyNumberFormat="1" applyFont="1" applyBorder="1" applyAlignment="1">
      <alignment horizontal="right" vertical="top" wrapText="1"/>
    </xf>
    <xf numFmtId="1" fontId="0" fillId="0" borderId="10" xfId="3" applyNumberFormat="1" applyFont="1" applyBorder="1" applyAlignment="1">
      <alignment vertical="top" wrapText="1"/>
    </xf>
    <xf numFmtId="4" fontId="4" fillId="0" borderId="21" xfId="0" applyNumberFormat="1" applyFont="1" applyBorder="1" applyAlignment="1">
      <alignment horizontal="right" vertical="top"/>
    </xf>
    <xf numFmtId="0" fontId="4" fillId="0" borderId="38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center" vertical="top"/>
    </xf>
    <xf numFmtId="4" fontId="4" fillId="0" borderId="51" xfId="0" applyNumberFormat="1" applyFont="1" applyBorder="1" applyAlignment="1">
      <alignment horizontal="center" vertical="top"/>
    </xf>
    <xf numFmtId="14" fontId="0" fillId="0" borderId="36" xfId="0" applyNumberFormat="1" applyBorder="1" applyAlignment="1">
      <alignment horizontal="center" vertical="top" wrapText="1"/>
    </xf>
    <xf numFmtId="4" fontId="4" fillId="3" borderId="9" xfId="11" applyNumberFormat="1" applyFill="1" applyBorder="1" applyAlignment="1">
      <alignment horizontal="right" vertical="top"/>
    </xf>
    <xf numFmtId="4" fontId="4" fillId="0" borderId="9" xfId="11" applyNumberFormat="1" applyBorder="1" applyAlignment="1">
      <alignment horizontal="right" vertical="top"/>
    </xf>
    <xf numFmtId="49" fontId="4" fillId="0" borderId="21" xfId="0" applyNumberFormat="1" applyFont="1" applyBorder="1" applyAlignment="1">
      <alignment horizontal="center" vertical="top"/>
    </xf>
    <xf numFmtId="4" fontId="4" fillId="0" borderId="21" xfId="0" applyNumberFormat="1" applyFont="1" applyBorder="1" applyAlignment="1">
      <alignment horizontal="center" vertical="top"/>
    </xf>
    <xf numFmtId="14" fontId="4" fillId="0" borderId="21" xfId="0" applyNumberFormat="1" applyFont="1" applyBorder="1" applyAlignment="1">
      <alignment horizontal="center" vertical="top" wrapText="1"/>
    </xf>
    <xf numFmtId="4" fontId="4" fillId="0" borderId="38" xfId="0" applyNumberFormat="1" applyFont="1" applyBorder="1" applyAlignment="1">
      <alignment horizontal="center" vertical="top"/>
    </xf>
    <xf numFmtId="14" fontId="4" fillId="0" borderId="7" xfId="0" applyNumberFormat="1" applyFont="1" applyBorder="1" applyAlignment="1">
      <alignment horizontal="center" vertical="top" wrapText="1"/>
    </xf>
    <xf numFmtId="4" fontId="4" fillId="0" borderId="55" xfId="0" applyNumberFormat="1" applyFont="1" applyBorder="1" applyAlignment="1">
      <alignment horizontal="center" vertical="top"/>
    </xf>
    <xf numFmtId="1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top"/>
    </xf>
    <xf numFmtId="0" fontId="0" fillId="0" borderId="24" xfId="0" applyBorder="1" applyAlignment="1">
      <alignment horizontal="center"/>
    </xf>
    <xf numFmtId="0" fontId="5" fillId="0" borderId="0" xfId="0" applyFont="1" applyAlignment="1">
      <alignment horizontal="center" vertical="top"/>
    </xf>
    <xf numFmtId="0" fontId="6" fillId="0" borderId="3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top"/>
    </xf>
    <xf numFmtId="0" fontId="6" fillId="0" borderId="46" xfId="0" applyFont="1" applyBorder="1" applyAlignment="1">
      <alignment horizontal="center"/>
    </xf>
    <xf numFmtId="0" fontId="0" fillId="0" borderId="56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49" fontId="0" fillId="0" borderId="14" xfId="0" applyNumberFormat="1" applyBorder="1" applyAlignment="1">
      <alignment horizontal="center" vertical="top" wrapText="1"/>
    </xf>
    <xf numFmtId="0" fontId="4" fillId="0" borderId="14" xfId="3" applyBorder="1" applyAlignment="1">
      <alignment horizontal="left" vertical="top" wrapText="1"/>
    </xf>
    <xf numFmtId="0" fontId="25" fillId="0" borderId="16" xfId="0" applyFont="1" applyBorder="1" applyAlignment="1">
      <alignment horizontal="center" vertical="top" wrapText="1"/>
    </xf>
    <xf numFmtId="1" fontId="4" fillId="0" borderId="14" xfId="3" applyNumberFormat="1" applyBorder="1" applyAlignment="1">
      <alignment vertical="top" wrapText="1"/>
    </xf>
    <xf numFmtId="0" fontId="0" fillId="0" borderId="42" xfId="0" applyBorder="1" applyAlignment="1">
      <alignment horizontal="center" vertical="top" wrapText="1"/>
    </xf>
    <xf numFmtId="4" fontId="0" fillId="0" borderId="10" xfId="0" applyNumberFormat="1" applyBorder="1" applyAlignment="1">
      <alignment horizontal="right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14" fontId="0" fillId="0" borderId="10" xfId="0" applyNumberFormat="1" applyBorder="1" applyAlignment="1">
      <alignment horizontal="center" vertical="top" wrapText="1"/>
    </xf>
    <xf numFmtId="4" fontId="0" fillId="0" borderId="12" xfId="0" applyNumberFormat="1" applyBorder="1" applyAlignment="1">
      <alignment horizontal="right" vertical="center"/>
    </xf>
    <xf numFmtId="0" fontId="27" fillId="5" borderId="56" xfId="0" applyFont="1" applyFill="1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4" fontId="0" fillId="0" borderId="10" xfId="0" applyNumberFormat="1" applyBorder="1" applyAlignment="1">
      <alignment vertical="top" wrapText="1"/>
    </xf>
    <xf numFmtId="4" fontId="0" fillId="0" borderId="25" xfId="0" applyNumberFormat="1" applyBorder="1" applyAlignment="1">
      <alignment horizontal="right" vertical="top"/>
    </xf>
    <xf numFmtId="0" fontId="27" fillId="5" borderId="6" xfId="0" applyFont="1" applyFill="1" applyBorder="1" applyAlignment="1">
      <alignment horizontal="center" vertical="top"/>
    </xf>
    <xf numFmtId="49" fontId="0" fillId="0" borderId="10" xfId="0" applyNumberFormat="1" applyBorder="1" applyAlignment="1">
      <alignment horizontal="center" vertical="top" wrapText="1"/>
    </xf>
    <xf numFmtId="49" fontId="15" fillId="0" borderId="10" xfId="0" applyNumberFormat="1" applyFont="1" applyBorder="1" applyAlignment="1">
      <alignment horizontal="center" vertical="top"/>
    </xf>
    <xf numFmtId="49" fontId="15" fillId="0" borderId="10" xfId="0" applyNumberFormat="1" applyFont="1" applyBorder="1" applyAlignment="1">
      <alignment horizontal="left" vertical="top" wrapText="1"/>
    </xf>
    <xf numFmtId="49" fontId="15" fillId="0" borderId="10" xfId="0" applyNumberFormat="1" applyFont="1" applyBorder="1" applyAlignment="1">
      <alignment horizontal="center" vertical="top" wrapText="1"/>
    </xf>
    <xf numFmtId="4" fontId="15" fillId="0" borderId="10" xfId="0" applyNumberFormat="1" applyFont="1" applyBorder="1" applyAlignment="1">
      <alignment horizontal="right" vertical="top"/>
    </xf>
    <xf numFmtId="4" fontId="0" fillId="0" borderId="10" xfId="0" applyNumberFormat="1" applyBorder="1" applyAlignment="1">
      <alignment horizontal="right" vertical="center" wrapText="1"/>
    </xf>
    <xf numFmtId="4" fontId="0" fillId="0" borderId="10" xfId="0" applyNumberFormat="1" applyBorder="1" applyAlignment="1">
      <alignment horizontal="right" vertical="center"/>
    </xf>
    <xf numFmtId="4" fontId="0" fillId="0" borderId="25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center" vertical="top"/>
    </xf>
    <xf numFmtId="0" fontId="15" fillId="0" borderId="10" xfId="0" applyFont="1" applyBorder="1" applyAlignment="1">
      <alignment horizontal="center" vertical="top" wrapText="1"/>
    </xf>
    <xf numFmtId="0" fontId="15" fillId="0" borderId="10" xfId="0" applyFont="1" applyBorder="1" applyAlignment="1">
      <alignment horizontal="left" vertical="top" wrapText="1"/>
    </xf>
    <xf numFmtId="4" fontId="0" fillId="0" borderId="25" xfId="0" applyNumberFormat="1" applyBorder="1" applyAlignment="1">
      <alignment horizontal="right" vertical="top" wrapText="1"/>
    </xf>
    <xf numFmtId="0" fontId="0" fillId="0" borderId="9" xfId="0" applyBorder="1" applyAlignment="1">
      <alignment horizontal="center" vertical="top" wrapText="1"/>
    </xf>
    <xf numFmtId="49" fontId="0" fillId="0" borderId="9" xfId="0" applyNumberFormat="1" applyBorder="1" applyAlignment="1">
      <alignment horizontal="center" vertical="top" wrapText="1"/>
    </xf>
    <xf numFmtId="49" fontId="0" fillId="0" borderId="9" xfId="0" applyNumberFormat="1" applyBorder="1" applyAlignment="1">
      <alignment vertical="top" wrapText="1"/>
    </xf>
    <xf numFmtId="49" fontId="0" fillId="0" borderId="9" xfId="0" applyNumberFormat="1" applyBorder="1" applyAlignment="1">
      <alignment horizontal="left" vertical="top" wrapText="1"/>
    </xf>
    <xf numFmtId="4" fontId="9" fillId="0" borderId="10" xfId="8" applyNumberFormat="1" applyFont="1" applyFill="1" applyBorder="1" applyAlignment="1" applyProtection="1">
      <alignment horizontal="right" vertical="top" wrapText="1"/>
    </xf>
    <xf numFmtId="4" fontId="9" fillId="0" borderId="12" xfId="8" applyNumberFormat="1" applyFont="1" applyFill="1" applyBorder="1" applyAlignment="1" applyProtection="1">
      <alignment horizontal="right" vertical="top" wrapText="1"/>
    </xf>
    <xf numFmtId="49" fontId="9" fillId="0" borderId="10" xfId="0" applyNumberFormat="1" applyFont="1" applyBorder="1" applyAlignment="1">
      <alignment horizontal="center" vertical="top" wrapText="1"/>
    </xf>
    <xf numFmtId="49" fontId="9" fillId="0" borderId="10" xfId="0" applyNumberFormat="1" applyFont="1" applyBorder="1" applyAlignment="1">
      <alignment vertical="top" wrapText="1"/>
    </xf>
    <xf numFmtId="49" fontId="9" fillId="0" borderId="10" xfId="0" applyNumberFormat="1" applyFont="1" applyBorder="1" applyAlignment="1">
      <alignment horizontal="left" vertical="top" wrapText="1"/>
    </xf>
    <xf numFmtId="172" fontId="4" fillId="0" borderId="10" xfId="8" applyNumberFormat="1" applyFont="1" applyFill="1" applyBorder="1" applyAlignment="1">
      <alignment horizontal="center" vertical="top" wrapText="1"/>
    </xf>
    <xf numFmtId="4" fontId="9" fillId="0" borderId="25" xfId="8" applyNumberFormat="1" applyFont="1" applyFill="1" applyBorder="1" applyAlignment="1" applyProtection="1">
      <alignment horizontal="right" vertical="top" wrapText="1"/>
    </xf>
    <xf numFmtId="49" fontId="0" fillId="0" borderId="10" xfId="0" applyNumberFormat="1" applyBorder="1" applyAlignment="1">
      <alignment vertical="top" wrapText="1"/>
    </xf>
    <xf numFmtId="49" fontId="0" fillId="0" borderId="10" xfId="0" applyNumberFormat="1" applyBorder="1" applyAlignment="1">
      <alignment horizontal="left" vertical="top" wrapText="1"/>
    </xf>
    <xf numFmtId="4" fontId="0" fillId="0" borderId="10" xfId="0" applyNumberFormat="1" applyBorder="1" applyAlignment="1">
      <alignment horizontal="center" vertical="top"/>
    </xf>
    <xf numFmtId="49" fontId="0" fillId="0" borderId="14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wrapText="1"/>
    </xf>
    <xf numFmtId="4" fontId="4" fillId="0" borderId="15" xfId="8" applyNumberFormat="1" applyFont="1" applyFill="1" applyBorder="1" applyAlignment="1">
      <alignment horizontal="right" vertical="top" wrapText="1"/>
    </xf>
    <xf numFmtId="0" fontId="4" fillId="3" borderId="56" xfId="0" applyFont="1" applyFill="1" applyBorder="1" applyAlignment="1">
      <alignment horizontal="center" vertical="top"/>
    </xf>
    <xf numFmtId="4" fontId="6" fillId="2" borderId="55" xfId="0" applyNumberFormat="1" applyFont="1" applyFill="1" applyBorder="1" applyAlignment="1">
      <alignment vertical="top"/>
    </xf>
    <xf numFmtId="0" fontId="4" fillId="3" borderId="20" xfId="0" applyFont="1" applyFill="1" applyBorder="1" applyAlignment="1">
      <alignment horizontal="center" vertical="top"/>
    </xf>
    <xf numFmtId="0" fontId="4" fillId="0" borderId="7" xfId="0" applyFont="1" applyBorder="1" applyAlignment="1">
      <alignment horizontal="center"/>
    </xf>
    <xf numFmtId="0" fontId="0" fillId="0" borderId="10" xfId="0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14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/>
    </xf>
    <xf numFmtId="0" fontId="15" fillId="0" borderId="10" xfId="0" applyFont="1" applyBorder="1" applyAlignment="1">
      <alignment horizontal="center" vertical="top"/>
    </xf>
    <xf numFmtId="0" fontId="6" fillId="2" borderId="0" xfId="0" applyFont="1" applyFill="1" applyAlignment="1">
      <alignment vertical="top"/>
    </xf>
    <xf numFmtId="0" fontId="0" fillId="0" borderId="40" xfId="0" applyBorder="1" applyAlignment="1">
      <alignment horizontal="center" vertical="top" wrapText="1"/>
    </xf>
    <xf numFmtId="4" fontId="0" fillId="0" borderId="25" xfId="0" applyNumberFormat="1" applyBorder="1" applyAlignment="1">
      <alignment vertical="top"/>
    </xf>
    <xf numFmtId="14" fontId="15" fillId="0" borderId="10" xfId="0" applyNumberFormat="1" applyFont="1" applyBorder="1" applyAlignment="1">
      <alignment horizontal="center" vertical="top" wrapText="1"/>
    </xf>
    <xf numFmtId="4" fontId="4" fillId="0" borderId="10" xfId="8" applyNumberFormat="1" applyFont="1" applyFill="1" applyBorder="1" applyAlignment="1">
      <alignment horizontal="right" vertical="top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4" fontId="0" fillId="0" borderId="10" xfId="0" applyNumberFormat="1" applyBorder="1" applyAlignment="1">
      <alignment horizontal="right"/>
    </xf>
    <xf numFmtId="0" fontId="4" fillId="2" borderId="20" xfId="0" applyFont="1" applyFill="1" applyBorder="1" applyAlignment="1">
      <alignment horizontal="center" vertical="top"/>
    </xf>
    <xf numFmtId="0" fontId="6" fillId="2" borderId="7" xfId="0" applyFont="1" applyFill="1" applyBorder="1"/>
    <xf numFmtId="0" fontId="0" fillId="0" borderId="6" xfId="0" applyBorder="1" applyAlignment="1">
      <alignment horizontal="center" vertical="top"/>
    </xf>
    <xf numFmtId="14" fontId="27" fillId="0" borderId="10" xfId="0" applyNumberFormat="1" applyFont="1" applyBorder="1" applyAlignment="1">
      <alignment horizontal="center"/>
    </xf>
    <xf numFmtId="14" fontId="27" fillId="0" borderId="10" xfId="0" applyNumberFormat="1" applyFont="1" applyBorder="1" applyAlignment="1">
      <alignment horizontal="center" vertical="top"/>
    </xf>
    <xf numFmtId="0" fontId="15" fillId="0" borderId="10" xfId="0" applyFont="1" applyBorder="1" applyAlignment="1">
      <alignment horizontal="left" vertical="top"/>
    </xf>
    <xf numFmtId="0" fontId="15" fillId="0" borderId="10" xfId="11" applyFont="1" applyBorder="1" applyAlignment="1">
      <alignment horizontal="center" vertical="top" wrapText="1"/>
    </xf>
    <xf numFmtId="0" fontId="15" fillId="0" borderId="14" xfId="0" applyFont="1" applyBorder="1" applyAlignment="1">
      <alignment horizontal="left" vertical="top"/>
    </xf>
    <xf numFmtId="4" fontId="4" fillId="0" borderId="14" xfId="6" applyNumberFormat="1" applyBorder="1" applyAlignment="1">
      <alignment horizontal="right" vertical="top" wrapText="1"/>
    </xf>
    <xf numFmtId="4" fontId="4" fillId="0" borderId="10" xfId="5" applyNumberFormat="1" applyBorder="1" applyAlignment="1">
      <alignment horizontal="center" vertical="top"/>
    </xf>
    <xf numFmtId="4" fontId="4" fillId="0" borderId="10" xfId="8" applyNumberFormat="1" applyFont="1" applyFill="1" applyBorder="1" applyAlignment="1">
      <alignment horizontal="right" vertical="top"/>
    </xf>
    <xf numFmtId="4" fontId="4" fillId="0" borderId="25" xfId="3" applyNumberFormat="1" applyBorder="1" applyAlignment="1">
      <alignment horizontal="right" vertical="top"/>
    </xf>
    <xf numFmtId="0" fontId="0" fillId="0" borderId="9" xfId="0" applyBorder="1" applyAlignment="1">
      <alignment horizontal="center" vertical="center" wrapText="1"/>
    </xf>
    <xf numFmtId="1" fontId="0" fillId="0" borderId="10" xfId="0" applyNumberFormat="1" applyBorder="1" applyAlignment="1">
      <alignment horizontal="center" vertical="top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vertical="center" wrapText="1"/>
    </xf>
    <xf numFmtId="4" fontId="4" fillId="0" borderId="10" xfId="8" applyNumberFormat="1" applyFont="1" applyFill="1" applyBorder="1" applyAlignment="1">
      <alignment horizontal="right" vertical="center" wrapText="1"/>
    </xf>
    <xf numFmtId="49" fontId="9" fillId="0" borderId="9" xfId="0" applyNumberFormat="1" applyFont="1" applyBorder="1" applyAlignment="1">
      <alignment horizontal="center" vertical="top" wrapText="1"/>
    </xf>
    <xf numFmtId="49" fontId="9" fillId="0" borderId="9" xfId="0" applyNumberFormat="1" applyFont="1" applyBorder="1" applyAlignment="1">
      <alignment vertical="top" wrapText="1"/>
    </xf>
    <xf numFmtId="49" fontId="9" fillId="0" borderId="9" xfId="0" applyNumberFormat="1" applyFont="1" applyBorder="1" applyAlignment="1">
      <alignment horizontal="left" vertical="top" wrapText="1"/>
    </xf>
    <xf numFmtId="4" fontId="4" fillId="0" borderId="10" xfId="8" applyNumberFormat="1" applyFont="1" applyFill="1" applyBorder="1" applyAlignment="1">
      <alignment vertical="top" wrapText="1"/>
    </xf>
    <xf numFmtId="0" fontId="27" fillId="0" borderId="10" xfId="0" applyFont="1" applyBorder="1" applyAlignment="1">
      <alignment horizontal="center" vertical="top"/>
    </xf>
    <xf numFmtId="4" fontId="0" fillId="0" borderId="10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top"/>
    </xf>
    <xf numFmtId="0" fontId="15" fillId="0" borderId="14" xfId="0" applyFont="1" applyBorder="1" applyAlignment="1">
      <alignment horizontal="left" vertical="top" wrapText="1"/>
    </xf>
    <xf numFmtId="4" fontId="0" fillId="0" borderId="15" xfId="0" applyNumberFormat="1" applyBorder="1" applyAlignment="1">
      <alignment horizontal="right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/>
    </xf>
    <xf numFmtId="0" fontId="15" fillId="0" borderId="14" xfId="0" applyFont="1" applyBorder="1" applyAlignment="1">
      <alignment vertical="top" wrapText="1"/>
    </xf>
    <xf numFmtId="4" fontId="4" fillId="0" borderId="10" xfId="11" applyNumberFormat="1" applyBorder="1" applyAlignment="1">
      <alignment horizontal="right" vertical="top"/>
    </xf>
    <xf numFmtId="0" fontId="0" fillId="0" borderId="6" xfId="0" applyBorder="1" applyAlignment="1">
      <alignment horizontal="center" vertical="top" wrapText="1"/>
    </xf>
    <xf numFmtId="0" fontId="0" fillId="0" borderId="14" xfId="0" applyBorder="1" applyAlignment="1">
      <alignment horizontal="left" vertical="top"/>
    </xf>
    <xf numFmtId="0" fontId="27" fillId="0" borderId="14" xfId="0" applyFont="1" applyBorder="1" applyAlignment="1">
      <alignment horizontal="center" vertical="top"/>
    </xf>
    <xf numFmtId="0" fontId="27" fillId="0" borderId="14" xfId="0" applyFont="1" applyBorder="1" applyAlignment="1">
      <alignment vertical="top"/>
    </xf>
    <xf numFmtId="0" fontId="27" fillId="0" borderId="14" xfId="0" applyFont="1" applyBorder="1" applyAlignment="1">
      <alignment horizontal="center" vertical="top" wrapText="1"/>
    </xf>
    <xf numFmtId="0" fontId="27" fillId="0" borderId="14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/>
    </xf>
    <xf numFmtId="0" fontId="4" fillId="0" borderId="10" xfId="6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14" fontId="15" fillId="0" borderId="10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15" fillId="0" borderId="14" xfId="0" applyFont="1" applyBorder="1" applyAlignment="1">
      <alignment vertical="center" wrapText="1"/>
    </xf>
    <xf numFmtId="4" fontId="4" fillId="0" borderId="10" xfId="5" applyNumberFormat="1" applyBorder="1" applyAlignment="1">
      <alignment vertical="top"/>
    </xf>
    <xf numFmtId="4" fontId="15" fillId="0" borderId="10" xfId="0" applyNumberFormat="1" applyFont="1" applyBorder="1" applyAlignment="1">
      <alignment vertical="top" wrapText="1"/>
    </xf>
    <xf numFmtId="0" fontId="0" fillId="0" borderId="56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36" xfId="0" applyBorder="1" applyAlignment="1">
      <alignment horizontal="center" vertical="top" wrapText="1"/>
    </xf>
    <xf numFmtId="0" fontId="4" fillId="0" borderId="10" xfId="5" applyBorder="1" applyAlignment="1">
      <alignment horizontal="center" vertical="top" wrapText="1"/>
    </xf>
    <xf numFmtId="2" fontId="15" fillId="0" borderId="10" xfId="0" applyNumberFormat="1" applyFont="1" applyBorder="1" applyAlignment="1">
      <alignment horizontal="center" vertical="top" wrapText="1"/>
    </xf>
    <xf numFmtId="4" fontId="4" fillId="0" borderId="10" xfId="5" applyNumberFormat="1" applyBorder="1" applyAlignment="1">
      <alignment horizontal="right" vertical="top" wrapText="1"/>
    </xf>
    <xf numFmtId="0" fontId="0" fillId="0" borderId="9" xfId="0" applyBorder="1" applyAlignment="1">
      <alignment horizontal="center" vertical="top"/>
    </xf>
    <xf numFmtId="0" fontId="4" fillId="0" borderId="9" xfId="5" applyBorder="1" applyAlignment="1">
      <alignment horizontal="center" vertical="top" wrapText="1"/>
    </xf>
    <xf numFmtId="4" fontId="0" fillId="0" borderId="25" xfId="0" applyNumberFormat="1" applyBorder="1" applyAlignment="1">
      <alignment vertical="top" wrapText="1"/>
    </xf>
    <xf numFmtId="0" fontId="0" fillId="0" borderId="14" xfId="0" applyBorder="1" applyAlignment="1">
      <alignment vertical="top" wrapText="1"/>
    </xf>
    <xf numFmtId="4" fontId="0" fillId="0" borderId="15" xfId="0" applyNumberFormat="1" applyBorder="1" applyAlignment="1">
      <alignment vertical="top" wrapText="1"/>
    </xf>
    <xf numFmtId="4" fontId="4" fillId="0" borderId="25" xfId="8" applyNumberFormat="1" applyFont="1" applyFill="1" applyBorder="1" applyAlignment="1">
      <alignment horizontal="right" vertical="top" wrapText="1"/>
    </xf>
    <xf numFmtId="0" fontId="27" fillId="5" borderId="57" xfId="0" applyFont="1" applyFill="1" applyBorder="1" applyAlignment="1">
      <alignment horizontal="center" vertical="top"/>
    </xf>
    <xf numFmtId="4" fontId="4" fillId="0" borderId="15" xfId="3" applyNumberFormat="1" applyBorder="1" applyAlignment="1">
      <alignment vertical="top"/>
    </xf>
    <xf numFmtId="0" fontId="4" fillId="2" borderId="57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vertical="top"/>
    </xf>
    <xf numFmtId="0" fontId="6" fillId="2" borderId="7" xfId="0" applyFont="1" applyFill="1" applyBorder="1" applyAlignment="1">
      <alignment vertical="top"/>
    </xf>
    <xf numFmtId="0" fontId="4" fillId="2" borderId="51" xfId="0" applyFont="1" applyFill="1" applyBorder="1" applyAlignment="1">
      <alignment horizontal="left" vertical="top" wrapText="1"/>
    </xf>
    <xf numFmtId="0" fontId="0" fillId="0" borderId="57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4" fillId="2" borderId="20" xfId="0" applyFont="1" applyFill="1" applyBorder="1" applyAlignment="1">
      <alignment horizontal="center" vertical="top" wrapText="1"/>
    </xf>
    <xf numFmtId="0" fontId="4" fillId="0" borderId="55" xfId="0" applyFont="1" applyBorder="1" applyAlignment="1">
      <alignment vertical="top"/>
    </xf>
    <xf numFmtId="0" fontId="4" fillId="0" borderId="56" xfId="0" applyFont="1" applyBorder="1" applyAlignment="1">
      <alignment horizontal="center" vertical="top"/>
    </xf>
    <xf numFmtId="0" fontId="6" fillId="2" borderId="7" xfId="0" applyFont="1" applyFill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7" fillId="0" borderId="10" xfId="0" applyFont="1" applyBorder="1" applyAlignment="1">
      <alignment vertical="top" wrapText="1"/>
    </xf>
    <xf numFmtId="49" fontId="27" fillId="0" borderId="10" xfId="0" applyNumberFormat="1" applyFont="1" applyBorder="1" applyAlignment="1">
      <alignment horizontal="center" vertical="top" wrapText="1"/>
    </xf>
    <xf numFmtId="14" fontId="4" fillId="0" borderId="10" xfId="11" applyNumberFormat="1" applyBorder="1" applyAlignment="1">
      <alignment horizontal="center" vertical="top" wrapText="1"/>
    </xf>
    <xf numFmtId="4" fontId="4" fillId="0" borderId="10" xfId="11" applyNumberFormat="1" applyBorder="1" applyAlignment="1">
      <alignment horizontal="right" vertical="top" wrapText="1"/>
    </xf>
    <xf numFmtId="4" fontId="4" fillId="0" borderId="10" xfId="6" applyNumberFormat="1" applyBorder="1" applyAlignment="1">
      <alignment horizontal="right" vertical="top" wrapText="1"/>
    </xf>
    <xf numFmtId="0" fontId="0" fillId="0" borderId="41" xfId="0" applyBorder="1" applyAlignment="1">
      <alignment horizontal="center" wrapText="1"/>
    </xf>
    <xf numFmtId="0" fontId="0" fillId="0" borderId="41" xfId="0" applyBorder="1" applyAlignment="1">
      <alignment wrapText="1"/>
    </xf>
    <xf numFmtId="0" fontId="0" fillId="0" borderId="36" xfId="0" applyBorder="1" applyAlignment="1">
      <alignment horizontal="center" vertical="center" wrapText="1"/>
    </xf>
    <xf numFmtId="0" fontId="4" fillId="0" borderId="42" xfId="6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left" vertical="center" wrapText="1"/>
    </xf>
    <xf numFmtId="14" fontId="0" fillId="0" borderId="10" xfId="0" applyNumberForma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 vertical="top" wrapText="1"/>
    </xf>
    <xf numFmtId="166" fontId="6" fillId="0" borderId="0" xfId="0" applyNumberFormat="1" applyFont="1" applyAlignment="1">
      <alignment horizontal="center" vertical="top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left" vertical="center" wrapText="1"/>
    </xf>
    <xf numFmtId="1" fontId="0" fillId="0" borderId="10" xfId="0" applyNumberFormat="1" applyBorder="1" applyAlignment="1">
      <alignment horizontal="center" vertical="top"/>
    </xf>
    <xf numFmtId="49" fontId="0" fillId="0" borderId="10" xfId="0" applyNumberFormat="1" applyBorder="1" applyAlignment="1">
      <alignment vertical="top"/>
    </xf>
    <xf numFmtId="4" fontId="4" fillId="0" borderId="25" xfId="11" applyNumberFormat="1" applyBorder="1" applyAlignment="1">
      <alignment horizontal="right" vertical="top" wrapText="1"/>
    </xf>
    <xf numFmtId="4" fontId="4" fillId="0" borderId="25" xfId="6" applyNumberFormat="1" applyBorder="1" applyAlignment="1">
      <alignment horizontal="right" vertical="top" wrapText="1"/>
    </xf>
    <xf numFmtId="0" fontId="15" fillId="0" borderId="10" xfId="11" applyFont="1" applyBorder="1" applyAlignment="1">
      <alignment horizontal="left" vertical="top" wrapText="1"/>
    </xf>
    <xf numFmtId="0" fontId="4" fillId="0" borderId="10" xfId="6" applyBorder="1" applyAlignment="1">
      <alignment vertical="top" wrapText="1"/>
    </xf>
    <xf numFmtId="4" fontId="4" fillId="0" borderId="10" xfId="5" applyNumberFormat="1" applyBorder="1" applyAlignment="1">
      <alignment horizontal="right" vertical="center"/>
    </xf>
    <xf numFmtId="4" fontId="0" fillId="0" borderId="25" xfId="0" applyNumberFormat="1" applyBorder="1" applyAlignment="1">
      <alignment horizontal="right" vertical="center" wrapText="1"/>
    </xf>
    <xf numFmtId="4" fontId="4" fillId="0" borderId="10" xfId="5" applyNumberFormat="1" applyBorder="1" applyAlignment="1">
      <alignment horizontal="right" vertical="top"/>
    </xf>
    <xf numFmtId="49" fontId="15" fillId="0" borderId="9" xfId="0" applyNumberFormat="1" applyFont="1" applyBorder="1" applyAlignment="1">
      <alignment horizontal="center" vertical="top"/>
    </xf>
    <xf numFmtId="49" fontId="15" fillId="0" borderId="9" xfId="0" applyNumberFormat="1" applyFont="1" applyBorder="1" applyAlignment="1">
      <alignment horizontal="left" vertical="top" wrapText="1"/>
    </xf>
    <xf numFmtId="49" fontId="15" fillId="0" borderId="9" xfId="0" applyNumberFormat="1" applyFont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 wrapText="1"/>
    </xf>
    <xf numFmtId="4" fontId="0" fillId="2" borderId="10" xfId="0" applyNumberFormat="1" applyFill="1" applyBorder="1" applyAlignment="1">
      <alignment horizontal="right" vertical="center"/>
    </xf>
    <xf numFmtId="4" fontId="0" fillId="2" borderId="25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horizontal="left" vertical="top" wrapText="1" shrinkToFit="1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57" xfId="0" applyFill="1" applyBorder="1" applyAlignment="1">
      <alignment horizontal="center" vertical="top" wrapText="1"/>
    </xf>
    <xf numFmtId="4" fontId="15" fillId="0" borderId="11" xfId="0" applyNumberFormat="1" applyFont="1" applyBorder="1" applyAlignment="1">
      <alignment horizontal="right" vertical="top"/>
    </xf>
    <xf numFmtId="49" fontId="9" fillId="0" borderId="10" xfId="17" applyNumberFormat="1" applyFont="1" applyFill="1" applyBorder="1" applyAlignment="1">
      <alignment horizontal="center" vertical="top"/>
    </xf>
    <xf numFmtId="49" fontId="4" fillId="0" borderId="10" xfId="17" applyNumberFormat="1" applyFont="1" applyFill="1" applyBorder="1" applyAlignment="1">
      <alignment horizontal="center" vertical="top" wrapText="1"/>
    </xf>
    <xf numFmtId="4" fontId="4" fillId="0" borderId="25" xfId="5" applyNumberFormat="1" applyBorder="1" applyAlignment="1">
      <alignment horizontal="right" vertical="top"/>
    </xf>
    <xf numFmtId="0" fontId="0" fillId="0" borderId="20" xfId="0" applyBorder="1" applyAlignment="1">
      <alignment horizontal="center" vertical="top"/>
    </xf>
    <xf numFmtId="0" fontId="0" fillId="3" borderId="10" xfId="0" applyFill="1" applyBorder="1" applyAlignment="1">
      <alignment horizontal="left" vertical="top" wrapText="1"/>
    </xf>
    <xf numFmtId="0" fontId="0" fillId="3" borderId="10" xfId="0" applyFill="1" applyBorder="1" applyAlignment="1">
      <alignment vertical="top"/>
    </xf>
    <xf numFmtId="14" fontId="0" fillId="3" borderId="10" xfId="0" applyNumberFormat="1" applyFill="1" applyBorder="1" applyAlignment="1">
      <alignment horizontal="center" vertical="top" wrapText="1"/>
    </xf>
    <xf numFmtId="0" fontId="4" fillId="3" borderId="10" xfId="11" applyFill="1" applyBorder="1" applyAlignment="1">
      <alignment horizontal="center" vertical="top" wrapText="1"/>
    </xf>
    <xf numFmtId="0" fontId="4" fillId="3" borderId="10" xfId="6" applyFill="1" applyBorder="1" applyAlignment="1">
      <alignment horizontal="center" vertical="top" wrapText="1"/>
    </xf>
    <xf numFmtId="0" fontId="0" fillId="0" borderId="55" xfId="0" applyBorder="1"/>
    <xf numFmtId="0" fontId="0" fillId="0" borderId="7" xfId="0" applyBorder="1"/>
    <xf numFmtId="0" fontId="0" fillId="0" borderId="51" xfId="0" applyBorder="1"/>
    <xf numFmtId="0" fontId="10" fillId="5" borderId="56" xfId="0" applyFont="1" applyFill="1" applyBorder="1" applyAlignment="1">
      <alignment horizontal="center" vertical="top"/>
    </xf>
    <xf numFmtId="4" fontId="4" fillId="0" borderId="15" xfId="6" applyNumberFormat="1" applyBorder="1" applyAlignment="1">
      <alignment horizontal="right" vertical="top" wrapText="1"/>
    </xf>
    <xf numFmtId="49" fontId="9" fillId="0" borderId="9" xfId="0" applyNumberFormat="1" applyFont="1" applyBorder="1" applyAlignment="1">
      <alignment horizontal="center" vertical="top"/>
    </xf>
    <xf numFmtId="0" fontId="0" fillId="0" borderId="48" xfId="0" applyBorder="1" applyAlignment="1">
      <alignment horizontal="center" vertical="top" wrapText="1"/>
    </xf>
    <xf numFmtId="49" fontId="9" fillId="0" borderId="10" xfId="0" applyNumberFormat="1" applyFont="1" applyBorder="1" applyAlignment="1">
      <alignment horizontal="center" vertical="top"/>
    </xf>
    <xf numFmtId="3" fontId="15" fillId="0" borderId="10" xfId="0" applyNumberFormat="1" applyFont="1" applyBorder="1" applyAlignment="1">
      <alignment horizontal="center" vertical="top"/>
    </xf>
    <xf numFmtId="4" fontId="4" fillId="0" borderId="11" xfId="8" applyNumberFormat="1" applyFont="1" applyFill="1" applyBorder="1" applyAlignment="1">
      <alignment horizontal="right" vertical="top" wrapText="1"/>
    </xf>
    <xf numFmtId="0" fontId="4" fillId="2" borderId="10" xfId="6" applyFill="1" applyBorder="1" applyAlignment="1">
      <alignment horizontal="center" vertical="top" wrapText="1"/>
    </xf>
    <xf numFmtId="14" fontId="4" fillId="3" borderId="10" xfId="6" applyNumberFormat="1" applyFill="1" applyBorder="1" applyAlignment="1">
      <alignment horizontal="center" vertical="top"/>
    </xf>
    <xf numFmtId="0" fontId="4" fillId="0" borderId="30" xfId="11" applyBorder="1" applyAlignment="1">
      <alignment horizontal="center" vertical="top" wrapText="1"/>
    </xf>
    <xf numFmtId="0" fontId="4" fillId="3" borderId="30" xfId="11" applyFill="1" applyBorder="1" applyAlignment="1">
      <alignment horizontal="center" vertical="top" wrapText="1"/>
    </xf>
    <xf numFmtId="0" fontId="0" fillId="3" borderId="30" xfId="0" applyFill="1" applyBorder="1" applyAlignment="1">
      <alignment horizontal="center" vertical="top"/>
    </xf>
    <xf numFmtId="0" fontId="4" fillId="0" borderId="30" xfId="11" quotePrefix="1" applyBorder="1" applyAlignment="1">
      <alignment horizontal="center" vertical="top" wrapText="1"/>
    </xf>
    <xf numFmtId="0" fontId="4" fillId="0" borderId="30" xfId="11" applyBorder="1" applyAlignment="1">
      <alignment vertical="top" wrapText="1"/>
    </xf>
    <xf numFmtId="14" fontId="4" fillId="0" borderId="30" xfId="11" applyNumberFormat="1" applyBorder="1" applyAlignment="1">
      <alignment horizontal="center" vertical="top" wrapText="1"/>
    </xf>
    <xf numFmtId="4" fontId="4" fillId="0" borderId="30" xfId="11" applyNumberFormat="1" applyBorder="1" applyAlignment="1">
      <alignment horizontal="right" vertical="top" wrapText="1"/>
    </xf>
    <xf numFmtId="0" fontId="6" fillId="3" borderId="57" xfId="0" applyFont="1" applyFill="1" applyBorder="1" applyAlignment="1">
      <alignment horizontal="center" vertical="top" wrapText="1"/>
    </xf>
    <xf numFmtId="0" fontId="6" fillId="0" borderId="56" xfId="0" applyFont="1" applyBorder="1" applyAlignment="1">
      <alignment horizontal="center" vertical="top"/>
    </xf>
    <xf numFmtId="1" fontId="0" fillId="0" borderId="9" xfId="0" applyNumberFormat="1" applyBorder="1" applyAlignment="1">
      <alignment horizontal="center" vertical="top" wrapText="1"/>
    </xf>
    <xf numFmtId="0" fontId="0" fillId="0" borderId="9" xfId="0" applyBorder="1" applyAlignment="1">
      <alignment vertical="top" wrapText="1"/>
    </xf>
    <xf numFmtId="4" fontId="0" fillId="0" borderId="25" xfId="0" applyNumberFormat="1" applyBorder="1"/>
    <xf numFmtId="0" fontId="6" fillId="0" borderId="56" xfId="0" applyFont="1" applyBorder="1" applyAlignment="1">
      <alignment horizontal="center" vertical="top" wrapText="1"/>
    </xf>
    <xf numFmtId="0" fontId="6" fillId="0" borderId="50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vertical="top"/>
    </xf>
    <xf numFmtId="0" fontId="6" fillId="0" borderId="17" xfId="0" applyFont="1" applyFill="1" applyBorder="1" applyAlignment="1">
      <alignment vertical="top"/>
    </xf>
    <xf numFmtId="0" fontId="4" fillId="0" borderId="17" xfId="0" applyFont="1" applyFill="1" applyBorder="1" applyAlignment="1">
      <alignment horizontal="center" vertical="top"/>
    </xf>
    <xf numFmtId="49" fontId="4" fillId="0" borderId="17" xfId="0" applyNumberFormat="1" applyFont="1" applyFill="1" applyBorder="1" applyAlignment="1">
      <alignment horizontal="center" vertical="top"/>
    </xf>
    <xf numFmtId="0" fontId="4" fillId="0" borderId="17" xfId="0" applyFont="1" applyFill="1" applyBorder="1" applyAlignment="1">
      <alignment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vertical="top"/>
    </xf>
    <xf numFmtId="4" fontId="6" fillId="0" borderId="4" xfId="0" applyNumberFormat="1" applyFont="1" applyFill="1" applyBorder="1" applyAlignment="1">
      <alignment horizontal="right" vertical="top"/>
    </xf>
    <xf numFmtId="4" fontId="6" fillId="0" borderId="5" xfId="0" applyNumberFormat="1" applyFont="1" applyFill="1" applyBorder="1" applyAlignment="1">
      <alignment horizontal="right" vertical="top"/>
    </xf>
    <xf numFmtId="0" fontId="4" fillId="0" borderId="0" xfId="0" applyFont="1" applyFill="1"/>
    <xf numFmtId="0" fontId="0" fillId="0" borderId="0" xfId="0" applyFill="1"/>
    <xf numFmtId="0" fontId="6" fillId="0" borderId="1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left" vertical="top"/>
    </xf>
    <xf numFmtId="0" fontId="14" fillId="0" borderId="17" xfId="0" applyFont="1" applyFill="1" applyBorder="1" applyAlignment="1">
      <alignment vertical="top" wrapText="1"/>
    </xf>
    <xf numFmtId="0" fontId="14" fillId="0" borderId="17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top" wrapText="1"/>
    </xf>
    <xf numFmtId="0" fontId="4" fillId="0" borderId="0" xfId="0" applyFont="1" applyFill="1" applyAlignment="1">
      <alignment vertical="top"/>
    </xf>
    <xf numFmtId="0" fontId="6" fillId="0" borderId="17" xfId="0" applyFont="1" applyFill="1" applyBorder="1" applyAlignment="1">
      <alignment horizontal="center" vertical="top"/>
    </xf>
    <xf numFmtId="0" fontId="13" fillId="0" borderId="17" xfId="0" applyFont="1" applyFill="1" applyBorder="1" applyAlignment="1">
      <alignment vertical="top" wrapText="1"/>
    </xf>
    <xf numFmtId="0" fontId="13" fillId="0" borderId="17" xfId="0" applyFont="1" applyFill="1" applyBorder="1" applyAlignment="1">
      <alignment horizontal="center" vertical="top" wrapText="1"/>
    </xf>
    <xf numFmtId="4" fontId="4" fillId="0" borderId="17" xfId="0" applyNumberFormat="1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wrapText="1"/>
    </xf>
    <xf numFmtId="0" fontId="4" fillId="0" borderId="17" xfId="0" applyFont="1" applyFill="1" applyBorder="1"/>
    <xf numFmtId="0" fontId="4" fillId="0" borderId="3" xfId="0" applyFont="1" applyFill="1" applyBorder="1" applyAlignment="1">
      <alignment horizontal="center" vertical="top"/>
    </xf>
    <xf numFmtId="0" fontId="4" fillId="0" borderId="18" xfId="0" applyFont="1" applyFill="1" applyBorder="1" applyAlignment="1">
      <alignment horizontal="center" vertical="top"/>
    </xf>
    <xf numFmtId="4" fontId="6" fillId="0" borderId="4" xfId="0" applyNumberFormat="1" applyFont="1" applyFill="1" applyBorder="1" applyAlignment="1">
      <alignment horizontal="right" vertical="center"/>
    </xf>
    <xf numFmtId="173" fontId="4" fillId="0" borderId="14" xfId="3" applyNumberFormat="1" applyBorder="1" applyAlignment="1">
      <alignment horizontal="center" vertical="top" wrapText="1"/>
    </xf>
    <xf numFmtId="173" fontId="0" fillId="0" borderId="10" xfId="0" applyNumberFormat="1" applyBorder="1" applyAlignment="1">
      <alignment horizontal="center" vertical="top" wrapText="1"/>
    </xf>
    <xf numFmtId="173" fontId="15" fillId="0" borderId="10" xfId="0" applyNumberFormat="1" applyFont="1" applyBorder="1" applyAlignment="1">
      <alignment horizontal="center" vertical="top"/>
    </xf>
    <xf numFmtId="173" fontId="15" fillId="0" borderId="10" xfId="0" applyNumberFormat="1" applyFont="1" applyBorder="1" applyAlignment="1">
      <alignment horizontal="center" vertical="top" wrapText="1"/>
    </xf>
    <xf numFmtId="173" fontId="0" fillId="0" borderId="9" xfId="0" applyNumberFormat="1" applyBorder="1" applyAlignment="1">
      <alignment horizontal="center" vertical="top" wrapText="1"/>
    </xf>
    <xf numFmtId="173" fontId="9" fillId="0" borderId="10" xfId="0" applyNumberFormat="1" applyFont="1" applyBorder="1" applyAlignment="1">
      <alignment horizontal="center" vertical="top" wrapText="1"/>
    </xf>
    <xf numFmtId="173" fontId="0" fillId="0" borderId="14" xfId="0" applyNumberFormat="1" applyBorder="1" applyAlignment="1">
      <alignment horizontal="center" vertical="top"/>
    </xf>
    <xf numFmtId="173" fontId="4" fillId="2" borderId="17" xfId="0" applyNumberFormat="1" applyFont="1" applyFill="1" applyBorder="1" applyAlignment="1">
      <alignment horizontal="center" vertical="top"/>
    </xf>
    <xf numFmtId="173" fontId="6" fillId="0" borderId="7" xfId="0" applyNumberFormat="1" applyFont="1" applyBorder="1"/>
    <xf numFmtId="173" fontId="0" fillId="0" borderId="10" xfId="0" applyNumberFormat="1" applyBorder="1" applyAlignment="1">
      <alignment horizontal="center" vertical="top"/>
    </xf>
    <xf numFmtId="173" fontId="0" fillId="0" borderId="40" xfId="0" applyNumberFormat="1" applyBorder="1" applyAlignment="1">
      <alignment horizontal="center" vertical="top" wrapText="1"/>
    </xf>
    <xf numFmtId="173" fontId="0" fillId="0" borderId="10" xfId="0" applyNumberFormat="1" applyBorder="1" applyAlignment="1">
      <alignment horizontal="center" vertical="center"/>
    </xf>
    <xf numFmtId="173" fontId="6" fillId="2" borderId="7" xfId="0" applyNumberFormat="1" applyFont="1" applyFill="1" applyBorder="1" applyAlignment="1">
      <alignment horizontal="center"/>
    </xf>
    <xf numFmtId="173" fontId="9" fillId="0" borderId="9" xfId="0" applyNumberFormat="1" applyFont="1" applyBorder="1" applyAlignment="1">
      <alignment horizontal="center" vertical="top" wrapText="1"/>
    </xf>
    <xf numFmtId="173" fontId="15" fillId="0" borderId="14" xfId="0" applyNumberFormat="1" applyFont="1" applyBorder="1" applyAlignment="1">
      <alignment horizontal="center" vertical="top" wrapText="1"/>
    </xf>
    <xf numFmtId="173" fontId="27" fillId="0" borderId="14" xfId="0" applyNumberFormat="1" applyFont="1" applyBorder="1" applyAlignment="1">
      <alignment horizontal="center" vertical="top"/>
    </xf>
    <xf numFmtId="173" fontId="15" fillId="0" borderId="10" xfId="0" applyNumberFormat="1" applyFont="1" applyBorder="1" applyAlignment="1">
      <alignment horizontal="center" vertical="center" wrapText="1"/>
    </xf>
    <xf numFmtId="173" fontId="15" fillId="0" borderId="14" xfId="0" applyNumberFormat="1" applyFont="1" applyBorder="1" applyAlignment="1">
      <alignment horizontal="center" vertical="center" wrapText="1"/>
    </xf>
    <xf numFmtId="173" fontId="9" fillId="0" borderId="21" xfId="0" applyNumberFormat="1" applyFont="1" applyBorder="1" applyAlignment="1">
      <alignment horizontal="center" vertical="top"/>
    </xf>
    <xf numFmtId="173" fontId="6" fillId="2" borderId="7" xfId="0" applyNumberFormat="1" applyFont="1" applyFill="1" applyBorder="1" applyAlignment="1">
      <alignment vertical="top"/>
    </xf>
    <xf numFmtId="173" fontId="4" fillId="2" borderId="17" xfId="0" applyNumberFormat="1" applyFont="1" applyFill="1" applyBorder="1" applyAlignment="1">
      <alignment horizontal="center" vertical="center"/>
    </xf>
    <xf numFmtId="173" fontId="4" fillId="2" borderId="7" xfId="0" applyNumberFormat="1" applyFont="1" applyFill="1" applyBorder="1" applyAlignment="1">
      <alignment horizontal="center" vertical="top"/>
    </xf>
    <xf numFmtId="173" fontId="27" fillId="0" borderId="10" xfId="0" applyNumberFormat="1" applyFont="1" applyBorder="1" applyAlignment="1">
      <alignment horizontal="center" vertical="top" wrapText="1"/>
    </xf>
    <xf numFmtId="173" fontId="4" fillId="0" borderId="10" xfId="11" quotePrefix="1" applyNumberFormat="1" applyBorder="1" applyAlignment="1">
      <alignment horizontal="center" vertical="top" wrapText="1"/>
    </xf>
    <xf numFmtId="173" fontId="15" fillId="0" borderId="10" xfId="0" quotePrefix="1" applyNumberFormat="1" applyFont="1" applyBorder="1" applyAlignment="1">
      <alignment horizontal="center" vertical="top"/>
    </xf>
    <xf numFmtId="173" fontId="0" fillId="0" borderId="41" xfId="0" applyNumberFormat="1" applyBorder="1" applyAlignment="1">
      <alignment horizontal="center" wrapText="1"/>
    </xf>
    <xf numFmtId="173" fontId="0" fillId="0" borderId="10" xfId="0" applyNumberFormat="1" applyBorder="1" applyAlignment="1">
      <alignment horizontal="center" vertical="center" wrapText="1"/>
    </xf>
    <xf numFmtId="173" fontId="0" fillId="0" borderId="14" xfId="0" applyNumberFormat="1" applyBorder="1" applyAlignment="1">
      <alignment horizontal="center" vertical="center" wrapText="1"/>
    </xf>
    <xf numFmtId="173" fontId="15" fillId="0" borderId="9" xfId="0" applyNumberFormat="1" applyFont="1" applyBorder="1" applyAlignment="1">
      <alignment horizontal="center" vertical="top"/>
    </xf>
    <xf numFmtId="173" fontId="9" fillId="0" borderId="10" xfId="17" applyNumberFormat="1" applyFont="1" applyFill="1" applyBorder="1" applyAlignment="1">
      <alignment horizontal="center" vertical="top"/>
    </xf>
    <xf numFmtId="173" fontId="27" fillId="0" borderId="10" xfId="0" applyNumberFormat="1" applyFont="1" applyBorder="1" applyAlignment="1">
      <alignment horizontal="center" vertical="top" shrinkToFit="1"/>
    </xf>
    <xf numFmtId="0" fontId="9" fillId="4" borderId="4" xfId="0" applyFont="1" applyFill="1" applyBorder="1" applyAlignment="1">
      <alignment vertical="top" wrapText="1"/>
    </xf>
    <xf numFmtId="0" fontId="6" fillId="0" borderId="18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top" wrapText="1"/>
    </xf>
    <xf numFmtId="16" fontId="0" fillId="0" borderId="11" xfId="0" applyNumberForma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172" fontId="4" fillId="0" borderId="13" xfId="8" applyNumberFormat="1" applyFont="1" applyFill="1" applyBorder="1" applyAlignment="1">
      <alignment horizontal="center" vertical="top" wrapText="1"/>
    </xf>
    <xf numFmtId="172" fontId="4" fillId="0" borderId="11" xfId="8" applyNumberFormat="1" applyFont="1" applyFill="1" applyBorder="1" applyAlignment="1">
      <alignment horizontal="center" vertical="top" wrapText="1"/>
    </xf>
    <xf numFmtId="0" fontId="0" fillId="0" borderId="13" xfId="0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49" fontId="0" fillId="0" borderId="19" xfId="0" applyNumberFormat="1" applyBorder="1" applyAlignment="1">
      <alignment horizontal="center" vertical="top"/>
    </xf>
    <xf numFmtId="49" fontId="0" fillId="0" borderId="13" xfId="0" applyNumberFormat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1" xfId="0" applyBorder="1" applyAlignment="1">
      <alignment horizontal="center" wrapText="1"/>
    </xf>
    <xf numFmtId="0" fontId="0" fillId="0" borderId="16" xfId="0" applyBorder="1" applyAlignment="1">
      <alignment horizontal="center" vertical="top"/>
    </xf>
    <xf numFmtId="0" fontId="0" fillId="0" borderId="47" xfId="0" applyBorder="1" applyAlignment="1">
      <alignment horizont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top" wrapText="1"/>
    </xf>
    <xf numFmtId="0" fontId="0" fillId="0" borderId="11" xfId="0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top" wrapText="1"/>
    </xf>
    <xf numFmtId="4" fontId="0" fillId="0" borderId="11" xfId="0" applyNumberFormat="1" applyBorder="1" applyAlignment="1">
      <alignment horizontal="center" vertical="top" wrapText="1"/>
    </xf>
    <xf numFmtId="49" fontId="0" fillId="0" borderId="11" xfId="0" applyNumberFormat="1" applyBorder="1" applyAlignment="1">
      <alignment horizontal="center" vertical="top"/>
    </xf>
    <xf numFmtId="0" fontId="0" fillId="3" borderId="11" xfId="0" applyFill="1" applyBorder="1" applyAlignment="1">
      <alignment horizontal="center" vertical="top" wrapText="1"/>
    </xf>
    <xf numFmtId="0" fontId="4" fillId="0" borderId="11" xfId="6" applyBorder="1" applyAlignment="1">
      <alignment horizontal="center" vertical="top" wrapText="1"/>
    </xf>
    <xf numFmtId="3" fontId="15" fillId="0" borderId="11" xfId="0" applyNumberFormat="1" applyFont="1" applyBorder="1" applyAlignment="1">
      <alignment horizontal="center" vertical="top"/>
    </xf>
    <xf numFmtId="0" fontId="4" fillId="3" borderId="11" xfId="6" applyFill="1" applyBorder="1" applyAlignment="1">
      <alignment horizontal="center" vertical="top" wrapText="1"/>
    </xf>
    <xf numFmtId="0" fontId="0" fillId="3" borderId="58" xfId="0" applyFill="1" applyBorder="1" applyAlignment="1">
      <alignment horizontal="center" vertical="top"/>
    </xf>
    <xf numFmtId="49" fontId="0" fillId="0" borderId="11" xfId="0" applyNumberFormat="1" applyBorder="1" applyAlignment="1">
      <alignment horizontal="center" vertical="top" wrapText="1"/>
    </xf>
    <xf numFmtId="4" fontId="4" fillId="2" borderId="18" xfId="0" applyNumberFormat="1" applyFont="1" applyFill="1" applyBorder="1" applyAlignment="1">
      <alignment horizontal="center" vertical="top"/>
    </xf>
    <xf numFmtId="0" fontId="6" fillId="0" borderId="3" xfId="2" applyFont="1" applyBorder="1" applyAlignment="1">
      <alignment horizontal="center" vertical="center" wrapText="1"/>
    </xf>
    <xf numFmtId="4" fontId="0" fillId="0" borderId="36" xfId="0" applyNumberFormat="1" applyBorder="1" applyAlignment="1">
      <alignment horizontal="right" vertical="top" wrapText="1"/>
    </xf>
    <xf numFmtId="4" fontId="0" fillId="0" borderId="8" xfId="0" applyNumberFormat="1" applyBorder="1" applyAlignment="1">
      <alignment horizontal="right" vertical="center"/>
    </xf>
    <xf numFmtId="4" fontId="0" fillId="0" borderId="36" xfId="0" applyNumberFormat="1" applyBorder="1" applyAlignment="1">
      <alignment horizontal="right" vertical="top"/>
    </xf>
    <xf numFmtId="4" fontId="0" fillId="0" borderId="36" xfId="0" applyNumberFormat="1" applyBorder="1" applyAlignment="1">
      <alignment horizontal="right" vertical="center"/>
    </xf>
    <xf numFmtId="4" fontId="4" fillId="0" borderId="36" xfId="3" applyNumberFormat="1" applyBorder="1" applyAlignment="1">
      <alignment vertical="top"/>
    </xf>
    <xf numFmtId="4" fontId="0" fillId="0" borderId="36" xfId="0" applyNumberFormat="1" applyBorder="1"/>
    <xf numFmtId="0" fontId="0" fillId="0" borderId="36" xfId="0" applyBorder="1" applyAlignment="1">
      <alignment vertical="top"/>
    </xf>
    <xf numFmtId="4" fontId="0" fillId="0" borderId="36" xfId="0" applyNumberFormat="1" applyBorder="1" applyAlignment="1">
      <alignment vertical="top"/>
    </xf>
    <xf numFmtId="4" fontId="0" fillId="0" borderId="36" xfId="0" applyNumberFormat="1" applyBorder="1" applyAlignment="1">
      <alignment horizontal="right"/>
    </xf>
    <xf numFmtId="4" fontId="4" fillId="0" borderId="36" xfId="3" applyNumberFormat="1" applyBorder="1" applyAlignment="1">
      <alignment horizontal="right" vertical="top"/>
    </xf>
    <xf numFmtId="4" fontId="0" fillId="0" borderId="36" xfId="0" applyNumberFormat="1" applyBorder="1" applyAlignment="1">
      <alignment vertical="top" wrapText="1"/>
    </xf>
    <xf numFmtId="4" fontId="4" fillId="0" borderId="42" xfId="3" applyNumberFormat="1" applyBorder="1" applyAlignment="1">
      <alignment vertical="top"/>
    </xf>
    <xf numFmtId="4" fontId="0" fillId="0" borderId="59" xfId="0" applyNumberFormat="1" applyBorder="1" applyAlignment="1">
      <alignment vertical="top" wrapText="1"/>
    </xf>
    <xf numFmtId="4" fontId="0" fillId="0" borderId="19" xfId="0" applyNumberFormat="1" applyBorder="1" applyAlignment="1">
      <alignment vertical="top"/>
    </xf>
    <xf numFmtId="4" fontId="0" fillId="0" borderId="36" xfId="0" applyNumberFormat="1" applyBorder="1" applyAlignment="1">
      <alignment horizontal="center" wrapText="1"/>
    </xf>
    <xf numFmtId="4" fontId="0" fillId="0" borderId="36" xfId="0" applyNumberFormat="1" applyBorder="1" applyAlignment="1">
      <alignment horizontal="right" vertical="center" wrapText="1"/>
    </xf>
    <xf numFmtId="4" fontId="0" fillId="2" borderId="36" xfId="0" applyNumberFormat="1" applyFill="1" applyBorder="1" applyAlignment="1">
      <alignment horizontal="right" vertical="center"/>
    </xf>
    <xf numFmtId="4" fontId="0" fillId="0" borderId="19" xfId="0" applyNumberFormat="1" applyBorder="1" applyAlignment="1">
      <alignment horizontal="right" vertical="top"/>
    </xf>
    <xf numFmtId="0" fontId="0" fillId="0" borderId="36" xfId="0" applyBorder="1"/>
    <xf numFmtId="4" fontId="4" fillId="0" borderId="36" xfId="5" applyNumberFormat="1" applyBorder="1" applyAlignment="1">
      <alignment horizontal="right" vertical="top"/>
    </xf>
    <xf numFmtId="4" fontId="4" fillId="0" borderId="19" xfId="11" applyNumberFormat="1" applyBorder="1" applyAlignment="1">
      <alignment horizontal="right" vertical="top" wrapText="1"/>
    </xf>
    <xf numFmtId="4" fontId="4" fillId="0" borderId="19" xfId="6" applyNumberFormat="1" applyBorder="1" applyAlignment="1">
      <alignment horizontal="right" vertical="top" wrapText="1"/>
    </xf>
    <xf numFmtId="0" fontId="0" fillId="0" borderId="42" xfId="0" applyBorder="1"/>
    <xf numFmtId="4" fontId="4" fillId="0" borderId="60" xfId="11" applyNumberFormat="1" applyBorder="1" applyAlignment="1">
      <alignment horizontal="right" vertical="top" wrapText="1"/>
    </xf>
    <xf numFmtId="14" fontId="4" fillId="0" borderId="0" xfId="0" applyNumberFormat="1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vertical="top"/>
    </xf>
    <xf numFmtId="14" fontId="6" fillId="0" borderId="0" xfId="0" applyNumberFormat="1" applyFont="1" applyBorder="1" applyAlignment="1">
      <alignment horizontal="center" vertical="top"/>
    </xf>
    <xf numFmtId="14" fontId="0" fillId="0" borderId="0" xfId="0" applyNumberForma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4" fontId="6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4" fontId="6" fillId="2" borderId="0" xfId="0" applyNumberFormat="1" applyFont="1" applyFill="1" applyBorder="1" applyAlignment="1">
      <alignment horizontal="center" vertical="top"/>
    </xf>
    <xf numFmtId="4" fontId="4" fillId="2" borderId="0" xfId="0" applyNumberFormat="1" applyFont="1" applyFill="1" applyBorder="1" applyAlignment="1">
      <alignment horizontal="right" vertical="top"/>
    </xf>
    <xf numFmtId="0" fontId="4" fillId="0" borderId="0" xfId="0" applyFont="1" applyBorder="1" applyAlignment="1">
      <alignment vertical="top" wrapText="1"/>
    </xf>
    <xf numFmtId="0" fontId="6" fillId="2" borderId="0" xfId="0" applyFont="1" applyFill="1" applyBorder="1" applyAlignment="1">
      <alignment vertical="top"/>
    </xf>
    <xf numFmtId="0" fontId="4" fillId="2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vertical="top"/>
    </xf>
    <xf numFmtId="4" fontId="4" fillId="2" borderId="0" xfId="0" applyNumberFormat="1" applyFont="1" applyFill="1" applyBorder="1" applyAlignment="1">
      <alignment vertical="top"/>
    </xf>
    <xf numFmtId="0" fontId="14" fillId="2" borderId="0" xfId="0" applyFont="1" applyFill="1" applyBorder="1" applyAlignment="1">
      <alignment vertical="top" wrapText="1"/>
    </xf>
    <xf numFmtId="0" fontId="4" fillId="0" borderId="32" xfId="0" applyFont="1" applyBorder="1"/>
    <xf numFmtId="164" fontId="0" fillId="0" borderId="10" xfId="0" applyNumberFormat="1" applyFill="1" applyBorder="1" applyAlignment="1">
      <alignment horizontal="center" vertical="top" wrapText="1"/>
    </xf>
    <xf numFmtId="4" fontId="4" fillId="0" borderId="10" xfId="3" applyNumberFormat="1" applyFill="1" applyBorder="1" applyAlignment="1">
      <alignment vertical="top"/>
    </xf>
    <xf numFmtId="4" fontId="0" fillId="0" borderId="10" xfId="0" applyNumberFormat="1" applyFill="1" applyBorder="1" applyAlignment="1">
      <alignment horizontal="right" vertical="top"/>
    </xf>
    <xf numFmtId="4" fontId="0" fillId="0" borderId="10" xfId="0" applyNumberFormat="1" applyFill="1" applyBorder="1" applyAlignment="1">
      <alignment horizontal="right" vertical="top" wrapText="1"/>
    </xf>
    <xf numFmtId="14" fontId="0" fillId="0" borderId="10" xfId="0" applyNumberFormat="1" applyFill="1" applyBorder="1" applyAlignment="1">
      <alignment horizontal="center" vertical="top" wrapText="1"/>
    </xf>
    <xf numFmtId="4" fontId="0" fillId="0" borderId="10" xfId="0" applyNumberFormat="1" applyFill="1" applyBorder="1" applyAlignment="1">
      <alignment horizontal="right" vertical="center"/>
    </xf>
    <xf numFmtId="4" fontId="0" fillId="0" borderId="10" xfId="0" applyNumberFormat="1" applyFill="1" applyBorder="1" applyAlignment="1">
      <alignment vertical="top" wrapText="1"/>
    </xf>
    <xf numFmtId="14" fontId="0" fillId="0" borderId="10" xfId="0" applyNumberFormat="1" applyFill="1" applyBorder="1" applyAlignment="1">
      <alignment horizontal="center" vertical="top"/>
    </xf>
    <xf numFmtId="4" fontId="15" fillId="0" borderId="10" xfId="0" applyNumberFormat="1" applyFont="1" applyFill="1" applyBorder="1" applyAlignment="1">
      <alignment horizontal="right" vertical="top"/>
    </xf>
    <xf numFmtId="4" fontId="0" fillId="0" borderId="10" xfId="0" applyNumberFormat="1" applyFill="1" applyBorder="1" applyAlignment="1">
      <alignment horizontal="right" vertical="center" wrapText="1"/>
    </xf>
    <xf numFmtId="4" fontId="0" fillId="0" borderId="10" xfId="0" applyNumberFormat="1" applyFill="1" applyBorder="1" applyAlignment="1">
      <alignment horizontal="center" vertical="center"/>
    </xf>
    <xf numFmtId="4" fontId="0" fillId="0" borderId="10" xfId="0" applyNumberFormat="1" applyFill="1" applyBorder="1" applyAlignment="1">
      <alignment horizontal="center" vertical="top"/>
    </xf>
    <xf numFmtId="0" fontId="0" fillId="0" borderId="10" xfId="0" applyFill="1" applyBorder="1" applyAlignment="1">
      <alignment vertical="top"/>
    </xf>
    <xf numFmtId="14" fontId="0" fillId="0" borderId="30" xfId="0" applyNumberFormat="1" applyFill="1" applyBorder="1" applyAlignment="1">
      <alignment horizontal="center" vertical="top"/>
    </xf>
    <xf numFmtId="4" fontId="0" fillId="0" borderId="30" xfId="0" applyNumberFormat="1" applyFill="1" applyBorder="1" applyAlignment="1">
      <alignment horizontal="right" vertical="top" wrapText="1"/>
    </xf>
    <xf numFmtId="4" fontId="4" fillId="0" borderId="30" xfId="8" applyNumberFormat="1" applyFont="1" applyFill="1" applyBorder="1" applyAlignment="1">
      <alignment horizontal="center" vertical="top"/>
    </xf>
    <xf numFmtId="4" fontId="0" fillId="0" borderId="30" xfId="0" applyNumberFormat="1" applyFill="1" applyBorder="1" applyAlignment="1">
      <alignment horizontal="center" vertical="top"/>
    </xf>
    <xf numFmtId="4" fontId="0" fillId="0" borderId="10" xfId="0" applyNumberFormat="1" applyBorder="1" applyAlignment="1">
      <alignment vertical="center"/>
    </xf>
    <xf numFmtId="4" fontId="27" fillId="0" borderId="10" xfId="0" applyNumberFormat="1" applyFont="1" applyBorder="1" applyAlignment="1">
      <alignment vertical="top"/>
    </xf>
    <xf numFmtId="4" fontId="15" fillId="0" borderId="10" xfId="0" applyNumberFormat="1" applyFont="1" applyBorder="1" applyAlignment="1">
      <alignment vertical="center" wrapText="1"/>
    </xf>
    <xf numFmtId="14" fontId="0" fillId="0" borderId="30" xfId="0" applyNumberFormat="1" applyBorder="1" applyAlignment="1">
      <alignment horizontal="center" vertical="top" wrapText="1"/>
    </xf>
    <xf numFmtId="4" fontId="4" fillId="0" borderId="30" xfId="8" applyNumberFormat="1" applyFont="1" applyFill="1" applyBorder="1" applyAlignment="1">
      <alignment horizontal="right" vertical="top" wrapText="1"/>
    </xf>
    <xf numFmtId="4" fontId="0" fillId="0" borderId="30" xfId="0" applyNumberFormat="1" applyBorder="1" applyAlignment="1">
      <alignment vertical="top"/>
    </xf>
    <xf numFmtId="4" fontId="0" fillId="0" borderId="30" xfId="0" applyNumberFormat="1" applyBorder="1" applyAlignment="1">
      <alignment horizontal="right" vertical="top"/>
    </xf>
    <xf numFmtId="4" fontId="0" fillId="0" borderId="30" xfId="0" applyNumberFormat="1" applyBorder="1" applyAlignment="1">
      <alignment horizontal="center" vertical="top"/>
    </xf>
    <xf numFmtId="0" fontId="4" fillId="0" borderId="32" xfId="0" applyFont="1" applyFill="1" applyBorder="1" applyAlignment="1">
      <alignment horizontal="center" vertical="top"/>
    </xf>
    <xf numFmtId="0" fontId="4" fillId="0" borderId="32" xfId="0" applyFont="1" applyFill="1" applyBorder="1" applyAlignment="1">
      <alignment horizontal="center"/>
    </xf>
    <xf numFmtId="4" fontId="6" fillId="0" borderId="35" xfId="0" applyNumberFormat="1" applyFont="1" applyFill="1" applyBorder="1" applyAlignment="1">
      <alignment horizontal="right" vertical="top"/>
    </xf>
    <xf numFmtId="4" fontId="6" fillId="0" borderId="34" xfId="0" applyNumberFormat="1" applyFont="1" applyFill="1" applyBorder="1" applyAlignment="1">
      <alignment horizontal="right" vertical="top"/>
    </xf>
    <xf numFmtId="4" fontId="6" fillId="0" borderId="32" xfId="0" applyNumberFormat="1" applyFont="1" applyFill="1" applyBorder="1" applyAlignment="1">
      <alignment horizontal="right" vertical="top"/>
    </xf>
    <xf numFmtId="4" fontId="6" fillId="0" borderId="3" xfId="0" applyNumberFormat="1" applyFont="1" applyFill="1" applyBorder="1" applyAlignment="1">
      <alignment horizontal="right" vertical="top"/>
    </xf>
    <xf numFmtId="4" fontId="0" fillId="0" borderId="30" xfId="0" applyNumberFormat="1" applyBorder="1" applyAlignment="1">
      <alignment horizontal="right" vertical="top" wrapText="1"/>
    </xf>
    <xf numFmtId="4" fontId="0" fillId="0" borderId="30" xfId="0" applyNumberFormat="1" applyBorder="1" applyAlignment="1">
      <alignment horizontal="center" vertical="top" wrapText="1"/>
    </xf>
    <xf numFmtId="14" fontId="0" fillId="0" borderId="10" xfId="0" applyNumberFormat="1" applyBorder="1" applyAlignment="1">
      <alignment horizontal="center" wrapText="1"/>
    </xf>
    <xf numFmtId="4" fontId="0" fillId="0" borderId="10" xfId="0" applyNumberFormat="1" applyBorder="1" applyAlignment="1">
      <alignment wrapText="1"/>
    </xf>
    <xf numFmtId="170" fontId="0" fillId="0" borderId="10" xfId="0" applyNumberFormat="1" applyBorder="1" applyAlignment="1">
      <alignment horizontal="right" vertical="top" wrapText="1"/>
    </xf>
    <xf numFmtId="4" fontId="9" fillId="0" borderId="10" xfId="0" applyNumberFormat="1" applyFont="1" applyBorder="1" applyAlignment="1">
      <alignment horizontal="right" vertical="top" wrapText="1"/>
    </xf>
    <xf numFmtId="14" fontId="4" fillId="3" borderId="30" xfId="6" applyNumberFormat="1" applyFill="1" applyBorder="1" applyAlignment="1">
      <alignment horizontal="center" vertical="top"/>
    </xf>
    <xf numFmtId="14" fontId="4" fillId="3" borderId="14" xfId="6" applyNumberFormat="1" applyFill="1" applyBorder="1" applyAlignment="1">
      <alignment horizontal="center" vertical="top"/>
    </xf>
    <xf numFmtId="14" fontId="4" fillId="0" borderId="14" xfId="11" applyNumberFormat="1" applyBorder="1" applyAlignment="1">
      <alignment horizontal="center" vertical="top" wrapText="1"/>
    </xf>
    <xf numFmtId="4" fontId="4" fillId="0" borderId="14" xfId="11" applyNumberFormat="1" applyBorder="1" applyAlignment="1">
      <alignment horizontal="right" vertical="top" wrapText="1"/>
    </xf>
    <xf numFmtId="0" fontId="4" fillId="0" borderId="30" xfId="0" applyFont="1" applyFill="1" applyBorder="1" applyAlignment="1">
      <alignment horizontal="center" vertical="top"/>
    </xf>
    <xf numFmtId="0" fontId="4" fillId="0" borderId="30" xfId="0" applyFont="1" applyFill="1" applyBorder="1" applyAlignment="1">
      <alignment horizontal="center"/>
    </xf>
    <xf numFmtId="4" fontId="6" fillId="0" borderId="30" xfId="0" applyNumberFormat="1" applyFont="1" applyFill="1" applyBorder="1" applyAlignment="1">
      <alignment vertical="top"/>
    </xf>
    <xf numFmtId="4" fontId="6" fillId="0" borderId="3" xfId="0" applyNumberFormat="1" applyFont="1" applyFill="1" applyBorder="1" applyAlignment="1">
      <alignment vertical="top"/>
    </xf>
    <xf numFmtId="4" fontId="6" fillId="0" borderId="5" xfId="0" applyNumberFormat="1" applyFont="1" applyFill="1" applyBorder="1" applyAlignment="1">
      <alignment vertical="top"/>
    </xf>
    <xf numFmtId="0" fontId="4" fillId="0" borderId="34" xfId="0" applyFont="1" applyFill="1" applyBorder="1" applyAlignment="1">
      <alignment horizontal="center" vertical="top"/>
    </xf>
    <xf numFmtId="0" fontId="4" fillId="0" borderId="34" xfId="0" applyFont="1" applyFill="1" applyBorder="1" applyAlignment="1">
      <alignment horizontal="center"/>
    </xf>
    <xf numFmtId="4" fontId="6" fillId="0" borderId="34" xfId="0" applyNumberFormat="1" applyFont="1" applyFill="1" applyBorder="1" applyAlignment="1">
      <alignment vertical="top"/>
    </xf>
    <xf numFmtId="0" fontId="0" fillId="0" borderId="30" xfId="0" applyBorder="1" applyAlignment="1">
      <alignment horizontal="center"/>
    </xf>
    <xf numFmtId="4" fontId="0" fillId="0" borderId="30" xfId="0" applyNumberFormat="1" applyBorder="1" applyAlignment="1">
      <alignment vertical="top" wrapText="1"/>
    </xf>
    <xf numFmtId="4" fontId="0" fillId="0" borderId="30" xfId="0" applyNumberFormat="1" applyBorder="1" applyAlignment="1">
      <alignment horizontal="right"/>
    </xf>
    <xf numFmtId="0" fontId="4" fillId="0" borderId="17" xfId="0" applyFont="1" applyBorder="1" applyAlignment="1">
      <alignment horizontal="center" vertical="top"/>
    </xf>
    <xf numFmtId="0" fontId="4" fillId="0" borderId="17" xfId="0" applyFont="1" applyBorder="1" applyAlignment="1">
      <alignment horizontal="center"/>
    </xf>
    <xf numFmtId="4" fontId="6" fillId="0" borderId="17" xfId="0" applyNumberFormat="1" applyFont="1" applyBorder="1" applyAlignment="1">
      <alignment vertical="top"/>
    </xf>
    <xf numFmtId="14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4" fontId="6" fillId="0" borderId="18" xfId="0" applyNumberFormat="1" applyFont="1" applyFill="1" applyBorder="1" applyAlignment="1">
      <alignment horizontal="right" vertical="top"/>
    </xf>
    <xf numFmtId="4" fontId="6" fillId="0" borderId="17" xfId="0" applyNumberFormat="1" applyFont="1" applyFill="1" applyBorder="1" applyAlignment="1">
      <alignment horizontal="right" vertical="top"/>
    </xf>
    <xf numFmtId="0" fontId="6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center" wrapText="1"/>
    </xf>
    <xf numFmtId="17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vertical="top"/>
    </xf>
    <xf numFmtId="4" fontId="6" fillId="0" borderId="55" xfId="0" applyNumberFormat="1" applyFont="1" applyFill="1" applyBorder="1" applyAlignment="1">
      <alignment vertical="top"/>
    </xf>
    <xf numFmtId="49" fontId="0" fillId="0" borderId="30" xfId="0" applyNumberFormat="1" applyBorder="1" applyAlignment="1">
      <alignment horizontal="center" vertical="top"/>
    </xf>
    <xf numFmtId="0" fontId="0" fillId="0" borderId="24" xfId="0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/>
    </xf>
    <xf numFmtId="0" fontId="0" fillId="0" borderId="36" xfId="0" applyFont="1" applyBorder="1" applyAlignment="1">
      <alignment horizontal="center" vertical="top" wrapText="1"/>
    </xf>
    <xf numFmtId="1" fontId="0" fillId="0" borderId="36" xfId="0" applyNumberFormat="1" applyFont="1" applyBorder="1" applyAlignment="1">
      <alignment horizontal="center" vertical="top" wrapText="1"/>
    </xf>
    <xf numFmtId="0" fontId="0" fillId="3" borderId="36" xfId="0" applyFont="1" applyFill="1" applyBorder="1" applyAlignment="1">
      <alignment horizontal="center" vertical="top" wrapText="1"/>
    </xf>
    <xf numFmtId="0" fontId="0" fillId="3" borderId="19" xfId="0" applyFont="1" applyFill="1" applyBorder="1" applyAlignment="1">
      <alignment horizontal="center" vertical="top" wrapText="1"/>
    </xf>
    <xf numFmtId="0" fontId="0" fillId="3" borderId="10" xfId="0" applyFont="1" applyFill="1" applyBorder="1" applyAlignment="1">
      <alignment horizontal="center" vertical="top" wrapText="1"/>
    </xf>
    <xf numFmtId="0" fontId="0" fillId="0" borderId="10" xfId="0" applyFont="1" applyBorder="1" applyAlignment="1">
      <alignment vertical="top" wrapText="1"/>
    </xf>
    <xf numFmtId="49" fontId="0" fillId="0" borderId="7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vertical="top" wrapText="1"/>
    </xf>
    <xf numFmtId="0" fontId="0" fillId="3" borderId="10" xfId="0" applyFont="1" applyFill="1" applyBorder="1" applyAlignment="1">
      <alignment horizontal="center" vertical="top"/>
    </xf>
    <xf numFmtId="14" fontId="0" fillId="0" borderId="10" xfId="0" applyNumberFormat="1" applyFont="1" applyBorder="1" applyAlignment="1">
      <alignment horizontal="center" vertical="top" wrapText="1"/>
    </xf>
    <xf numFmtId="4" fontId="0" fillId="0" borderId="10" xfId="0" applyNumberFormat="1" applyFont="1" applyBorder="1" applyAlignment="1">
      <alignment vertical="top"/>
    </xf>
    <xf numFmtId="4" fontId="0" fillId="0" borderId="10" xfId="0" applyNumberFormat="1" applyFont="1" applyBorder="1" applyAlignment="1">
      <alignment horizontal="center" vertical="top" wrapText="1"/>
    </xf>
    <xf numFmtId="4" fontId="0" fillId="0" borderId="11" xfId="0" applyNumberFormat="1" applyFont="1" applyBorder="1" applyAlignment="1">
      <alignment horizontal="center" vertical="top" wrapText="1"/>
    </xf>
    <xf numFmtId="4" fontId="0" fillId="0" borderId="25" xfId="0" applyNumberFormat="1" applyFont="1" applyBorder="1" applyAlignment="1">
      <alignment horizontal="center" vertical="top" wrapText="1"/>
    </xf>
    <xf numFmtId="49" fontId="0" fillId="0" borderId="10" xfId="0" applyNumberFormat="1" applyFont="1" applyBorder="1" applyAlignment="1">
      <alignment horizontal="center" vertical="top" wrapText="1"/>
    </xf>
    <xf numFmtId="0" fontId="4" fillId="0" borderId="10" xfId="3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top" wrapText="1"/>
    </xf>
    <xf numFmtId="1" fontId="4" fillId="0" borderId="10" xfId="3" applyNumberFormat="1" applyFont="1" applyBorder="1" applyAlignment="1">
      <alignment vertical="top" wrapText="1"/>
    </xf>
    <xf numFmtId="164" fontId="0" fillId="0" borderId="10" xfId="0" applyNumberFormat="1" applyFont="1" applyBorder="1" applyAlignment="1">
      <alignment horizontal="center" vertical="top" wrapText="1"/>
    </xf>
    <xf numFmtId="4" fontId="4" fillId="0" borderId="10" xfId="3" applyNumberFormat="1" applyFont="1" applyBorder="1" applyAlignment="1">
      <alignment vertical="top"/>
    </xf>
    <xf numFmtId="4" fontId="0" fillId="0" borderId="11" xfId="0" applyNumberFormat="1" applyFont="1" applyBorder="1" applyAlignment="1">
      <alignment horizontal="right" vertical="top"/>
    </xf>
    <xf numFmtId="0" fontId="0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vertical="top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vertical="center" wrapText="1"/>
    </xf>
    <xf numFmtId="14" fontId="27" fillId="0" borderId="10" xfId="0" applyNumberFormat="1" applyFont="1" applyBorder="1" applyAlignment="1">
      <alignment horizontal="center" vertical="center"/>
    </xf>
    <xf numFmtId="4" fontId="27" fillId="0" borderId="10" xfId="0" applyNumberFormat="1" applyFont="1" applyBorder="1" applyAlignment="1">
      <alignment vertical="center"/>
    </xf>
    <xf numFmtId="4" fontId="0" fillId="0" borderId="10" xfId="0" applyNumberFormat="1" applyFont="1" applyBorder="1" applyAlignment="1">
      <alignment horizontal="right" vertical="top" wrapText="1"/>
    </xf>
    <xf numFmtId="4" fontId="0" fillId="0" borderId="9" xfId="0" applyNumberFormat="1" applyFont="1" applyBorder="1" applyAlignment="1">
      <alignment horizontal="right" vertical="center" wrapText="1"/>
    </xf>
    <xf numFmtId="4" fontId="0" fillId="0" borderId="10" xfId="0" applyNumberFormat="1" applyFont="1" applyBorder="1" applyAlignment="1">
      <alignment horizontal="right" vertical="top"/>
    </xf>
    <xf numFmtId="0" fontId="0" fillId="0" borderId="10" xfId="0" applyFont="1" applyBorder="1"/>
    <xf numFmtId="14" fontId="0" fillId="0" borderId="10" xfId="0" applyNumberFormat="1" applyFont="1" applyBorder="1" applyAlignment="1">
      <alignment horizontal="center" vertical="top"/>
    </xf>
    <xf numFmtId="0" fontId="4" fillId="0" borderId="10" xfId="3" applyFont="1" applyBorder="1" applyAlignment="1">
      <alignment vertical="top"/>
    </xf>
    <xf numFmtId="0" fontId="27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left" vertical="center" wrapText="1"/>
    </xf>
    <xf numFmtId="4" fontId="0" fillId="0" borderId="13" xfId="0" applyNumberFormat="1" applyFont="1" applyBorder="1" applyAlignment="1">
      <alignment horizontal="right" vertical="top"/>
    </xf>
    <xf numFmtId="0" fontId="0" fillId="0" borderId="10" xfId="0" applyFont="1" applyBorder="1" applyAlignment="1">
      <alignment horizontal="left" vertical="top" wrapText="1"/>
    </xf>
    <xf numFmtId="49" fontId="0" fillId="0" borderId="10" xfId="0" applyNumberFormat="1" applyFont="1" applyBorder="1" applyAlignment="1">
      <alignment horizontal="center" vertical="top"/>
    </xf>
    <xf numFmtId="0" fontId="0" fillId="0" borderId="10" xfId="0" applyFont="1" applyBorder="1" applyAlignment="1">
      <alignment horizontal="left" vertical="top"/>
    </xf>
    <xf numFmtId="165" fontId="0" fillId="0" borderId="10" xfId="0" applyNumberFormat="1" applyFont="1" applyBorder="1" applyAlignment="1">
      <alignment horizontal="center" wrapText="1"/>
    </xf>
    <xf numFmtId="49" fontId="0" fillId="0" borderId="10" xfId="0" applyNumberFormat="1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1" fontId="0" fillId="0" borderId="10" xfId="0" applyNumberFormat="1" applyFont="1" applyBorder="1" applyAlignment="1">
      <alignment horizontal="center" vertical="top" wrapText="1"/>
    </xf>
    <xf numFmtId="49" fontId="0" fillId="0" borderId="10" xfId="0" applyNumberFormat="1" applyFont="1" applyBorder="1" applyAlignment="1">
      <alignment horizontal="left" vertical="top" wrapText="1" shrinkToFit="1"/>
    </xf>
    <xf numFmtId="49" fontId="0" fillId="0" borderId="10" xfId="0" applyNumberFormat="1" applyFont="1" applyBorder="1" applyAlignment="1">
      <alignment horizontal="left" vertical="top" wrapText="1"/>
    </xf>
    <xf numFmtId="169" fontId="0" fillId="0" borderId="10" xfId="0" applyNumberFormat="1" applyFont="1" applyBorder="1" applyAlignment="1">
      <alignment horizontal="center" vertical="top"/>
    </xf>
    <xf numFmtId="170" fontId="0" fillId="0" borderId="10" xfId="0" applyNumberFormat="1" applyFont="1" applyBorder="1" applyAlignment="1">
      <alignment horizontal="right" vertical="top" wrapText="1"/>
    </xf>
    <xf numFmtId="170" fontId="0" fillId="0" borderId="11" xfId="0" applyNumberFormat="1" applyFont="1" applyBorder="1" applyAlignment="1">
      <alignment horizontal="right" vertical="top" wrapText="1"/>
    </xf>
    <xf numFmtId="14" fontId="15" fillId="0" borderId="10" xfId="0" applyNumberFormat="1" applyFont="1" applyBorder="1" applyAlignment="1">
      <alignment horizontal="center" vertical="top"/>
    </xf>
    <xf numFmtId="0" fontId="27" fillId="0" borderId="10" xfId="0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vertical="top" wrapText="1"/>
    </xf>
    <xf numFmtId="0" fontId="27" fillId="0" borderId="10" xfId="0" applyFont="1" applyBorder="1" applyAlignment="1">
      <alignment vertical="top"/>
    </xf>
    <xf numFmtId="14" fontId="27" fillId="0" borderId="10" xfId="0" applyNumberFormat="1" applyFont="1" applyBorder="1" applyAlignment="1">
      <alignment horizontal="center" vertical="top" wrapText="1"/>
    </xf>
    <xf numFmtId="4" fontId="27" fillId="0" borderId="10" xfId="0" applyNumberFormat="1" applyFont="1" applyBorder="1" applyAlignment="1">
      <alignment horizontal="right" vertical="top" wrapText="1"/>
    </xf>
    <xf numFmtId="49" fontId="27" fillId="0" borderId="10" xfId="0" applyNumberFormat="1" applyFont="1" applyBorder="1" applyAlignment="1">
      <alignment horizontal="center" vertical="top"/>
    </xf>
    <xf numFmtId="4" fontId="27" fillId="0" borderId="10" xfId="0" applyNumberFormat="1" applyFont="1" applyBorder="1" applyAlignment="1">
      <alignment horizontal="right" vertical="top"/>
    </xf>
    <xf numFmtId="4" fontId="0" fillId="0" borderId="14" xfId="0" applyNumberFormat="1" applyFont="1" applyBorder="1" applyAlignment="1">
      <alignment horizontal="right" vertical="center"/>
    </xf>
    <xf numFmtId="4" fontId="0" fillId="0" borderId="15" xfId="0" applyNumberFormat="1" applyFont="1" applyBorder="1" applyAlignment="1">
      <alignment horizontal="right" vertical="center"/>
    </xf>
    <xf numFmtId="0" fontId="4" fillId="0" borderId="10" xfId="5" applyFont="1" applyBorder="1" applyAlignment="1">
      <alignment horizontal="center" vertical="top" wrapText="1"/>
    </xf>
    <xf numFmtId="0" fontId="4" fillId="0" borderId="10" xfId="5" applyFont="1" applyBorder="1" applyAlignment="1">
      <alignment horizontal="left" vertical="top" wrapText="1"/>
    </xf>
    <xf numFmtId="14" fontId="4" fillId="0" borderId="10" xfId="5" applyNumberFormat="1" applyFont="1" applyBorder="1" applyAlignment="1">
      <alignment horizontal="center" vertical="top" wrapText="1"/>
    </xf>
    <xf numFmtId="4" fontId="4" fillId="0" borderId="10" xfId="5" applyNumberFormat="1" applyFont="1" applyBorder="1" applyAlignment="1">
      <alignment horizontal="right" vertical="top" wrapText="1"/>
    </xf>
    <xf numFmtId="0" fontId="15" fillId="0" borderId="10" xfId="9" applyFont="1" applyBorder="1" applyAlignment="1" applyProtection="1">
      <alignment horizontal="center"/>
      <protection hidden="1"/>
    </xf>
    <xf numFmtId="0" fontId="15" fillId="0" borderId="10" xfId="9" applyFont="1" applyBorder="1" applyProtection="1">
      <protection hidden="1"/>
    </xf>
    <xf numFmtId="14" fontId="15" fillId="0" borderId="10" xfId="9" applyNumberFormat="1" applyFont="1" applyBorder="1" applyAlignment="1" applyProtection="1">
      <alignment horizontal="center" vertical="top"/>
      <protection hidden="1"/>
    </xf>
    <xf numFmtId="14" fontId="15" fillId="0" borderId="10" xfId="9" applyNumberFormat="1" applyFont="1" applyBorder="1" applyAlignment="1" applyProtection="1">
      <alignment horizontal="center"/>
      <protection hidden="1"/>
    </xf>
    <xf numFmtId="4" fontId="15" fillId="0" borderId="10" xfId="9" applyNumberFormat="1" applyFont="1" applyBorder="1"/>
    <xf numFmtId="4" fontId="9" fillId="0" borderId="11" xfId="8" applyNumberFormat="1" applyFont="1" applyFill="1" applyBorder="1" applyAlignment="1" applyProtection="1">
      <alignment horizontal="right" vertical="top" wrapText="1"/>
    </xf>
    <xf numFmtId="49" fontId="28" fillId="0" borderId="10" xfId="0" applyNumberFormat="1" applyFont="1" applyBorder="1" applyAlignment="1">
      <alignment horizontal="left" vertical="top" wrapText="1"/>
    </xf>
    <xf numFmtId="4" fontId="0" fillId="0" borderId="16" xfId="0" applyNumberFormat="1" applyFont="1" applyBorder="1" applyAlignment="1">
      <alignment horizontal="right" vertical="top" wrapText="1"/>
    </xf>
    <xf numFmtId="0" fontId="0" fillId="0" borderId="14" xfId="0" applyFont="1" applyBorder="1" applyAlignment="1">
      <alignment vertical="top"/>
    </xf>
    <xf numFmtId="4" fontId="0" fillId="0" borderId="10" xfId="0" applyNumberFormat="1" applyFont="1" applyBorder="1" applyAlignment="1">
      <alignment vertical="top" wrapText="1"/>
    </xf>
    <xf numFmtId="0" fontId="0" fillId="0" borderId="14" xfId="0" applyFont="1" applyBorder="1" applyAlignment="1">
      <alignment horizontal="center" vertical="top" wrapText="1"/>
    </xf>
    <xf numFmtId="14" fontId="27" fillId="0" borderId="14" xfId="0" applyNumberFormat="1" applyFont="1" applyBorder="1" applyAlignment="1">
      <alignment horizontal="center" vertical="top" wrapText="1"/>
    </xf>
    <xf numFmtId="4" fontId="27" fillId="0" borderId="14" xfId="0" applyNumberFormat="1" applyFont="1" applyBorder="1" applyAlignment="1">
      <alignment horizontal="right" vertical="top" wrapText="1"/>
    </xf>
    <xf numFmtId="0" fontId="4" fillId="0" borderId="10" xfId="5" applyFont="1" applyBorder="1" applyAlignment="1">
      <alignment vertical="top" wrapText="1"/>
    </xf>
    <xf numFmtId="0" fontId="15" fillId="0" borderId="10" xfId="9" applyFont="1" applyBorder="1" applyAlignment="1" applyProtection="1">
      <alignment horizontal="center" wrapText="1"/>
      <protection hidden="1"/>
    </xf>
    <xf numFmtId="0" fontId="0" fillId="2" borderId="6" xfId="0" applyFont="1" applyFill="1" applyBorder="1" applyAlignment="1">
      <alignment horizontal="center" vertical="top"/>
    </xf>
    <xf numFmtId="0" fontId="4" fillId="0" borderId="9" xfId="3" applyFont="1" applyBorder="1" applyAlignment="1">
      <alignment horizontal="center" vertical="top" wrapText="1"/>
    </xf>
    <xf numFmtId="0" fontId="4" fillId="0" borderId="9" xfId="6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4" fillId="0" borderId="9" xfId="3" applyFont="1" applyBorder="1" applyAlignment="1">
      <alignment horizontal="left" vertical="top" wrapText="1"/>
    </xf>
    <xf numFmtId="1" fontId="4" fillId="0" borderId="9" xfId="3" applyNumberFormat="1" applyFont="1" applyBorder="1" applyAlignment="1">
      <alignment vertical="top" wrapText="1"/>
    </xf>
    <xf numFmtId="164" fontId="0" fillId="0" borderId="9" xfId="0" applyNumberFormat="1" applyFont="1" applyBorder="1" applyAlignment="1">
      <alignment horizontal="center" vertical="top" wrapText="1"/>
    </xf>
    <xf numFmtId="4" fontId="4" fillId="0" borderId="9" xfId="3" applyNumberFormat="1" applyFont="1" applyBorder="1" applyAlignment="1">
      <alignment vertical="top"/>
    </xf>
    <xf numFmtId="0" fontId="0" fillId="0" borderId="9" xfId="0" applyFont="1" applyBorder="1"/>
    <xf numFmtId="0" fontId="0" fillId="0" borderId="12" xfId="0" applyFont="1" applyBorder="1"/>
    <xf numFmtId="0" fontId="4" fillId="0" borderId="10" xfId="3" applyFont="1" applyBorder="1" applyAlignment="1">
      <alignment horizontal="center" vertical="top" wrapText="1"/>
    </xf>
    <xf numFmtId="0" fontId="0" fillId="0" borderId="25" xfId="0" applyFont="1" applyBorder="1"/>
    <xf numFmtId="173" fontId="0" fillId="0" borderId="10" xfId="0" applyNumberFormat="1" applyFont="1" applyBorder="1" applyAlignment="1">
      <alignment horizontal="center" vertical="top"/>
    </xf>
    <xf numFmtId="0" fontId="0" fillId="0" borderId="25" xfId="0" applyFont="1" applyBorder="1" applyAlignment="1">
      <alignment vertical="top"/>
    </xf>
    <xf numFmtId="4" fontId="0" fillId="0" borderId="10" xfId="0" applyNumberFormat="1" applyFont="1" applyBorder="1"/>
    <xf numFmtId="4" fontId="0" fillId="0" borderId="11" xfId="0" applyNumberFormat="1" applyFont="1" applyBorder="1" applyAlignment="1">
      <alignment vertical="center"/>
    </xf>
    <xf numFmtId="4" fontId="0" fillId="0" borderId="11" xfId="0" applyNumberFormat="1" applyFont="1" applyBorder="1" applyAlignment="1">
      <alignment vertical="top"/>
    </xf>
    <xf numFmtId="4" fontId="0" fillId="0" borderId="25" xfId="0" applyNumberFormat="1" applyFont="1" applyBorder="1" applyAlignment="1">
      <alignment vertical="top"/>
    </xf>
    <xf numFmtId="0" fontId="4" fillId="0" borderId="25" xfId="3" applyFont="1" applyBorder="1" applyAlignment="1">
      <alignment vertical="top"/>
    </xf>
    <xf numFmtId="4" fontId="0" fillId="0" borderId="12" xfId="0" applyNumberFormat="1" applyFont="1" applyBorder="1" applyAlignment="1">
      <alignment horizontal="right" vertical="top"/>
    </xf>
    <xf numFmtId="4" fontId="0" fillId="0" borderId="9" xfId="0" applyNumberFormat="1" applyFont="1" applyBorder="1" applyAlignment="1">
      <alignment horizontal="right" vertical="top"/>
    </xf>
    <xf numFmtId="4" fontId="4" fillId="0" borderId="11" xfId="5" applyNumberFormat="1" applyFont="1" applyBorder="1" applyAlignment="1">
      <alignment horizontal="right" vertical="top"/>
    </xf>
    <xf numFmtId="4" fontId="0" fillId="0" borderId="10" xfId="0" applyNumberFormat="1" applyFont="1" applyBorder="1" applyAlignment="1">
      <alignment vertical="center" wrapText="1"/>
    </xf>
    <xf numFmtId="4" fontId="0" fillId="0" borderId="10" xfId="0" applyNumberFormat="1" applyFont="1" applyBorder="1" applyAlignment="1">
      <alignment horizontal="right" vertical="center"/>
    </xf>
    <xf numFmtId="4" fontId="0" fillId="0" borderId="25" xfId="0" applyNumberFormat="1" applyFont="1" applyBorder="1" applyAlignment="1">
      <alignment horizontal="right" vertical="center"/>
    </xf>
    <xf numFmtId="4" fontId="0" fillId="0" borderId="11" xfId="0" applyNumberFormat="1" applyFont="1" applyBorder="1" applyAlignment="1">
      <alignment horizontal="right" vertical="top" wrapText="1"/>
    </xf>
    <xf numFmtId="4" fontId="0" fillId="0" borderId="25" xfId="0" applyNumberFormat="1" applyFont="1" applyBorder="1" applyAlignment="1">
      <alignment horizontal="right" vertical="top" wrapText="1"/>
    </xf>
    <xf numFmtId="14" fontId="0" fillId="0" borderId="14" xfId="0" applyNumberFormat="1" applyFont="1" applyBorder="1" applyAlignment="1">
      <alignment horizontal="center" vertical="top" wrapText="1"/>
    </xf>
    <xf numFmtId="14" fontId="0" fillId="0" borderId="14" xfId="0" applyNumberFormat="1" applyFont="1" applyBorder="1" applyAlignment="1">
      <alignment horizontal="center" vertical="top"/>
    </xf>
    <xf numFmtId="4" fontId="0" fillId="0" borderId="14" xfId="0" applyNumberFormat="1" applyFont="1" applyBorder="1" applyAlignment="1">
      <alignment horizontal="right" vertical="top" wrapText="1"/>
    </xf>
    <xf numFmtId="4" fontId="0" fillId="0" borderId="28" xfId="0" applyNumberFormat="1" applyFont="1" applyBorder="1" applyAlignment="1">
      <alignment horizontal="right" vertical="top"/>
    </xf>
    <xf numFmtId="0" fontId="0" fillId="0" borderId="14" xfId="0" applyFont="1" applyBorder="1"/>
    <xf numFmtId="4" fontId="0" fillId="0" borderId="15" xfId="0" applyNumberFormat="1" applyFont="1" applyBorder="1" applyAlignment="1">
      <alignment horizontal="right" vertical="top" wrapText="1"/>
    </xf>
    <xf numFmtId="14" fontId="0" fillId="3" borderId="10" xfId="0" applyNumberFormat="1" applyFont="1" applyFill="1" applyBorder="1" applyAlignment="1">
      <alignment horizontal="center" vertical="top"/>
    </xf>
    <xf numFmtId="2" fontId="0" fillId="3" borderId="10" xfId="0" applyNumberFormat="1" applyFont="1" applyFill="1" applyBorder="1" applyAlignment="1">
      <alignment horizontal="center" vertical="top"/>
    </xf>
    <xf numFmtId="2" fontId="0" fillId="0" borderId="11" xfId="0" applyNumberFormat="1" applyFont="1" applyBorder="1" applyAlignment="1">
      <alignment horizontal="center" vertical="top"/>
    </xf>
    <xf numFmtId="0" fontId="4" fillId="0" borderId="10" xfId="6" applyFont="1" applyBorder="1" applyAlignment="1">
      <alignment horizontal="center" vertical="top" wrapText="1"/>
    </xf>
    <xf numFmtId="1" fontId="4" fillId="0" borderId="10" xfId="6" applyNumberFormat="1" applyFont="1" applyBorder="1" applyAlignment="1">
      <alignment horizontal="center" vertical="top" wrapText="1"/>
    </xf>
    <xf numFmtId="4" fontId="4" fillId="0" borderId="25" xfId="3" applyNumberFormat="1" applyFont="1" applyBorder="1" applyAlignment="1">
      <alignment vertical="top"/>
    </xf>
    <xf numFmtId="0" fontId="15" fillId="0" borderId="10" xfId="6" applyFont="1" applyBorder="1" applyAlignment="1">
      <alignment horizontal="center" vertical="top" wrapText="1"/>
    </xf>
    <xf numFmtId="0" fontId="15" fillId="0" borderId="10" xfId="0" applyFont="1" applyBorder="1" applyAlignment="1">
      <alignment vertical="top"/>
    </xf>
    <xf numFmtId="14" fontId="15" fillId="0" borderId="10" xfId="6" applyNumberFormat="1" applyFont="1" applyBorder="1" applyAlignment="1">
      <alignment horizontal="center" vertical="top"/>
    </xf>
    <xf numFmtId="0" fontId="4" fillId="0" borderId="10" xfId="6" applyFont="1" applyBorder="1" applyAlignment="1">
      <alignment horizontal="left" vertical="top" wrapText="1"/>
    </xf>
    <xf numFmtId="3" fontId="4" fillId="0" borderId="10" xfId="6" applyNumberFormat="1" applyFont="1" applyBorder="1" applyAlignment="1">
      <alignment vertical="top" wrapText="1"/>
    </xf>
    <xf numFmtId="4" fontId="4" fillId="0" borderId="10" xfId="6" applyNumberFormat="1" applyFont="1" applyBorder="1" applyAlignment="1">
      <alignment horizontal="right" vertical="top"/>
    </xf>
    <xf numFmtId="43" fontId="4" fillId="0" borderId="10" xfId="1" applyFont="1" applyFill="1" applyBorder="1" applyAlignment="1">
      <alignment horizontal="right" vertical="top" wrapText="1"/>
    </xf>
    <xf numFmtId="49" fontId="0" fillId="0" borderId="10" xfId="0" applyNumberFormat="1" applyFont="1" applyBorder="1" applyAlignment="1">
      <alignment vertical="top" wrapText="1" shrinkToFit="1"/>
    </xf>
    <xf numFmtId="0" fontId="27" fillId="0" borderId="10" xfId="0" applyFont="1" applyBorder="1" applyAlignment="1">
      <alignment horizontal="left" vertical="top" wrapText="1"/>
    </xf>
    <xf numFmtId="4" fontId="9" fillId="0" borderId="10" xfId="0" applyNumberFormat="1" applyFont="1" applyBorder="1" applyAlignment="1">
      <alignment vertical="top"/>
    </xf>
    <xf numFmtId="4" fontId="4" fillId="0" borderId="13" xfId="8" applyNumberFormat="1" applyFont="1" applyFill="1" applyBorder="1" applyAlignment="1">
      <alignment horizontal="right" vertical="top" wrapText="1"/>
    </xf>
    <xf numFmtId="4" fontId="4" fillId="0" borderId="10" xfId="12" applyNumberFormat="1" applyFont="1" applyFill="1" applyBorder="1" applyAlignment="1">
      <alignment horizontal="right" vertical="top" wrapText="1"/>
    </xf>
    <xf numFmtId="0" fontId="15" fillId="0" borderId="10" xfId="9" applyFont="1" applyBorder="1" applyAlignment="1" applyProtection="1">
      <alignment horizontal="center" vertical="top"/>
      <protection hidden="1"/>
    </xf>
    <xf numFmtId="0" fontId="15" fillId="0" borderId="10" xfId="9" applyFont="1" applyBorder="1" applyAlignment="1" applyProtection="1">
      <alignment vertical="top" wrapText="1"/>
      <protection hidden="1"/>
    </xf>
    <xf numFmtId="0" fontId="15" fillId="0" borderId="10" xfId="9" applyFont="1" applyBorder="1" applyAlignment="1" applyProtection="1">
      <alignment horizontal="center" vertical="top" wrapText="1"/>
      <protection hidden="1"/>
    </xf>
    <xf numFmtId="0" fontId="15" fillId="0" borderId="10" xfId="9" applyFont="1" applyBorder="1" applyAlignment="1" applyProtection="1">
      <alignment vertical="top"/>
      <protection hidden="1"/>
    </xf>
    <xf numFmtId="4" fontId="15" fillId="0" borderId="10" xfId="9" applyNumberFormat="1" applyFont="1" applyBorder="1" applyAlignment="1">
      <alignment vertical="top"/>
    </xf>
    <xf numFmtId="171" fontId="4" fillId="0" borderId="10" xfId="8" applyFont="1" applyFill="1" applyBorder="1" applyAlignment="1">
      <alignment horizontal="right" vertical="top" wrapText="1"/>
    </xf>
    <xf numFmtId="0" fontId="0" fillId="0" borderId="14" xfId="0" applyFont="1" applyBorder="1" applyAlignment="1">
      <alignment horizontal="center" vertical="top"/>
    </xf>
    <xf numFmtId="170" fontId="0" fillId="0" borderId="14" xfId="0" applyNumberFormat="1" applyFont="1" applyBorder="1" applyAlignment="1">
      <alignment horizontal="right" vertical="top" wrapText="1"/>
    </xf>
    <xf numFmtId="0" fontId="4" fillId="0" borderId="14" xfId="3" applyFont="1" applyBorder="1" applyAlignment="1">
      <alignment vertical="top"/>
    </xf>
    <xf numFmtId="170" fontId="0" fillId="0" borderId="16" xfId="0" applyNumberFormat="1" applyFont="1" applyBorder="1" applyAlignment="1">
      <alignment horizontal="right" vertical="top" wrapText="1"/>
    </xf>
    <xf numFmtId="0" fontId="0" fillId="0" borderId="10" xfId="0" applyFont="1" applyBorder="1" applyAlignment="1">
      <alignment horizontal="center"/>
    </xf>
    <xf numFmtId="4" fontId="0" fillId="0" borderId="10" xfId="0" applyNumberFormat="1" applyFont="1" applyBorder="1" applyAlignment="1">
      <alignment horizontal="center" wrapText="1"/>
    </xf>
    <xf numFmtId="4" fontId="0" fillId="0" borderId="10" xfId="0" applyNumberFormat="1" applyFont="1" applyBorder="1" applyAlignment="1">
      <alignment horizontal="right" wrapText="1"/>
    </xf>
    <xf numFmtId="4" fontId="4" fillId="0" borderId="9" xfId="8" applyNumberFormat="1" applyFont="1" applyFill="1" applyBorder="1" applyAlignment="1">
      <alignment horizontal="right" vertical="top" wrapText="1"/>
    </xf>
    <xf numFmtId="4" fontId="4" fillId="0" borderId="12" xfId="8" applyNumberFormat="1" applyFont="1" applyFill="1" applyBorder="1" applyAlignment="1">
      <alignment horizontal="right" vertical="top" wrapText="1"/>
    </xf>
    <xf numFmtId="4" fontId="4" fillId="0" borderId="10" xfId="3" applyNumberFormat="1" applyFont="1" applyBorder="1" applyAlignment="1">
      <alignment horizontal="right" vertical="top"/>
    </xf>
    <xf numFmtId="4" fontId="4" fillId="0" borderId="25" xfId="3" applyNumberFormat="1" applyFont="1" applyBorder="1" applyAlignment="1">
      <alignment horizontal="right" vertical="top"/>
    </xf>
    <xf numFmtId="4" fontId="9" fillId="0" borderId="25" xfId="0" applyNumberFormat="1" applyFont="1" applyBorder="1" applyAlignment="1">
      <alignment horizontal="right" vertical="top" wrapText="1"/>
    </xf>
    <xf numFmtId="4" fontId="15" fillId="0" borderId="11" xfId="10" applyNumberFormat="1" applyFont="1" applyBorder="1" applyAlignment="1">
      <alignment vertical="top"/>
    </xf>
    <xf numFmtId="4" fontId="4" fillId="0" borderId="14" xfId="3" applyNumberFormat="1" applyFont="1" applyBorder="1" applyAlignment="1">
      <alignment horizontal="right" vertical="top"/>
    </xf>
    <xf numFmtId="4" fontId="4" fillId="0" borderId="15" xfId="3" applyNumberFormat="1" applyFont="1" applyBorder="1" applyAlignment="1">
      <alignment horizontal="right" vertical="top"/>
    </xf>
    <xf numFmtId="173" fontId="4" fillId="0" borderId="0" xfId="0" applyNumberFormat="1" applyFont="1" applyAlignment="1">
      <alignment horizontal="center"/>
    </xf>
    <xf numFmtId="173" fontId="6" fillId="0" borderId="0" xfId="0" applyNumberFormat="1" applyFont="1" applyAlignment="1">
      <alignment horizontal="center"/>
    </xf>
    <xf numFmtId="173" fontId="6" fillId="0" borderId="4" xfId="0" applyNumberFormat="1" applyFont="1" applyBorder="1" applyAlignment="1">
      <alignment horizontal="center" vertical="center"/>
    </xf>
    <xf numFmtId="173" fontId="6" fillId="0" borderId="7" xfId="0" applyNumberFormat="1" applyFont="1" applyBorder="1" applyAlignment="1">
      <alignment horizontal="center"/>
    </xf>
    <xf numFmtId="173" fontId="0" fillId="0" borderId="19" xfId="0" applyNumberFormat="1" applyFont="1" applyBorder="1" applyAlignment="1">
      <alignment horizontal="center" vertical="top" wrapText="1"/>
    </xf>
    <xf numFmtId="173" fontId="4" fillId="0" borderId="10" xfId="3" applyNumberFormat="1" applyFont="1" applyBorder="1" applyAlignment="1">
      <alignment horizontal="center" vertical="top" wrapText="1"/>
    </xf>
    <xf numFmtId="173" fontId="27" fillId="0" borderId="10" xfId="0" applyNumberFormat="1" applyFont="1" applyBorder="1" applyAlignment="1">
      <alignment horizontal="center" vertical="center"/>
    </xf>
    <xf numFmtId="173" fontId="27" fillId="0" borderId="10" xfId="0" applyNumberFormat="1" applyFont="1" applyBorder="1" applyAlignment="1">
      <alignment horizontal="center" vertical="top"/>
    </xf>
    <xf numFmtId="173" fontId="0" fillId="0" borderId="10" xfId="0" applyNumberFormat="1" applyFont="1" applyBorder="1" applyAlignment="1">
      <alignment horizontal="center" vertical="top" wrapText="1"/>
    </xf>
    <xf numFmtId="173" fontId="0" fillId="0" borderId="10" xfId="0" applyNumberFormat="1" applyFont="1" applyBorder="1" applyAlignment="1">
      <alignment horizontal="center" vertical="center" wrapText="1"/>
    </xf>
    <xf numFmtId="173" fontId="4" fillId="0" borderId="10" xfId="5" applyNumberFormat="1" applyFont="1" applyBorder="1" applyAlignment="1">
      <alignment horizontal="center" vertical="top" wrapText="1"/>
    </xf>
    <xf numFmtId="173" fontId="15" fillId="0" borderId="10" xfId="9" applyNumberFormat="1" applyFont="1" applyBorder="1" applyAlignment="1" applyProtection="1">
      <alignment horizontal="center"/>
      <protection hidden="1"/>
    </xf>
    <xf numFmtId="173" fontId="4" fillId="0" borderId="9" xfId="3" applyNumberFormat="1" applyFont="1" applyBorder="1" applyAlignment="1">
      <alignment horizontal="center" vertical="top" wrapText="1"/>
    </xf>
    <xf numFmtId="173" fontId="4" fillId="2" borderId="4" xfId="0" applyNumberFormat="1" applyFont="1" applyFill="1" applyBorder="1" applyAlignment="1">
      <alignment horizontal="center" vertical="top"/>
    </xf>
    <xf numFmtId="173" fontId="9" fillId="3" borderId="10" xfId="0" applyNumberFormat="1" applyFont="1" applyFill="1" applyBorder="1" applyAlignment="1">
      <alignment horizontal="center" vertical="top" wrapText="1"/>
    </xf>
    <xf numFmtId="173" fontId="4" fillId="0" borderId="10" xfId="6" applyNumberFormat="1" applyFont="1" applyBorder="1" applyAlignment="1">
      <alignment horizontal="center" vertical="top" wrapText="1"/>
    </xf>
    <xf numFmtId="173" fontId="15" fillId="0" borderId="10" xfId="9" applyNumberFormat="1" applyFont="1" applyBorder="1" applyAlignment="1" applyProtection="1">
      <alignment horizontal="center" vertical="top"/>
      <protection hidden="1"/>
    </xf>
    <xf numFmtId="173" fontId="4" fillId="0" borderId="10" xfId="5" quotePrefix="1" applyNumberFormat="1" applyFont="1" applyBorder="1" applyAlignment="1">
      <alignment horizontal="center" vertical="top" wrapText="1"/>
    </xf>
    <xf numFmtId="173" fontId="4" fillId="2" borderId="21" xfId="0" applyNumberFormat="1" applyFont="1" applyFill="1" applyBorder="1" applyAlignment="1">
      <alignment horizontal="center" vertical="top"/>
    </xf>
    <xf numFmtId="173" fontId="6" fillId="0" borderId="10" xfId="0" applyNumberFormat="1" applyFont="1" applyBorder="1" applyAlignment="1">
      <alignment horizontal="center" vertical="top" wrapText="1"/>
    </xf>
    <xf numFmtId="173" fontId="6" fillId="0" borderId="9" xfId="0" applyNumberFormat="1" applyFont="1" applyBorder="1" applyAlignment="1">
      <alignment horizontal="center" vertical="top"/>
    </xf>
    <xf numFmtId="173" fontId="6" fillId="0" borderId="14" xfId="0" applyNumberFormat="1" applyFont="1" applyBorder="1" applyAlignment="1">
      <alignment horizontal="center" vertical="top" wrapText="1"/>
    </xf>
    <xf numFmtId="173" fontId="9" fillId="0" borderId="32" xfId="0" applyNumberFormat="1" applyFont="1" applyBorder="1" applyAlignment="1">
      <alignment horizontal="center" vertical="top"/>
    </xf>
    <xf numFmtId="173" fontId="4" fillId="2" borderId="32" xfId="0" applyNumberFormat="1" applyFont="1" applyFill="1" applyBorder="1" applyAlignment="1">
      <alignment horizontal="center" vertical="top"/>
    </xf>
    <xf numFmtId="173" fontId="0" fillId="2" borderId="17" xfId="0" applyNumberFormat="1" applyFill="1" applyBorder="1" applyAlignment="1">
      <alignment horizontal="center" vertical="center"/>
    </xf>
    <xf numFmtId="173" fontId="6" fillId="2" borderId="17" xfId="0" applyNumberFormat="1" applyFont="1" applyFill="1" applyBorder="1" applyAlignment="1">
      <alignment horizontal="left" vertical="center"/>
    </xf>
    <xf numFmtId="173" fontId="0" fillId="0" borderId="0" xfId="0" applyNumberFormat="1" applyAlignment="1">
      <alignment horizontal="center"/>
    </xf>
    <xf numFmtId="4" fontId="0" fillId="0" borderId="9" xfId="0" applyNumberFormat="1" applyFont="1" applyBorder="1" applyAlignment="1">
      <alignment horizontal="right" vertical="top" wrapText="1"/>
    </xf>
    <xf numFmtId="4" fontId="0" fillId="0" borderId="12" xfId="0" applyNumberFormat="1" applyFont="1" applyBorder="1" applyAlignment="1">
      <alignment horizontal="right" vertical="top" wrapText="1"/>
    </xf>
    <xf numFmtId="165" fontId="0" fillId="0" borderId="10" xfId="0" applyNumberFormat="1" applyFont="1" applyBorder="1" applyAlignment="1">
      <alignment horizontal="center" vertical="top" wrapText="1"/>
    </xf>
    <xf numFmtId="4" fontId="15" fillId="0" borderId="14" xfId="0" applyNumberFormat="1" applyFont="1" applyBorder="1" applyAlignment="1">
      <alignment horizontal="right" vertical="top" wrapText="1"/>
    </xf>
    <xf numFmtId="4" fontId="0" fillId="0" borderId="14" xfId="0" applyNumberFormat="1" applyFont="1" applyBorder="1" applyAlignment="1">
      <alignment horizontal="right" vertical="top"/>
    </xf>
    <xf numFmtId="4" fontId="0" fillId="0" borderId="15" xfId="0" applyNumberFormat="1" applyFont="1" applyBorder="1" applyAlignment="1">
      <alignment horizontal="right" vertical="top"/>
    </xf>
    <xf numFmtId="0" fontId="0" fillId="0" borderId="29" xfId="0" applyFont="1" applyBorder="1" applyAlignment="1">
      <alignment horizontal="center" vertical="top"/>
    </xf>
    <xf numFmtId="0" fontId="27" fillId="0" borderId="9" xfId="0" applyFont="1" applyBorder="1" applyAlignment="1">
      <alignment horizontal="center" vertical="top"/>
    </xf>
    <xf numFmtId="173" fontId="27" fillId="0" borderId="9" xfId="0" applyNumberFormat="1" applyFont="1" applyBorder="1" applyAlignment="1">
      <alignment horizontal="center" vertical="top"/>
    </xf>
    <xf numFmtId="0" fontId="27" fillId="0" borderId="9" xfId="0" applyFont="1" applyBorder="1" applyAlignment="1">
      <alignment horizontal="center" vertical="top" wrapText="1"/>
    </xf>
    <xf numFmtId="0" fontId="30" fillId="0" borderId="10" xfId="0" applyFont="1" applyBorder="1" applyAlignment="1">
      <alignment vertical="top" wrapText="1"/>
    </xf>
    <xf numFmtId="14" fontId="4" fillId="0" borderId="10" xfId="3" applyNumberFormat="1" applyFont="1" applyBorder="1" applyAlignment="1">
      <alignment horizontal="center" vertical="top" wrapText="1"/>
    </xf>
    <xf numFmtId="4" fontId="9" fillId="0" borderId="11" xfId="0" applyNumberFormat="1" applyFont="1" applyBorder="1" applyAlignment="1">
      <alignment vertical="top"/>
    </xf>
    <xf numFmtId="43" fontId="4" fillId="0" borderId="10" xfId="12" applyFont="1" applyFill="1" applyBorder="1" applyAlignment="1">
      <alignment horizontal="right" vertical="top" wrapText="1"/>
    </xf>
    <xf numFmtId="49" fontId="0" fillId="0" borderId="14" xfId="0" applyNumberFormat="1" applyFont="1" applyBorder="1" applyAlignment="1">
      <alignment horizontal="center" vertical="top" wrapText="1"/>
    </xf>
    <xf numFmtId="165" fontId="0" fillId="0" borderId="25" xfId="0" applyNumberFormat="1" applyFont="1" applyBorder="1" applyAlignment="1">
      <alignment horizontal="center" vertical="top" wrapText="1"/>
    </xf>
    <xf numFmtId="49" fontId="4" fillId="0" borderId="10" xfId="3" applyNumberFormat="1" applyFont="1" applyBorder="1" applyAlignment="1">
      <alignment horizontal="center" vertical="top" wrapText="1"/>
    </xf>
    <xf numFmtId="4" fontId="4" fillId="0" borderId="10" xfId="3" applyNumberFormat="1" applyFont="1" applyBorder="1" applyAlignment="1">
      <alignment horizontal="right" vertical="top" wrapText="1"/>
    </xf>
    <xf numFmtId="0" fontId="4" fillId="0" borderId="10" xfId="3" applyFont="1" applyBorder="1" applyAlignment="1">
      <alignment horizontal="center" vertical="top"/>
    </xf>
    <xf numFmtId="173" fontId="4" fillId="0" borderId="10" xfId="3" applyNumberFormat="1" applyFont="1" applyBorder="1" applyAlignment="1">
      <alignment horizontal="center" vertical="top"/>
    </xf>
    <xf numFmtId="0" fontId="4" fillId="0" borderId="10" xfId="3" applyFont="1" applyBorder="1" applyAlignment="1">
      <alignment horizontal="left" vertical="top"/>
    </xf>
    <xf numFmtId="1" fontId="27" fillId="0" borderId="10" xfId="0" applyNumberFormat="1" applyFont="1" applyBorder="1" applyAlignment="1">
      <alignment horizontal="center" vertical="top"/>
    </xf>
    <xf numFmtId="49" fontId="27" fillId="0" borderId="10" xfId="0" applyNumberFormat="1" applyFont="1" applyBorder="1" applyAlignment="1">
      <alignment vertical="top"/>
    </xf>
    <xf numFmtId="0" fontId="6" fillId="0" borderId="0" xfId="0" applyFont="1" applyBorder="1"/>
    <xf numFmtId="173" fontId="6" fillId="0" borderId="0" xfId="0" applyNumberFormat="1" applyFont="1" applyBorder="1"/>
    <xf numFmtId="0" fontId="6" fillId="0" borderId="0" xfId="0" applyFont="1" applyBorder="1" applyAlignment="1">
      <alignment horizontal="center" wrapText="1"/>
    </xf>
    <xf numFmtId="0" fontId="4" fillId="2" borderId="55" xfId="0" applyFont="1" applyFill="1" applyBorder="1" applyAlignment="1">
      <alignment vertical="top" wrapText="1"/>
    </xf>
    <xf numFmtId="0" fontId="0" fillId="0" borderId="61" xfId="0" applyFont="1" applyBorder="1" applyAlignment="1">
      <alignment horizontal="center" vertical="top"/>
    </xf>
    <xf numFmtId="0" fontId="0" fillId="0" borderId="30" xfId="0" applyFont="1" applyBorder="1" applyAlignment="1">
      <alignment horizontal="center" vertical="top" wrapText="1"/>
    </xf>
    <xf numFmtId="0" fontId="15" fillId="0" borderId="30" xfId="9" applyFont="1" applyBorder="1" applyAlignment="1" applyProtection="1">
      <alignment horizontal="center" vertical="top"/>
      <protection hidden="1"/>
    </xf>
    <xf numFmtId="173" fontId="15" fillId="0" borderId="30" xfId="0" applyNumberFormat="1" applyFont="1" applyBorder="1" applyAlignment="1">
      <alignment horizontal="center" vertical="top" wrapText="1"/>
    </xf>
    <xf numFmtId="0" fontId="15" fillId="0" borderId="30" xfId="0" applyFont="1" applyBorder="1" applyAlignment="1">
      <alignment horizontal="left" vertical="top" wrapText="1"/>
    </xf>
    <xf numFmtId="49" fontId="0" fillId="0" borderId="30" xfId="0" applyNumberFormat="1" applyFont="1" applyBorder="1" applyAlignment="1">
      <alignment horizontal="center" vertical="top" wrapText="1"/>
    </xf>
    <xf numFmtId="14" fontId="0" fillId="0" borderId="30" xfId="0" applyNumberFormat="1" applyFont="1" applyBorder="1" applyAlignment="1">
      <alignment horizontal="center" vertical="top" wrapText="1"/>
    </xf>
    <xf numFmtId="14" fontId="0" fillId="0" borderId="30" xfId="0" applyNumberFormat="1" applyFont="1" applyBorder="1" applyAlignment="1">
      <alignment horizontal="center" vertical="top"/>
    </xf>
    <xf numFmtId="4" fontId="0" fillId="0" borderId="30" xfId="0" applyNumberFormat="1" applyFont="1" applyBorder="1" applyAlignment="1">
      <alignment horizontal="right" vertical="top" wrapText="1"/>
    </xf>
    <xf numFmtId="4" fontId="0" fillId="0" borderId="35" xfId="0" applyNumberFormat="1" applyFont="1" applyBorder="1" applyAlignment="1">
      <alignment horizontal="right" vertical="top"/>
    </xf>
    <xf numFmtId="0" fontId="0" fillId="0" borderId="30" xfId="0" applyFont="1" applyBorder="1" applyAlignment="1">
      <alignment vertical="top"/>
    </xf>
    <xf numFmtId="4" fontId="0" fillId="0" borderId="44" xfId="0" applyNumberFormat="1" applyFont="1" applyBorder="1" applyAlignment="1">
      <alignment horizontal="right" vertical="top" wrapText="1"/>
    </xf>
    <xf numFmtId="4" fontId="4" fillId="0" borderId="32" xfId="0" applyNumberFormat="1" applyFont="1" applyFill="1" applyBorder="1" applyAlignment="1">
      <alignment horizontal="right" vertical="top"/>
    </xf>
    <xf numFmtId="0" fontId="4" fillId="0" borderId="30" xfId="0" applyFont="1" applyFill="1" applyBorder="1" applyAlignment="1">
      <alignment vertical="top"/>
    </xf>
    <xf numFmtId="0" fontId="4" fillId="0" borderId="44" xfId="0" applyFont="1" applyFill="1" applyBorder="1" applyAlignment="1">
      <alignment vertical="top"/>
    </xf>
    <xf numFmtId="0" fontId="0" fillId="3" borderId="24" xfId="0" applyFont="1" applyFill="1" applyBorder="1" applyAlignment="1">
      <alignment horizontal="center" vertical="top"/>
    </xf>
    <xf numFmtId="0" fontId="0" fillId="0" borderId="11" xfId="0" applyFont="1" applyBorder="1" applyAlignment="1">
      <alignment horizontal="center" vertical="top"/>
    </xf>
    <xf numFmtId="0" fontId="0" fillId="0" borderId="42" xfId="0" applyFont="1" applyBorder="1" applyAlignment="1">
      <alignment horizontal="center" vertical="top" wrapText="1"/>
    </xf>
    <xf numFmtId="173" fontId="0" fillId="0" borderId="42" xfId="0" applyNumberFormat="1" applyFont="1" applyBorder="1" applyAlignment="1">
      <alignment horizontal="center" vertical="top" wrapText="1"/>
    </xf>
    <xf numFmtId="0" fontId="0" fillId="0" borderId="14" xfId="0" applyFont="1" applyBorder="1" applyAlignment="1">
      <alignment horizontal="left" vertical="top" wrapText="1"/>
    </xf>
    <xf numFmtId="16" fontId="0" fillId="0" borderId="11" xfId="0" applyNumberFormat="1" applyFont="1" applyBorder="1" applyAlignment="1">
      <alignment horizontal="center" vertical="top" wrapText="1"/>
    </xf>
    <xf numFmtId="4" fontId="0" fillId="0" borderId="16" xfId="0" applyNumberFormat="1" applyFont="1" applyBorder="1" applyAlignment="1">
      <alignment horizontal="right" vertical="top"/>
    </xf>
    <xf numFmtId="0" fontId="0" fillId="3" borderId="42" xfId="0" applyFont="1" applyFill="1" applyBorder="1" applyAlignment="1">
      <alignment horizontal="center" vertical="top" wrapText="1"/>
    </xf>
    <xf numFmtId="173" fontId="0" fillId="3" borderId="48" xfId="0" applyNumberFormat="1" applyFont="1" applyFill="1" applyBorder="1" applyAlignment="1">
      <alignment horizontal="center" vertical="top" wrapText="1"/>
    </xf>
    <xf numFmtId="0" fontId="0" fillId="3" borderId="14" xfId="0" applyFont="1" applyFill="1" applyBorder="1" applyAlignment="1">
      <alignment horizontal="left" vertical="top" wrapText="1"/>
    </xf>
    <xf numFmtId="0" fontId="0" fillId="3" borderId="14" xfId="0" applyFont="1" applyFill="1" applyBorder="1" applyAlignment="1">
      <alignment horizontal="center" vertical="top" wrapText="1"/>
    </xf>
    <xf numFmtId="0" fontId="0" fillId="3" borderId="10" xfId="0" applyFont="1" applyFill="1" applyBorder="1" applyAlignment="1">
      <alignment horizontal="left" vertical="top" wrapText="1"/>
    </xf>
    <xf numFmtId="4" fontId="0" fillId="3" borderId="14" xfId="0" applyNumberFormat="1" applyFont="1" applyFill="1" applyBorder="1" applyAlignment="1">
      <alignment horizontal="right" vertical="top"/>
    </xf>
    <xf numFmtId="4" fontId="0" fillId="3" borderId="16" xfId="0" applyNumberFormat="1" applyFont="1" applyFill="1" applyBorder="1" applyAlignment="1">
      <alignment horizontal="right" vertical="top"/>
    </xf>
    <xf numFmtId="173" fontId="0" fillId="3" borderId="42" xfId="0" applyNumberFormat="1" applyFont="1" applyFill="1" applyBorder="1" applyAlignment="1">
      <alignment horizontal="center" vertical="top" wrapText="1"/>
    </xf>
    <xf numFmtId="0" fontId="0" fillId="3" borderId="9" xfId="0" applyFont="1" applyFill="1" applyBorder="1" applyAlignment="1">
      <alignment horizontal="center" vertical="top"/>
    </xf>
    <xf numFmtId="0" fontId="0" fillId="0" borderId="11" xfId="0" applyFont="1" applyBorder="1" applyAlignment="1">
      <alignment horizontal="center" vertical="top" wrapText="1"/>
    </xf>
    <xf numFmtId="173" fontId="15" fillId="3" borderId="10" xfId="0" applyNumberFormat="1" applyFont="1" applyFill="1" applyBorder="1" applyAlignment="1">
      <alignment horizontal="center" vertical="top"/>
    </xf>
    <xf numFmtId="0" fontId="27" fillId="3" borderId="10" xfId="0" applyFont="1" applyFill="1" applyBorder="1" applyAlignment="1">
      <alignment vertical="top" wrapText="1"/>
    </xf>
    <xf numFmtId="49" fontId="0" fillId="3" borderId="10" xfId="0" applyNumberFormat="1" applyFont="1" applyFill="1" applyBorder="1" applyAlignment="1">
      <alignment horizontal="center" vertical="top" wrapText="1"/>
    </xf>
    <xf numFmtId="0" fontId="0" fillId="3" borderId="10" xfId="0" applyFont="1" applyFill="1" applyBorder="1" applyAlignment="1">
      <alignment vertical="top"/>
    </xf>
    <xf numFmtId="14" fontId="0" fillId="3" borderId="10" xfId="0" applyNumberFormat="1" applyFont="1" applyFill="1" applyBorder="1" applyAlignment="1">
      <alignment horizontal="center" vertical="top" wrapText="1"/>
    </xf>
    <xf numFmtId="4" fontId="0" fillId="3" borderId="10" xfId="0" applyNumberFormat="1" applyFont="1" applyFill="1" applyBorder="1" applyAlignment="1">
      <alignment vertical="top"/>
    </xf>
    <xf numFmtId="0" fontId="0" fillId="3" borderId="11" xfId="0" applyFont="1" applyFill="1" applyBorder="1" applyAlignment="1">
      <alignment horizontal="center" vertical="top" wrapText="1"/>
    </xf>
    <xf numFmtId="14" fontId="4" fillId="0" borderId="10" xfId="6" applyNumberFormat="1" applyFont="1" applyBorder="1" applyAlignment="1">
      <alignment horizontal="center" vertical="top"/>
    </xf>
    <xf numFmtId="14" fontId="4" fillId="0" borderId="10" xfId="11" applyNumberFormat="1" applyFont="1" applyBorder="1" applyAlignment="1">
      <alignment horizontal="center" vertical="top" wrapText="1"/>
    </xf>
    <xf numFmtId="4" fontId="4" fillId="0" borderId="10" xfId="6" applyNumberFormat="1" applyFont="1" applyBorder="1" applyAlignment="1">
      <alignment horizontal="right" vertical="top" wrapText="1"/>
    </xf>
    <xf numFmtId="14" fontId="4" fillId="0" borderId="11" xfId="6" applyNumberFormat="1" applyFont="1" applyBorder="1" applyAlignment="1">
      <alignment horizontal="center" vertical="top"/>
    </xf>
    <xf numFmtId="173" fontId="0" fillId="0" borderId="48" xfId="0" applyNumberFormat="1" applyFont="1" applyBorder="1" applyAlignment="1">
      <alignment horizontal="center" vertical="top" wrapText="1"/>
    </xf>
    <xf numFmtId="14" fontId="0" fillId="0" borderId="11" xfId="0" applyNumberFormat="1" applyFont="1" applyBorder="1" applyAlignment="1">
      <alignment horizontal="center" vertical="top"/>
    </xf>
    <xf numFmtId="4" fontId="0" fillId="0" borderId="14" xfId="0" applyNumberFormat="1" applyFont="1" applyBorder="1" applyAlignment="1">
      <alignment vertical="top" wrapText="1"/>
    </xf>
    <xf numFmtId="14" fontId="0" fillId="0" borderId="25" xfId="0" applyNumberFormat="1" applyFont="1" applyBorder="1" applyAlignment="1">
      <alignment horizontal="center" vertical="top"/>
    </xf>
    <xf numFmtId="4" fontId="0" fillId="0" borderId="16" xfId="0" applyNumberFormat="1" applyFont="1" applyBorder="1" applyAlignment="1">
      <alignment vertical="top" wrapText="1"/>
    </xf>
    <xf numFmtId="173" fontId="0" fillId="0" borderId="36" xfId="0" applyNumberFormat="1" applyFont="1" applyBorder="1" applyAlignment="1">
      <alignment horizontal="center" vertical="top" wrapText="1"/>
    </xf>
    <xf numFmtId="0" fontId="4" fillId="0" borderId="10" xfId="11" applyFont="1" applyBorder="1" applyAlignment="1">
      <alignment horizontal="center" vertical="top" wrapText="1"/>
    </xf>
    <xf numFmtId="173" fontId="4" fillId="0" borderId="10" xfId="11" quotePrefix="1" applyNumberFormat="1" applyFont="1" applyBorder="1" applyAlignment="1">
      <alignment horizontal="center" vertical="top" wrapText="1"/>
    </xf>
    <xf numFmtId="0" fontId="4" fillId="0" borderId="10" xfId="11" applyFont="1" applyBorder="1" applyAlignment="1">
      <alignment horizontal="left" vertical="top" wrapText="1"/>
    </xf>
    <xf numFmtId="0" fontId="4" fillId="0" borderId="10" xfId="11" applyFont="1" applyBorder="1" applyAlignment="1">
      <alignment vertical="top" wrapText="1"/>
    </xf>
    <xf numFmtId="4" fontId="4" fillId="0" borderId="10" xfId="11" applyNumberFormat="1" applyFont="1" applyBorder="1" applyAlignment="1">
      <alignment horizontal="right" vertical="top" wrapText="1"/>
    </xf>
    <xf numFmtId="0" fontId="4" fillId="0" borderId="11" xfId="11" applyFont="1" applyBorder="1" applyAlignment="1">
      <alignment horizontal="center" vertical="top" wrapText="1"/>
    </xf>
    <xf numFmtId="0" fontId="15" fillId="0" borderId="9" xfId="0" applyFont="1" applyBorder="1" applyAlignment="1">
      <alignment horizontal="left" vertical="top" wrapText="1"/>
    </xf>
    <xf numFmtId="4" fontId="27" fillId="0" borderId="11" xfId="0" applyNumberFormat="1" applyFont="1" applyBorder="1" applyAlignment="1">
      <alignment vertical="top"/>
    </xf>
    <xf numFmtId="0" fontId="0" fillId="0" borderId="10" xfId="0" applyFont="1" applyBorder="1" applyAlignment="1" applyProtection="1">
      <alignment horizontal="left" vertical="top" wrapText="1"/>
      <protection locked="0"/>
    </xf>
    <xf numFmtId="0" fontId="4" fillId="0" borderId="40" xfId="6" applyFont="1" applyBorder="1" applyAlignment="1">
      <alignment horizontal="center" vertical="top" wrapText="1"/>
    </xf>
    <xf numFmtId="0" fontId="0" fillId="0" borderId="41" xfId="0" applyFont="1" applyBorder="1" applyAlignment="1">
      <alignment horizontal="center" vertical="top"/>
    </xf>
    <xf numFmtId="173" fontId="0" fillId="0" borderId="36" xfId="0" applyNumberFormat="1" applyFont="1" applyBorder="1" applyAlignment="1">
      <alignment horizontal="center" vertical="top"/>
    </xf>
    <xf numFmtId="0" fontId="0" fillId="0" borderId="40" xfId="0" applyFont="1" applyBorder="1" applyAlignment="1">
      <alignment horizontal="center" vertical="top" wrapText="1"/>
    </xf>
    <xf numFmtId="0" fontId="0" fillId="0" borderId="40" xfId="0" applyFont="1" applyBorder="1" applyAlignment="1">
      <alignment horizontal="center" vertical="top"/>
    </xf>
    <xf numFmtId="173" fontId="0" fillId="0" borderId="14" xfId="0" applyNumberFormat="1" applyFont="1" applyBorder="1" applyAlignment="1">
      <alignment horizontal="center" vertical="top"/>
    </xf>
    <xf numFmtId="0" fontId="0" fillId="0" borderId="14" xfId="0" applyFont="1" applyBorder="1" applyAlignment="1">
      <alignment horizontal="left" vertical="top"/>
    </xf>
    <xf numFmtId="0" fontId="0" fillId="0" borderId="14" xfId="0" applyFont="1" applyBorder="1" applyAlignment="1">
      <alignment vertical="top" wrapText="1"/>
    </xf>
    <xf numFmtId="14" fontId="0" fillId="0" borderId="10" xfId="0" applyNumberFormat="1" applyFont="1" applyBorder="1" applyAlignment="1">
      <alignment horizontal="right" vertical="top"/>
    </xf>
    <xf numFmtId="43" fontId="15" fillId="0" borderId="11" xfId="1" applyFont="1" applyFill="1" applyBorder="1" applyAlignment="1">
      <alignment horizontal="right" vertical="top"/>
    </xf>
    <xf numFmtId="14" fontId="15" fillId="0" borderId="14" xfId="0" applyNumberFormat="1" applyFont="1" applyBorder="1" applyAlignment="1">
      <alignment horizontal="center" vertical="top" wrapText="1"/>
    </xf>
    <xf numFmtId="0" fontId="15" fillId="0" borderId="11" xfId="6" applyFont="1" applyBorder="1" applyAlignment="1">
      <alignment horizontal="center" vertical="top" wrapText="1"/>
    </xf>
    <xf numFmtId="173" fontId="15" fillId="0" borderId="10" xfId="6" applyNumberFormat="1" applyFont="1" applyBorder="1" applyAlignment="1">
      <alignment horizontal="center" vertical="top" wrapText="1"/>
    </xf>
    <xf numFmtId="14" fontId="0" fillId="0" borderId="9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center" wrapText="1"/>
    </xf>
    <xf numFmtId="43" fontId="4" fillId="0" borderId="10" xfId="1" applyFont="1" applyFill="1" applyBorder="1" applyAlignment="1">
      <alignment horizontal="right" vertical="top"/>
    </xf>
    <xf numFmtId="1" fontId="0" fillId="0" borderId="10" xfId="0" applyNumberFormat="1" applyFont="1" applyBorder="1" applyAlignment="1">
      <alignment horizontal="center" vertical="top"/>
    </xf>
    <xf numFmtId="49" fontId="0" fillId="0" borderId="10" xfId="0" applyNumberFormat="1" applyFont="1" applyBorder="1" applyAlignment="1">
      <alignment horizontal="center" vertical="top" wrapText="1" shrinkToFit="1"/>
    </xf>
    <xf numFmtId="1" fontId="0" fillId="0" borderId="10" xfId="0" applyNumberFormat="1" applyFont="1" applyBorder="1" applyAlignment="1">
      <alignment horizontal="center" vertical="top" wrapText="1" shrinkToFit="1"/>
    </xf>
    <xf numFmtId="173" fontId="0" fillId="0" borderId="10" xfId="0" applyNumberFormat="1" applyFont="1" applyBorder="1" applyAlignment="1">
      <alignment horizontal="center" vertical="top" wrapText="1" shrinkToFit="1"/>
    </xf>
    <xf numFmtId="170" fontId="0" fillId="0" borderId="11" xfId="0" applyNumberFormat="1" applyFont="1" applyBorder="1" applyAlignment="1">
      <alignment horizontal="right" vertical="top" wrapText="1" shrinkToFit="1"/>
    </xf>
    <xf numFmtId="49" fontId="0" fillId="0" borderId="10" xfId="0" applyNumberFormat="1" applyFont="1" applyBorder="1" applyAlignment="1">
      <alignment vertical="top"/>
    </xf>
    <xf numFmtId="49" fontId="27" fillId="0" borderId="10" xfId="0" applyNumberFormat="1" applyFont="1" applyBorder="1" applyAlignment="1">
      <alignment horizontal="left" vertical="top" wrapText="1"/>
    </xf>
    <xf numFmtId="0" fontId="9" fillId="0" borderId="10" xfId="0" applyFont="1" applyBorder="1" applyAlignment="1">
      <alignment horizontal="center" vertical="top"/>
    </xf>
    <xf numFmtId="4" fontId="9" fillId="0" borderId="11" xfId="0" applyNumberFormat="1" applyFont="1" applyBorder="1" applyAlignment="1">
      <alignment horizontal="right" vertical="top"/>
    </xf>
    <xf numFmtId="4" fontId="0" fillId="0" borderId="25" xfId="0" applyNumberFormat="1" applyFont="1" applyBorder="1" applyAlignment="1">
      <alignment horizontal="right" vertical="top"/>
    </xf>
    <xf numFmtId="4" fontId="0" fillId="0" borderId="11" xfId="0" applyNumberFormat="1" applyFont="1" applyBorder="1" applyAlignment="1">
      <alignment vertical="top" wrapText="1"/>
    </xf>
    <xf numFmtId="173" fontId="0" fillId="3" borderId="10" xfId="0" applyNumberFormat="1" applyFont="1" applyFill="1" applyBorder="1" applyAlignment="1">
      <alignment horizontal="center" vertical="top" wrapText="1"/>
    </xf>
    <xf numFmtId="4" fontId="0" fillId="3" borderId="11" xfId="0" applyNumberFormat="1" applyFont="1" applyFill="1" applyBorder="1" applyAlignment="1">
      <alignment vertical="top" wrapText="1"/>
    </xf>
    <xf numFmtId="4" fontId="0" fillId="3" borderId="10" xfId="0" applyNumberFormat="1" applyFont="1" applyFill="1" applyBorder="1" applyAlignment="1">
      <alignment vertical="top" wrapText="1"/>
    </xf>
    <xf numFmtId="0" fontId="27" fillId="0" borderId="9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center" vertical="top"/>
    </xf>
    <xf numFmtId="14" fontId="0" fillId="0" borderId="9" xfId="0" applyNumberFormat="1" applyFont="1" applyBorder="1" applyAlignment="1">
      <alignment horizontal="center" vertical="top"/>
    </xf>
    <xf numFmtId="4" fontId="0" fillId="0" borderId="13" xfId="0" applyNumberFormat="1" applyFont="1" applyBorder="1" applyAlignment="1">
      <alignment horizontal="right" vertical="top" wrapText="1"/>
    </xf>
    <xf numFmtId="0" fontId="0" fillId="0" borderId="8" xfId="0" applyFont="1" applyBorder="1" applyAlignment="1">
      <alignment horizontal="center" vertical="top" wrapText="1"/>
    </xf>
    <xf numFmtId="49" fontId="0" fillId="0" borderId="9" xfId="0" applyNumberFormat="1" applyFont="1" applyBorder="1" applyAlignment="1">
      <alignment horizontal="center" vertical="top"/>
    </xf>
    <xf numFmtId="173" fontId="0" fillId="0" borderId="9" xfId="0" applyNumberFormat="1" applyFont="1" applyBorder="1" applyAlignment="1">
      <alignment horizontal="center" vertical="top"/>
    </xf>
    <xf numFmtId="0" fontId="15" fillId="0" borderId="9" xfId="0" applyFont="1" applyBorder="1" applyAlignment="1">
      <alignment horizontal="center" vertical="top" wrapText="1"/>
    </xf>
    <xf numFmtId="170" fontId="0" fillId="0" borderId="13" xfId="0" applyNumberFormat="1" applyFont="1" applyBorder="1" applyAlignment="1">
      <alignment horizontal="right" vertical="top" wrapText="1"/>
    </xf>
    <xf numFmtId="4" fontId="27" fillId="0" borderId="11" xfId="0" applyNumberFormat="1" applyFont="1" applyBorder="1" applyAlignment="1">
      <alignment horizontal="right" vertical="top"/>
    </xf>
    <xf numFmtId="169" fontId="0" fillId="0" borderId="10" xfId="0" applyNumberFormat="1" applyFont="1" applyBorder="1" applyAlignment="1">
      <alignment horizontal="center" vertical="top" wrapText="1"/>
    </xf>
    <xf numFmtId="0" fontId="0" fillId="0" borderId="10" xfId="0" applyFont="1" applyBorder="1" applyAlignment="1">
      <alignment horizontal="justify" vertical="top"/>
    </xf>
    <xf numFmtId="0" fontId="0" fillId="0" borderId="36" xfId="0" applyFont="1" applyBorder="1" applyAlignment="1">
      <alignment vertical="top" wrapText="1"/>
    </xf>
    <xf numFmtId="4" fontId="4" fillId="0" borderId="11" xfId="11" applyNumberFormat="1" applyFont="1" applyBorder="1" applyAlignment="1">
      <alignment horizontal="right" vertical="top" wrapText="1"/>
    </xf>
    <xf numFmtId="0" fontId="27" fillId="0" borderId="10" xfId="0" applyFont="1" applyBorder="1" applyAlignment="1">
      <alignment horizontal="left" vertical="top"/>
    </xf>
    <xf numFmtId="0" fontId="0" fillId="0" borderId="10" xfId="0" quotePrefix="1" applyFont="1" applyBorder="1" applyAlignment="1" applyProtection="1">
      <alignment horizontal="left" vertical="top" wrapText="1"/>
      <protection locked="0"/>
    </xf>
    <xf numFmtId="0" fontId="4" fillId="0" borderId="10" xfId="11" applyFont="1" applyBorder="1" applyAlignment="1">
      <alignment horizontal="left" vertical="top"/>
    </xf>
    <xf numFmtId="0" fontId="4" fillId="0" borderId="10" xfId="6" applyFont="1" applyBorder="1" applyAlignment="1">
      <alignment vertical="top" wrapText="1"/>
    </xf>
    <xf numFmtId="4" fontId="4" fillId="0" borderId="11" xfId="6" applyNumberFormat="1" applyFont="1" applyBorder="1" applyAlignment="1">
      <alignment horizontal="right" vertical="top" wrapText="1"/>
    </xf>
    <xf numFmtId="4" fontId="4" fillId="0" borderId="10" xfId="5" applyNumberFormat="1" applyFont="1" applyBorder="1" applyAlignment="1">
      <alignment horizontal="right" vertical="top"/>
    </xf>
    <xf numFmtId="173" fontId="15" fillId="0" borderId="9" xfId="0" applyNumberFormat="1" applyFont="1" applyBorder="1" applyAlignment="1">
      <alignment horizontal="center" vertical="top" wrapText="1"/>
    </xf>
    <xf numFmtId="4" fontId="27" fillId="0" borderId="16" xfId="0" applyNumberFormat="1" applyFont="1" applyBorder="1" applyAlignment="1">
      <alignment horizontal="right" vertical="top" wrapText="1"/>
    </xf>
    <xf numFmtId="0" fontId="0" fillId="0" borderId="41" xfId="0" applyFont="1" applyBorder="1" applyAlignment="1">
      <alignment horizontal="center" vertical="top" wrapText="1"/>
    </xf>
    <xf numFmtId="173" fontId="0" fillId="0" borderId="41" xfId="0" applyNumberFormat="1" applyFont="1" applyBorder="1" applyAlignment="1">
      <alignment horizontal="center" vertical="top" wrapText="1"/>
    </xf>
    <xf numFmtId="0" fontId="0" fillId="0" borderId="41" xfId="0" applyFont="1" applyBorder="1" applyAlignment="1">
      <alignment vertical="top" wrapText="1"/>
    </xf>
    <xf numFmtId="14" fontId="0" fillId="0" borderId="41" xfId="0" applyNumberFormat="1" applyFont="1" applyBorder="1" applyAlignment="1">
      <alignment horizontal="center" vertical="top" wrapText="1"/>
    </xf>
    <xf numFmtId="4" fontId="0" fillId="0" borderId="41" xfId="0" applyNumberFormat="1" applyFont="1" applyBorder="1" applyAlignment="1">
      <alignment vertical="top" wrapText="1"/>
    </xf>
    <xf numFmtId="0" fontId="0" fillId="0" borderId="47" xfId="0" applyFont="1" applyBorder="1" applyAlignment="1">
      <alignment horizontal="center" vertical="top" wrapText="1"/>
    </xf>
    <xf numFmtId="173" fontId="15" fillId="0" borderId="14" xfId="0" applyNumberFormat="1" applyFont="1" applyBorder="1" applyAlignment="1">
      <alignment horizontal="center" vertical="top"/>
    </xf>
    <xf numFmtId="4" fontId="15" fillId="0" borderId="16" xfId="0" applyNumberFormat="1" applyFont="1" applyBorder="1" applyAlignment="1">
      <alignment horizontal="right" vertical="top"/>
    </xf>
    <xf numFmtId="43" fontId="15" fillId="0" borderId="16" xfId="1" applyFont="1" applyFill="1" applyBorder="1" applyAlignment="1">
      <alignment horizontal="right" vertical="top"/>
    </xf>
    <xf numFmtId="0" fontId="0" fillId="0" borderId="39" xfId="0" applyFont="1" applyBorder="1" applyAlignment="1">
      <alignment horizontal="center" vertical="top" wrapText="1"/>
    </xf>
    <xf numFmtId="173" fontId="0" fillId="0" borderId="40" xfId="0" applyNumberFormat="1" applyFont="1" applyBorder="1" applyAlignment="1">
      <alignment horizontal="center" vertical="top" wrapText="1"/>
    </xf>
    <xf numFmtId="0" fontId="0" fillId="0" borderId="40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173" fontId="0" fillId="0" borderId="14" xfId="0" applyNumberFormat="1" applyFont="1" applyBorder="1" applyAlignment="1">
      <alignment horizontal="center" vertical="top" wrapText="1"/>
    </xf>
    <xf numFmtId="49" fontId="27" fillId="0" borderId="10" xfId="0" applyNumberFormat="1" applyFont="1" applyBorder="1" applyAlignment="1">
      <alignment vertical="top" wrapText="1"/>
    </xf>
    <xf numFmtId="0" fontId="0" fillId="0" borderId="9" xfId="0" applyFont="1" applyBorder="1" applyAlignment="1">
      <alignment vertical="top"/>
    </xf>
    <xf numFmtId="173" fontId="0" fillId="0" borderId="13" xfId="0" applyNumberFormat="1" applyFont="1" applyBorder="1" applyAlignment="1">
      <alignment horizontal="center" vertical="top"/>
    </xf>
    <xf numFmtId="4" fontId="0" fillId="0" borderId="13" xfId="0" applyNumberFormat="1" applyFont="1" applyBorder="1" applyAlignment="1">
      <alignment vertical="top" wrapText="1"/>
    </xf>
    <xf numFmtId="4" fontId="15" fillId="0" borderId="11" xfId="0" applyNumberFormat="1" applyFont="1" applyBorder="1" applyAlignment="1">
      <alignment horizontal="right" vertical="top" wrapText="1"/>
    </xf>
    <xf numFmtId="4" fontId="15" fillId="0" borderId="25" xfId="0" applyNumberFormat="1" applyFont="1" applyBorder="1" applyAlignment="1">
      <alignment horizontal="right" vertical="top"/>
    </xf>
    <xf numFmtId="4" fontId="15" fillId="0" borderId="25" xfId="0" applyNumberFormat="1" applyFont="1" applyBorder="1" applyAlignment="1">
      <alignment horizontal="right" vertical="top" wrapText="1"/>
    </xf>
    <xf numFmtId="43" fontId="4" fillId="0" borderId="10" xfId="1" applyFont="1" applyFill="1" applyBorder="1" applyAlignment="1">
      <alignment horizontal="center" vertical="top" wrapText="1"/>
    </xf>
    <xf numFmtId="0" fontId="15" fillId="3" borderId="10" xfId="0" applyFont="1" applyFill="1" applyBorder="1" applyAlignment="1">
      <alignment horizontal="center" vertical="top" wrapText="1"/>
    </xf>
    <xf numFmtId="49" fontId="4" fillId="0" borderId="10" xfId="5" applyNumberFormat="1" applyFont="1" applyBorder="1" applyAlignment="1">
      <alignment horizontal="center" vertical="top" wrapText="1"/>
    </xf>
    <xf numFmtId="3" fontId="15" fillId="0" borderId="9" xfId="0" applyNumberFormat="1" applyFont="1" applyBorder="1" applyAlignment="1">
      <alignment horizontal="center" vertical="top" wrapText="1"/>
    </xf>
    <xf numFmtId="3" fontId="15" fillId="0" borderId="9" xfId="0" applyNumberFormat="1" applyFont="1" applyBorder="1" applyAlignment="1">
      <alignment horizontal="left" vertical="top" wrapText="1"/>
    </xf>
    <xf numFmtId="3" fontId="15" fillId="0" borderId="10" xfId="0" applyNumberFormat="1" applyFont="1" applyBorder="1" applyAlignment="1">
      <alignment horizontal="center" vertical="top" wrapText="1"/>
    </xf>
    <xf numFmtId="4" fontId="15" fillId="0" borderId="13" xfId="0" applyNumberFormat="1" applyFont="1" applyBorder="1" applyAlignment="1">
      <alignment horizontal="right" vertical="top" wrapText="1"/>
    </xf>
    <xf numFmtId="3" fontId="0" fillId="0" borderId="9" xfId="0" applyNumberFormat="1" applyFont="1" applyBorder="1" applyAlignment="1">
      <alignment horizontal="center" vertical="top" wrapText="1"/>
    </xf>
    <xf numFmtId="3" fontId="0" fillId="0" borderId="9" xfId="0" applyNumberFormat="1" applyFont="1" applyBorder="1" applyAlignment="1">
      <alignment horizontal="left" vertical="top" wrapText="1"/>
    </xf>
    <xf numFmtId="3" fontId="0" fillId="0" borderId="10" xfId="0" applyNumberFormat="1" applyFont="1" applyBorder="1" applyAlignment="1">
      <alignment horizontal="center" vertical="top" wrapText="1"/>
    </xf>
    <xf numFmtId="3" fontId="31" fillId="0" borderId="9" xfId="0" applyNumberFormat="1" applyFont="1" applyBorder="1" applyAlignment="1">
      <alignment horizontal="center" vertical="top" wrapText="1"/>
    </xf>
    <xf numFmtId="3" fontId="15" fillId="0" borderId="10" xfId="0" applyNumberFormat="1" applyFont="1" applyBorder="1" applyAlignment="1">
      <alignment horizontal="left" vertical="top" wrapText="1"/>
    </xf>
    <xf numFmtId="3" fontId="27" fillId="0" borderId="10" xfId="0" applyNumberFormat="1" applyFont="1" applyBorder="1" applyAlignment="1">
      <alignment horizontal="center" vertical="top" wrapText="1"/>
    </xf>
    <xf numFmtId="3" fontId="27" fillId="0" borderId="10" xfId="0" applyNumberFormat="1" applyFont="1" applyBorder="1" applyAlignment="1">
      <alignment horizontal="left" vertical="top" wrapText="1"/>
    </xf>
    <xf numFmtId="4" fontId="27" fillId="0" borderId="11" xfId="0" applyNumberFormat="1" applyFont="1" applyBorder="1" applyAlignment="1">
      <alignment horizontal="right" vertical="top" wrapText="1"/>
    </xf>
    <xf numFmtId="4" fontId="27" fillId="0" borderId="25" xfId="0" applyNumberFormat="1" applyFont="1" applyBorder="1" applyAlignment="1">
      <alignment horizontal="right" vertical="top" wrapText="1"/>
    </xf>
    <xf numFmtId="0" fontId="6" fillId="2" borderId="20" xfId="0" applyFont="1" applyFill="1" applyBorder="1"/>
    <xf numFmtId="0" fontId="4" fillId="0" borderId="40" xfId="0" applyFont="1" applyBorder="1"/>
    <xf numFmtId="0" fontId="0" fillId="0" borderId="40" xfId="0" applyBorder="1"/>
    <xf numFmtId="173" fontId="9" fillId="0" borderId="62" xfId="0" applyNumberFormat="1" applyFont="1" applyBorder="1" applyAlignment="1">
      <alignment horizontal="center" vertical="top"/>
    </xf>
    <xf numFmtId="0" fontId="9" fillId="0" borderId="63" xfId="0" applyFont="1" applyBorder="1" applyAlignment="1">
      <alignment horizontal="left" vertical="top"/>
    </xf>
    <xf numFmtId="4" fontId="9" fillId="0" borderId="62" xfId="0" applyNumberFormat="1" applyFont="1" applyBorder="1" applyAlignment="1">
      <alignment vertical="top"/>
    </xf>
    <xf numFmtId="4" fontId="9" fillId="0" borderId="26" xfId="0" applyNumberFormat="1" applyFont="1" applyBorder="1" applyAlignment="1">
      <alignment vertical="top"/>
    </xf>
    <xf numFmtId="0" fontId="15" fillId="0" borderId="0" xfId="0" applyFont="1" applyBorder="1" applyAlignment="1">
      <alignment vertical="top"/>
    </xf>
    <xf numFmtId="49" fontId="0" fillId="0" borderId="0" xfId="0" applyNumberFormat="1" applyFont="1" applyBorder="1" applyAlignment="1">
      <alignment vertical="top"/>
    </xf>
    <xf numFmtId="0" fontId="4" fillId="0" borderId="0" xfId="5" applyFont="1" applyBorder="1" applyAlignment="1">
      <alignment vertical="top"/>
    </xf>
    <xf numFmtId="0" fontId="0" fillId="3" borderId="61" xfId="0" applyFont="1" applyFill="1" applyBorder="1" applyAlignment="1">
      <alignment horizontal="center" vertical="top"/>
    </xf>
    <xf numFmtId="173" fontId="0" fillId="0" borderId="30" xfId="0" applyNumberFormat="1" applyFont="1" applyBorder="1" applyAlignment="1">
      <alignment horizontal="center" vertical="top" wrapText="1"/>
    </xf>
    <xf numFmtId="0" fontId="0" fillId="0" borderId="30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center" vertical="top"/>
    </xf>
    <xf numFmtId="4" fontId="0" fillId="0" borderId="58" xfId="0" applyNumberFormat="1" applyFont="1" applyBorder="1" applyAlignment="1">
      <alignment horizontal="right" vertical="top"/>
    </xf>
    <xf numFmtId="14" fontId="0" fillId="0" borderId="30" xfId="0" applyNumberFormat="1" applyFont="1" applyBorder="1" applyAlignment="1">
      <alignment horizontal="right" vertical="top"/>
    </xf>
    <xf numFmtId="4" fontId="4" fillId="0" borderId="30" xfId="5" applyNumberFormat="1" applyFont="1" applyBorder="1" applyAlignment="1">
      <alignment horizontal="right" vertical="top"/>
    </xf>
    <xf numFmtId="49" fontId="4" fillId="0" borderId="30" xfId="5" applyNumberFormat="1" applyFont="1" applyBorder="1" applyAlignment="1">
      <alignment horizontal="center" vertical="top" wrapText="1"/>
    </xf>
    <xf numFmtId="0" fontId="4" fillId="0" borderId="30" xfId="5" applyFont="1" applyBorder="1" applyAlignment="1">
      <alignment horizontal="center" vertical="top" wrapText="1"/>
    </xf>
    <xf numFmtId="4" fontId="6" fillId="0" borderId="18" xfId="0" applyNumberFormat="1" applyFont="1" applyFill="1" applyBorder="1" applyAlignment="1">
      <alignment vertical="top"/>
    </xf>
    <xf numFmtId="173" fontId="0" fillId="0" borderId="9" xfId="0" applyNumberFormat="1" applyFont="1" applyBorder="1" applyAlignment="1">
      <alignment horizontal="center" vertical="top" wrapText="1"/>
    </xf>
    <xf numFmtId="0" fontId="0" fillId="0" borderId="19" xfId="0" applyFont="1" applyBorder="1" applyAlignment="1">
      <alignment horizontal="center" vertical="top" wrapText="1"/>
    </xf>
    <xf numFmtId="0" fontId="0" fillId="0" borderId="28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173" fontId="15" fillId="0" borderId="10" xfId="0" quotePrefix="1" applyNumberFormat="1" applyFont="1" applyBorder="1" applyAlignment="1">
      <alignment horizontal="center" vertical="top" wrapText="1"/>
    </xf>
    <xf numFmtId="173" fontId="0" fillId="0" borderId="10" xfId="0" quotePrefix="1" applyNumberFormat="1" applyFont="1" applyBorder="1" applyAlignment="1">
      <alignment horizontal="center" vertical="top"/>
    </xf>
    <xf numFmtId="4" fontId="15" fillId="0" borderId="11" xfId="9" applyNumberFormat="1" applyFont="1" applyBorder="1" applyAlignment="1">
      <alignment vertical="top"/>
    </xf>
    <xf numFmtId="4" fontId="0" fillId="0" borderId="9" xfId="0" applyNumberFormat="1" applyFont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 wrapText="1"/>
    </xf>
    <xf numFmtId="173" fontId="4" fillId="2" borderId="0" xfId="0" applyNumberFormat="1" applyFont="1" applyFill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top" wrapText="1"/>
    </xf>
    <xf numFmtId="0" fontId="15" fillId="0" borderId="30" xfId="0" applyFont="1" applyBorder="1" applyAlignment="1">
      <alignment horizontal="center" vertical="top"/>
    </xf>
    <xf numFmtId="4" fontId="0" fillId="0" borderId="58" xfId="0" applyNumberFormat="1" applyFont="1" applyBorder="1" applyAlignment="1">
      <alignment horizontal="right" vertical="top" wrapText="1"/>
    </xf>
    <xf numFmtId="49" fontId="0" fillId="0" borderId="19" xfId="0" applyNumberFormat="1" applyFont="1" applyBorder="1" applyAlignment="1">
      <alignment vertical="top" wrapText="1"/>
    </xf>
    <xf numFmtId="0" fontId="4" fillId="0" borderId="21" xfId="0" applyFont="1" applyBorder="1"/>
    <xf numFmtId="0" fontId="0" fillId="0" borderId="21" xfId="0" applyBorder="1"/>
    <xf numFmtId="0" fontId="17" fillId="0" borderId="7" xfId="13" applyFont="1" applyBorder="1" applyAlignment="1">
      <alignment vertical="top"/>
    </xf>
    <xf numFmtId="0" fontId="0" fillId="0" borderId="6" xfId="0" applyFont="1" applyBorder="1"/>
    <xf numFmtId="0" fontId="0" fillId="0" borderId="7" xfId="0" applyFont="1" applyBorder="1"/>
    <xf numFmtId="0" fontId="0" fillId="2" borderId="7" xfId="0" applyFont="1" applyFill="1" applyBorder="1" applyAlignment="1">
      <alignment horizontal="center" vertical="top"/>
    </xf>
    <xf numFmtId="173" fontId="0" fillId="2" borderId="7" xfId="0" applyNumberFormat="1" applyFont="1" applyFill="1" applyBorder="1" applyAlignment="1">
      <alignment horizontal="center" vertical="top"/>
    </xf>
    <xf numFmtId="49" fontId="0" fillId="2" borderId="7" xfId="0" applyNumberFormat="1" applyFont="1" applyFill="1" applyBorder="1" applyAlignment="1">
      <alignment vertical="center" wrapText="1"/>
    </xf>
    <xf numFmtId="0" fontId="0" fillId="2" borderId="7" xfId="0" applyFont="1" applyFill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/>
    </xf>
    <xf numFmtId="4" fontId="0" fillId="0" borderId="7" xfId="0" applyNumberFormat="1" applyFont="1" applyBorder="1" applyAlignment="1">
      <alignment horizontal="center" vertical="top"/>
    </xf>
    <xf numFmtId="4" fontId="0" fillId="0" borderId="7" xfId="0" applyNumberFormat="1" applyFont="1" applyBorder="1" applyAlignment="1">
      <alignment horizontal="center"/>
    </xf>
    <xf numFmtId="4" fontId="0" fillId="2" borderId="7" xfId="0" applyNumberFormat="1" applyFont="1" applyFill="1" applyBorder="1" applyAlignment="1">
      <alignment vertical="top"/>
    </xf>
    <xf numFmtId="0" fontId="0" fillId="0" borderId="27" xfId="0" applyFont="1" applyBorder="1" applyAlignment="1">
      <alignment horizontal="center" vertical="top"/>
    </xf>
    <xf numFmtId="0" fontId="0" fillId="0" borderId="34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/>
    </xf>
    <xf numFmtId="173" fontId="0" fillId="0" borderId="34" xfId="0" applyNumberFormat="1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14" fontId="0" fillId="0" borderId="34" xfId="0" applyNumberFormat="1" applyFont="1" applyBorder="1" applyAlignment="1">
      <alignment horizontal="center" vertical="top" wrapText="1"/>
    </xf>
    <xf numFmtId="14" fontId="0" fillId="0" borderId="34" xfId="0" applyNumberFormat="1" applyFont="1" applyBorder="1" applyAlignment="1">
      <alignment horizontal="center" vertical="center" wrapText="1"/>
    </xf>
    <xf numFmtId="4" fontId="0" fillId="0" borderId="35" xfId="0" applyNumberFormat="1" applyFont="1" applyBorder="1" applyAlignment="1">
      <alignment horizontal="right" vertical="center" wrapText="1"/>
    </xf>
    <xf numFmtId="0" fontId="0" fillId="2" borderId="29" xfId="0" applyFont="1" applyFill="1" applyBorder="1" applyAlignment="1">
      <alignment horizontal="center" vertical="top"/>
    </xf>
    <xf numFmtId="2" fontId="4" fillId="0" borderId="40" xfId="6" applyNumberFormat="1" applyFont="1" applyBorder="1" applyAlignment="1">
      <alignment horizontal="center" vertical="top"/>
    </xf>
    <xf numFmtId="2" fontId="4" fillId="0" borderId="10" xfId="11" applyNumberFormat="1" applyFont="1" applyBorder="1" applyAlignment="1">
      <alignment horizontal="center" vertical="top" wrapText="1"/>
    </xf>
    <xf numFmtId="2" fontId="4" fillId="0" borderId="11" xfId="11" applyNumberFormat="1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/>
    </xf>
    <xf numFmtId="14" fontId="0" fillId="0" borderId="13" xfId="0" applyNumberFormat="1" applyFont="1" applyBorder="1" applyAlignment="1">
      <alignment horizontal="center" vertical="top"/>
    </xf>
    <xf numFmtId="14" fontId="0" fillId="0" borderId="12" xfId="0" applyNumberFormat="1" applyFont="1" applyBorder="1" applyAlignment="1">
      <alignment horizontal="center" vertical="top"/>
    </xf>
    <xf numFmtId="49" fontId="0" fillId="3" borderId="42" xfId="0" applyNumberFormat="1" applyFont="1" applyFill="1" applyBorder="1" applyAlignment="1">
      <alignment horizontal="center" vertical="top" wrapText="1"/>
    </xf>
    <xf numFmtId="0" fontId="4" fillId="0" borderId="26" xfId="3" applyFont="1" applyBorder="1" applyAlignment="1">
      <alignment horizontal="center" vertical="top" wrapText="1"/>
    </xf>
    <xf numFmtId="0" fontId="4" fillId="0" borderId="14" xfId="5" applyFont="1" applyBorder="1" applyAlignment="1">
      <alignment horizontal="center" vertical="top" wrapText="1"/>
    </xf>
    <xf numFmtId="0" fontId="4" fillId="0" borderId="14" xfId="3" applyFont="1" applyBorder="1" applyAlignment="1">
      <alignment horizontal="center" vertical="top" wrapText="1"/>
    </xf>
    <xf numFmtId="173" fontId="4" fillId="0" borderId="14" xfId="3" applyNumberFormat="1" applyFont="1" applyBorder="1" applyAlignment="1">
      <alignment horizontal="center" vertical="top" wrapText="1"/>
    </xf>
    <xf numFmtId="0" fontId="15" fillId="0" borderId="14" xfId="14" applyFont="1" applyBorder="1" applyAlignment="1">
      <alignment horizontal="left" vertical="top" wrapText="1"/>
    </xf>
    <xf numFmtId="0" fontId="4" fillId="0" borderId="14" xfId="3" applyFont="1" applyBorder="1" applyAlignment="1">
      <alignment vertical="top" wrapText="1"/>
    </xf>
    <xf numFmtId="14" fontId="0" fillId="0" borderId="42" xfId="0" applyNumberFormat="1" applyFont="1" applyBorder="1" applyAlignment="1">
      <alignment horizontal="center" vertical="top"/>
    </xf>
    <xf numFmtId="14" fontId="0" fillId="0" borderId="42" xfId="0" applyNumberFormat="1" applyFont="1" applyBorder="1" applyAlignment="1">
      <alignment horizontal="center" vertical="top" wrapText="1"/>
    </xf>
    <xf numFmtId="4" fontId="4" fillId="0" borderId="16" xfId="3" applyNumberFormat="1" applyFont="1" applyBorder="1" applyAlignment="1">
      <alignment vertical="top"/>
    </xf>
    <xf numFmtId="0" fontId="1" fillId="0" borderId="10" xfId="13" applyFont="1" applyBorder="1" applyAlignment="1">
      <alignment vertical="top"/>
    </xf>
    <xf numFmtId="0" fontId="0" fillId="0" borderId="10" xfId="0" applyNumberFormat="1" applyFont="1" applyBorder="1" applyAlignment="1">
      <alignment horizontal="center" vertical="top" wrapText="1"/>
    </xf>
    <xf numFmtId="4" fontId="15" fillId="3" borderId="10" xfId="0" applyNumberFormat="1" applyFont="1" applyFill="1" applyBorder="1" applyAlignment="1">
      <alignment vertical="top" wrapText="1"/>
    </xf>
    <xf numFmtId="4" fontId="15" fillId="3" borderId="9" xfId="0" applyNumberFormat="1" applyFont="1" applyFill="1" applyBorder="1" applyAlignment="1">
      <alignment vertical="top" wrapText="1"/>
    </xf>
    <xf numFmtId="49" fontId="0" fillId="3" borderId="14" xfId="0" applyNumberFormat="1" applyFont="1" applyFill="1" applyBorder="1" applyAlignment="1">
      <alignment horizontal="center" vertical="top" wrapText="1"/>
    </xf>
    <xf numFmtId="14" fontId="0" fillId="0" borderId="39" xfId="0" applyNumberFormat="1" applyFont="1" applyBorder="1" applyAlignment="1">
      <alignment horizontal="center" vertical="top"/>
    </xf>
    <xf numFmtId="4" fontId="0" fillId="0" borderId="39" xfId="0" applyNumberFormat="1" applyFont="1" applyBorder="1" applyAlignment="1">
      <alignment horizontal="center" vertical="top"/>
    </xf>
    <xf numFmtId="4" fontId="0" fillId="0" borderId="28" xfId="0" applyNumberFormat="1" applyFont="1" applyBorder="1" applyAlignment="1">
      <alignment horizontal="center" vertical="top"/>
    </xf>
    <xf numFmtId="4" fontId="0" fillId="0" borderId="49" xfId="0" applyNumberFormat="1" applyFont="1" applyBorder="1" applyAlignment="1">
      <alignment horizontal="center" vertical="top"/>
    </xf>
    <xf numFmtId="0" fontId="4" fillId="0" borderId="36" xfId="3" applyFont="1" applyBorder="1" applyAlignment="1">
      <alignment horizontal="center" vertical="top" wrapText="1"/>
    </xf>
    <xf numFmtId="0" fontId="0" fillId="0" borderId="36" xfId="0" applyFont="1" applyBorder="1" applyAlignment="1">
      <alignment horizontal="center" vertical="top"/>
    </xf>
    <xf numFmtId="164" fontId="0" fillId="0" borderId="36" xfId="0" applyNumberFormat="1" applyFont="1" applyBorder="1" applyAlignment="1">
      <alignment horizontal="center" vertical="top"/>
    </xf>
    <xf numFmtId="164" fontId="0" fillId="0" borderId="10" xfId="0" applyNumberFormat="1" applyFont="1" applyBorder="1" applyAlignment="1">
      <alignment horizontal="center" vertical="top"/>
    </xf>
    <xf numFmtId="4" fontId="4" fillId="0" borderId="11" xfId="3" applyNumberFormat="1" applyFont="1" applyBorder="1" applyAlignment="1">
      <alignment vertical="top"/>
    </xf>
    <xf numFmtId="14" fontId="0" fillId="0" borderId="16" xfId="0" applyNumberFormat="1" applyFont="1" applyBorder="1" applyAlignment="1">
      <alignment horizontal="center" vertical="top"/>
    </xf>
    <xf numFmtId="171" fontId="4" fillId="0" borderId="16" xfId="8" applyFont="1" applyFill="1" applyBorder="1" applyAlignment="1">
      <alignment horizontal="right" vertical="top" wrapText="1"/>
    </xf>
    <xf numFmtId="4" fontId="15" fillId="3" borderId="14" xfId="0" applyNumberFormat="1" applyFont="1" applyFill="1" applyBorder="1" applyAlignment="1">
      <alignment vertical="top" wrapText="1"/>
    </xf>
    <xf numFmtId="0" fontId="4" fillId="0" borderId="40" xfId="5" applyFont="1" applyBorder="1" applyAlignment="1">
      <alignment horizontal="center" vertical="top" wrapText="1"/>
    </xf>
    <xf numFmtId="0" fontId="4" fillId="0" borderId="9" xfId="5" applyFont="1" applyBorder="1" applyAlignment="1">
      <alignment horizontal="center" vertical="top" wrapText="1"/>
    </xf>
    <xf numFmtId="0" fontId="0" fillId="0" borderId="8" xfId="0" applyFont="1" applyBorder="1" applyAlignment="1">
      <alignment horizontal="center" vertical="top"/>
    </xf>
    <xf numFmtId="164" fontId="0" fillId="0" borderId="8" xfId="0" applyNumberFormat="1" applyFont="1" applyBorder="1" applyAlignment="1">
      <alignment horizontal="center" vertical="top"/>
    </xf>
    <xf numFmtId="164" fontId="0" fillId="0" borderId="9" xfId="0" applyNumberFormat="1" applyFont="1" applyBorder="1" applyAlignment="1">
      <alignment horizontal="center" vertical="top"/>
    </xf>
    <xf numFmtId="4" fontId="4" fillId="0" borderId="13" xfId="3" applyNumberFormat="1" applyFont="1" applyBorder="1" applyAlignment="1">
      <alignment vertical="top"/>
    </xf>
    <xf numFmtId="171" fontId="4" fillId="0" borderId="13" xfId="8" applyFont="1" applyFill="1" applyBorder="1" applyAlignment="1">
      <alignment horizontal="right" vertical="top" wrapText="1"/>
    </xf>
    <xf numFmtId="49" fontId="0" fillId="0" borderId="9" xfId="0" applyNumberFormat="1" applyFont="1" applyBorder="1" applyAlignment="1">
      <alignment horizontal="center" vertical="top" wrapText="1"/>
    </xf>
    <xf numFmtId="1" fontId="0" fillId="0" borderId="14" xfId="0" applyNumberFormat="1" applyFont="1" applyBorder="1" applyAlignment="1">
      <alignment horizontal="center" vertical="top" wrapText="1"/>
    </xf>
    <xf numFmtId="49" fontId="0" fillId="0" borderId="14" xfId="0" applyNumberFormat="1" applyFont="1" applyBorder="1" applyAlignment="1">
      <alignment horizontal="left" vertical="top" wrapText="1" shrinkToFit="1"/>
    </xf>
    <xf numFmtId="49" fontId="0" fillId="0" borderId="14" xfId="0" applyNumberFormat="1" applyFont="1" applyBorder="1" applyAlignment="1">
      <alignment horizontal="left" vertical="top" wrapText="1"/>
    </xf>
    <xf numFmtId="169" fontId="0" fillId="0" borderId="14" xfId="0" applyNumberFormat="1" applyFont="1" applyBorder="1" applyAlignment="1">
      <alignment horizontal="center" vertical="top"/>
    </xf>
    <xf numFmtId="4" fontId="4" fillId="0" borderId="16" xfId="8" applyNumberFormat="1" applyFont="1" applyFill="1" applyBorder="1" applyAlignment="1">
      <alignment horizontal="right" vertical="top" wrapText="1"/>
    </xf>
    <xf numFmtId="4" fontId="0" fillId="0" borderId="14" xfId="0" applyNumberFormat="1" applyFont="1" applyBorder="1" applyAlignment="1">
      <alignment vertical="top"/>
    </xf>
    <xf numFmtId="0" fontId="0" fillId="0" borderId="11" xfId="0" applyFont="1" applyBorder="1" applyAlignment="1">
      <alignment vertical="top" wrapText="1"/>
    </xf>
    <xf numFmtId="14" fontId="0" fillId="0" borderId="36" xfId="0" applyNumberFormat="1" applyFont="1" applyBorder="1" applyAlignment="1">
      <alignment horizontal="center" vertical="top" wrapText="1"/>
    </xf>
    <xf numFmtId="4" fontId="0" fillId="0" borderId="36" xfId="0" applyNumberFormat="1" applyFont="1" applyBorder="1" applyAlignment="1">
      <alignment vertical="top" wrapText="1"/>
    </xf>
    <xf numFmtId="4" fontId="4" fillId="0" borderId="9" xfId="6" applyNumberFormat="1" applyFont="1" applyBorder="1" applyAlignment="1">
      <alignment horizontal="right" vertical="top" wrapText="1"/>
    </xf>
    <xf numFmtId="4" fontId="0" fillId="0" borderId="9" xfId="0" applyNumberFormat="1" applyFont="1" applyBorder="1" applyAlignment="1">
      <alignment vertical="top" wrapText="1"/>
    </xf>
    <xf numFmtId="2" fontId="0" fillId="0" borderId="9" xfId="0" applyNumberFormat="1" applyFont="1" applyBorder="1" applyAlignment="1">
      <alignment horizontal="center" vertical="top"/>
    </xf>
    <xf numFmtId="2" fontId="0" fillId="0" borderId="13" xfId="0" applyNumberFormat="1" applyFont="1" applyBorder="1" applyAlignment="1">
      <alignment horizontal="center" vertical="top"/>
    </xf>
    <xf numFmtId="1" fontId="0" fillId="0" borderId="9" xfId="0" applyNumberFormat="1" applyFont="1" applyBorder="1" applyAlignment="1">
      <alignment horizontal="center" vertical="top" wrapText="1"/>
    </xf>
    <xf numFmtId="2" fontId="9" fillId="0" borderId="36" xfId="0" applyNumberFormat="1" applyFont="1" applyBorder="1" applyAlignment="1">
      <alignment horizontal="center" vertical="top"/>
    </xf>
    <xf numFmtId="2" fontId="0" fillId="0" borderId="10" xfId="0" applyNumberFormat="1" applyFont="1" applyBorder="1" applyAlignment="1">
      <alignment horizontal="center" vertical="top" wrapText="1"/>
    </xf>
    <xf numFmtId="2" fontId="0" fillId="0" borderId="11" xfId="0" applyNumberFormat="1" applyFont="1" applyBorder="1" applyAlignment="1">
      <alignment horizontal="center" vertical="top" wrapText="1"/>
    </xf>
    <xf numFmtId="2" fontId="0" fillId="0" borderId="25" xfId="0" applyNumberFormat="1" applyFont="1" applyBorder="1" applyAlignment="1">
      <alignment horizontal="center" vertical="top" wrapText="1"/>
    </xf>
    <xf numFmtId="49" fontId="0" fillId="0" borderId="14" xfId="0" applyNumberFormat="1" applyFont="1" applyBorder="1" applyAlignment="1">
      <alignment horizontal="center" vertical="top"/>
    </xf>
    <xf numFmtId="14" fontId="9" fillId="0" borderId="42" xfId="0" applyNumberFormat="1" applyFont="1" applyBorder="1" applyAlignment="1">
      <alignment horizontal="center" vertical="top"/>
    </xf>
    <xf numFmtId="2" fontId="9" fillId="0" borderId="42" xfId="0" applyNumberFormat="1" applyFont="1" applyBorder="1" applyAlignment="1">
      <alignment horizontal="center" vertical="top"/>
    </xf>
    <xf numFmtId="2" fontId="0" fillId="0" borderId="16" xfId="0" applyNumberFormat="1" applyFont="1" applyBorder="1" applyAlignment="1">
      <alignment horizontal="center" vertical="top" wrapText="1"/>
    </xf>
    <xf numFmtId="2" fontId="0" fillId="0" borderId="15" xfId="0" applyNumberFormat="1" applyFont="1" applyBorder="1" applyAlignment="1">
      <alignment horizontal="center" vertical="top" wrapText="1"/>
    </xf>
    <xf numFmtId="14" fontId="9" fillId="0" borderId="36" xfId="0" applyNumberFormat="1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1" fontId="9" fillId="0" borderId="10" xfId="0" applyNumberFormat="1" applyFont="1" applyBorder="1" applyAlignment="1">
      <alignment horizontal="center" vertical="top"/>
    </xf>
    <xf numFmtId="0" fontId="9" fillId="0" borderId="10" xfId="0" applyFont="1" applyBorder="1" applyAlignment="1">
      <alignment vertical="top" wrapText="1"/>
    </xf>
    <xf numFmtId="14" fontId="9" fillId="0" borderId="9" xfId="0" applyNumberFormat="1" applyFont="1" applyBorder="1" applyAlignment="1">
      <alignment horizontal="center" vertical="top"/>
    </xf>
    <xf numFmtId="0" fontId="9" fillId="0" borderId="9" xfId="0" applyFont="1" applyBorder="1" applyAlignment="1">
      <alignment vertical="top" wrapText="1"/>
    </xf>
    <xf numFmtId="4" fontId="9" fillId="0" borderId="13" xfId="0" applyNumberFormat="1" applyFont="1" applyBorder="1" applyAlignment="1">
      <alignment vertical="top"/>
    </xf>
    <xf numFmtId="49" fontId="0" fillId="0" borderId="40" xfId="0" applyNumberFormat="1" applyFont="1" applyBorder="1" applyAlignment="1">
      <alignment horizontal="center" vertical="top" wrapText="1"/>
    </xf>
    <xf numFmtId="14" fontId="0" fillId="0" borderId="40" xfId="0" applyNumberFormat="1" applyFont="1" applyBorder="1" applyAlignment="1">
      <alignment horizontal="center" vertical="top" wrapText="1"/>
    </xf>
    <xf numFmtId="4" fontId="15" fillId="0" borderId="11" xfId="9" applyNumberFormat="1" applyFont="1" applyBorder="1"/>
    <xf numFmtId="4" fontId="4" fillId="0" borderId="10" xfId="3" applyNumberFormat="1" applyFont="1" applyBorder="1" applyAlignment="1">
      <alignment vertical="top" wrapText="1"/>
    </xf>
    <xf numFmtId="171" fontId="4" fillId="0" borderId="11" xfId="8" applyFont="1" applyFill="1" applyBorder="1" applyAlignment="1">
      <alignment horizontal="right" vertical="top" wrapText="1"/>
    </xf>
    <xf numFmtId="173" fontId="0" fillId="0" borderId="9" xfId="0" applyNumberFormat="1" applyFon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 wrapText="1"/>
    </xf>
    <xf numFmtId="173" fontId="0" fillId="0" borderId="14" xfId="0" applyNumberFormat="1" applyFont="1" applyBorder="1" applyAlignment="1">
      <alignment horizontal="left" vertical="top" wrapText="1"/>
    </xf>
    <xf numFmtId="1" fontId="9" fillId="0" borderId="10" xfId="0" applyNumberFormat="1" applyFont="1" applyBorder="1" applyAlignment="1">
      <alignment horizontal="center" vertical="top" wrapText="1"/>
    </xf>
    <xf numFmtId="1" fontId="9" fillId="0" borderId="9" xfId="0" applyNumberFormat="1" applyFont="1" applyBorder="1" applyAlignment="1">
      <alignment horizontal="center" vertical="top" wrapText="1"/>
    </xf>
    <xf numFmtId="1" fontId="0" fillId="0" borderId="9" xfId="0" applyNumberFormat="1" applyFont="1" applyBorder="1" applyAlignment="1">
      <alignment horizontal="center" vertical="top"/>
    </xf>
    <xf numFmtId="14" fontId="0" fillId="0" borderId="11" xfId="0" applyNumberFormat="1" applyFont="1" applyFill="1" applyBorder="1" applyAlignment="1">
      <alignment horizontal="center" vertical="top"/>
    </xf>
    <xf numFmtId="4" fontId="0" fillId="0" borderId="13" xfId="0" applyNumberFormat="1" applyFont="1" applyFill="1" applyBorder="1" applyAlignment="1">
      <alignment horizontal="right" vertical="top"/>
    </xf>
    <xf numFmtId="4" fontId="6" fillId="0" borderId="53" xfId="0" applyNumberFormat="1" applyFont="1" applyFill="1" applyBorder="1" applyAlignment="1">
      <alignment horizontal="right" vertical="top"/>
    </xf>
    <xf numFmtId="4" fontId="22" fillId="0" borderId="4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49" fontId="4" fillId="0" borderId="0" xfId="0" applyNumberFormat="1" applyFont="1" applyBorder="1" applyAlignment="1">
      <alignment horizontal="center" vertical="top"/>
    </xf>
    <xf numFmtId="0" fontId="6" fillId="0" borderId="0" xfId="0" applyFont="1" applyBorder="1" applyAlignment="1">
      <alignment horizontal="left"/>
    </xf>
    <xf numFmtId="1" fontId="4" fillId="0" borderId="0" xfId="0" applyNumberFormat="1" applyFont="1" applyBorder="1" applyAlignment="1">
      <alignment horizontal="center" vertical="top" wrapText="1"/>
    </xf>
    <xf numFmtId="49" fontId="9" fillId="0" borderId="0" xfId="0" applyNumberFormat="1" applyFont="1" applyBorder="1" applyAlignment="1">
      <alignment horizontal="center" vertical="top"/>
    </xf>
    <xf numFmtId="0" fontId="6" fillId="0" borderId="0" xfId="0" applyFont="1" applyBorder="1" applyAlignment="1">
      <alignment horizontal="center"/>
    </xf>
    <xf numFmtId="0" fontId="14" fillId="0" borderId="0" xfId="0" applyFont="1" applyBorder="1" applyAlignment="1">
      <alignment vertical="top" wrapText="1"/>
    </xf>
    <xf numFmtId="0" fontId="14" fillId="0" borderId="0" xfId="0" applyFont="1" applyBorder="1" applyAlignment="1">
      <alignment horizontal="center" vertical="top" wrapText="1"/>
    </xf>
    <xf numFmtId="4" fontId="15" fillId="3" borderId="25" xfId="0" applyNumberFormat="1" applyFont="1" applyFill="1" applyBorder="1" applyAlignment="1">
      <alignment horizontal="right" vertical="top" wrapText="1"/>
    </xf>
    <xf numFmtId="0" fontId="13" fillId="0" borderId="0" xfId="0" applyFont="1" applyBorder="1" applyAlignment="1">
      <alignment vertical="top" wrapText="1"/>
    </xf>
    <xf numFmtId="0" fontId="13" fillId="0" borderId="0" xfId="0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center" vertical="top"/>
    </xf>
    <xf numFmtId="4" fontId="6" fillId="0" borderId="5" xfId="0" applyNumberFormat="1" applyFont="1" applyFill="1" applyBorder="1" applyAlignment="1">
      <alignment horizontal="right" vertical="center"/>
    </xf>
    <xf numFmtId="0" fontId="15" fillId="0" borderId="56" xfId="0" applyFont="1" applyBorder="1" applyAlignment="1">
      <alignment horizontal="center" vertical="top"/>
    </xf>
    <xf numFmtId="0" fontId="15" fillId="3" borderId="56" xfId="0" applyFont="1" applyFill="1" applyBorder="1" applyAlignment="1">
      <alignment horizontal="center" vertical="top"/>
    </xf>
    <xf numFmtId="0" fontId="0" fillId="3" borderId="56" xfId="0" applyFill="1" applyBorder="1" applyAlignment="1">
      <alignment horizontal="center" vertical="top" wrapText="1"/>
    </xf>
    <xf numFmtId="1" fontId="0" fillId="0" borderId="56" xfId="0" applyNumberFormat="1" applyBorder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0" fontId="14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left"/>
    </xf>
    <xf numFmtId="1" fontId="4" fillId="2" borderId="0" xfId="0" applyNumberFormat="1" applyFont="1" applyFill="1" applyBorder="1" applyAlignment="1">
      <alignment horizontal="center" vertical="top" wrapText="1"/>
    </xf>
    <xf numFmtId="173" fontId="9" fillId="0" borderId="0" xfId="0" applyNumberFormat="1" applyFont="1" applyBorder="1" applyAlignment="1">
      <alignment horizontal="center" vertical="top"/>
    </xf>
    <xf numFmtId="4" fontId="0" fillId="0" borderId="64" xfId="0" applyNumberFormat="1" applyBorder="1" applyAlignment="1">
      <alignment vertical="top" wrapText="1"/>
    </xf>
    <xf numFmtId="0" fontId="4" fillId="0" borderId="20" xfId="0" applyFont="1" applyBorder="1" applyAlignment="1">
      <alignment vertical="top"/>
    </xf>
    <xf numFmtId="4" fontId="4" fillId="0" borderId="44" xfId="11" applyNumberFormat="1" applyBorder="1" applyAlignment="1">
      <alignment horizontal="right" vertical="top" wrapText="1"/>
    </xf>
    <xf numFmtId="4" fontId="6" fillId="0" borderId="32" xfId="0" applyNumberFormat="1" applyFont="1" applyFill="1" applyBorder="1" applyAlignment="1">
      <alignment horizontal="right" vertical="center"/>
    </xf>
    <xf numFmtId="0" fontId="0" fillId="0" borderId="12" xfId="0" applyBorder="1"/>
    <xf numFmtId="4" fontId="0" fillId="0" borderId="0" xfId="0" applyNumberFormat="1" applyFont="1" applyBorder="1" applyAlignment="1">
      <alignment vertical="top"/>
    </xf>
    <xf numFmtId="170" fontId="0" fillId="0" borderId="25" xfId="0" applyNumberFormat="1" applyFont="1" applyBorder="1" applyAlignment="1">
      <alignment horizontal="right" vertical="top" wrapText="1"/>
    </xf>
    <xf numFmtId="4" fontId="15" fillId="0" borderId="25" xfId="10" applyNumberFormat="1" applyFont="1" applyBorder="1" applyAlignment="1">
      <alignment vertical="top"/>
    </xf>
    <xf numFmtId="0" fontId="0" fillId="0" borderId="25" xfId="0" applyBorder="1"/>
    <xf numFmtId="2" fontId="0" fillId="0" borderId="25" xfId="0" applyNumberFormat="1" applyFont="1" applyBorder="1" applyAlignment="1">
      <alignment horizontal="center" vertical="top"/>
    </xf>
    <xf numFmtId="43" fontId="4" fillId="0" borderId="25" xfId="1" applyFont="1" applyFill="1" applyBorder="1" applyAlignment="1">
      <alignment vertical="top"/>
    </xf>
    <xf numFmtId="4" fontId="4" fillId="0" borderId="25" xfId="12" applyNumberFormat="1" applyFont="1" applyFill="1" applyBorder="1" applyAlignment="1">
      <alignment horizontal="right" vertical="top" wrapText="1"/>
    </xf>
    <xf numFmtId="170" fontId="0" fillId="0" borderId="15" xfId="0" applyNumberFormat="1" applyFont="1" applyBorder="1" applyAlignment="1">
      <alignment horizontal="right" vertical="top" wrapText="1"/>
    </xf>
    <xf numFmtId="4" fontId="6" fillId="0" borderId="12" xfId="0" applyNumberFormat="1" applyFont="1" applyBorder="1" applyAlignment="1">
      <alignment horizontal="right" vertical="top"/>
    </xf>
    <xf numFmtId="4" fontId="6" fillId="0" borderId="49" xfId="0" applyNumberFormat="1" applyFont="1" applyBorder="1" applyAlignment="1">
      <alignment horizontal="right" vertical="top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0" fillId="0" borderId="49" xfId="0" applyBorder="1"/>
    <xf numFmtId="165" fontId="0" fillId="0" borderId="65" xfId="0" applyNumberFormat="1" applyFont="1" applyBorder="1" applyAlignment="1">
      <alignment horizontal="center" vertical="top" wrapText="1"/>
    </xf>
    <xf numFmtId="4" fontId="0" fillId="3" borderId="15" xfId="0" applyNumberFormat="1" applyFont="1" applyFill="1" applyBorder="1" applyAlignment="1">
      <alignment horizontal="right" vertical="top"/>
    </xf>
    <xf numFmtId="0" fontId="0" fillId="0" borderId="25" xfId="0" applyFont="1" applyBorder="1" applyAlignment="1">
      <alignment horizontal="center" vertical="top" wrapText="1"/>
    </xf>
    <xf numFmtId="0" fontId="0" fillId="3" borderId="25" xfId="0" applyFont="1" applyFill="1" applyBorder="1" applyAlignment="1">
      <alignment horizontal="center" vertical="top" wrapText="1"/>
    </xf>
    <xf numFmtId="0" fontId="0" fillId="0" borderId="66" xfId="0" applyFont="1" applyBorder="1" applyAlignment="1">
      <alignment horizontal="center" vertical="top" wrapText="1"/>
    </xf>
    <xf numFmtId="4" fontId="4" fillId="0" borderId="25" xfId="6" applyNumberFormat="1" applyFont="1" applyBorder="1" applyAlignment="1">
      <alignment horizontal="right" vertical="top" wrapText="1"/>
    </xf>
    <xf numFmtId="4" fontId="4" fillId="0" borderId="25" xfId="11" applyNumberFormat="1" applyFont="1" applyBorder="1" applyAlignment="1">
      <alignment horizontal="right" vertical="top" wrapText="1"/>
    </xf>
    <xf numFmtId="43" fontId="15" fillId="0" borderId="25" xfId="1" applyFont="1" applyFill="1" applyBorder="1" applyAlignment="1">
      <alignment horizontal="right" vertical="top"/>
    </xf>
    <xf numFmtId="43" fontId="4" fillId="0" borderId="25" xfId="1" applyFont="1" applyFill="1" applyBorder="1" applyAlignment="1">
      <alignment horizontal="right" vertical="top" wrapText="1"/>
    </xf>
    <xf numFmtId="43" fontId="4" fillId="0" borderId="25" xfId="1" applyFont="1" applyFill="1" applyBorder="1" applyAlignment="1">
      <alignment horizontal="center" vertical="top" wrapText="1"/>
    </xf>
    <xf numFmtId="4" fontId="0" fillId="3" borderId="25" xfId="0" applyNumberFormat="1" applyFont="1" applyFill="1" applyBorder="1" applyAlignment="1">
      <alignment vertical="top" wrapText="1"/>
    </xf>
    <xf numFmtId="4" fontId="16" fillId="0" borderId="25" xfId="0" applyNumberFormat="1" applyFont="1" applyBorder="1" applyAlignment="1">
      <alignment vertical="top" wrapText="1"/>
    </xf>
    <xf numFmtId="43" fontId="16" fillId="0" borderId="25" xfId="1" applyFont="1" applyFill="1" applyBorder="1" applyAlignment="1">
      <alignment horizontal="center" vertical="top" wrapText="1"/>
    </xf>
    <xf numFmtId="4" fontId="4" fillId="0" borderId="25" xfId="5" applyNumberFormat="1" applyFont="1" applyBorder="1" applyAlignment="1">
      <alignment horizontal="right" vertical="top"/>
    </xf>
    <xf numFmtId="4" fontId="4" fillId="0" borderId="44" xfId="5" applyNumberFormat="1" applyFont="1" applyBorder="1" applyAlignment="1">
      <alignment horizontal="right" vertical="top"/>
    </xf>
    <xf numFmtId="14" fontId="4" fillId="0" borderId="38" xfId="0" applyNumberFormat="1" applyFont="1" applyBorder="1" applyAlignment="1">
      <alignment horizontal="center" vertical="top"/>
    </xf>
    <xf numFmtId="14" fontId="4" fillId="0" borderId="55" xfId="0" applyNumberFormat="1" applyFont="1" applyBorder="1" applyAlignment="1">
      <alignment horizontal="center" vertical="top"/>
    </xf>
    <xf numFmtId="0" fontId="13" fillId="2" borderId="0" xfId="0" applyFont="1" applyFill="1" applyBorder="1" applyAlignment="1">
      <alignment vertical="top" wrapText="1"/>
    </xf>
    <xf numFmtId="0" fontId="13" fillId="2" borderId="0" xfId="0" applyFont="1" applyFill="1" applyBorder="1" applyAlignment="1">
      <alignment horizontal="center" vertical="top" wrapText="1"/>
    </xf>
    <xf numFmtId="4" fontId="4" fillId="2" borderId="0" xfId="0" applyNumberFormat="1" applyFont="1" applyFill="1" applyBorder="1" applyAlignment="1">
      <alignment horizontal="center" vertical="top"/>
    </xf>
    <xf numFmtId="0" fontId="0" fillId="0" borderId="38" xfId="0" applyBorder="1"/>
    <xf numFmtId="0" fontId="0" fillId="0" borderId="51" xfId="0" applyFont="1" applyBorder="1"/>
    <xf numFmtId="4" fontId="0" fillId="0" borderId="53" xfId="0" applyNumberFormat="1" applyFont="1" applyBorder="1" applyAlignment="1">
      <alignment horizontal="right" vertical="center" wrapText="1"/>
    </xf>
    <xf numFmtId="0" fontId="0" fillId="0" borderId="0" xfId="0" applyBorder="1" applyAlignment="1">
      <alignment horizontal="center" vertical="top"/>
    </xf>
    <xf numFmtId="0" fontId="0" fillId="0" borderId="0" xfId="0" applyFont="1" applyBorder="1" applyAlignment="1">
      <alignment vertical="top"/>
    </xf>
    <xf numFmtId="0" fontId="1" fillId="0" borderId="25" xfId="13" applyFont="1" applyBorder="1" applyAlignment="1">
      <alignment vertical="top"/>
    </xf>
    <xf numFmtId="173" fontId="6" fillId="2" borderId="0" xfId="0" applyNumberFormat="1" applyFont="1" applyFill="1" applyBorder="1" applyAlignment="1">
      <alignment horizontal="center" vertical="top"/>
    </xf>
    <xf numFmtId="49" fontId="4" fillId="2" borderId="0" xfId="0" applyNumberFormat="1" applyFont="1" applyFill="1" applyBorder="1" applyAlignment="1">
      <alignment vertical="center" wrapText="1"/>
    </xf>
    <xf numFmtId="0" fontId="0" fillId="0" borderId="15" xfId="0" applyFont="1" applyBorder="1" applyAlignment="1">
      <alignment vertical="top"/>
    </xf>
    <xf numFmtId="4" fontId="6" fillId="2" borderId="0" xfId="0" applyNumberFormat="1" applyFont="1" applyFill="1" applyBorder="1" applyAlignment="1">
      <alignment vertical="top" wrapText="1"/>
    </xf>
    <xf numFmtId="0" fontId="0" fillId="0" borderId="12" xfId="0" applyFont="1" applyBorder="1" applyAlignment="1">
      <alignment vertical="top"/>
    </xf>
    <xf numFmtId="4" fontId="0" fillId="0" borderId="15" xfId="0" applyNumberFormat="1" applyFont="1" applyBorder="1" applyAlignment="1">
      <alignment vertical="top"/>
    </xf>
    <xf numFmtId="2" fontId="0" fillId="0" borderId="12" xfId="0" applyNumberFormat="1" applyFont="1" applyBorder="1" applyAlignment="1">
      <alignment horizontal="center" vertical="top"/>
    </xf>
    <xf numFmtId="165" fontId="0" fillId="0" borderId="25" xfId="0" applyNumberFormat="1" applyFont="1" applyBorder="1" applyAlignment="1">
      <alignment horizontal="center" wrapText="1"/>
    </xf>
    <xf numFmtId="4" fontId="0" fillId="0" borderId="25" xfId="0" applyNumberFormat="1" applyFont="1" applyBorder="1" applyAlignment="1">
      <alignment horizontal="right" wrapText="1"/>
    </xf>
    <xf numFmtId="4" fontId="4" fillId="0" borderId="25" xfId="3" applyNumberFormat="1" applyFont="1" applyBorder="1" applyAlignment="1">
      <alignment vertical="top" wrapText="1"/>
    </xf>
    <xf numFmtId="0" fontId="4" fillId="0" borderId="18" xfId="0" applyFont="1" applyBorder="1" applyAlignment="1">
      <alignment horizontal="center"/>
    </xf>
    <xf numFmtId="0" fontId="14" fillId="2" borderId="21" xfId="0" applyFont="1" applyFill="1" applyBorder="1" applyAlignment="1">
      <alignment vertical="top" wrapText="1"/>
    </xf>
    <xf numFmtId="0" fontId="14" fillId="2" borderId="21" xfId="0" applyFont="1" applyFill="1" applyBorder="1" applyAlignment="1">
      <alignment horizontal="center" vertical="top" wrapText="1"/>
    </xf>
    <xf numFmtId="0" fontId="4" fillId="0" borderId="38" xfId="0" applyFont="1" applyBorder="1"/>
    <xf numFmtId="0" fontId="4" fillId="0" borderId="51" xfId="0" applyFont="1" applyBorder="1"/>
    <xf numFmtId="0" fontId="6" fillId="2" borderId="1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left" vertical="center"/>
    </xf>
    <xf numFmtId="0" fontId="21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vertical="top"/>
    </xf>
    <xf numFmtId="0" fontId="6" fillId="2" borderId="17" xfId="0" applyFont="1" applyFill="1" applyBorder="1" applyAlignment="1">
      <alignment horizontal="left" vertical="top"/>
    </xf>
    <xf numFmtId="0" fontId="6" fillId="0" borderId="6" xfId="0" applyFont="1" applyBorder="1"/>
    <xf numFmtId="0" fontId="6" fillId="0" borderId="7" xfId="0" applyFont="1" applyBorder="1"/>
    <xf numFmtId="0" fontId="2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</cellXfs>
  <cellStyles count="18">
    <cellStyle name="Čárka" xfId="1" builtinId="3"/>
    <cellStyle name="Čárka 2" xfId="8" xr:uid="{8623F66D-2DBA-4D76-9EB0-161C669A1E33}"/>
    <cellStyle name="Čárka 3" xfId="12" xr:uid="{9CE4782C-97E1-4AE1-95FC-DBC85826D3A3}"/>
    <cellStyle name="Normální" xfId="0" builtinId="0"/>
    <cellStyle name="Normální 11 4" xfId="14" xr:uid="{4F71C8F2-DF52-4C3F-88CD-764A6897EC08}"/>
    <cellStyle name="Normální 15 2" xfId="6" xr:uid="{7E03AE77-4A77-4E88-ADC6-CBCA11FD7947}"/>
    <cellStyle name="Normální 160" xfId="13" xr:uid="{5AC0D685-C8C7-4205-B4A4-B76C0043EAA3}"/>
    <cellStyle name="Normální 160 2" xfId="16" xr:uid="{17519A2F-E467-4DE6-94D7-D984D24CAF58}"/>
    <cellStyle name="normální 2 100" xfId="3" xr:uid="{C958B504-4318-4AFC-BC55-CCD43FDF053E}"/>
    <cellStyle name="Normální 2 106" xfId="17" xr:uid="{6656A5C6-A397-4F27-99E2-6BC1B17DF844}"/>
    <cellStyle name="Normální 2 2 10" xfId="5" xr:uid="{98C22F43-01BC-4909-A463-8D5896B5E664}"/>
    <cellStyle name="normální 2 2 2 2" xfId="15" xr:uid="{FEE08525-3929-459E-83B7-CE0CFCE06CDC}"/>
    <cellStyle name="Normální 2 2 6" xfId="4" xr:uid="{B96E722F-12DC-4E74-861A-A13ED8B4FC33}"/>
    <cellStyle name="normální 2 4 2" xfId="2" xr:uid="{EA73B5ED-7F26-4922-B836-EC8D5701ECFE}"/>
    <cellStyle name="normální 22" xfId="11" xr:uid="{B4C206EE-2D27-47DE-B9B5-2A0B45E04749}"/>
    <cellStyle name="Normální 3" xfId="7" xr:uid="{61F1B98F-A1DA-4717-9ECA-4EE5CDBE9EEF}"/>
    <cellStyle name="Normální 6 2" xfId="9" xr:uid="{27614F10-A328-487F-8C0F-C87B97AA79C6}"/>
    <cellStyle name="Normální 6 2 3" xfId="10" xr:uid="{885764B8-9336-4AC9-9C4C-50F47BBE7464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CF2DA-D668-40ED-A7F1-75D096175F8D}">
  <sheetPr>
    <pageSetUpPr fitToPage="1"/>
  </sheetPr>
  <dimension ref="A1:AQ7154"/>
  <sheetViews>
    <sheetView view="pageBreakPreview" zoomScale="85" zoomScaleNormal="100" zoomScaleSheetLayoutView="85" workbookViewId="0">
      <selection activeCell="M13" sqref="M13"/>
    </sheetView>
  </sheetViews>
  <sheetFormatPr defaultRowHeight="12.75" x14ac:dyDescent="0.2"/>
  <cols>
    <col min="1" max="1" width="6" style="2" customWidth="1"/>
    <col min="2" max="2" width="4.42578125" style="227" customWidth="1"/>
    <col min="3" max="3" width="6.85546875" customWidth="1"/>
    <col min="4" max="4" width="5.42578125" style="227" customWidth="1"/>
    <col min="5" max="5" width="6.28515625" style="227" customWidth="1"/>
    <col min="6" max="6" width="7" style="227" customWidth="1"/>
    <col min="7" max="7" width="7.5703125" customWidth="1"/>
    <col min="8" max="8" width="8.5703125" customWidth="1"/>
    <col min="9" max="9" width="6.5703125" customWidth="1"/>
    <col min="10" max="10" width="13.28515625" style="270" customWidth="1"/>
    <col min="11" max="11" width="41.85546875" style="269" customWidth="1"/>
    <col min="12" max="12" width="15" style="190" customWidth="1"/>
    <col min="13" max="13" width="68.42578125" style="269" customWidth="1"/>
    <col min="14" max="16" width="11.85546875" customWidth="1"/>
    <col min="17" max="22" width="16.7109375" customWidth="1"/>
    <col min="23" max="23" width="26" style="319" customWidth="1"/>
    <col min="24" max="24" width="13.28515625" customWidth="1"/>
    <col min="25" max="25" width="12.140625" customWidth="1"/>
    <col min="26" max="26" width="14.42578125" customWidth="1"/>
    <col min="27" max="27" width="13.42578125" customWidth="1"/>
    <col min="28" max="28" width="12.42578125" customWidth="1"/>
  </cols>
  <sheetData>
    <row r="1" spans="1:36" ht="18.75" customHeight="1" x14ac:dyDescent="0.25">
      <c r="A1" s="1467" t="s">
        <v>7307</v>
      </c>
      <c r="B1" s="1467"/>
      <c r="C1" s="1467"/>
      <c r="D1" s="1467"/>
      <c r="E1" s="1467"/>
      <c r="F1" s="1467"/>
      <c r="G1" s="1467"/>
      <c r="H1" s="1467"/>
      <c r="I1" s="1467"/>
      <c r="J1" s="1467"/>
      <c r="K1" s="1467"/>
      <c r="L1" s="1467"/>
      <c r="M1" s="1467"/>
      <c r="N1" s="1467"/>
      <c r="O1" s="1467"/>
      <c r="P1" s="1467"/>
      <c r="Q1" s="1467"/>
      <c r="R1" s="1467"/>
      <c r="S1" s="1467"/>
      <c r="T1" s="1467"/>
      <c r="U1" s="1467"/>
      <c r="V1" s="1467"/>
    </row>
    <row r="2" spans="1:36" ht="26.25" customHeight="1" x14ac:dyDescent="0.2">
      <c r="A2" s="1468" t="s">
        <v>0</v>
      </c>
      <c r="B2" s="1468"/>
      <c r="C2" s="1468"/>
      <c r="D2" s="1468"/>
      <c r="E2" s="1468"/>
      <c r="F2" s="1468"/>
      <c r="G2" s="1468"/>
      <c r="H2" s="1468"/>
      <c r="I2" s="1468"/>
      <c r="J2" s="1468"/>
      <c r="K2" s="1468"/>
      <c r="L2" s="1468"/>
      <c r="M2" s="1468"/>
      <c r="N2" s="1468"/>
      <c r="O2" s="1468"/>
      <c r="P2" s="1468"/>
      <c r="Q2" s="1468"/>
      <c r="R2" s="1468"/>
      <c r="S2" s="1468"/>
      <c r="T2" s="1468"/>
      <c r="U2" s="1468"/>
      <c r="V2" s="1468"/>
    </row>
    <row r="3" spans="1:36" x14ac:dyDescent="0.2">
      <c r="B3" s="4"/>
      <c r="C3" s="5"/>
      <c r="D3" s="4"/>
      <c r="E3" s="4"/>
      <c r="F3" s="4"/>
      <c r="G3" s="5"/>
      <c r="H3" s="5"/>
      <c r="I3" s="5"/>
      <c r="J3" s="6"/>
      <c r="K3" s="7"/>
      <c r="L3" s="8"/>
      <c r="M3" s="7"/>
      <c r="N3" s="5"/>
      <c r="O3" s="5"/>
      <c r="P3" s="5"/>
      <c r="Q3" s="5"/>
      <c r="R3" s="5"/>
      <c r="S3" s="5"/>
      <c r="T3" s="5"/>
      <c r="U3" s="5"/>
      <c r="V3" s="5"/>
      <c r="W3" s="320"/>
      <c r="X3" s="5"/>
      <c r="Y3" s="5"/>
      <c r="Z3" s="5"/>
    </row>
    <row r="4" spans="1:36" ht="13.5" customHeight="1" x14ac:dyDescent="0.2">
      <c r="A4" s="10"/>
      <c r="B4" s="11"/>
      <c r="C4" s="12"/>
      <c r="D4" s="4"/>
      <c r="E4" s="2"/>
      <c r="F4" s="2"/>
      <c r="G4" s="13"/>
      <c r="H4" s="13"/>
      <c r="I4" s="13"/>
      <c r="J4" s="14"/>
      <c r="K4" s="15"/>
      <c r="L4" s="16"/>
      <c r="M4" s="7"/>
      <c r="N4" s="5"/>
      <c r="O4" s="5"/>
      <c r="P4" s="5"/>
      <c r="Q4" s="5"/>
      <c r="R4" s="5"/>
      <c r="S4" s="5"/>
      <c r="T4" s="5"/>
      <c r="U4" s="5"/>
      <c r="V4" s="5"/>
      <c r="W4" s="320"/>
      <c r="X4" s="5"/>
      <c r="Y4" s="5"/>
      <c r="Z4" s="5"/>
    </row>
    <row r="5" spans="1:36" ht="12" customHeight="1" thickBot="1" x14ac:dyDescent="0.25">
      <c r="B5" s="4"/>
      <c r="C5" s="5"/>
      <c r="D5" s="4"/>
      <c r="E5" s="4"/>
      <c r="F5" s="4"/>
      <c r="G5" s="5"/>
      <c r="H5" s="5"/>
      <c r="I5" s="5"/>
      <c r="J5" s="6"/>
      <c r="K5" s="7"/>
      <c r="L5" s="8"/>
      <c r="M5" s="7"/>
      <c r="N5" s="5"/>
      <c r="O5" s="5"/>
      <c r="P5" s="5"/>
      <c r="Q5" s="5"/>
      <c r="R5" s="5"/>
      <c r="S5" s="5"/>
      <c r="T5" s="5"/>
      <c r="U5" s="5"/>
      <c r="V5" s="5"/>
      <c r="W5" s="320"/>
      <c r="X5" s="5"/>
      <c r="Y5" s="5"/>
      <c r="Z5" s="5"/>
    </row>
    <row r="6" spans="1:36" ht="39" thickBot="1" x14ac:dyDescent="0.25">
      <c r="A6" s="18" t="s">
        <v>2</v>
      </c>
      <c r="B6" s="19" t="s">
        <v>3</v>
      </c>
      <c r="C6" s="19" t="s">
        <v>4</v>
      </c>
      <c r="D6" s="20" t="s">
        <v>5</v>
      </c>
      <c r="E6" s="20" t="s">
        <v>6</v>
      </c>
      <c r="F6" s="20" t="s">
        <v>7</v>
      </c>
      <c r="G6" s="21" t="s">
        <v>8</v>
      </c>
      <c r="H6" s="21" t="s">
        <v>9</v>
      </c>
      <c r="I6" s="21" t="s">
        <v>10</v>
      </c>
      <c r="J6" s="22" t="s">
        <v>11</v>
      </c>
      <c r="K6" s="21" t="s">
        <v>12</v>
      </c>
      <c r="L6" s="21" t="s">
        <v>13</v>
      </c>
      <c r="M6" s="21" t="s">
        <v>14</v>
      </c>
      <c r="N6" s="21" t="s">
        <v>15</v>
      </c>
      <c r="O6" s="321" t="s">
        <v>16</v>
      </c>
      <c r="P6" s="21" t="s">
        <v>6749</v>
      </c>
      <c r="Q6" s="21" t="s">
        <v>18</v>
      </c>
      <c r="R6" s="23" t="s">
        <v>19</v>
      </c>
      <c r="S6" s="23" t="s">
        <v>20</v>
      </c>
      <c r="T6" s="23" t="s">
        <v>21</v>
      </c>
      <c r="U6" s="23" t="s">
        <v>22</v>
      </c>
      <c r="V6" s="24" t="s">
        <v>23</v>
      </c>
      <c r="W6" s="320"/>
      <c r="X6" s="5"/>
      <c r="Y6" s="5"/>
      <c r="Z6" s="5"/>
    </row>
    <row r="7" spans="1:36" ht="15" customHeight="1" x14ac:dyDescent="0.2">
      <c r="A7" s="1469" t="s">
        <v>716</v>
      </c>
      <c r="B7" s="1470"/>
      <c r="C7" s="1470"/>
      <c r="D7" s="1470"/>
      <c r="E7" s="1470"/>
      <c r="F7" s="1470"/>
      <c r="G7" s="1470"/>
      <c r="H7" s="322"/>
      <c r="I7" s="322"/>
      <c r="J7" s="323"/>
      <c r="K7" s="324"/>
      <c r="L7" s="325"/>
      <c r="M7" s="235"/>
      <c r="N7" s="326"/>
      <c r="O7" s="326"/>
      <c r="P7" s="326"/>
      <c r="Q7" s="326"/>
      <c r="R7" s="326"/>
      <c r="S7" s="326"/>
      <c r="T7" s="326"/>
      <c r="U7" s="326"/>
      <c r="V7" s="327"/>
      <c r="W7" s="320"/>
      <c r="X7" s="5"/>
      <c r="Y7" s="5"/>
      <c r="Z7" s="5"/>
    </row>
    <row r="8" spans="1:36" s="50" customFormat="1" ht="25.5" x14ac:dyDescent="0.2">
      <c r="A8" s="328">
        <v>1</v>
      </c>
      <c r="B8" s="329">
        <v>6</v>
      </c>
      <c r="C8" s="329" t="s">
        <v>25</v>
      </c>
      <c r="D8" s="330">
        <v>3792</v>
      </c>
      <c r="E8" s="331">
        <v>6322</v>
      </c>
      <c r="F8" s="332" t="s">
        <v>25</v>
      </c>
      <c r="G8" s="331">
        <v>1003</v>
      </c>
      <c r="H8" s="331" t="s">
        <v>717</v>
      </c>
      <c r="I8" s="331">
        <v>518</v>
      </c>
      <c r="J8" s="333">
        <v>47895497</v>
      </c>
      <c r="K8" s="334" t="s">
        <v>6750</v>
      </c>
      <c r="L8" s="335" t="s">
        <v>89</v>
      </c>
      <c r="M8" s="334" t="s">
        <v>6751</v>
      </c>
      <c r="N8" s="336" t="s">
        <v>6752</v>
      </c>
      <c r="O8" s="337">
        <v>45291</v>
      </c>
      <c r="P8" s="337">
        <v>45473</v>
      </c>
      <c r="Q8" s="280">
        <v>6000000</v>
      </c>
      <c r="R8" s="280"/>
      <c r="S8" s="280">
        <v>6000000</v>
      </c>
      <c r="T8" s="280"/>
      <c r="U8" s="280"/>
      <c r="V8" s="280">
        <v>6000000</v>
      </c>
      <c r="W8" s="338"/>
      <c r="X8" s="339"/>
      <c r="Y8" s="340"/>
      <c r="Z8" s="340"/>
      <c r="AA8" s="340"/>
      <c r="AB8" s="340"/>
      <c r="AC8" s="340"/>
      <c r="AD8" s="340"/>
      <c r="AE8" s="340"/>
      <c r="AF8" s="340"/>
      <c r="AG8" s="340"/>
      <c r="AH8" s="340"/>
      <c r="AI8" s="340"/>
      <c r="AJ8" s="340"/>
    </row>
    <row r="9" spans="1:36" s="50" customFormat="1" ht="13.5" thickBot="1" x14ac:dyDescent="0.25">
      <c r="A9" s="328">
        <v>2</v>
      </c>
      <c r="B9" s="341">
        <v>14</v>
      </c>
      <c r="C9" s="342" t="s">
        <v>25</v>
      </c>
      <c r="D9" s="341">
        <v>3319</v>
      </c>
      <c r="E9" s="341">
        <v>6322</v>
      </c>
      <c r="F9" s="343" t="s">
        <v>25</v>
      </c>
      <c r="G9" s="341">
        <v>1003</v>
      </c>
      <c r="H9" s="341" t="s">
        <v>717</v>
      </c>
      <c r="I9" s="341">
        <v>203</v>
      </c>
      <c r="J9" s="344" t="s">
        <v>6753</v>
      </c>
      <c r="K9" s="345" t="s">
        <v>6754</v>
      </c>
      <c r="L9" s="341" t="s">
        <v>28</v>
      </c>
      <c r="M9" s="345" t="s">
        <v>6755</v>
      </c>
      <c r="N9" s="346" t="s">
        <v>6756</v>
      </c>
      <c r="O9" s="347">
        <v>44926</v>
      </c>
      <c r="P9" s="347">
        <v>44957</v>
      </c>
      <c r="Q9" s="291">
        <v>200000</v>
      </c>
      <c r="R9" s="291">
        <v>200000</v>
      </c>
      <c r="S9" s="291"/>
      <c r="T9" s="348"/>
      <c r="U9" s="348"/>
      <c r="V9" s="349"/>
      <c r="W9" s="350"/>
      <c r="X9" s="43"/>
      <c r="Y9" s="340"/>
      <c r="Z9" s="340"/>
      <c r="AA9" s="340"/>
      <c r="AB9" s="340"/>
      <c r="AC9" s="340"/>
      <c r="AD9" s="340"/>
      <c r="AE9" s="340"/>
      <c r="AF9" s="340"/>
      <c r="AG9" s="340"/>
      <c r="AH9" s="340"/>
      <c r="AI9" s="340"/>
      <c r="AJ9" s="340"/>
    </row>
    <row r="10" spans="1:36" ht="15" customHeight="1" thickBot="1" x14ac:dyDescent="0.25">
      <c r="A10" s="1471" t="s">
        <v>366</v>
      </c>
      <c r="B10" s="1472"/>
      <c r="C10" s="1472"/>
      <c r="D10" s="1472"/>
      <c r="E10" s="65"/>
      <c r="F10" s="65"/>
      <c r="G10" s="65"/>
      <c r="H10" s="65"/>
      <c r="I10" s="65"/>
      <c r="J10" s="66"/>
      <c r="K10" s="220"/>
      <c r="L10" s="300"/>
      <c r="M10" s="67"/>
      <c r="N10" s="65"/>
      <c r="O10" s="65"/>
      <c r="P10" s="65"/>
      <c r="Q10" s="683">
        <f t="shared" ref="Q10:V10" si="0">SUM(Q8:Q9)</f>
        <v>6200000</v>
      </c>
      <c r="R10" s="683">
        <f t="shared" si="0"/>
        <v>200000</v>
      </c>
      <c r="S10" s="683">
        <f t="shared" si="0"/>
        <v>6000000</v>
      </c>
      <c r="T10" s="683">
        <f t="shared" si="0"/>
        <v>0</v>
      </c>
      <c r="U10" s="683">
        <f t="shared" si="0"/>
        <v>0</v>
      </c>
      <c r="V10" s="684">
        <f t="shared" si="0"/>
        <v>6000000</v>
      </c>
      <c r="W10" s="353"/>
      <c r="X10" s="5"/>
      <c r="Y10" s="5"/>
      <c r="Z10" s="5"/>
    </row>
    <row r="11" spans="1:36" s="39" customFormat="1" x14ac:dyDescent="0.2">
      <c r="A11" s="139"/>
      <c r="B11" s="128"/>
      <c r="C11" s="140"/>
      <c r="D11" s="128"/>
      <c r="E11" s="128"/>
      <c r="F11" s="128"/>
      <c r="G11" s="128"/>
      <c r="H11" s="128"/>
      <c r="I11" s="140"/>
      <c r="J11" s="141"/>
      <c r="K11" s="142"/>
      <c r="L11" s="140"/>
      <c r="M11" s="143"/>
      <c r="N11" s="140"/>
      <c r="O11" s="140"/>
      <c r="P11" s="140"/>
      <c r="Q11" s="145"/>
      <c r="R11" s="145"/>
      <c r="S11" s="145"/>
      <c r="T11" s="145"/>
      <c r="U11" s="145"/>
      <c r="V11" s="354"/>
      <c r="W11" s="355"/>
    </row>
    <row r="12" spans="1:36" ht="15" customHeight="1" x14ac:dyDescent="0.2">
      <c r="A12" s="1473" t="s">
        <v>6233</v>
      </c>
      <c r="B12" s="1474"/>
      <c r="C12" s="1474"/>
      <c r="D12" s="1474"/>
      <c r="E12" s="1474"/>
      <c r="F12" s="1474"/>
      <c r="G12" s="1474"/>
      <c r="H12" s="225"/>
      <c r="I12" s="225"/>
      <c r="J12" s="151"/>
      <c r="K12" s="75"/>
      <c r="L12" s="76"/>
      <c r="M12" s="235"/>
      <c r="N12" s="236"/>
      <c r="O12" s="236"/>
      <c r="P12" s="236"/>
      <c r="Q12" s="238"/>
      <c r="R12" s="238"/>
      <c r="S12" s="238"/>
      <c r="T12" s="238"/>
      <c r="U12" s="238"/>
      <c r="V12" s="358"/>
      <c r="W12" s="320"/>
      <c r="X12" s="5"/>
      <c r="Y12" s="5"/>
      <c r="Z12" s="5"/>
    </row>
    <row r="13" spans="1:36" s="39" customFormat="1" ht="24.75" customHeight="1" thickBot="1" x14ac:dyDescent="0.25">
      <c r="A13" s="359">
        <v>3</v>
      </c>
      <c r="B13" s="278">
        <v>6</v>
      </c>
      <c r="C13" s="278" t="s">
        <v>3625</v>
      </c>
      <c r="D13" s="278">
        <v>2321</v>
      </c>
      <c r="E13" s="360">
        <v>6349</v>
      </c>
      <c r="F13" s="360">
        <v>232</v>
      </c>
      <c r="G13" s="360">
        <v>1133</v>
      </c>
      <c r="H13" s="278" t="s">
        <v>6234</v>
      </c>
      <c r="I13" s="360">
        <v>308</v>
      </c>
      <c r="J13" s="361" t="s">
        <v>6239</v>
      </c>
      <c r="K13" s="362" t="s">
        <v>6240</v>
      </c>
      <c r="L13" s="360" t="s">
        <v>951</v>
      </c>
      <c r="M13" s="363" t="s">
        <v>6757</v>
      </c>
      <c r="N13" s="250" t="s">
        <v>6758</v>
      </c>
      <c r="O13" s="364">
        <v>44651</v>
      </c>
      <c r="P13" s="364">
        <v>44926</v>
      </c>
      <c r="Q13" s="365">
        <v>10000000</v>
      </c>
      <c r="R13" s="365">
        <v>10000000</v>
      </c>
      <c r="S13" s="365"/>
      <c r="T13" s="365"/>
      <c r="U13" s="365"/>
      <c r="V13" s="365"/>
      <c r="W13" s="355"/>
    </row>
    <row r="14" spans="1:36" ht="15" customHeight="1" thickBot="1" x14ac:dyDescent="0.25">
      <c r="A14" s="1471" t="s">
        <v>366</v>
      </c>
      <c r="B14" s="1472"/>
      <c r="C14" s="1472"/>
      <c r="D14" s="1472"/>
      <c r="E14" s="1472"/>
      <c r="F14" s="231"/>
      <c r="G14" s="65"/>
      <c r="H14" s="68"/>
      <c r="I14" s="68"/>
      <c r="J14" s="66"/>
      <c r="K14" s="232"/>
      <c r="L14" s="233"/>
      <c r="M14" s="67"/>
      <c r="N14" s="234"/>
      <c r="O14" s="260"/>
      <c r="P14" s="260"/>
      <c r="Q14" s="839">
        <f t="shared" ref="Q14:V14" si="1">SUM(Q13:Q13)</f>
        <v>10000000</v>
      </c>
      <c r="R14" s="839">
        <f t="shared" si="1"/>
        <v>10000000</v>
      </c>
      <c r="S14" s="839">
        <f t="shared" si="1"/>
        <v>0</v>
      </c>
      <c r="T14" s="839">
        <f t="shared" si="1"/>
        <v>0</v>
      </c>
      <c r="U14" s="839">
        <f t="shared" si="1"/>
        <v>0</v>
      </c>
      <c r="V14" s="1381">
        <f t="shared" si="1"/>
        <v>0</v>
      </c>
      <c r="W14" s="320"/>
      <c r="X14" s="5"/>
      <c r="Y14" s="5"/>
      <c r="Z14" s="5"/>
    </row>
    <row r="15" spans="1:36" ht="15" customHeight="1" thickBot="1" x14ac:dyDescent="0.25">
      <c r="A15" s="122"/>
      <c r="B15" s="123"/>
      <c r="C15" s="124"/>
      <c r="D15" s="123"/>
      <c r="E15" s="125"/>
      <c r="F15" s="125"/>
      <c r="G15" s="125"/>
      <c r="H15" s="128"/>
      <c r="I15" s="128"/>
      <c r="J15" s="126"/>
      <c r="K15" s="241"/>
      <c r="L15" s="239"/>
      <c r="M15" s="127"/>
      <c r="N15" s="240"/>
      <c r="O15" s="240"/>
      <c r="P15" s="240"/>
      <c r="Q15" s="257"/>
      <c r="R15" s="257"/>
      <c r="S15" s="257"/>
      <c r="T15" s="257"/>
      <c r="U15" s="257"/>
      <c r="V15" s="366"/>
      <c r="W15" s="367"/>
      <c r="X15" s="5"/>
      <c r="Y15" s="5"/>
      <c r="Z15" s="5"/>
    </row>
    <row r="16" spans="1:36" ht="15.75" thickBot="1" x14ac:dyDescent="0.25">
      <c r="A16" s="1465" t="s">
        <v>7308</v>
      </c>
      <c r="B16" s="1466"/>
      <c r="C16" s="1466"/>
      <c r="D16" s="1466"/>
      <c r="E16" s="1466"/>
      <c r="F16" s="1466"/>
      <c r="G16" s="1466"/>
      <c r="H16" s="1466"/>
      <c r="I16" s="1466"/>
      <c r="J16" s="1466"/>
      <c r="K16" s="232"/>
      <c r="L16" s="233"/>
      <c r="M16" s="263"/>
      <c r="N16" s="264"/>
      <c r="O16" s="264"/>
      <c r="P16" s="264"/>
      <c r="Q16" s="1382">
        <f>Q10+Q14</f>
        <v>16200000</v>
      </c>
      <c r="R16" s="1382">
        <f t="shared" ref="R16:V16" si="2">R10+R14</f>
        <v>10200000</v>
      </c>
      <c r="S16" s="1382">
        <f t="shared" si="2"/>
        <v>6000000</v>
      </c>
      <c r="T16" s="1382">
        <f t="shared" si="2"/>
        <v>0</v>
      </c>
      <c r="U16" s="1382">
        <f t="shared" si="2"/>
        <v>0</v>
      </c>
      <c r="V16" s="1382">
        <f t="shared" si="2"/>
        <v>6000000</v>
      </c>
      <c r="W16" s="320"/>
      <c r="X16" s="5"/>
      <c r="Y16" s="5"/>
      <c r="Z16" s="5"/>
    </row>
    <row r="17" spans="1:26" x14ac:dyDescent="0.2">
      <c r="A17" s="265"/>
      <c r="B17" s="265"/>
      <c r="C17" s="266"/>
      <c r="D17" s="4"/>
      <c r="E17" s="4"/>
      <c r="F17" s="4"/>
      <c r="G17" s="5"/>
      <c r="H17" s="5"/>
      <c r="I17" s="5"/>
      <c r="J17" s="6"/>
      <c r="K17" s="370"/>
      <c r="L17" s="76"/>
      <c r="M17" s="7"/>
      <c r="N17" s="5"/>
      <c r="O17" s="5"/>
      <c r="P17" s="5"/>
      <c r="Q17" s="268"/>
      <c r="R17" s="268"/>
      <c r="S17" s="268"/>
      <c r="T17" s="268"/>
      <c r="U17" s="268"/>
      <c r="V17" s="268"/>
      <c r="W17" s="320"/>
      <c r="X17" s="5"/>
      <c r="Y17" s="5"/>
      <c r="Z17" s="5"/>
    </row>
    <row r="18" spans="1:26" x14ac:dyDescent="0.2">
      <c r="B18" s="2"/>
      <c r="C18" s="13"/>
      <c r="D18" s="2"/>
      <c r="E18" s="2"/>
      <c r="F18" s="2"/>
      <c r="G18" s="13"/>
      <c r="H18" s="13"/>
      <c r="I18" s="13"/>
      <c r="J18" s="14"/>
      <c r="K18" s="371"/>
      <c r="L18" s="372"/>
      <c r="M18" s="15"/>
      <c r="N18" s="13"/>
      <c r="O18" s="13"/>
      <c r="P18" s="13"/>
      <c r="Q18" s="268"/>
      <c r="R18" s="268"/>
      <c r="S18" s="268"/>
      <c r="T18" s="268"/>
      <c r="U18" s="268"/>
      <c r="V18" s="268"/>
      <c r="W18" s="320"/>
      <c r="X18" s="5"/>
      <c r="Y18" s="5"/>
      <c r="Z18" s="5"/>
    </row>
    <row r="19" spans="1:26" x14ac:dyDescent="0.2">
      <c r="A19" s="13"/>
      <c r="B19" s="5"/>
      <c r="C19" s="5"/>
      <c r="D19" s="4"/>
      <c r="E19" s="4"/>
      <c r="F19" s="4"/>
      <c r="G19" s="5"/>
      <c r="H19" s="5"/>
      <c r="I19" s="5"/>
      <c r="J19" s="4"/>
      <c r="K19" s="7"/>
      <c r="L19" s="8"/>
      <c r="M19" s="7"/>
      <c r="N19" s="5"/>
      <c r="O19" s="5"/>
      <c r="P19" s="5"/>
      <c r="Q19" s="5"/>
      <c r="R19" s="5"/>
      <c r="S19" s="5"/>
      <c r="T19" s="5"/>
      <c r="U19" s="5"/>
      <c r="V19" s="5"/>
      <c r="W19" s="320"/>
      <c r="X19" s="5"/>
      <c r="Y19" s="5"/>
      <c r="Z19" s="5"/>
    </row>
    <row r="20" spans="1:26" x14ac:dyDescent="0.2">
      <c r="A20" s="13"/>
      <c r="B20" s="5"/>
      <c r="C20" s="5"/>
      <c r="D20" s="4"/>
      <c r="E20" s="4"/>
      <c r="F20" s="4"/>
      <c r="G20" s="5"/>
      <c r="H20" s="5"/>
      <c r="I20" s="5"/>
      <c r="J20" s="4"/>
      <c r="K20" s="7"/>
      <c r="L20" s="8"/>
      <c r="M20" s="7"/>
      <c r="N20" s="5"/>
      <c r="O20" s="5"/>
      <c r="P20" s="5"/>
      <c r="Q20" s="5"/>
      <c r="R20" s="5"/>
      <c r="S20" s="5"/>
      <c r="T20" s="5"/>
      <c r="U20" s="5"/>
      <c r="V20" s="5"/>
      <c r="W20" s="320"/>
      <c r="X20" s="5"/>
      <c r="Y20" s="5"/>
      <c r="Z20" s="5"/>
    </row>
    <row r="21" spans="1:26" x14ac:dyDescent="0.2">
      <c r="A21" s="13"/>
      <c r="B21" s="373"/>
      <c r="C21" s="373"/>
      <c r="D21" s="373"/>
      <c r="E21" s="373"/>
      <c r="F21" s="373"/>
      <c r="G21" s="373"/>
      <c r="H21" s="373"/>
      <c r="I21" s="373"/>
      <c r="J21" s="374"/>
      <c r="K21" s="375"/>
      <c r="L21" s="376"/>
      <c r="M21" s="377"/>
      <c r="N21" s="373"/>
      <c r="O21" s="373"/>
      <c r="P21" s="373"/>
      <c r="Q21" s="378"/>
      <c r="R21" s="378"/>
      <c r="S21" s="378"/>
      <c r="T21" s="378"/>
      <c r="U21" s="378"/>
      <c r="V21" s="378"/>
      <c r="W21" s="320"/>
      <c r="X21" s="5"/>
      <c r="Y21" s="5"/>
      <c r="Z21" s="5"/>
    </row>
    <row r="22" spans="1:26" x14ac:dyDescent="0.2">
      <c r="A22" s="13"/>
      <c r="B22" s="373"/>
      <c r="C22" s="373"/>
      <c r="D22" s="373"/>
      <c r="E22" s="373"/>
      <c r="F22" s="373"/>
      <c r="G22" s="373"/>
      <c r="H22" s="373"/>
      <c r="I22" s="373"/>
      <c r="J22" s="379"/>
      <c r="K22" s="375"/>
      <c r="L22" s="376"/>
      <c r="M22" s="377"/>
      <c r="N22" s="373"/>
      <c r="O22" s="373"/>
      <c r="P22" s="373"/>
      <c r="Q22" s="378"/>
      <c r="R22" s="378"/>
      <c r="S22" s="378"/>
      <c r="T22" s="378"/>
      <c r="U22" s="378"/>
      <c r="V22" s="378"/>
      <c r="W22" s="320"/>
      <c r="X22" s="5"/>
      <c r="Y22" s="5"/>
      <c r="Z22" s="5"/>
    </row>
    <row r="23" spans="1:26" x14ac:dyDescent="0.2">
      <c r="A23" s="13"/>
      <c r="B23" s="373"/>
      <c r="C23" s="373"/>
      <c r="D23" s="373"/>
      <c r="E23" s="373"/>
      <c r="F23" s="373"/>
      <c r="G23" s="373"/>
      <c r="H23" s="373"/>
      <c r="I23" s="373"/>
      <c r="J23" s="374"/>
      <c r="K23" s="375"/>
      <c r="L23" s="376"/>
      <c r="M23" s="377"/>
      <c r="N23" s="373"/>
      <c r="O23" s="373"/>
      <c r="P23" s="373"/>
      <c r="Q23" s="378"/>
      <c r="R23" s="378"/>
      <c r="S23" s="378"/>
      <c r="T23" s="378"/>
      <c r="U23" s="378"/>
      <c r="V23" s="378"/>
      <c r="W23" s="320"/>
      <c r="X23" s="5"/>
      <c r="Y23" s="5"/>
      <c r="Z23" s="5"/>
    </row>
    <row r="24" spans="1:26" x14ac:dyDescent="0.2">
      <c r="A24" s="13"/>
      <c r="B24" s="373"/>
      <c r="C24" s="373"/>
      <c r="D24" s="373"/>
      <c r="E24" s="373"/>
      <c r="F24" s="373"/>
      <c r="G24" s="373"/>
      <c r="H24" s="373"/>
      <c r="I24" s="373"/>
      <c r="J24" s="374"/>
      <c r="K24" s="375"/>
      <c r="L24" s="376"/>
      <c r="M24" s="377"/>
      <c r="N24" s="373"/>
      <c r="O24" s="373"/>
      <c r="P24" s="373"/>
      <c r="Q24" s="378"/>
      <c r="R24" s="378"/>
      <c r="S24" s="378"/>
      <c r="T24" s="378"/>
      <c r="U24" s="378"/>
      <c r="V24" s="378"/>
      <c r="W24" s="320"/>
      <c r="X24" s="5"/>
      <c r="Y24" s="5"/>
      <c r="Z24" s="5"/>
    </row>
    <row r="25" spans="1:26" x14ac:dyDescent="0.2">
      <c r="A25" s="13"/>
      <c r="B25" s="373"/>
      <c r="C25" s="373"/>
      <c r="D25" s="373"/>
      <c r="E25" s="373"/>
      <c r="F25" s="373"/>
      <c r="G25" s="373"/>
      <c r="H25" s="373"/>
      <c r="I25" s="380"/>
      <c r="J25" s="374"/>
      <c r="K25" s="381"/>
      <c r="L25" s="376"/>
      <c r="M25" s="377"/>
      <c r="N25" s="373"/>
      <c r="O25" s="373"/>
      <c r="P25" s="373"/>
      <c r="Q25" s="378"/>
      <c r="R25" s="378"/>
      <c r="S25" s="378"/>
      <c r="T25" s="378"/>
      <c r="U25" s="378"/>
      <c r="V25" s="378"/>
      <c r="W25" s="320"/>
      <c r="X25" s="5"/>
      <c r="Y25" s="5"/>
      <c r="Z25" s="5"/>
    </row>
    <row r="26" spans="1:26" x14ac:dyDescent="0.2">
      <c r="A26" s="13"/>
      <c r="B26" s="373"/>
      <c r="C26" s="373"/>
      <c r="D26" s="373"/>
      <c r="E26" s="373"/>
      <c r="F26" s="373"/>
      <c r="G26" s="373"/>
      <c r="H26" s="373"/>
      <c r="I26" s="373"/>
      <c r="J26" s="374"/>
      <c r="K26" s="375"/>
      <c r="L26" s="376"/>
      <c r="M26" s="377"/>
      <c r="N26" s="373"/>
      <c r="O26" s="373"/>
      <c r="P26" s="373"/>
      <c r="Q26" s="378"/>
      <c r="R26" s="378"/>
      <c r="S26" s="378"/>
      <c r="T26" s="378"/>
      <c r="U26" s="378"/>
      <c r="V26" s="378"/>
      <c r="W26" s="320"/>
      <c r="X26" s="5"/>
      <c r="Y26" s="5"/>
      <c r="Z26" s="5"/>
    </row>
    <row r="27" spans="1:26" x14ac:dyDescent="0.2">
      <c r="A27" s="13"/>
      <c r="B27" s="373"/>
      <c r="C27" s="373"/>
      <c r="D27" s="373"/>
      <c r="E27" s="373"/>
      <c r="F27" s="373"/>
      <c r="G27" s="373"/>
      <c r="H27" s="373"/>
      <c r="I27" s="373"/>
      <c r="J27" s="374"/>
      <c r="K27" s="375"/>
      <c r="L27" s="376"/>
      <c r="M27" s="377"/>
      <c r="N27" s="373"/>
      <c r="O27" s="373"/>
      <c r="P27" s="373"/>
      <c r="Q27" s="378"/>
      <c r="R27" s="378"/>
      <c r="S27" s="378"/>
      <c r="T27" s="378"/>
      <c r="U27" s="378"/>
      <c r="V27" s="378"/>
      <c r="W27" s="320"/>
      <c r="X27" s="5"/>
      <c r="Y27" s="5"/>
      <c r="Z27" s="5"/>
    </row>
    <row r="28" spans="1:26" x14ac:dyDescent="0.2">
      <c r="A28" s="13"/>
      <c r="B28" s="5"/>
      <c r="C28" s="5"/>
      <c r="D28" s="4"/>
      <c r="E28" s="4"/>
      <c r="F28" s="4"/>
      <c r="G28" s="5"/>
      <c r="H28" s="5"/>
      <c r="I28" s="5"/>
      <c r="J28" s="4"/>
      <c r="K28" s="7"/>
      <c r="L28" s="8"/>
      <c r="M28" s="7"/>
      <c r="N28" s="5"/>
      <c r="O28" s="5"/>
      <c r="P28" s="5"/>
      <c r="Q28" s="5"/>
      <c r="R28" s="5"/>
      <c r="S28" s="5"/>
      <c r="T28" s="5"/>
      <c r="U28" s="5"/>
      <c r="V28" s="5"/>
      <c r="W28" s="320"/>
      <c r="X28" s="5"/>
      <c r="Y28" s="5"/>
      <c r="Z28" s="5"/>
    </row>
    <row r="29" spans="1:26" x14ac:dyDescent="0.2">
      <c r="A29" s="13"/>
      <c r="B29" s="5"/>
      <c r="C29" s="5"/>
      <c r="D29" s="4"/>
      <c r="E29" s="4"/>
      <c r="F29" s="4"/>
      <c r="G29" s="5"/>
      <c r="H29" s="5"/>
      <c r="I29" s="5"/>
      <c r="J29" s="4"/>
      <c r="K29" s="7"/>
      <c r="L29" s="8"/>
      <c r="M29" s="7"/>
      <c r="N29" s="5"/>
      <c r="O29" s="5"/>
      <c r="P29" s="5"/>
      <c r="Q29" s="5"/>
      <c r="R29" s="5"/>
      <c r="S29" s="5"/>
      <c r="T29" s="5"/>
      <c r="U29" s="5"/>
      <c r="V29" s="5"/>
      <c r="W29" s="320"/>
      <c r="X29" s="5"/>
      <c r="Y29" s="5"/>
      <c r="Z29" s="5"/>
    </row>
    <row r="30" spans="1:26" x14ac:dyDescent="0.2">
      <c r="A30" s="13"/>
      <c r="B30" s="5"/>
      <c r="C30" s="5"/>
      <c r="D30" s="4"/>
      <c r="E30" s="4"/>
      <c r="F30" s="4"/>
      <c r="G30" s="5"/>
      <c r="H30" s="5"/>
      <c r="I30" s="5"/>
      <c r="J30" s="4"/>
      <c r="K30" s="7"/>
      <c r="L30" s="8"/>
      <c r="M30" s="7"/>
      <c r="N30" s="5"/>
      <c r="O30" s="5"/>
      <c r="P30" s="5"/>
      <c r="Q30" s="5"/>
      <c r="R30" s="5"/>
      <c r="S30" s="5"/>
      <c r="T30" s="5"/>
      <c r="U30" s="5"/>
      <c r="V30" s="5"/>
      <c r="W30" s="320"/>
      <c r="X30" s="5"/>
      <c r="Y30" s="5"/>
      <c r="Z30" s="5"/>
    </row>
    <row r="31" spans="1:26" x14ac:dyDescent="0.2">
      <c r="A31" s="13"/>
      <c r="B31" s="5"/>
      <c r="C31" s="5"/>
      <c r="D31" s="4"/>
      <c r="E31" s="4"/>
      <c r="F31" s="4"/>
      <c r="G31" s="5"/>
      <c r="H31" s="5"/>
      <c r="I31" s="5"/>
      <c r="J31" s="4"/>
      <c r="K31" s="7"/>
      <c r="L31" s="8"/>
      <c r="M31" s="7"/>
      <c r="N31" s="5"/>
      <c r="O31" s="5"/>
      <c r="P31" s="5"/>
      <c r="Q31" s="5"/>
      <c r="R31" s="5"/>
      <c r="S31" s="5"/>
      <c r="T31" s="5"/>
      <c r="U31" s="5"/>
      <c r="V31" s="5"/>
      <c r="W31" s="320"/>
      <c r="X31" s="5"/>
      <c r="Y31" s="5"/>
      <c r="Z31" s="5"/>
    </row>
    <row r="32" spans="1:26" x14ac:dyDescent="0.2">
      <c r="A32" s="13"/>
      <c r="B32" s="5"/>
      <c r="C32" s="5"/>
      <c r="D32" s="4"/>
      <c r="E32" s="4"/>
      <c r="F32" s="4"/>
      <c r="G32" s="5"/>
      <c r="H32" s="5"/>
      <c r="I32" s="5"/>
      <c r="J32" s="4"/>
      <c r="K32" s="7"/>
      <c r="L32" s="8"/>
      <c r="M32" s="7"/>
      <c r="N32" s="5"/>
      <c r="O32" s="5"/>
      <c r="P32" s="5"/>
      <c r="Q32" s="5"/>
      <c r="R32" s="5"/>
      <c r="S32" s="5"/>
      <c r="T32" s="5"/>
      <c r="U32" s="5"/>
      <c r="V32" s="5"/>
      <c r="W32" s="320"/>
      <c r="X32" s="5"/>
      <c r="Y32" s="5"/>
      <c r="Z32" s="5"/>
    </row>
    <row r="33" spans="1:26" x14ac:dyDescent="0.2">
      <c r="A33" s="13"/>
      <c r="B33" s="5"/>
      <c r="C33" s="5"/>
      <c r="D33" s="4"/>
      <c r="E33" s="4"/>
      <c r="F33" s="4"/>
      <c r="G33" s="5"/>
      <c r="H33" s="5"/>
      <c r="I33" s="5"/>
      <c r="J33" s="4"/>
      <c r="K33" s="7"/>
      <c r="L33" s="8"/>
      <c r="M33" s="7"/>
      <c r="N33" s="5"/>
      <c r="O33" s="5"/>
      <c r="P33" s="5"/>
      <c r="Q33" s="5"/>
      <c r="R33" s="5"/>
      <c r="S33" s="5"/>
      <c r="T33" s="5"/>
      <c r="U33" s="5"/>
      <c r="V33" s="5"/>
      <c r="W33" s="320"/>
      <c r="X33" s="5"/>
      <c r="Y33" s="5"/>
      <c r="Z33" s="5"/>
    </row>
    <row r="34" spans="1:26" x14ac:dyDescent="0.2">
      <c r="A34" s="13"/>
      <c r="B34" s="5"/>
      <c r="C34" s="5"/>
      <c r="D34" s="4"/>
      <c r="E34" s="4"/>
      <c r="F34" s="4"/>
      <c r="G34" s="5"/>
      <c r="H34" s="5"/>
      <c r="I34" s="5"/>
      <c r="J34" s="4"/>
      <c r="K34" s="7"/>
      <c r="L34" s="8"/>
      <c r="M34" s="7"/>
      <c r="N34" s="5"/>
      <c r="O34" s="5"/>
      <c r="P34" s="5"/>
      <c r="Q34" s="5"/>
      <c r="R34" s="5"/>
      <c r="S34" s="5"/>
      <c r="T34" s="5"/>
      <c r="U34" s="5"/>
      <c r="V34" s="5"/>
      <c r="W34" s="320"/>
      <c r="X34" s="5"/>
      <c r="Y34" s="5"/>
      <c r="Z34" s="5"/>
    </row>
    <row r="35" spans="1:26" x14ac:dyDescent="0.2">
      <c r="A35" s="13"/>
      <c r="B35" s="5"/>
      <c r="C35" s="5"/>
      <c r="D35" s="4"/>
      <c r="E35" s="4"/>
      <c r="F35" s="4"/>
      <c r="G35" s="5"/>
      <c r="H35" s="5"/>
      <c r="I35" s="5"/>
      <c r="J35" s="4"/>
      <c r="K35" s="7"/>
      <c r="L35" s="8"/>
      <c r="M35" s="7"/>
      <c r="N35" s="5"/>
      <c r="O35" s="5"/>
      <c r="P35" s="5"/>
      <c r="Q35" s="5"/>
      <c r="R35" s="5"/>
      <c r="S35" s="5"/>
      <c r="T35" s="5"/>
      <c r="U35" s="5"/>
      <c r="V35" s="5"/>
      <c r="W35" s="320"/>
      <c r="X35" s="5"/>
      <c r="Y35" s="5"/>
      <c r="Z35" s="5"/>
    </row>
    <row r="36" spans="1:26" x14ac:dyDescent="0.2">
      <c r="A36" s="13"/>
      <c r="B36" s="5"/>
      <c r="C36" s="5"/>
      <c r="D36" s="4"/>
      <c r="E36" s="4"/>
      <c r="F36" s="4"/>
      <c r="G36" s="5"/>
      <c r="H36" s="5"/>
      <c r="I36" s="5"/>
      <c r="J36" s="4"/>
      <c r="K36" s="7"/>
      <c r="L36" s="8"/>
      <c r="M36" s="7"/>
      <c r="N36" s="5"/>
      <c r="O36" s="5"/>
      <c r="P36" s="5"/>
      <c r="Q36" s="5"/>
      <c r="R36" s="5"/>
      <c r="S36" s="5"/>
      <c r="T36" s="5"/>
      <c r="U36" s="5"/>
      <c r="V36" s="5"/>
      <c r="W36" s="320"/>
      <c r="X36" s="5"/>
      <c r="Y36" s="5"/>
      <c r="Z36" s="5"/>
    </row>
    <row r="37" spans="1:26" x14ac:dyDescent="0.2">
      <c r="A37" s="13"/>
      <c r="B37" s="5"/>
      <c r="C37" s="5"/>
      <c r="D37" s="4"/>
      <c r="E37" s="4"/>
      <c r="F37" s="4"/>
      <c r="G37" s="5"/>
      <c r="H37" s="5"/>
      <c r="I37" s="5"/>
      <c r="J37" s="4"/>
      <c r="K37" s="7"/>
      <c r="L37" s="8"/>
      <c r="M37" s="7"/>
      <c r="N37" s="5"/>
      <c r="O37" s="5"/>
      <c r="P37" s="5"/>
      <c r="Q37" s="5"/>
      <c r="R37" s="5"/>
      <c r="S37" s="5"/>
      <c r="T37" s="5"/>
      <c r="U37" s="5"/>
      <c r="V37" s="5"/>
      <c r="W37" s="320"/>
      <c r="X37" s="5"/>
      <c r="Y37" s="5"/>
      <c r="Z37" s="5"/>
    </row>
    <row r="38" spans="1:26" x14ac:dyDescent="0.2">
      <c r="A38" s="13"/>
      <c r="B38" s="5"/>
      <c r="C38" s="5"/>
      <c r="D38" s="4"/>
      <c r="E38" s="4"/>
      <c r="F38" s="4"/>
      <c r="G38" s="5"/>
      <c r="H38" s="5"/>
      <c r="I38" s="5"/>
      <c r="J38" s="4"/>
      <c r="K38" s="7"/>
      <c r="L38" s="8"/>
      <c r="M38" s="7"/>
      <c r="N38" s="5"/>
      <c r="O38" s="5"/>
      <c r="P38" s="5"/>
      <c r="Q38" s="5"/>
      <c r="R38" s="5"/>
      <c r="S38" s="5"/>
      <c r="T38" s="5"/>
      <c r="U38" s="5"/>
      <c r="V38" s="5"/>
      <c r="W38" s="320"/>
      <c r="X38" s="5"/>
      <c r="Y38" s="5"/>
      <c r="Z38" s="5"/>
    </row>
    <row r="39" spans="1:26" x14ac:dyDescent="0.2">
      <c r="A39" s="13"/>
      <c r="B39" s="5"/>
      <c r="C39" s="5"/>
      <c r="D39" s="4"/>
      <c r="E39" s="4"/>
      <c r="F39" s="4"/>
      <c r="G39" s="5"/>
      <c r="H39" s="5"/>
      <c r="I39" s="5"/>
      <c r="J39" s="4"/>
      <c r="K39" s="7"/>
      <c r="L39" s="8"/>
      <c r="M39" s="7"/>
      <c r="N39" s="5"/>
      <c r="O39" s="5"/>
      <c r="P39" s="5"/>
      <c r="Q39" s="5"/>
      <c r="R39" s="5"/>
      <c r="S39" s="5"/>
      <c r="T39" s="5"/>
      <c r="U39" s="5"/>
      <c r="V39" s="5"/>
      <c r="W39" s="320"/>
      <c r="X39" s="5"/>
      <c r="Y39" s="5"/>
      <c r="Z39" s="5"/>
    </row>
    <row r="40" spans="1:26" x14ac:dyDescent="0.2">
      <c r="A40" s="13"/>
      <c r="B40" s="5"/>
      <c r="C40" s="5"/>
      <c r="D40" s="4"/>
      <c r="E40" s="4"/>
      <c r="F40" s="4"/>
      <c r="G40" s="5"/>
      <c r="H40" s="5"/>
      <c r="I40" s="5"/>
      <c r="J40" s="4"/>
      <c r="K40" s="7"/>
      <c r="L40" s="8"/>
      <c r="M40" s="7"/>
      <c r="N40" s="5"/>
      <c r="O40" s="5"/>
      <c r="P40" s="5"/>
      <c r="Q40" s="5"/>
      <c r="R40" s="5"/>
      <c r="S40" s="5"/>
      <c r="T40" s="5"/>
      <c r="U40" s="5"/>
      <c r="V40" s="5"/>
      <c r="W40" s="320"/>
      <c r="X40" s="5"/>
      <c r="Y40" s="5"/>
      <c r="Z40" s="5"/>
    </row>
    <row r="41" spans="1:26" x14ac:dyDescent="0.2">
      <c r="A41" s="13"/>
      <c r="B41" s="5"/>
      <c r="C41" s="5"/>
      <c r="D41" s="4"/>
      <c r="E41" s="4"/>
      <c r="F41" s="4"/>
      <c r="G41" s="5"/>
      <c r="H41" s="5"/>
      <c r="I41" s="5"/>
      <c r="J41" s="4"/>
      <c r="K41" s="7"/>
      <c r="L41" s="8"/>
      <c r="M41" s="7"/>
      <c r="N41" s="5"/>
      <c r="O41" s="5"/>
      <c r="P41" s="5"/>
      <c r="Q41" s="5"/>
      <c r="R41" s="5"/>
      <c r="S41" s="5"/>
      <c r="T41" s="5"/>
      <c r="U41" s="5"/>
      <c r="V41" s="5"/>
      <c r="W41" s="320"/>
      <c r="X41" s="5"/>
      <c r="Y41" s="5"/>
      <c r="Z41" s="5"/>
    </row>
    <row r="42" spans="1:26" x14ac:dyDescent="0.2">
      <c r="A42" s="13"/>
      <c r="B42" s="5"/>
      <c r="C42" s="5"/>
      <c r="D42" s="4"/>
      <c r="E42" s="4"/>
      <c r="F42" s="4"/>
      <c r="G42" s="5"/>
      <c r="H42" s="5"/>
      <c r="I42" s="5"/>
      <c r="J42" s="4"/>
      <c r="K42" s="7"/>
      <c r="L42" s="8"/>
      <c r="M42" s="7"/>
      <c r="N42" s="5"/>
      <c r="O42" s="5"/>
      <c r="P42" s="5"/>
      <c r="Q42" s="5"/>
      <c r="R42" s="5"/>
      <c r="S42" s="5"/>
      <c r="T42" s="5"/>
      <c r="U42" s="5"/>
      <c r="V42" s="5"/>
      <c r="W42" s="320"/>
      <c r="X42" s="5"/>
      <c r="Y42" s="5"/>
      <c r="Z42" s="5"/>
    </row>
    <row r="43" spans="1:26" x14ac:dyDescent="0.2">
      <c r="A43" s="13"/>
      <c r="B43" s="5"/>
      <c r="C43" s="5"/>
      <c r="D43" s="4"/>
      <c r="E43" s="4"/>
      <c r="F43" s="4"/>
      <c r="G43" s="5"/>
      <c r="H43" s="5"/>
      <c r="I43" s="5"/>
      <c r="J43" s="4"/>
      <c r="K43" s="7"/>
      <c r="L43" s="8"/>
      <c r="M43" s="7"/>
      <c r="N43" s="5"/>
      <c r="O43" s="5"/>
      <c r="P43" s="5"/>
      <c r="Q43" s="5"/>
      <c r="R43" s="5"/>
      <c r="S43" s="5"/>
      <c r="T43" s="5"/>
      <c r="U43" s="5"/>
      <c r="V43" s="5"/>
      <c r="W43" s="320"/>
      <c r="X43" s="5"/>
      <c r="Y43" s="5"/>
      <c r="Z43" s="5"/>
    </row>
    <row r="44" spans="1:26" x14ac:dyDescent="0.2">
      <c r="A44" s="13"/>
      <c r="B44" s="5"/>
      <c r="C44" s="5"/>
      <c r="D44" s="4"/>
      <c r="E44" s="4"/>
      <c r="F44" s="4"/>
      <c r="G44" s="5"/>
      <c r="H44" s="5"/>
      <c r="I44" s="5"/>
      <c r="J44" s="4"/>
      <c r="K44" s="7"/>
      <c r="L44" s="8"/>
      <c r="M44" s="7"/>
      <c r="N44" s="5"/>
      <c r="O44" s="5"/>
      <c r="P44" s="5"/>
      <c r="Q44" s="5"/>
      <c r="R44" s="5"/>
      <c r="S44" s="5"/>
      <c r="T44" s="5"/>
      <c r="U44" s="5"/>
      <c r="V44" s="5"/>
      <c r="W44" s="320"/>
      <c r="X44" s="5"/>
      <c r="Y44" s="5"/>
      <c r="Z44" s="5"/>
    </row>
    <row r="45" spans="1:26" x14ac:dyDescent="0.2">
      <c r="A45" s="13"/>
      <c r="B45" s="5"/>
      <c r="C45" s="5"/>
      <c r="D45" s="4"/>
      <c r="E45" s="4"/>
      <c r="F45" s="4"/>
      <c r="G45" s="5"/>
      <c r="H45" s="5"/>
      <c r="I45" s="5"/>
      <c r="J45" s="4"/>
      <c r="K45" s="7"/>
      <c r="L45" s="8"/>
      <c r="M45" s="7"/>
      <c r="N45" s="5"/>
      <c r="O45" s="5"/>
      <c r="P45" s="5"/>
      <c r="Q45" s="5"/>
      <c r="R45" s="5"/>
      <c r="S45" s="5"/>
      <c r="T45" s="5"/>
      <c r="U45" s="5"/>
      <c r="V45" s="5"/>
      <c r="W45" s="320"/>
      <c r="X45" s="5"/>
      <c r="Y45" s="5"/>
      <c r="Z45" s="5"/>
    </row>
    <row r="46" spans="1:26" x14ac:dyDescent="0.2">
      <c r="A46" s="13"/>
      <c r="B46" s="5"/>
      <c r="C46" s="5"/>
      <c r="D46" s="4"/>
      <c r="E46" s="4"/>
      <c r="F46" s="4"/>
      <c r="G46" s="5"/>
      <c r="H46" s="5"/>
      <c r="I46" s="5"/>
      <c r="J46" s="4"/>
      <c r="K46" s="7"/>
      <c r="L46" s="8"/>
      <c r="M46" s="7"/>
      <c r="N46" s="5"/>
      <c r="O46" s="5"/>
      <c r="P46" s="5"/>
      <c r="Q46" s="5"/>
      <c r="R46" s="5"/>
      <c r="S46" s="5"/>
      <c r="T46" s="5"/>
      <c r="U46" s="5"/>
      <c r="V46" s="5"/>
      <c r="W46" s="320"/>
      <c r="X46" s="5"/>
      <c r="Y46" s="5"/>
      <c r="Z46" s="5"/>
    </row>
    <row r="47" spans="1:26" x14ac:dyDescent="0.2">
      <c r="A47" s="13"/>
      <c r="B47" s="5"/>
      <c r="C47" s="5"/>
      <c r="D47" s="4"/>
      <c r="E47" s="4"/>
      <c r="F47" s="4"/>
      <c r="G47" s="5"/>
      <c r="H47" s="5"/>
      <c r="I47" s="5"/>
      <c r="J47" s="4"/>
      <c r="K47" s="7"/>
      <c r="L47" s="8"/>
      <c r="M47" s="7"/>
      <c r="N47" s="5"/>
      <c r="O47" s="5"/>
      <c r="P47" s="5"/>
      <c r="Q47" s="5"/>
      <c r="R47" s="5"/>
      <c r="S47" s="5"/>
      <c r="T47" s="5"/>
      <c r="U47" s="5"/>
      <c r="V47" s="5"/>
      <c r="W47" s="320"/>
      <c r="X47" s="5"/>
      <c r="Y47" s="5"/>
      <c r="Z47" s="5"/>
    </row>
    <row r="48" spans="1:26" x14ac:dyDescent="0.2">
      <c r="A48" s="13"/>
      <c r="B48" s="5"/>
      <c r="C48" s="5"/>
      <c r="D48" s="4"/>
      <c r="E48" s="4"/>
      <c r="F48" s="4"/>
      <c r="G48" s="5"/>
      <c r="H48" s="5"/>
      <c r="I48" s="5"/>
      <c r="J48" s="4"/>
      <c r="K48" s="7"/>
      <c r="L48" s="8"/>
      <c r="M48" s="7"/>
      <c r="N48" s="5"/>
      <c r="O48" s="5"/>
      <c r="P48" s="5"/>
      <c r="Q48" s="5"/>
      <c r="R48" s="5"/>
      <c r="S48" s="5"/>
      <c r="T48" s="5"/>
      <c r="U48" s="5"/>
      <c r="V48" s="5"/>
      <c r="W48" s="320"/>
      <c r="X48" s="5"/>
      <c r="Y48" s="5"/>
      <c r="Z48" s="5"/>
    </row>
    <row r="49" spans="1:26" x14ac:dyDescent="0.2">
      <c r="A49" s="13"/>
      <c r="B49" s="5"/>
      <c r="C49" s="5"/>
      <c r="D49" s="4"/>
      <c r="E49" s="4"/>
      <c r="F49" s="4"/>
      <c r="G49" s="5"/>
      <c r="H49" s="5"/>
      <c r="I49" s="5"/>
      <c r="J49" s="4"/>
      <c r="K49" s="7"/>
      <c r="L49" s="8"/>
      <c r="M49" s="7"/>
      <c r="N49" s="5"/>
      <c r="O49" s="5"/>
      <c r="P49" s="5"/>
      <c r="Q49" s="5"/>
      <c r="R49" s="5"/>
      <c r="S49" s="5"/>
      <c r="T49" s="5"/>
      <c r="U49" s="5"/>
      <c r="V49" s="5"/>
      <c r="W49" s="320"/>
      <c r="X49" s="5"/>
      <c r="Y49" s="5"/>
      <c r="Z49" s="5"/>
    </row>
    <row r="50" spans="1:26" x14ac:dyDescent="0.2">
      <c r="A50" s="13"/>
      <c r="B50" s="5"/>
      <c r="C50" s="5"/>
      <c r="D50" s="4"/>
      <c r="E50" s="4"/>
      <c r="F50" s="4"/>
      <c r="G50" s="5"/>
      <c r="H50" s="5"/>
      <c r="I50" s="5"/>
      <c r="J50" s="4"/>
      <c r="K50" s="7"/>
      <c r="L50" s="8"/>
      <c r="M50" s="7"/>
      <c r="N50" s="5"/>
      <c r="O50" s="5"/>
      <c r="P50" s="5"/>
      <c r="Q50" s="5"/>
      <c r="R50" s="5"/>
      <c r="S50" s="5"/>
      <c r="T50" s="5"/>
      <c r="U50" s="5"/>
      <c r="V50" s="5"/>
      <c r="W50" s="320"/>
      <c r="X50" s="5"/>
      <c r="Y50" s="5"/>
      <c r="Z50" s="5"/>
    </row>
    <row r="51" spans="1:26" x14ac:dyDescent="0.2">
      <c r="A51" s="13"/>
      <c r="B51" s="5"/>
      <c r="C51" s="5"/>
      <c r="D51" s="4"/>
      <c r="E51" s="4"/>
      <c r="F51" s="4"/>
      <c r="G51" s="5"/>
      <c r="H51" s="5"/>
      <c r="I51" s="5"/>
      <c r="J51" s="4"/>
      <c r="K51" s="7"/>
      <c r="L51" s="8"/>
      <c r="M51" s="7"/>
      <c r="N51" s="5"/>
      <c r="O51" s="5"/>
      <c r="P51" s="5"/>
      <c r="Q51" s="5"/>
      <c r="R51" s="5"/>
      <c r="S51" s="5"/>
      <c r="T51" s="5"/>
      <c r="U51" s="5"/>
      <c r="V51" s="5"/>
      <c r="W51" s="320"/>
      <c r="X51" s="5"/>
      <c r="Y51" s="5"/>
      <c r="Z51" s="5"/>
    </row>
    <row r="52" spans="1:26" x14ac:dyDescent="0.2">
      <c r="A52" s="13"/>
      <c r="B52" s="5"/>
      <c r="C52" s="5"/>
      <c r="D52" s="4"/>
      <c r="E52" s="4"/>
      <c r="F52" s="4"/>
      <c r="G52" s="5"/>
      <c r="H52" s="5"/>
      <c r="I52" s="5"/>
      <c r="J52" s="4"/>
      <c r="K52" s="7"/>
      <c r="L52" s="8"/>
      <c r="M52" s="7"/>
      <c r="N52" s="5"/>
      <c r="O52" s="5"/>
      <c r="P52" s="5"/>
      <c r="Q52" s="5"/>
      <c r="R52" s="5"/>
      <c r="S52" s="5"/>
      <c r="T52" s="5"/>
      <c r="U52" s="5"/>
      <c r="V52" s="5"/>
      <c r="W52" s="320"/>
      <c r="X52" s="5"/>
      <c r="Y52" s="5"/>
      <c r="Z52" s="5"/>
    </row>
    <row r="53" spans="1:26" x14ac:dyDescent="0.2">
      <c r="A53" s="13"/>
      <c r="B53" s="5"/>
      <c r="C53" s="5"/>
      <c r="D53" s="4"/>
      <c r="E53" s="4"/>
      <c r="F53" s="4"/>
      <c r="G53" s="5"/>
      <c r="H53" s="5"/>
      <c r="I53" s="5"/>
      <c r="J53" s="4"/>
      <c r="K53" s="7"/>
      <c r="L53" s="8"/>
      <c r="M53" s="7"/>
      <c r="N53" s="5"/>
      <c r="O53" s="5"/>
      <c r="P53" s="5"/>
      <c r="Q53" s="5"/>
      <c r="R53" s="5"/>
      <c r="S53" s="5"/>
      <c r="T53" s="5"/>
      <c r="U53" s="5"/>
      <c r="V53" s="5"/>
      <c r="W53" s="320"/>
      <c r="X53" s="5"/>
      <c r="Y53" s="5"/>
      <c r="Z53" s="5"/>
    </row>
    <row r="54" spans="1:26" x14ac:dyDescent="0.2">
      <c r="A54" s="13"/>
      <c r="B54" s="5"/>
      <c r="C54" s="5"/>
      <c r="D54" s="4"/>
      <c r="E54" s="4"/>
      <c r="F54" s="4"/>
      <c r="G54" s="5"/>
      <c r="H54" s="5"/>
      <c r="I54" s="5"/>
      <c r="J54" s="4"/>
      <c r="K54" s="7"/>
      <c r="L54" s="8"/>
      <c r="M54" s="7"/>
      <c r="N54" s="5"/>
      <c r="O54" s="5"/>
      <c r="P54" s="5"/>
      <c r="Q54" s="5"/>
      <c r="R54" s="5"/>
      <c r="S54" s="5"/>
      <c r="T54" s="5"/>
      <c r="U54" s="5"/>
      <c r="V54" s="5"/>
      <c r="W54" s="320"/>
      <c r="X54" s="5"/>
      <c r="Y54" s="5"/>
      <c r="Z54" s="5"/>
    </row>
    <row r="55" spans="1:26" x14ac:dyDescent="0.2">
      <c r="A55" s="13"/>
      <c r="B55" s="5"/>
      <c r="C55" s="5"/>
      <c r="D55" s="4"/>
      <c r="E55" s="4"/>
      <c r="F55" s="4"/>
      <c r="G55" s="5"/>
      <c r="H55" s="5"/>
      <c r="I55" s="5"/>
      <c r="J55" s="4"/>
      <c r="K55" s="7"/>
      <c r="L55" s="8"/>
      <c r="M55" s="7"/>
      <c r="N55" s="5"/>
      <c r="O55" s="5"/>
      <c r="P55" s="5"/>
      <c r="Q55" s="5"/>
      <c r="R55" s="5"/>
      <c r="S55" s="5"/>
      <c r="T55" s="5"/>
      <c r="U55" s="5"/>
      <c r="V55" s="5"/>
      <c r="W55" s="320"/>
      <c r="X55" s="5"/>
      <c r="Y55" s="5"/>
      <c r="Z55" s="5"/>
    </row>
    <row r="56" spans="1:26" x14ac:dyDescent="0.2">
      <c r="A56" s="13"/>
      <c r="B56" s="5"/>
      <c r="C56" s="5"/>
      <c r="D56" s="4"/>
      <c r="E56" s="4"/>
      <c r="F56" s="4"/>
      <c r="G56" s="5"/>
      <c r="H56" s="5"/>
      <c r="I56" s="5"/>
      <c r="J56" s="4"/>
      <c r="K56" s="7"/>
      <c r="L56" s="8"/>
      <c r="M56" s="7"/>
      <c r="N56" s="5"/>
      <c r="O56" s="5"/>
      <c r="P56" s="5"/>
      <c r="Q56" s="5"/>
      <c r="R56" s="5"/>
      <c r="S56" s="5"/>
      <c r="T56" s="5"/>
      <c r="U56" s="5"/>
      <c r="V56" s="5"/>
      <c r="W56" s="320"/>
      <c r="X56" s="5"/>
      <c r="Y56" s="5"/>
      <c r="Z56" s="5"/>
    </row>
    <row r="57" spans="1:26" x14ac:dyDescent="0.2">
      <c r="A57" s="13"/>
      <c r="B57" s="5"/>
      <c r="C57" s="5"/>
      <c r="D57" s="4"/>
      <c r="E57" s="4"/>
      <c r="F57" s="4"/>
      <c r="G57" s="5"/>
      <c r="H57" s="5"/>
      <c r="I57" s="5"/>
      <c r="J57" s="4"/>
      <c r="K57" s="7"/>
      <c r="L57" s="8"/>
      <c r="M57" s="7"/>
      <c r="N57" s="5"/>
      <c r="O57" s="5"/>
      <c r="P57" s="5"/>
      <c r="Q57" s="5"/>
      <c r="R57" s="5"/>
      <c r="S57" s="5"/>
      <c r="T57" s="5"/>
      <c r="U57" s="5"/>
      <c r="V57" s="5"/>
      <c r="W57" s="320"/>
      <c r="X57" s="5"/>
      <c r="Y57" s="5"/>
      <c r="Z57" s="5"/>
    </row>
    <row r="58" spans="1:26" x14ac:dyDescent="0.2">
      <c r="A58" s="13"/>
      <c r="B58" s="5"/>
      <c r="C58" s="5"/>
      <c r="D58" s="4"/>
      <c r="E58" s="4"/>
      <c r="F58" s="4"/>
      <c r="G58" s="5"/>
      <c r="H58" s="5"/>
      <c r="I58" s="5"/>
      <c r="J58" s="4"/>
      <c r="K58" s="7"/>
      <c r="L58" s="8"/>
      <c r="M58" s="7"/>
      <c r="N58" s="5"/>
      <c r="O58" s="5"/>
      <c r="P58" s="5"/>
      <c r="Q58" s="5"/>
      <c r="R58" s="5"/>
      <c r="S58" s="5"/>
      <c r="T58" s="5"/>
      <c r="U58" s="5"/>
      <c r="V58" s="5"/>
      <c r="W58" s="320"/>
      <c r="X58" s="5"/>
      <c r="Y58" s="5"/>
      <c r="Z58" s="5"/>
    </row>
    <row r="59" spans="1:26" x14ac:dyDescent="0.2">
      <c r="A59" s="13"/>
      <c r="B59" s="5"/>
      <c r="C59" s="5"/>
      <c r="D59" s="4"/>
      <c r="E59" s="4"/>
      <c r="F59" s="4"/>
      <c r="G59" s="5"/>
      <c r="H59" s="5"/>
      <c r="I59" s="5"/>
      <c r="J59" s="4"/>
      <c r="K59" s="7"/>
      <c r="L59" s="8"/>
      <c r="M59" s="7"/>
      <c r="N59" s="5"/>
      <c r="O59" s="5"/>
      <c r="P59" s="5"/>
      <c r="Q59" s="5"/>
      <c r="R59" s="5"/>
      <c r="S59" s="5"/>
      <c r="T59" s="5"/>
      <c r="U59" s="5"/>
      <c r="V59" s="5"/>
      <c r="W59" s="320"/>
      <c r="X59" s="5"/>
      <c r="Y59" s="5"/>
      <c r="Z59" s="5"/>
    </row>
    <row r="60" spans="1:26" x14ac:dyDescent="0.2">
      <c r="A60" s="13"/>
      <c r="B60" s="5"/>
      <c r="C60" s="5"/>
      <c r="D60" s="4"/>
      <c r="E60" s="4"/>
      <c r="F60" s="4"/>
      <c r="G60" s="5"/>
      <c r="H60" s="5"/>
      <c r="I60" s="5"/>
      <c r="J60" s="4"/>
      <c r="K60" s="7"/>
      <c r="L60" s="8"/>
      <c r="M60" s="7"/>
      <c r="N60" s="5"/>
      <c r="O60" s="5"/>
      <c r="P60" s="5"/>
      <c r="Q60" s="5"/>
      <c r="R60" s="5"/>
      <c r="S60" s="5"/>
      <c r="T60" s="5"/>
      <c r="U60" s="5"/>
      <c r="V60" s="5"/>
      <c r="W60" s="320"/>
      <c r="X60" s="5"/>
      <c r="Y60" s="5"/>
      <c r="Z60" s="5"/>
    </row>
    <row r="61" spans="1:26" x14ac:dyDescent="0.2">
      <c r="A61" s="13"/>
      <c r="B61" s="5"/>
      <c r="C61" s="5"/>
      <c r="D61" s="4"/>
      <c r="E61" s="4"/>
      <c r="F61" s="4"/>
      <c r="G61" s="5"/>
      <c r="H61" s="5"/>
      <c r="I61" s="5"/>
      <c r="J61" s="4"/>
      <c r="K61" s="7"/>
      <c r="L61" s="8"/>
      <c r="M61" s="7"/>
      <c r="N61" s="5"/>
      <c r="O61" s="5"/>
      <c r="P61" s="5"/>
      <c r="Q61" s="5"/>
      <c r="R61" s="5"/>
      <c r="S61" s="5"/>
      <c r="T61" s="5"/>
      <c r="U61" s="5"/>
      <c r="V61" s="5"/>
      <c r="W61" s="320"/>
      <c r="X61" s="5"/>
      <c r="Y61" s="5"/>
      <c r="Z61" s="5"/>
    </row>
    <row r="62" spans="1:26" x14ac:dyDescent="0.2">
      <c r="A62" s="13"/>
      <c r="B62" s="5"/>
      <c r="C62" s="5"/>
      <c r="D62" s="4"/>
      <c r="E62" s="4"/>
      <c r="F62" s="4"/>
      <c r="G62" s="5"/>
      <c r="H62" s="5"/>
      <c r="I62" s="5"/>
      <c r="J62" s="4"/>
      <c r="K62" s="7"/>
      <c r="L62" s="8"/>
      <c r="M62" s="7"/>
      <c r="N62" s="5"/>
      <c r="O62" s="5"/>
      <c r="P62" s="5"/>
      <c r="Q62" s="5"/>
      <c r="R62" s="5"/>
      <c r="S62" s="5"/>
      <c r="T62" s="5"/>
      <c r="U62" s="5"/>
      <c r="V62" s="5"/>
      <c r="W62" s="320"/>
      <c r="X62" s="5"/>
      <c r="Y62" s="5"/>
      <c r="Z62" s="5"/>
    </row>
    <row r="63" spans="1:26" x14ac:dyDescent="0.2">
      <c r="A63" s="13"/>
      <c r="B63" s="5"/>
      <c r="C63" s="5"/>
      <c r="D63" s="4"/>
      <c r="E63" s="4"/>
      <c r="F63" s="4"/>
      <c r="G63" s="5"/>
      <c r="H63" s="5"/>
      <c r="I63" s="5"/>
      <c r="J63" s="4"/>
      <c r="K63" s="7"/>
      <c r="L63" s="8"/>
      <c r="M63" s="7"/>
      <c r="N63" s="5"/>
      <c r="O63" s="5"/>
      <c r="P63" s="5"/>
      <c r="Q63" s="5"/>
      <c r="R63" s="5"/>
      <c r="S63" s="5"/>
      <c r="T63" s="5"/>
      <c r="U63" s="5"/>
      <c r="V63" s="5"/>
      <c r="W63" s="320"/>
      <c r="X63" s="5"/>
      <c r="Y63" s="5"/>
      <c r="Z63" s="5"/>
    </row>
    <row r="64" spans="1:26" x14ac:dyDescent="0.2">
      <c r="A64" s="13"/>
      <c r="B64" s="5"/>
      <c r="C64" s="5"/>
      <c r="D64" s="4"/>
      <c r="E64" s="4"/>
      <c r="F64" s="4"/>
      <c r="G64" s="5"/>
      <c r="H64" s="5"/>
      <c r="I64" s="5"/>
      <c r="J64" s="4"/>
      <c r="K64" s="7"/>
      <c r="L64" s="8"/>
      <c r="M64" s="7"/>
      <c r="N64" s="5"/>
      <c r="O64" s="5"/>
      <c r="P64" s="5"/>
      <c r="Q64" s="5"/>
      <c r="R64" s="5"/>
      <c r="S64" s="5"/>
      <c r="T64" s="5"/>
      <c r="U64" s="5"/>
      <c r="V64" s="5"/>
      <c r="W64" s="320"/>
      <c r="X64" s="5"/>
      <c r="Y64" s="5"/>
      <c r="Z64" s="5"/>
    </row>
    <row r="65" spans="1:26" x14ac:dyDescent="0.2">
      <c r="A65" s="13"/>
      <c r="B65" s="5"/>
      <c r="C65" s="5"/>
      <c r="D65" s="4"/>
      <c r="E65" s="4"/>
      <c r="F65" s="4"/>
      <c r="G65" s="5"/>
      <c r="H65" s="5"/>
      <c r="I65" s="5"/>
      <c r="J65" s="4"/>
      <c r="K65" s="7"/>
      <c r="L65" s="8"/>
      <c r="M65" s="7"/>
      <c r="N65" s="5"/>
      <c r="O65" s="5"/>
      <c r="P65" s="5"/>
      <c r="Q65" s="5"/>
      <c r="R65" s="5"/>
      <c r="S65" s="5"/>
      <c r="T65" s="5"/>
      <c r="U65" s="5"/>
      <c r="V65" s="5"/>
      <c r="W65" s="320"/>
      <c r="X65" s="5"/>
      <c r="Y65" s="5"/>
      <c r="Z65" s="5"/>
    </row>
    <row r="66" spans="1:26" x14ac:dyDescent="0.2">
      <c r="A66" s="13"/>
      <c r="B66" s="5"/>
      <c r="C66" s="5"/>
      <c r="D66" s="4"/>
      <c r="E66" s="4"/>
      <c r="F66" s="4"/>
      <c r="G66" s="5"/>
      <c r="H66" s="5"/>
      <c r="I66" s="5"/>
      <c r="J66" s="4"/>
      <c r="K66" s="7"/>
      <c r="L66" s="8"/>
      <c r="M66" s="7"/>
      <c r="N66" s="5"/>
      <c r="O66" s="5"/>
      <c r="P66" s="5"/>
      <c r="Q66" s="5"/>
      <c r="R66" s="5"/>
      <c r="S66" s="5"/>
      <c r="T66" s="5"/>
      <c r="U66" s="5"/>
      <c r="V66" s="5"/>
      <c r="W66" s="320"/>
      <c r="X66" s="5"/>
      <c r="Y66" s="5"/>
      <c r="Z66" s="5"/>
    </row>
    <row r="67" spans="1:26" x14ac:dyDescent="0.2">
      <c r="A67" s="13"/>
      <c r="B67" s="5"/>
      <c r="C67" s="5"/>
      <c r="D67" s="4"/>
      <c r="E67" s="4"/>
      <c r="F67" s="4"/>
      <c r="G67" s="5"/>
      <c r="H67" s="5"/>
      <c r="I67" s="5"/>
      <c r="J67" s="4"/>
      <c r="K67" s="7"/>
      <c r="L67" s="8"/>
      <c r="M67" s="7"/>
      <c r="N67" s="5"/>
      <c r="O67" s="5"/>
      <c r="P67" s="5"/>
      <c r="Q67" s="5"/>
      <c r="R67" s="5"/>
      <c r="S67" s="5"/>
      <c r="T67" s="5"/>
      <c r="U67" s="5"/>
      <c r="V67" s="5"/>
      <c r="W67" s="320"/>
      <c r="X67" s="5"/>
      <c r="Y67" s="5"/>
      <c r="Z67" s="5"/>
    </row>
    <row r="68" spans="1:26" x14ac:dyDescent="0.2">
      <c r="A68" s="13"/>
      <c r="B68" s="5"/>
      <c r="C68" s="5"/>
      <c r="D68" s="4"/>
      <c r="E68" s="4"/>
      <c r="F68" s="4"/>
      <c r="G68" s="5"/>
      <c r="H68" s="5"/>
      <c r="I68" s="5"/>
      <c r="J68" s="4"/>
      <c r="K68" s="7"/>
      <c r="L68" s="8"/>
      <c r="M68" s="7"/>
      <c r="N68" s="5"/>
      <c r="O68" s="5"/>
      <c r="P68" s="5"/>
      <c r="Q68" s="5"/>
      <c r="R68" s="5"/>
      <c r="S68" s="5"/>
      <c r="T68" s="5"/>
      <c r="U68" s="5"/>
      <c r="V68" s="5"/>
      <c r="W68" s="320"/>
      <c r="X68" s="5"/>
      <c r="Y68" s="5"/>
      <c r="Z68" s="5"/>
    </row>
    <row r="69" spans="1:26" x14ac:dyDescent="0.2">
      <c r="A69" s="13"/>
      <c r="B69" s="5"/>
      <c r="C69" s="5"/>
      <c r="D69" s="4"/>
      <c r="E69" s="4"/>
      <c r="F69" s="4"/>
      <c r="G69" s="5"/>
      <c r="H69" s="5"/>
      <c r="I69" s="5"/>
      <c r="J69" s="4"/>
      <c r="K69" s="7"/>
      <c r="L69" s="8"/>
      <c r="M69" s="7"/>
      <c r="N69" s="5"/>
      <c r="O69" s="5"/>
      <c r="P69" s="5"/>
      <c r="Q69" s="5"/>
      <c r="R69" s="5"/>
      <c r="S69" s="5"/>
      <c r="T69" s="5"/>
      <c r="U69" s="5"/>
      <c r="V69" s="5"/>
      <c r="W69" s="320"/>
      <c r="X69" s="5"/>
      <c r="Y69" s="5"/>
      <c r="Z69" s="5"/>
    </row>
    <row r="70" spans="1:26" x14ac:dyDescent="0.2">
      <c r="A70" s="13"/>
      <c r="B70" s="5"/>
      <c r="C70" s="5"/>
      <c r="D70" s="4"/>
      <c r="E70" s="4"/>
      <c r="F70" s="4"/>
      <c r="G70" s="5"/>
      <c r="H70" s="5"/>
      <c r="I70" s="5"/>
      <c r="J70" s="4"/>
      <c r="K70" s="7"/>
      <c r="L70" s="8"/>
      <c r="M70" s="7"/>
      <c r="N70" s="5"/>
      <c r="O70" s="5"/>
      <c r="P70" s="5"/>
      <c r="Q70" s="5"/>
      <c r="R70" s="5"/>
      <c r="S70" s="5"/>
      <c r="T70" s="5"/>
      <c r="U70" s="5"/>
      <c r="V70" s="5"/>
      <c r="W70" s="320"/>
      <c r="X70" s="5"/>
      <c r="Y70" s="5"/>
      <c r="Z70" s="5"/>
    </row>
    <row r="71" spans="1:26" x14ac:dyDescent="0.2">
      <c r="A71" s="13"/>
      <c r="B71" s="5"/>
      <c r="C71" s="5"/>
      <c r="D71" s="4"/>
      <c r="E71" s="4"/>
      <c r="F71" s="4"/>
      <c r="G71" s="5"/>
      <c r="H71" s="5"/>
      <c r="I71" s="5"/>
      <c r="J71" s="4"/>
      <c r="K71" s="7"/>
      <c r="L71" s="8"/>
      <c r="M71" s="7"/>
      <c r="N71" s="5"/>
      <c r="O71" s="5"/>
      <c r="P71" s="5"/>
      <c r="Q71" s="5"/>
      <c r="R71" s="5"/>
      <c r="S71" s="5"/>
      <c r="T71" s="5"/>
      <c r="U71" s="5"/>
      <c r="V71" s="5"/>
      <c r="W71" s="320"/>
      <c r="X71" s="5"/>
      <c r="Y71" s="5"/>
      <c r="Z71" s="5"/>
    </row>
    <row r="72" spans="1:26" x14ac:dyDescent="0.2">
      <c r="A72" s="13"/>
      <c r="B72" s="5"/>
      <c r="C72" s="5"/>
      <c r="D72" s="4"/>
      <c r="E72" s="4"/>
      <c r="F72" s="4"/>
      <c r="G72" s="5"/>
      <c r="H72" s="5"/>
      <c r="I72" s="5"/>
      <c r="J72" s="4"/>
      <c r="K72" s="7"/>
      <c r="L72" s="8"/>
      <c r="M72" s="7"/>
      <c r="N72" s="5"/>
      <c r="O72" s="5"/>
      <c r="P72" s="5"/>
      <c r="Q72" s="5"/>
      <c r="R72" s="5"/>
      <c r="S72" s="5"/>
      <c r="T72" s="5"/>
      <c r="U72" s="5"/>
      <c r="V72" s="5"/>
      <c r="W72" s="320"/>
      <c r="X72" s="5"/>
      <c r="Y72" s="5"/>
      <c r="Z72" s="5"/>
    </row>
    <row r="73" spans="1:26" x14ac:dyDescent="0.2">
      <c r="A73" s="13"/>
      <c r="B73" s="5"/>
      <c r="C73" s="5"/>
      <c r="D73" s="4"/>
      <c r="E73" s="4"/>
      <c r="F73" s="4"/>
      <c r="G73" s="5"/>
      <c r="H73" s="5"/>
      <c r="I73" s="5"/>
      <c r="J73" s="4"/>
      <c r="K73" s="7"/>
      <c r="L73" s="8"/>
      <c r="M73" s="7"/>
      <c r="N73" s="5"/>
      <c r="O73" s="5"/>
      <c r="P73" s="5"/>
      <c r="Q73" s="5"/>
      <c r="R73" s="5"/>
      <c r="S73" s="5"/>
      <c r="T73" s="5"/>
      <c r="U73" s="5"/>
      <c r="V73" s="5"/>
      <c r="W73" s="320"/>
      <c r="X73" s="5"/>
      <c r="Y73" s="5"/>
      <c r="Z73" s="5"/>
    </row>
    <row r="74" spans="1:26" x14ac:dyDescent="0.2">
      <c r="A74" s="13"/>
      <c r="B74" s="5"/>
      <c r="C74" s="5"/>
      <c r="D74" s="4"/>
      <c r="E74" s="4"/>
      <c r="F74" s="4"/>
      <c r="G74" s="5"/>
      <c r="H74" s="5"/>
      <c r="I74" s="5"/>
      <c r="J74" s="4"/>
      <c r="K74" s="7"/>
      <c r="L74" s="8"/>
      <c r="M74" s="7"/>
      <c r="N74" s="5"/>
      <c r="O74" s="5"/>
      <c r="P74" s="5"/>
      <c r="Q74" s="5"/>
      <c r="R74" s="5"/>
      <c r="S74" s="5"/>
      <c r="T74" s="5"/>
      <c r="U74" s="5"/>
      <c r="V74" s="5"/>
      <c r="W74" s="320"/>
      <c r="X74" s="5"/>
      <c r="Y74" s="5"/>
      <c r="Z74" s="5"/>
    </row>
    <row r="75" spans="1:26" x14ac:dyDescent="0.2">
      <c r="A75" s="13"/>
      <c r="B75" s="5"/>
      <c r="C75" s="5"/>
      <c r="D75" s="4"/>
      <c r="E75" s="4"/>
      <c r="F75" s="4"/>
      <c r="G75" s="5"/>
      <c r="H75" s="5"/>
      <c r="I75" s="5"/>
      <c r="J75" s="4"/>
      <c r="K75" s="7"/>
      <c r="L75" s="8"/>
      <c r="M75" s="7"/>
      <c r="N75" s="5"/>
      <c r="O75" s="5"/>
      <c r="P75" s="5"/>
      <c r="Q75" s="5"/>
      <c r="R75" s="5"/>
      <c r="S75" s="5"/>
      <c r="T75" s="5"/>
      <c r="U75" s="5"/>
      <c r="V75" s="5"/>
      <c r="W75" s="320"/>
      <c r="X75" s="5"/>
      <c r="Y75" s="5"/>
      <c r="Z75" s="5"/>
    </row>
    <row r="76" spans="1:26" x14ac:dyDescent="0.2">
      <c r="A76" s="13"/>
      <c r="B76" s="5"/>
      <c r="C76" s="5"/>
      <c r="D76" s="4"/>
      <c r="E76" s="4"/>
      <c r="F76" s="4"/>
      <c r="G76" s="5"/>
      <c r="H76" s="5"/>
      <c r="I76" s="5"/>
      <c r="J76" s="4"/>
      <c r="K76" s="7"/>
      <c r="L76" s="8"/>
      <c r="M76" s="7"/>
      <c r="N76" s="5"/>
      <c r="O76" s="5"/>
      <c r="P76" s="5"/>
      <c r="Q76" s="5"/>
      <c r="R76" s="5"/>
      <c r="S76" s="5"/>
      <c r="T76" s="5"/>
      <c r="U76" s="5"/>
      <c r="V76" s="5"/>
      <c r="W76" s="320"/>
      <c r="X76" s="5"/>
      <c r="Y76" s="5"/>
      <c r="Z76" s="5"/>
    </row>
    <row r="77" spans="1:26" x14ac:dyDescent="0.2">
      <c r="A77" s="13"/>
      <c r="B77" s="5"/>
      <c r="C77" s="5"/>
      <c r="D77" s="4"/>
      <c r="E77" s="4"/>
      <c r="F77" s="4"/>
      <c r="G77" s="5"/>
      <c r="H77" s="5"/>
      <c r="I77" s="5"/>
      <c r="J77" s="4"/>
      <c r="K77" s="7"/>
      <c r="L77" s="8"/>
      <c r="M77" s="7"/>
      <c r="N77" s="5"/>
      <c r="O77" s="5"/>
      <c r="P77" s="5"/>
      <c r="Q77" s="5"/>
      <c r="R77" s="5"/>
      <c r="S77" s="5"/>
      <c r="T77" s="5"/>
      <c r="U77" s="5"/>
      <c r="V77" s="5"/>
      <c r="W77" s="320"/>
      <c r="X77" s="5"/>
      <c r="Y77" s="5"/>
      <c r="Z77" s="5"/>
    </row>
    <row r="78" spans="1:26" x14ac:dyDescent="0.2">
      <c r="A78" s="13"/>
      <c r="B78" s="5"/>
      <c r="C78" s="5"/>
      <c r="D78" s="4"/>
      <c r="E78" s="4"/>
      <c r="F78" s="4"/>
      <c r="G78" s="5"/>
      <c r="H78" s="5"/>
      <c r="I78" s="5"/>
      <c r="J78" s="4"/>
      <c r="K78" s="7"/>
      <c r="L78" s="8"/>
      <c r="M78" s="7"/>
      <c r="N78" s="5"/>
      <c r="O78" s="5"/>
      <c r="P78" s="5"/>
      <c r="Q78" s="5"/>
      <c r="R78" s="5"/>
      <c r="S78" s="5"/>
      <c r="T78" s="5"/>
      <c r="U78" s="5"/>
      <c r="V78" s="5"/>
      <c r="W78" s="320"/>
      <c r="X78" s="5"/>
      <c r="Y78" s="5"/>
      <c r="Z78" s="5"/>
    </row>
    <row r="79" spans="1:26" x14ac:dyDescent="0.2">
      <c r="A79" s="13"/>
      <c r="B79" s="5"/>
      <c r="C79" s="5"/>
      <c r="D79" s="4"/>
      <c r="E79" s="4"/>
      <c r="F79" s="4"/>
      <c r="G79" s="5"/>
      <c r="H79" s="5"/>
      <c r="I79" s="5"/>
      <c r="J79" s="4"/>
      <c r="K79" s="7"/>
      <c r="L79" s="8"/>
      <c r="M79" s="7"/>
      <c r="N79" s="5"/>
      <c r="O79" s="5"/>
      <c r="P79" s="5"/>
      <c r="Q79" s="5"/>
      <c r="R79" s="5"/>
      <c r="S79" s="5"/>
      <c r="T79" s="5"/>
      <c r="U79" s="5"/>
      <c r="V79" s="5"/>
      <c r="W79" s="320"/>
      <c r="X79" s="5"/>
      <c r="Y79" s="5"/>
      <c r="Z79" s="5"/>
    </row>
    <row r="80" spans="1:26" x14ac:dyDescent="0.2">
      <c r="A80" s="13"/>
      <c r="B80" s="5"/>
      <c r="C80" s="5"/>
      <c r="D80" s="4"/>
      <c r="E80" s="4"/>
      <c r="F80" s="4"/>
      <c r="G80" s="5"/>
      <c r="H80" s="5"/>
      <c r="I80" s="5"/>
      <c r="J80" s="4"/>
      <c r="K80" s="7"/>
      <c r="L80" s="8"/>
      <c r="M80" s="7"/>
      <c r="N80" s="5"/>
      <c r="O80" s="5"/>
      <c r="P80" s="5"/>
      <c r="Q80" s="5"/>
      <c r="R80" s="5"/>
      <c r="S80" s="5"/>
      <c r="T80" s="5"/>
      <c r="U80" s="5"/>
      <c r="V80" s="5"/>
      <c r="W80" s="320"/>
      <c r="X80" s="5"/>
      <c r="Y80" s="5"/>
      <c r="Z80" s="5"/>
    </row>
    <row r="81" spans="1:26" x14ac:dyDescent="0.2">
      <c r="A81" s="13"/>
      <c r="B81" s="5"/>
      <c r="C81" s="5"/>
      <c r="D81" s="4"/>
      <c r="E81" s="4"/>
      <c r="F81" s="4"/>
      <c r="G81" s="5"/>
      <c r="H81" s="5"/>
      <c r="I81" s="5"/>
      <c r="J81" s="4"/>
      <c r="K81" s="7"/>
      <c r="L81" s="8"/>
      <c r="M81" s="7"/>
      <c r="N81" s="5"/>
      <c r="O81" s="5"/>
      <c r="P81" s="5"/>
      <c r="Q81" s="5"/>
      <c r="R81" s="5"/>
      <c r="S81" s="5"/>
      <c r="T81" s="5"/>
      <c r="U81" s="5"/>
      <c r="V81" s="5"/>
      <c r="W81" s="320"/>
      <c r="X81" s="5"/>
      <c r="Y81" s="5"/>
      <c r="Z81" s="5"/>
    </row>
    <row r="82" spans="1:26" x14ac:dyDescent="0.2">
      <c r="A82" s="13"/>
      <c r="B82" s="5"/>
      <c r="C82" s="5"/>
      <c r="D82" s="4"/>
      <c r="E82" s="4"/>
      <c r="F82" s="4"/>
      <c r="G82" s="5"/>
      <c r="H82" s="5"/>
      <c r="I82" s="5"/>
      <c r="J82" s="4"/>
      <c r="K82" s="7"/>
      <c r="L82" s="8"/>
      <c r="M82" s="7"/>
      <c r="N82" s="5"/>
      <c r="O82" s="5"/>
      <c r="P82" s="5"/>
      <c r="Q82" s="5"/>
      <c r="R82" s="5"/>
      <c r="S82" s="5"/>
      <c r="T82" s="5"/>
      <c r="U82" s="5"/>
      <c r="V82" s="5"/>
      <c r="W82" s="320"/>
      <c r="X82" s="5"/>
      <c r="Y82" s="5"/>
      <c r="Z82" s="5"/>
    </row>
    <row r="83" spans="1:26" x14ac:dyDescent="0.2">
      <c r="A83" s="13"/>
      <c r="B83" s="5"/>
      <c r="C83" s="5"/>
      <c r="D83" s="4"/>
      <c r="E83" s="4"/>
      <c r="F83" s="4"/>
      <c r="G83" s="5"/>
      <c r="H83" s="5"/>
      <c r="I83" s="5"/>
      <c r="J83" s="4"/>
      <c r="K83" s="7"/>
      <c r="L83" s="8"/>
      <c r="M83" s="7"/>
      <c r="N83" s="5"/>
      <c r="O83" s="5"/>
      <c r="P83" s="5"/>
      <c r="Q83" s="5"/>
      <c r="R83" s="5"/>
      <c r="S83" s="5"/>
      <c r="T83" s="5"/>
      <c r="U83" s="5"/>
      <c r="V83" s="5"/>
      <c r="W83" s="320"/>
      <c r="X83" s="5"/>
      <c r="Y83" s="5"/>
      <c r="Z83" s="5"/>
    </row>
    <row r="84" spans="1:26" x14ac:dyDescent="0.2">
      <c r="A84" s="13"/>
      <c r="B84" s="5"/>
      <c r="C84" s="5"/>
      <c r="D84" s="4"/>
      <c r="E84" s="4"/>
      <c r="F84" s="4"/>
      <c r="G84" s="5"/>
      <c r="H84" s="5"/>
      <c r="I84" s="5"/>
      <c r="J84" s="4"/>
      <c r="K84" s="7"/>
      <c r="L84" s="8"/>
      <c r="M84" s="7"/>
      <c r="N84" s="5"/>
      <c r="O84" s="5"/>
      <c r="P84" s="5"/>
      <c r="Q84" s="5"/>
      <c r="R84" s="5"/>
      <c r="S84" s="5"/>
      <c r="T84" s="5"/>
      <c r="U84" s="5"/>
      <c r="V84" s="5"/>
      <c r="W84" s="320"/>
      <c r="X84" s="5"/>
      <c r="Y84" s="5"/>
      <c r="Z84" s="5"/>
    </row>
    <row r="85" spans="1:26" x14ac:dyDescent="0.2">
      <c r="A85" s="13"/>
      <c r="B85" s="5"/>
      <c r="C85" s="5"/>
      <c r="D85" s="4"/>
      <c r="E85" s="4"/>
      <c r="F85" s="4"/>
      <c r="G85" s="5"/>
      <c r="H85" s="5"/>
      <c r="I85" s="5"/>
      <c r="J85" s="4"/>
      <c r="K85" s="7"/>
      <c r="L85" s="8"/>
      <c r="M85" s="7"/>
      <c r="N85" s="5"/>
      <c r="O85" s="5"/>
      <c r="P85" s="5"/>
      <c r="Q85" s="5"/>
      <c r="R85" s="5"/>
      <c r="S85" s="5"/>
      <c r="T85" s="5"/>
      <c r="U85" s="5"/>
      <c r="V85" s="5"/>
      <c r="W85" s="320"/>
      <c r="X85" s="5"/>
      <c r="Y85" s="5"/>
      <c r="Z85" s="5"/>
    </row>
    <row r="86" spans="1:26" x14ac:dyDescent="0.2">
      <c r="A86" s="13"/>
      <c r="B86" s="5"/>
      <c r="C86" s="5"/>
      <c r="D86" s="4"/>
      <c r="E86" s="4"/>
      <c r="F86" s="4"/>
      <c r="G86" s="5"/>
      <c r="H86" s="5"/>
      <c r="I86" s="5"/>
      <c r="J86" s="4"/>
      <c r="K86" s="7"/>
      <c r="L86" s="8"/>
      <c r="M86" s="7"/>
      <c r="N86" s="5"/>
      <c r="O86" s="5"/>
      <c r="P86" s="5"/>
      <c r="Q86" s="5"/>
      <c r="R86" s="5"/>
      <c r="S86" s="5"/>
      <c r="T86" s="5"/>
      <c r="U86" s="5"/>
      <c r="V86" s="5"/>
      <c r="W86" s="320"/>
      <c r="X86" s="5"/>
      <c r="Y86" s="5"/>
      <c r="Z86" s="5"/>
    </row>
    <row r="87" spans="1:26" x14ac:dyDescent="0.2">
      <c r="A87" s="13"/>
      <c r="B87" s="5"/>
      <c r="C87" s="5"/>
      <c r="D87" s="4"/>
      <c r="E87" s="4"/>
      <c r="F87" s="4"/>
      <c r="G87" s="5"/>
      <c r="H87" s="5"/>
      <c r="I87" s="5"/>
      <c r="J87" s="4"/>
      <c r="K87" s="7"/>
      <c r="L87" s="8"/>
      <c r="M87" s="7"/>
      <c r="N87" s="5"/>
      <c r="O87" s="5"/>
      <c r="P87" s="5"/>
      <c r="Q87" s="5"/>
      <c r="R87" s="5"/>
      <c r="S87" s="5"/>
      <c r="T87" s="5"/>
      <c r="U87" s="5"/>
      <c r="V87" s="5"/>
      <c r="W87" s="320"/>
      <c r="X87" s="5"/>
      <c r="Y87" s="5"/>
      <c r="Z87" s="5"/>
    </row>
    <row r="88" spans="1:26" x14ac:dyDescent="0.2">
      <c r="A88" s="13"/>
      <c r="B88" s="5"/>
      <c r="C88" s="5"/>
      <c r="D88" s="4"/>
      <c r="E88" s="4"/>
      <c r="F88" s="4"/>
      <c r="G88" s="5"/>
      <c r="H88" s="5"/>
      <c r="I88" s="5"/>
      <c r="J88" s="4"/>
      <c r="K88" s="7"/>
      <c r="L88" s="8"/>
      <c r="M88" s="7"/>
      <c r="N88" s="5"/>
      <c r="O88" s="5"/>
      <c r="P88" s="5"/>
      <c r="Q88" s="5"/>
      <c r="R88" s="5"/>
      <c r="S88" s="5"/>
      <c r="T88" s="5"/>
      <c r="U88" s="5"/>
      <c r="V88" s="5"/>
      <c r="W88" s="320"/>
      <c r="X88" s="5"/>
      <c r="Y88" s="5"/>
      <c r="Z88" s="5"/>
    </row>
    <row r="89" spans="1:26" x14ac:dyDescent="0.2">
      <c r="A89" s="13"/>
      <c r="B89" s="5"/>
      <c r="C89" s="5"/>
      <c r="D89" s="4"/>
      <c r="E89" s="4"/>
      <c r="F89" s="4"/>
      <c r="G89" s="5"/>
      <c r="H89" s="5"/>
      <c r="I89" s="5"/>
      <c r="J89" s="4"/>
      <c r="K89" s="7"/>
      <c r="L89" s="8"/>
      <c r="M89" s="7"/>
      <c r="N89" s="5"/>
      <c r="O89" s="5"/>
      <c r="P89" s="5"/>
      <c r="Q89" s="5"/>
      <c r="R89" s="5"/>
      <c r="S89" s="5"/>
      <c r="T89" s="5"/>
      <c r="U89" s="5"/>
      <c r="V89" s="5"/>
      <c r="W89" s="320"/>
      <c r="X89" s="5"/>
      <c r="Y89" s="5"/>
      <c r="Z89" s="5"/>
    </row>
    <row r="90" spans="1:26" x14ac:dyDescent="0.2">
      <c r="A90" s="13"/>
      <c r="B90" s="5"/>
      <c r="C90" s="5"/>
      <c r="D90" s="4"/>
      <c r="E90" s="4"/>
      <c r="F90" s="4"/>
      <c r="G90" s="5"/>
      <c r="H90" s="5"/>
      <c r="I90" s="5"/>
      <c r="J90" s="4"/>
      <c r="K90" s="7"/>
      <c r="L90" s="8"/>
      <c r="M90" s="7"/>
      <c r="N90" s="5"/>
      <c r="O90" s="5"/>
      <c r="P90" s="5"/>
      <c r="Q90" s="5"/>
      <c r="R90" s="5"/>
      <c r="S90" s="5"/>
      <c r="T90" s="5"/>
      <c r="U90" s="5"/>
      <c r="V90" s="5"/>
      <c r="W90" s="320"/>
      <c r="X90" s="5"/>
      <c r="Y90" s="5"/>
      <c r="Z90" s="5"/>
    </row>
    <row r="91" spans="1:26" x14ac:dyDescent="0.2">
      <c r="A91" s="13"/>
      <c r="B91" s="5"/>
      <c r="C91" s="5"/>
      <c r="D91" s="4"/>
      <c r="E91" s="4"/>
      <c r="F91" s="4"/>
      <c r="G91" s="5"/>
      <c r="H91" s="5"/>
      <c r="I91" s="5"/>
      <c r="J91" s="4"/>
      <c r="K91" s="7"/>
      <c r="L91" s="8"/>
      <c r="M91" s="7"/>
      <c r="N91" s="5"/>
      <c r="O91" s="5"/>
      <c r="P91" s="5"/>
      <c r="Q91" s="5"/>
      <c r="R91" s="5"/>
      <c r="S91" s="5"/>
      <c r="T91" s="5"/>
      <c r="U91" s="5"/>
      <c r="V91" s="5"/>
      <c r="W91" s="320"/>
      <c r="X91" s="5"/>
      <c r="Y91" s="5"/>
      <c r="Z91" s="5"/>
    </row>
    <row r="92" spans="1:26" x14ac:dyDescent="0.2">
      <c r="A92" s="13"/>
      <c r="B92" s="5"/>
      <c r="C92" s="5"/>
      <c r="D92" s="4"/>
      <c r="E92" s="4"/>
      <c r="F92" s="4"/>
      <c r="G92" s="5"/>
      <c r="H92" s="5"/>
      <c r="I92" s="5"/>
      <c r="J92" s="4"/>
      <c r="K92" s="7"/>
      <c r="L92" s="8"/>
      <c r="M92" s="7"/>
      <c r="N92" s="5"/>
      <c r="O92" s="5"/>
      <c r="P92" s="5"/>
      <c r="Q92" s="5"/>
      <c r="R92" s="5"/>
      <c r="S92" s="5"/>
      <c r="T92" s="5"/>
      <c r="U92" s="5"/>
      <c r="V92" s="5"/>
      <c r="W92" s="320"/>
      <c r="X92" s="5"/>
      <c r="Y92" s="5"/>
      <c r="Z92" s="5"/>
    </row>
    <row r="93" spans="1:26" x14ac:dyDescent="0.2">
      <c r="A93" s="13"/>
      <c r="B93" s="5"/>
      <c r="C93" s="5"/>
      <c r="D93" s="4"/>
      <c r="E93" s="4"/>
      <c r="F93" s="4"/>
      <c r="G93" s="5"/>
      <c r="H93" s="5"/>
      <c r="I93" s="5"/>
      <c r="J93" s="4"/>
      <c r="K93" s="7"/>
      <c r="L93" s="8"/>
      <c r="M93" s="7"/>
      <c r="N93" s="5"/>
      <c r="O93" s="5"/>
      <c r="P93" s="5"/>
      <c r="Q93" s="5"/>
      <c r="R93" s="5"/>
      <c r="S93" s="5"/>
      <c r="T93" s="5"/>
      <c r="U93" s="5"/>
      <c r="V93" s="5"/>
      <c r="W93" s="320"/>
      <c r="X93" s="5"/>
      <c r="Y93" s="5"/>
      <c r="Z93" s="5"/>
    </row>
    <row r="94" spans="1:26" x14ac:dyDescent="0.2">
      <c r="A94" s="13"/>
      <c r="B94" s="5"/>
      <c r="C94" s="5"/>
      <c r="D94" s="4"/>
      <c r="E94" s="4"/>
      <c r="F94" s="4"/>
      <c r="G94" s="5"/>
      <c r="H94" s="5"/>
      <c r="I94" s="5"/>
      <c r="J94" s="4"/>
      <c r="K94" s="7"/>
      <c r="L94" s="8"/>
      <c r="M94" s="7"/>
      <c r="N94" s="5"/>
      <c r="O94" s="5"/>
      <c r="P94" s="5"/>
      <c r="Q94" s="5"/>
      <c r="R94" s="5"/>
      <c r="S94" s="5"/>
      <c r="T94" s="5"/>
      <c r="U94" s="5"/>
      <c r="V94" s="5"/>
      <c r="W94" s="320"/>
      <c r="X94" s="5"/>
      <c r="Y94" s="5"/>
      <c r="Z94" s="5"/>
    </row>
    <row r="95" spans="1:26" x14ac:dyDescent="0.2">
      <c r="A95" s="13"/>
      <c r="B95" s="5"/>
      <c r="C95" s="5"/>
      <c r="D95" s="4"/>
      <c r="E95" s="4"/>
      <c r="F95" s="4"/>
      <c r="G95" s="5"/>
      <c r="H95" s="5"/>
      <c r="I95" s="5"/>
      <c r="J95" s="4"/>
      <c r="K95" s="7"/>
      <c r="L95" s="8"/>
      <c r="M95" s="7"/>
      <c r="N95" s="5"/>
      <c r="O95" s="5"/>
      <c r="P95" s="5"/>
      <c r="Q95" s="5"/>
      <c r="R95" s="5"/>
      <c r="S95" s="5"/>
      <c r="T95" s="5"/>
      <c r="U95" s="5"/>
      <c r="V95" s="5"/>
      <c r="W95" s="320"/>
      <c r="X95" s="5"/>
      <c r="Y95" s="5"/>
      <c r="Z95" s="5"/>
    </row>
    <row r="96" spans="1:26" x14ac:dyDescent="0.2">
      <c r="A96" s="13"/>
      <c r="B96" s="5"/>
      <c r="C96" s="5"/>
      <c r="D96" s="4"/>
      <c r="E96" s="4"/>
      <c r="F96" s="4"/>
      <c r="G96" s="5"/>
      <c r="H96" s="5"/>
      <c r="I96" s="5"/>
      <c r="J96" s="4"/>
      <c r="K96" s="7"/>
      <c r="L96" s="8"/>
      <c r="M96" s="7"/>
      <c r="N96" s="5"/>
      <c r="O96" s="5"/>
      <c r="P96" s="5"/>
      <c r="Q96" s="5"/>
      <c r="R96" s="5"/>
      <c r="S96" s="5"/>
      <c r="T96" s="5"/>
      <c r="U96" s="5"/>
      <c r="V96" s="5"/>
      <c r="W96" s="320"/>
      <c r="X96" s="5"/>
      <c r="Y96" s="5"/>
      <c r="Z96" s="5"/>
    </row>
    <row r="97" spans="1:26" x14ac:dyDescent="0.2">
      <c r="A97" s="13"/>
      <c r="B97" s="5"/>
      <c r="C97" s="5"/>
      <c r="D97" s="4"/>
      <c r="E97" s="4"/>
      <c r="F97" s="4"/>
      <c r="G97" s="5"/>
      <c r="H97" s="5"/>
      <c r="I97" s="5"/>
      <c r="J97" s="4"/>
      <c r="K97" s="7"/>
      <c r="L97" s="8"/>
      <c r="M97" s="7"/>
      <c r="N97" s="5"/>
      <c r="O97" s="5"/>
      <c r="P97" s="5"/>
      <c r="Q97" s="5"/>
      <c r="R97" s="5"/>
      <c r="S97" s="5"/>
      <c r="T97" s="5"/>
      <c r="U97" s="5"/>
      <c r="V97" s="5"/>
      <c r="W97" s="320"/>
      <c r="X97" s="5"/>
      <c r="Y97" s="5"/>
      <c r="Z97" s="5"/>
    </row>
    <row r="98" spans="1:26" x14ac:dyDescent="0.2">
      <c r="A98" s="13"/>
      <c r="B98" s="5"/>
      <c r="C98" s="5"/>
      <c r="D98" s="4"/>
      <c r="E98" s="4"/>
      <c r="F98" s="4"/>
      <c r="G98" s="5"/>
      <c r="H98" s="5"/>
      <c r="I98" s="5"/>
      <c r="J98" s="4"/>
      <c r="K98" s="7"/>
      <c r="L98" s="8"/>
      <c r="M98" s="7"/>
      <c r="N98" s="5"/>
      <c r="O98" s="5"/>
      <c r="P98" s="5"/>
      <c r="Q98" s="5"/>
      <c r="R98" s="5"/>
      <c r="S98" s="5"/>
      <c r="T98" s="5"/>
      <c r="U98" s="5"/>
      <c r="V98" s="5"/>
      <c r="W98" s="320"/>
      <c r="X98" s="5"/>
      <c r="Y98" s="5"/>
      <c r="Z98" s="5"/>
    </row>
    <row r="99" spans="1:26" x14ac:dyDescent="0.2">
      <c r="A99" s="13"/>
      <c r="B99" s="5"/>
      <c r="C99" s="5"/>
      <c r="D99" s="4"/>
      <c r="E99" s="4"/>
      <c r="F99" s="4"/>
      <c r="G99" s="5"/>
      <c r="H99" s="5"/>
      <c r="I99" s="5"/>
      <c r="J99" s="4"/>
      <c r="K99" s="7"/>
      <c r="L99" s="8"/>
      <c r="M99" s="7"/>
      <c r="N99" s="5"/>
      <c r="O99" s="5"/>
      <c r="P99" s="5"/>
      <c r="Q99" s="5"/>
      <c r="R99" s="5"/>
      <c r="S99" s="5"/>
      <c r="T99" s="5"/>
      <c r="U99" s="5"/>
      <c r="V99" s="5"/>
      <c r="W99" s="320"/>
      <c r="X99" s="5"/>
      <c r="Y99" s="5"/>
      <c r="Z99" s="5"/>
    </row>
    <row r="100" spans="1:26" x14ac:dyDescent="0.2">
      <c r="A100" s="13"/>
      <c r="B100" s="5"/>
      <c r="C100" s="5"/>
      <c r="D100" s="4"/>
      <c r="E100" s="4"/>
      <c r="F100" s="4"/>
      <c r="G100" s="5"/>
      <c r="H100" s="5"/>
      <c r="I100" s="5"/>
      <c r="J100" s="4"/>
      <c r="K100" s="7"/>
      <c r="L100" s="8"/>
      <c r="M100" s="7"/>
      <c r="N100" s="5"/>
      <c r="O100" s="5"/>
      <c r="P100" s="5"/>
      <c r="Q100" s="5"/>
      <c r="R100" s="5"/>
      <c r="S100" s="5"/>
      <c r="T100" s="5"/>
      <c r="U100" s="5"/>
      <c r="V100" s="5"/>
      <c r="W100" s="320"/>
      <c r="X100" s="5"/>
      <c r="Y100" s="5"/>
      <c r="Z100" s="5"/>
    </row>
    <row r="101" spans="1:26" x14ac:dyDescent="0.2">
      <c r="A101" s="13"/>
      <c r="B101" s="5"/>
      <c r="C101" s="5"/>
      <c r="D101" s="4"/>
      <c r="E101" s="4"/>
      <c r="F101" s="4"/>
      <c r="G101" s="5"/>
      <c r="H101" s="5"/>
      <c r="I101" s="5"/>
      <c r="J101" s="4"/>
      <c r="K101" s="7"/>
      <c r="L101" s="8"/>
      <c r="M101" s="7"/>
      <c r="N101" s="5"/>
      <c r="O101" s="5"/>
      <c r="P101" s="5"/>
      <c r="Q101" s="5"/>
      <c r="R101" s="5"/>
      <c r="S101" s="5"/>
      <c r="T101" s="5"/>
      <c r="U101" s="5"/>
      <c r="V101" s="5"/>
      <c r="W101" s="320"/>
      <c r="X101" s="5"/>
      <c r="Y101" s="5"/>
      <c r="Z101" s="5"/>
    </row>
    <row r="102" spans="1:26" x14ac:dyDescent="0.2">
      <c r="A102" s="13"/>
      <c r="B102" s="5"/>
      <c r="C102" s="5"/>
      <c r="D102" s="4"/>
      <c r="E102" s="4"/>
      <c r="F102" s="4"/>
      <c r="G102" s="5"/>
      <c r="H102" s="5"/>
      <c r="I102" s="5"/>
      <c r="J102" s="4"/>
      <c r="K102" s="7"/>
      <c r="L102" s="8"/>
      <c r="M102" s="7"/>
      <c r="N102" s="5"/>
      <c r="O102" s="5"/>
      <c r="P102" s="5"/>
      <c r="Q102" s="5"/>
      <c r="R102" s="5"/>
      <c r="S102" s="5"/>
      <c r="T102" s="5"/>
      <c r="U102" s="5"/>
      <c r="V102" s="5"/>
      <c r="W102" s="320"/>
      <c r="X102" s="5"/>
      <c r="Y102" s="5"/>
      <c r="Z102" s="5"/>
    </row>
    <row r="103" spans="1:26" x14ac:dyDescent="0.2">
      <c r="A103" s="13"/>
      <c r="B103" s="5"/>
      <c r="C103" s="5"/>
      <c r="D103" s="4"/>
      <c r="E103" s="4"/>
      <c r="F103" s="4"/>
      <c r="G103" s="5"/>
      <c r="H103" s="5"/>
      <c r="I103" s="5"/>
      <c r="J103" s="4"/>
      <c r="K103" s="7"/>
      <c r="L103" s="8"/>
      <c r="M103" s="7"/>
      <c r="N103" s="5"/>
      <c r="O103" s="5"/>
      <c r="P103" s="5"/>
      <c r="Q103" s="5"/>
      <c r="R103" s="5"/>
      <c r="S103" s="5"/>
      <c r="T103" s="5"/>
      <c r="U103" s="5"/>
      <c r="V103" s="5"/>
      <c r="W103" s="320"/>
      <c r="X103" s="5"/>
      <c r="Y103" s="5"/>
      <c r="Z103" s="5"/>
    </row>
    <row r="104" spans="1:26" x14ac:dyDescent="0.2">
      <c r="A104" s="13"/>
      <c r="B104" s="5"/>
      <c r="C104" s="5"/>
      <c r="D104" s="4"/>
      <c r="E104" s="4"/>
      <c r="F104" s="4"/>
      <c r="G104" s="5"/>
      <c r="H104" s="5"/>
      <c r="I104" s="5"/>
      <c r="J104" s="4"/>
      <c r="K104" s="7"/>
      <c r="L104" s="8"/>
      <c r="M104" s="7"/>
      <c r="N104" s="5"/>
      <c r="O104" s="5"/>
      <c r="P104" s="5"/>
      <c r="Q104" s="5"/>
      <c r="R104" s="5"/>
      <c r="S104" s="5"/>
      <c r="T104" s="5"/>
      <c r="U104" s="5"/>
      <c r="V104" s="5"/>
      <c r="W104" s="320"/>
      <c r="X104" s="5"/>
      <c r="Y104" s="5"/>
      <c r="Z104" s="5"/>
    </row>
    <row r="105" spans="1:26" x14ac:dyDescent="0.2">
      <c r="A105" s="13"/>
      <c r="B105" s="5"/>
      <c r="C105" s="5"/>
      <c r="D105" s="4"/>
      <c r="E105" s="4"/>
      <c r="F105" s="4"/>
      <c r="G105" s="5"/>
      <c r="H105" s="5"/>
      <c r="I105" s="5"/>
      <c r="J105" s="4"/>
      <c r="K105" s="7"/>
      <c r="L105" s="8"/>
      <c r="M105" s="7"/>
      <c r="N105" s="5"/>
      <c r="O105" s="5"/>
      <c r="P105" s="5"/>
      <c r="Q105" s="5"/>
      <c r="R105" s="5"/>
      <c r="S105" s="5"/>
      <c r="T105" s="5"/>
      <c r="U105" s="5"/>
      <c r="V105" s="5"/>
      <c r="W105" s="320"/>
      <c r="X105" s="5"/>
      <c r="Y105" s="5"/>
      <c r="Z105" s="5"/>
    </row>
    <row r="106" spans="1:26" x14ac:dyDescent="0.2">
      <c r="A106" s="13"/>
      <c r="B106" s="5"/>
      <c r="C106" s="5"/>
      <c r="D106" s="4"/>
      <c r="E106" s="4"/>
      <c r="F106" s="4"/>
      <c r="G106" s="5"/>
      <c r="H106" s="5"/>
      <c r="I106" s="5"/>
      <c r="J106" s="4"/>
      <c r="K106" s="7"/>
      <c r="L106" s="8"/>
      <c r="M106" s="7"/>
      <c r="N106" s="5"/>
      <c r="O106" s="5"/>
      <c r="P106" s="5"/>
      <c r="Q106" s="5"/>
      <c r="R106" s="5"/>
      <c r="S106" s="5"/>
      <c r="T106" s="5"/>
      <c r="U106" s="5"/>
      <c r="V106" s="5"/>
      <c r="W106" s="320"/>
      <c r="X106" s="5"/>
      <c r="Y106" s="5"/>
      <c r="Z106" s="5"/>
    </row>
    <row r="107" spans="1:26" x14ac:dyDescent="0.2">
      <c r="A107" s="13"/>
      <c r="B107" s="5"/>
      <c r="C107" s="5"/>
      <c r="D107" s="4"/>
      <c r="E107" s="4"/>
      <c r="F107" s="4"/>
      <c r="G107" s="5"/>
      <c r="H107" s="5"/>
      <c r="I107" s="5"/>
      <c r="J107" s="4"/>
      <c r="K107" s="7"/>
      <c r="L107" s="8"/>
      <c r="M107" s="7"/>
      <c r="N107" s="5"/>
      <c r="O107" s="5"/>
      <c r="P107" s="5"/>
      <c r="Q107" s="5"/>
      <c r="R107" s="5"/>
      <c r="S107" s="5"/>
      <c r="T107" s="5"/>
      <c r="U107" s="5"/>
      <c r="V107" s="5"/>
      <c r="W107" s="320"/>
      <c r="X107" s="5"/>
      <c r="Y107" s="5"/>
      <c r="Z107" s="5"/>
    </row>
    <row r="108" spans="1:26" x14ac:dyDescent="0.2">
      <c r="A108" s="13"/>
      <c r="B108" s="5"/>
      <c r="C108" s="5"/>
      <c r="D108" s="4"/>
      <c r="E108" s="4"/>
      <c r="F108" s="4"/>
      <c r="G108" s="5"/>
      <c r="H108" s="5"/>
      <c r="I108" s="5"/>
      <c r="J108" s="4"/>
      <c r="K108" s="7"/>
      <c r="L108" s="8"/>
      <c r="M108" s="7"/>
      <c r="N108" s="5"/>
      <c r="O108" s="5"/>
      <c r="P108" s="5"/>
      <c r="Q108" s="5"/>
      <c r="R108" s="5"/>
      <c r="S108" s="5"/>
      <c r="T108" s="5"/>
      <c r="U108" s="5"/>
      <c r="V108" s="5"/>
      <c r="W108" s="320"/>
      <c r="X108" s="5"/>
      <c r="Y108" s="5"/>
      <c r="Z108" s="5"/>
    </row>
    <row r="109" spans="1:26" x14ac:dyDescent="0.2">
      <c r="A109" s="13"/>
      <c r="B109" s="5"/>
      <c r="C109" s="5"/>
      <c r="D109" s="4"/>
      <c r="E109" s="4"/>
      <c r="F109" s="4"/>
      <c r="G109" s="5"/>
      <c r="H109" s="5"/>
      <c r="I109" s="5"/>
      <c r="J109" s="4"/>
      <c r="K109" s="7"/>
      <c r="L109" s="8"/>
      <c r="M109" s="7"/>
      <c r="N109" s="5"/>
      <c r="O109" s="5"/>
      <c r="P109" s="5"/>
      <c r="Q109" s="5"/>
      <c r="R109" s="5"/>
      <c r="S109" s="5"/>
      <c r="T109" s="5"/>
      <c r="U109" s="5"/>
      <c r="V109" s="5"/>
      <c r="W109" s="320"/>
      <c r="X109" s="5"/>
      <c r="Y109" s="5"/>
      <c r="Z109" s="5"/>
    </row>
    <row r="110" spans="1:26" x14ac:dyDescent="0.2">
      <c r="A110" s="13"/>
      <c r="B110" s="5"/>
      <c r="C110" s="5"/>
      <c r="D110" s="4"/>
      <c r="E110" s="4"/>
      <c r="F110" s="4"/>
      <c r="G110" s="5"/>
      <c r="H110" s="5"/>
      <c r="I110" s="5"/>
      <c r="J110" s="4"/>
      <c r="K110" s="7"/>
      <c r="L110" s="8"/>
      <c r="M110" s="7"/>
      <c r="N110" s="5"/>
      <c r="O110" s="5"/>
      <c r="P110" s="5"/>
      <c r="Q110" s="5"/>
      <c r="R110" s="5"/>
      <c r="S110" s="5"/>
      <c r="T110" s="5"/>
      <c r="U110" s="5"/>
      <c r="V110" s="5"/>
      <c r="W110" s="320"/>
      <c r="X110" s="5"/>
      <c r="Y110" s="5"/>
      <c r="Z110" s="5"/>
    </row>
    <row r="111" spans="1:26" x14ac:dyDescent="0.2">
      <c r="A111" s="13"/>
      <c r="B111" s="5"/>
      <c r="C111" s="5"/>
      <c r="D111" s="4"/>
      <c r="E111" s="4"/>
      <c r="F111" s="4"/>
      <c r="G111" s="5"/>
      <c r="H111" s="5"/>
      <c r="I111" s="5"/>
      <c r="J111" s="4"/>
      <c r="K111" s="7"/>
      <c r="L111" s="8"/>
      <c r="M111" s="7"/>
      <c r="N111" s="5"/>
      <c r="O111" s="5"/>
      <c r="P111" s="5"/>
      <c r="Q111" s="5"/>
      <c r="R111" s="5"/>
      <c r="S111" s="5"/>
      <c r="T111" s="5"/>
      <c r="U111" s="5"/>
      <c r="V111" s="5"/>
      <c r="W111" s="320"/>
      <c r="X111" s="5"/>
      <c r="Y111" s="5"/>
      <c r="Z111" s="5"/>
    </row>
    <row r="112" spans="1:26" x14ac:dyDescent="0.2">
      <c r="A112" s="13"/>
      <c r="B112" s="5"/>
      <c r="C112" s="5"/>
      <c r="D112" s="4"/>
      <c r="E112" s="4"/>
      <c r="F112" s="4"/>
      <c r="G112" s="5"/>
      <c r="H112" s="5"/>
      <c r="I112" s="5"/>
      <c r="J112" s="4"/>
      <c r="K112" s="7"/>
      <c r="L112" s="8"/>
      <c r="M112" s="7"/>
      <c r="N112" s="5"/>
      <c r="O112" s="5"/>
      <c r="P112" s="5"/>
      <c r="Q112" s="5"/>
      <c r="R112" s="5"/>
      <c r="S112" s="5"/>
      <c r="T112" s="5"/>
      <c r="U112" s="5"/>
      <c r="V112" s="5"/>
      <c r="W112" s="320"/>
      <c r="X112" s="5"/>
      <c r="Y112" s="5"/>
      <c r="Z112" s="5"/>
    </row>
    <row r="113" spans="1:26" x14ac:dyDescent="0.2">
      <c r="A113" s="13"/>
      <c r="B113" s="5"/>
      <c r="C113" s="5"/>
      <c r="D113" s="4"/>
      <c r="E113" s="4"/>
      <c r="F113" s="4"/>
      <c r="G113" s="5"/>
      <c r="H113" s="5"/>
      <c r="I113" s="5"/>
      <c r="J113" s="4"/>
      <c r="K113" s="7"/>
      <c r="L113" s="8"/>
      <c r="M113" s="7"/>
      <c r="N113" s="5"/>
      <c r="O113" s="5"/>
      <c r="P113" s="5"/>
      <c r="Q113" s="5"/>
      <c r="R113" s="5"/>
      <c r="S113" s="5"/>
      <c r="T113" s="5"/>
      <c r="U113" s="5"/>
      <c r="V113" s="5"/>
      <c r="W113" s="320"/>
      <c r="X113" s="5"/>
      <c r="Y113" s="5"/>
      <c r="Z113" s="5"/>
    </row>
    <row r="114" spans="1:26" x14ac:dyDescent="0.2">
      <c r="A114" s="13"/>
      <c r="B114" s="5"/>
      <c r="C114" s="5"/>
      <c r="D114" s="4"/>
      <c r="E114" s="4"/>
      <c r="F114" s="4"/>
      <c r="G114" s="5"/>
      <c r="H114" s="5"/>
      <c r="I114" s="5"/>
      <c r="J114" s="4"/>
      <c r="K114" s="7"/>
      <c r="L114" s="8"/>
      <c r="M114" s="7"/>
      <c r="N114" s="5"/>
      <c r="O114" s="5"/>
      <c r="P114" s="5"/>
      <c r="Q114" s="5"/>
      <c r="R114" s="5"/>
      <c r="S114" s="5"/>
      <c r="T114" s="5"/>
      <c r="U114" s="5"/>
      <c r="V114" s="5"/>
      <c r="W114" s="320"/>
      <c r="X114" s="5"/>
      <c r="Y114" s="5"/>
      <c r="Z114" s="5"/>
    </row>
    <row r="115" spans="1:26" x14ac:dyDescent="0.2">
      <c r="A115" s="13"/>
      <c r="B115" s="5"/>
      <c r="C115" s="5"/>
      <c r="D115" s="4"/>
      <c r="E115" s="4"/>
      <c r="F115" s="4"/>
      <c r="G115" s="5"/>
      <c r="H115" s="5"/>
      <c r="I115" s="5"/>
      <c r="J115" s="4"/>
      <c r="K115" s="7"/>
      <c r="L115" s="8"/>
      <c r="M115" s="7"/>
      <c r="N115" s="5"/>
      <c r="O115" s="5"/>
      <c r="P115" s="5"/>
      <c r="Q115" s="5"/>
      <c r="R115" s="5"/>
      <c r="S115" s="5"/>
      <c r="T115" s="5"/>
      <c r="U115" s="5"/>
      <c r="V115" s="5"/>
      <c r="W115" s="320"/>
      <c r="X115" s="5"/>
      <c r="Y115" s="5"/>
      <c r="Z115" s="5"/>
    </row>
    <row r="116" spans="1:26" x14ac:dyDescent="0.2">
      <c r="A116" s="13"/>
      <c r="B116" s="5"/>
      <c r="C116" s="5"/>
      <c r="D116" s="4"/>
      <c r="E116" s="4"/>
      <c r="F116" s="4"/>
      <c r="G116" s="5"/>
      <c r="H116" s="5"/>
      <c r="I116" s="5"/>
      <c r="J116" s="4"/>
      <c r="K116" s="7"/>
      <c r="L116" s="8"/>
      <c r="M116" s="7"/>
      <c r="N116" s="5"/>
      <c r="O116" s="5"/>
      <c r="P116" s="5"/>
      <c r="Q116" s="5"/>
      <c r="R116" s="5"/>
      <c r="S116" s="5"/>
      <c r="T116" s="5"/>
      <c r="U116" s="5"/>
      <c r="V116" s="5"/>
      <c r="W116" s="320"/>
      <c r="X116" s="5"/>
      <c r="Y116" s="5"/>
      <c r="Z116" s="5"/>
    </row>
    <row r="117" spans="1:26" x14ac:dyDescent="0.2">
      <c r="A117" s="13"/>
      <c r="B117" s="5"/>
      <c r="C117" s="5"/>
      <c r="D117" s="4"/>
      <c r="E117" s="4"/>
      <c r="F117" s="4"/>
      <c r="G117" s="5"/>
      <c r="H117" s="5"/>
      <c r="I117" s="5"/>
      <c r="J117" s="4"/>
      <c r="K117" s="7"/>
      <c r="L117" s="8"/>
      <c r="M117" s="7"/>
      <c r="N117" s="5"/>
      <c r="O117" s="5"/>
      <c r="P117" s="5"/>
      <c r="Q117" s="5"/>
      <c r="R117" s="5"/>
      <c r="S117" s="5"/>
      <c r="T117" s="5"/>
      <c r="U117" s="5"/>
      <c r="V117" s="5"/>
      <c r="W117" s="320"/>
      <c r="X117" s="5"/>
      <c r="Y117" s="5"/>
      <c r="Z117" s="5"/>
    </row>
    <row r="118" spans="1:26" x14ac:dyDescent="0.2">
      <c r="A118" s="13"/>
      <c r="B118" s="5"/>
      <c r="C118" s="5"/>
      <c r="D118" s="4"/>
      <c r="E118" s="4"/>
      <c r="F118" s="4"/>
      <c r="G118" s="5"/>
      <c r="H118" s="5"/>
      <c r="I118" s="5"/>
      <c r="J118" s="4"/>
      <c r="K118" s="7"/>
      <c r="L118" s="8"/>
      <c r="M118" s="7"/>
      <c r="N118" s="5"/>
      <c r="O118" s="5"/>
      <c r="P118" s="5"/>
      <c r="Q118" s="5"/>
      <c r="R118" s="5"/>
      <c r="S118" s="5"/>
      <c r="T118" s="5"/>
      <c r="U118" s="5"/>
      <c r="V118" s="5"/>
      <c r="W118" s="320"/>
      <c r="X118" s="5"/>
      <c r="Y118" s="5"/>
      <c r="Z118" s="5"/>
    </row>
    <row r="119" spans="1:26" x14ac:dyDescent="0.2">
      <c r="A119" s="13"/>
      <c r="B119" s="5"/>
      <c r="C119" s="5"/>
      <c r="D119" s="4"/>
      <c r="E119" s="4"/>
      <c r="F119" s="4"/>
      <c r="G119" s="5"/>
      <c r="H119" s="5"/>
      <c r="I119" s="5"/>
      <c r="J119" s="4"/>
      <c r="K119" s="7"/>
      <c r="L119" s="8"/>
      <c r="M119" s="7"/>
      <c r="N119" s="5"/>
      <c r="O119" s="5"/>
      <c r="P119" s="5"/>
      <c r="Q119" s="5"/>
      <c r="R119" s="5"/>
      <c r="S119" s="5"/>
      <c r="T119" s="5"/>
      <c r="U119" s="5"/>
      <c r="V119" s="5"/>
      <c r="W119" s="320"/>
      <c r="X119" s="5"/>
      <c r="Y119" s="5"/>
      <c r="Z119" s="5"/>
    </row>
    <row r="120" spans="1:26" x14ac:dyDescent="0.2">
      <c r="A120" s="13"/>
      <c r="B120" s="5"/>
      <c r="C120" s="5"/>
      <c r="D120" s="4"/>
      <c r="E120" s="4"/>
      <c r="F120" s="4"/>
      <c r="G120" s="5"/>
      <c r="H120" s="5"/>
      <c r="I120" s="5"/>
      <c r="J120" s="4"/>
      <c r="K120" s="7"/>
      <c r="L120" s="8"/>
      <c r="M120" s="7"/>
      <c r="N120" s="5"/>
      <c r="O120" s="5"/>
      <c r="P120" s="5"/>
      <c r="Q120" s="5"/>
      <c r="R120" s="5"/>
      <c r="S120" s="5"/>
      <c r="T120" s="5"/>
      <c r="U120" s="5"/>
      <c r="V120" s="5"/>
      <c r="W120" s="320"/>
      <c r="X120" s="5"/>
      <c r="Y120" s="5"/>
      <c r="Z120" s="5"/>
    </row>
    <row r="121" spans="1:26" x14ac:dyDescent="0.2">
      <c r="A121" s="13"/>
      <c r="B121" s="5"/>
      <c r="C121" s="5"/>
      <c r="D121" s="4"/>
      <c r="E121" s="4"/>
      <c r="F121" s="4"/>
      <c r="G121" s="5"/>
      <c r="H121" s="5"/>
      <c r="I121" s="5"/>
      <c r="J121" s="4"/>
      <c r="K121" s="7"/>
      <c r="L121" s="8"/>
      <c r="M121" s="7"/>
      <c r="N121" s="5"/>
      <c r="O121" s="5"/>
      <c r="P121" s="5"/>
      <c r="Q121" s="5"/>
      <c r="R121" s="5"/>
      <c r="S121" s="5"/>
      <c r="T121" s="5"/>
      <c r="U121" s="5"/>
      <c r="V121" s="5"/>
      <c r="W121" s="320"/>
      <c r="X121" s="5"/>
      <c r="Y121" s="5"/>
      <c r="Z121" s="5"/>
    </row>
    <row r="122" spans="1:26" x14ac:dyDescent="0.2">
      <c r="A122" s="13"/>
      <c r="B122" s="5"/>
      <c r="C122" s="5"/>
      <c r="D122" s="4"/>
      <c r="E122" s="4"/>
      <c r="F122" s="4"/>
      <c r="G122" s="5"/>
      <c r="H122" s="5"/>
      <c r="I122" s="5"/>
      <c r="J122" s="4"/>
      <c r="K122" s="7"/>
      <c r="L122" s="8"/>
      <c r="M122" s="7"/>
      <c r="N122" s="5"/>
      <c r="O122" s="5"/>
      <c r="P122" s="5"/>
      <c r="Q122" s="5"/>
      <c r="R122" s="5"/>
      <c r="S122" s="5"/>
      <c r="T122" s="5"/>
      <c r="U122" s="5"/>
      <c r="V122" s="5"/>
      <c r="W122" s="320"/>
      <c r="X122" s="5"/>
      <c r="Y122" s="5"/>
      <c r="Z122" s="5"/>
    </row>
    <row r="123" spans="1:26" x14ac:dyDescent="0.2">
      <c r="A123" s="13"/>
      <c r="B123" s="5"/>
      <c r="C123" s="5"/>
      <c r="D123" s="4"/>
      <c r="E123" s="4"/>
      <c r="F123" s="4"/>
      <c r="G123" s="5"/>
      <c r="H123" s="5"/>
      <c r="I123" s="5"/>
      <c r="J123" s="4"/>
      <c r="K123" s="7"/>
      <c r="L123" s="8"/>
      <c r="M123" s="7"/>
      <c r="N123" s="5"/>
      <c r="O123" s="5"/>
      <c r="P123" s="5"/>
      <c r="Q123" s="5"/>
      <c r="R123" s="5"/>
      <c r="S123" s="5"/>
      <c r="T123" s="5"/>
      <c r="U123" s="5"/>
      <c r="V123" s="5"/>
      <c r="W123" s="320"/>
      <c r="X123" s="5"/>
      <c r="Y123" s="5"/>
      <c r="Z123" s="5"/>
    </row>
    <row r="124" spans="1:26" x14ac:dyDescent="0.2">
      <c r="A124" s="13"/>
      <c r="B124" s="5"/>
      <c r="C124" s="5"/>
      <c r="D124" s="4"/>
      <c r="E124" s="4"/>
      <c r="F124" s="4"/>
      <c r="G124" s="5"/>
      <c r="H124" s="5"/>
      <c r="I124" s="5"/>
      <c r="J124" s="4"/>
      <c r="K124" s="7"/>
      <c r="L124" s="8"/>
      <c r="M124" s="7"/>
      <c r="N124" s="5"/>
      <c r="O124" s="5"/>
      <c r="P124" s="5"/>
      <c r="Q124" s="5"/>
      <c r="R124" s="5"/>
      <c r="S124" s="5"/>
      <c r="T124" s="5"/>
      <c r="U124" s="5"/>
      <c r="V124" s="5"/>
      <c r="W124" s="320"/>
      <c r="X124" s="5"/>
      <c r="Y124" s="5"/>
      <c r="Z124" s="5"/>
    </row>
    <row r="125" spans="1:26" x14ac:dyDescent="0.2">
      <c r="A125" s="13"/>
      <c r="B125" s="5"/>
      <c r="C125" s="5"/>
      <c r="D125" s="4"/>
      <c r="E125" s="4"/>
      <c r="F125" s="4"/>
      <c r="G125" s="5"/>
      <c r="H125" s="5"/>
      <c r="I125" s="5"/>
      <c r="J125" s="4"/>
      <c r="K125" s="7"/>
      <c r="L125" s="8"/>
      <c r="M125" s="7"/>
      <c r="N125" s="5"/>
      <c r="O125" s="5"/>
      <c r="P125" s="5"/>
      <c r="Q125" s="5"/>
      <c r="R125" s="5"/>
      <c r="S125" s="5"/>
      <c r="T125" s="5"/>
      <c r="U125" s="5"/>
      <c r="V125" s="5"/>
      <c r="W125" s="320"/>
      <c r="X125" s="5"/>
      <c r="Y125" s="5"/>
      <c r="Z125" s="5"/>
    </row>
    <row r="126" spans="1:26" x14ac:dyDescent="0.2">
      <c r="A126" s="13"/>
      <c r="B126" s="5"/>
      <c r="C126" s="5"/>
      <c r="D126" s="4"/>
      <c r="E126" s="4"/>
      <c r="F126" s="4"/>
      <c r="G126" s="5"/>
      <c r="H126" s="5"/>
      <c r="I126" s="5"/>
      <c r="J126" s="4"/>
      <c r="K126" s="7"/>
      <c r="L126" s="8"/>
      <c r="M126" s="7"/>
      <c r="N126" s="5"/>
      <c r="O126" s="5"/>
      <c r="P126" s="5"/>
      <c r="Q126" s="5"/>
      <c r="R126" s="5"/>
      <c r="S126" s="5"/>
      <c r="T126" s="5"/>
      <c r="U126" s="5"/>
      <c r="V126" s="5"/>
      <c r="W126" s="320"/>
      <c r="X126" s="5"/>
      <c r="Y126" s="5"/>
      <c r="Z126" s="5"/>
    </row>
    <row r="127" spans="1:26" x14ac:dyDescent="0.2">
      <c r="A127" s="13"/>
      <c r="B127" s="5"/>
      <c r="C127" s="5"/>
      <c r="D127" s="4"/>
      <c r="E127" s="4"/>
      <c r="F127" s="4"/>
      <c r="G127" s="5"/>
      <c r="H127" s="5"/>
      <c r="I127" s="5"/>
      <c r="J127" s="4"/>
      <c r="K127" s="7"/>
      <c r="L127" s="8"/>
      <c r="M127" s="7"/>
      <c r="N127" s="5"/>
      <c r="O127" s="5"/>
      <c r="P127" s="5"/>
      <c r="Q127" s="5"/>
      <c r="R127" s="5"/>
      <c r="S127" s="5"/>
      <c r="T127" s="5"/>
      <c r="U127" s="5"/>
      <c r="V127" s="5"/>
      <c r="W127" s="320"/>
      <c r="X127" s="5"/>
      <c r="Y127" s="5"/>
      <c r="Z127" s="5"/>
    </row>
    <row r="128" spans="1:26" x14ac:dyDescent="0.2">
      <c r="A128" s="13"/>
      <c r="B128" s="5"/>
      <c r="C128" s="5"/>
      <c r="D128" s="4"/>
      <c r="E128" s="4"/>
      <c r="F128" s="4"/>
      <c r="G128" s="5"/>
      <c r="H128" s="5"/>
      <c r="I128" s="5"/>
      <c r="J128" s="4"/>
      <c r="K128" s="7"/>
      <c r="L128" s="8"/>
      <c r="M128" s="7"/>
      <c r="N128" s="5"/>
      <c r="O128" s="5"/>
      <c r="P128" s="5"/>
      <c r="Q128" s="5"/>
      <c r="R128" s="5"/>
      <c r="S128" s="5"/>
      <c r="T128" s="5"/>
      <c r="U128" s="5"/>
      <c r="V128" s="5"/>
      <c r="W128" s="320"/>
      <c r="X128" s="5"/>
      <c r="Y128" s="5"/>
      <c r="Z128" s="5"/>
    </row>
    <row r="129" spans="1:26" x14ac:dyDescent="0.2">
      <c r="A129" s="13"/>
      <c r="B129" s="5"/>
      <c r="C129" s="5"/>
      <c r="D129" s="4"/>
      <c r="E129" s="4"/>
      <c r="F129" s="4"/>
      <c r="G129" s="5"/>
      <c r="H129" s="5"/>
      <c r="I129" s="5"/>
      <c r="J129" s="4"/>
      <c r="K129" s="7"/>
      <c r="L129" s="8"/>
      <c r="M129" s="7"/>
      <c r="N129" s="5"/>
      <c r="O129" s="5"/>
      <c r="P129" s="5"/>
      <c r="Q129" s="5"/>
      <c r="R129" s="5"/>
      <c r="S129" s="5"/>
      <c r="T129" s="5"/>
      <c r="U129" s="5"/>
      <c r="V129" s="5"/>
      <c r="W129" s="320"/>
      <c r="X129" s="5"/>
      <c r="Y129" s="5"/>
      <c r="Z129" s="5"/>
    </row>
    <row r="130" spans="1:26" x14ac:dyDescent="0.2">
      <c r="A130" s="13"/>
      <c r="B130" s="5"/>
      <c r="C130" s="5"/>
      <c r="D130" s="4"/>
      <c r="E130" s="4"/>
      <c r="F130" s="4"/>
      <c r="G130" s="5"/>
      <c r="H130" s="5"/>
      <c r="I130" s="5"/>
      <c r="J130" s="4"/>
      <c r="K130" s="7"/>
      <c r="L130" s="8"/>
      <c r="M130" s="7"/>
      <c r="N130" s="5"/>
      <c r="O130" s="5"/>
      <c r="P130" s="5"/>
      <c r="Q130" s="5"/>
      <c r="R130" s="5"/>
      <c r="S130" s="5"/>
      <c r="T130" s="5"/>
      <c r="U130" s="5"/>
      <c r="V130" s="5"/>
      <c r="W130" s="320"/>
      <c r="X130" s="5"/>
      <c r="Y130" s="5"/>
      <c r="Z130" s="5"/>
    </row>
    <row r="131" spans="1:26" x14ac:dyDescent="0.2">
      <c r="A131" s="13"/>
      <c r="B131" s="5"/>
      <c r="C131" s="5"/>
      <c r="D131" s="4"/>
      <c r="E131" s="4"/>
      <c r="F131" s="4"/>
      <c r="G131" s="5"/>
      <c r="H131" s="5"/>
      <c r="I131" s="5"/>
      <c r="J131" s="4"/>
      <c r="K131" s="7"/>
      <c r="L131" s="8"/>
      <c r="M131" s="7"/>
      <c r="N131" s="5"/>
      <c r="O131" s="5"/>
      <c r="P131" s="5"/>
      <c r="Q131" s="5"/>
      <c r="R131" s="5"/>
      <c r="S131" s="5"/>
      <c r="T131" s="5"/>
      <c r="U131" s="5"/>
      <c r="V131" s="5"/>
      <c r="W131" s="320"/>
      <c r="X131" s="5"/>
      <c r="Y131" s="5"/>
      <c r="Z131" s="5"/>
    </row>
    <row r="132" spans="1:26" x14ac:dyDescent="0.2">
      <c r="A132" s="13"/>
      <c r="B132" s="5"/>
      <c r="C132" s="5"/>
      <c r="D132" s="4"/>
      <c r="E132" s="4"/>
      <c r="F132" s="4"/>
      <c r="G132" s="5"/>
      <c r="H132" s="5"/>
      <c r="I132" s="5"/>
      <c r="J132" s="4"/>
      <c r="K132" s="7"/>
      <c r="L132" s="8"/>
      <c r="M132" s="7"/>
      <c r="N132" s="5"/>
      <c r="O132" s="5"/>
      <c r="P132" s="5"/>
      <c r="Q132" s="5"/>
      <c r="R132" s="5"/>
      <c r="S132" s="5"/>
      <c r="T132" s="5"/>
      <c r="U132" s="5"/>
      <c r="V132" s="5"/>
      <c r="W132" s="320"/>
      <c r="X132" s="5"/>
      <c r="Y132" s="5"/>
      <c r="Z132" s="5"/>
    </row>
    <row r="133" spans="1:26" x14ac:dyDescent="0.2">
      <c r="A133" s="13"/>
      <c r="B133" s="5"/>
      <c r="C133" s="5"/>
      <c r="D133" s="4"/>
      <c r="E133" s="4"/>
      <c r="F133" s="4"/>
      <c r="G133" s="5"/>
      <c r="H133" s="5"/>
      <c r="I133" s="5"/>
      <c r="J133" s="4"/>
      <c r="K133" s="7"/>
      <c r="L133" s="8"/>
      <c r="M133" s="7"/>
      <c r="N133" s="5"/>
      <c r="O133" s="5"/>
      <c r="P133" s="5"/>
      <c r="Q133" s="5"/>
      <c r="R133" s="5"/>
      <c r="S133" s="5"/>
      <c r="T133" s="5"/>
      <c r="U133" s="5"/>
      <c r="V133" s="5"/>
      <c r="W133" s="320"/>
      <c r="X133" s="5"/>
      <c r="Y133" s="5"/>
      <c r="Z133" s="5"/>
    </row>
    <row r="134" spans="1:26" x14ac:dyDescent="0.2">
      <c r="A134" s="13"/>
      <c r="B134" s="5"/>
      <c r="C134" s="5"/>
      <c r="D134" s="4"/>
      <c r="E134" s="4"/>
      <c r="F134" s="4"/>
      <c r="G134" s="5"/>
      <c r="H134" s="5"/>
      <c r="I134" s="5"/>
      <c r="J134" s="4"/>
      <c r="K134" s="7"/>
      <c r="L134" s="8"/>
      <c r="M134" s="7"/>
      <c r="N134" s="5"/>
      <c r="O134" s="5"/>
      <c r="P134" s="5"/>
      <c r="Q134" s="5"/>
      <c r="R134" s="5"/>
      <c r="S134" s="5"/>
      <c r="T134" s="5"/>
      <c r="U134" s="5"/>
      <c r="V134" s="5"/>
      <c r="W134" s="320"/>
      <c r="X134" s="5"/>
      <c r="Y134" s="5"/>
      <c r="Z134" s="5"/>
    </row>
    <row r="135" spans="1:26" x14ac:dyDescent="0.2">
      <c r="A135" s="13"/>
      <c r="B135" s="5"/>
      <c r="C135" s="5"/>
      <c r="D135" s="4"/>
      <c r="E135" s="4"/>
      <c r="F135" s="4"/>
      <c r="G135" s="5"/>
      <c r="H135" s="5"/>
      <c r="I135" s="5"/>
      <c r="J135" s="4"/>
      <c r="K135" s="7"/>
      <c r="L135" s="8"/>
      <c r="M135" s="7"/>
      <c r="N135" s="5"/>
      <c r="O135" s="5"/>
      <c r="P135" s="5"/>
      <c r="Q135" s="5"/>
      <c r="R135" s="5"/>
      <c r="S135" s="5"/>
      <c r="T135" s="5"/>
      <c r="U135" s="5"/>
      <c r="V135" s="5"/>
      <c r="W135" s="320"/>
      <c r="X135" s="5"/>
      <c r="Y135" s="5"/>
      <c r="Z135" s="5"/>
    </row>
    <row r="136" spans="1:26" x14ac:dyDescent="0.2">
      <c r="A136" s="13"/>
      <c r="B136" s="5"/>
      <c r="C136" s="5"/>
      <c r="D136" s="4"/>
      <c r="E136" s="4"/>
      <c r="F136" s="4"/>
      <c r="G136" s="5"/>
      <c r="H136" s="5"/>
      <c r="I136" s="5"/>
      <c r="J136" s="4"/>
      <c r="K136" s="7"/>
      <c r="L136" s="8"/>
      <c r="M136" s="7"/>
      <c r="N136" s="5"/>
      <c r="O136" s="5"/>
      <c r="P136" s="5"/>
      <c r="Q136" s="5"/>
      <c r="R136" s="5"/>
      <c r="S136" s="5"/>
      <c r="T136" s="5"/>
      <c r="U136" s="5"/>
      <c r="V136" s="5"/>
      <c r="W136" s="320"/>
      <c r="X136" s="5"/>
      <c r="Y136" s="5"/>
      <c r="Z136" s="5"/>
    </row>
    <row r="137" spans="1:26" x14ac:dyDescent="0.2">
      <c r="A137" s="13"/>
      <c r="B137" s="5"/>
      <c r="C137" s="5"/>
      <c r="D137" s="4"/>
      <c r="E137" s="4"/>
      <c r="F137" s="4"/>
      <c r="G137" s="5"/>
      <c r="H137" s="5"/>
      <c r="I137" s="5"/>
      <c r="J137" s="4"/>
      <c r="K137" s="7"/>
      <c r="L137" s="8"/>
      <c r="M137" s="7"/>
      <c r="N137" s="5"/>
      <c r="O137" s="5"/>
      <c r="P137" s="5"/>
      <c r="Q137" s="5"/>
      <c r="R137" s="5"/>
      <c r="S137" s="5"/>
      <c r="T137" s="5"/>
      <c r="U137" s="5"/>
      <c r="V137" s="5"/>
      <c r="W137" s="320"/>
      <c r="X137" s="5"/>
      <c r="Y137" s="5"/>
      <c r="Z137" s="5"/>
    </row>
    <row r="138" spans="1:26" x14ac:dyDescent="0.2">
      <c r="A138" s="13"/>
      <c r="B138" s="5"/>
      <c r="C138" s="5"/>
      <c r="D138" s="4"/>
      <c r="E138" s="4"/>
      <c r="F138" s="4"/>
      <c r="G138" s="5"/>
      <c r="H138" s="5"/>
      <c r="I138" s="5"/>
      <c r="J138" s="4"/>
      <c r="K138" s="7"/>
      <c r="L138" s="8"/>
      <c r="M138" s="7"/>
      <c r="N138" s="5"/>
      <c r="O138" s="5"/>
      <c r="P138" s="5"/>
      <c r="Q138" s="5"/>
      <c r="R138" s="5"/>
      <c r="S138" s="5"/>
      <c r="T138" s="5"/>
      <c r="U138" s="5"/>
      <c r="V138" s="5"/>
      <c r="W138" s="320"/>
      <c r="X138" s="5"/>
      <c r="Y138" s="5"/>
      <c r="Z138" s="5"/>
    </row>
    <row r="139" spans="1:26" x14ac:dyDescent="0.2">
      <c r="A139" s="13"/>
      <c r="B139" s="5"/>
      <c r="C139" s="5"/>
      <c r="D139" s="4"/>
      <c r="E139" s="4"/>
      <c r="F139" s="4"/>
      <c r="G139" s="5"/>
      <c r="H139" s="5"/>
      <c r="I139" s="5"/>
      <c r="J139" s="4"/>
      <c r="K139" s="7"/>
      <c r="L139" s="8"/>
      <c r="M139" s="7"/>
      <c r="N139" s="5"/>
      <c r="O139" s="5"/>
      <c r="P139" s="5"/>
      <c r="Q139" s="5"/>
      <c r="R139" s="5"/>
      <c r="S139" s="5"/>
      <c r="T139" s="5"/>
      <c r="U139" s="5"/>
      <c r="V139" s="5"/>
      <c r="W139" s="320"/>
      <c r="X139" s="5"/>
      <c r="Y139" s="5"/>
      <c r="Z139" s="5"/>
    </row>
    <row r="140" spans="1:26" x14ac:dyDescent="0.2">
      <c r="A140" s="13"/>
      <c r="B140" s="5"/>
      <c r="C140" s="5"/>
      <c r="D140" s="4"/>
      <c r="E140" s="4"/>
      <c r="F140" s="4"/>
      <c r="G140" s="5"/>
      <c r="H140" s="5"/>
      <c r="I140" s="5"/>
      <c r="J140" s="4"/>
      <c r="K140" s="7"/>
      <c r="L140" s="8"/>
      <c r="M140" s="7"/>
      <c r="N140" s="5"/>
      <c r="O140" s="5"/>
      <c r="P140" s="5"/>
      <c r="Q140" s="5"/>
      <c r="R140" s="5"/>
      <c r="S140" s="5"/>
      <c r="T140" s="5"/>
      <c r="U140" s="5"/>
      <c r="V140" s="5"/>
      <c r="W140" s="320"/>
      <c r="X140" s="5"/>
      <c r="Y140" s="5"/>
      <c r="Z140" s="5"/>
    </row>
    <row r="141" spans="1:26" x14ac:dyDescent="0.2">
      <c r="A141" s="13"/>
      <c r="B141" s="5"/>
      <c r="C141" s="5"/>
      <c r="D141" s="4"/>
      <c r="E141" s="4"/>
      <c r="F141" s="4"/>
      <c r="G141" s="5"/>
      <c r="H141" s="5"/>
      <c r="I141" s="5"/>
      <c r="J141" s="4"/>
      <c r="K141" s="7"/>
      <c r="L141" s="8"/>
      <c r="M141" s="7"/>
      <c r="N141" s="5"/>
      <c r="O141" s="5"/>
      <c r="P141" s="5"/>
      <c r="Q141" s="5"/>
      <c r="R141" s="5"/>
      <c r="S141" s="5"/>
      <c r="T141" s="5"/>
      <c r="U141" s="5"/>
      <c r="V141" s="5"/>
      <c r="W141" s="320"/>
      <c r="X141" s="5"/>
      <c r="Y141" s="5"/>
      <c r="Z141" s="5"/>
    </row>
    <row r="142" spans="1:26" x14ac:dyDescent="0.2">
      <c r="A142" s="13"/>
      <c r="B142" s="5"/>
      <c r="C142" s="5"/>
      <c r="D142" s="4"/>
      <c r="E142" s="4"/>
      <c r="F142" s="4"/>
      <c r="G142" s="5"/>
      <c r="H142" s="5"/>
      <c r="I142" s="5"/>
      <c r="J142" s="4"/>
      <c r="K142" s="7"/>
      <c r="L142" s="8"/>
      <c r="M142" s="7"/>
      <c r="N142" s="5"/>
      <c r="O142" s="5"/>
      <c r="P142" s="5"/>
      <c r="Q142" s="5"/>
      <c r="R142" s="5"/>
      <c r="S142" s="5"/>
      <c r="T142" s="5"/>
      <c r="U142" s="5"/>
      <c r="V142" s="5"/>
      <c r="W142" s="320"/>
      <c r="X142" s="5"/>
      <c r="Y142" s="5"/>
      <c r="Z142" s="5"/>
    </row>
    <row r="143" spans="1:26" x14ac:dyDescent="0.2">
      <c r="A143" s="13"/>
      <c r="B143" s="5"/>
      <c r="C143" s="5"/>
      <c r="D143" s="4"/>
      <c r="E143" s="4"/>
      <c r="F143" s="4"/>
      <c r="G143" s="5"/>
      <c r="H143" s="5"/>
      <c r="I143" s="5"/>
      <c r="J143" s="4"/>
      <c r="K143" s="7"/>
      <c r="L143" s="8"/>
      <c r="M143" s="7"/>
      <c r="N143" s="5"/>
      <c r="O143" s="5"/>
      <c r="P143" s="5"/>
      <c r="Q143" s="5"/>
      <c r="R143" s="5"/>
      <c r="S143" s="5"/>
      <c r="T143" s="5"/>
      <c r="U143" s="5"/>
      <c r="V143" s="5"/>
      <c r="W143" s="320"/>
      <c r="X143" s="5"/>
      <c r="Y143" s="5"/>
      <c r="Z143" s="5"/>
    </row>
    <row r="144" spans="1:26" x14ac:dyDescent="0.2">
      <c r="A144" s="13"/>
      <c r="B144" s="5"/>
      <c r="C144" s="5"/>
      <c r="D144" s="4"/>
      <c r="E144" s="4"/>
      <c r="F144" s="4"/>
      <c r="G144" s="5"/>
      <c r="H144" s="5"/>
      <c r="I144" s="5"/>
      <c r="J144" s="4"/>
      <c r="K144" s="7"/>
      <c r="L144" s="8"/>
      <c r="M144" s="7"/>
      <c r="N144" s="5"/>
      <c r="O144" s="5"/>
      <c r="P144" s="5"/>
      <c r="Q144" s="5"/>
      <c r="R144" s="5"/>
      <c r="S144" s="5"/>
      <c r="T144" s="5"/>
      <c r="U144" s="5"/>
      <c r="V144" s="5"/>
      <c r="W144" s="320"/>
      <c r="X144" s="5"/>
      <c r="Y144" s="5"/>
      <c r="Z144" s="5"/>
    </row>
    <row r="145" spans="1:43" x14ac:dyDescent="0.2">
      <c r="A145" s="13"/>
      <c r="B145" s="5"/>
      <c r="C145" s="5"/>
      <c r="D145" s="4"/>
      <c r="E145" s="4"/>
      <c r="F145" s="4"/>
      <c r="G145" s="5"/>
      <c r="H145" s="5"/>
      <c r="I145" s="5"/>
      <c r="J145" s="4"/>
      <c r="K145" s="7"/>
      <c r="L145" s="8"/>
      <c r="M145" s="7"/>
      <c r="N145" s="5"/>
      <c r="O145" s="5"/>
      <c r="P145" s="5"/>
      <c r="Q145" s="5"/>
      <c r="R145" s="5"/>
      <c r="S145" s="5"/>
      <c r="T145" s="5"/>
      <c r="U145" s="5"/>
      <c r="V145" s="5"/>
      <c r="W145" s="320"/>
      <c r="X145" s="5"/>
      <c r="Y145" s="5"/>
      <c r="Z145" s="5"/>
    </row>
    <row r="146" spans="1:43" x14ac:dyDescent="0.2">
      <c r="A146" s="13"/>
      <c r="B146" s="5"/>
      <c r="C146" s="5"/>
      <c r="D146" s="4"/>
      <c r="E146" s="4"/>
      <c r="F146" s="4"/>
      <c r="G146" s="5"/>
      <c r="H146" s="5"/>
      <c r="I146" s="5"/>
      <c r="J146" s="4"/>
      <c r="K146" s="7"/>
      <c r="L146" s="8"/>
      <c r="M146" s="7"/>
      <c r="N146" s="5"/>
      <c r="O146" s="5"/>
      <c r="P146" s="5"/>
      <c r="Q146" s="5"/>
      <c r="R146" s="5"/>
      <c r="S146" s="5"/>
      <c r="T146" s="5"/>
      <c r="U146" s="5"/>
      <c r="V146" s="5"/>
      <c r="W146" s="320"/>
      <c r="X146" s="5"/>
      <c r="Y146" s="5"/>
      <c r="Z146" s="5"/>
    </row>
    <row r="147" spans="1:43" x14ac:dyDescent="0.2">
      <c r="A147" s="13"/>
      <c r="B147" s="5"/>
      <c r="C147" s="5"/>
      <c r="D147" s="4"/>
      <c r="E147" s="4"/>
      <c r="F147" s="4"/>
      <c r="G147" s="5"/>
      <c r="H147" s="5"/>
      <c r="I147" s="5"/>
      <c r="J147" s="4"/>
      <c r="K147" s="7"/>
      <c r="L147" s="8"/>
      <c r="M147" s="7"/>
      <c r="N147" s="5"/>
      <c r="O147" s="5"/>
      <c r="P147" s="5"/>
      <c r="Q147" s="5"/>
      <c r="R147" s="5"/>
      <c r="S147" s="5"/>
      <c r="T147" s="5"/>
      <c r="U147" s="5"/>
      <c r="V147" s="5"/>
      <c r="W147" s="320"/>
      <c r="X147" s="5"/>
      <c r="Y147" s="5"/>
      <c r="Z147" s="5"/>
    </row>
    <row r="148" spans="1:43" x14ac:dyDescent="0.2">
      <c r="A148" s="13"/>
      <c r="B148" s="5"/>
      <c r="C148" s="5"/>
      <c r="D148" s="4"/>
      <c r="E148" s="4"/>
      <c r="F148" s="4"/>
      <c r="G148" s="5"/>
      <c r="H148" s="5"/>
      <c r="I148" s="5"/>
      <c r="J148" s="4"/>
      <c r="K148" s="7"/>
      <c r="L148" s="8"/>
      <c r="M148" s="7"/>
      <c r="N148" s="5"/>
      <c r="O148" s="5"/>
      <c r="P148" s="5"/>
      <c r="Q148" s="5"/>
      <c r="R148" s="5"/>
      <c r="S148" s="5"/>
      <c r="T148" s="5"/>
      <c r="U148" s="5"/>
      <c r="V148" s="5"/>
      <c r="W148" s="320"/>
      <c r="X148" s="5"/>
      <c r="Y148" s="5"/>
      <c r="Z148" s="5"/>
    </row>
    <row r="149" spans="1:43" x14ac:dyDescent="0.2">
      <c r="A149" s="13"/>
      <c r="B149" s="5"/>
      <c r="C149" s="5"/>
      <c r="D149" s="4"/>
      <c r="E149" s="4"/>
      <c r="F149" s="4"/>
      <c r="G149" s="5"/>
      <c r="H149" s="5"/>
      <c r="I149" s="5"/>
      <c r="J149" s="4"/>
      <c r="K149" s="7"/>
      <c r="L149" s="8"/>
      <c r="M149" s="7"/>
      <c r="N149" s="5"/>
      <c r="O149" s="5"/>
      <c r="P149" s="5"/>
      <c r="Q149" s="5"/>
      <c r="R149" s="5"/>
      <c r="S149" s="5"/>
      <c r="T149" s="5"/>
      <c r="U149" s="5"/>
      <c r="V149" s="5"/>
      <c r="W149" s="320"/>
      <c r="X149" s="5"/>
      <c r="Y149" s="5"/>
      <c r="Z149" s="5"/>
    </row>
    <row r="150" spans="1:43" x14ac:dyDescent="0.2">
      <c r="A150" s="13"/>
      <c r="B150" s="5"/>
      <c r="C150" s="5"/>
      <c r="D150" s="4"/>
      <c r="E150" s="4"/>
      <c r="F150" s="4"/>
      <c r="G150" s="5"/>
      <c r="H150" s="5"/>
      <c r="I150" s="5"/>
      <c r="J150" s="4"/>
      <c r="K150" s="7"/>
      <c r="L150" s="8"/>
      <c r="M150" s="7"/>
      <c r="N150" s="5"/>
      <c r="O150" s="5"/>
      <c r="P150" s="5"/>
      <c r="Q150" s="5"/>
      <c r="R150" s="5"/>
      <c r="S150" s="5"/>
      <c r="T150" s="5"/>
      <c r="U150" s="5"/>
      <c r="V150" s="5"/>
      <c r="W150" s="320"/>
      <c r="X150" s="5"/>
      <c r="Y150" s="5"/>
      <c r="Z150" s="5"/>
    </row>
    <row r="151" spans="1:43" x14ac:dyDescent="0.2">
      <c r="A151" s="13"/>
      <c r="B151" s="5"/>
      <c r="C151" s="5"/>
      <c r="D151" s="4"/>
      <c r="E151" s="4"/>
      <c r="F151" s="4"/>
      <c r="G151" s="5"/>
      <c r="H151" s="5"/>
      <c r="I151" s="5"/>
      <c r="J151" s="4"/>
      <c r="K151" s="7"/>
      <c r="L151" s="8"/>
      <c r="M151" s="7"/>
      <c r="N151" s="5"/>
      <c r="O151" s="5"/>
      <c r="P151" s="5"/>
      <c r="Q151" s="5"/>
      <c r="R151" s="5"/>
      <c r="S151" s="5"/>
      <c r="T151" s="5"/>
      <c r="U151" s="5"/>
      <c r="V151" s="5"/>
      <c r="W151" s="320"/>
      <c r="X151" s="5"/>
      <c r="Y151" s="5"/>
      <c r="Z151" s="5"/>
    </row>
    <row r="152" spans="1:43" x14ac:dyDescent="0.2">
      <c r="A152" s="13"/>
      <c r="B152" s="5"/>
      <c r="C152" s="5"/>
      <c r="D152" s="4"/>
      <c r="E152" s="4"/>
      <c r="F152" s="4"/>
      <c r="G152" s="5"/>
      <c r="H152" s="5"/>
      <c r="I152" s="5"/>
      <c r="J152" s="4"/>
      <c r="K152" s="7"/>
      <c r="L152" s="8"/>
      <c r="M152" s="7"/>
      <c r="N152" s="5"/>
      <c r="O152" s="5"/>
      <c r="P152" s="5"/>
      <c r="Q152" s="5"/>
      <c r="R152" s="5"/>
      <c r="S152" s="5"/>
      <c r="T152" s="5"/>
      <c r="U152" s="5"/>
      <c r="V152" s="5"/>
      <c r="W152" s="320"/>
      <c r="X152" s="5"/>
      <c r="Y152" s="5"/>
      <c r="Z152" s="5"/>
    </row>
    <row r="153" spans="1:43" x14ac:dyDescent="0.2">
      <c r="A153" s="13"/>
      <c r="B153" s="5"/>
      <c r="C153" s="5"/>
      <c r="D153" s="4"/>
      <c r="E153" s="4"/>
      <c r="F153" s="4"/>
      <c r="G153" s="5"/>
      <c r="H153" s="5"/>
      <c r="I153" s="5"/>
      <c r="J153" s="4"/>
      <c r="K153" s="7"/>
      <c r="L153" s="8"/>
      <c r="M153" s="7"/>
      <c r="N153" s="5"/>
      <c r="O153" s="5"/>
      <c r="P153" s="5"/>
      <c r="Q153" s="5"/>
      <c r="R153" s="5"/>
      <c r="S153" s="5"/>
      <c r="T153" s="5"/>
      <c r="U153" s="5"/>
      <c r="V153" s="5"/>
      <c r="W153" s="320"/>
      <c r="X153" s="5"/>
      <c r="Y153" s="5"/>
      <c r="Z153" s="5"/>
    </row>
    <row r="154" spans="1:43" x14ac:dyDescent="0.2">
      <c r="A154" s="13"/>
      <c r="B154" s="5"/>
      <c r="C154" s="5"/>
      <c r="D154" s="4"/>
      <c r="E154" s="4"/>
      <c r="F154" s="4"/>
      <c r="G154" s="5"/>
      <c r="H154" s="5"/>
      <c r="I154" s="5"/>
      <c r="J154" s="4"/>
      <c r="K154" s="7"/>
      <c r="L154" s="8"/>
      <c r="M154" s="7"/>
      <c r="N154" s="5"/>
      <c r="O154" s="5"/>
      <c r="P154" s="5"/>
      <c r="Q154" s="5"/>
      <c r="R154" s="5"/>
      <c r="S154" s="5"/>
      <c r="T154" s="5"/>
      <c r="U154" s="5"/>
      <c r="V154" s="5"/>
      <c r="W154" s="320"/>
      <c r="X154" s="5"/>
      <c r="Y154" s="5"/>
      <c r="Z154" s="5"/>
    </row>
    <row r="155" spans="1:43" x14ac:dyDescent="0.2">
      <c r="A155" s="13"/>
      <c r="B155" s="5"/>
      <c r="C155" s="5"/>
      <c r="D155" s="4"/>
      <c r="E155" s="4"/>
      <c r="F155" s="4"/>
      <c r="G155" s="5"/>
      <c r="H155" s="5"/>
      <c r="I155" s="5"/>
      <c r="J155" s="4"/>
      <c r="K155" s="7"/>
      <c r="L155" s="8"/>
      <c r="M155" s="7"/>
      <c r="N155" s="5"/>
      <c r="O155" s="5"/>
      <c r="P155" s="5"/>
      <c r="Q155" s="5"/>
      <c r="R155" s="5"/>
      <c r="S155" s="5"/>
      <c r="T155" s="5"/>
      <c r="U155" s="5"/>
      <c r="V155" s="5"/>
      <c r="W155" s="320"/>
      <c r="X155" s="5"/>
      <c r="Y155" s="5"/>
      <c r="Z155" s="5"/>
    </row>
    <row r="156" spans="1:43" x14ac:dyDescent="0.2">
      <c r="A156" s="13"/>
      <c r="B156" s="5"/>
      <c r="C156" s="5"/>
      <c r="D156" s="4"/>
      <c r="E156" s="4"/>
      <c r="F156" s="4"/>
      <c r="G156" s="5"/>
      <c r="H156" s="5"/>
      <c r="I156" s="5"/>
      <c r="J156" s="4"/>
      <c r="K156" s="7"/>
      <c r="L156" s="8"/>
      <c r="M156" s="7"/>
      <c r="N156" s="5"/>
      <c r="O156" s="5"/>
      <c r="P156" s="5"/>
      <c r="Q156" s="5"/>
      <c r="R156" s="5"/>
      <c r="S156" s="5"/>
      <c r="T156" s="5"/>
      <c r="U156" s="5"/>
      <c r="V156" s="5"/>
      <c r="W156" s="320"/>
      <c r="X156" s="5"/>
      <c r="Y156" s="5"/>
      <c r="Z156" s="5"/>
    </row>
    <row r="157" spans="1:43" x14ac:dyDescent="0.2">
      <c r="A157" s="13"/>
      <c r="B157" s="5"/>
      <c r="C157" s="5"/>
      <c r="D157" s="4"/>
      <c r="E157" s="4"/>
      <c r="F157" s="4"/>
      <c r="G157" s="5"/>
      <c r="H157" s="5"/>
      <c r="I157" s="5"/>
      <c r="J157" s="4"/>
      <c r="K157" s="7"/>
      <c r="L157" s="8"/>
      <c r="M157" s="7"/>
      <c r="N157" s="5"/>
      <c r="O157" s="5"/>
      <c r="P157" s="5"/>
      <c r="Q157" s="5"/>
      <c r="R157" s="5"/>
      <c r="S157" s="5"/>
      <c r="T157" s="5"/>
      <c r="U157" s="5"/>
      <c r="V157" s="5"/>
      <c r="W157" s="320"/>
      <c r="X157" s="5"/>
      <c r="Y157" s="5"/>
      <c r="Z157" s="5"/>
    </row>
    <row r="158" spans="1:43" x14ac:dyDescent="0.2">
      <c r="A158" s="13"/>
      <c r="B158" s="5"/>
      <c r="C158" s="5"/>
      <c r="D158" s="4"/>
      <c r="E158" s="4"/>
      <c r="F158" s="4"/>
      <c r="G158" s="5"/>
      <c r="H158" s="5"/>
      <c r="I158" s="5"/>
      <c r="J158" s="4"/>
      <c r="K158" s="7"/>
      <c r="L158" s="8"/>
      <c r="M158" s="7"/>
      <c r="N158" s="5"/>
      <c r="O158" s="5"/>
      <c r="P158" s="5"/>
      <c r="Q158" s="5"/>
      <c r="R158" s="5"/>
      <c r="S158" s="5"/>
      <c r="T158" s="5"/>
      <c r="U158" s="5"/>
      <c r="V158" s="5"/>
      <c r="W158" s="320"/>
      <c r="X158" s="5"/>
      <c r="Y158" s="5"/>
      <c r="Z158" s="5"/>
    </row>
    <row r="159" spans="1:43" x14ac:dyDescent="0.2">
      <c r="A159" s="13"/>
      <c r="B159" s="5"/>
      <c r="C159" s="5"/>
      <c r="D159" s="4"/>
      <c r="E159" s="4"/>
      <c r="F159" s="4"/>
      <c r="G159" s="5"/>
      <c r="H159" s="5"/>
      <c r="I159" s="5"/>
      <c r="J159" s="4"/>
      <c r="K159" s="7"/>
      <c r="L159" s="8"/>
      <c r="M159" s="7"/>
      <c r="N159" s="5"/>
      <c r="O159" s="5"/>
      <c r="P159" s="5"/>
      <c r="Q159" s="5"/>
      <c r="R159" s="5"/>
      <c r="S159" s="5"/>
      <c r="T159" s="5"/>
      <c r="U159" s="5"/>
      <c r="V159" s="5"/>
      <c r="W159" s="320"/>
      <c r="X159" s="5"/>
      <c r="Y159" s="5"/>
      <c r="Z159" s="5"/>
    </row>
    <row r="160" spans="1:43" s="319" customFormat="1" x14ac:dyDescent="0.2">
      <c r="A160" s="13"/>
      <c r="B160" s="5"/>
      <c r="C160" s="5"/>
      <c r="D160" s="4"/>
      <c r="E160" s="4"/>
      <c r="F160" s="4"/>
      <c r="G160" s="5"/>
      <c r="H160" s="5"/>
      <c r="I160" s="5"/>
      <c r="J160" s="4"/>
      <c r="K160" s="7"/>
      <c r="L160" s="8"/>
      <c r="M160" s="7"/>
      <c r="N160" s="5"/>
      <c r="O160" s="5"/>
      <c r="P160" s="5"/>
      <c r="Q160" s="5"/>
      <c r="R160" s="5"/>
      <c r="S160" s="5"/>
      <c r="T160" s="5"/>
      <c r="U160" s="5"/>
      <c r="V160" s="5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</row>
    <row r="161" spans="1:43" s="319" customFormat="1" x14ac:dyDescent="0.2">
      <c r="A161" s="13"/>
      <c r="B161"/>
      <c r="C161"/>
      <c r="D161" s="227"/>
      <c r="E161" s="227"/>
      <c r="F161" s="227"/>
      <c r="G161"/>
      <c r="H161"/>
      <c r="I161"/>
      <c r="J161" s="227"/>
      <c r="K161" s="269"/>
      <c r="L161" s="190"/>
      <c r="M161" s="269"/>
      <c r="N161"/>
      <c r="O161"/>
      <c r="P161"/>
      <c r="Q161"/>
      <c r="R161"/>
      <c r="S161"/>
      <c r="T161"/>
      <c r="U161"/>
      <c r="V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</row>
    <row r="162" spans="1:43" s="319" customFormat="1" x14ac:dyDescent="0.2">
      <c r="A162" s="13"/>
      <c r="B162"/>
      <c r="C162"/>
      <c r="D162" s="227"/>
      <c r="E162" s="227"/>
      <c r="F162" s="227"/>
      <c r="G162"/>
      <c r="H162"/>
      <c r="I162"/>
      <c r="J162" s="227"/>
      <c r="K162" s="269"/>
      <c r="L162" s="190"/>
      <c r="M162" s="269"/>
      <c r="N162"/>
      <c r="O162"/>
      <c r="P162"/>
      <c r="Q162"/>
      <c r="R162"/>
      <c r="S162"/>
      <c r="T162"/>
      <c r="U162"/>
      <c r="V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</row>
    <row r="163" spans="1:43" s="319" customFormat="1" x14ac:dyDescent="0.2">
      <c r="A163" s="13"/>
      <c r="B163"/>
      <c r="C163"/>
      <c r="D163" s="227"/>
      <c r="E163" s="227"/>
      <c r="F163" s="227"/>
      <c r="G163"/>
      <c r="H163"/>
      <c r="I163"/>
      <c r="J163" s="227"/>
      <c r="K163" s="269"/>
      <c r="L163" s="190"/>
      <c r="M163" s="269"/>
      <c r="N163"/>
      <c r="O163"/>
      <c r="P163"/>
      <c r="Q163"/>
      <c r="R163"/>
      <c r="S163"/>
      <c r="T163"/>
      <c r="U163"/>
      <c r="V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</row>
    <row r="164" spans="1:43" s="319" customFormat="1" x14ac:dyDescent="0.2">
      <c r="A164" s="13"/>
      <c r="B164"/>
      <c r="C164"/>
      <c r="D164" s="227"/>
      <c r="E164" s="227"/>
      <c r="F164" s="227"/>
      <c r="G164"/>
      <c r="H164"/>
      <c r="I164"/>
      <c r="J164" s="227"/>
      <c r="K164" s="269"/>
      <c r="L164" s="190"/>
      <c r="M164" s="269"/>
      <c r="N164"/>
      <c r="O164"/>
      <c r="P164"/>
      <c r="Q164"/>
      <c r="R164"/>
      <c r="S164"/>
      <c r="T164"/>
      <c r="U164"/>
      <c r="V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</row>
    <row r="165" spans="1:43" s="319" customFormat="1" x14ac:dyDescent="0.2">
      <c r="A165" s="13"/>
      <c r="B165"/>
      <c r="C165"/>
      <c r="D165" s="227"/>
      <c r="E165" s="227"/>
      <c r="F165" s="227"/>
      <c r="G165"/>
      <c r="H165"/>
      <c r="I165"/>
      <c r="J165" s="227"/>
      <c r="K165" s="269"/>
      <c r="L165" s="190"/>
      <c r="M165" s="269"/>
      <c r="N165"/>
      <c r="O165"/>
      <c r="P165"/>
      <c r="Q165"/>
      <c r="R165"/>
      <c r="S165"/>
      <c r="T165"/>
      <c r="U165"/>
      <c r="V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</row>
    <row r="166" spans="1:43" s="319" customFormat="1" x14ac:dyDescent="0.2">
      <c r="A166" s="13"/>
      <c r="B166"/>
      <c r="C166"/>
      <c r="D166" s="227"/>
      <c r="E166" s="227"/>
      <c r="F166" s="227"/>
      <c r="G166"/>
      <c r="H166"/>
      <c r="I166"/>
      <c r="J166" s="227"/>
      <c r="K166" s="269"/>
      <c r="L166" s="190"/>
      <c r="M166" s="269"/>
      <c r="N166"/>
      <c r="O166"/>
      <c r="P166"/>
      <c r="Q166"/>
      <c r="R166"/>
      <c r="S166"/>
      <c r="T166"/>
      <c r="U166"/>
      <c r="V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</row>
    <row r="167" spans="1:43" s="319" customFormat="1" x14ac:dyDescent="0.2">
      <c r="A167" s="13"/>
      <c r="B167"/>
      <c r="C167"/>
      <c r="D167" s="227"/>
      <c r="E167" s="227"/>
      <c r="F167" s="227"/>
      <c r="G167"/>
      <c r="H167"/>
      <c r="I167"/>
      <c r="J167" s="227"/>
      <c r="K167" s="269"/>
      <c r="L167" s="190"/>
      <c r="M167" s="269"/>
      <c r="N167"/>
      <c r="O167"/>
      <c r="P167"/>
      <c r="Q167"/>
      <c r="R167"/>
      <c r="S167"/>
      <c r="T167"/>
      <c r="U167"/>
      <c r="V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</row>
    <row r="168" spans="1:43" s="319" customFormat="1" x14ac:dyDescent="0.2">
      <c r="A168" s="13"/>
      <c r="B168"/>
      <c r="C168"/>
      <c r="D168" s="227"/>
      <c r="E168" s="227"/>
      <c r="F168" s="227"/>
      <c r="G168"/>
      <c r="H168"/>
      <c r="I168"/>
      <c r="J168" s="227"/>
      <c r="K168" s="269"/>
      <c r="L168" s="190"/>
      <c r="M168" s="269"/>
      <c r="N168"/>
      <c r="O168"/>
      <c r="P168"/>
      <c r="Q168"/>
      <c r="R168"/>
      <c r="S168"/>
      <c r="T168"/>
      <c r="U168"/>
      <c r="V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</row>
    <row r="169" spans="1:43" s="319" customFormat="1" x14ac:dyDescent="0.2">
      <c r="A169" s="13"/>
      <c r="B169"/>
      <c r="C169"/>
      <c r="D169" s="227"/>
      <c r="E169" s="227"/>
      <c r="F169" s="227"/>
      <c r="G169"/>
      <c r="H169"/>
      <c r="I169"/>
      <c r="J169" s="227"/>
      <c r="K169" s="269"/>
      <c r="L169" s="190"/>
      <c r="M169" s="269"/>
      <c r="N169"/>
      <c r="O169"/>
      <c r="P169"/>
      <c r="Q169"/>
      <c r="R169"/>
      <c r="S169"/>
      <c r="T169"/>
      <c r="U169"/>
      <c r="V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</row>
    <row r="170" spans="1:43" s="319" customFormat="1" x14ac:dyDescent="0.2">
      <c r="A170" s="13"/>
      <c r="B170"/>
      <c r="C170"/>
      <c r="D170" s="227"/>
      <c r="E170" s="227"/>
      <c r="F170" s="227"/>
      <c r="G170"/>
      <c r="H170"/>
      <c r="I170"/>
      <c r="J170" s="227"/>
      <c r="K170" s="269"/>
      <c r="L170" s="190"/>
      <c r="M170" s="269"/>
      <c r="N170"/>
      <c r="O170"/>
      <c r="P170"/>
      <c r="Q170"/>
      <c r="R170"/>
      <c r="S170"/>
      <c r="T170"/>
      <c r="U170"/>
      <c r="V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</row>
    <row r="171" spans="1:43" s="319" customFormat="1" x14ac:dyDescent="0.2">
      <c r="A171" s="13"/>
      <c r="B171"/>
      <c r="C171"/>
      <c r="D171" s="227"/>
      <c r="E171" s="227"/>
      <c r="F171" s="227"/>
      <c r="G171"/>
      <c r="H171"/>
      <c r="I171"/>
      <c r="J171" s="227"/>
      <c r="K171" s="269"/>
      <c r="L171" s="190"/>
      <c r="M171" s="269"/>
      <c r="N171"/>
      <c r="O171"/>
      <c r="P171"/>
      <c r="Q171"/>
      <c r="R171"/>
      <c r="S171"/>
      <c r="T171"/>
      <c r="U171"/>
      <c r="V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</row>
    <row r="172" spans="1:43" s="319" customFormat="1" x14ac:dyDescent="0.2">
      <c r="A172" s="13"/>
      <c r="B172"/>
      <c r="C172"/>
      <c r="D172" s="227"/>
      <c r="E172" s="227"/>
      <c r="F172" s="227"/>
      <c r="G172"/>
      <c r="H172"/>
      <c r="I172"/>
      <c r="J172" s="227"/>
      <c r="K172" s="269"/>
      <c r="L172" s="190"/>
      <c r="M172" s="269"/>
      <c r="N172"/>
      <c r="O172"/>
      <c r="P172"/>
      <c r="Q172"/>
      <c r="R172"/>
      <c r="S172"/>
      <c r="T172"/>
      <c r="U172"/>
      <c r="V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</row>
    <row r="173" spans="1:43" s="319" customFormat="1" x14ac:dyDescent="0.2">
      <c r="A173" s="13"/>
      <c r="B173"/>
      <c r="C173"/>
      <c r="D173" s="227"/>
      <c r="E173" s="227"/>
      <c r="F173" s="227"/>
      <c r="G173"/>
      <c r="H173"/>
      <c r="I173"/>
      <c r="J173" s="227"/>
      <c r="K173" s="269"/>
      <c r="L173" s="190"/>
      <c r="M173" s="269"/>
      <c r="N173"/>
      <c r="O173"/>
      <c r="P173"/>
      <c r="Q173"/>
      <c r="R173"/>
      <c r="S173"/>
      <c r="T173"/>
      <c r="U173"/>
      <c r="V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</row>
    <row r="174" spans="1:43" s="319" customFormat="1" x14ac:dyDescent="0.2">
      <c r="A174" s="13"/>
      <c r="B174"/>
      <c r="C174"/>
      <c r="D174" s="227"/>
      <c r="E174" s="227"/>
      <c r="F174" s="227"/>
      <c r="G174"/>
      <c r="H174"/>
      <c r="I174"/>
      <c r="J174" s="227"/>
      <c r="K174" s="269"/>
      <c r="L174" s="190"/>
      <c r="M174" s="269"/>
      <c r="N174"/>
      <c r="O174"/>
      <c r="P174"/>
      <c r="Q174"/>
      <c r="R174"/>
      <c r="S174"/>
      <c r="T174"/>
      <c r="U174"/>
      <c r="V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</row>
    <row r="175" spans="1:43" s="319" customFormat="1" x14ac:dyDescent="0.2">
      <c r="A175" s="13"/>
      <c r="B175"/>
      <c r="C175"/>
      <c r="D175" s="227"/>
      <c r="E175" s="227"/>
      <c r="F175" s="227"/>
      <c r="G175"/>
      <c r="H175"/>
      <c r="I175"/>
      <c r="J175" s="227"/>
      <c r="K175" s="269"/>
      <c r="L175" s="190"/>
      <c r="M175" s="269"/>
      <c r="N175"/>
      <c r="O175"/>
      <c r="P175"/>
      <c r="Q175"/>
      <c r="R175"/>
      <c r="S175"/>
      <c r="T175"/>
      <c r="U175"/>
      <c r="V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</row>
    <row r="176" spans="1:43" s="269" customFormat="1" x14ac:dyDescent="0.2">
      <c r="A176" s="13"/>
      <c r="B176"/>
      <c r="C176"/>
      <c r="D176" s="227"/>
      <c r="E176" s="227"/>
      <c r="F176" s="227"/>
      <c r="G176"/>
      <c r="H176"/>
      <c r="I176"/>
      <c r="J176" s="227"/>
      <c r="L176" s="190"/>
      <c r="N176"/>
      <c r="O176"/>
      <c r="P176"/>
      <c r="Q176"/>
      <c r="R176"/>
      <c r="S176"/>
      <c r="T176"/>
      <c r="U176"/>
      <c r="V176"/>
      <c r="W176" s="319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</row>
    <row r="177" spans="1:43" s="269" customFormat="1" x14ac:dyDescent="0.2">
      <c r="A177" s="13"/>
      <c r="B177"/>
      <c r="C177"/>
      <c r="D177" s="227"/>
      <c r="E177" s="227"/>
      <c r="F177" s="227"/>
      <c r="G177"/>
      <c r="H177"/>
      <c r="I177"/>
      <c r="J177" s="227"/>
      <c r="L177" s="190"/>
      <c r="N177"/>
      <c r="O177"/>
      <c r="P177"/>
      <c r="Q177"/>
      <c r="R177"/>
      <c r="S177"/>
      <c r="T177"/>
      <c r="U177"/>
      <c r="V177"/>
      <c r="W177" s="319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</row>
    <row r="178" spans="1:43" s="269" customFormat="1" x14ac:dyDescent="0.2">
      <c r="A178" s="13"/>
      <c r="B178"/>
      <c r="C178"/>
      <c r="D178" s="227"/>
      <c r="E178" s="227"/>
      <c r="F178" s="227"/>
      <c r="G178"/>
      <c r="H178"/>
      <c r="I178"/>
      <c r="J178" s="227"/>
      <c r="L178" s="190"/>
      <c r="N178"/>
      <c r="O178"/>
      <c r="P178"/>
      <c r="Q178"/>
      <c r="R178"/>
      <c r="S178"/>
      <c r="T178"/>
      <c r="U178"/>
      <c r="V178"/>
      <c r="W178" s="319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</row>
    <row r="179" spans="1:43" s="269" customFormat="1" x14ac:dyDescent="0.2">
      <c r="A179" s="13"/>
      <c r="B179"/>
      <c r="C179"/>
      <c r="D179" s="227"/>
      <c r="E179" s="227"/>
      <c r="F179" s="227"/>
      <c r="G179"/>
      <c r="H179"/>
      <c r="I179"/>
      <c r="J179" s="227"/>
      <c r="L179" s="190"/>
      <c r="N179"/>
      <c r="O179"/>
      <c r="P179"/>
      <c r="Q179"/>
      <c r="R179"/>
      <c r="S179"/>
      <c r="T179"/>
      <c r="U179"/>
      <c r="V179"/>
      <c r="W179" s="31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</row>
    <row r="180" spans="1:43" s="269" customFormat="1" x14ac:dyDescent="0.2">
      <c r="A180" s="13"/>
      <c r="B180"/>
      <c r="C180"/>
      <c r="D180" s="227"/>
      <c r="E180" s="227"/>
      <c r="F180" s="227"/>
      <c r="G180"/>
      <c r="H180"/>
      <c r="I180"/>
      <c r="J180" s="227"/>
      <c r="L180" s="190"/>
      <c r="N180"/>
      <c r="O180"/>
      <c r="P180"/>
      <c r="Q180"/>
      <c r="R180"/>
      <c r="S180"/>
      <c r="T180"/>
      <c r="U180"/>
      <c r="V180"/>
      <c r="W180" s="319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</row>
    <row r="181" spans="1:43" s="269" customFormat="1" x14ac:dyDescent="0.2">
      <c r="A181" s="13"/>
      <c r="B181"/>
      <c r="C181"/>
      <c r="D181" s="227"/>
      <c r="E181" s="227"/>
      <c r="F181" s="227"/>
      <c r="G181"/>
      <c r="H181"/>
      <c r="I181"/>
      <c r="J181" s="227"/>
      <c r="L181" s="190"/>
      <c r="N181"/>
      <c r="O181"/>
      <c r="P181"/>
      <c r="Q181"/>
      <c r="R181"/>
      <c r="S181"/>
      <c r="T181"/>
      <c r="U181"/>
      <c r="V181"/>
      <c r="W181" s="319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</row>
    <row r="182" spans="1:43" s="269" customFormat="1" x14ac:dyDescent="0.2">
      <c r="A182" s="13"/>
      <c r="B182"/>
      <c r="C182"/>
      <c r="D182" s="227"/>
      <c r="E182" s="227"/>
      <c r="F182" s="227"/>
      <c r="G182"/>
      <c r="H182"/>
      <c r="I182"/>
      <c r="J182" s="227"/>
      <c r="L182" s="190"/>
      <c r="N182"/>
      <c r="O182"/>
      <c r="P182"/>
      <c r="Q182"/>
      <c r="R182"/>
      <c r="S182"/>
      <c r="T182"/>
      <c r="U182"/>
      <c r="V182"/>
      <c r="W182" s="319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</row>
    <row r="183" spans="1:43" s="269" customFormat="1" x14ac:dyDescent="0.2">
      <c r="A183" s="13"/>
      <c r="B183"/>
      <c r="C183"/>
      <c r="D183" s="227"/>
      <c r="E183" s="227"/>
      <c r="F183" s="227"/>
      <c r="G183"/>
      <c r="H183"/>
      <c r="I183"/>
      <c r="J183" s="227"/>
      <c r="L183" s="190"/>
      <c r="N183"/>
      <c r="O183"/>
      <c r="P183"/>
      <c r="Q183"/>
      <c r="R183"/>
      <c r="S183"/>
      <c r="T183"/>
      <c r="U183"/>
      <c r="V183"/>
      <c r="W183" s="319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</row>
    <row r="184" spans="1:43" s="269" customFormat="1" x14ac:dyDescent="0.2">
      <c r="A184" s="13"/>
      <c r="B184"/>
      <c r="C184"/>
      <c r="D184" s="227"/>
      <c r="E184" s="227"/>
      <c r="F184" s="227"/>
      <c r="G184"/>
      <c r="H184"/>
      <c r="I184"/>
      <c r="J184" s="227"/>
      <c r="L184" s="190"/>
      <c r="N184"/>
      <c r="O184"/>
      <c r="P184"/>
      <c r="Q184"/>
      <c r="R184"/>
      <c r="S184"/>
      <c r="T184"/>
      <c r="U184"/>
      <c r="V184"/>
      <c r="W184" s="319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</row>
    <row r="185" spans="1:43" s="269" customFormat="1" x14ac:dyDescent="0.2">
      <c r="A185" s="13"/>
      <c r="B185"/>
      <c r="C185"/>
      <c r="D185" s="227"/>
      <c r="E185" s="227"/>
      <c r="F185" s="227"/>
      <c r="G185"/>
      <c r="H185"/>
      <c r="I185"/>
      <c r="J185" s="227"/>
      <c r="L185" s="190"/>
      <c r="N185"/>
      <c r="O185"/>
      <c r="P185"/>
      <c r="Q185"/>
      <c r="R185"/>
      <c r="S185"/>
      <c r="T185"/>
      <c r="U185"/>
      <c r="V185"/>
      <c r="W185" s="319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</row>
    <row r="186" spans="1:43" s="269" customFormat="1" x14ac:dyDescent="0.2">
      <c r="A186" s="13"/>
      <c r="B186"/>
      <c r="C186"/>
      <c r="D186" s="227"/>
      <c r="E186" s="227"/>
      <c r="F186" s="227"/>
      <c r="G186"/>
      <c r="H186"/>
      <c r="I186"/>
      <c r="J186" s="227"/>
      <c r="L186" s="190"/>
      <c r="N186"/>
      <c r="O186"/>
      <c r="P186"/>
      <c r="Q186"/>
      <c r="R186"/>
      <c r="S186"/>
      <c r="T186"/>
      <c r="U186"/>
      <c r="V186"/>
      <c r="W186" s="319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</row>
    <row r="187" spans="1:43" s="269" customFormat="1" x14ac:dyDescent="0.2">
      <c r="A187" s="13"/>
      <c r="B187"/>
      <c r="C187"/>
      <c r="D187" s="227"/>
      <c r="E187" s="227"/>
      <c r="F187" s="227"/>
      <c r="G187"/>
      <c r="H187"/>
      <c r="I187"/>
      <c r="J187" s="227"/>
      <c r="L187" s="190"/>
      <c r="N187"/>
      <c r="O187"/>
      <c r="P187"/>
      <c r="Q187"/>
      <c r="R187"/>
      <c r="S187"/>
      <c r="T187"/>
      <c r="U187"/>
      <c r="V187"/>
      <c r="W187" s="319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</row>
    <row r="188" spans="1:43" s="269" customFormat="1" x14ac:dyDescent="0.2">
      <c r="A188" s="13"/>
      <c r="B188"/>
      <c r="C188"/>
      <c r="D188" s="227"/>
      <c r="E188" s="227"/>
      <c r="F188" s="227"/>
      <c r="G188"/>
      <c r="H188"/>
      <c r="I188"/>
      <c r="J188" s="227"/>
      <c r="L188" s="190"/>
      <c r="N188"/>
      <c r="O188"/>
      <c r="P188"/>
      <c r="Q188"/>
      <c r="R188"/>
      <c r="S188"/>
      <c r="T188"/>
      <c r="U188"/>
      <c r="V188"/>
      <c r="W188" s="319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</row>
    <row r="189" spans="1:43" s="269" customFormat="1" x14ac:dyDescent="0.2">
      <c r="A189" s="13"/>
      <c r="B189"/>
      <c r="C189"/>
      <c r="D189" s="227"/>
      <c r="E189" s="227"/>
      <c r="F189" s="227"/>
      <c r="G189"/>
      <c r="H189"/>
      <c r="I189"/>
      <c r="J189" s="227"/>
      <c r="L189" s="190"/>
      <c r="N189"/>
      <c r="O189"/>
      <c r="P189"/>
      <c r="Q189"/>
      <c r="R189"/>
      <c r="S189"/>
      <c r="T189"/>
      <c r="U189"/>
      <c r="V189"/>
      <c r="W189" s="31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</row>
    <row r="190" spans="1:43" s="269" customFormat="1" x14ac:dyDescent="0.2">
      <c r="A190" s="13"/>
      <c r="B190"/>
      <c r="C190"/>
      <c r="D190" s="227"/>
      <c r="E190" s="227"/>
      <c r="F190" s="227"/>
      <c r="G190"/>
      <c r="H190"/>
      <c r="I190"/>
      <c r="J190" s="227"/>
      <c r="L190" s="190"/>
      <c r="N190"/>
      <c r="O190"/>
      <c r="P190"/>
      <c r="Q190"/>
      <c r="R190"/>
      <c r="S190"/>
      <c r="T190"/>
      <c r="U190"/>
      <c r="V190"/>
      <c r="W190" s="319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</row>
    <row r="191" spans="1:43" s="269" customFormat="1" x14ac:dyDescent="0.2">
      <c r="A191" s="13"/>
      <c r="B191"/>
      <c r="C191"/>
      <c r="D191" s="227"/>
      <c r="E191" s="227"/>
      <c r="F191" s="227"/>
      <c r="G191"/>
      <c r="H191"/>
      <c r="I191"/>
      <c r="J191" s="227"/>
      <c r="L191" s="190"/>
      <c r="N191"/>
      <c r="O191"/>
      <c r="P191"/>
      <c r="Q191"/>
      <c r="R191"/>
      <c r="S191"/>
      <c r="T191"/>
      <c r="U191"/>
      <c r="V191"/>
      <c r="W191" s="319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</row>
    <row r="192" spans="1:43" s="269" customFormat="1" x14ac:dyDescent="0.2">
      <c r="A192" s="13"/>
      <c r="B192"/>
      <c r="C192"/>
      <c r="D192" s="227"/>
      <c r="E192" s="227"/>
      <c r="F192" s="227"/>
      <c r="G192"/>
      <c r="H192"/>
      <c r="I192"/>
      <c r="J192" s="227"/>
      <c r="L192" s="190"/>
      <c r="N192"/>
      <c r="O192"/>
      <c r="P192"/>
      <c r="Q192"/>
      <c r="R192"/>
      <c r="S192"/>
      <c r="T192"/>
      <c r="U192"/>
      <c r="V192"/>
      <c r="W192" s="319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</row>
    <row r="193" spans="1:43" s="269" customFormat="1" x14ac:dyDescent="0.2">
      <c r="A193" s="13"/>
      <c r="B193"/>
      <c r="C193"/>
      <c r="D193" s="227"/>
      <c r="E193" s="227"/>
      <c r="F193" s="227"/>
      <c r="G193"/>
      <c r="H193"/>
      <c r="I193"/>
      <c r="J193" s="227"/>
      <c r="L193" s="190"/>
      <c r="N193"/>
      <c r="O193"/>
      <c r="P193"/>
      <c r="Q193"/>
      <c r="R193"/>
      <c r="S193"/>
      <c r="T193"/>
      <c r="U193"/>
      <c r="V193"/>
      <c r="W193" s="319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</row>
    <row r="194" spans="1:43" s="269" customFormat="1" x14ac:dyDescent="0.2">
      <c r="A194" s="13"/>
      <c r="B194"/>
      <c r="C194"/>
      <c r="D194" s="227"/>
      <c r="E194" s="227"/>
      <c r="F194" s="227"/>
      <c r="G194"/>
      <c r="H194"/>
      <c r="I194"/>
      <c r="J194" s="227"/>
      <c r="L194" s="190"/>
      <c r="N194"/>
      <c r="O194"/>
      <c r="P194"/>
      <c r="Q194"/>
      <c r="R194"/>
      <c r="S194"/>
      <c r="T194"/>
      <c r="U194"/>
      <c r="V194"/>
      <c r="W194" s="319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</row>
    <row r="195" spans="1:43" s="269" customFormat="1" x14ac:dyDescent="0.2">
      <c r="A195" s="13"/>
      <c r="B195"/>
      <c r="C195"/>
      <c r="D195" s="227"/>
      <c r="E195" s="227"/>
      <c r="F195" s="227"/>
      <c r="G195"/>
      <c r="H195"/>
      <c r="I195"/>
      <c r="J195" s="227"/>
      <c r="L195" s="190"/>
      <c r="N195"/>
      <c r="O195"/>
      <c r="P195"/>
      <c r="Q195"/>
      <c r="R195"/>
      <c r="S195"/>
      <c r="T195"/>
      <c r="U195"/>
      <c r="V195"/>
      <c r="W195" s="319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</row>
    <row r="196" spans="1:43" s="269" customFormat="1" x14ac:dyDescent="0.2">
      <c r="A196" s="13"/>
      <c r="B196"/>
      <c r="C196"/>
      <c r="D196" s="227"/>
      <c r="E196" s="227"/>
      <c r="F196" s="227"/>
      <c r="G196"/>
      <c r="H196"/>
      <c r="I196"/>
      <c r="J196" s="227"/>
      <c r="L196" s="190"/>
      <c r="N196"/>
      <c r="O196"/>
      <c r="P196"/>
      <c r="Q196"/>
      <c r="R196"/>
      <c r="S196"/>
      <c r="T196"/>
      <c r="U196"/>
      <c r="V196"/>
      <c r="W196" s="319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</row>
    <row r="197" spans="1:43" s="269" customFormat="1" x14ac:dyDescent="0.2">
      <c r="A197" s="13"/>
      <c r="B197"/>
      <c r="C197"/>
      <c r="D197" s="227"/>
      <c r="E197" s="227"/>
      <c r="F197" s="227"/>
      <c r="G197"/>
      <c r="H197"/>
      <c r="I197"/>
      <c r="J197" s="227"/>
      <c r="L197" s="190"/>
      <c r="N197"/>
      <c r="O197"/>
      <c r="P197"/>
      <c r="Q197"/>
      <c r="R197"/>
      <c r="S197"/>
      <c r="T197"/>
      <c r="U197"/>
      <c r="V197"/>
      <c r="W197" s="319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</row>
    <row r="198" spans="1:43" s="269" customFormat="1" x14ac:dyDescent="0.2">
      <c r="A198" s="13"/>
      <c r="B198"/>
      <c r="C198"/>
      <c r="D198" s="227"/>
      <c r="E198" s="227"/>
      <c r="F198" s="227"/>
      <c r="G198"/>
      <c r="H198"/>
      <c r="I198"/>
      <c r="J198" s="227"/>
      <c r="L198" s="190"/>
      <c r="N198"/>
      <c r="O198"/>
      <c r="P198"/>
      <c r="Q198"/>
      <c r="R198"/>
      <c r="S198"/>
      <c r="T198"/>
      <c r="U198"/>
      <c r="V198"/>
      <c r="W198" s="319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</row>
    <row r="199" spans="1:43" s="269" customFormat="1" x14ac:dyDescent="0.2">
      <c r="A199" s="13"/>
      <c r="B199"/>
      <c r="C199"/>
      <c r="D199" s="227"/>
      <c r="E199" s="227"/>
      <c r="F199" s="227"/>
      <c r="G199"/>
      <c r="H199"/>
      <c r="I199"/>
      <c r="J199" s="227"/>
      <c r="L199" s="190"/>
      <c r="N199"/>
      <c r="O199"/>
      <c r="P199"/>
      <c r="Q199"/>
      <c r="R199"/>
      <c r="S199"/>
      <c r="T199"/>
      <c r="U199"/>
      <c r="V199"/>
      <c r="W199" s="31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</row>
    <row r="200" spans="1:43" s="269" customFormat="1" x14ac:dyDescent="0.2">
      <c r="A200" s="13"/>
      <c r="B200"/>
      <c r="C200"/>
      <c r="D200" s="227"/>
      <c r="E200" s="227"/>
      <c r="F200" s="227"/>
      <c r="G200"/>
      <c r="H200"/>
      <c r="I200"/>
      <c r="J200" s="227"/>
      <c r="L200" s="190"/>
      <c r="N200"/>
      <c r="O200"/>
      <c r="P200"/>
      <c r="Q200"/>
      <c r="R200"/>
      <c r="S200"/>
      <c r="T200"/>
      <c r="U200"/>
      <c r="V200"/>
      <c r="W200" s="319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</row>
    <row r="201" spans="1:43" s="269" customFormat="1" x14ac:dyDescent="0.2">
      <c r="A201" s="13"/>
      <c r="B201"/>
      <c r="C201"/>
      <c r="D201" s="227"/>
      <c r="E201" s="227"/>
      <c r="F201" s="227"/>
      <c r="G201"/>
      <c r="H201"/>
      <c r="I201"/>
      <c r="J201" s="227"/>
      <c r="L201" s="190"/>
      <c r="N201"/>
      <c r="O201"/>
      <c r="P201"/>
      <c r="Q201"/>
      <c r="R201"/>
      <c r="S201"/>
      <c r="T201"/>
      <c r="U201"/>
      <c r="V201"/>
      <c r="W201" s="319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</row>
    <row r="202" spans="1:43" s="269" customFormat="1" x14ac:dyDescent="0.2">
      <c r="A202" s="13"/>
      <c r="B202"/>
      <c r="C202"/>
      <c r="D202" s="227"/>
      <c r="E202" s="227"/>
      <c r="F202" s="227"/>
      <c r="G202"/>
      <c r="H202"/>
      <c r="I202"/>
      <c r="J202" s="227"/>
      <c r="L202" s="190"/>
      <c r="N202"/>
      <c r="O202"/>
      <c r="P202"/>
      <c r="Q202"/>
      <c r="R202"/>
      <c r="S202"/>
      <c r="T202"/>
      <c r="U202"/>
      <c r="V202"/>
      <c r="W202" s="319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</row>
    <row r="203" spans="1:43" s="269" customFormat="1" x14ac:dyDescent="0.2">
      <c r="A203" s="13"/>
      <c r="B203"/>
      <c r="C203"/>
      <c r="D203" s="227"/>
      <c r="E203" s="227"/>
      <c r="F203" s="227"/>
      <c r="G203"/>
      <c r="H203"/>
      <c r="I203"/>
      <c r="J203" s="227"/>
      <c r="L203" s="190"/>
      <c r="N203"/>
      <c r="O203"/>
      <c r="P203"/>
      <c r="Q203"/>
      <c r="R203"/>
      <c r="S203"/>
      <c r="T203"/>
      <c r="U203"/>
      <c r="V203"/>
      <c r="W203" s="319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</row>
    <row r="204" spans="1:43" s="269" customFormat="1" x14ac:dyDescent="0.2">
      <c r="A204" s="13"/>
      <c r="B204"/>
      <c r="C204"/>
      <c r="D204" s="227"/>
      <c r="E204" s="227"/>
      <c r="F204" s="227"/>
      <c r="G204"/>
      <c r="H204"/>
      <c r="I204"/>
      <c r="J204" s="227"/>
      <c r="L204" s="190"/>
      <c r="N204"/>
      <c r="O204"/>
      <c r="P204"/>
      <c r="Q204"/>
      <c r="R204"/>
      <c r="S204"/>
      <c r="T204"/>
      <c r="U204"/>
      <c r="V204"/>
      <c r="W204" s="319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</row>
    <row r="205" spans="1:43" s="269" customFormat="1" x14ac:dyDescent="0.2">
      <c r="A205" s="13"/>
      <c r="B205"/>
      <c r="C205"/>
      <c r="D205" s="227"/>
      <c r="E205" s="227"/>
      <c r="F205" s="227"/>
      <c r="G205"/>
      <c r="H205"/>
      <c r="I205"/>
      <c r="J205" s="227"/>
      <c r="L205" s="190"/>
      <c r="N205"/>
      <c r="O205"/>
      <c r="P205"/>
      <c r="Q205"/>
      <c r="R205"/>
      <c r="S205"/>
      <c r="T205"/>
      <c r="U205"/>
      <c r="V205"/>
      <c r="W205" s="319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</row>
    <row r="206" spans="1:43" s="269" customFormat="1" x14ac:dyDescent="0.2">
      <c r="A206" s="13"/>
      <c r="B206"/>
      <c r="C206"/>
      <c r="D206" s="227"/>
      <c r="E206" s="227"/>
      <c r="F206" s="227"/>
      <c r="G206"/>
      <c r="H206"/>
      <c r="I206"/>
      <c r="J206" s="227"/>
      <c r="L206" s="190"/>
      <c r="N206"/>
      <c r="O206"/>
      <c r="P206"/>
      <c r="Q206"/>
      <c r="R206"/>
      <c r="S206"/>
      <c r="T206"/>
      <c r="U206"/>
      <c r="V206"/>
      <c r="W206" s="319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</row>
    <row r="207" spans="1:43" s="269" customFormat="1" x14ac:dyDescent="0.2">
      <c r="A207" s="13"/>
      <c r="B207"/>
      <c r="C207"/>
      <c r="D207" s="227"/>
      <c r="E207" s="227"/>
      <c r="F207" s="227"/>
      <c r="G207"/>
      <c r="H207"/>
      <c r="I207"/>
      <c r="J207" s="227"/>
      <c r="L207" s="190"/>
      <c r="N207"/>
      <c r="O207"/>
      <c r="P207"/>
      <c r="Q207"/>
      <c r="R207"/>
      <c r="S207"/>
      <c r="T207"/>
      <c r="U207"/>
      <c r="V207"/>
      <c r="W207" s="319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</row>
    <row r="208" spans="1:43" s="269" customFormat="1" x14ac:dyDescent="0.2">
      <c r="A208" s="13"/>
      <c r="B208"/>
      <c r="C208"/>
      <c r="D208" s="227"/>
      <c r="E208" s="227"/>
      <c r="F208" s="227"/>
      <c r="G208"/>
      <c r="H208"/>
      <c r="I208"/>
      <c r="J208" s="227"/>
      <c r="L208" s="190"/>
      <c r="N208"/>
      <c r="O208"/>
      <c r="P208"/>
      <c r="Q208"/>
      <c r="R208"/>
      <c r="S208"/>
      <c r="T208"/>
      <c r="U208"/>
      <c r="V208"/>
      <c r="W208" s="319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</row>
    <row r="209" spans="1:43" s="269" customFormat="1" x14ac:dyDescent="0.2">
      <c r="A209" s="13"/>
      <c r="B209"/>
      <c r="C209"/>
      <c r="D209" s="227"/>
      <c r="E209" s="227"/>
      <c r="F209" s="227"/>
      <c r="G209"/>
      <c r="H209"/>
      <c r="I209"/>
      <c r="J209" s="227"/>
      <c r="L209" s="190"/>
      <c r="N209"/>
      <c r="O209"/>
      <c r="P209"/>
      <c r="Q209"/>
      <c r="R209"/>
      <c r="S209"/>
      <c r="T209"/>
      <c r="U209"/>
      <c r="V209"/>
      <c r="W209" s="31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</row>
    <row r="210" spans="1:43" s="269" customFormat="1" x14ac:dyDescent="0.2">
      <c r="A210" s="13"/>
      <c r="B210"/>
      <c r="C210"/>
      <c r="D210" s="227"/>
      <c r="E210" s="227"/>
      <c r="F210" s="227"/>
      <c r="G210"/>
      <c r="H210"/>
      <c r="I210"/>
      <c r="J210" s="227"/>
      <c r="L210" s="190"/>
      <c r="N210"/>
      <c r="O210"/>
      <c r="P210"/>
      <c r="Q210"/>
      <c r="R210"/>
      <c r="S210"/>
      <c r="T210"/>
      <c r="U210"/>
      <c r="V210"/>
      <c r="W210" s="319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</row>
    <row r="211" spans="1:43" s="269" customFormat="1" x14ac:dyDescent="0.2">
      <c r="A211" s="13"/>
      <c r="B211"/>
      <c r="C211"/>
      <c r="D211" s="227"/>
      <c r="E211" s="227"/>
      <c r="F211" s="227"/>
      <c r="G211"/>
      <c r="H211"/>
      <c r="I211"/>
      <c r="J211" s="227"/>
      <c r="L211" s="190"/>
      <c r="N211"/>
      <c r="O211"/>
      <c r="P211"/>
      <c r="Q211"/>
      <c r="R211"/>
      <c r="S211"/>
      <c r="T211"/>
      <c r="U211"/>
      <c r="V211"/>
      <c r="W211" s="319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</row>
    <row r="212" spans="1:43" s="269" customFormat="1" x14ac:dyDescent="0.2">
      <c r="A212" s="13"/>
      <c r="B212"/>
      <c r="C212"/>
      <c r="D212" s="227"/>
      <c r="E212" s="227"/>
      <c r="F212" s="227"/>
      <c r="G212"/>
      <c r="H212"/>
      <c r="I212"/>
      <c r="J212" s="227"/>
      <c r="L212" s="190"/>
      <c r="N212"/>
      <c r="O212"/>
      <c r="P212"/>
      <c r="Q212"/>
      <c r="R212"/>
      <c r="S212"/>
      <c r="T212"/>
      <c r="U212"/>
      <c r="V212"/>
      <c r="W212" s="319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</row>
    <row r="213" spans="1:43" s="269" customFormat="1" x14ac:dyDescent="0.2">
      <c r="A213" s="13"/>
      <c r="B213"/>
      <c r="C213"/>
      <c r="D213" s="227"/>
      <c r="E213" s="227"/>
      <c r="F213" s="227"/>
      <c r="G213"/>
      <c r="H213"/>
      <c r="I213"/>
      <c r="J213" s="227"/>
      <c r="L213" s="190"/>
      <c r="N213"/>
      <c r="O213"/>
      <c r="P213"/>
      <c r="Q213"/>
      <c r="R213"/>
      <c r="S213"/>
      <c r="T213"/>
      <c r="U213"/>
      <c r="V213"/>
      <c r="W213" s="319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</row>
    <row r="214" spans="1:43" s="269" customFormat="1" x14ac:dyDescent="0.2">
      <c r="A214" s="13"/>
      <c r="B214"/>
      <c r="C214"/>
      <c r="D214" s="227"/>
      <c r="E214" s="227"/>
      <c r="F214" s="227"/>
      <c r="G214"/>
      <c r="H214"/>
      <c r="I214"/>
      <c r="J214" s="227"/>
      <c r="L214" s="190"/>
      <c r="N214"/>
      <c r="O214"/>
      <c r="P214"/>
      <c r="Q214"/>
      <c r="R214"/>
      <c r="S214"/>
      <c r="T214"/>
      <c r="U214"/>
      <c r="V214"/>
      <c r="W214" s="319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</row>
    <row r="215" spans="1:43" s="269" customFormat="1" x14ac:dyDescent="0.2">
      <c r="A215" s="13"/>
      <c r="B215"/>
      <c r="C215"/>
      <c r="D215" s="227"/>
      <c r="E215" s="227"/>
      <c r="F215" s="227"/>
      <c r="G215"/>
      <c r="H215"/>
      <c r="I215"/>
      <c r="J215" s="227"/>
      <c r="L215" s="190"/>
      <c r="N215"/>
      <c r="O215"/>
      <c r="P215"/>
      <c r="Q215"/>
      <c r="R215"/>
      <c r="S215"/>
      <c r="T215"/>
      <c r="U215"/>
      <c r="V215"/>
      <c r="W215" s="319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</row>
    <row r="216" spans="1:43" s="269" customFormat="1" x14ac:dyDescent="0.2">
      <c r="A216" s="13"/>
      <c r="B216"/>
      <c r="C216"/>
      <c r="D216" s="227"/>
      <c r="E216" s="227"/>
      <c r="F216" s="227"/>
      <c r="G216"/>
      <c r="H216"/>
      <c r="I216"/>
      <c r="J216" s="227"/>
      <c r="L216" s="190"/>
      <c r="N216"/>
      <c r="O216"/>
      <c r="P216"/>
      <c r="Q216"/>
      <c r="R216"/>
      <c r="S216"/>
      <c r="T216"/>
      <c r="U216"/>
      <c r="V216"/>
      <c r="W216" s="319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</row>
    <row r="217" spans="1:43" s="269" customFormat="1" x14ac:dyDescent="0.2">
      <c r="A217" s="13"/>
      <c r="B217"/>
      <c r="C217"/>
      <c r="D217" s="227"/>
      <c r="E217" s="227"/>
      <c r="F217" s="227"/>
      <c r="G217"/>
      <c r="H217"/>
      <c r="I217"/>
      <c r="J217" s="227"/>
      <c r="L217" s="190"/>
      <c r="N217"/>
      <c r="O217"/>
      <c r="P217"/>
      <c r="Q217"/>
      <c r="R217"/>
      <c r="S217"/>
      <c r="T217"/>
      <c r="U217"/>
      <c r="V217"/>
      <c r="W217" s="319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</row>
    <row r="218" spans="1:43" s="269" customFormat="1" x14ac:dyDescent="0.2">
      <c r="A218" s="13"/>
      <c r="B218"/>
      <c r="C218"/>
      <c r="D218" s="227"/>
      <c r="E218" s="227"/>
      <c r="F218" s="227"/>
      <c r="G218"/>
      <c r="H218"/>
      <c r="I218"/>
      <c r="J218" s="227"/>
      <c r="L218" s="190"/>
      <c r="N218"/>
      <c r="O218"/>
      <c r="P218"/>
      <c r="Q218"/>
      <c r="R218"/>
      <c r="S218"/>
      <c r="T218"/>
      <c r="U218"/>
      <c r="V218"/>
      <c r="W218" s="319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</row>
    <row r="219" spans="1:43" s="269" customFormat="1" x14ac:dyDescent="0.2">
      <c r="A219" s="13"/>
      <c r="B219"/>
      <c r="C219"/>
      <c r="D219" s="227"/>
      <c r="E219" s="227"/>
      <c r="F219" s="227"/>
      <c r="G219"/>
      <c r="H219"/>
      <c r="I219"/>
      <c r="J219" s="227"/>
      <c r="L219" s="190"/>
      <c r="N219"/>
      <c r="O219"/>
      <c r="P219"/>
      <c r="Q219"/>
      <c r="R219"/>
      <c r="S219"/>
      <c r="T219"/>
      <c r="U219"/>
      <c r="V219"/>
      <c r="W219" s="3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</row>
    <row r="220" spans="1:43" s="269" customFormat="1" x14ac:dyDescent="0.2">
      <c r="A220" s="13"/>
      <c r="B220"/>
      <c r="C220"/>
      <c r="D220" s="227"/>
      <c r="E220" s="227"/>
      <c r="F220" s="227"/>
      <c r="G220"/>
      <c r="H220"/>
      <c r="I220"/>
      <c r="J220" s="227"/>
      <c r="L220" s="190"/>
      <c r="N220"/>
      <c r="O220"/>
      <c r="P220"/>
      <c r="Q220"/>
      <c r="R220"/>
      <c r="S220"/>
      <c r="T220"/>
      <c r="U220"/>
      <c r="V220"/>
      <c r="W220" s="319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</row>
    <row r="221" spans="1:43" s="269" customFormat="1" x14ac:dyDescent="0.2">
      <c r="A221" s="13"/>
      <c r="B221"/>
      <c r="C221"/>
      <c r="D221" s="227"/>
      <c r="E221" s="227"/>
      <c r="F221" s="227"/>
      <c r="G221"/>
      <c r="H221"/>
      <c r="I221"/>
      <c r="J221" s="227"/>
      <c r="L221" s="190"/>
      <c r="N221"/>
      <c r="O221"/>
      <c r="P221"/>
      <c r="Q221"/>
      <c r="R221"/>
      <c r="S221"/>
      <c r="T221"/>
      <c r="U221"/>
      <c r="V221"/>
      <c r="W221" s="319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</row>
    <row r="222" spans="1:43" s="269" customFormat="1" x14ac:dyDescent="0.2">
      <c r="A222" s="13"/>
      <c r="B222"/>
      <c r="C222"/>
      <c r="D222" s="227"/>
      <c r="E222" s="227"/>
      <c r="F222" s="227"/>
      <c r="G222"/>
      <c r="H222"/>
      <c r="I222"/>
      <c r="J222" s="227"/>
      <c r="L222" s="190"/>
      <c r="N222"/>
      <c r="O222"/>
      <c r="P222"/>
      <c r="Q222"/>
      <c r="R222"/>
      <c r="S222"/>
      <c r="T222"/>
      <c r="U222"/>
      <c r="V222"/>
      <c r="W222" s="319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</row>
    <row r="223" spans="1:43" s="269" customFormat="1" x14ac:dyDescent="0.2">
      <c r="A223" s="13"/>
      <c r="B223"/>
      <c r="C223"/>
      <c r="D223" s="227"/>
      <c r="E223" s="227"/>
      <c r="F223" s="227"/>
      <c r="G223"/>
      <c r="H223"/>
      <c r="I223"/>
      <c r="J223" s="227"/>
      <c r="L223" s="190"/>
      <c r="N223"/>
      <c r="O223"/>
      <c r="P223"/>
      <c r="Q223"/>
      <c r="R223"/>
      <c r="S223"/>
      <c r="T223"/>
      <c r="U223"/>
      <c r="V223"/>
      <c r="W223" s="319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</row>
    <row r="224" spans="1:43" s="269" customFormat="1" x14ac:dyDescent="0.2">
      <c r="A224" s="13"/>
      <c r="B224"/>
      <c r="C224"/>
      <c r="D224" s="227"/>
      <c r="E224" s="227"/>
      <c r="F224" s="227"/>
      <c r="G224"/>
      <c r="H224"/>
      <c r="I224"/>
      <c r="J224" s="227"/>
      <c r="L224" s="190"/>
      <c r="N224"/>
      <c r="O224"/>
      <c r="P224"/>
      <c r="Q224"/>
      <c r="R224"/>
      <c r="S224"/>
      <c r="T224"/>
      <c r="U224"/>
      <c r="V224"/>
      <c r="W224" s="319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</row>
    <row r="225" spans="1:43" s="269" customFormat="1" x14ac:dyDescent="0.2">
      <c r="A225" s="13"/>
      <c r="B225"/>
      <c r="C225"/>
      <c r="D225" s="227"/>
      <c r="E225" s="227"/>
      <c r="F225" s="227"/>
      <c r="G225"/>
      <c r="H225"/>
      <c r="I225"/>
      <c r="J225" s="227"/>
      <c r="L225" s="190"/>
      <c r="N225"/>
      <c r="O225"/>
      <c r="P225"/>
      <c r="Q225"/>
      <c r="R225"/>
      <c r="S225"/>
      <c r="T225"/>
      <c r="U225"/>
      <c r="V225"/>
      <c r="W225" s="319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</row>
    <row r="226" spans="1:43" s="269" customFormat="1" x14ac:dyDescent="0.2">
      <c r="A226" s="13"/>
      <c r="B226"/>
      <c r="C226"/>
      <c r="D226" s="227"/>
      <c r="E226" s="227"/>
      <c r="F226" s="227"/>
      <c r="G226"/>
      <c r="H226"/>
      <c r="I226"/>
      <c r="J226" s="227"/>
      <c r="L226" s="190"/>
      <c r="N226"/>
      <c r="O226"/>
      <c r="P226"/>
      <c r="Q226"/>
      <c r="R226"/>
      <c r="S226"/>
      <c r="T226"/>
      <c r="U226"/>
      <c r="V226"/>
      <c r="W226" s="319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</row>
    <row r="227" spans="1:43" s="269" customFormat="1" x14ac:dyDescent="0.2">
      <c r="A227" s="13"/>
      <c r="B227"/>
      <c r="C227"/>
      <c r="D227" s="227"/>
      <c r="E227" s="227"/>
      <c r="F227" s="227"/>
      <c r="G227"/>
      <c r="H227"/>
      <c r="I227"/>
      <c r="J227" s="227"/>
      <c r="L227" s="190"/>
      <c r="N227"/>
      <c r="O227"/>
      <c r="P227"/>
      <c r="Q227"/>
      <c r="R227"/>
      <c r="S227"/>
      <c r="T227"/>
      <c r="U227"/>
      <c r="V227"/>
      <c r="W227" s="319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</row>
    <row r="228" spans="1:43" s="269" customFormat="1" x14ac:dyDescent="0.2">
      <c r="A228" s="13"/>
      <c r="B228"/>
      <c r="C228"/>
      <c r="D228" s="227"/>
      <c r="E228" s="227"/>
      <c r="F228" s="227"/>
      <c r="G228"/>
      <c r="H228"/>
      <c r="I228"/>
      <c r="J228" s="227"/>
      <c r="L228" s="190"/>
      <c r="N228"/>
      <c r="O228"/>
      <c r="P228"/>
      <c r="Q228"/>
      <c r="R228"/>
      <c r="S228"/>
      <c r="T228"/>
      <c r="U228"/>
      <c r="V228"/>
      <c r="W228" s="319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</row>
    <row r="229" spans="1:43" s="269" customFormat="1" x14ac:dyDescent="0.2">
      <c r="A229" s="13"/>
      <c r="B229"/>
      <c r="C229"/>
      <c r="D229" s="227"/>
      <c r="E229" s="227"/>
      <c r="F229" s="227"/>
      <c r="G229"/>
      <c r="H229"/>
      <c r="I229"/>
      <c r="J229" s="227"/>
      <c r="L229" s="190"/>
      <c r="N229"/>
      <c r="O229"/>
      <c r="P229"/>
      <c r="Q229"/>
      <c r="R229"/>
      <c r="S229"/>
      <c r="T229"/>
      <c r="U229"/>
      <c r="V229"/>
      <c r="W229" s="31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</row>
    <row r="230" spans="1:43" s="269" customFormat="1" x14ac:dyDescent="0.2">
      <c r="A230" s="13"/>
      <c r="B230"/>
      <c r="C230"/>
      <c r="D230" s="227"/>
      <c r="E230" s="227"/>
      <c r="F230" s="227"/>
      <c r="G230"/>
      <c r="H230"/>
      <c r="I230"/>
      <c r="J230" s="227"/>
      <c r="L230" s="190"/>
      <c r="N230"/>
      <c r="O230"/>
      <c r="P230"/>
      <c r="Q230"/>
      <c r="R230"/>
      <c r="S230"/>
      <c r="T230"/>
      <c r="U230"/>
      <c r="V230"/>
      <c r="W230" s="319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</row>
    <row r="231" spans="1:43" s="269" customFormat="1" x14ac:dyDescent="0.2">
      <c r="A231" s="13"/>
      <c r="B231"/>
      <c r="C231"/>
      <c r="D231" s="227"/>
      <c r="E231" s="227"/>
      <c r="F231" s="227"/>
      <c r="G231"/>
      <c r="H231"/>
      <c r="I231"/>
      <c r="J231" s="227"/>
      <c r="L231" s="190"/>
      <c r="N231"/>
      <c r="O231"/>
      <c r="P231"/>
      <c r="Q231"/>
      <c r="R231"/>
      <c r="S231"/>
      <c r="T231"/>
      <c r="U231"/>
      <c r="V231"/>
      <c r="W231" s="319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</row>
    <row r="232" spans="1:43" s="269" customFormat="1" x14ac:dyDescent="0.2">
      <c r="A232" s="13"/>
      <c r="B232"/>
      <c r="C232"/>
      <c r="D232" s="227"/>
      <c r="E232" s="227"/>
      <c r="F232" s="227"/>
      <c r="G232"/>
      <c r="H232"/>
      <c r="I232"/>
      <c r="J232" s="227"/>
      <c r="L232" s="190"/>
      <c r="N232"/>
      <c r="O232"/>
      <c r="P232"/>
      <c r="Q232"/>
      <c r="R232"/>
      <c r="S232"/>
      <c r="T232"/>
      <c r="U232"/>
      <c r="V232"/>
      <c r="W232" s="319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</row>
    <row r="233" spans="1:43" s="269" customFormat="1" x14ac:dyDescent="0.2">
      <c r="A233" s="13"/>
      <c r="B233"/>
      <c r="C233"/>
      <c r="D233" s="227"/>
      <c r="E233" s="227"/>
      <c r="F233" s="227"/>
      <c r="G233"/>
      <c r="H233"/>
      <c r="I233"/>
      <c r="J233" s="227"/>
      <c r="L233" s="190"/>
      <c r="N233"/>
      <c r="O233"/>
      <c r="P233"/>
      <c r="Q233"/>
      <c r="R233"/>
      <c r="S233"/>
      <c r="T233"/>
      <c r="U233"/>
      <c r="V233"/>
      <c r="W233" s="319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</row>
    <row r="234" spans="1:43" s="269" customFormat="1" x14ac:dyDescent="0.2">
      <c r="A234" s="13"/>
      <c r="B234"/>
      <c r="C234"/>
      <c r="D234" s="227"/>
      <c r="E234" s="227"/>
      <c r="F234" s="227"/>
      <c r="G234"/>
      <c r="H234"/>
      <c r="I234"/>
      <c r="J234" s="227"/>
      <c r="L234" s="190"/>
      <c r="N234"/>
      <c r="O234"/>
      <c r="P234"/>
      <c r="Q234"/>
      <c r="R234"/>
      <c r="S234"/>
      <c r="T234"/>
      <c r="U234"/>
      <c r="V234"/>
      <c r="W234" s="319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</row>
    <row r="235" spans="1:43" s="269" customFormat="1" x14ac:dyDescent="0.2">
      <c r="A235" s="13"/>
      <c r="B235"/>
      <c r="C235"/>
      <c r="D235" s="227"/>
      <c r="E235" s="227"/>
      <c r="F235" s="227"/>
      <c r="G235"/>
      <c r="H235"/>
      <c r="I235"/>
      <c r="J235" s="227"/>
      <c r="L235" s="190"/>
      <c r="N235"/>
      <c r="O235"/>
      <c r="P235"/>
      <c r="Q235"/>
      <c r="R235"/>
      <c r="S235"/>
      <c r="T235"/>
      <c r="U235"/>
      <c r="V235"/>
      <c r="W235" s="319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</row>
    <row r="236" spans="1:43" s="269" customFormat="1" x14ac:dyDescent="0.2">
      <c r="A236" s="13"/>
      <c r="B236"/>
      <c r="C236"/>
      <c r="D236" s="227"/>
      <c r="E236" s="227"/>
      <c r="F236" s="227"/>
      <c r="G236"/>
      <c r="H236"/>
      <c r="I236"/>
      <c r="J236" s="227"/>
      <c r="L236" s="190"/>
      <c r="N236"/>
      <c r="O236"/>
      <c r="P236"/>
      <c r="Q236"/>
      <c r="R236"/>
      <c r="S236"/>
      <c r="T236"/>
      <c r="U236"/>
      <c r="V236"/>
      <c r="W236" s="319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</row>
    <row r="237" spans="1:43" s="269" customFormat="1" x14ac:dyDescent="0.2">
      <c r="A237" s="13"/>
      <c r="B237"/>
      <c r="C237"/>
      <c r="D237" s="227"/>
      <c r="E237" s="227"/>
      <c r="F237" s="227"/>
      <c r="G237"/>
      <c r="H237"/>
      <c r="I237"/>
      <c r="J237" s="227"/>
      <c r="L237" s="190"/>
      <c r="N237"/>
      <c r="O237"/>
      <c r="P237"/>
      <c r="Q237"/>
      <c r="R237"/>
      <c r="S237"/>
      <c r="T237"/>
      <c r="U237"/>
      <c r="V237"/>
      <c r="W237" s="319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</row>
    <row r="238" spans="1:43" s="269" customFormat="1" x14ac:dyDescent="0.2">
      <c r="A238" s="13"/>
      <c r="B238"/>
      <c r="C238"/>
      <c r="D238" s="227"/>
      <c r="E238" s="227"/>
      <c r="F238" s="227"/>
      <c r="G238"/>
      <c r="H238"/>
      <c r="I238"/>
      <c r="J238" s="227"/>
      <c r="L238" s="190"/>
      <c r="N238"/>
      <c r="O238"/>
      <c r="P238"/>
      <c r="Q238"/>
      <c r="R238"/>
      <c r="S238"/>
      <c r="T238"/>
      <c r="U238"/>
      <c r="V238"/>
      <c r="W238" s="319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</row>
    <row r="239" spans="1:43" s="269" customFormat="1" x14ac:dyDescent="0.2">
      <c r="A239" s="13"/>
      <c r="B239"/>
      <c r="C239"/>
      <c r="D239" s="227"/>
      <c r="E239" s="227"/>
      <c r="F239" s="227"/>
      <c r="G239"/>
      <c r="H239"/>
      <c r="I239"/>
      <c r="J239" s="227"/>
      <c r="L239" s="190"/>
      <c r="N239"/>
      <c r="O239"/>
      <c r="P239"/>
      <c r="Q239"/>
      <c r="R239"/>
      <c r="S239"/>
      <c r="T239"/>
      <c r="U239"/>
      <c r="V239"/>
      <c r="W239" s="31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</row>
    <row r="240" spans="1:43" s="269" customFormat="1" x14ac:dyDescent="0.2">
      <c r="A240" s="13"/>
      <c r="B240"/>
      <c r="C240"/>
      <c r="D240" s="227"/>
      <c r="E240" s="227"/>
      <c r="F240" s="227"/>
      <c r="G240"/>
      <c r="H240"/>
      <c r="I240"/>
      <c r="J240" s="227"/>
      <c r="L240" s="190"/>
      <c r="N240"/>
      <c r="O240"/>
      <c r="P240"/>
      <c r="Q240"/>
      <c r="R240"/>
      <c r="S240"/>
      <c r="T240"/>
      <c r="U240"/>
      <c r="V240"/>
      <c r="W240" s="319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</row>
    <row r="241" spans="1:43" s="269" customFormat="1" x14ac:dyDescent="0.2">
      <c r="A241" s="13"/>
      <c r="B241"/>
      <c r="C241"/>
      <c r="D241" s="227"/>
      <c r="E241" s="227"/>
      <c r="F241" s="227"/>
      <c r="G241"/>
      <c r="H241"/>
      <c r="I241"/>
      <c r="J241" s="227"/>
      <c r="L241" s="190"/>
      <c r="N241"/>
      <c r="O241"/>
      <c r="P241"/>
      <c r="Q241"/>
      <c r="R241"/>
      <c r="S241"/>
      <c r="T241"/>
      <c r="U241"/>
      <c r="V241"/>
      <c r="W241" s="319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</row>
    <row r="242" spans="1:43" s="269" customFormat="1" x14ac:dyDescent="0.2">
      <c r="A242" s="13"/>
      <c r="B242"/>
      <c r="C242"/>
      <c r="D242" s="227"/>
      <c r="E242" s="227"/>
      <c r="F242" s="227"/>
      <c r="G242"/>
      <c r="H242"/>
      <c r="I242"/>
      <c r="J242" s="227"/>
      <c r="L242" s="190"/>
      <c r="N242"/>
      <c r="O242"/>
      <c r="P242"/>
      <c r="Q242"/>
      <c r="R242"/>
      <c r="S242"/>
      <c r="T242"/>
      <c r="U242"/>
      <c r="V242"/>
      <c r="W242" s="319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</row>
    <row r="243" spans="1:43" s="269" customFormat="1" x14ac:dyDescent="0.2">
      <c r="A243" s="13"/>
      <c r="B243"/>
      <c r="C243"/>
      <c r="D243" s="227"/>
      <c r="E243" s="227"/>
      <c r="F243" s="227"/>
      <c r="G243"/>
      <c r="H243"/>
      <c r="I243"/>
      <c r="J243" s="227"/>
      <c r="L243" s="190"/>
      <c r="N243"/>
      <c r="O243"/>
      <c r="P243"/>
      <c r="Q243"/>
      <c r="R243"/>
      <c r="S243"/>
      <c r="T243"/>
      <c r="U243"/>
      <c r="V243"/>
      <c r="W243" s="319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</row>
    <row r="244" spans="1:43" s="269" customFormat="1" x14ac:dyDescent="0.2">
      <c r="A244" s="13"/>
      <c r="B244"/>
      <c r="C244"/>
      <c r="D244" s="227"/>
      <c r="E244" s="227"/>
      <c r="F244" s="227"/>
      <c r="G244"/>
      <c r="H244"/>
      <c r="I244"/>
      <c r="J244" s="227"/>
      <c r="L244" s="190"/>
      <c r="N244"/>
      <c r="O244"/>
      <c r="P244"/>
      <c r="Q244"/>
      <c r="R244"/>
      <c r="S244"/>
      <c r="T244"/>
      <c r="U244"/>
      <c r="V244"/>
      <c r="W244" s="319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</row>
    <row r="245" spans="1:43" s="269" customFormat="1" x14ac:dyDescent="0.2">
      <c r="A245" s="13"/>
      <c r="B245"/>
      <c r="C245"/>
      <c r="D245" s="227"/>
      <c r="E245" s="227"/>
      <c r="F245" s="227"/>
      <c r="G245"/>
      <c r="H245"/>
      <c r="I245"/>
      <c r="J245" s="227"/>
      <c r="L245" s="190"/>
      <c r="N245"/>
      <c r="O245"/>
      <c r="P245"/>
      <c r="Q245"/>
      <c r="R245"/>
      <c r="S245"/>
      <c r="T245"/>
      <c r="U245"/>
      <c r="V245"/>
      <c r="W245" s="319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</row>
    <row r="246" spans="1:43" s="269" customFormat="1" x14ac:dyDescent="0.2">
      <c r="A246" s="13"/>
      <c r="B246"/>
      <c r="C246"/>
      <c r="D246" s="227"/>
      <c r="E246" s="227"/>
      <c r="F246" s="227"/>
      <c r="G246"/>
      <c r="H246"/>
      <c r="I246"/>
      <c r="J246" s="227"/>
      <c r="L246" s="190"/>
      <c r="N246"/>
      <c r="O246"/>
      <c r="P246"/>
      <c r="Q246"/>
      <c r="R246"/>
      <c r="S246"/>
      <c r="T246"/>
      <c r="U246"/>
      <c r="V246"/>
      <c r="W246" s="319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</row>
    <row r="247" spans="1:43" s="269" customFormat="1" x14ac:dyDescent="0.2">
      <c r="A247" s="13"/>
      <c r="B247"/>
      <c r="C247"/>
      <c r="D247" s="227"/>
      <c r="E247" s="227"/>
      <c r="F247" s="227"/>
      <c r="G247"/>
      <c r="H247"/>
      <c r="I247"/>
      <c r="J247" s="227"/>
      <c r="L247" s="190"/>
      <c r="N247"/>
      <c r="O247"/>
      <c r="P247"/>
      <c r="Q247"/>
      <c r="R247"/>
      <c r="S247"/>
      <c r="T247"/>
      <c r="U247"/>
      <c r="V247"/>
      <c r="W247" s="319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</row>
    <row r="248" spans="1:43" s="269" customFormat="1" x14ac:dyDescent="0.2">
      <c r="A248" s="13"/>
      <c r="B248"/>
      <c r="C248"/>
      <c r="D248" s="227"/>
      <c r="E248" s="227"/>
      <c r="F248" s="227"/>
      <c r="G248"/>
      <c r="H248"/>
      <c r="I248"/>
      <c r="J248" s="227"/>
      <c r="L248" s="190"/>
      <c r="N248"/>
      <c r="O248"/>
      <c r="P248"/>
      <c r="Q248"/>
      <c r="R248"/>
      <c r="S248"/>
      <c r="T248"/>
      <c r="U248"/>
      <c r="V248"/>
      <c r="W248" s="319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</row>
    <row r="249" spans="1:43" s="269" customFormat="1" x14ac:dyDescent="0.2">
      <c r="A249" s="13"/>
      <c r="B249"/>
      <c r="C249"/>
      <c r="D249" s="227"/>
      <c r="E249" s="227"/>
      <c r="F249" s="227"/>
      <c r="G249"/>
      <c r="H249"/>
      <c r="I249"/>
      <c r="J249" s="227"/>
      <c r="L249" s="190"/>
      <c r="N249"/>
      <c r="O249"/>
      <c r="P249"/>
      <c r="Q249"/>
      <c r="R249"/>
      <c r="S249"/>
      <c r="T249"/>
      <c r="U249"/>
      <c r="V249"/>
      <c r="W249" s="31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</row>
    <row r="250" spans="1:43" s="269" customFormat="1" x14ac:dyDescent="0.2">
      <c r="A250" s="13"/>
      <c r="B250"/>
      <c r="C250"/>
      <c r="D250" s="227"/>
      <c r="E250" s="227"/>
      <c r="F250" s="227"/>
      <c r="G250"/>
      <c r="H250"/>
      <c r="I250"/>
      <c r="J250" s="227"/>
      <c r="L250" s="190"/>
      <c r="N250"/>
      <c r="O250"/>
      <c r="P250"/>
      <c r="Q250"/>
      <c r="R250"/>
      <c r="S250"/>
      <c r="T250"/>
      <c r="U250"/>
      <c r="V250"/>
      <c r="W250" s="319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</row>
    <row r="251" spans="1:43" s="269" customFormat="1" x14ac:dyDescent="0.2">
      <c r="A251" s="13"/>
      <c r="B251"/>
      <c r="C251"/>
      <c r="D251" s="227"/>
      <c r="E251" s="227"/>
      <c r="F251" s="227"/>
      <c r="G251"/>
      <c r="H251"/>
      <c r="I251"/>
      <c r="J251" s="227"/>
      <c r="L251" s="190"/>
      <c r="N251"/>
      <c r="O251"/>
      <c r="P251"/>
      <c r="Q251"/>
      <c r="R251"/>
      <c r="S251"/>
      <c r="T251"/>
      <c r="U251"/>
      <c r="V251"/>
      <c r="W251" s="319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</row>
    <row r="252" spans="1:43" s="269" customFormat="1" x14ac:dyDescent="0.2">
      <c r="A252" s="13"/>
      <c r="B252"/>
      <c r="C252"/>
      <c r="D252" s="227"/>
      <c r="E252" s="227"/>
      <c r="F252" s="227"/>
      <c r="G252"/>
      <c r="H252"/>
      <c r="I252"/>
      <c r="J252" s="227"/>
      <c r="L252" s="190"/>
      <c r="N252"/>
      <c r="O252"/>
      <c r="P252"/>
      <c r="Q252"/>
      <c r="R252"/>
      <c r="S252"/>
      <c r="T252"/>
      <c r="U252"/>
      <c r="V252"/>
      <c r="W252" s="319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</row>
    <row r="253" spans="1:43" s="269" customFormat="1" x14ac:dyDescent="0.2">
      <c r="A253" s="13"/>
      <c r="B253"/>
      <c r="C253"/>
      <c r="D253" s="227"/>
      <c r="E253" s="227"/>
      <c r="F253" s="227"/>
      <c r="G253"/>
      <c r="H253"/>
      <c r="I253"/>
      <c r="J253" s="227"/>
      <c r="L253" s="190"/>
      <c r="N253"/>
      <c r="O253"/>
      <c r="P253"/>
      <c r="Q253"/>
      <c r="R253"/>
      <c r="S253"/>
      <c r="T253"/>
      <c r="U253"/>
      <c r="V253"/>
      <c r="W253" s="319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</row>
    <row r="254" spans="1:43" s="269" customFormat="1" x14ac:dyDescent="0.2">
      <c r="A254" s="13"/>
      <c r="B254"/>
      <c r="C254"/>
      <c r="D254" s="227"/>
      <c r="E254" s="227"/>
      <c r="F254" s="227"/>
      <c r="G254"/>
      <c r="H254"/>
      <c r="I254"/>
      <c r="J254" s="227"/>
      <c r="L254" s="190"/>
      <c r="N254"/>
      <c r="O254"/>
      <c r="P254"/>
      <c r="Q254"/>
      <c r="R254"/>
      <c r="S254"/>
      <c r="T254"/>
      <c r="U254"/>
      <c r="V254"/>
      <c r="W254" s="319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</row>
    <row r="255" spans="1:43" s="269" customFormat="1" x14ac:dyDescent="0.2">
      <c r="A255" s="13"/>
      <c r="B255"/>
      <c r="C255"/>
      <c r="D255" s="227"/>
      <c r="E255" s="227"/>
      <c r="F255" s="227"/>
      <c r="G255"/>
      <c r="H255"/>
      <c r="I255"/>
      <c r="J255" s="227"/>
      <c r="L255" s="190"/>
      <c r="N255"/>
      <c r="O255"/>
      <c r="P255"/>
      <c r="Q255"/>
      <c r="R255"/>
      <c r="S255"/>
      <c r="T255"/>
      <c r="U255"/>
      <c r="V255"/>
      <c r="W255" s="319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</row>
    <row r="256" spans="1:43" s="269" customFormat="1" x14ac:dyDescent="0.2">
      <c r="A256" s="13"/>
      <c r="B256"/>
      <c r="C256"/>
      <c r="D256" s="227"/>
      <c r="E256" s="227"/>
      <c r="F256" s="227"/>
      <c r="G256"/>
      <c r="H256"/>
      <c r="I256"/>
      <c r="J256" s="227"/>
      <c r="L256" s="190"/>
      <c r="N256"/>
      <c r="O256"/>
      <c r="P256"/>
      <c r="Q256"/>
      <c r="R256"/>
      <c r="S256"/>
      <c r="T256"/>
      <c r="U256"/>
      <c r="V256"/>
      <c r="W256" s="319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</row>
    <row r="257" spans="1:43" s="269" customFormat="1" x14ac:dyDescent="0.2">
      <c r="A257" s="13"/>
      <c r="B257"/>
      <c r="C257"/>
      <c r="D257" s="227"/>
      <c r="E257" s="227"/>
      <c r="F257" s="227"/>
      <c r="G257"/>
      <c r="H257"/>
      <c r="I257"/>
      <c r="J257" s="227"/>
      <c r="L257" s="190"/>
      <c r="N257"/>
      <c r="O257"/>
      <c r="P257"/>
      <c r="Q257"/>
      <c r="R257"/>
      <c r="S257"/>
      <c r="T257"/>
      <c r="U257"/>
      <c r="V257"/>
      <c r="W257" s="319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</row>
    <row r="258" spans="1:43" s="269" customFormat="1" x14ac:dyDescent="0.2">
      <c r="A258" s="13"/>
      <c r="B258"/>
      <c r="C258"/>
      <c r="D258" s="227"/>
      <c r="E258" s="227"/>
      <c r="F258" s="227"/>
      <c r="G258"/>
      <c r="H258"/>
      <c r="I258"/>
      <c r="J258" s="227"/>
      <c r="L258" s="190"/>
      <c r="N258"/>
      <c r="O258"/>
      <c r="P258"/>
      <c r="Q258"/>
      <c r="R258"/>
      <c r="S258"/>
      <c r="T258"/>
      <c r="U258"/>
      <c r="V258"/>
      <c r="W258" s="319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</row>
    <row r="259" spans="1:43" s="269" customFormat="1" x14ac:dyDescent="0.2">
      <c r="A259" s="13"/>
      <c r="B259"/>
      <c r="C259"/>
      <c r="D259" s="227"/>
      <c r="E259" s="227"/>
      <c r="F259" s="227"/>
      <c r="G259"/>
      <c r="H259"/>
      <c r="I259"/>
      <c r="J259" s="227"/>
      <c r="L259" s="190"/>
      <c r="N259"/>
      <c r="O259"/>
      <c r="P259"/>
      <c r="Q259"/>
      <c r="R259"/>
      <c r="S259"/>
      <c r="T259"/>
      <c r="U259"/>
      <c r="V259"/>
      <c r="W259" s="31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</row>
    <row r="260" spans="1:43" s="269" customFormat="1" x14ac:dyDescent="0.2">
      <c r="A260" s="13"/>
      <c r="B260"/>
      <c r="C260"/>
      <c r="D260" s="227"/>
      <c r="E260" s="227"/>
      <c r="F260" s="227"/>
      <c r="G260"/>
      <c r="H260"/>
      <c r="I260"/>
      <c r="J260" s="227"/>
      <c r="L260" s="190"/>
      <c r="N260"/>
      <c r="O260"/>
      <c r="P260"/>
      <c r="Q260"/>
      <c r="R260"/>
      <c r="S260"/>
      <c r="T260"/>
      <c r="U260"/>
      <c r="V260"/>
      <c r="W260" s="319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</row>
    <row r="261" spans="1:43" s="269" customFormat="1" x14ac:dyDescent="0.2">
      <c r="A261" s="13"/>
      <c r="B261"/>
      <c r="C261"/>
      <c r="D261" s="227"/>
      <c r="E261" s="227"/>
      <c r="F261" s="227"/>
      <c r="G261"/>
      <c r="H261"/>
      <c r="I261"/>
      <c r="J261" s="227"/>
      <c r="L261" s="190"/>
      <c r="N261"/>
      <c r="O261"/>
      <c r="P261"/>
      <c r="Q261"/>
      <c r="R261"/>
      <c r="S261"/>
      <c r="T261"/>
      <c r="U261"/>
      <c r="V261"/>
      <c r="W261" s="319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</row>
    <row r="262" spans="1:43" s="269" customFormat="1" x14ac:dyDescent="0.2">
      <c r="A262" s="13"/>
      <c r="B262"/>
      <c r="C262"/>
      <c r="D262" s="227"/>
      <c r="E262" s="227"/>
      <c r="F262" s="227"/>
      <c r="G262"/>
      <c r="H262"/>
      <c r="I262"/>
      <c r="J262" s="227"/>
      <c r="L262" s="190"/>
      <c r="N262"/>
      <c r="O262"/>
      <c r="P262"/>
      <c r="Q262"/>
      <c r="R262"/>
      <c r="S262"/>
      <c r="T262"/>
      <c r="U262"/>
      <c r="V262"/>
      <c r="W262" s="319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</row>
    <row r="263" spans="1:43" s="269" customFormat="1" x14ac:dyDescent="0.2">
      <c r="A263" s="13"/>
      <c r="B263"/>
      <c r="C263"/>
      <c r="D263" s="227"/>
      <c r="E263" s="227"/>
      <c r="F263" s="227"/>
      <c r="G263"/>
      <c r="H263"/>
      <c r="I263"/>
      <c r="J263" s="227"/>
      <c r="L263" s="190"/>
      <c r="N263"/>
      <c r="O263"/>
      <c r="P263"/>
      <c r="Q263"/>
      <c r="R263"/>
      <c r="S263"/>
      <c r="T263"/>
      <c r="U263"/>
      <c r="V263"/>
      <c r="W263" s="319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</row>
    <row r="264" spans="1:43" s="269" customFormat="1" x14ac:dyDescent="0.2">
      <c r="A264" s="13"/>
      <c r="B264"/>
      <c r="C264"/>
      <c r="D264" s="227"/>
      <c r="E264" s="227"/>
      <c r="F264" s="227"/>
      <c r="G264"/>
      <c r="H264"/>
      <c r="I264"/>
      <c r="J264" s="227"/>
      <c r="L264" s="190"/>
      <c r="N264"/>
      <c r="O264"/>
      <c r="P264"/>
      <c r="Q264"/>
      <c r="R264"/>
      <c r="S264"/>
      <c r="T264"/>
      <c r="U264"/>
      <c r="V264"/>
      <c r="W264" s="319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</row>
    <row r="265" spans="1:43" s="269" customFormat="1" x14ac:dyDescent="0.2">
      <c r="A265" s="13"/>
      <c r="B265"/>
      <c r="C265"/>
      <c r="D265" s="227"/>
      <c r="E265" s="227"/>
      <c r="F265" s="227"/>
      <c r="G265"/>
      <c r="H265"/>
      <c r="I265"/>
      <c r="J265" s="227"/>
      <c r="L265" s="190"/>
      <c r="N265"/>
      <c r="O265"/>
      <c r="P265"/>
      <c r="Q265"/>
      <c r="R265"/>
      <c r="S265"/>
      <c r="T265"/>
      <c r="U265"/>
      <c r="V265"/>
      <c r="W265" s="319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</row>
    <row r="266" spans="1:43" s="269" customFormat="1" x14ac:dyDescent="0.2">
      <c r="A266" s="13"/>
      <c r="B266"/>
      <c r="C266"/>
      <c r="D266" s="227"/>
      <c r="E266" s="227"/>
      <c r="F266" s="227"/>
      <c r="G266"/>
      <c r="H266"/>
      <c r="I266"/>
      <c r="J266" s="227"/>
      <c r="L266" s="190"/>
      <c r="N266"/>
      <c r="O266"/>
      <c r="P266"/>
      <c r="Q266"/>
      <c r="R266"/>
      <c r="S266"/>
      <c r="T266"/>
      <c r="U266"/>
      <c r="V266"/>
      <c r="W266" s="319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</row>
    <row r="267" spans="1:43" s="269" customFormat="1" x14ac:dyDescent="0.2">
      <c r="A267" s="13"/>
      <c r="B267"/>
      <c r="C267"/>
      <c r="D267" s="227"/>
      <c r="E267" s="227"/>
      <c r="F267" s="227"/>
      <c r="G267"/>
      <c r="H267"/>
      <c r="I267"/>
      <c r="J267" s="227"/>
      <c r="L267" s="190"/>
      <c r="N267"/>
      <c r="O267"/>
      <c r="P267"/>
      <c r="Q267"/>
      <c r="R267"/>
      <c r="S267"/>
      <c r="T267"/>
      <c r="U267"/>
      <c r="V267"/>
      <c r="W267" s="319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</row>
    <row r="268" spans="1:43" s="269" customFormat="1" x14ac:dyDescent="0.2">
      <c r="A268" s="13"/>
      <c r="B268"/>
      <c r="C268"/>
      <c r="D268" s="227"/>
      <c r="E268" s="227"/>
      <c r="F268" s="227"/>
      <c r="G268"/>
      <c r="H268"/>
      <c r="I268"/>
      <c r="J268" s="227"/>
      <c r="L268" s="190"/>
      <c r="N268"/>
      <c r="O268"/>
      <c r="P268"/>
      <c r="Q268"/>
      <c r="R268"/>
      <c r="S268"/>
      <c r="T268"/>
      <c r="U268"/>
      <c r="V268"/>
      <c r="W268" s="319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</row>
    <row r="269" spans="1:43" s="269" customFormat="1" x14ac:dyDescent="0.2">
      <c r="A269" s="13"/>
      <c r="B269"/>
      <c r="C269"/>
      <c r="D269" s="227"/>
      <c r="E269" s="227"/>
      <c r="F269" s="227"/>
      <c r="G269"/>
      <c r="H269"/>
      <c r="I269"/>
      <c r="J269" s="227"/>
      <c r="L269" s="190"/>
      <c r="N269"/>
      <c r="O269"/>
      <c r="P269"/>
      <c r="Q269"/>
      <c r="R269"/>
      <c r="S269"/>
      <c r="T269"/>
      <c r="U269"/>
      <c r="V269"/>
      <c r="W269" s="31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</row>
    <row r="270" spans="1:43" s="269" customFormat="1" x14ac:dyDescent="0.2">
      <c r="A270" s="13"/>
      <c r="B270"/>
      <c r="C270"/>
      <c r="D270" s="227"/>
      <c r="E270" s="227"/>
      <c r="F270" s="227"/>
      <c r="G270"/>
      <c r="H270"/>
      <c r="I270"/>
      <c r="J270" s="227"/>
      <c r="L270" s="190"/>
      <c r="N270"/>
      <c r="O270"/>
      <c r="P270"/>
      <c r="Q270"/>
      <c r="R270"/>
      <c r="S270"/>
      <c r="T270"/>
      <c r="U270"/>
      <c r="V270"/>
      <c r="W270" s="319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</row>
    <row r="271" spans="1:43" s="269" customFormat="1" x14ac:dyDescent="0.2">
      <c r="A271" s="13"/>
      <c r="B271"/>
      <c r="C271"/>
      <c r="D271" s="227"/>
      <c r="E271" s="227"/>
      <c r="F271" s="227"/>
      <c r="G271"/>
      <c r="H271"/>
      <c r="I271"/>
      <c r="J271" s="227"/>
      <c r="L271" s="190"/>
      <c r="N271"/>
      <c r="O271"/>
      <c r="P271"/>
      <c r="Q271"/>
      <c r="R271"/>
      <c r="S271"/>
      <c r="T271"/>
      <c r="U271"/>
      <c r="V271"/>
      <c r="W271" s="319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</row>
    <row r="272" spans="1:43" s="269" customFormat="1" x14ac:dyDescent="0.2">
      <c r="A272" s="13"/>
      <c r="B272"/>
      <c r="C272"/>
      <c r="D272" s="227"/>
      <c r="E272" s="227"/>
      <c r="F272" s="227"/>
      <c r="G272"/>
      <c r="H272"/>
      <c r="I272"/>
      <c r="J272" s="227"/>
      <c r="L272" s="190"/>
      <c r="N272"/>
      <c r="O272"/>
      <c r="P272"/>
      <c r="Q272"/>
      <c r="R272"/>
      <c r="S272"/>
      <c r="T272"/>
      <c r="U272"/>
      <c r="V272"/>
      <c r="W272" s="319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</row>
    <row r="273" spans="1:43" s="269" customFormat="1" x14ac:dyDescent="0.2">
      <c r="A273" s="13"/>
      <c r="B273"/>
      <c r="C273"/>
      <c r="D273" s="227"/>
      <c r="E273" s="227"/>
      <c r="F273" s="227"/>
      <c r="G273"/>
      <c r="H273"/>
      <c r="I273"/>
      <c r="J273" s="227"/>
      <c r="L273" s="190"/>
      <c r="N273"/>
      <c r="O273"/>
      <c r="P273"/>
      <c r="Q273"/>
      <c r="R273"/>
      <c r="S273"/>
      <c r="T273"/>
      <c r="U273"/>
      <c r="V273"/>
      <c r="W273" s="319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</row>
    <row r="274" spans="1:43" s="269" customFormat="1" x14ac:dyDescent="0.2">
      <c r="A274" s="13"/>
      <c r="B274"/>
      <c r="C274"/>
      <c r="D274" s="227"/>
      <c r="E274" s="227"/>
      <c r="F274" s="227"/>
      <c r="G274"/>
      <c r="H274"/>
      <c r="I274"/>
      <c r="J274" s="227"/>
      <c r="L274" s="190"/>
      <c r="N274"/>
      <c r="O274"/>
      <c r="P274"/>
      <c r="Q274"/>
      <c r="R274"/>
      <c r="S274"/>
      <c r="T274"/>
      <c r="U274"/>
      <c r="V274"/>
      <c r="W274" s="319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</row>
    <row r="275" spans="1:43" s="269" customFormat="1" x14ac:dyDescent="0.2">
      <c r="A275" s="13"/>
      <c r="B275"/>
      <c r="C275"/>
      <c r="D275" s="227"/>
      <c r="E275" s="227"/>
      <c r="F275" s="227"/>
      <c r="G275"/>
      <c r="H275"/>
      <c r="I275"/>
      <c r="J275" s="227"/>
      <c r="L275" s="190"/>
      <c r="N275"/>
      <c r="O275"/>
      <c r="P275"/>
      <c r="Q275"/>
      <c r="R275"/>
      <c r="S275"/>
      <c r="T275"/>
      <c r="U275"/>
      <c r="V275"/>
      <c r="W275" s="319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</row>
    <row r="276" spans="1:43" s="269" customFormat="1" x14ac:dyDescent="0.2">
      <c r="A276" s="13"/>
      <c r="B276"/>
      <c r="C276"/>
      <c r="D276" s="227"/>
      <c r="E276" s="227"/>
      <c r="F276" s="227"/>
      <c r="G276"/>
      <c r="H276"/>
      <c r="I276"/>
      <c r="J276" s="227"/>
      <c r="L276" s="190"/>
      <c r="N276"/>
      <c r="O276"/>
      <c r="P276"/>
      <c r="Q276"/>
      <c r="R276"/>
      <c r="S276"/>
      <c r="T276"/>
      <c r="U276"/>
      <c r="V276"/>
      <c r="W276" s="319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</row>
    <row r="277" spans="1:43" s="269" customFormat="1" x14ac:dyDescent="0.2">
      <c r="A277" s="13"/>
      <c r="B277"/>
      <c r="C277"/>
      <c r="D277" s="227"/>
      <c r="E277" s="227"/>
      <c r="F277" s="227"/>
      <c r="G277"/>
      <c r="H277"/>
      <c r="I277"/>
      <c r="J277" s="227"/>
      <c r="L277" s="190"/>
      <c r="N277"/>
      <c r="O277"/>
      <c r="P277"/>
      <c r="Q277"/>
      <c r="R277"/>
      <c r="S277"/>
      <c r="T277"/>
      <c r="U277"/>
      <c r="V277"/>
      <c r="W277" s="319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</row>
    <row r="278" spans="1:43" s="269" customFormat="1" x14ac:dyDescent="0.2">
      <c r="A278" s="13"/>
      <c r="B278"/>
      <c r="C278"/>
      <c r="D278" s="227"/>
      <c r="E278" s="227"/>
      <c r="F278" s="227"/>
      <c r="G278"/>
      <c r="H278"/>
      <c r="I278"/>
      <c r="J278" s="227"/>
      <c r="L278" s="190"/>
      <c r="N278"/>
      <c r="O278"/>
      <c r="P278"/>
      <c r="Q278"/>
      <c r="R278"/>
      <c r="S278"/>
      <c r="T278"/>
      <c r="U278"/>
      <c r="V278"/>
      <c r="W278" s="319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</row>
    <row r="279" spans="1:43" s="269" customFormat="1" x14ac:dyDescent="0.2">
      <c r="A279" s="13"/>
      <c r="B279"/>
      <c r="C279"/>
      <c r="D279" s="227"/>
      <c r="E279" s="227"/>
      <c r="F279" s="227"/>
      <c r="G279"/>
      <c r="H279"/>
      <c r="I279"/>
      <c r="J279" s="227"/>
      <c r="L279" s="190"/>
      <c r="N279"/>
      <c r="O279"/>
      <c r="P279"/>
      <c r="Q279"/>
      <c r="R279"/>
      <c r="S279"/>
      <c r="T279"/>
      <c r="U279"/>
      <c r="V279"/>
      <c r="W279" s="31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</row>
    <row r="280" spans="1:43" s="269" customFormat="1" x14ac:dyDescent="0.2">
      <c r="A280" s="13"/>
      <c r="B280"/>
      <c r="C280"/>
      <c r="D280" s="227"/>
      <c r="E280" s="227"/>
      <c r="F280" s="227"/>
      <c r="G280"/>
      <c r="H280"/>
      <c r="I280"/>
      <c r="J280" s="227"/>
      <c r="L280" s="190"/>
      <c r="N280"/>
      <c r="O280"/>
      <c r="P280"/>
      <c r="Q280"/>
      <c r="R280"/>
      <c r="S280"/>
      <c r="T280"/>
      <c r="U280"/>
      <c r="V280"/>
      <c r="W280" s="319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</row>
    <row r="281" spans="1:43" s="269" customFormat="1" x14ac:dyDescent="0.2">
      <c r="A281" s="13"/>
      <c r="B281"/>
      <c r="C281"/>
      <c r="D281" s="227"/>
      <c r="E281" s="227"/>
      <c r="F281" s="227"/>
      <c r="G281"/>
      <c r="H281"/>
      <c r="I281"/>
      <c r="J281" s="227"/>
      <c r="L281" s="190"/>
      <c r="N281"/>
      <c r="O281"/>
      <c r="P281"/>
      <c r="Q281"/>
      <c r="R281"/>
      <c r="S281"/>
      <c r="T281"/>
      <c r="U281"/>
      <c r="V281"/>
      <c r="W281" s="319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</row>
    <row r="282" spans="1:43" s="269" customFormat="1" x14ac:dyDescent="0.2">
      <c r="A282" s="13"/>
      <c r="B282"/>
      <c r="C282"/>
      <c r="D282" s="227"/>
      <c r="E282" s="227"/>
      <c r="F282" s="227"/>
      <c r="G282"/>
      <c r="H282"/>
      <c r="I282"/>
      <c r="J282" s="227"/>
      <c r="L282" s="190"/>
      <c r="N282"/>
      <c r="O282"/>
      <c r="P282"/>
      <c r="Q282"/>
      <c r="R282"/>
      <c r="S282"/>
      <c r="T282"/>
      <c r="U282"/>
      <c r="V282"/>
      <c r="W282" s="319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</row>
    <row r="283" spans="1:43" s="269" customFormat="1" x14ac:dyDescent="0.2">
      <c r="A283" s="13"/>
      <c r="B283"/>
      <c r="C283"/>
      <c r="D283" s="227"/>
      <c r="E283" s="227"/>
      <c r="F283" s="227"/>
      <c r="G283"/>
      <c r="H283"/>
      <c r="I283"/>
      <c r="J283" s="227"/>
      <c r="L283" s="190"/>
      <c r="N283"/>
      <c r="O283"/>
      <c r="P283"/>
      <c r="Q283"/>
      <c r="R283"/>
      <c r="S283"/>
      <c r="T283"/>
      <c r="U283"/>
      <c r="V283"/>
      <c r="W283" s="319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</row>
    <row r="284" spans="1:43" s="269" customFormat="1" x14ac:dyDescent="0.2">
      <c r="A284" s="13"/>
      <c r="B284"/>
      <c r="C284"/>
      <c r="D284" s="227"/>
      <c r="E284" s="227"/>
      <c r="F284" s="227"/>
      <c r="G284"/>
      <c r="H284"/>
      <c r="I284"/>
      <c r="J284" s="227"/>
      <c r="L284" s="190"/>
      <c r="N284"/>
      <c r="O284"/>
      <c r="P284"/>
      <c r="Q284"/>
      <c r="R284"/>
      <c r="S284"/>
      <c r="T284"/>
      <c r="U284"/>
      <c r="V284"/>
      <c r="W284" s="319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</row>
    <row r="285" spans="1:43" s="269" customFormat="1" x14ac:dyDescent="0.2">
      <c r="A285" s="13"/>
      <c r="B285"/>
      <c r="C285"/>
      <c r="D285" s="227"/>
      <c r="E285" s="227"/>
      <c r="F285" s="227"/>
      <c r="G285"/>
      <c r="H285"/>
      <c r="I285"/>
      <c r="J285" s="227"/>
      <c r="L285" s="190"/>
      <c r="N285"/>
      <c r="O285"/>
      <c r="P285"/>
      <c r="Q285"/>
      <c r="R285"/>
      <c r="S285"/>
      <c r="T285"/>
      <c r="U285"/>
      <c r="V285"/>
      <c r="W285" s="319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</row>
    <row r="286" spans="1:43" s="269" customFormat="1" x14ac:dyDescent="0.2">
      <c r="A286" s="13"/>
      <c r="B286"/>
      <c r="C286"/>
      <c r="D286" s="227"/>
      <c r="E286" s="227"/>
      <c r="F286" s="227"/>
      <c r="G286"/>
      <c r="H286"/>
      <c r="I286"/>
      <c r="J286" s="227"/>
      <c r="L286" s="190"/>
      <c r="N286"/>
      <c r="O286"/>
      <c r="P286"/>
      <c r="Q286"/>
      <c r="R286"/>
      <c r="S286"/>
      <c r="T286"/>
      <c r="U286"/>
      <c r="V286"/>
      <c r="W286" s="319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</row>
    <row r="287" spans="1:43" s="269" customFormat="1" x14ac:dyDescent="0.2">
      <c r="A287" s="13"/>
      <c r="B287"/>
      <c r="C287"/>
      <c r="D287" s="227"/>
      <c r="E287" s="227"/>
      <c r="F287" s="227"/>
      <c r="G287"/>
      <c r="H287"/>
      <c r="I287"/>
      <c r="J287" s="227"/>
      <c r="L287" s="190"/>
      <c r="N287"/>
      <c r="O287"/>
      <c r="P287"/>
      <c r="Q287"/>
      <c r="R287"/>
      <c r="S287"/>
      <c r="T287"/>
      <c r="U287"/>
      <c r="V287"/>
      <c r="W287" s="319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</row>
    <row r="288" spans="1:43" s="269" customFormat="1" x14ac:dyDescent="0.2">
      <c r="A288" s="13"/>
      <c r="B288"/>
      <c r="C288"/>
      <c r="D288" s="227"/>
      <c r="E288" s="227"/>
      <c r="F288" s="227"/>
      <c r="G288"/>
      <c r="H288"/>
      <c r="I288"/>
      <c r="J288" s="227"/>
      <c r="L288" s="190"/>
      <c r="N288"/>
      <c r="O288"/>
      <c r="P288"/>
      <c r="Q288"/>
      <c r="R288"/>
      <c r="S288"/>
      <c r="T288"/>
      <c r="U288"/>
      <c r="V288"/>
      <c r="W288" s="319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</row>
    <row r="289" spans="1:43" s="269" customFormat="1" x14ac:dyDescent="0.2">
      <c r="A289" s="13"/>
      <c r="B289"/>
      <c r="C289"/>
      <c r="D289" s="227"/>
      <c r="E289" s="227"/>
      <c r="F289" s="227"/>
      <c r="G289"/>
      <c r="H289"/>
      <c r="I289"/>
      <c r="J289" s="227"/>
      <c r="L289" s="190"/>
      <c r="N289"/>
      <c r="O289"/>
      <c r="P289"/>
      <c r="Q289"/>
      <c r="R289"/>
      <c r="S289"/>
      <c r="T289"/>
      <c r="U289"/>
      <c r="V289"/>
      <c r="W289" s="31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</row>
    <row r="290" spans="1:43" s="269" customFormat="1" x14ac:dyDescent="0.2">
      <c r="A290" s="13"/>
      <c r="B290"/>
      <c r="C290"/>
      <c r="D290" s="227"/>
      <c r="E290" s="227"/>
      <c r="F290" s="227"/>
      <c r="G290"/>
      <c r="H290"/>
      <c r="I290"/>
      <c r="J290" s="227"/>
      <c r="L290" s="190"/>
      <c r="N290"/>
      <c r="O290"/>
      <c r="P290"/>
      <c r="Q290"/>
      <c r="R290"/>
      <c r="S290"/>
      <c r="T290"/>
      <c r="U290"/>
      <c r="V290"/>
      <c r="W290" s="319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</row>
    <row r="291" spans="1:43" s="269" customFormat="1" x14ac:dyDescent="0.2">
      <c r="A291" s="13"/>
      <c r="B291"/>
      <c r="C291"/>
      <c r="D291" s="227"/>
      <c r="E291" s="227"/>
      <c r="F291" s="227"/>
      <c r="G291"/>
      <c r="H291"/>
      <c r="I291"/>
      <c r="J291" s="227"/>
      <c r="L291" s="190"/>
      <c r="N291"/>
      <c r="O291"/>
      <c r="P291"/>
      <c r="Q291"/>
      <c r="R291"/>
      <c r="S291"/>
      <c r="T291"/>
      <c r="U291"/>
      <c r="V291"/>
      <c r="W291" s="319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</row>
    <row r="292" spans="1:43" s="269" customFormat="1" x14ac:dyDescent="0.2">
      <c r="A292" s="13"/>
      <c r="B292"/>
      <c r="C292"/>
      <c r="D292" s="227"/>
      <c r="E292" s="227"/>
      <c r="F292" s="227"/>
      <c r="G292"/>
      <c r="H292"/>
      <c r="I292"/>
      <c r="J292" s="227"/>
      <c r="L292" s="190"/>
      <c r="N292"/>
      <c r="O292"/>
      <c r="P292"/>
      <c r="Q292"/>
      <c r="R292"/>
      <c r="S292"/>
      <c r="T292"/>
      <c r="U292"/>
      <c r="V292"/>
      <c r="W292" s="319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</row>
    <row r="293" spans="1:43" s="269" customFormat="1" x14ac:dyDescent="0.2">
      <c r="A293" s="13"/>
      <c r="B293"/>
      <c r="C293"/>
      <c r="D293" s="227"/>
      <c r="E293" s="227"/>
      <c r="F293" s="227"/>
      <c r="G293"/>
      <c r="H293"/>
      <c r="I293"/>
      <c r="J293" s="227"/>
      <c r="L293" s="190"/>
      <c r="N293"/>
      <c r="O293"/>
      <c r="P293"/>
      <c r="Q293"/>
      <c r="R293"/>
      <c r="S293"/>
      <c r="T293"/>
      <c r="U293"/>
      <c r="V293"/>
      <c r="W293" s="319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</row>
    <row r="294" spans="1:43" s="269" customFormat="1" x14ac:dyDescent="0.2">
      <c r="A294" s="13"/>
      <c r="B294"/>
      <c r="C294"/>
      <c r="D294" s="227"/>
      <c r="E294" s="227"/>
      <c r="F294" s="227"/>
      <c r="G294"/>
      <c r="H294"/>
      <c r="I294"/>
      <c r="J294" s="227"/>
      <c r="L294" s="190"/>
      <c r="N294"/>
      <c r="O294"/>
      <c r="P294"/>
      <c r="Q294"/>
      <c r="R294"/>
      <c r="S294"/>
      <c r="T294"/>
      <c r="U294"/>
      <c r="V294"/>
      <c r="W294" s="319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</row>
    <row r="295" spans="1:43" s="269" customFormat="1" x14ac:dyDescent="0.2">
      <c r="A295" s="13"/>
      <c r="B295"/>
      <c r="C295"/>
      <c r="D295" s="227"/>
      <c r="E295" s="227"/>
      <c r="F295" s="227"/>
      <c r="G295"/>
      <c r="H295"/>
      <c r="I295"/>
      <c r="J295" s="227"/>
      <c r="L295" s="190"/>
      <c r="N295"/>
      <c r="O295"/>
      <c r="P295"/>
      <c r="Q295"/>
      <c r="R295"/>
      <c r="S295"/>
      <c r="T295"/>
      <c r="U295"/>
      <c r="V295"/>
      <c r="W295" s="319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</row>
    <row r="296" spans="1:43" s="269" customFormat="1" x14ac:dyDescent="0.2">
      <c r="A296" s="13"/>
      <c r="B296"/>
      <c r="C296"/>
      <c r="D296" s="227"/>
      <c r="E296" s="227"/>
      <c r="F296" s="227"/>
      <c r="G296"/>
      <c r="H296"/>
      <c r="I296"/>
      <c r="J296" s="227"/>
      <c r="L296" s="190"/>
      <c r="N296"/>
      <c r="O296"/>
      <c r="P296"/>
      <c r="Q296"/>
      <c r="R296"/>
      <c r="S296"/>
      <c r="T296"/>
      <c r="U296"/>
      <c r="V296"/>
      <c r="W296" s="319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</row>
    <row r="297" spans="1:43" s="269" customFormat="1" x14ac:dyDescent="0.2">
      <c r="A297" s="13"/>
      <c r="B297"/>
      <c r="C297"/>
      <c r="D297" s="227"/>
      <c r="E297" s="227"/>
      <c r="F297" s="227"/>
      <c r="G297"/>
      <c r="H297"/>
      <c r="I297"/>
      <c r="J297" s="227"/>
      <c r="L297" s="190"/>
      <c r="N297"/>
      <c r="O297"/>
      <c r="P297"/>
      <c r="Q297"/>
      <c r="R297"/>
      <c r="S297"/>
      <c r="T297"/>
      <c r="U297"/>
      <c r="V297"/>
      <c r="W297" s="319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</row>
    <row r="298" spans="1:43" s="269" customFormat="1" x14ac:dyDescent="0.2">
      <c r="A298" s="13"/>
      <c r="B298"/>
      <c r="C298"/>
      <c r="D298" s="227"/>
      <c r="E298" s="227"/>
      <c r="F298" s="227"/>
      <c r="G298"/>
      <c r="H298"/>
      <c r="I298"/>
      <c r="J298" s="227"/>
      <c r="L298" s="190"/>
      <c r="N298"/>
      <c r="O298"/>
      <c r="P298"/>
      <c r="Q298"/>
      <c r="R298"/>
      <c r="S298"/>
      <c r="T298"/>
      <c r="U298"/>
      <c r="V298"/>
      <c r="W298" s="319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</row>
    <row r="299" spans="1:43" s="269" customFormat="1" x14ac:dyDescent="0.2">
      <c r="A299" s="13"/>
      <c r="B299"/>
      <c r="C299"/>
      <c r="D299" s="227"/>
      <c r="E299" s="227"/>
      <c r="F299" s="227"/>
      <c r="G299"/>
      <c r="H299"/>
      <c r="I299"/>
      <c r="J299" s="227"/>
      <c r="L299" s="190"/>
      <c r="N299"/>
      <c r="O299"/>
      <c r="P299"/>
      <c r="Q299"/>
      <c r="R299"/>
      <c r="S299"/>
      <c r="T299"/>
      <c r="U299"/>
      <c r="V299"/>
      <c r="W299" s="31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</row>
    <row r="300" spans="1:43" s="269" customFormat="1" x14ac:dyDescent="0.2">
      <c r="A300" s="13"/>
      <c r="B300"/>
      <c r="C300"/>
      <c r="D300" s="227"/>
      <c r="E300" s="227"/>
      <c r="F300" s="227"/>
      <c r="G300"/>
      <c r="H300"/>
      <c r="I300"/>
      <c r="J300" s="227"/>
      <c r="L300" s="190"/>
      <c r="N300"/>
      <c r="O300"/>
      <c r="P300"/>
      <c r="Q300"/>
      <c r="R300"/>
      <c r="S300"/>
      <c r="T300"/>
      <c r="U300"/>
      <c r="V300"/>
      <c r="W300" s="319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</row>
    <row r="301" spans="1:43" s="269" customFormat="1" x14ac:dyDescent="0.2">
      <c r="A301" s="13"/>
      <c r="B301"/>
      <c r="C301"/>
      <c r="D301" s="227"/>
      <c r="E301" s="227"/>
      <c r="F301" s="227"/>
      <c r="G301"/>
      <c r="H301"/>
      <c r="I301"/>
      <c r="J301" s="227"/>
      <c r="L301" s="190"/>
      <c r="N301"/>
      <c r="O301"/>
      <c r="P301"/>
      <c r="Q301"/>
      <c r="R301"/>
      <c r="S301"/>
      <c r="T301"/>
      <c r="U301"/>
      <c r="V301"/>
      <c r="W301" s="319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</row>
    <row r="302" spans="1:43" s="269" customFormat="1" x14ac:dyDescent="0.2">
      <c r="A302" s="13"/>
      <c r="B302"/>
      <c r="C302"/>
      <c r="D302" s="227"/>
      <c r="E302" s="227"/>
      <c r="F302" s="227"/>
      <c r="G302"/>
      <c r="H302"/>
      <c r="I302"/>
      <c r="J302" s="227"/>
      <c r="L302" s="190"/>
      <c r="N302"/>
      <c r="O302"/>
      <c r="P302"/>
      <c r="Q302"/>
      <c r="R302"/>
      <c r="S302"/>
      <c r="T302"/>
      <c r="U302"/>
      <c r="V302"/>
      <c r="W302" s="319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</row>
    <row r="303" spans="1:43" s="269" customFormat="1" x14ac:dyDescent="0.2">
      <c r="A303" s="13"/>
      <c r="B303"/>
      <c r="C303"/>
      <c r="D303" s="227"/>
      <c r="E303" s="227"/>
      <c r="F303" s="227"/>
      <c r="G303"/>
      <c r="H303"/>
      <c r="I303"/>
      <c r="J303" s="227"/>
      <c r="L303" s="190"/>
      <c r="N303"/>
      <c r="O303"/>
      <c r="P303"/>
      <c r="Q303"/>
      <c r="R303"/>
      <c r="S303"/>
      <c r="T303"/>
      <c r="U303"/>
      <c r="V303"/>
      <c r="W303" s="319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</row>
    <row r="304" spans="1:43" s="269" customFormat="1" x14ac:dyDescent="0.2">
      <c r="A304" s="13"/>
      <c r="B304"/>
      <c r="C304"/>
      <c r="D304" s="227"/>
      <c r="E304" s="227"/>
      <c r="F304" s="227"/>
      <c r="G304"/>
      <c r="H304"/>
      <c r="I304"/>
      <c r="J304" s="227"/>
      <c r="L304" s="190"/>
      <c r="N304"/>
      <c r="O304"/>
      <c r="P304"/>
      <c r="Q304"/>
      <c r="R304"/>
      <c r="S304"/>
      <c r="T304"/>
      <c r="U304"/>
      <c r="V304"/>
      <c r="W304" s="319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</row>
    <row r="305" spans="1:43" s="269" customFormat="1" x14ac:dyDescent="0.2">
      <c r="A305" s="13"/>
      <c r="B305"/>
      <c r="C305"/>
      <c r="D305" s="227"/>
      <c r="E305" s="227"/>
      <c r="F305" s="227"/>
      <c r="G305"/>
      <c r="H305"/>
      <c r="I305"/>
      <c r="J305" s="227"/>
      <c r="L305" s="190"/>
      <c r="N305"/>
      <c r="O305"/>
      <c r="P305"/>
      <c r="Q305"/>
      <c r="R305"/>
      <c r="S305"/>
      <c r="T305"/>
      <c r="U305"/>
      <c r="V305"/>
      <c r="W305" s="319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</row>
    <row r="306" spans="1:43" s="269" customFormat="1" x14ac:dyDescent="0.2">
      <c r="A306" s="13"/>
      <c r="B306"/>
      <c r="C306"/>
      <c r="D306" s="227"/>
      <c r="E306" s="227"/>
      <c r="F306" s="227"/>
      <c r="G306"/>
      <c r="H306"/>
      <c r="I306"/>
      <c r="J306" s="227"/>
      <c r="L306" s="190"/>
      <c r="N306"/>
      <c r="O306"/>
      <c r="P306"/>
      <c r="Q306"/>
      <c r="R306"/>
      <c r="S306"/>
      <c r="T306"/>
      <c r="U306"/>
      <c r="V306"/>
      <c r="W306" s="319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</row>
    <row r="307" spans="1:43" s="269" customFormat="1" x14ac:dyDescent="0.2">
      <c r="A307" s="13"/>
      <c r="B307"/>
      <c r="C307"/>
      <c r="D307" s="227"/>
      <c r="E307" s="227"/>
      <c r="F307" s="227"/>
      <c r="G307"/>
      <c r="H307"/>
      <c r="I307"/>
      <c r="J307" s="227"/>
      <c r="L307" s="190"/>
      <c r="N307"/>
      <c r="O307"/>
      <c r="P307"/>
      <c r="Q307"/>
      <c r="R307"/>
      <c r="S307"/>
      <c r="T307"/>
      <c r="U307"/>
      <c r="V307"/>
      <c r="W307" s="319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</row>
    <row r="308" spans="1:43" s="269" customFormat="1" x14ac:dyDescent="0.2">
      <c r="A308" s="13"/>
      <c r="B308"/>
      <c r="C308"/>
      <c r="D308" s="227"/>
      <c r="E308" s="227"/>
      <c r="F308" s="227"/>
      <c r="G308"/>
      <c r="H308"/>
      <c r="I308"/>
      <c r="J308" s="227"/>
      <c r="L308" s="190"/>
      <c r="N308"/>
      <c r="O308"/>
      <c r="P308"/>
      <c r="Q308"/>
      <c r="R308"/>
      <c r="S308"/>
      <c r="T308"/>
      <c r="U308"/>
      <c r="V308"/>
      <c r="W308" s="319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</row>
    <row r="309" spans="1:43" s="269" customFormat="1" x14ac:dyDescent="0.2">
      <c r="A309" s="13"/>
      <c r="B309"/>
      <c r="C309"/>
      <c r="D309" s="227"/>
      <c r="E309" s="227"/>
      <c r="F309" s="227"/>
      <c r="G309"/>
      <c r="H309"/>
      <c r="I309"/>
      <c r="J309" s="227"/>
      <c r="L309" s="190"/>
      <c r="N309"/>
      <c r="O309"/>
      <c r="P309"/>
      <c r="Q309"/>
      <c r="R309"/>
      <c r="S309"/>
      <c r="T309"/>
      <c r="U309"/>
      <c r="V309"/>
      <c r="W309" s="31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</row>
    <row r="310" spans="1:43" s="269" customFormat="1" x14ac:dyDescent="0.2">
      <c r="A310" s="13"/>
      <c r="B310"/>
      <c r="C310"/>
      <c r="D310" s="227"/>
      <c r="E310" s="227"/>
      <c r="F310" s="227"/>
      <c r="G310"/>
      <c r="H310"/>
      <c r="I310"/>
      <c r="J310" s="227"/>
      <c r="L310" s="190"/>
      <c r="N310"/>
      <c r="O310"/>
      <c r="P310"/>
      <c r="Q310"/>
      <c r="R310"/>
      <c r="S310"/>
      <c r="T310"/>
      <c r="U310"/>
      <c r="V310"/>
      <c r="W310" s="319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</row>
    <row r="311" spans="1:43" s="269" customFormat="1" x14ac:dyDescent="0.2">
      <c r="A311" s="13"/>
      <c r="B311"/>
      <c r="C311"/>
      <c r="D311" s="227"/>
      <c r="E311" s="227"/>
      <c r="F311" s="227"/>
      <c r="G311"/>
      <c r="H311"/>
      <c r="I311"/>
      <c r="J311" s="227"/>
      <c r="L311" s="190"/>
      <c r="N311"/>
      <c r="O311"/>
      <c r="P311"/>
      <c r="Q311"/>
      <c r="R311"/>
      <c r="S311"/>
      <c r="T311"/>
      <c r="U311"/>
      <c r="V311"/>
      <c r="W311" s="319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</row>
    <row r="312" spans="1:43" s="269" customFormat="1" x14ac:dyDescent="0.2">
      <c r="A312" s="13"/>
      <c r="B312"/>
      <c r="C312"/>
      <c r="D312" s="227"/>
      <c r="E312" s="227"/>
      <c r="F312" s="227"/>
      <c r="G312"/>
      <c r="H312"/>
      <c r="I312"/>
      <c r="J312" s="227"/>
      <c r="L312" s="190"/>
      <c r="N312"/>
      <c r="O312"/>
      <c r="P312"/>
      <c r="Q312"/>
      <c r="R312"/>
      <c r="S312"/>
      <c r="T312"/>
      <c r="U312"/>
      <c r="V312"/>
      <c r="W312" s="319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</row>
    <row r="313" spans="1:43" s="269" customFormat="1" x14ac:dyDescent="0.2">
      <c r="A313" s="13"/>
      <c r="B313"/>
      <c r="C313"/>
      <c r="D313" s="227"/>
      <c r="E313" s="227"/>
      <c r="F313" s="227"/>
      <c r="G313"/>
      <c r="H313"/>
      <c r="I313"/>
      <c r="J313" s="227"/>
      <c r="L313" s="190"/>
      <c r="N313"/>
      <c r="O313"/>
      <c r="P313"/>
      <c r="Q313"/>
      <c r="R313"/>
      <c r="S313"/>
      <c r="T313"/>
      <c r="U313"/>
      <c r="V313"/>
      <c r="W313" s="319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</row>
    <row r="314" spans="1:43" s="269" customFormat="1" x14ac:dyDescent="0.2">
      <c r="A314" s="13"/>
      <c r="B314"/>
      <c r="C314"/>
      <c r="D314" s="227"/>
      <c r="E314" s="227"/>
      <c r="F314" s="227"/>
      <c r="G314"/>
      <c r="H314"/>
      <c r="I314"/>
      <c r="J314" s="227"/>
      <c r="L314" s="190"/>
      <c r="N314"/>
      <c r="O314"/>
      <c r="P314"/>
      <c r="Q314"/>
      <c r="R314"/>
      <c r="S314"/>
      <c r="T314"/>
      <c r="U314"/>
      <c r="V314"/>
      <c r="W314" s="319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</row>
    <row r="315" spans="1:43" s="269" customFormat="1" x14ac:dyDescent="0.2">
      <c r="A315" s="13"/>
      <c r="B315"/>
      <c r="C315"/>
      <c r="D315" s="227"/>
      <c r="E315" s="227"/>
      <c r="F315" s="227"/>
      <c r="G315"/>
      <c r="H315"/>
      <c r="I315"/>
      <c r="J315" s="227"/>
      <c r="L315" s="190"/>
      <c r="N315"/>
      <c r="O315"/>
      <c r="P315"/>
      <c r="Q315"/>
      <c r="R315"/>
      <c r="S315"/>
      <c r="T315"/>
      <c r="U315"/>
      <c r="V315"/>
      <c r="W315" s="319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</row>
    <row r="316" spans="1:43" s="269" customFormat="1" x14ac:dyDescent="0.2">
      <c r="A316" s="13"/>
      <c r="B316"/>
      <c r="C316"/>
      <c r="D316" s="227"/>
      <c r="E316" s="227"/>
      <c r="F316" s="227"/>
      <c r="G316"/>
      <c r="H316"/>
      <c r="I316"/>
      <c r="J316" s="227"/>
      <c r="L316" s="190"/>
      <c r="N316"/>
      <c r="O316"/>
      <c r="P316"/>
      <c r="Q316"/>
      <c r="R316"/>
      <c r="S316"/>
      <c r="T316"/>
      <c r="U316"/>
      <c r="V316"/>
      <c r="W316" s="319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</row>
    <row r="317" spans="1:43" s="269" customFormat="1" x14ac:dyDescent="0.2">
      <c r="A317" s="13"/>
      <c r="B317"/>
      <c r="C317"/>
      <c r="D317" s="227"/>
      <c r="E317" s="227"/>
      <c r="F317" s="227"/>
      <c r="G317"/>
      <c r="H317"/>
      <c r="I317"/>
      <c r="J317" s="227"/>
      <c r="L317" s="190"/>
      <c r="N317"/>
      <c r="O317"/>
      <c r="P317"/>
      <c r="Q317"/>
      <c r="R317"/>
      <c r="S317"/>
      <c r="T317"/>
      <c r="U317"/>
      <c r="V317"/>
      <c r="W317" s="319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</row>
    <row r="318" spans="1:43" s="269" customFormat="1" x14ac:dyDescent="0.2">
      <c r="A318" s="13"/>
      <c r="B318"/>
      <c r="C318"/>
      <c r="D318" s="227"/>
      <c r="E318" s="227"/>
      <c r="F318" s="227"/>
      <c r="G318"/>
      <c r="H318"/>
      <c r="I318"/>
      <c r="J318" s="227"/>
      <c r="L318" s="190"/>
      <c r="N318"/>
      <c r="O318"/>
      <c r="P318"/>
      <c r="Q318"/>
      <c r="R318"/>
      <c r="S318"/>
      <c r="T318"/>
      <c r="U318"/>
      <c r="V318"/>
      <c r="W318" s="319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</row>
    <row r="319" spans="1:43" s="269" customFormat="1" x14ac:dyDescent="0.2">
      <c r="A319" s="13"/>
      <c r="B319"/>
      <c r="C319"/>
      <c r="D319" s="227"/>
      <c r="E319" s="227"/>
      <c r="F319" s="227"/>
      <c r="G319"/>
      <c r="H319"/>
      <c r="I319"/>
      <c r="J319" s="227"/>
      <c r="L319" s="190"/>
      <c r="N319"/>
      <c r="O319"/>
      <c r="P319"/>
      <c r="Q319"/>
      <c r="R319"/>
      <c r="S319"/>
      <c r="T319"/>
      <c r="U319"/>
      <c r="V319"/>
      <c r="W319" s="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</row>
    <row r="320" spans="1:43" s="269" customFormat="1" x14ac:dyDescent="0.2">
      <c r="A320" s="13"/>
      <c r="B320"/>
      <c r="C320"/>
      <c r="D320" s="227"/>
      <c r="E320" s="227"/>
      <c r="F320" s="227"/>
      <c r="G320"/>
      <c r="H320"/>
      <c r="I320"/>
      <c r="J320" s="227"/>
      <c r="L320" s="190"/>
      <c r="N320"/>
      <c r="O320"/>
      <c r="P320"/>
      <c r="Q320"/>
      <c r="R320"/>
      <c r="S320"/>
      <c r="T320"/>
      <c r="U320"/>
      <c r="V320"/>
      <c r="W320" s="319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</row>
    <row r="321" spans="1:43" s="269" customFormat="1" x14ac:dyDescent="0.2">
      <c r="A321" s="13"/>
      <c r="B321"/>
      <c r="C321"/>
      <c r="D321" s="227"/>
      <c r="E321" s="227"/>
      <c r="F321" s="227"/>
      <c r="G321"/>
      <c r="H321"/>
      <c r="I321"/>
      <c r="J321" s="227"/>
      <c r="L321" s="190"/>
      <c r="N321"/>
      <c r="O321"/>
      <c r="P321"/>
      <c r="Q321"/>
      <c r="R321"/>
      <c r="S321"/>
      <c r="T321"/>
      <c r="U321"/>
      <c r="V321"/>
      <c r="W321" s="319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</row>
    <row r="322" spans="1:43" s="269" customFormat="1" x14ac:dyDescent="0.2">
      <c r="A322" s="13"/>
      <c r="B322"/>
      <c r="C322"/>
      <c r="D322" s="227"/>
      <c r="E322" s="227"/>
      <c r="F322" s="227"/>
      <c r="G322"/>
      <c r="H322"/>
      <c r="I322"/>
      <c r="J322" s="227"/>
      <c r="L322" s="190"/>
      <c r="N322"/>
      <c r="O322"/>
      <c r="P322"/>
      <c r="Q322"/>
      <c r="R322"/>
      <c r="S322"/>
      <c r="T322"/>
      <c r="U322"/>
      <c r="V322"/>
      <c r="W322" s="319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</row>
    <row r="323" spans="1:43" s="269" customFormat="1" x14ac:dyDescent="0.2">
      <c r="A323" s="13"/>
      <c r="B323"/>
      <c r="C323"/>
      <c r="D323" s="227"/>
      <c r="E323" s="227"/>
      <c r="F323" s="227"/>
      <c r="G323"/>
      <c r="H323"/>
      <c r="I323"/>
      <c r="J323" s="227"/>
      <c r="L323" s="190"/>
      <c r="N323"/>
      <c r="O323"/>
      <c r="P323"/>
      <c r="Q323"/>
      <c r="R323"/>
      <c r="S323"/>
      <c r="T323"/>
      <c r="U323"/>
      <c r="V323"/>
      <c r="W323" s="319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</row>
    <row r="324" spans="1:43" s="269" customFormat="1" x14ac:dyDescent="0.2">
      <c r="A324" s="13"/>
      <c r="B324"/>
      <c r="C324"/>
      <c r="D324" s="227"/>
      <c r="E324" s="227"/>
      <c r="F324" s="227"/>
      <c r="G324"/>
      <c r="H324"/>
      <c r="I324"/>
      <c r="J324" s="227"/>
      <c r="L324" s="190"/>
      <c r="N324"/>
      <c r="O324"/>
      <c r="P324"/>
      <c r="Q324"/>
      <c r="R324"/>
      <c r="S324"/>
      <c r="T324"/>
      <c r="U324"/>
      <c r="V324"/>
      <c r="W324" s="319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</row>
    <row r="325" spans="1:43" s="269" customFormat="1" x14ac:dyDescent="0.2">
      <c r="A325" s="13"/>
      <c r="B325"/>
      <c r="C325"/>
      <c r="D325" s="227"/>
      <c r="E325" s="227"/>
      <c r="F325" s="227"/>
      <c r="G325"/>
      <c r="H325"/>
      <c r="I325"/>
      <c r="J325" s="227"/>
      <c r="L325" s="190"/>
      <c r="N325"/>
      <c r="O325"/>
      <c r="P325"/>
      <c r="Q325"/>
      <c r="R325"/>
      <c r="S325"/>
      <c r="T325"/>
      <c r="U325"/>
      <c r="V325"/>
      <c r="W325" s="319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</row>
    <row r="326" spans="1:43" s="269" customFormat="1" x14ac:dyDescent="0.2">
      <c r="A326" s="13"/>
      <c r="B326"/>
      <c r="C326"/>
      <c r="D326" s="227"/>
      <c r="E326" s="227"/>
      <c r="F326" s="227"/>
      <c r="G326"/>
      <c r="H326"/>
      <c r="I326"/>
      <c r="J326" s="227"/>
      <c r="L326" s="190"/>
      <c r="N326"/>
      <c r="O326"/>
      <c r="P326"/>
      <c r="Q326"/>
      <c r="R326"/>
      <c r="S326"/>
      <c r="T326"/>
      <c r="U326"/>
      <c r="V326"/>
      <c r="W326" s="319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</row>
    <row r="327" spans="1:43" s="269" customFormat="1" x14ac:dyDescent="0.2">
      <c r="A327" s="13"/>
      <c r="B327"/>
      <c r="C327"/>
      <c r="D327" s="227"/>
      <c r="E327" s="227"/>
      <c r="F327" s="227"/>
      <c r="G327"/>
      <c r="H327"/>
      <c r="I327"/>
      <c r="J327" s="227"/>
      <c r="L327" s="190"/>
      <c r="N327"/>
      <c r="O327"/>
      <c r="P327"/>
      <c r="Q327"/>
      <c r="R327"/>
      <c r="S327"/>
      <c r="T327"/>
      <c r="U327"/>
      <c r="V327"/>
      <c r="W327" s="319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</row>
    <row r="328" spans="1:43" s="269" customFormat="1" x14ac:dyDescent="0.2">
      <c r="A328" s="13"/>
      <c r="B328"/>
      <c r="C328"/>
      <c r="D328" s="227"/>
      <c r="E328" s="227"/>
      <c r="F328" s="227"/>
      <c r="G328"/>
      <c r="H328"/>
      <c r="I328"/>
      <c r="J328" s="227"/>
      <c r="L328" s="190"/>
      <c r="N328"/>
      <c r="O328"/>
      <c r="P328"/>
      <c r="Q328"/>
      <c r="R328"/>
      <c r="S328"/>
      <c r="T328"/>
      <c r="U328"/>
      <c r="V328"/>
      <c r="W328" s="319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</row>
    <row r="329" spans="1:43" s="269" customFormat="1" x14ac:dyDescent="0.2">
      <c r="A329" s="13"/>
      <c r="B329"/>
      <c r="C329"/>
      <c r="D329" s="227"/>
      <c r="E329" s="227"/>
      <c r="F329" s="227"/>
      <c r="G329"/>
      <c r="H329"/>
      <c r="I329"/>
      <c r="J329" s="227"/>
      <c r="L329" s="190"/>
      <c r="N329"/>
      <c r="O329"/>
      <c r="P329"/>
      <c r="Q329"/>
      <c r="R329"/>
      <c r="S329"/>
      <c r="T329"/>
      <c r="U329"/>
      <c r="V329"/>
      <c r="W329" s="31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</row>
    <row r="330" spans="1:43" s="269" customFormat="1" x14ac:dyDescent="0.2">
      <c r="A330" s="13"/>
      <c r="B330"/>
      <c r="C330"/>
      <c r="D330" s="227"/>
      <c r="E330" s="227"/>
      <c r="F330" s="227"/>
      <c r="G330"/>
      <c r="H330"/>
      <c r="I330"/>
      <c r="J330" s="227"/>
      <c r="L330" s="190"/>
      <c r="N330"/>
      <c r="O330"/>
      <c r="P330"/>
      <c r="Q330"/>
      <c r="R330"/>
      <c r="S330"/>
      <c r="T330"/>
      <c r="U330"/>
      <c r="V330"/>
      <c r="W330" s="319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</row>
    <row r="331" spans="1:43" s="269" customFormat="1" x14ac:dyDescent="0.2">
      <c r="A331" s="13"/>
      <c r="B331"/>
      <c r="C331"/>
      <c r="D331" s="227"/>
      <c r="E331" s="227"/>
      <c r="F331" s="227"/>
      <c r="G331"/>
      <c r="H331"/>
      <c r="I331"/>
      <c r="J331" s="227"/>
      <c r="L331" s="190"/>
      <c r="N331"/>
      <c r="O331"/>
      <c r="P331"/>
      <c r="Q331"/>
      <c r="R331"/>
      <c r="S331"/>
      <c r="T331"/>
      <c r="U331"/>
      <c r="V331"/>
      <c r="W331" s="319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</row>
    <row r="332" spans="1:43" s="269" customFormat="1" x14ac:dyDescent="0.2">
      <c r="A332" s="13"/>
      <c r="B332"/>
      <c r="C332"/>
      <c r="D332" s="227"/>
      <c r="E332" s="227"/>
      <c r="F332" s="227"/>
      <c r="G332"/>
      <c r="H332"/>
      <c r="I332"/>
      <c r="J332" s="227"/>
      <c r="L332" s="190"/>
      <c r="N332"/>
      <c r="O332"/>
      <c r="P332"/>
      <c r="Q332"/>
      <c r="R332"/>
      <c r="S332"/>
      <c r="T332"/>
      <c r="U332"/>
      <c r="V332"/>
      <c r="W332" s="319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</row>
    <row r="333" spans="1:43" s="269" customFormat="1" x14ac:dyDescent="0.2">
      <c r="A333" s="13"/>
      <c r="B333"/>
      <c r="C333"/>
      <c r="D333" s="227"/>
      <c r="E333" s="227"/>
      <c r="F333" s="227"/>
      <c r="G333"/>
      <c r="H333"/>
      <c r="I333"/>
      <c r="J333" s="227"/>
      <c r="L333" s="190"/>
      <c r="N333"/>
      <c r="O333"/>
      <c r="P333"/>
      <c r="Q333"/>
      <c r="R333"/>
      <c r="S333"/>
      <c r="T333"/>
      <c r="U333"/>
      <c r="V333"/>
      <c r="W333" s="319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</row>
    <row r="334" spans="1:43" s="269" customFormat="1" x14ac:dyDescent="0.2">
      <c r="A334" s="13"/>
      <c r="B334"/>
      <c r="C334"/>
      <c r="D334" s="227"/>
      <c r="E334" s="227"/>
      <c r="F334" s="227"/>
      <c r="G334"/>
      <c r="H334"/>
      <c r="I334"/>
      <c r="J334" s="227"/>
      <c r="L334" s="190"/>
      <c r="N334"/>
      <c r="O334"/>
      <c r="P334"/>
      <c r="Q334"/>
      <c r="R334"/>
      <c r="S334"/>
      <c r="T334"/>
      <c r="U334"/>
      <c r="V334"/>
      <c r="W334" s="319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</row>
    <row r="335" spans="1:43" s="269" customFormat="1" x14ac:dyDescent="0.2">
      <c r="A335" s="13"/>
      <c r="B335"/>
      <c r="C335"/>
      <c r="D335" s="227"/>
      <c r="E335" s="227"/>
      <c r="F335" s="227"/>
      <c r="G335"/>
      <c r="H335"/>
      <c r="I335"/>
      <c r="J335" s="227"/>
      <c r="L335" s="190"/>
      <c r="N335"/>
      <c r="O335"/>
      <c r="P335"/>
      <c r="Q335"/>
      <c r="R335"/>
      <c r="S335"/>
      <c r="T335"/>
      <c r="U335"/>
      <c r="V335"/>
      <c r="W335" s="319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</row>
    <row r="336" spans="1:43" s="269" customFormat="1" x14ac:dyDescent="0.2">
      <c r="A336" s="13"/>
      <c r="B336"/>
      <c r="C336"/>
      <c r="D336" s="227"/>
      <c r="E336" s="227"/>
      <c r="F336" s="227"/>
      <c r="G336"/>
      <c r="H336"/>
      <c r="I336"/>
      <c r="J336" s="227"/>
      <c r="L336" s="190"/>
      <c r="N336"/>
      <c r="O336"/>
      <c r="P336"/>
      <c r="Q336"/>
      <c r="R336"/>
      <c r="S336"/>
      <c r="T336"/>
      <c r="U336"/>
      <c r="V336"/>
      <c r="W336" s="319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</row>
    <row r="337" spans="1:43" s="269" customFormat="1" x14ac:dyDescent="0.2">
      <c r="A337" s="13"/>
      <c r="B337"/>
      <c r="C337"/>
      <c r="D337" s="227"/>
      <c r="E337" s="227"/>
      <c r="F337" s="227"/>
      <c r="G337"/>
      <c r="H337"/>
      <c r="I337"/>
      <c r="J337" s="227"/>
      <c r="L337" s="190"/>
      <c r="N337"/>
      <c r="O337"/>
      <c r="P337"/>
      <c r="Q337"/>
      <c r="R337"/>
      <c r="S337"/>
      <c r="T337"/>
      <c r="U337"/>
      <c r="V337"/>
      <c r="W337" s="319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</row>
    <row r="338" spans="1:43" s="269" customFormat="1" x14ac:dyDescent="0.2">
      <c r="A338" s="13"/>
      <c r="B338"/>
      <c r="C338"/>
      <c r="D338" s="227"/>
      <c r="E338" s="227"/>
      <c r="F338" s="227"/>
      <c r="G338"/>
      <c r="H338"/>
      <c r="I338"/>
      <c r="J338" s="227"/>
      <c r="L338" s="190"/>
      <c r="N338"/>
      <c r="O338"/>
      <c r="P338"/>
      <c r="Q338"/>
      <c r="R338"/>
      <c r="S338"/>
      <c r="T338"/>
      <c r="U338"/>
      <c r="V338"/>
      <c r="W338" s="319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</row>
    <row r="339" spans="1:43" s="269" customFormat="1" x14ac:dyDescent="0.2">
      <c r="A339" s="13"/>
      <c r="B339"/>
      <c r="C339"/>
      <c r="D339" s="227"/>
      <c r="E339" s="227"/>
      <c r="F339" s="227"/>
      <c r="G339"/>
      <c r="H339"/>
      <c r="I339"/>
      <c r="J339" s="227"/>
      <c r="L339" s="190"/>
      <c r="N339"/>
      <c r="O339"/>
      <c r="P339"/>
      <c r="Q339"/>
      <c r="R339"/>
      <c r="S339"/>
      <c r="T339"/>
      <c r="U339"/>
      <c r="V339"/>
      <c r="W339" s="31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</row>
    <row r="340" spans="1:43" s="269" customFormat="1" x14ac:dyDescent="0.2">
      <c r="A340" s="13"/>
      <c r="B340"/>
      <c r="C340"/>
      <c r="D340" s="227"/>
      <c r="E340" s="227"/>
      <c r="F340" s="227"/>
      <c r="G340"/>
      <c r="H340"/>
      <c r="I340"/>
      <c r="J340" s="227"/>
      <c r="L340" s="190"/>
      <c r="N340"/>
      <c r="O340"/>
      <c r="P340"/>
      <c r="Q340"/>
      <c r="R340"/>
      <c r="S340"/>
      <c r="T340"/>
      <c r="U340"/>
      <c r="V340"/>
      <c r="W340" s="319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</row>
    <row r="341" spans="1:43" s="269" customFormat="1" x14ac:dyDescent="0.2">
      <c r="A341" s="13"/>
      <c r="B341"/>
      <c r="C341"/>
      <c r="D341" s="227"/>
      <c r="E341" s="227"/>
      <c r="F341" s="227"/>
      <c r="G341"/>
      <c r="H341"/>
      <c r="I341"/>
      <c r="J341" s="227"/>
      <c r="L341" s="190"/>
      <c r="N341"/>
      <c r="O341"/>
      <c r="P341"/>
      <c r="Q341"/>
      <c r="R341"/>
      <c r="S341"/>
      <c r="T341"/>
      <c r="U341"/>
      <c r="V341"/>
      <c r="W341" s="319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</row>
    <row r="342" spans="1:43" s="269" customFormat="1" x14ac:dyDescent="0.2">
      <c r="A342" s="13"/>
      <c r="B342"/>
      <c r="C342"/>
      <c r="D342" s="227"/>
      <c r="E342" s="227"/>
      <c r="F342" s="227"/>
      <c r="G342"/>
      <c r="H342"/>
      <c r="I342"/>
      <c r="J342" s="227"/>
      <c r="L342" s="190"/>
      <c r="N342"/>
      <c r="O342"/>
      <c r="P342"/>
      <c r="Q342"/>
      <c r="R342"/>
      <c r="S342"/>
      <c r="T342"/>
      <c r="U342"/>
      <c r="V342"/>
      <c r="W342" s="319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</row>
    <row r="343" spans="1:43" s="269" customFormat="1" x14ac:dyDescent="0.2">
      <c r="A343" s="13"/>
      <c r="B343"/>
      <c r="C343"/>
      <c r="D343" s="227"/>
      <c r="E343" s="227"/>
      <c r="F343" s="227"/>
      <c r="G343"/>
      <c r="H343"/>
      <c r="I343"/>
      <c r="J343" s="227"/>
      <c r="L343" s="190"/>
      <c r="N343"/>
      <c r="O343"/>
      <c r="P343"/>
      <c r="Q343"/>
      <c r="R343"/>
      <c r="S343"/>
      <c r="T343"/>
      <c r="U343"/>
      <c r="V343"/>
      <c r="W343" s="319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</row>
    <row r="344" spans="1:43" s="269" customFormat="1" x14ac:dyDescent="0.2">
      <c r="A344" s="13"/>
      <c r="B344"/>
      <c r="C344"/>
      <c r="D344" s="227"/>
      <c r="E344" s="227"/>
      <c r="F344" s="227"/>
      <c r="G344"/>
      <c r="H344"/>
      <c r="I344"/>
      <c r="J344" s="227"/>
      <c r="L344" s="190"/>
      <c r="N344"/>
      <c r="O344"/>
      <c r="P344"/>
      <c r="Q344"/>
      <c r="R344"/>
      <c r="S344"/>
      <c r="T344"/>
      <c r="U344"/>
      <c r="V344"/>
      <c r="W344" s="319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</row>
    <row r="345" spans="1:43" s="269" customFormat="1" x14ac:dyDescent="0.2">
      <c r="A345" s="13"/>
      <c r="B345"/>
      <c r="C345"/>
      <c r="D345" s="227"/>
      <c r="E345" s="227"/>
      <c r="F345" s="227"/>
      <c r="G345"/>
      <c r="H345"/>
      <c r="I345"/>
      <c r="J345" s="227"/>
      <c r="L345" s="190"/>
      <c r="N345"/>
      <c r="O345"/>
      <c r="P345"/>
      <c r="Q345"/>
      <c r="R345"/>
      <c r="S345"/>
      <c r="T345"/>
      <c r="U345"/>
      <c r="V345"/>
      <c r="W345" s="319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</row>
    <row r="346" spans="1:43" s="269" customFormat="1" x14ac:dyDescent="0.2">
      <c r="A346" s="13"/>
      <c r="B346"/>
      <c r="C346"/>
      <c r="D346" s="227"/>
      <c r="E346" s="227"/>
      <c r="F346" s="227"/>
      <c r="G346"/>
      <c r="H346"/>
      <c r="I346"/>
      <c r="J346" s="227"/>
      <c r="L346" s="190"/>
      <c r="N346"/>
      <c r="O346"/>
      <c r="P346"/>
      <c r="Q346"/>
      <c r="R346"/>
      <c r="S346"/>
      <c r="T346"/>
      <c r="U346"/>
      <c r="V346"/>
      <c r="W346" s="319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</row>
    <row r="347" spans="1:43" s="269" customFormat="1" x14ac:dyDescent="0.2">
      <c r="A347" s="13"/>
      <c r="B347"/>
      <c r="C347"/>
      <c r="D347" s="227"/>
      <c r="E347" s="227"/>
      <c r="F347" s="227"/>
      <c r="G347"/>
      <c r="H347"/>
      <c r="I347"/>
      <c r="J347" s="227"/>
      <c r="L347" s="190"/>
      <c r="N347"/>
      <c r="O347"/>
      <c r="P347"/>
      <c r="Q347"/>
      <c r="R347"/>
      <c r="S347"/>
      <c r="T347"/>
      <c r="U347"/>
      <c r="V347"/>
      <c r="W347" s="319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</row>
    <row r="348" spans="1:43" s="269" customFormat="1" x14ac:dyDescent="0.2">
      <c r="A348" s="13"/>
      <c r="B348"/>
      <c r="C348"/>
      <c r="D348" s="227"/>
      <c r="E348" s="227"/>
      <c r="F348" s="227"/>
      <c r="G348"/>
      <c r="H348"/>
      <c r="I348"/>
      <c r="J348" s="227"/>
      <c r="L348" s="190"/>
      <c r="N348"/>
      <c r="O348"/>
      <c r="P348"/>
      <c r="Q348"/>
      <c r="R348"/>
      <c r="S348"/>
      <c r="T348"/>
      <c r="U348"/>
      <c r="V348"/>
      <c r="W348" s="319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</row>
    <row r="349" spans="1:43" s="269" customFormat="1" x14ac:dyDescent="0.2">
      <c r="A349" s="13"/>
      <c r="B349"/>
      <c r="C349"/>
      <c r="D349" s="227"/>
      <c r="E349" s="227"/>
      <c r="F349" s="227"/>
      <c r="G349"/>
      <c r="H349"/>
      <c r="I349"/>
      <c r="J349" s="227"/>
      <c r="L349" s="190"/>
      <c r="N349"/>
      <c r="O349"/>
      <c r="P349"/>
      <c r="Q349"/>
      <c r="R349"/>
      <c r="S349"/>
      <c r="T349"/>
      <c r="U349"/>
      <c r="V349"/>
      <c r="W349" s="31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</row>
    <row r="350" spans="1:43" s="269" customFormat="1" x14ac:dyDescent="0.2">
      <c r="A350" s="13"/>
      <c r="B350"/>
      <c r="C350"/>
      <c r="D350" s="227"/>
      <c r="E350" s="227"/>
      <c r="F350" s="227"/>
      <c r="G350"/>
      <c r="H350"/>
      <c r="I350"/>
      <c r="J350" s="227"/>
      <c r="L350" s="190"/>
      <c r="N350"/>
      <c r="O350"/>
      <c r="P350"/>
      <c r="Q350"/>
      <c r="R350"/>
      <c r="S350"/>
      <c r="T350"/>
      <c r="U350"/>
      <c r="V350"/>
      <c r="W350" s="319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</row>
    <row r="351" spans="1:43" s="269" customFormat="1" x14ac:dyDescent="0.2">
      <c r="A351" s="13"/>
      <c r="B351"/>
      <c r="C351"/>
      <c r="D351" s="227"/>
      <c r="E351" s="227"/>
      <c r="F351" s="227"/>
      <c r="G351"/>
      <c r="H351"/>
      <c r="I351"/>
      <c r="J351" s="227"/>
      <c r="L351" s="190"/>
      <c r="N351"/>
      <c r="O351"/>
      <c r="P351"/>
      <c r="Q351"/>
      <c r="R351"/>
      <c r="S351"/>
      <c r="T351"/>
      <c r="U351"/>
      <c r="V351"/>
      <c r="W351" s="319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</row>
    <row r="352" spans="1:43" s="269" customFormat="1" x14ac:dyDescent="0.2">
      <c r="A352" s="13"/>
      <c r="B352"/>
      <c r="C352"/>
      <c r="D352" s="227"/>
      <c r="E352" s="227"/>
      <c r="F352" s="227"/>
      <c r="G352"/>
      <c r="H352"/>
      <c r="I352"/>
      <c r="J352" s="227"/>
      <c r="L352" s="190"/>
      <c r="N352"/>
      <c r="O352"/>
      <c r="P352"/>
      <c r="Q352"/>
      <c r="R352"/>
      <c r="S352"/>
      <c r="T352"/>
      <c r="U352"/>
      <c r="V352"/>
      <c r="W352" s="319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</row>
    <row r="353" spans="1:43" s="269" customFormat="1" x14ac:dyDescent="0.2">
      <c r="A353" s="13"/>
      <c r="B353"/>
      <c r="C353"/>
      <c r="D353" s="227"/>
      <c r="E353" s="227"/>
      <c r="F353" s="227"/>
      <c r="G353"/>
      <c r="H353"/>
      <c r="I353"/>
      <c r="J353" s="227"/>
      <c r="L353" s="190"/>
      <c r="N353"/>
      <c r="O353"/>
      <c r="P353"/>
      <c r="Q353"/>
      <c r="R353"/>
      <c r="S353"/>
      <c r="T353"/>
      <c r="U353"/>
      <c r="V353"/>
      <c r="W353" s="319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</row>
    <row r="354" spans="1:43" s="269" customFormat="1" x14ac:dyDescent="0.2">
      <c r="A354" s="13"/>
      <c r="B354"/>
      <c r="C354"/>
      <c r="D354" s="227"/>
      <c r="E354" s="227"/>
      <c r="F354" s="227"/>
      <c r="G354"/>
      <c r="H354"/>
      <c r="I354"/>
      <c r="J354" s="227"/>
      <c r="L354" s="190"/>
      <c r="N354"/>
      <c r="O354"/>
      <c r="P354"/>
      <c r="Q354"/>
      <c r="R354"/>
      <c r="S354"/>
      <c r="T354"/>
      <c r="U354"/>
      <c r="V354"/>
      <c r="W354" s="319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</row>
    <row r="355" spans="1:43" s="269" customFormat="1" x14ac:dyDescent="0.2">
      <c r="A355" s="13"/>
      <c r="B355"/>
      <c r="C355"/>
      <c r="D355" s="227"/>
      <c r="E355" s="227"/>
      <c r="F355" s="227"/>
      <c r="G355"/>
      <c r="H355"/>
      <c r="I355"/>
      <c r="J355" s="227"/>
      <c r="L355" s="190"/>
      <c r="N355"/>
      <c r="O355"/>
      <c r="P355"/>
      <c r="Q355"/>
      <c r="R355"/>
      <c r="S355"/>
      <c r="T355"/>
      <c r="U355"/>
      <c r="V355"/>
      <c r="W355" s="319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</row>
    <row r="356" spans="1:43" s="269" customFormat="1" x14ac:dyDescent="0.2">
      <c r="A356" s="13"/>
      <c r="B356"/>
      <c r="C356"/>
      <c r="D356" s="227"/>
      <c r="E356" s="227"/>
      <c r="F356" s="227"/>
      <c r="G356"/>
      <c r="H356"/>
      <c r="I356"/>
      <c r="J356" s="227"/>
      <c r="L356" s="190"/>
      <c r="N356"/>
      <c r="O356"/>
      <c r="P356"/>
      <c r="Q356"/>
      <c r="R356"/>
      <c r="S356"/>
      <c r="T356"/>
      <c r="U356"/>
      <c r="V356"/>
      <c r="W356" s="319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</row>
    <row r="357" spans="1:43" s="269" customFormat="1" x14ac:dyDescent="0.2">
      <c r="A357" s="13"/>
      <c r="B357"/>
      <c r="C357"/>
      <c r="D357" s="227"/>
      <c r="E357" s="227"/>
      <c r="F357" s="227"/>
      <c r="G357"/>
      <c r="H357"/>
      <c r="I357"/>
      <c r="J357" s="227"/>
      <c r="L357" s="190"/>
      <c r="N357"/>
      <c r="O357"/>
      <c r="P357"/>
      <c r="Q357"/>
      <c r="R357"/>
      <c r="S357"/>
      <c r="T357"/>
      <c r="U357"/>
      <c r="V357"/>
      <c r="W357" s="319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</row>
    <row r="358" spans="1:43" s="269" customFormat="1" x14ac:dyDescent="0.2">
      <c r="A358" s="13"/>
      <c r="B358"/>
      <c r="C358"/>
      <c r="D358" s="227"/>
      <c r="E358" s="227"/>
      <c r="F358" s="227"/>
      <c r="G358"/>
      <c r="H358"/>
      <c r="I358"/>
      <c r="J358" s="227"/>
      <c r="L358" s="190"/>
      <c r="N358"/>
      <c r="O358"/>
      <c r="P358"/>
      <c r="Q358"/>
      <c r="R358"/>
      <c r="S358"/>
      <c r="T358"/>
      <c r="U358"/>
      <c r="V358"/>
      <c r="W358" s="319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</row>
    <row r="359" spans="1:43" s="269" customFormat="1" x14ac:dyDescent="0.2">
      <c r="A359" s="13"/>
      <c r="B359"/>
      <c r="C359"/>
      <c r="D359" s="227"/>
      <c r="E359" s="227"/>
      <c r="F359" s="227"/>
      <c r="G359"/>
      <c r="H359"/>
      <c r="I359"/>
      <c r="J359" s="227"/>
      <c r="L359" s="190"/>
      <c r="N359"/>
      <c r="O359"/>
      <c r="P359"/>
      <c r="Q359"/>
      <c r="R359"/>
      <c r="S359"/>
      <c r="T359"/>
      <c r="U359"/>
      <c r="V359"/>
      <c r="W359" s="31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</row>
    <row r="360" spans="1:43" s="269" customFormat="1" x14ac:dyDescent="0.2">
      <c r="A360" s="13"/>
      <c r="B360"/>
      <c r="C360"/>
      <c r="D360" s="227"/>
      <c r="E360" s="227"/>
      <c r="F360" s="227"/>
      <c r="G360"/>
      <c r="H360"/>
      <c r="I360"/>
      <c r="J360" s="227"/>
      <c r="L360" s="190"/>
      <c r="N360"/>
      <c r="O360"/>
      <c r="P360"/>
      <c r="Q360"/>
      <c r="R360"/>
      <c r="S360"/>
      <c r="T360"/>
      <c r="U360"/>
      <c r="V360"/>
      <c r="W360" s="319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</row>
    <row r="361" spans="1:43" s="269" customFormat="1" x14ac:dyDescent="0.2">
      <c r="A361" s="13"/>
      <c r="B361"/>
      <c r="C361"/>
      <c r="D361" s="227"/>
      <c r="E361" s="227"/>
      <c r="F361" s="227"/>
      <c r="G361"/>
      <c r="H361"/>
      <c r="I361"/>
      <c r="J361" s="227"/>
      <c r="L361" s="190"/>
      <c r="N361"/>
      <c r="O361"/>
      <c r="P361"/>
      <c r="Q361"/>
      <c r="R361"/>
      <c r="S361"/>
      <c r="T361"/>
      <c r="U361"/>
      <c r="V361"/>
      <c r="W361" s="319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</row>
    <row r="362" spans="1:43" s="269" customFormat="1" x14ac:dyDescent="0.2">
      <c r="A362" s="13"/>
      <c r="B362"/>
      <c r="C362"/>
      <c r="D362" s="227"/>
      <c r="E362" s="227"/>
      <c r="F362" s="227"/>
      <c r="G362"/>
      <c r="H362"/>
      <c r="I362"/>
      <c r="J362" s="227"/>
      <c r="L362" s="190"/>
      <c r="N362"/>
      <c r="O362"/>
      <c r="P362"/>
      <c r="Q362"/>
      <c r="R362"/>
      <c r="S362"/>
      <c r="T362"/>
      <c r="U362"/>
      <c r="V362"/>
      <c r="W362" s="319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</row>
    <row r="363" spans="1:43" s="269" customFormat="1" x14ac:dyDescent="0.2">
      <c r="A363" s="13"/>
      <c r="B363"/>
      <c r="C363"/>
      <c r="D363" s="227"/>
      <c r="E363" s="227"/>
      <c r="F363" s="227"/>
      <c r="G363"/>
      <c r="H363"/>
      <c r="I363"/>
      <c r="J363" s="227"/>
      <c r="L363" s="190"/>
      <c r="N363"/>
      <c r="O363"/>
      <c r="P363"/>
      <c r="Q363"/>
      <c r="R363"/>
      <c r="S363"/>
      <c r="T363"/>
      <c r="U363"/>
      <c r="V363"/>
      <c r="W363" s="319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</row>
    <row r="364" spans="1:43" s="269" customFormat="1" x14ac:dyDescent="0.2">
      <c r="A364" s="13"/>
      <c r="B364"/>
      <c r="C364"/>
      <c r="D364" s="227"/>
      <c r="E364" s="227"/>
      <c r="F364" s="227"/>
      <c r="G364"/>
      <c r="H364"/>
      <c r="I364"/>
      <c r="J364" s="227"/>
      <c r="L364" s="190"/>
      <c r="N364"/>
      <c r="O364"/>
      <c r="P364"/>
      <c r="Q364"/>
      <c r="R364"/>
      <c r="S364"/>
      <c r="T364"/>
      <c r="U364"/>
      <c r="V364"/>
      <c r="W364" s="319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</row>
    <row r="365" spans="1:43" s="269" customFormat="1" x14ac:dyDescent="0.2">
      <c r="A365" s="13"/>
      <c r="B365"/>
      <c r="C365"/>
      <c r="D365" s="227"/>
      <c r="E365" s="227"/>
      <c r="F365" s="227"/>
      <c r="G365"/>
      <c r="H365"/>
      <c r="I365"/>
      <c r="J365" s="227"/>
      <c r="L365" s="190"/>
      <c r="N365"/>
      <c r="O365"/>
      <c r="P365"/>
      <c r="Q365"/>
      <c r="R365"/>
      <c r="S365"/>
      <c r="T365"/>
      <c r="U365"/>
      <c r="V365"/>
      <c r="W365" s="319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</row>
    <row r="366" spans="1:43" s="269" customFormat="1" x14ac:dyDescent="0.2">
      <c r="A366" s="13"/>
      <c r="B366"/>
      <c r="C366"/>
      <c r="D366" s="227"/>
      <c r="E366" s="227"/>
      <c r="F366" s="227"/>
      <c r="G366"/>
      <c r="H366"/>
      <c r="I366"/>
      <c r="J366" s="227"/>
      <c r="L366" s="190"/>
      <c r="N366"/>
      <c r="O366"/>
      <c r="P366"/>
      <c r="Q366"/>
      <c r="R366"/>
      <c r="S366"/>
      <c r="T366"/>
      <c r="U366"/>
      <c r="V366"/>
      <c r="W366" s="319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</row>
    <row r="367" spans="1:43" s="269" customFormat="1" x14ac:dyDescent="0.2">
      <c r="A367" s="13"/>
      <c r="B367"/>
      <c r="C367"/>
      <c r="D367" s="227"/>
      <c r="E367" s="227"/>
      <c r="F367" s="227"/>
      <c r="G367"/>
      <c r="H367"/>
      <c r="I367"/>
      <c r="J367" s="227"/>
      <c r="L367" s="190"/>
      <c r="N367"/>
      <c r="O367"/>
      <c r="P367"/>
      <c r="Q367"/>
      <c r="R367"/>
      <c r="S367"/>
      <c r="T367"/>
      <c r="U367"/>
      <c r="V367"/>
      <c r="W367" s="319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</row>
    <row r="368" spans="1:43" s="269" customFormat="1" x14ac:dyDescent="0.2">
      <c r="A368" s="13"/>
      <c r="B368"/>
      <c r="C368"/>
      <c r="D368" s="227"/>
      <c r="E368" s="227"/>
      <c r="F368" s="227"/>
      <c r="G368"/>
      <c r="H368"/>
      <c r="I368"/>
      <c r="J368" s="227"/>
      <c r="L368" s="190"/>
      <c r="N368"/>
      <c r="O368"/>
      <c r="P368"/>
      <c r="Q368"/>
      <c r="R368"/>
      <c r="S368"/>
      <c r="T368"/>
      <c r="U368"/>
      <c r="V368"/>
      <c r="W368" s="319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</row>
    <row r="369" spans="1:43" s="269" customFormat="1" x14ac:dyDescent="0.2">
      <c r="A369" s="13"/>
      <c r="B369"/>
      <c r="C369"/>
      <c r="D369" s="227"/>
      <c r="E369" s="227"/>
      <c r="F369" s="227"/>
      <c r="G369"/>
      <c r="H369"/>
      <c r="I369"/>
      <c r="J369" s="227"/>
      <c r="L369" s="190"/>
      <c r="N369"/>
      <c r="O369"/>
      <c r="P369"/>
      <c r="Q369"/>
      <c r="R369"/>
      <c r="S369"/>
      <c r="T369"/>
      <c r="U369"/>
      <c r="V369"/>
      <c r="W369" s="31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</row>
    <row r="370" spans="1:43" s="269" customFormat="1" x14ac:dyDescent="0.2">
      <c r="A370" s="13"/>
      <c r="B370"/>
      <c r="C370"/>
      <c r="D370" s="227"/>
      <c r="E370" s="227"/>
      <c r="F370" s="227"/>
      <c r="G370"/>
      <c r="H370"/>
      <c r="I370"/>
      <c r="J370" s="227"/>
      <c r="L370" s="190"/>
      <c r="N370"/>
      <c r="O370"/>
      <c r="P370"/>
      <c r="Q370"/>
      <c r="R370"/>
      <c r="S370"/>
      <c r="T370"/>
      <c r="U370"/>
      <c r="V370"/>
      <c r="W370" s="319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</row>
    <row r="371" spans="1:43" s="269" customFormat="1" x14ac:dyDescent="0.2">
      <c r="A371" s="13"/>
      <c r="B371"/>
      <c r="C371"/>
      <c r="D371" s="227"/>
      <c r="E371" s="227"/>
      <c r="F371" s="227"/>
      <c r="G371"/>
      <c r="H371"/>
      <c r="I371"/>
      <c r="J371" s="227"/>
      <c r="L371" s="190"/>
      <c r="N371"/>
      <c r="O371"/>
      <c r="P371"/>
      <c r="Q371"/>
      <c r="R371"/>
      <c r="S371"/>
      <c r="T371"/>
      <c r="U371"/>
      <c r="V371"/>
      <c r="W371" s="319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</row>
    <row r="372" spans="1:43" s="269" customFormat="1" x14ac:dyDescent="0.2">
      <c r="A372" s="13"/>
      <c r="B372"/>
      <c r="C372"/>
      <c r="D372" s="227"/>
      <c r="E372" s="227"/>
      <c r="F372" s="227"/>
      <c r="G372"/>
      <c r="H372"/>
      <c r="I372"/>
      <c r="J372" s="227"/>
      <c r="L372" s="190"/>
      <c r="N372"/>
      <c r="O372"/>
      <c r="P372"/>
      <c r="Q372"/>
      <c r="R372"/>
      <c r="S372"/>
      <c r="T372"/>
      <c r="U372"/>
      <c r="V372"/>
      <c r="W372" s="319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</row>
    <row r="373" spans="1:43" s="269" customFormat="1" x14ac:dyDescent="0.2">
      <c r="A373" s="13"/>
      <c r="B373"/>
      <c r="C373"/>
      <c r="D373" s="227"/>
      <c r="E373" s="227"/>
      <c r="F373" s="227"/>
      <c r="G373"/>
      <c r="H373"/>
      <c r="I373"/>
      <c r="J373" s="227"/>
      <c r="L373" s="190"/>
      <c r="N373"/>
      <c r="O373"/>
      <c r="P373"/>
      <c r="Q373"/>
      <c r="R373"/>
      <c r="S373"/>
      <c r="T373"/>
      <c r="U373"/>
      <c r="V373"/>
      <c r="W373" s="319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</row>
    <row r="374" spans="1:43" s="269" customFormat="1" x14ac:dyDescent="0.2">
      <c r="A374" s="13"/>
      <c r="B374"/>
      <c r="C374"/>
      <c r="D374" s="227"/>
      <c r="E374" s="227"/>
      <c r="F374" s="227"/>
      <c r="G374"/>
      <c r="H374"/>
      <c r="I374"/>
      <c r="J374" s="227"/>
      <c r="L374" s="190"/>
      <c r="N374"/>
      <c r="O374"/>
      <c r="P374"/>
      <c r="Q374"/>
      <c r="R374"/>
      <c r="S374"/>
      <c r="T374"/>
      <c r="U374"/>
      <c r="V374"/>
      <c r="W374" s="319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</row>
    <row r="375" spans="1:43" s="269" customFormat="1" x14ac:dyDescent="0.2">
      <c r="A375" s="13"/>
      <c r="B375"/>
      <c r="C375"/>
      <c r="D375" s="227"/>
      <c r="E375" s="227"/>
      <c r="F375" s="227"/>
      <c r="G375"/>
      <c r="H375"/>
      <c r="I375"/>
      <c r="J375" s="227"/>
      <c r="L375" s="190"/>
      <c r="N375"/>
      <c r="O375"/>
      <c r="P375"/>
      <c r="Q375"/>
      <c r="R375"/>
      <c r="S375"/>
      <c r="T375"/>
      <c r="U375"/>
      <c r="V375"/>
      <c r="W375" s="319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</row>
    <row r="376" spans="1:43" s="269" customFormat="1" x14ac:dyDescent="0.2">
      <c r="A376" s="13"/>
      <c r="B376"/>
      <c r="C376"/>
      <c r="D376" s="227"/>
      <c r="E376" s="227"/>
      <c r="F376" s="227"/>
      <c r="G376"/>
      <c r="H376"/>
      <c r="I376"/>
      <c r="J376" s="227"/>
      <c r="L376" s="190"/>
      <c r="N376"/>
      <c r="O376"/>
      <c r="P376"/>
      <c r="Q376"/>
      <c r="R376"/>
      <c r="S376"/>
      <c r="T376"/>
      <c r="U376"/>
      <c r="V376"/>
      <c r="W376" s="319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</row>
    <row r="377" spans="1:43" s="269" customFormat="1" x14ac:dyDescent="0.2">
      <c r="A377" s="13"/>
      <c r="B377"/>
      <c r="C377"/>
      <c r="D377" s="227"/>
      <c r="E377" s="227"/>
      <c r="F377" s="227"/>
      <c r="G377"/>
      <c r="H377"/>
      <c r="I377"/>
      <c r="J377" s="227"/>
      <c r="L377" s="190"/>
      <c r="N377"/>
      <c r="O377"/>
      <c r="P377"/>
      <c r="Q377"/>
      <c r="R377"/>
      <c r="S377"/>
      <c r="T377"/>
      <c r="U377"/>
      <c r="V377"/>
      <c r="W377" s="319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</row>
    <row r="378" spans="1:43" s="269" customFormat="1" x14ac:dyDescent="0.2">
      <c r="A378" s="13"/>
      <c r="B378"/>
      <c r="C378"/>
      <c r="D378" s="227"/>
      <c r="E378" s="227"/>
      <c r="F378" s="227"/>
      <c r="G378"/>
      <c r="H378"/>
      <c r="I378"/>
      <c r="J378" s="227"/>
      <c r="L378" s="190"/>
      <c r="N378"/>
      <c r="O378"/>
      <c r="P378"/>
      <c r="Q378"/>
      <c r="R378"/>
      <c r="S378"/>
      <c r="T378"/>
      <c r="U378"/>
      <c r="V378"/>
      <c r="W378" s="319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</row>
    <row r="379" spans="1:43" s="269" customFormat="1" x14ac:dyDescent="0.2">
      <c r="A379" s="13"/>
      <c r="B379"/>
      <c r="C379"/>
      <c r="D379" s="227"/>
      <c r="E379" s="227"/>
      <c r="F379" s="227"/>
      <c r="G379"/>
      <c r="H379"/>
      <c r="I379"/>
      <c r="J379" s="227"/>
      <c r="L379" s="190"/>
      <c r="N379"/>
      <c r="O379"/>
      <c r="P379"/>
      <c r="Q379"/>
      <c r="R379"/>
      <c r="S379"/>
      <c r="T379"/>
      <c r="U379"/>
      <c r="V379"/>
      <c r="W379" s="31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</row>
    <row r="380" spans="1:43" s="269" customFormat="1" x14ac:dyDescent="0.2">
      <c r="A380" s="13"/>
      <c r="B380"/>
      <c r="C380"/>
      <c r="D380" s="227"/>
      <c r="E380" s="227"/>
      <c r="F380" s="227"/>
      <c r="G380"/>
      <c r="H380"/>
      <c r="I380"/>
      <c r="J380" s="227"/>
      <c r="L380" s="190"/>
      <c r="N380"/>
      <c r="O380"/>
      <c r="P380"/>
      <c r="Q380"/>
      <c r="R380"/>
      <c r="S380"/>
      <c r="T380"/>
      <c r="U380"/>
      <c r="V380"/>
      <c r="W380" s="319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</row>
    <row r="381" spans="1:43" s="269" customFormat="1" x14ac:dyDescent="0.2">
      <c r="A381" s="13"/>
      <c r="B381"/>
      <c r="C381"/>
      <c r="D381" s="227"/>
      <c r="E381" s="227"/>
      <c r="F381" s="227"/>
      <c r="G381"/>
      <c r="H381"/>
      <c r="I381"/>
      <c r="J381" s="227"/>
      <c r="L381" s="190"/>
      <c r="N381"/>
      <c r="O381"/>
      <c r="P381"/>
      <c r="Q381"/>
      <c r="R381"/>
      <c r="S381"/>
      <c r="T381"/>
      <c r="U381"/>
      <c r="V381"/>
      <c r="W381" s="319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</row>
    <row r="382" spans="1:43" s="269" customFormat="1" x14ac:dyDescent="0.2">
      <c r="A382" s="13"/>
      <c r="B382"/>
      <c r="C382"/>
      <c r="D382" s="227"/>
      <c r="E382" s="227"/>
      <c r="F382" s="227"/>
      <c r="G382"/>
      <c r="H382"/>
      <c r="I382"/>
      <c r="J382" s="227"/>
      <c r="L382" s="190"/>
      <c r="N382"/>
      <c r="O382"/>
      <c r="P382"/>
      <c r="Q382"/>
      <c r="R382"/>
      <c r="S382"/>
      <c r="T382"/>
      <c r="U382"/>
      <c r="V382"/>
      <c r="W382" s="319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</row>
    <row r="383" spans="1:43" s="269" customFormat="1" x14ac:dyDescent="0.2">
      <c r="A383" s="13"/>
      <c r="B383"/>
      <c r="C383"/>
      <c r="D383" s="227"/>
      <c r="E383" s="227"/>
      <c r="F383" s="227"/>
      <c r="G383"/>
      <c r="H383"/>
      <c r="I383"/>
      <c r="J383" s="227"/>
      <c r="L383" s="190"/>
      <c r="N383"/>
      <c r="O383"/>
      <c r="P383"/>
      <c r="Q383"/>
      <c r="R383"/>
      <c r="S383"/>
      <c r="T383"/>
      <c r="U383"/>
      <c r="V383"/>
      <c r="W383" s="319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</row>
    <row r="384" spans="1:43" s="269" customFormat="1" x14ac:dyDescent="0.2">
      <c r="A384" s="13"/>
      <c r="B384"/>
      <c r="C384"/>
      <c r="D384" s="227"/>
      <c r="E384" s="227"/>
      <c r="F384" s="227"/>
      <c r="G384"/>
      <c r="H384"/>
      <c r="I384"/>
      <c r="J384" s="227"/>
      <c r="L384" s="190"/>
      <c r="N384"/>
      <c r="O384"/>
      <c r="P384"/>
      <c r="Q384"/>
      <c r="R384"/>
      <c r="S384"/>
      <c r="T384"/>
      <c r="U384"/>
      <c r="V384"/>
      <c r="W384" s="319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</row>
    <row r="385" spans="1:43" s="269" customFormat="1" x14ac:dyDescent="0.2">
      <c r="A385" s="13"/>
      <c r="B385"/>
      <c r="C385"/>
      <c r="D385" s="227"/>
      <c r="E385" s="227"/>
      <c r="F385" s="227"/>
      <c r="G385"/>
      <c r="H385"/>
      <c r="I385"/>
      <c r="J385" s="227"/>
      <c r="L385" s="190"/>
      <c r="N385"/>
      <c r="O385"/>
      <c r="P385"/>
      <c r="Q385"/>
      <c r="R385"/>
      <c r="S385"/>
      <c r="T385"/>
      <c r="U385"/>
      <c r="V385"/>
      <c r="W385" s="319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</row>
    <row r="386" spans="1:43" s="269" customFormat="1" x14ac:dyDescent="0.2">
      <c r="A386" s="13"/>
      <c r="B386"/>
      <c r="C386"/>
      <c r="D386" s="227"/>
      <c r="E386" s="227"/>
      <c r="F386" s="227"/>
      <c r="G386"/>
      <c r="H386"/>
      <c r="I386"/>
      <c r="J386" s="227"/>
      <c r="L386" s="190"/>
      <c r="N386"/>
      <c r="O386"/>
      <c r="P386"/>
      <c r="Q386"/>
      <c r="R386"/>
      <c r="S386"/>
      <c r="T386"/>
      <c r="U386"/>
      <c r="V386"/>
      <c r="W386" s="319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</row>
    <row r="387" spans="1:43" s="269" customFormat="1" x14ac:dyDescent="0.2">
      <c r="A387" s="13"/>
      <c r="B387"/>
      <c r="C387"/>
      <c r="D387" s="227"/>
      <c r="E387" s="227"/>
      <c r="F387" s="227"/>
      <c r="G387"/>
      <c r="H387"/>
      <c r="I387"/>
      <c r="J387" s="227"/>
      <c r="L387" s="190"/>
      <c r="N387"/>
      <c r="O387"/>
      <c r="P387"/>
      <c r="Q387"/>
      <c r="R387"/>
      <c r="S387"/>
      <c r="T387"/>
      <c r="U387"/>
      <c r="V387"/>
      <c r="W387" s="319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</row>
    <row r="388" spans="1:43" s="269" customFormat="1" x14ac:dyDescent="0.2">
      <c r="A388" s="13"/>
      <c r="B388"/>
      <c r="C388"/>
      <c r="D388" s="227"/>
      <c r="E388" s="227"/>
      <c r="F388" s="227"/>
      <c r="G388"/>
      <c r="H388"/>
      <c r="I388"/>
      <c r="J388" s="227"/>
      <c r="L388" s="190"/>
      <c r="N388"/>
      <c r="O388"/>
      <c r="P388"/>
      <c r="Q388"/>
      <c r="R388"/>
      <c r="S388"/>
      <c r="T388"/>
      <c r="U388"/>
      <c r="V388"/>
      <c r="W388" s="319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</row>
    <row r="389" spans="1:43" s="269" customFormat="1" x14ac:dyDescent="0.2">
      <c r="A389" s="13"/>
      <c r="B389"/>
      <c r="C389"/>
      <c r="D389" s="227"/>
      <c r="E389" s="227"/>
      <c r="F389" s="227"/>
      <c r="G389"/>
      <c r="H389"/>
      <c r="I389"/>
      <c r="J389" s="227"/>
      <c r="L389" s="190"/>
      <c r="N389"/>
      <c r="O389"/>
      <c r="P389"/>
      <c r="Q389"/>
      <c r="R389"/>
      <c r="S389"/>
      <c r="T389"/>
      <c r="U389"/>
      <c r="V389"/>
      <c r="W389" s="31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</row>
    <row r="390" spans="1:43" s="269" customFormat="1" x14ac:dyDescent="0.2">
      <c r="A390" s="13"/>
      <c r="B390"/>
      <c r="C390"/>
      <c r="D390" s="227"/>
      <c r="E390" s="227"/>
      <c r="F390" s="227"/>
      <c r="G390"/>
      <c r="H390"/>
      <c r="I390"/>
      <c r="J390" s="227"/>
      <c r="L390" s="190"/>
      <c r="N390"/>
      <c r="O390"/>
      <c r="P390"/>
      <c r="Q390"/>
      <c r="R390"/>
      <c r="S390"/>
      <c r="T390"/>
      <c r="U390"/>
      <c r="V390"/>
      <c r="W390" s="319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</row>
    <row r="391" spans="1:43" s="269" customFormat="1" x14ac:dyDescent="0.2">
      <c r="A391" s="13"/>
      <c r="B391"/>
      <c r="C391"/>
      <c r="D391" s="227"/>
      <c r="E391" s="227"/>
      <c r="F391" s="227"/>
      <c r="G391"/>
      <c r="H391"/>
      <c r="I391"/>
      <c r="J391" s="227"/>
      <c r="L391" s="190"/>
      <c r="N391"/>
      <c r="O391"/>
      <c r="P391"/>
      <c r="Q391"/>
      <c r="R391"/>
      <c r="S391"/>
      <c r="T391"/>
      <c r="U391"/>
      <c r="V391"/>
      <c r="W391" s="319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</row>
    <row r="392" spans="1:43" s="269" customFormat="1" x14ac:dyDescent="0.2">
      <c r="A392" s="13"/>
      <c r="B392"/>
      <c r="C392"/>
      <c r="D392" s="227"/>
      <c r="E392" s="227"/>
      <c r="F392" s="227"/>
      <c r="G392"/>
      <c r="H392"/>
      <c r="I392"/>
      <c r="J392" s="227"/>
      <c r="L392" s="190"/>
      <c r="N392"/>
      <c r="O392"/>
      <c r="P392"/>
      <c r="Q392"/>
      <c r="R392"/>
      <c r="S392"/>
      <c r="T392"/>
      <c r="U392"/>
      <c r="V392"/>
      <c r="W392" s="319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</row>
    <row r="393" spans="1:43" s="269" customFormat="1" x14ac:dyDescent="0.2">
      <c r="A393" s="13"/>
      <c r="B393"/>
      <c r="C393"/>
      <c r="D393" s="227"/>
      <c r="E393" s="227"/>
      <c r="F393" s="227"/>
      <c r="G393"/>
      <c r="H393"/>
      <c r="I393"/>
      <c r="J393" s="227"/>
      <c r="L393" s="190"/>
      <c r="N393"/>
      <c r="O393"/>
      <c r="P393"/>
      <c r="Q393"/>
      <c r="R393"/>
      <c r="S393"/>
      <c r="T393"/>
      <c r="U393"/>
      <c r="V393"/>
      <c r="W393" s="319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</row>
    <row r="394" spans="1:43" s="269" customFormat="1" x14ac:dyDescent="0.2">
      <c r="A394" s="13"/>
      <c r="B394"/>
      <c r="C394"/>
      <c r="D394" s="227"/>
      <c r="E394" s="227"/>
      <c r="F394" s="227"/>
      <c r="G394"/>
      <c r="H394"/>
      <c r="I394"/>
      <c r="J394" s="227"/>
      <c r="L394" s="190"/>
      <c r="N394"/>
      <c r="O394"/>
      <c r="P394"/>
      <c r="Q394"/>
      <c r="R394"/>
      <c r="S394"/>
      <c r="T394"/>
      <c r="U394"/>
      <c r="V394"/>
      <c r="W394" s="319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</row>
    <row r="395" spans="1:43" s="269" customFormat="1" x14ac:dyDescent="0.2">
      <c r="A395" s="13"/>
      <c r="B395"/>
      <c r="C395"/>
      <c r="D395" s="227"/>
      <c r="E395" s="227"/>
      <c r="F395" s="227"/>
      <c r="G395"/>
      <c r="H395"/>
      <c r="I395"/>
      <c r="J395" s="227"/>
      <c r="L395" s="190"/>
      <c r="N395"/>
      <c r="O395"/>
      <c r="P395"/>
      <c r="Q395"/>
      <c r="R395"/>
      <c r="S395"/>
      <c r="T395"/>
      <c r="U395"/>
      <c r="V395"/>
      <c r="W395" s="319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</row>
    <row r="396" spans="1:43" s="269" customFormat="1" x14ac:dyDescent="0.2">
      <c r="A396" s="13"/>
      <c r="B396"/>
      <c r="C396"/>
      <c r="D396" s="227"/>
      <c r="E396" s="227"/>
      <c r="F396" s="227"/>
      <c r="G396"/>
      <c r="H396"/>
      <c r="I396"/>
      <c r="J396" s="227"/>
      <c r="L396" s="190"/>
      <c r="N396"/>
      <c r="O396"/>
      <c r="P396"/>
      <c r="Q396"/>
      <c r="R396"/>
      <c r="S396"/>
      <c r="T396"/>
      <c r="U396"/>
      <c r="V396"/>
      <c r="W396" s="319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</row>
    <row r="397" spans="1:43" s="269" customFormat="1" x14ac:dyDescent="0.2">
      <c r="A397" s="13"/>
      <c r="B397"/>
      <c r="C397"/>
      <c r="D397" s="227"/>
      <c r="E397" s="227"/>
      <c r="F397" s="227"/>
      <c r="G397"/>
      <c r="H397"/>
      <c r="I397"/>
      <c r="J397" s="227"/>
      <c r="L397" s="190"/>
      <c r="N397"/>
      <c r="O397"/>
      <c r="P397"/>
      <c r="Q397"/>
      <c r="R397"/>
      <c r="S397"/>
      <c r="T397"/>
      <c r="U397"/>
      <c r="V397"/>
      <c r="W397" s="319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</row>
    <row r="398" spans="1:43" s="269" customFormat="1" x14ac:dyDescent="0.2">
      <c r="A398" s="13"/>
      <c r="B398"/>
      <c r="C398"/>
      <c r="D398" s="227"/>
      <c r="E398" s="227"/>
      <c r="F398" s="227"/>
      <c r="G398"/>
      <c r="H398"/>
      <c r="I398"/>
      <c r="J398" s="227"/>
      <c r="L398" s="190"/>
      <c r="N398"/>
      <c r="O398"/>
      <c r="P398"/>
      <c r="Q398"/>
      <c r="R398"/>
      <c r="S398"/>
      <c r="T398"/>
      <c r="U398"/>
      <c r="V398"/>
      <c r="W398" s="319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</row>
    <row r="399" spans="1:43" s="269" customFormat="1" x14ac:dyDescent="0.2">
      <c r="A399" s="13"/>
      <c r="B399"/>
      <c r="C399"/>
      <c r="D399" s="227"/>
      <c r="E399" s="227"/>
      <c r="F399" s="227"/>
      <c r="G399"/>
      <c r="H399"/>
      <c r="I399"/>
      <c r="J399" s="227"/>
      <c r="L399" s="190"/>
      <c r="N399"/>
      <c r="O399"/>
      <c r="P399"/>
      <c r="Q399"/>
      <c r="R399"/>
      <c r="S399"/>
      <c r="T399"/>
      <c r="U399"/>
      <c r="V399"/>
      <c r="W399" s="31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</row>
    <row r="400" spans="1:43" s="269" customFormat="1" x14ac:dyDescent="0.2">
      <c r="A400" s="13"/>
      <c r="B400"/>
      <c r="C400"/>
      <c r="D400" s="227"/>
      <c r="E400" s="227"/>
      <c r="F400" s="227"/>
      <c r="G400"/>
      <c r="H400"/>
      <c r="I400"/>
      <c r="J400" s="227"/>
      <c r="L400" s="190"/>
      <c r="N400"/>
      <c r="O400"/>
      <c r="P400"/>
      <c r="Q400"/>
      <c r="R400"/>
      <c r="S400"/>
      <c r="T400"/>
      <c r="U400"/>
      <c r="V400"/>
      <c r="W400" s="319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</row>
    <row r="401" spans="1:43" s="269" customFormat="1" x14ac:dyDescent="0.2">
      <c r="A401" s="13"/>
      <c r="B401"/>
      <c r="C401"/>
      <c r="D401" s="227"/>
      <c r="E401" s="227"/>
      <c r="F401" s="227"/>
      <c r="G401"/>
      <c r="H401"/>
      <c r="I401"/>
      <c r="J401" s="227"/>
      <c r="L401" s="190"/>
      <c r="N401"/>
      <c r="O401"/>
      <c r="P401"/>
      <c r="Q401"/>
      <c r="R401"/>
      <c r="S401"/>
      <c r="T401"/>
      <c r="U401"/>
      <c r="V401"/>
      <c r="W401" s="319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</row>
    <row r="402" spans="1:43" s="269" customFormat="1" x14ac:dyDescent="0.2">
      <c r="A402" s="13"/>
      <c r="B402"/>
      <c r="C402"/>
      <c r="D402" s="227"/>
      <c r="E402" s="227"/>
      <c r="F402" s="227"/>
      <c r="G402"/>
      <c r="H402"/>
      <c r="I402"/>
      <c r="J402" s="227"/>
      <c r="L402" s="190"/>
      <c r="N402"/>
      <c r="O402"/>
      <c r="P402"/>
      <c r="Q402"/>
      <c r="R402"/>
      <c r="S402"/>
      <c r="T402"/>
      <c r="U402"/>
      <c r="V402"/>
      <c r="W402" s="319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</row>
    <row r="403" spans="1:43" s="269" customFormat="1" x14ac:dyDescent="0.2">
      <c r="A403" s="13"/>
      <c r="B403"/>
      <c r="C403"/>
      <c r="D403" s="227"/>
      <c r="E403" s="227"/>
      <c r="F403" s="227"/>
      <c r="G403"/>
      <c r="H403"/>
      <c r="I403"/>
      <c r="J403" s="227"/>
      <c r="L403" s="190"/>
      <c r="N403"/>
      <c r="O403"/>
      <c r="P403"/>
      <c r="Q403"/>
      <c r="R403"/>
      <c r="S403"/>
      <c r="T403"/>
      <c r="U403"/>
      <c r="V403"/>
      <c r="W403" s="319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</row>
    <row r="404" spans="1:43" s="269" customFormat="1" x14ac:dyDescent="0.2">
      <c r="A404" s="13"/>
      <c r="B404"/>
      <c r="C404"/>
      <c r="D404" s="227"/>
      <c r="E404" s="227"/>
      <c r="F404" s="227"/>
      <c r="G404"/>
      <c r="H404"/>
      <c r="I404"/>
      <c r="J404" s="227"/>
      <c r="L404" s="190"/>
      <c r="N404"/>
      <c r="O404"/>
      <c r="P404"/>
      <c r="Q404"/>
      <c r="R404"/>
      <c r="S404"/>
      <c r="T404"/>
      <c r="U404"/>
      <c r="V404"/>
      <c r="W404" s="319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</row>
    <row r="405" spans="1:43" s="269" customFormat="1" x14ac:dyDescent="0.2">
      <c r="A405" s="13"/>
      <c r="B405"/>
      <c r="C405"/>
      <c r="D405" s="227"/>
      <c r="E405" s="227"/>
      <c r="F405" s="227"/>
      <c r="G405"/>
      <c r="H405"/>
      <c r="I405"/>
      <c r="J405" s="227"/>
      <c r="L405" s="190"/>
      <c r="N405"/>
      <c r="O405"/>
      <c r="P405"/>
      <c r="Q405"/>
      <c r="R405"/>
      <c r="S405"/>
      <c r="T405"/>
      <c r="U405"/>
      <c r="V405"/>
      <c r="W405" s="319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</row>
    <row r="406" spans="1:43" s="269" customFormat="1" x14ac:dyDescent="0.2">
      <c r="A406" s="13"/>
      <c r="B406"/>
      <c r="C406"/>
      <c r="D406" s="227"/>
      <c r="E406" s="227"/>
      <c r="F406" s="227"/>
      <c r="G406"/>
      <c r="H406"/>
      <c r="I406"/>
      <c r="J406" s="227"/>
      <c r="L406" s="190"/>
      <c r="N406"/>
      <c r="O406"/>
      <c r="P406"/>
      <c r="Q406"/>
      <c r="R406"/>
      <c r="S406"/>
      <c r="T406"/>
      <c r="U406"/>
      <c r="V406"/>
      <c r="W406" s="319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</row>
    <row r="407" spans="1:43" s="269" customFormat="1" x14ac:dyDescent="0.2">
      <c r="A407" s="13"/>
      <c r="B407"/>
      <c r="C407"/>
      <c r="D407" s="227"/>
      <c r="E407" s="227"/>
      <c r="F407" s="227"/>
      <c r="G407"/>
      <c r="H407"/>
      <c r="I407"/>
      <c r="J407" s="227"/>
      <c r="L407" s="190"/>
      <c r="N407"/>
      <c r="O407"/>
      <c r="P407"/>
      <c r="Q407"/>
      <c r="R407"/>
      <c r="S407"/>
      <c r="T407"/>
      <c r="U407"/>
      <c r="V407"/>
      <c r="W407" s="319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</row>
    <row r="408" spans="1:43" s="269" customFormat="1" x14ac:dyDescent="0.2">
      <c r="A408" s="13"/>
      <c r="B408"/>
      <c r="C408"/>
      <c r="D408" s="227"/>
      <c r="E408" s="227"/>
      <c r="F408" s="227"/>
      <c r="G408"/>
      <c r="H408"/>
      <c r="I408"/>
      <c r="J408" s="227"/>
      <c r="L408" s="190"/>
      <c r="N408"/>
      <c r="O408"/>
      <c r="P408"/>
      <c r="Q408"/>
      <c r="R408"/>
      <c r="S408"/>
      <c r="T408"/>
      <c r="U408"/>
      <c r="V408"/>
      <c r="W408" s="319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</row>
    <row r="409" spans="1:43" s="269" customFormat="1" x14ac:dyDescent="0.2">
      <c r="A409" s="13"/>
      <c r="B409"/>
      <c r="C409"/>
      <c r="D409" s="227"/>
      <c r="E409" s="227"/>
      <c r="F409" s="227"/>
      <c r="G409"/>
      <c r="H409"/>
      <c r="I409"/>
      <c r="J409" s="227"/>
      <c r="L409" s="190"/>
      <c r="N409"/>
      <c r="O409"/>
      <c r="P409"/>
      <c r="Q409"/>
      <c r="R409"/>
      <c r="S409"/>
      <c r="T409"/>
      <c r="U409"/>
      <c r="V409"/>
      <c r="W409" s="31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</row>
    <row r="410" spans="1:43" s="269" customFormat="1" x14ac:dyDescent="0.2">
      <c r="A410" s="13"/>
      <c r="B410"/>
      <c r="C410"/>
      <c r="D410" s="227"/>
      <c r="E410" s="227"/>
      <c r="F410" s="227"/>
      <c r="G410"/>
      <c r="H410"/>
      <c r="I410"/>
      <c r="J410" s="227"/>
      <c r="L410" s="190"/>
      <c r="N410"/>
      <c r="O410"/>
      <c r="P410"/>
      <c r="Q410"/>
      <c r="R410"/>
      <c r="S410"/>
      <c r="T410"/>
      <c r="U410"/>
      <c r="V410"/>
      <c r="W410" s="319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</row>
    <row r="411" spans="1:43" s="269" customFormat="1" x14ac:dyDescent="0.2">
      <c r="A411" s="13"/>
      <c r="B411"/>
      <c r="C411"/>
      <c r="D411" s="227"/>
      <c r="E411" s="227"/>
      <c r="F411" s="227"/>
      <c r="G411"/>
      <c r="H411"/>
      <c r="I411"/>
      <c r="J411" s="227"/>
      <c r="L411" s="190"/>
      <c r="N411"/>
      <c r="O411"/>
      <c r="P411"/>
      <c r="Q411"/>
      <c r="R411"/>
      <c r="S411"/>
      <c r="T411"/>
      <c r="U411"/>
      <c r="V411"/>
      <c r="W411" s="319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</row>
    <row r="412" spans="1:43" s="269" customFormat="1" x14ac:dyDescent="0.2">
      <c r="A412" s="13"/>
      <c r="B412"/>
      <c r="C412"/>
      <c r="D412" s="227"/>
      <c r="E412" s="227"/>
      <c r="F412" s="227"/>
      <c r="G412"/>
      <c r="H412"/>
      <c r="I412"/>
      <c r="J412" s="227"/>
      <c r="L412" s="190"/>
      <c r="N412"/>
      <c r="O412"/>
      <c r="P412"/>
      <c r="Q412"/>
      <c r="R412"/>
      <c r="S412"/>
      <c r="T412"/>
      <c r="U412"/>
      <c r="V412"/>
      <c r="W412" s="319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</row>
    <row r="413" spans="1:43" s="269" customFormat="1" x14ac:dyDescent="0.2">
      <c r="A413" s="13"/>
      <c r="B413"/>
      <c r="C413"/>
      <c r="D413" s="227"/>
      <c r="E413" s="227"/>
      <c r="F413" s="227"/>
      <c r="G413"/>
      <c r="H413"/>
      <c r="I413"/>
      <c r="J413" s="227"/>
      <c r="L413" s="190"/>
      <c r="N413"/>
      <c r="O413"/>
      <c r="P413"/>
      <c r="Q413"/>
      <c r="R413"/>
      <c r="S413"/>
      <c r="T413"/>
      <c r="U413"/>
      <c r="V413"/>
      <c r="W413" s="319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</row>
    <row r="414" spans="1:43" s="269" customFormat="1" x14ac:dyDescent="0.2">
      <c r="A414" s="13"/>
      <c r="B414"/>
      <c r="C414"/>
      <c r="D414" s="227"/>
      <c r="E414" s="227"/>
      <c r="F414" s="227"/>
      <c r="G414"/>
      <c r="H414"/>
      <c r="I414"/>
      <c r="J414" s="227"/>
      <c r="L414" s="190"/>
      <c r="N414"/>
      <c r="O414"/>
      <c r="P414"/>
      <c r="Q414"/>
      <c r="R414"/>
      <c r="S414"/>
      <c r="T414"/>
      <c r="U414"/>
      <c r="V414"/>
      <c r="W414" s="319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</row>
    <row r="415" spans="1:43" s="269" customFormat="1" x14ac:dyDescent="0.2">
      <c r="A415" s="13"/>
      <c r="B415"/>
      <c r="C415"/>
      <c r="D415" s="227"/>
      <c r="E415" s="227"/>
      <c r="F415" s="227"/>
      <c r="G415"/>
      <c r="H415"/>
      <c r="I415"/>
      <c r="J415" s="227"/>
      <c r="L415" s="190"/>
      <c r="N415"/>
      <c r="O415"/>
      <c r="P415"/>
      <c r="Q415"/>
      <c r="R415"/>
      <c r="S415"/>
      <c r="T415"/>
      <c r="U415"/>
      <c r="V415"/>
      <c r="W415" s="319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</row>
    <row r="416" spans="1:43" s="269" customFormat="1" x14ac:dyDescent="0.2">
      <c r="A416" s="13"/>
      <c r="B416"/>
      <c r="C416"/>
      <c r="D416" s="227"/>
      <c r="E416" s="227"/>
      <c r="F416" s="227"/>
      <c r="G416"/>
      <c r="H416"/>
      <c r="I416"/>
      <c r="J416" s="227"/>
      <c r="L416" s="190"/>
      <c r="N416"/>
      <c r="O416"/>
      <c r="P416"/>
      <c r="Q416"/>
      <c r="R416"/>
      <c r="S416"/>
      <c r="T416"/>
      <c r="U416"/>
      <c r="V416"/>
      <c r="W416" s="319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</row>
    <row r="417" spans="1:43" s="269" customFormat="1" x14ac:dyDescent="0.2">
      <c r="A417" s="13"/>
      <c r="B417"/>
      <c r="C417"/>
      <c r="D417" s="227"/>
      <c r="E417" s="227"/>
      <c r="F417" s="227"/>
      <c r="G417"/>
      <c r="H417"/>
      <c r="I417"/>
      <c r="J417" s="227"/>
      <c r="L417" s="190"/>
      <c r="N417"/>
      <c r="O417"/>
      <c r="P417"/>
      <c r="Q417"/>
      <c r="R417"/>
      <c r="S417"/>
      <c r="T417"/>
      <c r="U417"/>
      <c r="V417"/>
      <c r="W417" s="319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</row>
    <row r="418" spans="1:43" s="269" customFormat="1" x14ac:dyDescent="0.2">
      <c r="A418" s="13"/>
      <c r="B418"/>
      <c r="C418"/>
      <c r="D418" s="227"/>
      <c r="E418" s="227"/>
      <c r="F418" s="227"/>
      <c r="G418"/>
      <c r="H418"/>
      <c r="I418"/>
      <c r="J418" s="227"/>
      <c r="L418" s="190"/>
      <c r="N418"/>
      <c r="O418"/>
      <c r="P418"/>
      <c r="Q418"/>
      <c r="R418"/>
      <c r="S418"/>
      <c r="T418"/>
      <c r="U418"/>
      <c r="V418"/>
      <c r="W418" s="319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</row>
    <row r="419" spans="1:43" s="269" customFormat="1" x14ac:dyDescent="0.2">
      <c r="A419" s="13"/>
      <c r="B419"/>
      <c r="C419"/>
      <c r="D419" s="227"/>
      <c r="E419" s="227"/>
      <c r="F419" s="227"/>
      <c r="G419"/>
      <c r="H419"/>
      <c r="I419"/>
      <c r="J419" s="227"/>
      <c r="L419" s="190"/>
      <c r="N419"/>
      <c r="O419"/>
      <c r="P419"/>
      <c r="Q419"/>
      <c r="R419"/>
      <c r="S419"/>
      <c r="T419"/>
      <c r="U419"/>
      <c r="V419"/>
      <c r="W419" s="3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</row>
    <row r="420" spans="1:43" s="269" customFormat="1" x14ac:dyDescent="0.2">
      <c r="A420" s="13"/>
      <c r="B420"/>
      <c r="C420"/>
      <c r="D420" s="227"/>
      <c r="E420" s="227"/>
      <c r="F420" s="227"/>
      <c r="G420"/>
      <c r="H420"/>
      <c r="I420"/>
      <c r="J420" s="227"/>
      <c r="L420" s="190"/>
      <c r="N420"/>
      <c r="O420"/>
      <c r="P420"/>
      <c r="Q420"/>
      <c r="R420"/>
      <c r="S420"/>
      <c r="T420"/>
      <c r="U420"/>
      <c r="V420"/>
      <c r="W420" s="319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</row>
    <row r="421" spans="1:43" s="269" customFormat="1" x14ac:dyDescent="0.2">
      <c r="A421" s="13"/>
      <c r="B421"/>
      <c r="C421"/>
      <c r="D421" s="227"/>
      <c r="E421" s="227"/>
      <c r="F421" s="227"/>
      <c r="G421"/>
      <c r="H421"/>
      <c r="I421"/>
      <c r="J421" s="227"/>
      <c r="L421" s="190"/>
      <c r="N421"/>
      <c r="O421"/>
      <c r="P421"/>
      <c r="Q421"/>
      <c r="R421"/>
      <c r="S421"/>
      <c r="T421"/>
      <c r="U421"/>
      <c r="V421"/>
      <c r="W421" s="319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</row>
    <row r="422" spans="1:43" s="269" customFormat="1" x14ac:dyDescent="0.2">
      <c r="A422" s="13"/>
      <c r="B422"/>
      <c r="C422"/>
      <c r="D422" s="227"/>
      <c r="E422" s="227"/>
      <c r="F422" s="227"/>
      <c r="G422"/>
      <c r="H422"/>
      <c r="I422"/>
      <c r="J422" s="227"/>
      <c r="L422" s="190"/>
      <c r="N422"/>
      <c r="O422"/>
      <c r="P422"/>
      <c r="Q422"/>
      <c r="R422"/>
      <c r="S422"/>
      <c r="T422"/>
      <c r="U422"/>
      <c r="V422"/>
      <c r="W422" s="319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</row>
    <row r="423" spans="1:43" s="269" customFormat="1" x14ac:dyDescent="0.2">
      <c r="A423" s="13"/>
      <c r="B423"/>
      <c r="C423"/>
      <c r="D423" s="227"/>
      <c r="E423" s="227"/>
      <c r="F423" s="227"/>
      <c r="G423"/>
      <c r="H423"/>
      <c r="I423"/>
      <c r="J423" s="227"/>
      <c r="L423" s="190"/>
      <c r="N423"/>
      <c r="O423"/>
      <c r="P423"/>
      <c r="Q423"/>
      <c r="R423"/>
      <c r="S423"/>
      <c r="T423"/>
      <c r="U423"/>
      <c r="V423"/>
      <c r="W423" s="319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</row>
    <row r="424" spans="1:43" s="269" customFormat="1" x14ac:dyDescent="0.2">
      <c r="A424" s="13"/>
      <c r="B424"/>
      <c r="C424"/>
      <c r="D424" s="227"/>
      <c r="E424" s="227"/>
      <c r="F424" s="227"/>
      <c r="G424"/>
      <c r="H424"/>
      <c r="I424"/>
      <c r="J424" s="227"/>
      <c r="L424" s="190"/>
      <c r="N424"/>
      <c r="O424"/>
      <c r="P424"/>
      <c r="Q424"/>
      <c r="R424"/>
      <c r="S424"/>
      <c r="T424"/>
      <c r="U424"/>
      <c r="V424"/>
      <c r="W424" s="319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</row>
    <row r="425" spans="1:43" s="269" customFormat="1" x14ac:dyDescent="0.2">
      <c r="A425" s="13"/>
      <c r="B425"/>
      <c r="C425"/>
      <c r="D425" s="227"/>
      <c r="E425" s="227"/>
      <c r="F425" s="227"/>
      <c r="G425"/>
      <c r="H425"/>
      <c r="I425"/>
      <c r="J425" s="227"/>
      <c r="L425" s="190"/>
      <c r="N425"/>
      <c r="O425"/>
      <c r="P425"/>
      <c r="Q425"/>
      <c r="R425"/>
      <c r="S425"/>
      <c r="T425"/>
      <c r="U425"/>
      <c r="V425"/>
      <c r="W425" s="319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</row>
    <row r="426" spans="1:43" s="269" customFormat="1" x14ac:dyDescent="0.2">
      <c r="A426" s="13"/>
      <c r="B426"/>
      <c r="C426"/>
      <c r="D426" s="227"/>
      <c r="E426" s="227"/>
      <c r="F426" s="227"/>
      <c r="G426"/>
      <c r="H426"/>
      <c r="I426"/>
      <c r="J426" s="227"/>
      <c r="L426" s="190"/>
      <c r="N426"/>
      <c r="O426"/>
      <c r="P426"/>
      <c r="Q426"/>
      <c r="R426"/>
      <c r="S426"/>
      <c r="T426"/>
      <c r="U426"/>
      <c r="V426"/>
      <c r="W426" s="319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</row>
    <row r="427" spans="1:43" s="269" customFormat="1" x14ac:dyDescent="0.2">
      <c r="A427" s="13"/>
      <c r="B427"/>
      <c r="C427"/>
      <c r="D427" s="227"/>
      <c r="E427" s="227"/>
      <c r="F427" s="227"/>
      <c r="G427"/>
      <c r="H427"/>
      <c r="I427"/>
      <c r="J427" s="227"/>
      <c r="L427" s="190"/>
      <c r="N427"/>
      <c r="O427"/>
      <c r="P427"/>
      <c r="Q427"/>
      <c r="R427"/>
      <c r="S427"/>
      <c r="T427"/>
      <c r="U427"/>
      <c r="V427"/>
      <c r="W427" s="319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</row>
    <row r="428" spans="1:43" s="269" customFormat="1" x14ac:dyDescent="0.2">
      <c r="A428" s="13"/>
      <c r="B428"/>
      <c r="C428"/>
      <c r="D428" s="227"/>
      <c r="E428" s="227"/>
      <c r="F428" s="227"/>
      <c r="G428"/>
      <c r="H428"/>
      <c r="I428"/>
      <c r="J428" s="227"/>
      <c r="L428" s="190"/>
      <c r="N428"/>
      <c r="O428"/>
      <c r="P428"/>
      <c r="Q428"/>
      <c r="R428"/>
      <c r="S428"/>
      <c r="T428"/>
      <c r="U428"/>
      <c r="V428"/>
      <c r="W428" s="319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</row>
    <row r="429" spans="1:43" s="269" customFormat="1" x14ac:dyDescent="0.2">
      <c r="A429" s="13"/>
      <c r="B429"/>
      <c r="C429"/>
      <c r="D429" s="227"/>
      <c r="E429" s="227"/>
      <c r="F429" s="227"/>
      <c r="G429"/>
      <c r="H429"/>
      <c r="I429"/>
      <c r="J429" s="227"/>
      <c r="L429" s="190"/>
      <c r="N429"/>
      <c r="O429"/>
      <c r="P429"/>
      <c r="Q429"/>
      <c r="R429"/>
      <c r="S429"/>
      <c r="T429"/>
      <c r="U429"/>
      <c r="V429"/>
      <c r="W429" s="31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</row>
    <row r="430" spans="1:43" s="269" customFormat="1" x14ac:dyDescent="0.2">
      <c r="A430" s="13"/>
      <c r="B430"/>
      <c r="C430"/>
      <c r="D430" s="227"/>
      <c r="E430" s="227"/>
      <c r="F430" s="227"/>
      <c r="G430"/>
      <c r="H430"/>
      <c r="I430"/>
      <c r="J430" s="227"/>
      <c r="L430" s="190"/>
      <c r="N430"/>
      <c r="O430"/>
      <c r="P430"/>
      <c r="Q430"/>
      <c r="R430"/>
      <c r="S430"/>
      <c r="T430"/>
      <c r="U430"/>
      <c r="V430"/>
      <c r="W430" s="319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</row>
    <row r="431" spans="1:43" s="269" customFormat="1" x14ac:dyDescent="0.2">
      <c r="A431" s="13"/>
      <c r="B431"/>
      <c r="C431"/>
      <c r="D431" s="227"/>
      <c r="E431" s="227"/>
      <c r="F431" s="227"/>
      <c r="G431"/>
      <c r="H431"/>
      <c r="I431"/>
      <c r="J431" s="227"/>
      <c r="L431" s="190"/>
      <c r="N431"/>
      <c r="O431"/>
      <c r="P431"/>
      <c r="Q431"/>
      <c r="R431"/>
      <c r="S431"/>
      <c r="T431"/>
      <c r="U431"/>
      <c r="V431"/>
      <c r="W431" s="319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</row>
    <row r="432" spans="1:43" s="269" customFormat="1" x14ac:dyDescent="0.2">
      <c r="A432" s="13"/>
      <c r="B432"/>
      <c r="C432"/>
      <c r="D432" s="227"/>
      <c r="E432" s="227"/>
      <c r="F432" s="227"/>
      <c r="G432"/>
      <c r="H432"/>
      <c r="I432"/>
      <c r="J432" s="227"/>
      <c r="L432" s="190"/>
      <c r="N432"/>
      <c r="O432"/>
      <c r="P432"/>
      <c r="Q432"/>
      <c r="R432"/>
      <c r="S432"/>
      <c r="T432"/>
      <c r="U432"/>
      <c r="V432"/>
      <c r="W432" s="319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</row>
    <row r="433" spans="1:43" s="269" customFormat="1" x14ac:dyDescent="0.2">
      <c r="A433" s="13"/>
      <c r="B433"/>
      <c r="C433"/>
      <c r="D433" s="227"/>
      <c r="E433" s="227"/>
      <c r="F433" s="227"/>
      <c r="G433"/>
      <c r="H433"/>
      <c r="I433"/>
      <c r="J433" s="227"/>
      <c r="L433" s="190"/>
      <c r="N433"/>
      <c r="O433"/>
      <c r="P433"/>
      <c r="Q433"/>
      <c r="R433"/>
      <c r="S433"/>
      <c r="T433"/>
      <c r="U433"/>
      <c r="V433"/>
      <c r="W433" s="319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</row>
    <row r="434" spans="1:43" s="269" customFormat="1" x14ac:dyDescent="0.2">
      <c r="A434" s="13"/>
      <c r="B434"/>
      <c r="C434"/>
      <c r="D434" s="227"/>
      <c r="E434" s="227"/>
      <c r="F434" s="227"/>
      <c r="G434"/>
      <c r="H434"/>
      <c r="I434"/>
      <c r="J434" s="227"/>
      <c r="L434" s="190"/>
      <c r="N434"/>
      <c r="O434"/>
      <c r="P434"/>
      <c r="Q434"/>
      <c r="R434"/>
      <c r="S434"/>
      <c r="T434"/>
      <c r="U434"/>
      <c r="V434"/>
      <c r="W434" s="319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</row>
    <row r="435" spans="1:43" s="269" customFormat="1" x14ac:dyDescent="0.2">
      <c r="A435" s="13"/>
      <c r="B435"/>
      <c r="C435"/>
      <c r="D435" s="227"/>
      <c r="E435" s="227"/>
      <c r="F435" s="227"/>
      <c r="G435"/>
      <c r="H435"/>
      <c r="I435"/>
      <c r="J435" s="227"/>
      <c r="L435" s="190"/>
      <c r="N435"/>
      <c r="O435"/>
      <c r="P435"/>
      <c r="Q435"/>
      <c r="R435"/>
      <c r="S435"/>
      <c r="T435"/>
      <c r="U435"/>
      <c r="V435"/>
      <c r="W435" s="319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</row>
    <row r="436" spans="1:43" s="269" customFormat="1" x14ac:dyDescent="0.2">
      <c r="A436" s="13"/>
      <c r="B436"/>
      <c r="C436"/>
      <c r="D436" s="227"/>
      <c r="E436" s="227"/>
      <c r="F436" s="227"/>
      <c r="G436"/>
      <c r="H436"/>
      <c r="I436"/>
      <c r="J436" s="227"/>
      <c r="L436" s="190"/>
      <c r="N436"/>
      <c r="O436"/>
      <c r="P436"/>
      <c r="Q436"/>
      <c r="R436"/>
      <c r="S436"/>
      <c r="T436"/>
      <c r="U436"/>
      <c r="V436"/>
      <c r="W436" s="319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</row>
    <row r="437" spans="1:43" s="269" customFormat="1" x14ac:dyDescent="0.2">
      <c r="A437" s="13"/>
      <c r="B437"/>
      <c r="C437"/>
      <c r="D437" s="227"/>
      <c r="E437" s="227"/>
      <c r="F437" s="227"/>
      <c r="G437"/>
      <c r="H437"/>
      <c r="I437"/>
      <c r="J437" s="227"/>
      <c r="L437" s="190"/>
      <c r="N437"/>
      <c r="O437"/>
      <c r="P437"/>
      <c r="Q437"/>
      <c r="R437"/>
      <c r="S437"/>
      <c r="T437"/>
      <c r="U437"/>
      <c r="V437"/>
      <c r="W437" s="319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</row>
    <row r="438" spans="1:43" s="269" customFormat="1" x14ac:dyDescent="0.2">
      <c r="A438" s="13"/>
      <c r="B438"/>
      <c r="C438"/>
      <c r="D438" s="227"/>
      <c r="E438" s="227"/>
      <c r="F438" s="227"/>
      <c r="G438"/>
      <c r="H438"/>
      <c r="I438"/>
      <c r="J438" s="227"/>
      <c r="L438" s="190"/>
      <c r="N438"/>
      <c r="O438"/>
      <c r="P438"/>
      <c r="Q438"/>
      <c r="R438"/>
      <c r="S438"/>
      <c r="T438"/>
      <c r="U438"/>
      <c r="V438"/>
      <c r="W438" s="319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</row>
    <row r="439" spans="1:43" s="269" customFormat="1" x14ac:dyDescent="0.2">
      <c r="A439" s="13"/>
      <c r="B439"/>
      <c r="C439"/>
      <c r="D439" s="227"/>
      <c r="E439" s="227"/>
      <c r="F439" s="227"/>
      <c r="G439"/>
      <c r="H439"/>
      <c r="I439"/>
      <c r="J439" s="227"/>
      <c r="L439" s="190"/>
      <c r="N439"/>
      <c r="O439"/>
      <c r="P439"/>
      <c r="Q439"/>
      <c r="R439"/>
      <c r="S439"/>
      <c r="T439"/>
      <c r="U439"/>
      <c r="V439"/>
      <c r="W439" s="31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</row>
    <row r="440" spans="1:43" s="269" customFormat="1" x14ac:dyDescent="0.2">
      <c r="A440" s="13"/>
      <c r="B440"/>
      <c r="C440"/>
      <c r="D440" s="227"/>
      <c r="E440" s="227"/>
      <c r="F440" s="227"/>
      <c r="G440"/>
      <c r="H440"/>
      <c r="I440"/>
      <c r="J440" s="227"/>
      <c r="L440" s="190"/>
      <c r="N440"/>
      <c r="O440"/>
      <c r="P440"/>
      <c r="Q440"/>
      <c r="R440"/>
      <c r="S440"/>
      <c r="T440"/>
      <c r="U440"/>
      <c r="V440"/>
      <c r="W440" s="319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</row>
    <row r="441" spans="1:43" s="269" customFormat="1" x14ac:dyDescent="0.2">
      <c r="A441" s="13"/>
      <c r="B441"/>
      <c r="C441"/>
      <c r="D441" s="227"/>
      <c r="E441" s="227"/>
      <c r="F441" s="227"/>
      <c r="G441"/>
      <c r="H441"/>
      <c r="I441"/>
      <c r="J441" s="227"/>
      <c r="L441" s="190"/>
      <c r="N441"/>
      <c r="O441"/>
      <c r="P441"/>
      <c r="Q441"/>
      <c r="R441"/>
      <c r="S441"/>
      <c r="T441"/>
      <c r="U441"/>
      <c r="V441"/>
      <c r="W441" s="319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</row>
    <row r="442" spans="1:43" s="269" customFormat="1" x14ac:dyDescent="0.2">
      <c r="A442" s="13"/>
      <c r="B442"/>
      <c r="C442"/>
      <c r="D442" s="227"/>
      <c r="E442" s="227"/>
      <c r="F442" s="227"/>
      <c r="G442"/>
      <c r="H442"/>
      <c r="I442"/>
      <c r="J442" s="227"/>
      <c r="L442" s="190"/>
      <c r="N442"/>
      <c r="O442"/>
      <c r="P442"/>
      <c r="Q442"/>
      <c r="R442"/>
      <c r="S442"/>
      <c r="T442"/>
      <c r="U442"/>
      <c r="V442"/>
      <c r="W442" s="319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</row>
    <row r="443" spans="1:43" s="269" customFormat="1" x14ac:dyDescent="0.2">
      <c r="A443" s="13"/>
      <c r="B443"/>
      <c r="C443"/>
      <c r="D443" s="227"/>
      <c r="E443" s="227"/>
      <c r="F443" s="227"/>
      <c r="G443"/>
      <c r="H443"/>
      <c r="I443"/>
      <c r="J443" s="227"/>
      <c r="L443" s="190"/>
      <c r="N443"/>
      <c r="O443"/>
      <c r="P443"/>
      <c r="Q443"/>
      <c r="R443"/>
      <c r="S443"/>
      <c r="T443"/>
      <c r="U443"/>
      <c r="V443"/>
      <c r="W443" s="319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</row>
    <row r="444" spans="1:43" s="269" customFormat="1" x14ac:dyDescent="0.2">
      <c r="A444" s="13"/>
      <c r="B444"/>
      <c r="C444"/>
      <c r="D444" s="227"/>
      <c r="E444" s="227"/>
      <c r="F444" s="227"/>
      <c r="G444"/>
      <c r="H444"/>
      <c r="I444"/>
      <c r="J444" s="227"/>
      <c r="L444" s="190"/>
      <c r="N444"/>
      <c r="O444"/>
      <c r="P444"/>
      <c r="Q444"/>
      <c r="R444"/>
      <c r="S444"/>
      <c r="T444"/>
      <c r="U444"/>
      <c r="V444"/>
      <c r="W444" s="319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</row>
    <row r="445" spans="1:43" s="269" customFormat="1" x14ac:dyDescent="0.2">
      <c r="A445" s="13"/>
      <c r="B445"/>
      <c r="C445"/>
      <c r="D445" s="227"/>
      <c r="E445" s="227"/>
      <c r="F445" s="227"/>
      <c r="G445"/>
      <c r="H445"/>
      <c r="I445"/>
      <c r="J445" s="227"/>
      <c r="L445" s="190"/>
      <c r="N445"/>
      <c r="O445"/>
      <c r="P445"/>
      <c r="Q445"/>
      <c r="R445"/>
      <c r="S445"/>
      <c r="T445"/>
      <c r="U445"/>
      <c r="V445"/>
      <c r="W445" s="319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</row>
    <row r="446" spans="1:43" s="269" customFormat="1" x14ac:dyDescent="0.2">
      <c r="A446" s="13"/>
      <c r="B446"/>
      <c r="C446"/>
      <c r="D446" s="227"/>
      <c r="E446" s="227"/>
      <c r="F446" s="227"/>
      <c r="G446"/>
      <c r="H446"/>
      <c r="I446"/>
      <c r="J446" s="227"/>
      <c r="L446" s="190"/>
      <c r="N446"/>
      <c r="O446"/>
      <c r="P446"/>
      <c r="Q446"/>
      <c r="R446"/>
      <c r="S446"/>
      <c r="T446"/>
      <c r="U446"/>
      <c r="V446"/>
      <c r="W446" s="319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</row>
    <row r="447" spans="1:43" s="269" customFormat="1" x14ac:dyDescent="0.2">
      <c r="A447" s="13"/>
      <c r="B447"/>
      <c r="C447"/>
      <c r="D447" s="227"/>
      <c r="E447" s="227"/>
      <c r="F447" s="227"/>
      <c r="G447"/>
      <c r="H447"/>
      <c r="I447"/>
      <c r="J447" s="227"/>
      <c r="L447" s="190"/>
      <c r="N447"/>
      <c r="O447"/>
      <c r="P447"/>
      <c r="Q447"/>
      <c r="R447"/>
      <c r="S447"/>
      <c r="T447"/>
      <c r="U447"/>
      <c r="V447"/>
      <c r="W447" s="319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</row>
    <row r="448" spans="1:43" s="269" customFormat="1" x14ac:dyDescent="0.2">
      <c r="A448" s="13"/>
      <c r="B448"/>
      <c r="C448"/>
      <c r="D448" s="227"/>
      <c r="E448" s="227"/>
      <c r="F448" s="227"/>
      <c r="G448"/>
      <c r="H448"/>
      <c r="I448"/>
      <c r="J448" s="227"/>
      <c r="L448" s="190"/>
      <c r="N448"/>
      <c r="O448"/>
      <c r="P448"/>
      <c r="Q448"/>
      <c r="R448"/>
      <c r="S448"/>
      <c r="T448"/>
      <c r="U448"/>
      <c r="V448"/>
      <c r="W448" s="319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</row>
    <row r="449" spans="1:43" s="269" customFormat="1" x14ac:dyDescent="0.2">
      <c r="A449" s="13"/>
      <c r="B449"/>
      <c r="C449"/>
      <c r="D449" s="227"/>
      <c r="E449" s="227"/>
      <c r="F449" s="227"/>
      <c r="G449"/>
      <c r="H449"/>
      <c r="I449"/>
      <c r="J449" s="227"/>
      <c r="L449" s="190"/>
      <c r="N449"/>
      <c r="O449"/>
      <c r="P449"/>
      <c r="Q449"/>
      <c r="R449"/>
      <c r="S449"/>
      <c r="T449"/>
      <c r="U449"/>
      <c r="V449"/>
      <c r="W449" s="31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</row>
    <row r="450" spans="1:43" s="269" customFormat="1" x14ac:dyDescent="0.2">
      <c r="A450" s="13"/>
      <c r="B450"/>
      <c r="C450"/>
      <c r="D450" s="227"/>
      <c r="E450" s="227"/>
      <c r="F450" s="227"/>
      <c r="G450"/>
      <c r="H450"/>
      <c r="I450"/>
      <c r="J450" s="227"/>
      <c r="L450" s="190"/>
      <c r="N450"/>
      <c r="O450"/>
      <c r="P450"/>
      <c r="Q450"/>
      <c r="R450"/>
      <c r="S450"/>
      <c r="T450"/>
      <c r="U450"/>
      <c r="V450"/>
      <c r="W450" s="319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</row>
    <row r="451" spans="1:43" s="269" customFormat="1" x14ac:dyDescent="0.2">
      <c r="A451" s="13"/>
      <c r="B451"/>
      <c r="C451"/>
      <c r="D451" s="227"/>
      <c r="E451" s="227"/>
      <c r="F451" s="227"/>
      <c r="G451"/>
      <c r="H451"/>
      <c r="I451"/>
      <c r="J451" s="227"/>
      <c r="L451" s="190"/>
      <c r="N451"/>
      <c r="O451"/>
      <c r="P451"/>
      <c r="Q451"/>
      <c r="R451"/>
      <c r="S451"/>
      <c r="T451"/>
      <c r="U451"/>
      <c r="V451"/>
      <c r="W451" s="319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</row>
    <row r="452" spans="1:43" s="269" customFormat="1" x14ac:dyDescent="0.2">
      <c r="A452" s="13"/>
      <c r="B452"/>
      <c r="C452"/>
      <c r="D452" s="227"/>
      <c r="E452" s="227"/>
      <c r="F452" s="227"/>
      <c r="G452"/>
      <c r="H452"/>
      <c r="I452"/>
      <c r="J452" s="227"/>
      <c r="L452" s="190"/>
      <c r="N452"/>
      <c r="O452"/>
      <c r="P452"/>
      <c r="Q452"/>
      <c r="R452"/>
      <c r="S452"/>
      <c r="T452"/>
      <c r="U452"/>
      <c r="V452"/>
      <c r="W452" s="319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</row>
    <row r="453" spans="1:43" s="269" customFormat="1" x14ac:dyDescent="0.2">
      <c r="A453" s="13"/>
      <c r="B453"/>
      <c r="C453"/>
      <c r="D453" s="227"/>
      <c r="E453" s="227"/>
      <c r="F453" s="227"/>
      <c r="G453"/>
      <c r="H453"/>
      <c r="I453"/>
      <c r="J453" s="227"/>
      <c r="L453" s="190"/>
      <c r="N453"/>
      <c r="O453"/>
      <c r="P453"/>
      <c r="Q453"/>
      <c r="R453"/>
      <c r="S453"/>
      <c r="T453"/>
      <c r="U453"/>
      <c r="V453"/>
      <c r="W453" s="319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</row>
    <row r="454" spans="1:43" s="269" customFormat="1" x14ac:dyDescent="0.2">
      <c r="A454" s="13"/>
      <c r="B454"/>
      <c r="C454"/>
      <c r="D454" s="227"/>
      <c r="E454" s="227"/>
      <c r="F454" s="227"/>
      <c r="G454"/>
      <c r="H454"/>
      <c r="I454"/>
      <c r="J454" s="227"/>
      <c r="L454" s="190"/>
      <c r="N454"/>
      <c r="O454"/>
      <c r="P454"/>
      <c r="Q454"/>
      <c r="R454"/>
      <c r="S454"/>
      <c r="T454"/>
      <c r="U454"/>
      <c r="V454"/>
      <c r="W454" s="319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</row>
    <row r="455" spans="1:43" s="269" customFormat="1" x14ac:dyDescent="0.2">
      <c r="A455" s="13"/>
      <c r="B455"/>
      <c r="C455"/>
      <c r="D455" s="227"/>
      <c r="E455" s="227"/>
      <c r="F455" s="227"/>
      <c r="G455"/>
      <c r="H455"/>
      <c r="I455"/>
      <c r="J455" s="227"/>
      <c r="L455" s="190"/>
      <c r="N455"/>
      <c r="O455"/>
      <c r="P455"/>
      <c r="Q455"/>
      <c r="R455"/>
      <c r="S455"/>
      <c r="T455"/>
      <c r="U455"/>
      <c r="V455"/>
      <c r="W455" s="319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</row>
    <row r="456" spans="1:43" s="269" customFormat="1" x14ac:dyDescent="0.2">
      <c r="A456" s="13"/>
      <c r="B456"/>
      <c r="C456"/>
      <c r="D456" s="227"/>
      <c r="E456" s="227"/>
      <c r="F456" s="227"/>
      <c r="G456"/>
      <c r="H456"/>
      <c r="I456"/>
      <c r="J456" s="227"/>
      <c r="L456" s="190"/>
      <c r="N456"/>
      <c r="O456"/>
      <c r="P456"/>
      <c r="Q456"/>
      <c r="R456"/>
      <c r="S456"/>
      <c r="T456"/>
      <c r="U456"/>
      <c r="V456"/>
      <c r="W456" s="319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</row>
    <row r="457" spans="1:43" s="269" customFormat="1" x14ac:dyDescent="0.2">
      <c r="A457" s="13"/>
      <c r="B457"/>
      <c r="C457"/>
      <c r="D457" s="227"/>
      <c r="E457" s="227"/>
      <c r="F457" s="227"/>
      <c r="G457"/>
      <c r="H457"/>
      <c r="I457"/>
      <c r="J457" s="227"/>
      <c r="L457" s="190"/>
      <c r="N457"/>
      <c r="O457"/>
      <c r="P457"/>
      <c r="Q457"/>
      <c r="R457"/>
      <c r="S457"/>
      <c r="T457"/>
      <c r="U457"/>
      <c r="V457"/>
      <c r="W457" s="319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</row>
    <row r="458" spans="1:43" s="269" customFormat="1" x14ac:dyDescent="0.2">
      <c r="A458" s="13"/>
      <c r="B458"/>
      <c r="C458"/>
      <c r="D458" s="227"/>
      <c r="E458" s="227"/>
      <c r="F458" s="227"/>
      <c r="G458"/>
      <c r="H458"/>
      <c r="I458"/>
      <c r="J458" s="227"/>
      <c r="L458" s="190"/>
      <c r="N458"/>
      <c r="O458"/>
      <c r="P458"/>
      <c r="Q458"/>
      <c r="R458"/>
      <c r="S458"/>
      <c r="T458"/>
      <c r="U458"/>
      <c r="V458"/>
      <c r="W458" s="319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</row>
    <row r="459" spans="1:43" s="269" customFormat="1" x14ac:dyDescent="0.2">
      <c r="A459" s="13"/>
      <c r="B459"/>
      <c r="C459"/>
      <c r="D459" s="227"/>
      <c r="E459" s="227"/>
      <c r="F459" s="227"/>
      <c r="G459"/>
      <c r="H459"/>
      <c r="I459"/>
      <c r="J459" s="227"/>
      <c r="L459" s="190"/>
      <c r="N459"/>
      <c r="O459"/>
      <c r="P459"/>
      <c r="Q459"/>
      <c r="R459"/>
      <c r="S459"/>
      <c r="T459"/>
      <c r="U459"/>
      <c r="V459"/>
      <c r="W459" s="31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</row>
    <row r="460" spans="1:43" s="269" customFormat="1" x14ac:dyDescent="0.2">
      <c r="A460" s="13"/>
      <c r="B460"/>
      <c r="C460"/>
      <c r="D460" s="227"/>
      <c r="E460" s="227"/>
      <c r="F460" s="227"/>
      <c r="G460"/>
      <c r="H460"/>
      <c r="I460"/>
      <c r="J460" s="227"/>
      <c r="L460" s="190"/>
      <c r="N460"/>
      <c r="O460"/>
      <c r="P460"/>
      <c r="Q460"/>
      <c r="R460"/>
      <c r="S460"/>
      <c r="T460"/>
      <c r="U460"/>
      <c r="V460"/>
      <c r="W460" s="319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</row>
    <row r="461" spans="1:43" s="269" customFormat="1" x14ac:dyDescent="0.2">
      <c r="A461" s="13"/>
      <c r="B461"/>
      <c r="C461"/>
      <c r="D461" s="227"/>
      <c r="E461" s="227"/>
      <c r="F461" s="227"/>
      <c r="G461"/>
      <c r="H461"/>
      <c r="I461"/>
      <c r="J461" s="227"/>
      <c r="L461" s="190"/>
      <c r="N461"/>
      <c r="O461"/>
      <c r="P461"/>
      <c r="Q461"/>
      <c r="R461"/>
      <c r="S461"/>
      <c r="T461"/>
      <c r="U461"/>
      <c r="V461"/>
      <c r="W461" s="319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</row>
    <row r="462" spans="1:43" s="269" customFormat="1" x14ac:dyDescent="0.2">
      <c r="A462" s="13"/>
      <c r="B462"/>
      <c r="C462"/>
      <c r="D462" s="227"/>
      <c r="E462" s="227"/>
      <c r="F462" s="227"/>
      <c r="G462"/>
      <c r="H462"/>
      <c r="I462"/>
      <c r="J462" s="227"/>
      <c r="L462" s="190"/>
      <c r="N462"/>
      <c r="O462"/>
      <c r="P462"/>
      <c r="Q462"/>
      <c r="R462"/>
      <c r="S462"/>
      <c r="T462"/>
      <c r="U462"/>
      <c r="V462"/>
      <c r="W462" s="319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</row>
    <row r="463" spans="1:43" s="269" customFormat="1" x14ac:dyDescent="0.2">
      <c r="A463" s="13"/>
      <c r="B463"/>
      <c r="C463"/>
      <c r="D463" s="227"/>
      <c r="E463" s="227"/>
      <c r="F463" s="227"/>
      <c r="G463"/>
      <c r="H463"/>
      <c r="I463"/>
      <c r="J463" s="227"/>
      <c r="L463" s="190"/>
      <c r="N463"/>
      <c r="O463"/>
      <c r="P463"/>
      <c r="Q463"/>
      <c r="R463"/>
      <c r="S463"/>
      <c r="T463"/>
      <c r="U463"/>
      <c r="V463"/>
      <c r="W463" s="319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</row>
    <row r="464" spans="1:43" s="269" customFormat="1" x14ac:dyDescent="0.2">
      <c r="A464" s="13"/>
      <c r="B464"/>
      <c r="C464"/>
      <c r="D464" s="227"/>
      <c r="E464" s="227"/>
      <c r="F464" s="227"/>
      <c r="G464"/>
      <c r="H464"/>
      <c r="I464"/>
      <c r="J464" s="227"/>
      <c r="L464" s="190"/>
      <c r="N464"/>
      <c r="O464"/>
      <c r="P464"/>
      <c r="Q464"/>
      <c r="R464"/>
      <c r="S464"/>
      <c r="T464"/>
      <c r="U464"/>
      <c r="V464"/>
      <c r="W464" s="319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</row>
    <row r="465" spans="1:43" s="269" customFormat="1" x14ac:dyDescent="0.2">
      <c r="A465" s="13"/>
      <c r="B465"/>
      <c r="C465"/>
      <c r="D465" s="227"/>
      <c r="E465" s="227"/>
      <c r="F465" s="227"/>
      <c r="G465"/>
      <c r="H465"/>
      <c r="I465"/>
      <c r="J465" s="227"/>
      <c r="L465" s="190"/>
      <c r="N465"/>
      <c r="O465"/>
      <c r="P465"/>
      <c r="Q465"/>
      <c r="R465"/>
      <c r="S465"/>
      <c r="T465"/>
      <c r="U465"/>
      <c r="V465"/>
      <c r="W465" s="319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</row>
    <row r="466" spans="1:43" s="269" customFormat="1" x14ac:dyDescent="0.2">
      <c r="A466" s="13"/>
      <c r="B466"/>
      <c r="C466"/>
      <c r="D466" s="227"/>
      <c r="E466" s="227"/>
      <c r="F466" s="227"/>
      <c r="G466"/>
      <c r="H466"/>
      <c r="I466"/>
      <c r="J466" s="227"/>
      <c r="L466" s="190"/>
      <c r="N466"/>
      <c r="O466"/>
      <c r="P466"/>
      <c r="Q466"/>
      <c r="R466"/>
      <c r="S466"/>
      <c r="T466"/>
      <c r="U466"/>
      <c r="V466"/>
      <c r="W466" s="319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</row>
    <row r="467" spans="1:43" s="269" customFormat="1" x14ac:dyDescent="0.2">
      <c r="A467" s="13"/>
      <c r="B467"/>
      <c r="C467"/>
      <c r="D467" s="227"/>
      <c r="E467" s="227"/>
      <c r="F467" s="227"/>
      <c r="G467"/>
      <c r="H467"/>
      <c r="I467"/>
      <c r="J467" s="227"/>
      <c r="L467" s="190"/>
      <c r="N467"/>
      <c r="O467"/>
      <c r="P467"/>
      <c r="Q467"/>
      <c r="R467"/>
      <c r="S467"/>
      <c r="T467"/>
      <c r="U467"/>
      <c r="V467"/>
      <c r="W467" s="319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</row>
    <row r="468" spans="1:43" s="269" customFormat="1" x14ac:dyDescent="0.2">
      <c r="A468" s="13"/>
      <c r="B468"/>
      <c r="C468"/>
      <c r="D468" s="227"/>
      <c r="E468" s="227"/>
      <c r="F468" s="227"/>
      <c r="G468"/>
      <c r="H468"/>
      <c r="I468"/>
      <c r="J468" s="227"/>
      <c r="L468" s="190"/>
      <c r="N468"/>
      <c r="O468"/>
      <c r="P468"/>
      <c r="Q468"/>
      <c r="R468"/>
      <c r="S468"/>
      <c r="T468"/>
      <c r="U468"/>
      <c r="V468"/>
      <c r="W468" s="319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</row>
    <row r="469" spans="1:43" s="269" customFormat="1" x14ac:dyDescent="0.2">
      <c r="A469" s="13"/>
      <c r="B469"/>
      <c r="C469"/>
      <c r="D469" s="227"/>
      <c r="E469" s="227"/>
      <c r="F469" s="227"/>
      <c r="G469"/>
      <c r="H469"/>
      <c r="I469"/>
      <c r="J469" s="227"/>
      <c r="L469" s="190"/>
      <c r="N469"/>
      <c r="O469"/>
      <c r="P469"/>
      <c r="Q469"/>
      <c r="R469"/>
      <c r="S469"/>
      <c r="T469"/>
      <c r="U469"/>
      <c r="V469"/>
      <c r="W469" s="31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</row>
    <row r="470" spans="1:43" s="269" customFormat="1" x14ac:dyDescent="0.2">
      <c r="A470" s="13"/>
      <c r="B470"/>
      <c r="C470"/>
      <c r="D470" s="227"/>
      <c r="E470" s="227"/>
      <c r="F470" s="227"/>
      <c r="G470"/>
      <c r="H470"/>
      <c r="I470"/>
      <c r="J470" s="227"/>
      <c r="L470" s="190"/>
      <c r="N470"/>
      <c r="O470"/>
      <c r="P470"/>
      <c r="Q470"/>
      <c r="R470"/>
      <c r="S470"/>
      <c r="T470"/>
      <c r="U470"/>
      <c r="V470"/>
      <c r="W470" s="319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</row>
    <row r="471" spans="1:43" s="269" customFormat="1" x14ac:dyDescent="0.2">
      <c r="A471" s="13"/>
      <c r="B471"/>
      <c r="C471"/>
      <c r="D471" s="227"/>
      <c r="E471" s="227"/>
      <c r="F471" s="227"/>
      <c r="G471"/>
      <c r="H471"/>
      <c r="I471"/>
      <c r="J471" s="227"/>
      <c r="L471" s="190"/>
      <c r="N471"/>
      <c r="O471"/>
      <c r="P471"/>
      <c r="Q471"/>
      <c r="R471"/>
      <c r="S471"/>
      <c r="T471"/>
      <c r="U471"/>
      <c r="V471"/>
      <c r="W471" s="319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</row>
    <row r="472" spans="1:43" s="269" customFormat="1" x14ac:dyDescent="0.2">
      <c r="A472" s="13"/>
      <c r="B472"/>
      <c r="C472"/>
      <c r="D472" s="227"/>
      <c r="E472" s="227"/>
      <c r="F472" s="227"/>
      <c r="G472"/>
      <c r="H472"/>
      <c r="I472"/>
      <c r="J472" s="227"/>
      <c r="L472" s="190"/>
      <c r="N472"/>
      <c r="O472"/>
      <c r="P472"/>
      <c r="Q472"/>
      <c r="R472"/>
      <c r="S472"/>
      <c r="T472"/>
      <c r="U472"/>
      <c r="V472"/>
      <c r="W472" s="319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</row>
    <row r="473" spans="1:43" s="269" customFormat="1" x14ac:dyDescent="0.2">
      <c r="A473" s="13"/>
      <c r="B473"/>
      <c r="C473"/>
      <c r="D473" s="227"/>
      <c r="E473" s="227"/>
      <c r="F473" s="227"/>
      <c r="G473"/>
      <c r="H473"/>
      <c r="I473"/>
      <c r="J473" s="227"/>
      <c r="L473" s="190"/>
      <c r="N473"/>
      <c r="O473"/>
      <c r="P473"/>
      <c r="Q473"/>
      <c r="R473"/>
      <c r="S473"/>
      <c r="T473"/>
      <c r="U473"/>
      <c r="V473"/>
      <c r="W473" s="319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</row>
    <row r="474" spans="1:43" s="269" customFormat="1" x14ac:dyDescent="0.2">
      <c r="A474" s="13"/>
      <c r="B474"/>
      <c r="C474"/>
      <c r="D474" s="227"/>
      <c r="E474" s="227"/>
      <c r="F474" s="227"/>
      <c r="G474"/>
      <c r="H474"/>
      <c r="I474"/>
      <c r="J474" s="227"/>
      <c r="L474" s="190"/>
      <c r="N474"/>
      <c r="O474"/>
      <c r="P474"/>
      <c r="Q474"/>
      <c r="R474"/>
      <c r="S474"/>
      <c r="T474"/>
      <c r="U474"/>
      <c r="V474"/>
      <c r="W474" s="319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</row>
    <row r="475" spans="1:43" s="269" customFormat="1" x14ac:dyDescent="0.2">
      <c r="A475" s="13"/>
      <c r="B475"/>
      <c r="C475"/>
      <c r="D475" s="227"/>
      <c r="E475" s="227"/>
      <c r="F475" s="227"/>
      <c r="G475"/>
      <c r="H475"/>
      <c r="I475"/>
      <c r="J475" s="227"/>
      <c r="L475" s="190"/>
      <c r="N475"/>
      <c r="O475"/>
      <c r="P475"/>
      <c r="Q475"/>
      <c r="R475"/>
      <c r="S475"/>
      <c r="T475"/>
      <c r="U475"/>
      <c r="V475"/>
      <c r="W475" s="319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</row>
    <row r="476" spans="1:43" s="269" customFormat="1" x14ac:dyDescent="0.2">
      <c r="A476" s="13"/>
      <c r="B476"/>
      <c r="C476"/>
      <c r="D476" s="227"/>
      <c r="E476" s="227"/>
      <c r="F476" s="227"/>
      <c r="G476"/>
      <c r="H476"/>
      <c r="I476"/>
      <c r="J476" s="227"/>
      <c r="L476" s="190"/>
      <c r="N476"/>
      <c r="O476"/>
      <c r="P476"/>
      <c r="Q476"/>
      <c r="R476"/>
      <c r="S476"/>
      <c r="T476"/>
      <c r="U476"/>
      <c r="V476"/>
      <c r="W476" s="319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</row>
    <row r="477" spans="1:43" s="269" customFormat="1" x14ac:dyDescent="0.2">
      <c r="A477" s="13"/>
      <c r="B477"/>
      <c r="C477"/>
      <c r="D477" s="227"/>
      <c r="E477" s="227"/>
      <c r="F477" s="227"/>
      <c r="G477"/>
      <c r="H477"/>
      <c r="I477"/>
      <c r="J477" s="227"/>
      <c r="L477" s="190"/>
      <c r="N477"/>
      <c r="O477"/>
      <c r="P477"/>
      <c r="Q477"/>
      <c r="R477"/>
      <c r="S477"/>
      <c r="T477"/>
      <c r="U477"/>
      <c r="V477"/>
      <c r="W477" s="319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</row>
    <row r="478" spans="1:43" s="269" customFormat="1" x14ac:dyDescent="0.2">
      <c r="A478" s="13"/>
      <c r="B478"/>
      <c r="C478"/>
      <c r="D478" s="227"/>
      <c r="E478" s="227"/>
      <c r="F478" s="227"/>
      <c r="G478"/>
      <c r="H478"/>
      <c r="I478"/>
      <c r="J478" s="227"/>
      <c r="L478" s="190"/>
      <c r="N478"/>
      <c r="O478"/>
      <c r="P478"/>
      <c r="Q478"/>
      <c r="R478"/>
      <c r="S478"/>
      <c r="T478"/>
      <c r="U478"/>
      <c r="V478"/>
      <c r="W478" s="319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</row>
    <row r="479" spans="1:43" s="269" customFormat="1" x14ac:dyDescent="0.2">
      <c r="A479" s="13"/>
      <c r="B479"/>
      <c r="C479"/>
      <c r="D479" s="227"/>
      <c r="E479" s="227"/>
      <c r="F479" s="227"/>
      <c r="G479"/>
      <c r="H479"/>
      <c r="I479"/>
      <c r="J479" s="227"/>
      <c r="L479" s="190"/>
      <c r="N479"/>
      <c r="O479"/>
      <c r="P479"/>
      <c r="Q479"/>
      <c r="R479"/>
      <c r="S479"/>
      <c r="T479"/>
      <c r="U479"/>
      <c r="V479"/>
      <c r="W479" s="31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</row>
    <row r="480" spans="1:43" s="269" customFormat="1" x14ac:dyDescent="0.2">
      <c r="A480" s="13"/>
      <c r="B480"/>
      <c r="C480"/>
      <c r="D480" s="227"/>
      <c r="E480" s="227"/>
      <c r="F480" s="227"/>
      <c r="G480"/>
      <c r="H480"/>
      <c r="I480"/>
      <c r="J480" s="227"/>
      <c r="L480" s="190"/>
      <c r="N480"/>
      <c r="O480"/>
      <c r="P480"/>
      <c r="Q480"/>
      <c r="R480"/>
      <c r="S480"/>
      <c r="T480"/>
      <c r="U480"/>
      <c r="V480"/>
      <c r="W480" s="319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</row>
    <row r="481" spans="1:43" s="269" customFormat="1" x14ac:dyDescent="0.2">
      <c r="A481" s="13"/>
      <c r="B481"/>
      <c r="C481"/>
      <c r="D481" s="227"/>
      <c r="E481" s="227"/>
      <c r="F481" s="227"/>
      <c r="G481"/>
      <c r="H481"/>
      <c r="I481"/>
      <c r="J481" s="227"/>
      <c r="L481" s="190"/>
      <c r="N481"/>
      <c r="O481"/>
      <c r="P481"/>
      <c r="Q481"/>
      <c r="R481"/>
      <c r="S481"/>
      <c r="T481"/>
      <c r="U481"/>
      <c r="V481"/>
      <c r="W481" s="319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</row>
    <row r="482" spans="1:43" s="269" customFormat="1" x14ac:dyDescent="0.2">
      <c r="A482" s="13"/>
      <c r="B482"/>
      <c r="C482"/>
      <c r="D482" s="227"/>
      <c r="E482" s="227"/>
      <c r="F482" s="227"/>
      <c r="G482"/>
      <c r="H482"/>
      <c r="I482"/>
      <c r="J482" s="227"/>
      <c r="L482" s="190"/>
      <c r="N482"/>
      <c r="O482"/>
      <c r="P482"/>
      <c r="Q482"/>
      <c r="R482"/>
      <c r="S482"/>
      <c r="T482"/>
      <c r="U482"/>
      <c r="V482"/>
      <c r="W482" s="319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</row>
    <row r="483" spans="1:43" s="269" customFormat="1" x14ac:dyDescent="0.2">
      <c r="A483" s="13"/>
      <c r="B483"/>
      <c r="C483"/>
      <c r="D483" s="227"/>
      <c r="E483" s="227"/>
      <c r="F483" s="227"/>
      <c r="G483"/>
      <c r="H483"/>
      <c r="I483"/>
      <c r="J483" s="227"/>
      <c r="L483" s="190"/>
      <c r="N483"/>
      <c r="O483"/>
      <c r="P483"/>
      <c r="Q483"/>
      <c r="R483"/>
      <c r="S483"/>
      <c r="T483"/>
      <c r="U483"/>
      <c r="V483"/>
      <c r="W483" s="319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</row>
    <row r="484" spans="1:43" s="269" customFormat="1" x14ac:dyDescent="0.2">
      <c r="A484" s="13"/>
      <c r="B484"/>
      <c r="C484"/>
      <c r="D484" s="227"/>
      <c r="E484" s="227"/>
      <c r="F484" s="227"/>
      <c r="G484"/>
      <c r="H484"/>
      <c r="I484"/>
      <c r="J484" s="227"/>
      <c r="L484" s="190"/>
      <c r="N484"/>
      <c r="O484"/>
      <c r="P484"/>
      <c r="Q484"/>
      <c r="R484"/>
      <c r="S484"/>
      <c r="T484"/>
      <c r="U484"/>
      <c r="V484"/>
      <c r="W484" s="319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</row>
    <row r="485" spans="1:43" s="269" customFormat="1" x14ac:dyDescent="0.2">
      <c r="A485" s="13"/>
      <c r="B485"/>
      <c r="C485"/>
      <c r="D485" s="227"/>
      <c r="E485" s="227"/>
      <c r="F485" s="227"/>
      <c r="G485"/>
      <c r="H485"/>
      <c r="I485"/>
      <c r="J485" s="227"/>
      <c r="L485" s="190"/>
      <c r="N485"/>
      <c r="O485"/>
      <c r="P485"/>
      <c r="Q485"/>
      <c r="R485"/>
      <c r="S485"/>
      <c r="T485"/>
      <c r="U485"/>
      <c r="V485"/>
      <c r="W485" s="319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</row>
    <row r="486" spans="1:43" s="269" customFormat="1" x14ac:dyDescent="0.2">
      <c r="A486" s="13"/>
      <c r="B486"/>
      <c r="C486"/>
      <c r="D486" s="227"/>
      <c r="E486" s="227"/>
      <c r="F486" s="227"/>
      <c r="G486"/>
      <c r="H486"/>
      <c r="I486"/>
      <c r="J486" s="227"/>
      <c r="L486" s="190"/>
      <c r="N486"/>
      <c r="O486"/>
      <c r="P486"/>
      <c r="Q486"/>
      <c r="R486"/>
      <c r="S486"/>
      <c r="T486"/>
      <c r="U486"/>
      <c r="V486"/>
      <c r="W486" s="319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</row>
    <row r="487" spans="1:43" s="269" customFormat="1" x14ac:dyDescent="0.2">
      <c r="A487" s="13"/>
      <c r="B487"/>
      <c r="C487"/>
      <c r="D487" s="227"/>
      <c r="E487" s="227"/>
      <c r="F487" s="227"/>
      <c r="G487"/>
      <c r="H487"/>
      <c r="I487"/>
      <c r="J487" s="227"/>
      <c r="L487" s="190"/>
      <c r="N487"/>
      <c r="O487"/>
      <c r="P487"/>
      <c r="Q487"/>
      <c r="R487"/>
      <c r="S487"/>
      <c r="T487"/>
      <c r="U487"/>
      <c r="V487"/>
      <c r="W487" s="319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</row>
    <row r="488" spans="1:43" s="269" customFormat="1" x14ac:dyDescent="0.2">
      <c r="A488" s="13"/>
      <c r="B488"/>
      <c r="C488"/>
      <c r="D488" s="227"/>
      <c r="E488" s="227"/>
      <c r="F488" s="227"/>
      <c r="G488"/>
      <c r="H488"/>
      <c r="I488"/>
      <c r="J488" s="227"/>
      <c r="L488" s="190"/>
      <c r="N488"/>
      <c r="O488"/>
      <c r="P488"/>
      <c r="Q488"/>
      <c r="R488"/>
      <c r="S488"/>
      <c r="T488"/>
      <c r="U488"/>
      <c r="V488"/>
      <c r="W488" s="319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</row>
    <row r="489" spans="1:43" s="269" customFormat="1" x14ac:dyDescent="0.2">
      <c r="A489" s="13"/>
      <c r="B489"/>
      <c r="C489"/>
      <c r="D489" s="227"/>
      <c r="E489" s="227"/>
      <c r="F489" s="227"/>
      <c r="G489"/>
      <c r="H489"/>
      <c r="I489"/>
      <c r="J489" s="227"/>
      <c r="L489" s="190"/>
      <c r="N489"/>
      <c r="O489"/>
      <c r="P489"/>
      <c r="Q489"/>
      <c r="R489"/>
      <c r="S489"/>
      <c r="T489"/>
      <c r="U489"/>
      <c r="V489"/>
      <c r="W489" s="31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</row>
    <row r="490" spans="1:43" s="269" customFormat="1" x14ac:dyDescent="0.2">
      <c r="A490" s="13"/>
      <c r="B490"/>
      <c r="C490"/>
      <c r="D490" s="227"/>
      <c r="E490" s="227"/>
      <c r="F490" s="227"/>
      <c r="G490"/>
      <c r="H490"/>
      <c r="I490"/>
      <c r="J490" s="227"/>
      <c r="L490" s="190"/>
      <c r="N490"/>
      <c r="O490"/>
      <c r="P490"/>
      <c r="Q490"/>
      <c r="R490"/>
      <c r="S490"/>
      <c r="T490"/>
      <c r="U490"/>
      <c r="V490"/>
      <c r="W490" s="319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</row>
    <row r="491" spans="1:43" s="269" customFormat="1" x14ac:dyDescent="0.2">
      <c r="A491" s="13"/>
      <c r="B491"/>
      <c r="C491"/>
      <c r="D491" s="227"/>
      <c r="E491" s="227"/>
      <c r="F491" s="227"/>
      <c r="G491"/>
      <c r="H491"/>
      <c r="I491"/>
      <c r="J491" s="227"/>
      <c r="L491" s="190"/>
      <c r="N491"/>
      <c r="O491"/>
      <c r="P491"/>
      <c r="Q491"/>
      <c r="R491"/>
      <c r="S491"/>
      <c r="T491"/>
      <c r="U491"/>
      <c r="V491"/>
      <c r="W491" s="319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</row>
    <row r="492" spans="1:43" s="269" customFormat="1" x14ac:dyDescent="0.2">
      <c r="A492" s="13"/>
      <c r="B492"/>
      <c r="C492"/>
      <c r="D492" s="227"/>
      <c r="E492" s="227"/>
      <c r="F492" s="227"/>
      <c r="G492"/>
      <c r="H492"/>
      <c r="I492"/>
      <c r="J492" s="227"/>
      <c r="L492" s="190"/>
      <c r="N492"/>
      <c r="O492"/>
      <c r="P492"/>
      <c r="Q492"/>
      <c r="R492"/>
      <c r="S492"/>
      <c r="T492"/>
      <c r="U492"/>
      <c r="V492"/>
      <c r="W492" s="319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</row>
    <row r="493" spans="1:43" s="269" customFormat="1" x14ac:dyDescent="0.2">
      <c r="A493" s="13"/>
      <c r="B493"/>
      <c r="C493"/>
      <c r="D493" s="227"/>
      <c r="E493" s="227"/>
      <c r="F493" s="227"/>
      <c r="G493"/>
      <c r="H493"/>
      <c r="I493"/>
      <c r="J493" s="227"/>
      <c r="L493" s="190"/>
      <c r="N493"/>
      <c r="O493"/>
      <c r="P493"/>
      <c r="Q493"/>
      <c r="R493"/>
      <c r="S493"/>
      <c r="T493"/>
      <c r="U493"/>
      <c r="V493"/>
      <c r="W493" s="319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</row>
    <row r="494" spans="1:43" s="269" customFormat="1" x14ac:dyDescent="0.2">
      <c r="A494" s="13"/>
      <c r="B494"/>
      <c r="C494"/>
      <c r="D494" s="227"/>
      <c r="E494" s="227"/>
      <c r="F494" s="227"/>
      <c r="G494"/>
      <c r="H494"/>
      <c r="I494"/>
      <c r="J494" s="227"/>
      <c r="L494" s="190"/>
      <c r="N494"/>
      <c r="O494"/>
      <c r="P494"/>
      <c r="Q494"/>
      <c r="R494"/>
      <c r="S494"/>
      <c r="T494"/>
      <c r="U494"/>
      <c r="V494"/>
      <c r="W494" s="319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</row>
    <row r="495" spans="1:43" s="269" customFormat="1" x14ac:dyDescent="0.2">
      <c r="A495" s="13"/>
      <c r="B495"/>
      <c r="C495"/>
      <c r="D495" s="227"/>
      <c r="E495" s="227"/>
      <c r="F495" s="227"/>
      <c r="G495"/>
      <c r="H495"/>
      <c r="I495"/>
      <c r="J495" s="227"/>
      <c r="L495" s="190"/>
      <c r="N495"/>
      <c r="O495"/>
      <c r="P495"/>
      <c r="Q495"/>
      <c r="R495"/>
      <c r="S495"/>
      <c r="T495"/>
      <c r="U495"/>
      <c r="V495"/>
      <c r="W495" s="319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</row>
    <row r="496" spans="1:43" s="269" customFormat="1" x14ac:dyDescent="0.2">
      <c r="A496" s="13"/>
      <c r="B496"/>
      <c r="C496"/>
      <c r="D496" s="227"/>
      <c r="E496" s="227"/>
      <c r="F496" s="227"/>
      <c r="G496"/>
      <c r="H496"/>
      <c r="I496"/>
      <c r="J496" s="227"/>
      <c r="L496" s="190"/>
      <c r="N496"/>
      <c r="O496"/>
      <c r="P496"/>
      <c r="Q496"/>
      <c r="R496"/>
      <c r="S496"/>
      <c r="T496"/>
      <c r="U496"/>
      <c r="V496"/>
      <c r="W496" s="319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</row>
    <row r="497" spans="1:43" s="269" customFormat="1" x14ac:dyDescent="0.2">
      <c r="A497" s="13"/>
      <c r="B497"/>
      <c r="C497"/>
      <c r="D497" s="227"/>
      <c r="E497" s="227"/>
      <c r="F497" s="227"/>
      <c r="G497"/>
      <c r="H497"/>
      <c r="I497"/>
      <c r="J497" s="227"/>
      <c r="L497" s="190"/>
      <c r="N497"/>
      <c r="O497"/>
      <c r="P497"/>
      <c r="Q497"/>
      <c r="R497"/>
      <c r="S497"/>
      <c r="T497"/>
      <c r="U497"/>
      <c r="V497"/>
      <c r="W497" s="319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</row>
    <row r="498" spans="1:43" s="269" customFormat="1" x14ac:dyDescent="0.2">
      <c r="A498" s="13"/>
      <c r="B498"/>
      <c r="C498"/>
      <c r="D498" s="227"/>
      <c r="E498" s="227"/>
      <c r="F498" s="227"/>
      <c r="G498"/>
      <c r="H498"/>
      <c r="I498"/>
      <c r="J498" s="227"/>
      <c r="L498" s="190"/>
      <c r="N498"/>
      <c r="O498"/>
      <c r="P498"/>
      <c r="Q498"/>
      <c r="R498"/>
      <c r="S498"/>
      <c r="T498"/>
      <c r="U498"/>
      <c r="V498"/>
      <c r="W498" s="319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</row>
    <row r="499" spans="1:43" s="269" customFormat="1" x14ac:dyDescent="0.2">
      <c r="A499" s="13"/>
      <c r="B499"/>
      <c r="C499"/>
      <c r="D499" s="227"/>
      <c r="E499" s="227"/>
      <c r="F499" s="227"/>
      <c r="G499"/>
      <c r="H499"/>
      <c r="I499"/>
      <c r="J499" s="227"/>
      <c r="L499" s="190"/>
      <c r="N499"/>
      <c r="O499"/>
      <c r="P499"/>
      <c r="Q499"/>
      <c r="R499"/>
      <c r="S499"/>
      <c r="T499"/>
      <c r="U499"/>
      <c r="V499"/>
      <c r="W499" s="31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</row>
    <row r="500" spans="1:43" s="269" customFormat="1" x14ac:dyDescent="0.2">
      <c r="A500" s="13"/>
      <c r="B500"/>
      <c r="C500"/>
      <c r="D500" s="227"/>
      <c r="E500" s="227"/>
      <c r="F500" s="227"/>
      <c r="G500"/>
      <c r="H500"/>
      <c r="I500"/>
      <c r="J500" s="227"/>
      <c r="L500" s="190"/>
      <c r="N500"/>
      <c r="O500"/>
      <c r="P500"/>
      <c r="Q500"/>
      <c r="R500"/>
      <c r="S500"/>
      <c r="T500"/>
      <c r="U500"/>
      <c r="V500"/>
      <c r="W500" s="319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</row>
    <row r="501" spans="1:43" s="269" customFormat="1" x14ac:dyDescent="0.2">
      <c r="A501" s="13"/>
      <c r="B501"/>
      <c r="C501"/>
      <c r="D501" s="227"/>
      <c r="E501" s="227"/>
      <c r="F501" s="227"/>
      <c r="G501"/>
      <c r="H501"/>
      <c r="I501"/>
      <c r="J501" s="227"/>
      <c r="L501" s="190"/>
      <c r="N501"/>
      <c r="O501"/>
      <c r="P501"/>
      <c r="Q501"/>
      <c r="R501"/>
      <c r="S501"/>
      <c r="T501"/>
      <c r="U501"/>
      <c r="V501"/>
      <c r="W501" s="319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</row>
    <row r="502" spans="1:43" s="269" customFormat="1" x14ac:dyDescent="0.2">
      <c r="A502" s="13"/>
      <c r="B502"/>
      <c r="C502"/>
      <c r="D502" s="227"/>
      <c r="E502" s="227"/>
      <c r="F502" s="227"/>
      <c r="G502"/>
      <c r="H502"/>
      <c r="I502"/>
      <c r="J502" s="227"/>
      <c r="L502" s="190"/>
      <c r="N502"/>
      <c r="O502"/>
      <c r="P502"/>
      <c r="Q502"/>
      <c r="R502"/>
      <c r="S502"/>
      <c r="T502"/>
      <c r="U502"/>
      <c r="V502"/>
      <c r="W502" s="319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</row>
    <row r="503" spans="1:43" s="269" customFormat="1" x14ac:dyDescent="0.2">
      <c r="A503" s="13"/>
      <c r="B503"/>
      <c r="C503"/>
      <c r="D503" s="227"/>
      <c r="E503" s="227"/>
      <c r="F503" s="227"/>
      <c r="G503"/>
      <c r="H503"/>
      <c r="I503"/>
      <c r="J503" s="227"/>
      <c r="L503" s="190"/>
      <c r="N503"/>
      <c r="O503"/>
      <c r="P503"/>
      <c r="Q503"/>
      <c r="R503"/>
      <c r="S503"/>
      <c r="T503"/>
      <c r="U503"/>
      <c r="V503"/>
      <c r="W503" s="319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</row>
    <row r="504" spans="1:43" s="269" customFormat="1" x14ac:dyDescent="0.2">
      <c r="A504" s="13"/>
      <c r="B504"/>
      <c r="C504"/>
      <c r="D504" s="227"/>
      <c r="E504" s="227"/>
      <c r="F504" s="227"/>
      <c r="G504"/>
      <c r="H504"/>
      <c r="I504"/>
      <c r="J504" s="227"/>
      <c r="L504" s="190"/>
      <c r="N504"/>
      <c r="O504"/>
      <c r="P504"/>
      <c r="Q504"/>
      <c r="R504"/>
      <c r="S504"/>
      <c r="T504"/>
      <c r="U504"/>
      <c r="V504"/>
      <c r="W504" s="319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</row>
    <row r="505" spans="1:43" s="269" customFormat="1" x14ac:dyDescent="0.2">
      <c r="A505" s="13"/>
      <c r="B505"/>
      <c r="C505"/>
      <c r="D505" s="227"/>
      <c r="E505" s="227"/>
      <c r="F505" s="227"/>
      <c r="G505"/>
      <c r="H505"/>
      <c r="I505"/>
      <c r="J505" s="227"/>
      <c r="L505" s="190"/>
      <c r="N505"/>
      <c r="O505"/>
      <c r="P505"/>
      <c r="Q505"/>
      <c r="R505"/>
      <c r="S505"/>
      <c r="T505"/>
      <c r="U505"/>
      <c r="V505"/>
      <c r="W505" s="319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</row>
    <row r="506" spans="1:43" s="269" customFormat="1" x14ac:dyDescent="0.2">
      <c r="A506" s="13"/>
      <c r="B506"/>
      <c r="C506"/>
      <c r="D506" s="227"/>
      <c r="E506" s="227"/>
      <c r="F506" s="227"/>
      <c r="G506"/>
      <c r="H506"/>
      <c r="I506"/>
      <c r="J506" s="227"/>
      <c r="L506" s="190"/>
      <c r="N506"/>
      <c r="O506"/>
      <c r="P506"/>
      <c r="Q506"/>
      <c r="R506"/>
      <c r="S506"/>
      <c r="T506"/>
      <c r="U506"/>
      <c r="V506"/>
      <c r="W506" s="319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</row>
    <row r="507" spans="1:43" s="269" customFormat="1" x14ac:dyDescent="0.2">
      <c r="A507" s="13"/>
      <c r="B507"/>
      <c r="C507"/>
      <c r="D507" s="227"/>
      <c r="E507" s="227"/>
      <c r="F507" s="227"/>
      <c r="G507"/>
      <c r="H507"/>
      <c r="I507"/>
      <c r="J507" s="227"/>
      <c r="L507" s="190"/>
      <c r="N507"/>
      <c r="O507"/>
      <c r="P507"/>
      <c r="Q507"/>
      <c r="R507"/>
      <c r="S507"/>
      <c r="T507"/>
      <c r="U507"/>
      <c r="V507"/>
      <c r="W507" s="319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</row>
    <row r="508" spans="1:43" s="269" customFormat="1" x14ac:dyDescent="0.2">
      <c r="A508" s="13"/>
      <c r="B508"/>
      <c r="C508"/>
      <c r="D508" s="227"/>
      <c r="E508" s="227"/>
      <c r="F508" s="227"/>
      <c r="G508"/>
      <c r="H508"/>
      <c r="I508"/>
      <c r="J508" s="227"/>
      <c r="L508" s="190"/>
      <c r="N508"/>
      <c r="O508"/>
      <c r="P508"/>
      <c r="Q508"/>
      <c r="R508"/>
      <c r="S508"/>
      <c r="T508"/>
      <c r="U508"/>
      <c r="V508"/>
      <c r="W508" s="319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</row>
    <row r="509" spans="1:43" s="269" customFormat="1" x14ac:dyDescent="0.2">
      <c r="A509" s="13"/>
      <c r="B509"/>
      <c r="C509"/>
      <c r="D509" s="227"/>
      <c r="E509" s="227"/>
      <c r="F509" s="227"/>
      <c r="G509"/>
      <c r="H509"/>
      <c r="I509"/>
      <c r="J509" s="227"/>
      <c r="L509" s="190"/>
      <c r="N509"/>
      <c r="O509"/>
      <c r="P509"/>
      <c r="Q509"/>
      <c r="R509"/>
      <c r="S509"/>
      <c r="T509"/>
      <c r="U509"/>
      <c r="V509"/>
      <c r="W509" s="31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</row>
    <row r="510" spans="1:43" s="269" customFormat="1" x14ac:dyDescent="0.2">
      <c r="A510" s="13"/>
      <c r="B510"/>
      <c r="C510"/>
      <c r="D510" s="227"/>
      <c r="E510" s="227"/>
      <c r="F510" s="227"/>
      <c r="G510"/>
      <c r="H510"/>
      <c r="I510"/>
      <c r="J510" s="227"/>
      <c r="L510" s="190"/>
      <c r="N510"/>
      <c r="O510"/>
      <c r="P510"/>
      <c r="Q510"/>
      <c r="R510"/>
      <c r="S510"/>
      <c r="T510"/>
      <c r="U510"/>
      <c r="V510"/>
      <c r="W510" s="319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</row>
    <row r="511" spans="1:43" s="269" customFormat="1" x14ac:dyDescent="0.2">
      <c r="A511" s="13"/>
      <c r="B511"/>
      <c r="C511"/>
      <c r="D511" s="227"/>
      <c r="E511" s="227"/>
      <c r="F511" s="227"/>
      <c r="G511"/>
      <c r="H511"/>
      <c r="I511"/>
      <c r="J511" s="227"/>
      <c r="L511" s="190"/>
      <c r="N511"/>
      <c r="O511"/>
      <c r="P511"/>
      <c r="Q511"/>
      <c r="R511"/>
      <c r="S511"/>
      <c r="T511"/>
      <c r="U511"/>
      <c r="V511"/>
      <c r="W511" s="319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</row>
    <row r="512" spans="1:43" s="269" customFormat="1" x14ac:dyDescent="0.2">
      <c r="A512" s="13"/>
      <c r="B512"/>
      <c r="C512"/>
      <c r="D512" s="227"/>
      <c r="E512" s="227"/>
      <c r="F512" s="227"/>
      <c r="G512"/>
      <c r="H512"/>
      <c r="I512"/>
      <c r="J512" s="227"/>
      <c r="L512" s="190"/>
      <c r="N512"/>
      <c r="O512"/>
      <c r="P512"/>
      <c r="Q512"/>
      <c r="R512"/>
      <c r="S512"/>
      <c r="T512"/>
      <c r="U512"/>
      <c r="V512"/>
      <c r="W512" s="319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</row>
    <row r="513" spans="1:43" s="269" customFormat="1" x14ac:dyDescent="0.2">
      <c r="A513" s="13"/>
      <c r="B513"/>
      <c r="C513"/>
      <c r="D513" s="227"/>
      <c r="E513" s="227"/>
      <c r="F513" s="227"/>
      <c r="G513"/>
      <c r="H513"/>
      <c r="I513"/>
      <c r="J513" s="227"/>
      <c r="L513" s="190"/>
      <c r="N513"/>
      <c r="O513"/>
      <c r="P513"/>
      <c r="Q513"/>
      <c r="R513"/>
      <c r="S513"/>
      <c r="T513"/>
      <c r="U513"/>
      <c r="V513"/>
      <c r="W513" s="319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</row>
    <row r="514" spans="1:43" s="269" customFormat="1" x14ac:dyDescent="0.2">
      <c r="A514" s="13"/>
      <c r="B514"/>
      <c r="C514"/>
      <c r="D514" s="227"/>
      <c r="E514" s="227"/>
      <c r="F514" s="227"/>
      <c r="G514"/>
      <c r="H514"/>
      <c r="I514"/>
      <c r="J514" s="227"/>
      <c r="L514" s="190"/>
      <c r="N514"/>
      <c r="O514"/>
      <c r="P514"/>
      <c r="Q514"/>
      <c r="R514"/>
      <c r="S514"/>
      <c r="T514"/>
      <c r="U514"/>
      <c r="V514"/>
      <c r="W514" s="319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</row>
    <row r="515" spans="1:43" s="269" customFormat="1" x14ac:dyDescent="0.2">
      <c r="A515" s="13"/>
      <c r="B515"/>
      <c r="C515"/>
      <c r="D515" s="227"/>
      <c r="E515" s="227"/>
      <c r="F515" s="227"/>
      <c r="G515"/>
      <c r="H515"/>
      <c r="I515"/>
      <c r="J515" s="227"/>
      <c r="L515" s="190"/>
      <c r="N515"/>
      <c r="O515"/>
      <c r="P515"/>
      <c r="Q515"/>
      <c r="R515"/>
      <c r="S515"/>
      <c r="T515"/>
      <c r="U515"/>
      <c r="V515"/>
      <c r="W515" s="319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</row>
    <row r="516" spans="1:43" s="269" customFormat="1" x14ac:dyDescent="0.2">
      <c r="A516" s="13"/>
      <c r="B516"/>
      <c r="C516"/>
      <c r="D516" s="227"/>
      <c r="E516" s="227"/>
      <c r="F516" s="227"/>
      <c r="G516"/>
      <c r="H516"/>
      <c r="I516"/>
      <c r="J516" s="227"/>
      <c r="L516" s="190"/>
      <c r="N516"/>
      <c r="O516"/>
      <c r="P516"/>
      <c r="Q516"/>
      <c r="R516"/>
      <c r="S516"/>
      <c r="T516"/>
      <c r="U516"/>
      <c r="V516"/>
      <c r="W516" s="319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</row>
    <row r="517" spans="1:43" s="269" customFormat="1" x14ac:dyDescent="0.2">
      <c r="A517" s="13"/>
      <c r="B517"/>
      <c r="C517"/>
      <c r="D517" s="227"/>
      <c r="E517" s="227"/>
      <c r="F517" s="227"/>
      <c r="G517"/>
      <c r="H517"/>
      <c r="I517"/>
      <c r="J517" s="227"/>
      <c r="L517" s="190"/>
      <c r="N517"/>
      <c r="O517"/>
      <c r="P517"/>
      <c r="Q517"/>
      <c r="R517"/>
      <c r="S517"/>
      <c r="T517"/>
      <c r="U517"/>
      <c r="V517"/>
      <c r="W517" s="319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</row>
    <row r="518" spans="1:43" s="269" customFormat="1" x14ac:dyDescent="0.2">
      <c r="A518" s="13"/>
      <c r="B518"/>
      <c r="C518"/>
      <c r="D518" s="227"/>
      <c r="E518" s="227"/>
      <c r="F518" s="227"/>
      <c r="G518"/>
      <c r="H518"/>
      <c r="I518"/>
      <c r="J518" s="227"/>
      <c r="L518" s="190"/>
      <c r="N518"/>
      <c r="O518"/>
      <c r="P518"/>
      <c r="Q518"/>
      <c r="R518"/>
      <c r="S518"/>
      <c r="T518"/>
      <c r="U518"/>
      <c r="V518"/>
      <c r="W518" s="319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</row>
    <row r="519" spans="1:43" s="269" customFormat="1" x14ac:dyDescent="0.2">
      <c r="A519" s="13"/>
      <c r="B519"/>
      <c r="C519"/>
      <c r="D519" s="227"/>
      <c r="E519" s="227"/>
      <c r="F519" s="227"/>
      <c r="G519"/>
      <c r="H519"/>
      <c r="I519"/>
      <c r="J519" s="227"/>
      <c r="L519" s="190"/>
      <c r="N519"/>
      <c r="O519"/>
      <c r="P519"/>
      <c r="Q519"/>
      <c r="R519"/>
      <c r="S519"/>
      <c r="T519"/>
      <c r="U519"/>
      <c r="V519"/>
      <c r="W519" s="3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</row>
    <row r="520" spans="1:43" s="269" customFormat="1" x14ac:dyDescent="0.2">
      <c r="A520" s="13"/>
      <c r="B520"/>
      <c r="C520"/>
      <c r="D520" s="227"/>
      <c r="E520" s="227"/>
      <c r="F520" s="227"/>
      <c r="G520"/>
      <c r="H520"/>
      <c r="I520"/>
      <c r="J520" s="227"/>
      <c r="L520" s="190"/>
      <c r="N520"/>
      <c r="O520"/>
      <c r="P520"/>
      <c r="Q520"/>
      <c r="R520"/>
      <c r="S520"/>
      <c r="T520"/>
      <c r="U520"/>
      <c r="V520"/>
      <c r="W520" s="319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</row>
    <row r="521" spans="1:43" s="269" customFormat="1" x14ac:dyDescent="0.2">
      <c r="A521" s="13"/>
      <c r="B521"/>
      <c r="C521"/>
      <c r="D521" s="227"/>
      <c r="E521" s="227"/>
      <c r="F521" s="227"/>
      <c r="G521"/>
      <c r="H521"/>
      <c r="I521"/>
      <c r="J521" s="227"/>
      <c r="L521" s="190"/>
      <c r="N521"/>
      <c r="O521"/>
      <c r="P521"/>
      <c r="Q521"/>
      <c r="R521"/>
      <c r="S521"/>
      <c r="T521"/>
      <c r="U521"/>
      <c r="V521"/>
      <c r="W521" s="319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</row>
    <row r="522" spans="1:43" s="269" customFormat="1" x14ac:dyDescent="0.2">
      <c r="A522" s="13"/>
      <c r="B522"/>
      <c r="C522"/>
      <c r="D522" s="227"/>
      <c r="E522" s="227"/>
      <c r="F522" s="227"/>
      <c r="G522"/>
      <c r="H522"/>
      <c r="I522"/>
      <c r="J522" s="227"/>
      <c r="L522" s="190"/>
      <c r="N522"/>
      <c r="O522"/>
      <c r="P522"/>
      <c r="Q522"/>
      <c r="R522"/>
      <c r="S522"/>
      <c r="T522"/>
      <c r="U522"/>
      <c r="V522"/>
      <c r="W522" s="319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</row>
    <row r="523" spans="1:43" s="269" customFormat="1" x14ac:dyDescent="0.2">
      <c r="A523" s="13"/>
      <c r="B523"/>
      <c r="C523"/>
      <c r="D523" s="227"/>
      <c r="E523" s="227"/>
      <c r="F523" s="227"/>
      <c r="G523"/>
      <c r="H523"/>
      <c r="I523"/>
      <c r="J523" s="227"/>
      <c r="L523" s="190"/>
      <c r="N523"/>
      <c r="O523"/>
      <c r="P523"/>
      <c r="Q523"/>
      <c r="R523"/>
      <c r="S523"/>
      <c r="T523"/>
      <c r="U523"/>
      <c r="V523"/>
      <c r="W523" s="319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</row>
    <row r="524" spans="1:43" s="269" customFormat="1" x14ac:dyDescent="0.2">
      <c r="A524" s="13"/>
      <c r="B524"/>
      <c r="C524"/>
      <c r="D524" s="227"/>
      <c r="E524" s="227"/>
      <c r="F524" s="227"/>
      <c r="G524"/>
      <c r="H524"/>
      <c r="I524"/>
      <c r="J524" s="227"/>
      <c r="L524" s="190"/>
      <c r="N524"/>
      <c r="O524"/>
      <c r="P524"/>
      <c r="Q524"/>
      <c r="R524"/>
      <c r="S524"/>
      <c r="T524"/>
      <c r="U524"/>
      <c r="V524"/>
      <c r="W524" s="319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</row>
    <row r="525" spans="1:43" s="269" customFormat="1" x14ac:dyDescent="0.2">
      <c r="A525" s="13"/>
      <c r="B525"/>
      <c r="C525"/>
      <c r="D525" s="227"/>
      <c r="E525" s="227"/>
      <c r="F525" s="227"/>
      <c r="G525"/>
      <c r="H525"/>
      <c r="I525"/>
      <c r="J525" s="227"/>
      <c r="L525" s="190"/>
      <c r="N525"/>
      <c r="O525"/>
      <c r="P525"/>
      <c r="Q525"/>
      <c r="R525"/>
      <c r="S525"/>
      <c r="T525"/>
      <c r="U525"/>
      <c r="V525"/>
      <c r="W525" s="319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</row>
    <row r="526" spans="1:43" s="269" customFormat="1" x14ac:dyDescent="0.2">
      <c r="A526" s="13"/>
      <c r="B526"/>
      <c r="C526"/>
      <c r="D526" s="227"/>
      <c r="E526" s="227"/>
      <c r="F526" s="227"/>
      <c r="G526"/>
      <c r="H526"/>
      <c r="I526"/>
      <c r="J526" s="227"/>
      <c r="L526" s="190"/>
      <c r="N526"/>
      <c r="O526"/>
      <c r="P526"/>
      <c r="Q526"/>
      <c r="R526"/>
      <c r="S526"/>
      <c r="T526"/>
      <c r="U526"/>
      <c r="V526"/>
      <c r="W526" s="319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</row>
    <row r="527" spans="1:43" s="269" customFormat="1" x14ac:dyDescent="0.2">
      <c r="A527" s="13"/>
      <c r="B527"/>
      <c r="C527"/>
      <c r="D527" s="227"/>
      <c r="E527" s="227"/>
      <c r="F527" s="227"/>
      <c r="G527"/>
      <c r="H527"/>
      <c r="I527"/>
      <c r="J527" s="227"/>
      <c r="L527" s="190"/>
      <c r="N527"/>
      <c r="O527"/>
      <c r="P527"/>
      <c r="Q527"/>
      <c r="R527"/>
      <c r="S527"/>
      <c r="T527"/>
      <c r="U527"/>
      <c r="V527"/>
      <c r="W527" s="319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</row>
    <row r="528" spans="1:43" s="269" customFormat="1" x14ac:dyDescent="0.2">
      <c r="A528" s="13"/>
      <c r="B528"/>
      <c r="C528"/>
      <c r="D528" s="227"/>
      <c r="E528" s="227"/>
      <c r="F528" s="227"/>
      <c r="G528"/>
      <c r="H528"/>
      <c r="I528"/>
      <c r="J528" s="227"/>
      <c r="L528" s="190"/>
      <c r="N528"/>
      <c r="O528"/>
      <c r="P528"/>
      <c r="Q528"/>
      <c r="R528"/>
      <c r="S528"/>
      <c r="T528"/>
      <c r="U528"/>
      <c r="V528"/>
      <c r="W528" s="319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</row>
    <row r="529" spans="1:43" s="269" customFormat="1" x14ac:dyDescent="0.2">
      <c r="A529" s="13"/>
      <c r="B529"/>
      <c r="C529"/>
      <c r="D529" s="227"/>
      <c r="E529" s="227"/>
      <c r="F529" s="227"/>
      <c r="G529"/>
      <c r="H529"/>
      <c r="I529"/>
      <c r="J529" s="227"/>
      <c r="L529" s="190"/>
      <c r="N529"/>
      <c r="O529"/>
      <c r="P529"/>
      <c r="Q529"/>
      <c r="R529"/>
      <c r="S529"/>
      <c r="T529"/>
      <c r="U529"/>
      <c r="V529"/>
      <c r="W529" s="31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</row>
    <row r="530" spans="1:43" s="269" customFormat="1" x14ac:dyDescent="0.2">
      <c r="A530" s="13"/>
      <c r="B530"/>
      <c r="C530"/>
      <c r="D530" s="227"/>
      <c r="E530" s="227"/>
      <c r="F530" s="227"/>
      <c r="G530"/>
      <c r="H530"/>
      <c r="I530"/>
      <c r="J530" s="227"/>
      <c r="L530" s="190"/>
      <c r="N530"/>
      <c r="O530"/>
      <c r="P530"/>
      <c r="Q530"/>
      <c r="R530"/>
      <c r="S530"/>
      <c r="T530"/>
      <c r="U530"/>
      <c r="V530"/>
      <c r="W530" s="319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</row>
    <row r="531" spans="1:43" s="269" customFormat="1" x14ac:dyDescent="0.2">
      <c r="A531" s="13"/>
      <c r="B531"/>
      <c r="C531"/>
      <c r="D531" s="227"/>
      <c r="E531" s="227"/>
      <c r="F531" s="227"/>
      <c r="G531"/>
      <c r="H531"/>
      <c r="I531"/>
      <c r="J531" s="227"/>
      <c r="L531" s="190"/>
      <c r="N531"/>
      <c r="O531"/>
      <c r="P531"/>
      <c r="Q531"/>
      <c r="R531"/>
      <c r="S531"/>
      <c r="T531"/>
      <c r="U531"/>
      <c r="V531"/>
      <c r="W531" s="319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</row>
    <row r="532" spans="1:43" s="269" customFormat="1" x14ac:dyDescent="0.2">
      <c r="A532" s="13"/>
      <c r="B532"/>
      <c r="C532"/>
      <c r="D532" s="227"/>
      <c r="E532" s="227"/>
      <c r="F532" s="227"/>
      <c r="G532"/>
      <c r="H532"/>
      <c r="I532"/>
      <c r="J532" s="227"/>
      <c r="L532" s="190"/>
      <c r="N532"/>
      <c r="O532"/>
      <c r="P532"/>
      <c r="Q532"/>
      <c r="R532"/>
      <c r="S532"/>
      <c r="T532"/>
      <c r="U532"/>
      <c r="V532"/>
      <c r="W532" s="319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</row>
    <row r="533" spans="1:43" s="269" customFormat="1" x14ac:dyDescent="0.2">
      <c r="A533" s="13"/>
      <c r="B533"/>
      <c r="C533"/>
      <c r="D533" s="227"/>
      <c r="E533" s="227"/>
      <c r="F533" s="227"/>
      <c r="G533"/>
      <c r="H533"/>
      <c r="I533"/>
      <c r="J533" s="227"/>
      <c r="L533" s="190"/>
      <c r="N533"/>
      <c r="O533"/>
      <c r="P533"/>
      <c r="Q533"/>
      <c r="R533"/>
      <c r="S533"/>
      <c r="T533"/>
      <c r="U533"/>
      <c r="V533"/>
      <c r="W533" s="319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</row>
    <row r="534" spans="1:43" s="269" customFormat="1" x14ac:dyDescent="0.2">
      <c r="A534" s="13"/>
      <c r="B534"/>
      <c r="C534"/>
      <c r="D534" s="227"/>
      <c r="E534" s="227"/>
      <c r="F534" s="227"/>
      <c r="G534"/>
      <c r="H534"/>
      <c r="I534"/>
      <c r="J534" s="227"/>
      <c r="L534" s="190"/>
      <c r="N534"/>
      <c r="O534"/>
      <c r="P534"/>
      <c r="Q534"/>
      <c r="R534"/>
      <c r="S534"/>
      <c r="T534"/>
      <c r="U534"/>
      <c r="V534"/>
      <c r="W534" s="319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</row>
    <row r="535" spans="1:43" s="269" customFormat="1" x14ac:dyDescent="0.2">
      <c r="A535" s="13"/>
      <c r="B535"/>
      <c r="C535"/>
      <c r="D535" s="227"/>
      <c r="E535" s="227"/>
      <c r="F535" s="227"/>
      <c r="G535"/>
      <c r="H535"/>
      <c r="I535"/>
      <c r="J535" s="227"/>
      <c r="L535" s="190"/>
      <c r="N535"/>
      <c r="O535"/>
      <c r="P535"/>
      <c r="Q535"/>
      <c r="R535"/>
      <c r="S535"/>
      <c r="T535"/>
      <c r="U535"/>
      <c r="V535"/>
      <c r="W535" s="319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</row>
    <row r="536" spans="1:43" s="269" customFormat="1" x14ac:dyDescent="0.2">
      <c r="A536" s="13"/>
      <c r="B536"/>
      <c r="C536"/>
      <c r="D536" s="227"/>
      <c r="E536" s="227"/>
      <c r="F536" s="227"/>
      <c r="G536"/>
      <c r="H536"/>
      <c r="I536"/>
      <c r="J536" s="227"/>
      <c r="L536" s="190"/>
      <c r="N536"/>
      <c r="O536"/>
      <c r="P536"/>
      <c r="Q536"/>
      <c r="R536"/>
      <c r="S536"/>
      <c r="T536"/>
      <c r="U536"/>
      <c r="V536"/>
      <c r="W536" s="319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</row>
    <row r="537" spans="1:43" s="269" customFormat="1" x14ac:dyDescent="0.2">
      <c r="A537" s="13"/>
      <c r="B537"/>
      <c r="C537"/>
      <c r="D537" s="227"/>
      <c r="E537" s="227"/>
      <c r="F537" s="227"/>
      <c r="G537"/>
      <c r="H537"/>
      <c r="I537"/>
      <c r="J537" s="227"/>
      <c r="L537" s="190"/>
      <c r="N537"/>
      <c r="O537"/>
      <c r="P537"/>
      <c r="Q537"/>
      <c r="R537"/>
      <c r="S537"/>
      <c r="T537"/>
      <c r="U537"/>
      <c r="V537"/>
      <c r="W537" s="319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</row>
    <row r="538" spans="1:43" s="269" customFormat="1" x14ac:dyDescent="0.2">
      <c r="A538" s="13"/>
      <c r="B538"/>
      <c r="C538"/>
      <c r="D538" s="227"/>
      <c r="E538" s="227"/>
      <c r="F538" s="227"/>
      <c r="G538"/>
      <c r="H538"/>
      <c r="I538"/>
      <c r="J538" s="227"/>
      <c r="L538" s="190"/>
      <c r="N538"/>
      <c r="O538"/>
      <c r="P538"/>
      <c r="Q538"/>
      <c r="R538"/>
      <c r="S538"/>
      <c r="T538"/>
      <c r="U538"/>
      <c r="V538"/>
      <c r="W538" s="319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</row>
    <row r="539" spans="1:43" s="269" customFormat="1" x14ac:dyDescent="0.2">
      <c r="A539" s="13"/>
      <c r="B539"/>
      <c r="C539"/>
      <c r="D539" s="227"/>
      <c r="E539" s="227"/>
      <c r="F539" s="227"/>
      <c r="G539"/>
      <c r="H539"/>
      <c r="I539"/>
      <c r="J539" s="227"/>
      <c r="L539" s="190"/>
      <c r="N539"/>
      <c r="O539"/>
      <c r="P539"/>
      <c r="Q539"/>
      <c r="R539"/>
      <c r="S539"/>
      <c r="T539"/>
      <c r="U539"/>
      <c r="V539"/>
      <c r="W539" s="31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</row>
    <row r="540" spans="1:43" s="269" customFormat="1" x14ac:dyDescent="0.2">
      <c r="A540" s="13"/>
      <c r="B540"/>
      <c r="C540"/>
      <c r="D540" s="227"/>
      <c r="E540" s="227"/>
      <c r="F540" s="227"/>
      <c r="G540"/>
      <c r="H540"/>
      <c r="I540"/>
      <c r="J540" s="227"/>
      <c r="L540" s="190"/>
      <c r="N540"/>
      <c r="O540"/>
      <c r="P540"/>
      <c r="Q540"/>
      <c r="R540"/>
      <c r="S540"/>
      <c r="T540"/>
      <c r="U540"/>
      <c r="V540"/>
      <c r="W540" s="319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</row>
    <row r="541" spans="1:43" s="269" customFormat="1" x14ac:dyDescent="0.2">
      <c r="A541" s="13"/>
      <c r="B541"/>
      <c r="C541"/>
      <c r="D541" s="227"/>
      <c r="E541" s="227"/>
      <c r="F541" s="227"/>
      <c r="G541"/>
      <c r="H541"/>
      <c r="I541"/>
      <c r="J541" s="227"/>
      <c r="L541" s="190"/>
      <c r="N541"/>
      <c r="O541"/>
      <c r="P541"/>
      <c r="Q541"/>
      <c r="R541"/>
      <c r="S541"/>
      <c r="T541"/>
      <c r="U541"/>
      <c r="V541"/>
      <c r="W541" s="319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</row>
    <row r="542" spans="1:43" s="269" customFormat="1" x14ac:dyDescent="0.2">
      <c r="A542" s="13"/>
      <c r="B542"/>
      <c r="C542"/>
      <c r="D542" s="227"/>
      <c r="E542" s="227"/>
      <c r="F542" s="227"/>
      <c r="G542"/>
      <c r="H542"/>
      <c r="I542"/>
      <c r="J542" s="227"/>
      <c r="L542" s="190"/>
      <c r="N542"/>
      <c r="O542"/>
      <c r="P542"/>
      <c r="Q542"/>
      <c r="R542"/>
      <c r="S542"/>
      <c r="T542"/>
      <c r="U542"/>
      <c r="V542"/>
      <c r="W542" s="319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</row>
    <row r="543" spans="1:43" s="269" customFormat="1" x14ac:dyDescent="0.2">
      <c r="A543" s="13"/>
      <c r="B543"/>
      <c r="C543"/>
      <c r="D543" s="227"/>
      <c r="E543" s="227"/>
      <c r="F543" s="227"/>
      <c r="G543"/>
      <c r="H543"/>
      <c r="I543"/>
      <c r="J543" s="227"/>
      <c r="L543" s="190"/>
      <c r="N543"/>
      <c r="O543"/>
      <c r="P543"/>
      <c r="Q543"/>
      <c r="R543"/>
      <c r="S543"/>
      <c r="T543"/>
      <c r="U543"/>
      <c r="V543"/>
      <c r="W543" s="319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</row>
    <row r="544" spans="1:43" s="269" customFormat="1" x14ac:dyDescent="0.2">
      <c r="A544" s="13"/>
      <c r="B544"/>
      <c r="C544"/>
      <c r="D544" s="227"/>
      <c r="E544" s="227"/>
      <c r="F544" s="227"/>
      <c r="G544"/>
      <c r="H544"/>
      <c r="I544"/>
      <c r="J544" s="227"/>
      <c r="L544" s="190"/>
      <c r="N544"/>
      <c r="O544"/>
      <c r="P544"/>
      <c r="Q544"/>
      <c r="R544"/>
      <c r="S544"/>
      <c r="T544"/>
      <c r="U544"/>
      <c r="V544"/>
      <c r="W544" s="319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</row>
    <row r="545" spans="1:43" s="269" customFormat="1" x14ac:dyDescent="0.2">
      <c r="A545" s="13"/>
      <c r="B545"/>
      <c r="C545"/>
      <c r="D545" s="227"/>
      <c r="E545" s="227"/>
      <c r="F545" s="227"/>
      <c r="G545"/>
      <c r="H545"/>
      <c r="I545"/>
      <c r="J545" s="227"/>
      <c r="L545" s="190"/>
      <c r="N545"/>
      <c r="O545"/>
      <c r="P545"/>
      <c r="Q545"/>
      <c r="R545"/>
      <c r="S545"/>
      <c r="T545"/>
      <c r="U545"/>
      <c r="V545"/>
      <c r="W545" s="319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</row>
    <row r="546" spans="1:43" s="269" customFormat="1" x14ac:dyDescent="0.2">
      <c r="A546" s="13"/>
      <c r="B546"/>
      <c r="C546"/>
      <c r="D546" s="227"/>
      <c r="E546" s="227"/>
      <c r="F546" s="227"/>
      <c r="G546"/>
      <c r="H546"/>
      <c r="I546"/>
      <c r="J546" s="227"/>
      <c r="L546" s="190"/>
      <c r="N546"/>
      <c r="O546"/>
      <c r="P546"/>
      <c r="Q546"/>
      <c r="R546"/>
      <c r="S546"/>
      <c r="T546"/>
      <c r="U546"/>
      <c r="V546"/>
      <c r="W546" s="319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</row>
    <row r="547" spans="1:43" s="269" customFormat="1" x14ac:dyDescent="0.2">
      <c r="A547" s="13"/>
      <c r="B547"/>
      <c r="C547"/>
      <c r="D547" s="227"/>
      <c r="E547" s="227"/>
      <c r="F547" s="227"/>
      <c r="G547"/>
      <c r="H547"/>
      <c r="I547"/>
      <c r="J547" s="227"/>
      <c r="L547" s="190"/>
      <c r="N547"/>
      <c r="O547"/>
      <c r="P547"/>
      <c r="Q547"/>
      <c r="R547"/>
      <c r="S547"/>
      <c r="T547"/>
      <c r="U547"/>
      <c r="V547"/>
      <c r="W547" s="319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</row>
    <row r="548" spans="1:43" s="269" customFormat="1" x14ac:dyDescent="0.2">
      <c r="A548" s="13"/>
      <c r="B548"/>
      <c r="C548"/>
      <c r="D548" s="227"/>
      <c r="E548" s="227"/>
      <c r="F548" s="227"/>
      <c r="G548"/>
      <c r="H548"/>
      <c r="I548"/>
      <c r="J548" s="227"/>
      <c r="L548" s="190"/>
      <c r="N548"/>
      <c r="O548"/>
      <c r="P548"/>
      <c r="Q548"/>
      <c r="R548"/>
      <c r="S548"/>
      <c r="T548"/>
      <c r="U548"/>
      <c r="V548"/>
      <c r="W548" s="319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</row>
    <row r="549" spans="1:43" s="269" customFormat="1" x14ac:dyDescent="0.2">
      <c r="A549" s="13"/>
      <c r="B549"/>
      <c r="C549"/>
      <c r="D549" s="227"/>
      <c r="E549" s="227"/>
      <c r="F549" s="227"/>
      <c r="G549"/>
      <c r="H549"/>
      <c r="I549"/>
      <c r="J549" s="227"/>
      <c r="L549" s="190"/>
      <c r="N549"/>
      <c r="O549"/>
      <c r="P549"/>
      <c r="Q549"/>
      <c r="R549"/>
      <c r="S549"/>
      <c r="T549"/>
      <c r="U549"/>
      <c r="V549"/>
      <c r="W549" s="31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</row>
    <row r="550" spans="1:43" s="269" customFormat="1" x14ac:dyDescent="0.2">
      <c r="A550" s="13"/>
      <c r="B550"/>
      <c r="C550"/>
      <c r="D550" s="227"/>
      <c r="E550" s="227"/>
      <c r="F550" s="227"/>
      <c r="G550"/>
      <c r="H550"/>
      <c r="I550"/>
      <c r="J550" s="227"/>
      <c r="L550" s="190"/>
      <c r="N550"/>
      <c r="O550"/>
      <c r="P550"/>
      <c r="Q550"/>
      <c r="R550"/>
      <c r="S550"/>
      <c r="T550"/>
      <c r="U550"/>
      <c r="V550"/>
      <c r="W550" s="319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</row>
    <row r="551" spans="1:43" s="269" customFormat="1" x14ac:dyDescent="0.2">
      <c r="A551" s="13"/>
      <c r="B551"/>
      <c r="C551"/>
      <c r="D551" s="227"/>
      <c r="E551" s="227"/>
      <c r="F551" s="227"/>
      <c r="G551"/>
      <c r="H551"/>
      <c r="I551"/>
      <c r="J551" s="227"/>
      <c r="L551" s="190"/>
      <c r="N551"/>
      <c r="O551"/>
      <c r="P551"/>
      <c r="Q551"/>
      <c r="R551"/>
      <c r="S551"/>
      <c r="T551"/>
      <c r="U551"/>
      <c r="V551"/>
      <c r="W551" s="319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</row>
    <row r="552" spans="1:43" s="269" customFormat="1" x14ac:dyDescent="0.2">
      <c r="A552" s="13"/>
      <c r="B552"/>
      <c r="C552"/>
      <c r="D552" s="227"/>
      <c r="E552" s="227"/>
      <c r="F552" s="227"/>
      <c r="G552"/>
      <c r="H552"/>
      <c r="I552"/>
      <c r="J552" s="227"/>
      <c r="L552" s="190"/>
      <c r="N552"/>
      <c r="O552"/>
      <c r="P552"/>
      <c r="Q552"/>
      <c r="R552"/>
      <c r="S552"/>
      <c r="T552"/>
      <c r="U552"/>
      <c r="V552"/>
      <c r="W552" s="319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</row>
    <row r="553" spans="1:43" s="269" customFormat="1" x14ac:dyDescent="0.2">
      <c r="A553" s="13"/>
      <c r="B553"/>
      <c r="C553"/>
      <c r="D553" s="227"/>
      <c r="E553" s="227"/>
      <c r="F553" s="227"/>
      <c r="G553"/>
      <c r="H553"/>
      <c r="I553"/>
      <c r="J553" s="227"/>
      <c r="L553" s="190"/>
      <c r="N553"/>
      <c r="O553"/>
      <c r="P553"/>
      <c r="Q553"/>
      <c r="R553"/>
      <c r="S553"/>
      <c r="T553"/>
      <c r="U553"/>
      <c r="V553"/>
      <c r="W553" s="319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</row>
    <row r="554" spans="1:43" s="269" customFormat="1" x14ac:dyDescent="0.2">
      <c r="A554" s="13"/>
      <c r="B554"/>
      <c r="C554"/>
      <c r="D554" s="227"/>
      <c r="E554" s="227"/>
      <c r="F554" s="227"/>
      <c r="G554"/>
      <c r="H554"/>
      <c r="I554"/>
      <c r="J554" s="227"/>
      <c r="L554" s="190"/>
      <c r="N554"/>
      <c r="O554"/>
      <c r="P554"/>
      <c r="Q554"/>
      <c r="R554"/>
      <c r="S554"/>
      <c r="T554"/>
      <c r="U554"/>
      <c r="V554"/>
      <c r="W554" s="319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</row>
    <row r="555" spans="1:43" s="269" customFormat="1" x14ac:dyDescent="0.2">
      <c r="A555" s="13"/>
      <c r="B555"/>
      <c r="C555"/>
      <c r="D555" s="227"/>
      <c r="E555" s="227"/>
      <c r="F555" s="227"/>
      <c r="G555"/>
      <c r="H555"/>
      <c r="I555"/>
      <c r="J555" s="227"/>
      <c r="L555" s="190"/>
      <c r="N555"/>
      <c r="O555"/>
      <c r="P555"/>
      <c r="Q555"/>
      <c r="R555"/>
      <c r="S555"/>
      <c r="T555"/>
      <c r="U555"/>
      <c r="V555"/>
      <c r="W555" s="319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</row>
    <row r="556" spans="1:43" s="269" customFormat="1" x14ac:dyDescent="0.2">
      <c r="A556" s="13"/>
      <c r="B556"/>
      <c r="C556"/>
      <c r="D556" s="227"/>
      <c r="E556" s="227"/>
      <c r="F556" s="227"/>
      <c r="G556"/>
      <c r="H556"/>
      <c r="I556"/>
      <c r="J556" s="227"/>
      <c r="L556" s="190"/>
      <c r="N556"/>
      <c r="O556"/>
      <c r="P556"/>
      <c r="Q556"/>
      <c r="R556"/>
      <c r="S556"/>
      <c r="T556"/>
      <c r="U556"/>
      <c r="V556"/>
      <c r="W556" s="319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</row>
    <row r="557" spans="1:43" s="269" customFormat="1" x14ac:dyDescent="0.2">
      <c r="A557" s="13"/>
      <c r="B557"/>
      <c r="C557"/>
      <c r="D557" s="227"/>
      <c r="E557" s="227"/>
      <c r="F557" s="227"/>
      <c r="G557"/>
      <c r="H557"/>
      <c r="I557"/>
      <c r="J557" s="227"/>
      <c r="L557" s="190"/>
      <c r="N557"/>
      <c r="O557"/>
      <c r="P557"/>
      <c r="Q557"/>
      <c r="R557"/>
      <c r="S557"/>
      <c r="T557"/>
      <c r="U557"/>
      <c r="V557"/>
      <c r="W557" s="319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</row>
    <row r="558" spans="1:43" s="269" customFormat="1" x14ac:dyDescent="0.2">
      <c r="A558" s="13"/>
      <c r="B558"/>
      <c r="C558"/>
      <c r="D558" s="227"/>
      <c r="E558" s="227"/>
      <c r="F558" s="227"/>
      <c r="G558"/>
      <c r="H558"/>
      <c r="I558"/>
      <c r="J558" s="227"/>
      <c r="L558" s="190"/>
      <c r="N558"/>
      <c r="O558"/>
      <c r="P558"/>
      <c r="Q558"/>
      <c r="R558"/>
      <c r="S558"/>
      <c r="T558"/>
      <c r="U558"/>
      <c r="V558"/>
      <c r="W558" s="319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</row>
    <row r="559" spans="1:43" s="269" customFormat="1" x14ac:dyDescent="0.2">
      <c r="A559" s="13"/>
      <c r="B559"/>
      <c r="C559"/>
      <c r="D559" s="227"/>
      <c r="E559" s="227"/>
      <c r="F559" s="227"/>
      <c r="G559"/>
      <c r="H559"/>
      <c r="I559"/>
      <c r="J559" s="227"/>
      <c r="L559" s="190"/>
      <c r="N559"/>
      <c r="O559"/>
      <c r="P559"/>
      <c r="Q559"/>
      <c r="R559"/>
      <c r="S559"/>
      <c r="T559"/>
      <c r="U559"/>
      <c r="V559"/>
      <c r="W559" s="31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</row>
    <row r="560" spans="1:43" s="269" customFormat="1" x14ac:dyDescent="0.2">
      <c r="A560" s="13"/>
      <c r="B560"/>
      <c r="C560"/>
      <c r="D560" s="227"/>
      <c r="E560" s="227"/>
      <c r="F560" s="227"/>
      <c r="G560"/>
      <c r="H560"/>
      <c r="I560"/>
      <c r="J560" s="227"/>
      <c r="L560" s="190"/>
      <c r="N560"/>
      <c r="O560"/>
      <c r="P560"/>
      <c r="Q560"/>
      <c r="R560"/>
      <c r="S560"/>
      <c r="T560"/>
      <c r="U560"/>
      <c r="V560"/>
      <c r="W560" s="319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</row>
    <row r="561" spans="1:43" s="269" customFormat="1" x14ac:dyDescent="0.2">
      <c r="A561" s="13"/>
      <c r="B561"/>
      <c r="C561"/>
      <c r="D561" s="227"/>
      <c r="E561" s="227"/>
      <c r="F561" s="227"/>
      <c r="G561"/>
      <c r="H561"/>
      <c r="I561"/>
      <c r="J561" s="227"/>
      <c r="L561" s="190"/>
      <c r="N561"/>
      <c r="O561"/>
      <c r="P561"/>
      <c r="Q561"/>
      <c r="R561"/>
      <c r="S561"/>
      <c r="T561"/>
      <c r="U561"/>
      <c r="V561"/>
      <c r="W561" s="319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</row>
    <row r="562" spans="1:43" s="269" customFormat="1" x14ac:dyDescent="0.2">
      <c r="A562" s="13"/>
      <c r="B562"/>
      <c r="C562"/>
      <c r="D562" s="227"/>
      <c r="E562" s="227"/>
      <c r="F562" s="227"/>
      <c r="G562"/>
      <c r="H562"/>
      <c r="I562"/>
      <c r="J562" s="227"/>
      <c r="L562" s="190"/>
      <c r="N562"/>
      <c r="O562"/>
      <c r="P562"/>
      <c r="Q562"/>
      <c r="R562"/>
      <c r="S562"/>
      <c r="T562"/>
      <c r="U562"/>
      <c r="V562"/>
      <c r="W562" s="319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</row>
    <row r="563" spans="1:43" s="269" customFormat="1" x14ac:dyDescent="0.2">
      <c r="A563" s="13"/>
      <c r="B563"/>
      <c r="C563"/>
      <c r="D563" s="227"/>
      <c r="E563" s="227"/>
      <c r="F563" s="227"/>
      <c r="G563"/>
      <c r="H563"/>
      <c r="I563"/>
      <c r="J563" s="227"/>
      <c r="L563" s="190"/>
      <c r="N563"/>
      <c r="O563"/>
      <c r="P563"/>
      <c r="Q563"/>
      <c r="R563"/>
      <c r="S563"/>
      <c r="T563"/>
      <c r="U563"/>
      <c r="V563"/>
      <c r="W563" s="319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</row>
    <row r="564" spans="1:43" s="269" customFormat="1" x14ac:dyDescent="0.2">
      <c r="A564" s="13"/>
      <c r="B564"/>
      <c r="C564"/>
      <c r="D564" s="227"/>
      <c r="E564" s="227"/>
      <c r="F564" s="227"/>
      <c r="G564"/>
      <c r="H564"/>
      <c r="I564"/>
      <c r="J564" s="227"/>
      <c r="L564" s="190"/>
      <c r="N564"/>
      <c r="O564"/>
      <c r="P564"/>
      <c r="Q564"/>
      <c r="R564"/>
      <c r="S564"/>
      <c r="T564"/>
      <c r="U564"/>
      <c r="V564"/>
      <c r="W564" s="319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</row>
    <row r="565" spans="1:43" s="269" customFormat="1" x14ac:dyDescent="0.2">
      <c r="A565" s="13"/>
      <c r="B565"/>
      <c r="C565"/>
      <c r="D565" s="227"/>
      <c r="E565" s="227"/>
      <c r="F565" s="227"/>
      <c r="G565"/>
      <c r="H565"/>
      <c r="I565"/>
      <c r="J565" s="227"/>
      <c r="L565" s="190"/>
      <c r="N565"/>
      <c r="O565"/>
      <c r="P565"/>
      <c r="Q565"/>
      <c r="R565"/>
      <c r="S565"/>
      <c r="T565"/>
      <c r="U565"/>
      <c r="V565"/>
      <c r="W565" s="319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</row>
    <row r="566" spans="1:43" s="269" customFormat="1" x14ac:dyDescent="0.2">
      <c r="A566" s="13"/>
      <c r="B566"/>
      <c r="C566"/>
      <c r="D566" s="227"/>
      <c r="E566" s="227"/>
      <c r="F566" s="227"/>
      <c r="G566"/>
      <c r="H566"/>
      <c r="I566"/>
      <c r="J566" s="227"/>
      <c r="L566" s="190"/>
      <c r="N566"/>
      <c r="O566"/>
      <c r="P566"/>
      <c r="Q566"/>
      <c r="R566"/>
      <c r="S566"/>
      <c r="T566"/>
      <c r="U566"/>
      <c r="V566"/>
      <c r="W566" s="319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</row>
    <row r="567" spans="1:43" s="269" customFormat="1" x14ac:dyDescent="0.2">
      <c r="A567" s="13"/>
      <c r="B567"/>
      <c r="C567"/>
      <c r="D567" s="227"/>
      <c r="E567" s="227"/>
      <c r="F567" s="227"/>
      <c r="G567"/>
      <c r="H567"/>
      <c r="I567"/>
      <c r="J567" s="227"/>
      <c r="L567" s="190"/>
      <c r="N567"/>
      <c r="O567"/>
      <c r="P567"/>
      <c r="Q567"/>
      <c r="R567"/>
      <c r="S567"/>
      <c r="T567"/>
      <c r="U567"/>
      <c r="V567"/>
      <c r="W567" s="319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</row>
    <row r="568" spans="1:43" s="269" customFormat="1" x14ac:dyDescent="0.2">
      <c r="A568" s="13"/>
      <c r="B568"/>
      <c r="C568"/>
      <c r="D568" s="227"/>
      <c r="E568" s="227"/>
      <c r="F568" s="227"/>
      <c r="G568"/>
      <c r="H568"/>
      <c r="I568"/>
      <c r="J568" s="227"/>
      <c r="L568" s="190"/>
      <c r="N568"/>
      <c r="O568"/>
      <c r="P568"/>
      <c r="Q568"/>
      <c r="R568"/>
      <c r="S568"/>
      <c r="T568"/>
      <c r="U568"/>
      <c r="V568"/>
      <c r="W568" s="319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</row>
    <row r="569" spans="1:43" s="269" customFormat="1" x14ac:dyDescent="0.2">
      <c r="A569" s="13"/>
      <c r="B569"/>
      <c r="C569"/>
      <c r="D569" s="227"/>
      <c r="E569" s="227"/>
      <c r="F569" s="227"/>
      <c r="G569"/>
      <c r="H569"/>
      <c r="I569"/>
      <c r="J569" s="227"/>
      <c r="L569" s="190"/>
      <c r="N569"/>
      <c r="O569"/>
      <c r="P569"/>
      <c r="Q569"/>
      <c r="R569"/>
      <c r="S569"/>
      <c r="T569"/>
      <c r="U569"/>
      <c r="V569"/>
      <c r="W569" s="31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</row>
    <row r="570" spans="1:43" s="269" customFormat="1" x14ac:dyDescent="0.2">
      <c r="A570" s="13"/>
      <c r="B570"/>
      <c r="C570"/>
      <c r="D570" s="227"/>
      <c r="E570" s="227"/>
      <c r="F570" s="227"/>
      <c r="G570"/>
      <c r="H570"/>
      <c r="I570"/>
      <c r="J570" s="227"/>
      <c r="L570" s="190"/>
      <c r="N570"/>
      <c r="O570"/>
      <c r="P570"/>
      <c r="Q570"/>
      <c r="R570"/>
      <c r="S570"/>
      <c r="T570"/>
      <c r="U570"/>
      <c r="V570"/>
      <c r="W570" s="319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</row>
    <row r="571" spans="1:43" s="269" customFormat="1" x14ac:dyDescent="0.2">
      <c r="A571" s="13"/>
      <c r="B571"/>
      <c r="C571"/>
      <c r="D571" s="227"/>
      <c r="E571" s="227"/>
      <c r="F571" s="227"/>
      <c r="G571"/>
      <c r="H571"/>
      <c r="I571"/>
      <c r="J571" s="227"/>
      <c r="L571" s="190"/>
      <c r="N571"/>
      <c r="O571"/>
      <c r="P571"/>
      <c r="Q571"/>
      <c r="R571"/>
      <c r="S571"/>
      <c r="T571"/>
      <c r="U571"/>
      <c r="V571"/>
      <c r="W571" s="319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</row>
    <row r="572" spans="1:43" s="269" customFormat="1" x14ac:dyDescent="0.2">
      <c r="A572" s="13"/>
      <c r="B572"/>
      <c r="C572"/>
      <c r="D572" s="227"/>
      <c r="E572" s="227"/>
      <c r="F572" s="227"/>
      <c r="G572"/>
      <c r="H572"/>
      <c r="I572"/>
      <c r="J572" s="227"/>
      <c r="L572" s="190"/>
      <c r="N572"/>
      <c r="O572"/>
      <c r="P572"/>
      <c r="Q572"/>
      <c r="R572"/>
      <c r="S572"/>
      <c r="T572"/>
      <c r="U572"/>
      <c r="V572"/>
      <c r="W572" s="319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</row>
    <row r="573" spans="1:43" s="269" customFormat="1" x14ac:dyDescent="0.2">
      <c r="A573" s="13"/>
      <c r="B573"/>
      <c r="C573"/>
      <c r="D573" s="227"/>
      <c r="E573" s="227"/>
      <c r="F573" s="227"/>
      <c r="G573"/>
      <c r="H573"/>
      <c r="I573"/>
      <c r="J573" s="227"/>
      <c r="L573" s="190"/>
      <c r="N573"/>
      <c r="O573"/>
      <c r="P573"/>
      <c r="Q573"/>
      <c r="R573"/>
      <c r="S573"/>
      <c r="T573"/>
      <c r="U573"/>
      <c r="V573"/>
      <c r="W573" s="319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</row>
    <row r="574" spans="1:43" s="269" customFormat="1" x14ac:dyDescent="0.2">
      <c r="A574" s="13"/>
      <c r="B574"/>
      <c r="C574"/>
      <c r="D574" s="227"/>
      <c r="E574" s="227"/>
      <c r="F574" s="227"/>
      <c r="G574"/>
      <c r="H574"/>
      <c r="I574"/>
      <c r="J574" s="227"/>
      <c r="L574" s="190"/>
      <c r="N574"/>
      <c r="O574"/>
      <c r="P574"/>
      <c r="Q574"/>
      <c r="R574"/>
      <c r="S574"/>
      <c r="T574"/>
      <c r="U574"/>
      <c r="V574"/>
      <c r="W574" s="319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</row>
    <row r="575" spans="1:43" s="269" customFormat="1" x14ac:dyDescent="0.2">
      <c r="A575" s="13"/>
      <c r="B575"/>
      <c r="C575"/>
      <c r="D575" s="227"/>
      <c r="E575" s="227"/>
      <c r="F575" s="227"/>
      <c r="G575"/>
      <c r="H575"/>
      <c r="I575"/>
      <c r="J575" s="227"/>
      <c r="L575" s="190"/>
      <c r="N575"/>
      <c r="O575"/>
      <c r="P575"/>
      <c r="Q575"/>
      <c r="R575"/>
      <c r="S575"/>
      <c r="T575"/>
      <c r="U575"/>
      <c r="V575"/>
      <c r="W575" s="319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</row>
    <row r="576" spans="1:43" s="269" customFormat="1" x14ac:dyDescent="0.2">
      <c r="A576" s="13"/>
      <c r="B576"/>
      <c r="C576"/>
      <c r="D576" s="227"/>
      <c r="E576" s="227"/>
      <c r="F576" s="227"/>
      <c r="G576"/>
      <c r="H576"/>
      <c r="I576"/>
      <c r="J576" s="227"/>
      <c r="L576" s="190"/>
      <c r="N576"/>
      <c r="O576"/>
      <c r="P576"/>
      <c r="Q576"/>
      <c r="R576"/>
      <c r="S576"/>
      <c r="T576"/>
      <c r="U576"/>
      <c r="V576"/>
      <c r="W576" s="319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</row>
    <row r="577" spans="1:43" s="269" customFormat="1" x14ac:dyDescent="0.2">
      <c r="A577" s="13"/>
      <c r="B577"/>
      <c r="C577"/>
      <c r="D577" s="227"/>
      <c r="E577" s="227"/>
      <c r="F577" s="227"/>
      <c r="G577"/>
      <c r="H577"/>
      <c r="I577"/>
      <c r="J577" s="227"/>
      <c r="L577" s="190"/>
      <c r="N577"/>
      <c r="O577"/>
      <c r="P577"/>
      <c r="Q577"/>
      <c r="R577"/>
      <c r="S577"/>
      <c r="T577"/>
      <c r="U577"/>
      <c r="V577"/>
      <c r="W577" s="319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</row>
    <row r="578" spans="1:43" s="269" customFormat="1" x14ac:dyDescent="0.2">
      <c r="A578" s="13"/>
      <c r="B578"/>
      <c r="C578"/>
      <c r="D578" s="227"/>
      <c r="E578" s="227"/>
      <c r="F578" s="227"/>
      <c r="G578"/>
      <c r="H578"/>
      <c r="I578"/>
      <c r="J578" s="227"/>
      <c r="L578" s="190"/>
      <c r="N578"/>
      <c r="O578"/>
      <c r="P578"/>
      <c r="Q578"/>
      <c r="R578"/>
      <c r="S578"/>
      <c r="T578"/>
      <c r="U578"/>
      <c r="V578"/>
      <c r="W578" s="319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</row>
    <row r="579" spans="1:43" s="269" customFormat="1" x14ac:dyDescent="0.2">
      <c r="A579" s="13"/>
      <c r="B579"/>
      <c r="C579"/>
      <c r="D579" s="227"/>
      <c r="E579" s="227"/>
      <c r="F579" s="227"/>
      <c r="G579"/>
      <c r="H579"/>
      <c r="I579"/>
      <c r="J579" s="227"/>
      <c r="L579" s="190"/>
      <c r="N579"/>
      <c r="O579"/>
      <c r="P579"/>
      <c r="Q579"/>
      <c r="R579"/>
      <c r="S579"/>
      <c r="T579"/>
      <c r="U579"/>
      <c r="V579"/>
      <c r="W579" s="31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</row>
    <row r="580" spans="1:43" s="269" customFormat="1" x14ac:dyDescent="0.2">
      <c r="A580" s="13"/>
      <c r="B580"/>
      <c r="C580"/>
      <c r="D580" s="227"/>
      <c r="E580" s="227"/>
      <c r="F580" s="227"/>
      <c r="G580"/>
      <c r="H580"/>
      <c r="I580"/>
      <c r="J580" s="227"/>
      <c r="L580" s="190"/>
      <c r="N580"/>
      <c r="O580"/>
      <c r="P580"/>
      <c r="Q580"/>
      <c r="R580"/>
      <c r="S580"/>
      <c r="T580"/>
      <c r="U580"/>
      <c r="V580"/>
      <c r="W580" s="319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</row>
    <row r="581" spans="1:43" s="269" customFormat="1" x14ac:dyDescent="0.2">
      <c r="A581" s="13"/>
      <c r="B581"/>
      <c r="C581"/>
      <c r="D581" s="227"/>
      <c r="E581" s="227"/>
      <c r="F581" s="227"/>
      <c r="G581"/>
      <c r="H581"/>
      <c r="I581"/>
      <c r="J581" s="227"/>
      <c r="L581" s="190"/>
      <c r="N581"/>
      <c r="O581"/>
      <c r="P581"/>
      <c r="Q581"/>
      <c r="R581"/>
      <c r="S581"/>
      <c r="T581"/>
      <c r="U581"/>
      <c r="V581"/>
      <c r="W581" s="319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</row>
    <row r="582" spans="1:43" s="269" customFormat="1" x14ac:dyDescent="0.2">
      <c r="A582" s="13"/>
      <c r="B582"/>
      <c r="C582"/>
      <c r="D582" s="227"/>
      <c r="E582" s="227"/>
      <c r="F582" s="227"/>
      <c r="G582"/>
      <c r="H582"/>
      <c r="I582"/>
      <c r="J582" s="227"/>
      <c r="L582" s="190"/>
      <c r="N582"/>
      <c r="O582"/>
      <c r="P582"/>
      <c r="Q582"/>
      <c r="R582"/>
      <c r="S582"/>
      <c r="T582"/>
      <c r="U582"/>
      <c r="V582"/>
      <c r="W582" s="319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</row>
    <row r="583" spans="1:43" s="269" customFormat="1" x14ac:dyDescent="0.2">
      <c r="A583" s="13"/>
      <c r="B583"/>
      <c r="C583"/>
      <c r="D583" s="227"/>
      <c r="E583" s="227"/>
      <c r="F583" s="227"/>
      <c r="G583"/>
      <c r="H583"/>
      <c r="I583"/>
      <c r="J583" s="227"/>
      <c r="L583" s="190"/>
      <c r="N583"/>
      <c r="O583"/>
      <c r="P583"/>
      <c r="Q583"/>
      <c r="R583"/>
      <c r="S583"/>
      <c r="T583"/>
      <c r="U583"/>
      <c r="V583"/>
      <c r="W583" s="319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</row>
    <row r="584" spans="1:43" s="269" customFormat="1" x14ac:dyDescent="0.2">
      <c r="A584" s="13"/>
      <c r="B584"/>
      <c r="C584"/>
      <c r="D584" s="227"/>
      <c r="E584" s="227"/>
      <c r="F584" s="227"/>
      <c r="G584"/>
      <c r="H584"/>
      <c r="I584"/>
      <c r="J584" s="227"/>
      <c r="L584" s="190"/>
      <c r="N584"/>
      <c r="O584"/>
      <c r="P584"/>
      <c r="Q584"/>
      <c r="R584"/>
      <c r="S584"/>
      <c r="T584"/>
      <c r="U584"/>
      <c r="V584"/>
      <c r="W584" s="319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</row>
    <row r="585" spans="1:43" s="269" customFormat="1" x14ac:dyDescent="0.2">
      <c r="A585" s="13"/>
      <c r="B585"/>
      <c r="C585"/>
      <c r="D585" s="227"/>
      <c r="E585" s="227"/>
      <c r="F585" s="227"/>
      <c r="G585"/>
      <c r="H585"/>
      <c r="I585"/>
      <c r="J585" s="227"/>
      <c r="L585" s="190"/>
      <c r="N585"/>
      <c r="O585"/>
      <c r="P585"/>
      <c r="Q585"/>
      <c r="R585"/>
      <c r="S585"/>
      <c r="T585"/>
      <c r="U585"/>
      <c r="V585"/>
      <c r="W585" s="319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</row>
    <row r="586" spans="1:43" s="269" customFormat="1" x14ac:dyDescent="0.2">
      <c r="A586" s="13"/>
      <c r="B586"/>
      <c r="C586"/>
      <c r="D586" s="227"/>
      <c r="E586" s="227"/>
      <c r="F586" s="227"/>
      <c r="G586"/>
      <c r="H586"/>
      <c r="I586"/>
      <c r="J586" s="227"/>
      <c r="L586" s="190"/>
      <c r="N586"/>
      <c r="O586"/>
      <c r="P586"/>
      <c r="Q586"/>
      <c r="R586"/>
      <c r="S586"/>
      <c r="T586"/>
      <c r="U586"/>
      <c r="V586"/>
      <c r="W586" s="319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</row>
    <row r="587" spans="1:43" s="269" customFormat="1" x14ac:dyDescent="0.2">
      <c r="A587" s="13"/>
      <c r="B587"/>
      <c r="C587"/>
      <c r="D587" s="227"/>
      <c r="E587" s="227"/>
      <c r="F587" s="227"/>
      <c r="G587"/>
      <c r="H587"/>
      <c r="I587"/>
      <c r="J587" s="227"/>
      <c r="L587" s="190"/>
      <c r="N587"/>
      <c r="O587"/>
      <c r="P587"/>
      <c r="Q587"/>
      <c r="R587"/>
      <c r="S587"/>
      <c r="T587"/>
      <c r="U587"/>
      <c r="V587"/>
      <c r="W587" s="319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</row>
    <row r="588" spans="1:43" s="269" customFormat="1" x14ac:dyDescent="0.2">
      <c r="A588" s="13"/>
      <c r="B588"/>
      <c r="C588"/>
      <c r="D588" s="227"/>
      <c r="E588" s="227"/>
      <c r="F588" s="227"/>
      <c r="G588"/>
      <c r="H588"/>
      <c r="I588"/>
      <c r="J588" s="227"/>
      <c r="L588" s="190"/>
      <c r="N588"/>
      <c r="O588"/>
      <c r="P588"/>
      <c r="Q588"/>
      <c r="R588"/>
      <c r="S588"/>
      <c r="T588"/>
      <c r="U588"/>
      <c r="V588"/>
      <c r="W588" s="319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</row>
    <row r="589" spans="1:43" s="269" customFormat="1" x14ac:dyDescent="0.2">
      <c r="A589" s="13"/>
      <c r="B589"/>
      <c r="C589"/>
      <c r="D589" s="227"/>
      <c r="E589" s="227"/>
      <c r="F589" s="227"/>
      <c r="G589"/>
      <c r="H589"/>
      <c r="I589"/>
      <c r="J589" s="227"/>
      <c r="L589" s="190"/>
      <c r="N589"/>
      <c r="O589"/>
      <c r="P589"/>
      <c r="Q589"/>
      <c r="R589"/>
      <c r="S589"/>
      <c r="T589"/>
      <c r="U589"/>
      <c r="V589"/>
      <c r="W589" s="31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</row>
    <row r="590" spans="1:43" s="269" customFormat="1" x14ac:dyDescent="0.2">
      <c r="A590" s="13"/>
      <c r="B590"/>
      <c r="C590"/>
      <c r="D590" s="227"/>
      <c r="E590" s="227"/>
      <c r="F590" s="227"/>
      <c r="G590"/>
      <c r="H590"/>
      <c r="I590"/>
      <c r="J590" s="227"/>
      <c r="L590" s="190"/>
      <c r="N590"/>
      <c r="O590"/>
      <c r="P590"/>
      <c r="Q590"/>
      <c r="R590"/>
      <c r="S590"/>
      <c r="T590"/>
      <c r="U590"/>
      <c r="V590"/>
      <c r="W590" s="319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</row>
    <row r="591" spans="1:43" s="269" customFormat="1" x14ac:dyDescent="0.2">
      <c r="A591" s="13"/>
      <c r="B591"/>
      <c r="C591"/>
      <c r="D591" s="227"/>
      <c r="E591" s="227"/>
      <c r="F591" s="227"/>
      <c r="G591"/>
      <c r="H591"/>
      <c r="I591"/>
      <c r="J591" s="227"/>
      <c r="L591" s="190"/>
      <c r="N591"/>
      <c r="O591"/>
      <c r="P591"/>
      <c r="Q591"/>
      <c r="R591"/>
      <c r="S591"/>
      <c r="T591"/>
      <c r="U591"/>
      <c r="V591"/>
      <c r="W591" s="319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</row>
    <row r="592" spans="1:43" s="269" customFormat="1" x14ac:dyDescent="0.2">
      <c r="A592" s="13"/>
      <c r="B592"/>
      <c r="C592"/>
      <c r="D592" s="227"/>
      <c r="E592" s="227"/>
      <c r="F592" s="227"/>
      <c r="G592"/>
      <c r="H592"/>
      <c r="I592"/>
      <c r="J592" s="227"/>
      <c r="L592" s="190"/>
      <c r="N592"/>
      <c r="O592"/>
      <c r="P592"/>
      <c r="Q592"/>
      <c r="R592"/>
      <c r="S592"/>
      <c r="T592"/>
      <c r="U592"/>
      <c r="V592"/>
      <c r="W592" s="319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</row>
    <row r="593" spans="1:43" s="269" customFormat="1" x14ac:dyDescent="0.2">
      <c r="A593" s="13"/>
      <c r="B593"/>
      <c r="C593"/>
      <c r="D593" s="227"/>
      <c r="E593" s="227"/>
      <c r="F593" s="227"/>
      <c r="G593"/>
      <c r="H593"/>
      <c r="I593"/>
      <c r="J593" s="227"/>
      <c r="L593" s="190"/>
      <c r="N593"/>
      <c r="O593"/>
      <c r="P593"/>
      <c r="Q593"/>
      <c r="R593"/>
      <c r="S593"/>
      <c r="T593"/>
      <c r="U593"/>
      <c r="V593"/>
      <c r="W593" s="319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</row>
    <row r="594" spans="1:43" s="269" customFormat="1" x14ac:dyDescent="0.2">
      <c r="A594" s="13"/>
      <c r="B594"/>
      <c r="C594"/>
      <c r="D594" s="227"/>
      <c r="E594" s="227"/>
      <c r="F594" s="227"/>
      <c r="G594"/>
      <c r="H594"/>
      <c r="I594"/>
      <c r="J594" s="227"/>
      <c r="L594" s="190"/>
      <c r="N594"/>
      <c r="O594"/>
      <c r="P594"/>
      <c r="Q594"/>
      <c r="R594"/>
      <c r="S594"/>
      <c r="T594"/>
      <c r="U594"/>
      <c r="V594"/>
      <c r="W594" s="319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</row>
    <row r="595" spans="1:43" s="269" customFormat="1" x14ac:dyDescent="0.2">
      <c r="A595" s="13"/>
      <c r="B595"/>
      <c r="C595"/>
      <c r="D595" s="227"/>
      <c r="E595" s="227"/>
      <c r="F595" s="227"/>
      <c r="G595"/>
      <c r="H595"/>
      <c r="I595"/>
      <c r="J595" s="227"/>
      <c r="L595" s="190"/>
      <c r="N595"/>
      <c r="O595"/>
      <c r="P595"/>
      <c r="Q595"/>
      <c r="R595"/>
      <c r="S595"/>
      <c r="T595"/>
      <c r="U595"/>
      <c r="V595"/>
      <c r="W595" s="319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</row>
    <row r="596" spans="1:43" s="269" customFormat="1" x14ac:dyDescent="0.2">
      <c r="A596" s="13"/>
      <c r="B596"/>
      <c r="C596"/>
      <c r="D596" s="227"/>
      <c r="E596" s="227"/>
      <c r="F596" s="227"/>
      <c r="G596"/>
      <c r="H596"/>
      <c r="I596"/>
      <c r="J596" s="227"/>
      <c r="L596" s="190"/>
      <c r="N596"/>
      <c r="O596"/>
      <c r="P596"/>
      <c r="Q596"/>
      <c r="R596"/>
      <c r="S596"/>
      <c r="T596"/>
      <c r="U596"/>
      <c r="V596"/>
      <c r="W596" s="319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</row>
    <row r="597" spans="1:43" s="269" customFormat="1" x14ac:dyDescent="0.2">
      <c r="A597" s="13"/>
      <c r="B597"/>
      <c r="C597"/>
      <c r="D597" s="227"/>
      <c r="E597" s="227"/>
      <c r="F597" s="227"/>
      <c r="G597"/>
      <c r="H597"/>
      <c r="I597"/>
      <c r="J597" s="227"/>
      <c r="L597" s="190"/>
      <c r="N597"/>
      <c r="O597"/>
      <c r="P597"/>
      <c r="Q597"/>
      <c r="R597"/>
      <c r="S597"/>
      <c r="T597"/>
      <c r="U597"/>
      <c r="V597"/>
      <c r="W597" s="319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</row>
    <row r="598" spans="1:43" s="269" customFormat="1" x14ac:dyDescent="0.2">
      <c r="A598" s="13"/>
      <c r="B598"/>
      <c r="C598"/>
      <c r="D598" s="227"/>
      <c r="E598" s="227"/>
      <c r="F598" s="227"/>
      <c r="G598"/>
      <c r="H598"/>
      <c r="I598"/>
      <c r="J598" s="227"/>
      <c r="L598" s="190"/>
      <c r="N598"/>
      <c r="O598"/>
      <c r="P598"/>
      <c r="Q598"/>
      <c r="R598"/>
      <c r="S598"/>
      <c r="T598"/>
      <c r="U598"/>
      <c r="V598"/>
      <c r="W598" s="319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</row>
    <row r="599" spans="1:43" s="269" customFormat="1" x14ac:dyDescent="0.2">
      <c r="A599" s="13"/>
      <c r="B599"/>
      <c r="C599"/>
      <c r="D599" s="227"/>
      <c r="E599" s="227"/>
      <c r="F599" s="227"/>
      <c r="G599"/>
      <c r="H599"/>
      <c r="I599"/>
      <c r="J599" s="227"/>
      <c r="L599" s="190"/>
      <c r="N599"/>
      <c r="O599"/>
      <c r="P599"/>
      <c r="Q599"/>
      <c r="R599"/>
      <c r="S599"/>
      <c r="T599"/>
      <c r="U599"/>
      <c r="V599"/>
      <c r="W599" s="31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</row>
    <row r="600" spans="1:43" s="269" customFormat="1" x14ac:dyDescent="0.2">
      <c r="A600" s="13"/>
      <c r="B600"/>
      <c r="C600"/>
      <c r="D600" s="227"/>
      <c r="E600" s="227"/>
      <c r="F600" s="227"/>
      <c r="G600"/>
      <c r="H600"/>
      <c r="I600"/>
      <c r="J600" s="227"/>
      <c r="L600" s="190"/>
      <c r="N600"/>
      <c r="O600"/>
      <c r="P600"/>
      <c r="Q600"/>
      <c r="R600"/>
      <c r="S600"/>
      <c r="T600"/>
      <c r="U600"/>
      <c r="V600"/>
      <c r="W600" s="319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</row>
    <row r="601" spans="1:43" s="269" customFormat="1" x14ac:dyDescent="0.2">
      <c r="A601" s="13"/>
      <c r="B601"/>
      <c r="C601"/>
      <c r="D601" s="227"/>
      <c r="E601" s="227"/>
      <c r="F601" s="227"/>
      <c r="G601"/>
      <c r="H601"/>
      <c r="I601"/>
      <c r="J601" s="227"/>
      <c r="L601" s="190"/>
      <c r="N601"/>
      <c r="O601"/>
      <c r="P601"/>
      <c r="Q601"/>
      <c r="R601"/>
      <c r="S601"/>
      <c r="T601"/>
      <c r="U601"/>
      <c r="V601"/>
      <c r="W601" s="319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</row>
    <row r="602" spans="1:43" s="269" customFormat="1" x14ac:dyDescent="0.2">
      <c r="A602" s="13"/>
      <c r="B602"/>
      <c r="C602"/>
      <c r="D602" s="227"/>
      <c r="E602" s="227"/>
      <c r="F602" s="227"/>
      <c r="G602"/>
      <c r="H602"/>
      <c r="I602"/>
      <c r="J602" s="227"/>
      <c r="L602" s="190"/>
      <c r="N602"/>
      <c r="O602"/>
      <c r="P602"/>
      <c r="Q602"/>
      <c r="R602"/>
      <c r="S602"/>
      <c r="T602"/>
      <c r="U602"/>
      <c r="V602"/>
      <c r="W602" s="319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</row>
    <row r="603" spans="1:43" s="269" customFormat="1" x14ac:dyDescent="0.2">
      <c r="A603" s="13"/>
      <c r="B603"/>
      <c r="C603"/>
      <c r="D603" s="227"/>
      <c r="E603" s="227"/>
      <c r="F603" s="227"/>
      <c r="G603"/>
      <c r="H603"/>
      <c r="I603"/>
      <c r="J603" s="227"/>
      <c r="L603" s="190"/>
      <c r="N603"/>
      <c r="O603"/>
      <c r="P603"/>
      <c r="Q603"/>
      <c r="R603"/>
      <c r="S603"/>
      <c r="T603"/>
      <c r="U603"/>
      <c r="V603"/>
      <c r="W603" s="319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</row>
    <row r="604" spans="1:43" s="269" customFormat="1" x14ac:dyDescent="0.2">
      <c r="A604" s="13"/>
      <c r="B604"/>
      <c r="C604"/>
      <c r="D604" s="227"/>
      <c r="E604" s="227"/>
      <c r="F604" s="227"/>
      <c r="G604"/>
      <c r="H604"/>
      <c r="I604"/>
      <c r="J604" s="227"/>
      <c r="L604" s="190"/>
      <c r="N604"/>
      <c r="O604"/>
      <c r="P604"/>
      <c r="Q604"/>
      <c r="R604"/>
      <c r="S604"/>
      <c r="T604"/>
      <c r="U604"/>
      <c r="V604"/>
      <c r="W604" s="319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</row>
    <row r="605" spans="1:43" s="269" customFormat="1" x14ac:dyDescent="0.2">
      <c r="A605" s="13"/>
      <c r="B605"/>
      <c r="C605"/>
      <c r="D605" s="227"/>
      <c r="E605" s="227"/>
      <c r="F605" s="227"/>
      <c r="G605"/>
      <c r="H605"/>
      <c r="I605"/>
      <c r="J605" s="227"/>
      <c r="L605" s="190"/>
      <c r="N605"/>
      <c r="O605"/>
      <c r="P605"/>
      <c r="Q605"/>
      <c r="R605"/>
      <c r="S605"/>
      <c r="T605"/>
      <c r="U605"/>
      <c r="V605"/>
      <c r="W605" s="319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</row>
    <row r="606" spans="1:43" s="269" customFormat="1" x14ac:dyDescent="0.2">
      <c r="A606" s="13"/>
      <c r="B606"/>
      <c r="C606"/>
      <c r="D606" s="227"/>
      <c r="E606" s="227"/>
      <c r="F606" s="227"/>
      <c r="G606"/>
      <c r="H606"/>
      <c r="I606"/>
      <c r="J606" s="227"/>
      <c r="L606" s="190"/>
      <c r="N606"/>
      <c r="O606"/>
      <c r="P606"/>
      <c r="Q606"/>
      <c r="R606"/>
      <c r="S606"/>
      <c r="T606"/>
      <c r="U606"/>
      <c r="V606"/>
      <c r="W606" s="319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</row>
    <row r="607" spans="1:43" s="269" customFormat="1" x14ac:dyDescent="0.2">
      <c r="A607" s="13"/>
      <c r="B607"/>
      <c r="C607"/>
      <c r="D607" s="227"/>
      <c r="E607" s="227"/>
      <c r="F607" s="227"/>
      <c r="G607"/>
      <c r="H607"/>
      <c r="I607"/>
      <c r="J607" s="227"/>
      <c r="L607" s="190"/>
      <c r="N607"/>
      <c r="O607"/>
      <c r="P607"/>
      <c r="Q607"/>
      <c r="R607"/>
      <c r="S607"/>
      <c r="T607"/>
      <c r="U607"/>
      <c r="V607"/>
      <c r="W607" s="319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</row>
    <row r="608" spans="1:43" s="269" customFormat="1" x14ac:dyDescent="0.2">
      <c r="A608" s="13"/>
      <c r="B608"/>
      <c r="C608"/>
      <c r="D608" s="227"/>
      <c r="E608" s="227"/>
      <c r="F608" s="227"/>
      <c r="G608"/>
      <c r="H608"/>
      <c r="I608"/>
      <c r="J608" s="227"/>
      <c r="L608" s="190"/>
      <c r="N608"/>
      <c r="O608"/>
      <c r="P608"/>
      <c r="Q608"/>
      <c r="R608"/>
      <c r="S608"/>
      <c r="T608"/>
      <c r="U608"/>
      <c r="V608"/>
      <c r="W608" s="319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</row>
    <row r="609" spans="1:43" s="269" customFormat="1" x14ac:dyDescent="0.2">
      <c r="A609" s="13"/>
      <c r="B609"/>
      <c r="C609"/>
      <c r="D609" s="227"/>
      <c r="E609" s="227"/>
      <c r="F609" s="227"/>
      <c r="G609"/>
      <c r="H609"/>
      <c r="I609"/>
      <c r="J609" s="227"/>
      <c r="L609" s="190"/>
      <c r="N609"/>
      <c r="O609"/>
      <c r="P609"/>
      <c r="Q609"/>
      <c r="R609"/>
      <c r="S609"/>
      <c r="T609"/>
      <c r="U609"/>
      <c r="V609"/>
      <c r="W609" s="31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</row>
    <row r="610" spans="1:43" s="269" customFormat="1" x14ac:dyDescent="0.2">
      <c r="A610" s="13"/>
      <c r="B610"/>
      <c r="C610"/>
      <c r="D610" s="227"/>
      <c r="E610" s="227"/>
      <c r="F610" s="227"/>
      <c r="G610"/>
      <c r="H610"/>
      <c r="I610"/>
      <c r="J610" s="227"/>
      <c r="L610" s="190"/>
      <c r="N610"/>
      <c r="O610"/>
      <c r="P610"/>
      <c r="Q610"/>
      <c r="R610"/>
      <c r="S610"/>
      <c r="T610"/>
      <c r="U610"/>
      <c r="V610"/>
      <c r="W610" s="319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</row>
    <row r="611" spans="1:43" s="269" customFormat="1" x14ac:dyDescent="0.2">
      <c r="A611" s="13"/>
      <c r="B611"/>
      <c r="C611"/>
      <c r="D611" s="227"/>
      <c r="E611" s="227"/>
      <c r="F611" s="227"/>
      <c r="G611"/>
      <c r="H611"/>
      <c r="I611"/>
      <c r="J611" s="227"/>
      <c r="L611" s="190"/>
      <c r="N611"/>
      <c r="O611"/>
      <c r="P611"/>
      <c r="Q611"/>
      <c r="R611"/>
      <c r="S611"/>
      <c r="T611"/>
      <c r="U611"/>
      <c r="V611"/>
      <c r="W611" s="319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</row>
    <row r="612" spans="1:43" s="269" customFormat="1" x14ac:dyDescent="0.2">
      <c r="A612" s="13"/>
      <c r="B612"/>
      <c r="C612"/>
      <c r="D612" s="227"/>
      <c r="E612" s="227"/>
      <c r="F612" s="227"/>
      <c r="G612"/>
      <c r="H612"/>
      <c r="I612"/>
      <c r="J612" s="227"/>
      <c r="L612" s="190"/>
      <c r="N612"/>
      <c r="O612"/>
      <c r="P612"/>
      <c r="Q612"/>
      <c r="R612"/>
      <c r="S612"/>
      <c r="T612"/>
      <c r="U612"/>
      <c r="V612"/>
      <c r="W612" s="319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</row>
    <row r="613" spans="1:43" s="269" customFormat="1" x14ac:dyDescent="0.2">
      <c r="A613" s="13"/>
      <c r="B613"/>
      <c r="C613"/>
      <c r="D613" s="227"/>
      <c r="E613" s="227"/>
      <c r="F613" s="227"/>
      <c r="G613"/>
      <c r="H613"/>
      <c r="I613"/>
      <c r="J613" s="227"/>
      <c r="L613" s="190"/>
      <c r="N613"/>
      <c r="O613"/>
      <c r="P613"/>
      <c r="Q613"/>
      <c r="R613"/>
      <c r="S613"/>
      <c r="T613"/>
      <c r="U613"/>
      <c r="V613"/>
      <c r="W613" s="319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</row>
    <row r="614" spans="1:43" s="269" customFormat="1" x14ac:dyDescent="0.2">
      <c r="A614" s="13"/>
      <c r="B614"/>
      <c r="C614"/>
      <c r="D614" s="227"/>
      <c r="E614" s="227"/>
      <c r="F614" s="227"/>
      <c r="G614"/>
      <c r="H614"/>
      <c r="I614"/>
      <c r="J614" s="227"/>
      <c r="L614" s="190"/>
      <c r="N614"/>
      <c r="O614"/>
      <c r="P614"/>
      <c r="Q614"/>
      <c r="R614"/>
      <c r="S614"/>
      <c r="T614"/>
      <c r="U614"/>
      <c r="V614"/>
      <c r="W614" s="319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</row>
    <row r="615" spans="1:43" s="269" customFormat="1" x14ac:dyDescent="0.2">
      <c r="A615" s="13"/>
      <c r="B615"/>
      <c r="C615"/>
      <c r="D615" s="227"/>
      <c r="E615" s="227"/>
      <c r="F615" s="227"/>
      <c r="G615"/>
      <c r="H615"/>
      <c r="I615"/>
      <c r="J615" s="227"/>
      <c r="L615" s="190"/>
      <c r="N615"/>
      <c r="O615"/>
      <c r="P615"/>
      <c r="Q615"/>
      <c r="R615"/>
      <c r="S615"/>
      <c r="T615"/>
      <c r="U615"/>
      <c r="V615"/>
      <c r="W615" s="319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</row>
    <row r="616" spans="1:43" s="269" customFormat="1" x14ac:dyDescent="0.2">
      <c r="A616" s="13"/>
      <c r="B616"/>
      <c r="C616"/>
      <c r="D616" s="227"/>
      <c r="E616" s="227"/>
      <c r="F616" s="227"/>
      <c r="G616"/>
      <c r="H616"/>
      <c r="I616"/>
      <c r="J616" s="227"/>
      <c r="L616" s="190"/>
      <c r="N616"/>
      <c r="O616"/>
      <c r="P616"/>
      <c r="Q616"/>
      <c r="R616"/>
      <c r="S616"/>
      <c r="T616"/>
      <c r="U616"/>
      <c r="V616"/>
      <c r="W616" s="319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</row>
    <row r="617" spans="1:43" s="269" customFormat="1" x14ac:dyDescent="0.2">
      <c r="A617" s="13"/>
      <c r="B617"/>
      <c r="C617"/>
      <c r="D617" s="227"/>
      <c r="E617" s="227"/>
      <c r="F617" s="227"/>
      <c r="G617"/>
      <c r="H617"/>
      <c r="I617"/>
      <c r="J617" s="227"/>
      <c r="L617" s="190"/>
      <c r="N617"/>
      <c r="O617"/>
      <c r="P617"/>
      <c r="Q617"/>
      <c r="R617"/>
      <c r="S617"/>
      <c r="T617"/>
      <c r="U617"/>
      <c r="V617"/>
      <c r="W617" s="319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</row>
    <row r="618" spans="1:43" s="269" customFormat="1" x14ac:dyDescent="0.2">
      <c r="A618" s="13"/>
      <c r="B618"/>
      <c r="C618"/>
      <c r="D618" s="227"/>
      <c r="E618" s="227"/>
      <c r="F618" s="227"/>
      <c r="G618"/>
      <c r="H618"/>
      <c r="I618"/>
      <c r="J618" s="227"/>
      <c r="L618" s="190"/>
      <c r="N618"/>
      <c r="O618"/>
      <c r="P618"/>
      <c r="Q618"/>
      <c r="R618"/>
      <c r="S618"/>
      <c r="T618"/>
      <c r="U618"/>
      <c r="V618"/>
      <c r="W618" s="319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</row>
    <row r="619" spans="1:43" s="269" customFormat="1" x14ac:dyDescent="0.2">
      <c r="A619" s="13"/>
      <c r="B619"/>
      <c r="C619"/>
      <c r="D619" s="227"/>
      <c r="E619" s="227"/>
      <c r="F619" s="227"/>
      <c r="G619"/>
      <c r="H619"/>
      <c r="I619"/>
      <c r="J619" s="227"/>
      <c r="L619" s="190"/>
      <c r="N619"/>
      <c r="O619"/>
      <c r="P619"/>
      <c r="Q619"/>
      <c r="R619"/>
      <c r="S619"/>
      <c r="T619"/>
      <c r="U619"/>
      <c r="V619"/>
      <c r="W619" s="3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</row>
    <row r="620" spans="1:43" s="269" customFormat="1" x14ac:dyDescent="0.2">
      <c r="A620" s="13"/>
      <c r="B620"/>
      <c r="C620"/>
      <c r="D620" s="227"/>
      <c r="E620" s="227"/>
      <c r="F620" s="227"/>
      <c r="G620"/>
      <c r="H620"/>
      <c r="I620"/>
      <c r="J620" s="227"/>
      <c r="L620" s="190"/>
      <c r="N620"/>
      <c r="O620"/>
      <c r="P620"/>
      <c r="Q620"/>
      <c r="R620"/>
      <c r="S620"/>
      <c r="T620"/>
      <c r="U620"/>
      <c r="V620"/>
      <c r="W620" s="319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</row>
    <row r="621" spans="1:43" s="269" customFormat="1" x14ac:dyDescent="0.2">
      <c r="A621" s="13"/>
      <c r="B621"/>
      <c r="C621"/>
      <c r="D621" s="227"/>
      <c r="E621" s="227"/>
      <c r="F621" s="227"/>
      <c r="G621"/>
      <c r="H621"/>
      <c r="I621"/>
      <c r="J621" s="227"/>
      <c r="L621" s="190"/>
      <c r="N621"/>
      <c r="O621"/>
      <c r="P621"/>
      <c r="Q621"/>
      <c r="R621"/>
      <c r="S621"/>
      <c r="T621"/>
      <c r="U621"/>
      <c r="V621"/>
      <c r="W621" s="319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</row>
    <row r="622" spans="1:43" s="269" customFormat="1" x14ac:dyDescent="0.2">
      <c r="A622" s="13"/>
      <c r="B622"/>
      <c r="C622"/>
      <c r="D622" s="227"/>
      <c r="E622" s="227"/>
      <c r="F622" s="227"/>
      <c r="G622"/>
      <c r="H622"/>
      <c r="I622"/>
      <c r="J622" s="227"/>
      <c r="L622" s="190"/>
      <c r="N622"/>
      <c r="O622"/>
      <c r="P622"/>
      <c r="Q622"/>
      <c r="R622"/>
      <c r="S622"/>
      <c r="T622"/>
      <c r="U622"/>
      <c r="V622"/>
      <c r="W622" s="319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</row>
    <row r="623" spans="1:43" s="269" customFormat="1" x14ac:dyDescent="0.2">
      <c r="A623" s="13"/>
      <c r="B623"/>
      <c r="C623"/>
      <c r="D623" s="227"/>
      <c r="E623" s="227"/>
      <c r="F623" s="227"/>
      <c r="G623"/>
      <c r="H623"/>
      <c r="I623"/>
      <c r="J623" s="227"/>
      <c r="L623" s="190"/>
      <c r="N623"/>
      <c r="O623"/>
      <c r="P623"/>
      <c r="Q623"/>
      <c r="R623"/>
      <c r="S623"/>
      <c r="T623"/>
      <c r="U623"/>
      <c r="V623"/>
      <c r="W623" s="319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</row>
    <row r="624" spans="1:43" s="269" customFormat="1" x14ac:dyDescent="0.2">
      <c r="A624" s="13"/>
      <c r="B624"/>
      <c r="C624"/>
      <c r="D624" s="227"/>
      <c r="E624" s="227"/>
      <c r="F624" s="227"/>
      <c r="G624"/>
      <c r="H624"/>
      <c r="I624"/>
      <c r="J624" s="227"/>
      <c r="L624" s="190"/>
      <c r="N624"/>
      <c r="O624"/>
      <c r="P624"/>
      <c r="Q624"/>
      <c r="R624"/>
      <c r="S624"/>
      <c r="T624"/>
      <c r="U624"/>
      <c r="V624"/>
      <c r="W624" s="319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</row>
    <row r="625" spans="1:43" s="269" customFormat="1" x14ac:dyDescent="0.2">
      <c r="A625" s="13"/>
      <c r="B625"/>
      <c r="C625"/>
      <c r="D625" s="227"/>
      <c r="E625" s="227"/>
      <c r="F625" s="227"/>
      <c r="G625"/>
      <c r="H625"/>
      <c r="I625"/>
      <c r="J625" s="227"/>
      <c r="L625" s="190"/>
      <c r="N625"/>
      <c r="O625"/>
      <c r="P625"/>
      <c r="Q625"/>
      <c r="R625"/>
      <c r="S625"/>
      <c r="T625"/>
      <c r="U625"/>
      <c r="V625"/>
      <c r="W625" s="319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</row>
    <row r="626" spans="1:43" s="269" customFormat="1" x14ac:dyDescent="0.2">
      <c r="A626" s="13"/>
      <c r="B626"/>
      <c r="C626"/>
      <c r="D626" s="227"/>
      <c r="E626" s="227"/>
      <c r="F626" s="227"/>
      <c r="G626"/>
      <c r="H626"/>
      <c r="I626"/>
      <c r="J626" s="227"/>
      <c r="L626" s="190"/>
      <c r="N626"/>
      <c r="O626"/>
      <c r="P626"/>
      <c r="Q626"/>
      <c r="R626"/>
      <c r="S626"/>
      <c r="T626"/>
      <c r="U626"/>
      <c r="V626"/>
      <c r="W626" s="319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</row>
    <row r="627" spans="1:43" s="269" customFormat="1" x14ac:dyDescent="0.2">
      <c r="A627" s="13"/>
      <c r="B627"/>
      <c r="C627"/>
      <c r="D627" s="227"/>
      <c r="E627" s="227"/>
      <c r="F627" s="227"/>
      <c r="G627"/>
      <c r="H627"/>
      <c r="I627"/>
      <c r="J627" s="227"/>
      <c r="L627" s="190"/>
      <c r="N627"/>
      <c r="O627"/>
      <c r="P627"/>
      <c r="Q627"/>
      <c r="R627"/>
      <c r="S627"/>
      <c r="T627"/>
      <c r="U627"/>
      <c r="V627"/>
      <c r="W627" s="319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</row>
    <row r="628" spans="1:43" s="269" customFormat="1" x14ac:dyDescent="0.2">
      <c r="A628" s="13"/>
      <c r="B628"/>
      <c r="C628"/>
      <c r="D628" s="227"/>
      <c r="E628" s="227"/>
      <c r="F628" s="227"/>
      <c r="G628"/>
      <c r="H628"/>
      <c r="I628"/>
      <c r="J628" s="227"/>
      <c r="L628" s="190"/>
      <c r="N628"/>
      <c r="O628"/>
      <c r="P628"/>
      <c r="Q628"/>
      <c r="R628"/>
      <c r="S628"/>
      <c r="T628"/>
      <c r="U628"/>
      <c r="V628"/>
      <c r="W628" s="319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</row>
    <row r="629" spans="1:43" s="269" customFormat="1" x14ac:dyDescent="0.2">
      <c r="A629" s="13"/>
      <c r="B629"/>
      <c r="C629"/>
      <c r="D629" s="227"/>
      <c r="E629" s="227"/>
      <c r="F629" s="227"/>
      <c r="G629"/>
      <c r="H629"/>
      <c r="I629"/>
      <c r="J629" s="227"/>
      <c r="L629" s="190"/>
      <c r="N629"/>
      <c r="O629"/>
      <c r="P629"/>
      <c r="Q629"/>
      <c r="R629"/>
      <c r="S629"/>
      <c r="T629"/>
      <c r="U629"/>
      <c r="V629"/>
      <c r="W629" s="31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</row>
    <row r="630" spans="1:43" s="269" customFormat="1" x14ac:dyDescent="0.2">
      <c r="A630" s="13"/>
      <c r="B630"/>
      <c r="C630"/>
      <c r="D630" s="227"/>
      <c r="E630" s="227"/>
      <c r="F630" s="227"/>
      <c r="G630"/>
      <c r="H630"/>
      <c r="I630"/>
      <c r="J630" s="227"/>
      <c r="L630" s="190"/>
      <c r="N630"/>
      <c r="O630"/>
      <c r="P630"/>
      <c r="Q630"/>
      <c r="R630"/>
      <c r="S630"/>
      <c r="T630"/>
      <c r="U630"/>
      <c r="V630"/>
      <c r="W630" s="319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</row>
    <row r="631" spans="1:43" s="269" customFormat="1" x14ac:dyDescent="0.2">
      <c r="A631" s="13"/>
      <c r="B631"/>
      <c r="C631"/>
      <c r="D631" s="227"/>
      <c r="E631" s="227"/>
      <c r="F631" s="227"/>
      <c r="G631"/>
      <c r="H631"/>
      <c r="I631"/>
      <c r="J631" s="227"/>
      <c r="L631" s="190"/>
      <c r="N631"/>
      <c r="O631"/>
      <c r="P631"/>
      <c r="Q631"/>
      <c r="R631"/>
      <c r="S631"/>
      <c r="T631"/>
      <c r="U631"/>
      <c r="V631"/>
      <c r="W631" s="319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</row>
    <row r="632" spans="1:43" s="269" customFormat="1" x14ac:dyDescent="0.2">
      <c r="A632" s="13"/>
      <c r="B632"/>
      <c r="C632"/>
      <c r="D632" s="227"/>
      <c r="E632" s="227"/>
      <c r="F632" s="227"/>
      <c r="G632"/>
      <c r="H632"/>
      <c r="I632"/>
      <c r="J632" s="227"/>
      <c r="L632" s="190"/>
      <c r="N632"/>
      <c r="O632"/>
      <c r="P632"/>
      <c r="Q632"/>
      <c r="R632"/>
      <c r="S632"/>
      <c r="T632"/>
      <c r="U632"/>
      <c r="V632"/>
      <c r="W632" s="319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</row>
    <row r="633" spans="1:43" s="269" customFormat="1" x14ac:dyDescent="0.2">
      <c r="A633" s="13"/>
      <c r="B633"/>
      <c r="C633"/>
      <c r="D633" s="227"/>
      <c r="E633" s="227"/>
      <c r="F633" s="227"/>
      <c r="G633"/>
      <c r="H633"/>
      <c r="I633"/>
      <c r="J633" s="227"/>
      <c r="L633" s="190"/>
      <c r="N633"/>
      <c r="O633"/>
      <c r="P633"/>
      <c r="Q633"/>
      <c r="R633"/>
      <c r="S633"/>
      <c r="T633"/>
      <c r="U633"/>
      <c r="V633"/>
      <c r="W633" s="319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</row>
    <row r="634" spans="1:43" s="269" customFormat="1" x14ac:dyDescent="0.2">
      <c r="A634" s="13"/>
      <c r="B634"/>
      <c r="C634"/>
      <c r="D634" s="227"/>
      <c r="E634" s="227"/>
      <c r="F634" s="227"/>
      <c r="G634"/>
      <c r="H634"/>
      <c r="I634"/>
      <c r="J634" s="227"/>
      <c r="L634" s="190"/>
      <c r="N634"/>
      <c r="O634"/>
      <c r="P634"/>
      <c r="Q634"/>
      <c r="R634"/>
      <c r="S634"/>
      <c r="T634"/>
      <c r="U634"/>
      <c r="V634"/>
      <c r="W634" s="319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</row>
    <row r="635" spans="1:43" s="269" customFormat="1" x14ac:dyDescent="0.2">
      <c r="A635" s="13"/>
      <c r="B635"/>
      <c r="C635"/>
      <c r="D635" s="227"/>
      <c r="E635" s="227"/>
      <c r="F635" s="227"/>
      <c r="G635"/>
      <c r="H635"/>
      <c r="I635"/>
      <c r="J635" s="227"/>
      <c r="L635" s="190"/>
      <c r="N635"/>
      <c r="O635"/>
      <c r="P635"/>
      <c r="Q635"/>
      <c r="R635"/>
      <c r="S635"/>
      <c r="T635"/>
      <c r="U635"/>
      <c r="V635"/>
      <c r="W635" s="319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</row>
    <row r="636" spans="1:43" s="269" customFormat="1" x14ac:dyDescent="0.2">
      <c r="A636" s="13"/>
      <c r="B636"/>
      <c r="C636"/>
      <c r="D636" s="227"/>
      <c r="E636" s="227"/>
      <c r="F636" s="227"/>
      <c r="G636"/>
      <c r="H636"/>
      <c r="I636"/>
      <c r="J636" s="227"/>
      <c r="L636" s="190"/>
      <c r="N636"/>
      <c r="O636"/>
      <c r="P636"/>
      <c r="Q636"/>
      <c r="R636"/>
      <c r="S636"/>
      <c r="T636"/>
      <c r="U636"/>
      <c r="V636"/>
      <c r="W636" s="319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</row>
    <row r="637" spans="1:43" s="269" customFormat="1" x14ac:dyDescent="0.2">
      <c r="A637" s="13"/>
      <c r="B637"/>
      <c r="C637"/>
      <c r="D637" s="227"/>
      <c r="E637" s="227"/>
      <c r="F637" s="227"/>
      <c r="G637"/>
      <c r="H637"/>
      <c r="I637"/>
      <c r="J637" s="227"/>
      <c r="L637" s="190"/>
      <c r="N637"/>
      <c r="O637"/>
      <c r="P637"/>
      <c r="Q637"/>
      <c r="R637"/>
      <c r="S637"/>
      <c r="T637"/>
      <c r="U637"/>
      <c r="V637"/>
      <c r="W637" s="319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</row>
    <row r="638" spans="1:43" s="269" customFormat="1" x14ac:dyDescent="0.2">
      <c r="A638" s="13"/>
      <c r="B638"/>
      <c r="C638"/>
      <c r="D638" s="227"/>
      <c r="E638" s="227"/>
      <c r="F638" s="227"/>
      <c r="G638"/>
      <c r="H638"/>
      <c r="I638"/>
      <c r="J638" s="227"/>
      <c r="L638" s="190"/>
      <c r="N638"/>
      <c r="O638"/>
      <c r="P638"/>
      <c r="Q638"/>
      <c r="R638"/>
      <c r="S638"/>
      <c r="T638"/>
      <c r="U638"/>
      <c r="V638"/>
      <c r="W638" s="319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</row>
    <row r="639" spans="1:43" s="269" customFormat="1" x14ac:dyDescent="0.2">
      <c r="A639" s="13"/>
      <c r="B639"/>
      <c r="C639"/>
      <c r="D639" s="227"/>
      <c r="E639" s="227"/>
      <c r="F639" s="227"/>
      <c r="G639"/>
      <c r="H639"/>
      <c r="I639"/>
      <c r="J639" s="227"/>
      <c r="L639" s="190"/>
      <c r="N639"/>
      <c r="O639"/>
      <c r="P639"/>
      <c r="Q639"/>
      <c r="R639"/>
      <c r="S639"/>
      <c r="T639"/>
      <c r="U639"/>
      <c r="V639"/>
      <c r="W639" s="31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</row>
    <row r="640" spans="1:43" s="269" customFormat="1" x14ac:dyDescent="0.2">
      <c r="A640" s="13"/>
      <c r="B640"/>
      <c r="C640"/>
      <c r="D640" s="227"/>
      <c r="E640" s="227"/>
      <c r="F640" s="227"/>
      <c r="G640"/>
      <c r="H640"/>
      <c r="I640"/>
      <c r="J640" s="227"/>
      <c r="L640" s="190"/>
      <c r="N640"/>
      <c r="O640"/>
      <c r="P640"/>
      <c r="Q640"/>
      <c r="R640"/>
      <c r="S640"/>
      <c r="T640"/>
      <c r="U640"/>
      <c r="V640"/>
      <c r="W640" s="319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</row>
    <row r="641" spans="1:43" s="269" customFormat="1" x14ac:dyDescent="0.2">
      <c r="A641" s="13"/>
      <c r="B641"/>
      <c r="C641"/>
      <c r="D641" s="227"/>
      <c r="E641" s="227"/>
      <c r="F641" s="227"/>
      <c r="G641"/>
      <c r="H641"/>
      <c r="I641"/>
      <c r="J641" s="227"/>
      <c r="L641" s="190"/>
      <c r="N641"/>
      <c r="O641"/>
      <c r="P641"/>
      <c r="Q641"/>
      <c r="R641"/>
      <c r="S641"/>
      <c r="T641"/>
      <c r="U641"/>
      <c r="V641"/>
      <c r="W641" s="319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</row>
    <row r="642" spans="1:43" s="269" customFormat="1" x14ac:dyDescent="0.2">
      <c r="A642" s="13"/>
      <c r="B642"/>
      <c r="C642"/>
      <c r="D642" s="227"/>
      <c r="E642" s="227"/>
      <c r="F642" s="227"/>
      <c r="G642"/>
      <c r="H642"/>
      <c r="I642"/>
      <c r="J642" s="227"/>
      <c r="L642" s="190"/>
      <c r="N642"/>
      <c r="O642"/>
      <c r="P642"/>
      <c r="Q642"/>
      <c r="R642"/>
      <c r="S642"/>
      <c r="T642"/>
      <c r="U642"/>
      <c r="V642"/>
      <c r="W642" s="319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</row>
    <row r="643" spans="1:43" s="269" customFormat="1" x14ac:dyDescent="0.2">
      <c r="A643" s="13"/>
      <c r="B643"/>
      <c r="C643"/>
      <c r="D643" s="227"/>
      <c r="E643" s="227"/>
      <c r="F643" s="227"/>
      <c r="G643"/>
      <c r="H643"/>
      <c r="I643"/>
      <c r="J643" s="227"/>
      <c r="L643" s="190"/>
      <c r="N643"/>
      <c r="O643"/>
      <c r="P643"/>
      <c r="Q643"/>
      <c r="R643"/>
      <c r="S643"/>
      <c r="T643"/>
      <c r="U643"/>
      <c r="V643"/>
      <c r="W643" s="319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</row>
    <row r="644" spans="1:43" s="269" customFormat="1" x14ac:dyDescent="0.2">
      <c r="A644" s="13"/>
      <c r="B644"/>
      <c r="C644"/>
      <c r="D644" s="227"/>
      <c r="E644" s="227"/>
      <c r="F644" s="227"/>
      <c r="G644"/>
      <c r="H644"/>
      <c r="I644"/>
      <c r="J644" s="227"/>
      <c r="L644" s="190"/>
      <c r="N644"/>
      <c r="O644"/>
      <c r="P644"/>
      <c r="Q644"/>
      <c r="R644"/>
      <c r="S644"/>
      <c r="T644"/>
      <c r="U644"/>
      <c r="V644"/>
      <c r="W644" s="319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</row>
    <row r="645" spans="1:43" s="269" customFormat="1" x14ac:dyDescent="0.2">
      <c r="A645" s="13"/>
      <c r="B645"/>
      <c r="C645"/>
      <c r="D645" s="227"/>
      <c r="E645" s="227"/>
      <c r="F645" s="227"/>
      <c r="G645"/>
      <c r="H645"/>
      <c r="I645"/>
      <c r="J645" s="227"/>
      <c r="L645" s="190"/>
      <c r="N645"/>
      <c r="O645"/>
      <c r="P645"/>
      <c r="Q645"/>
      <c r="R645"/>
      <c r="S645"/>
      <c r="T645"/>
      <c r="U645"/>
      <c r="V645"/>
      <c r="W645" s="319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</row>
    <row r="646" spans="1:43" s="269" customFormat="1" x14ac:dyDescent="0.2">
      <c r="A646" s="13"/>
      <c r="B646"/>
      <c r="C646"/>
      <c r="D646" s="227"/>
      <c r="E646" s="227"/>
      <c r="F646" s="227"/>
      <c r="G646"/>
      <c r="H646"/>
      <c r="I646"/>
      <c r="J646" s="227"/>
      <c r="L646" s="190"/>
      <c r="N646"/>
      <c r="O646"/>
      <c r="P646"/>
      <c r="Q646"/>
      <c r="R646"/>
      <c r="S646"/>
      <c r="T646"/>
      <c r="U646"/>
      <c r="V646"/>
      <c r="W646" s="319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</row>
    <row r="647" spans="1:43" s="269" customFormat="1" x14ac:dyDescent="0.2">
      <c r="A647" s="13"/>
      <c r="B647"/>
      <c r="C647"/>
      <c r="D647" s="227"/>
      <c r="E647" s="227"/>
      <c r="F647" s="227"/>
      <c r="G647"/>
      <c r="H647"/>
      <c r="I647"/>
      <c r="J647" s="227"/>
      <c r="L647" s="190"/>
      <c r="N647"/>
      <c r="O647"/>
      <c r="P647"/>
      <c r="Q647"/>
      <c r="R647"/>
      <c r="S647"/>
      <c r="T647"/>
      <c r="U647"/>
      <c r="V647"/>
      <c r="W647" s="319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</row>
    <row r="648" spans="1:43" s="269" customFormat="1" x14ac:dyDescent="0.2">
      <c r="A648" s="13"/>
      <c r="B648"/>
      <c r="C648"/>
      <c r="D648" s="227"/>
      <c r="E648" s="227"/>
      <c r="F648" s="227"/>
      <c r="G648"/>
      <c r="H648"/>
      <c r="I648"/>
      <c r="J648" s="227"/>
      <c r="L648" s="190"/>
      <c r="N648"/>
      <c r="O648"/>
      <c r="P648"/>
      <c r="Q648"/>
      <c r="R648"/>
      <c r="S648"/>
      <c r="T648"/>
      <c r="U648"/>
      <c r="V648"/>
      <c r="W648" s="319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</row>
    <row r="649" spans="1:43" s="269" customFormat="1" x14ac:dyDescent="0.2">
      <c r="A649" s="13"/>
      <c r="B649"/>
      <c r="C649"/>
      <c r="D649" s="227"/>
      <c r="E649" s="227"/>
      <c r="F649" s="227"/>
      <c r="G649"/>
      <c r="H649"/>
      <c r="I649"/>
      <c r="J649" s="227"/>
      <c r="L649" s="190"/>
      <c r="N649"/>
      <c r="O649"/>
      <c r="P649"/>
      <c r="Q649"/>
      <c r="R649"/>
      <c r="S649"/>
      <c r="T649"/>
      <c r="U649"/>
      <c r="V649"/>
      <c r="W649" s="31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</row>
    <row r="650" spans="1:43" s="269" customFormat="1" x14ac:dyDescent="0.2">
      <c r="A650" s="13"/>
      <c r="B650"/>
      <c r="C650"/>
      <c r="D650" s="227"/>
      <c r="E650" s="227"/>
      <c r="F650" s="227"/>
      <c r="G650"/>
      <c r="H650"/>
      <c r="I650"/>
      <c r="J650" s="227"/>
      <c r="L650" s="190"/>
      <c r="N650"/>
      <c r="O650"/>
      <c r="P650"/>
      <c r="Q650"/>
      <c r="R650"/>
      <c r="S650"/>
      <c r="T650"/>
      <c r="U650"/>
      <c r="V650"/>
      <c r="W650" s="319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</row>
    <row r="651" spans="1:43" s="269" customFormat="1" x14ac:dyDescent="0.2">
      <c r="A651" s="13"/>
      <c r="B651"/>
      <c r="C651"/>
      <c r="D651" s="227"/>
      <c r="E651" s="227"/>
      <c r="F651" s="227"/>
      <c r="G651"/>
      <c r="H651"/>
      <c r="I651"/>
      <c r="J651" s="227"/>
      <c r="L651" s="190"/>
      <c r="N651"/>
      <c r="O651"/>
      <c r="P651"/>
      <c r="Q651"/>
      <c r="R651"/>
      <c r="S651"/>
      <c r="T651"/>
      <c r="U651"/>
      <c r="V651"/>
      <c r="W651" s="319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</row>
    <row r="652" spans="1:43" s="269" customFormat="1" x14ac:dyDescent="0.2">
      <c r="A652" s="13"/>
      <c r="B652"/>
      <c r="C652"/>
      <c r="D652" s="227"/>
      <c r="E652" s="227"/>
      <c r="F652" s="227"/>
      <c r="G652"/>
      <c r="H652"/>
      <c r="I652"/>
      <c r="J652" s="227"/>
      <c r="L652" s="190"/>
      <c r="N652"/>
      <c r="O652"/>
      <c r="P652"/>
      <c r="Q652"/>
      <c r="R652"/>
      <c r="S652"/>
      <c r="T652"/>
      <c r="U652"/>
      <c r="V652"/>
      <c r="W652" s="319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</row>
    <row r="653" spans="1:43" s="269" customFormat="1" x14ac:dyDescent="0.2">
      <c r="A653" s="13"/>
      <c r="B653"/>
      <c r="C653"/>
      <c r="D653" s="227"/>
      <c r="E653" s="227"/>
      <c r="F653" s="227"/>
      <c r="G653"/>
      <c r="H653"/>
      <c r="I653"/>
      <c r="J653" s="227"/>
      <c r="L653" s="190"/>
      <c r="N653"/>
      <c r="O653"/>
      <c r="P653"/>
      <c r="Q653"/>
      <c r="R653"/>
      <c r="S653"/>
      <c r="T653"/>
      <c r="U653"/>
      <c r="V653"/>
      <c r="W653" s="319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</row>
    <row r="654" spans="1:43" s="269" customFormat="1" x14ac:dyDescent="0.2">
      <c r="A654" s="13"/>
      <c r="B654"/>
      <c r="C654"/>
      <c r="D654" s="227"/>
      <c r="E654" s="227"/>
      <c r="F654" s="227"/>
      <c r="G654"/>
      <c r="H654"/>
      <c r="I654"/>
      <c r="J654" s="227"/>
      <c r="L654" s="190"/>
      <c r="N654"/>
      <c r="O654"/>
      <c r="P654"/>
      <c r="Q654"/>
      <c r="R654"/>
      <c r="S654"/>
      <c r="T654"/>
      <c r="U654"/>
      <c r="V654"/>
      <c r="W654" s="319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</row>
    <row r="655" spans="1:43" s="269" customFormat="1" x14ac:dyDescent="0.2">
      <c r="A655" s="13"/>
      <c r="B655"/>
      <c r="C655"/>
      <c r="D655" s="227"/>
      <c r="E655" s="227"/>
      <c r="F655" s="227"/>
      <c r="G655"/>
      <c r="H655"/>
      <c r="I655"/>
      <c r="J655" s="227"/>
      <c r="L655" s="190"/>
      <c r="N655"/>
      <c r="O655"/>
      <c r="P655"/>
      <c r="Q655"/>
      <c r="R655"/>
      <c r="S655"/>
      <c r="T655"/>
      <c r="U655"/>
      <c r="V655"/>
      <c r="W655" s="319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</row>
    <row r="656" spans="1:43" s="269" customFormat="1" x14ac:dyDescent="0.2">
      <c r="A656" s="13"/>
      <c r="B656"/>
      <c r="C656"/>
      <c r="D656" s="227"/>
      <c r="E656" s="227"/>
      <c r="F656" s="227"/>
      <c r="G656"/>
      <c r="H656"/>
      <c r="I656"/>
      <c r="J656" s="227"/>
      <c r="L656" s="190"/>
      <c r="N656"/>
      <c r="O656"/>
      <c r="P656"/>
      <c r="Q656"/>
      <c r="R656"/>
      <c r="S656"/>
      <c r="T656"/>
      <c r="U656"/>
      <c r="V656"/>
      <c r="W656" s="319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</row>
    <row r="657" spans="1:43" s="269" customFormat="1" x14ac:dyDescent="0.2">
      <c r="A657" s="13"/>
      <c r="B657"/>
      <c r="C657"/>
      <c r="D657" s="227"/>
      <c r="E657" s="227"/>
      <c r="F657" s="227"/>
      <c r="G657"/>
      <c r="H657"/>
      <c r="I657"/>
      <c r="J657" s="227"/>
      <c r="L657" s="190"/>
      <c r="N657"/>
      <c r="O657"/>
      <c r="P657"/>
      <c r="Q657"/>
      <c r="R657"/>
      <c r="S657"/>
      <c r="T657"/>
      <c r="U657"/>
      <c r="V657"/>
      <c r="W657" s="319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</row>
    <row r="658" spans="1:43" s="269" customFormat="1" x14ac:dyDescent="0.2">
      <c r="A658" s="13"/>
      <c r="B658"/>
      <c r="C658"/>
      <c r="D658" s="227"/>
      <c r="E658" s="227"/>
      <c r="F658" s="227"/>
      <c r="G658"/>
      <c r="H658"/>
      <c r="I658"/>
      <c r="J658" s="227"/>
      <c r="L658" s="190"/>
      <c r="N658"/>
      <c r="O658"/>
      <c r="P658"/>
      <c r="Q658"/>
      <c r="R658"/>
      <c r="S658"/>
      <c r="T658"/>
      <c r="U658"/>
      <c r="V658"/>
      <c r="W658" s="319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</row>
    <row r="659" spans="1:43" s="269" customFormat="1" x14ac:dyDescent="0.2">
      <c r="A659" s="13"/>
      <c r="B659"/>
      <c r="C659"/>
      <c r="D659" s="227"/>
      <c r="E659" s="227"/>
      <c r="F659" s="227"/>
      <c r="G659"/>
      <c r="H659"/>
      <c r="I659"/>
      <c r="J659" s="227"/>
      <c r="L659" s="190"/>
      <c r="N659"/>
      <c r="O659"/>
      <c r="P659"/>
      <c r="Q659"/>
      <c r="R659"/>
      <c r="S659"/>
      <c r="T659"/>
      <c r="U659"/>
      <c r="V659"/>
      <c r="W659" s="31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</row>
    <row r="660" spans="1:43" s="269" customFormat="1" x14ac:dyDescent="0.2">
      <c r="A660" s="13"/>
      <c r="B660"/>
      <c r="C660"/>
      <c r="D660" s="227"/>
      <c r="E660" s="227"/>
      <c r="F660" s="227"/>
      <c r="G660"/>
      <c r="H660"/>
      <c r="I660"/>
      <c r="J660" s="227"/>
      <c r="L660" s="190"/>
      <c r="N660"/>
      <c r="O660"/>
      <c r="P660"/>
      <c r="Q660"/>
      <c r="R660"/>
      <c r="S660"/>
      <c r="T660"/>
      <c r="U660"/>
      <c r="V660"/>
      <c r="W660" s="319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</row>
    <row r="661" spans="1:43" s="269" customFormat="1" x14ac:dyDescent="0.2">
      <c r="A661" s="13"/>
      <c r="B661"/>
      <c r="C661"/>
      <c r="D661" s="227"/>
      <c r="E661" s="227"/>
      <c r="F661" s="227"/>
      <c r="G661"/>
      <c r="H661"/>
      <c r="I661"/>
      <c r="J661" s="227"/>
      <c r="L661" s="190"/>
      <c r="N661"/>
      <c r="O661"/>
      <c r="P661"/>
      <c r="Q661"/>
      <c r="R661"/>
      <c r="S661"/>
      <c r="T661"/>
      <c r="U661"/>
      <c r="V661"/>
      <c r="W661" s="319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</row>
    <row r="662" spans="1:43" s="269" customFormat="1" x14ac:dyDescent="0.2">
      <c r="A662" s="13"/>
      <c r="B662"/>
      <c r="C662"/>
      <c r="D662" s="227"/>
      <c r="E662" s="227"/>
      <c r="F662" s="227"/>
      <c r="G662"/>
      <c r="H662"/>
      <c r="I662"/>
      <c r="J662" s="227"/>
      <c r="L662" s="190"/>
      <c r="N662"/>
      <c r="O662"/>
      <c r="P662"/>
      <c r="Q662"/>
      <c r="R662"/>
      <c r="S662"/>
      <c r="T662"/>
      <c r="U662"/>
      <c r="V662"/>
      <c r="W662" s="319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</row>
    <row r="663" spans="1:43" s="269" customFormat="1" x14ac:dyDescent="0.2">
      <c r="A663" s="13"/>
      <c r="B663"/>
      <c r="C663"/>
      <c r="D663" s="227"/>
      <c r="E663" s="227"/>
      <c r="F663" s="227"/>
      <c r="G663"/>
      <c r="H663"/>
      <c r="I663"/>
      <c r="J663" s="227"/>
      <c r="L663" s="190"/>
      <c r="N663"/>
      <c r="O663"/>
      <c r="P663"/>
      <c r="Q663"/>
      <c r="R663"/>
      <c r="S663"/>
      <c r="T663"/>
      <c r="U663"/>
      <c r="V663"/>
      <c r="W663" s="319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</row>
    <row r="664" spans="1:43" s="269" customFormat="1" x14ac:dyDescent="0.2">
      <c r="A664" s="13"/>
      <c r="B664"/>
      <c r="C664"/>
      <c r="D664" s="227"/>
      <c r="E664" s="227"/>
      <c r="F664" s="227"/>
      <c r="G664"/>
      <c r="H664"/>
      <c r="I664"/>
      <c r="J664" s="227"/>
      <c r="L664" s="190"/>
      <c r="N664"/>
      <c r="O664"/>
      <c r="P664"/>
      <c r="Q664"/>
      <c r="R664"/>
      <c r="S664"/>
      <c r="T664"/>
      <c r="U664"/>
      <c r="V664"/>
      <c r="W664" s="319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</row>
    <row r="665" spans="1:43" s="269" customFormat="1" x14ac:dyDescent="0.2">
      <c r="A665" s="13"/>
      <c r="B665"/>
      <c r="C665"/>
      <c r="D665" s="227"/>
      <c r="E665" s="227"/>
      <c r="F665" s="227"/>
      <c r="G665"/>
      <c r="H665"/>
      <c r="I665"/>
      <c r="J665" s="227"/>
      <c r="L665" s="190"/>
      <c r="N665"/>
      <c r="O665"/>
      <c r="P665"/>
      <c r="Q665"/>
      <c r="R665"/>
      <c r="S665"/>
      <c r="T665"/>
      <c r="U665"/>
      <c r="V665"/>
      <c r="W665" s="319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</row>
    <row r="666" spans="1:43" s="269" customFormat="1" x14ac:dyDescent="0.2">
      <c r="A666" s="13"/>
      <c r="B666"/>
      <c r="C666"/>
      <c r="D666" s="227"/>
      <c r="E666" s="227"/>
      <c r="F666" s="227"/>
      <c r="G666"/>
      <c r="H666"/>
      <c r="I666"/>
      <c r="J666" s="227"/>
      <c r="L666" s="190"/>
      <c r="N666"/>
      <c r="O666"/>
      <c r="P666"/>
      <c r="Q666"/>
      <c r="R666"/>
      <c r="S666"/>
      <c r="T666"/>
      <c r="U666"/>
      <c r="V666"/>
      <c r="W666" s="319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</row>
    <row r="667" spans="1:43" s="269" customFormat="1" x14ac:dyDescent="0.2">
      <c r="A667" s="13"/>
      <c r="B667"/>
      <c r="C667"/>
      <c r="D667" s="227"/>
      <c r="E667" s="227"/>
      <c r="F667" s="227"/>
      <c r="G667"/>
      <c r="H667"/>
      <c r="I667"/>
      <c r="J667" s="227"/>
      <c r="L667" s="190"/>
      <c r="N667"/>
      <c r="O667"/>
      <c r="P667"/>
      <c r="Q667"/>
      <c r="R667"/>
      <c r="S667"/>
      <c r="T667"/>
      <c r="U667"/>
      <c r="V667"/>
      <c r="W667" s="319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</row>
    <row r="668" spans="1:43" s="269" customFormat="1" x14ac:dyDescent="0.2">
      <c r="A668" s="13"/>
      <c r="B668"/>
      <c r="C668"/>
      <c r="D668" s="227"/>
      <c r="E668" s="227"/>
      <c r="F668" s="227"/>
      <c r="G668"/>
      <c r="H668"/>
      <c r="I668"/>
      <c r="J668" s="227"/>
      <c r="L668" s="190"/>
      <c r="N668"/>
      <c r="O668"/>
      <c r="P668"/>
      <c r="Q668"/>
      <c r="R668"/>
      <c r="S668"/>
      <c r="T668"/>
      <c r="U668"/>
      <c r="V668"/>
      <c r="W668" s="319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</row>
    <row r="669" spans="1:43" s="269" customFormat="1" x14ac:dyDescent="0.2">
      <c r="A669" s="13"/>
      <c r="B669"/>
      <c r="C669"/>
      <c r="D669" s="227"/>
      <c r="E669" s="227"/>
      <c r="F669" s="227"/>
      <c r="G669"/>
      <c r="H669"/>
      <c r="I669"/>
      <c r="J669" s="227"/>
      <c r="L669" s="190"/>
      <c r="N669"/>
      <c r="O669"/>
      <c r="P669"/>
      <c r="Q669"/>
      <c r="R669"/>
      <c r="S669"/>
      <c r="T669"/>
      <c r="U669"/>
      <c r="V669"/>
      <c r="W669" s="31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</row>
    <row r="670" spans="1:43" s="269" customFormat="1" x14ac:dyDescent="0.2">
      <c r="A670" s="13"/>
      <c r="B670"/>
      <c r="C670"/>
      <c r="D670" s="227"/>
      <c r="E670" s="227"/>
      <c r="F670" s="227"/>
      <c r="G670"/>
      <c r="H670"/>
      <c r="I670"/>
      <c r="J670" s="227"/>
      <c r="L670" s="190"/>
      <c r="N670"/>
      <c r="O670"/>
      <c r="P670"/>
      <c r="Q670"/>
      <c r="R670"/>
      <c r="S670"/>
      <c r="T670"/>
      <c r="U670"/>
      <c r="V670"/>
      <c r="W670" s="319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</row>
    <row r="671" spans="1:43" s="269" customFormat="1" x14ac:dyDescent="0.2">
      <c r="A671" s="13"/>
      <c r="B671"/>
      <c r="C671"/>
      <c r="D671" s="227"/>
      <c r="E671" s="227"/>
      <c r="F671" s="227"/>
      <c r="G671"/>
      <c r="H671"/>
      <c r="I671"/>
      <c r="J671" s="227"/>
      <c r="L671" s="190"/>
      <c r="N671"/>
      <c r="O671"/>
      <c r="P671"/>
      <c r="Q671"/>
      <c r="R671"/>
      <c r="S671"/>
      <c r="T671"/>
      <c r="U671"/>
      <c r="V671"/>
      <c r="W671" s="319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</row>
    <row r="672" spans="1:43" s="269" customFormat="1" x14ac:dyDescent="0.2">
      <c r="A672" s="13"/>
      <c r="B672"/>
      <c r="C672"/>
      <c r="D672" s="227"/>
      <c r="E672" s="227"/>
      <c r="F672" s="227"/>
      <c r="G672"/>
      <c r="H672"/>
      <c r="I672"/>
      <c r="J672" s="227"/>
      <c r="L672" s="190"/>
      <c r="N672"/>
      <c r="O672"/>
      <c r="P672"/>
      <c r="Q672"/>
      <c r="R672"/>
      <c r="S672"/>
      <c r="T672"/>
      <c r="U672"/>
      <c r="V672"/>
      <c r="W672" s="319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</row>
    <row r="673" spans="1:43" s="269" customFormat="1" x14ac:dyDescent="0.2">
      <c r="A673" s="13"/>
      <c r="B673"/>
      <c r="C673"/>
      <c r="D673" s="227"/>
      <c r="E673" s="227"/>
      <c r="F673" s="227"/>
      <c r="G673"/>
      <c r="H673"/>
      <c r="I673"/>
      <c r="J673" s="227"/>
      <c r="L673" s="190"/>
      <c r="N673"/>
      <c r="O673"/>
      <c r="P673"/>
      <c r="Q673"/>
      <c r="R673"/>
      <c r="S673"/>
      <c r="T673"/>
      <c r="U673"/>
      <c r="V673"/>
      <c r="W673" s="319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</row>
    <row r="674" spans="1:43" s="269" customFormat="1" x14ac:dyDescent="0.2">
      <c r="A674" s="13"/>
      <c r="B674"/>
      <c r="C674"/>
      <c r="D674" s="227"/>
      <c r="E674" s="227"/>
      <c r="F674" s="227"/>
      <c r="G674"/>
      <c r="H674"/>
      <c r="I674"/>
      <c r="J674" s="227"/>
      <c r="L674" s="190"/>
      <c r="N674"/>
      <c r="O674"/>
      <c r="P674"/>
      <c r="Q674"/>
      <c r="R674"/>
      <c r="S674"/>
      <c r="T674"/>
      <c r="U674"/>
      <c r="V674"/>
      <c r="W674" s="319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</row>
    <row r="675" spans="1:43" s="269" customFormat="1" x14ac:dyDescent="0.2">
      <c r="A675" s="13"/>
      <c r="B675"/>
      <c r="C675"/>
      <c r="D675" s="227"/>
      <c r="E675" s="227"/>
      <c r="F675" s="227"/>
      <c r="G675"/>
      <c r="H675"/>
      <c r="I675"/>
      <c r="J675" s="227"/>
      <c r="L675" s="190"/>
      <c r="N675"/>
      <c r="O675"/>
      <c r="P675"/>
      <c r="Q675"/>
      <c r="R675"/>
      <c r="S675"/>
      <c r="T675"/>
      <c r="U675"/>
      <c r="V675"/>
      <c r="W675" s="319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</row>
    <row r="676" spans="1:43" s="269" customFormat="1" x14ac:dyDescent="0.2">
      <c r="A676" s="13"/>
      <c r="B676"/>
      <c r="C676"/>
      <c r="D676" s="227"/>
      <c r="E676" s="227"/>
      <c r="F676" s="227"/>
      <c r="G676"/>
      <c r="H676"/>
      <c r="I676"/>
      <c r="J676" s="227"/>
      <c r="L676" s="190"/>
      <c r="N676"/>
      <c r="O676"/>
      <c r="P676"/>
      <c r="Q676"/>
      <c r="R676"/>
      <c r="S676"/>
      <c r="T676"/>
      <c r="U676"/>
      <c r="V676"/>
      <c r="W676" s="319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</row>
    <row r="677" spans="1:43" s="269" customFormat="1" x14ac:dyDescent="0.2">
      <c r="A677" s="13"/>
      <c r="B677"/>
      <c r="C677"/>
      <c r="D677" s="227"/>
      <c r="E677" s="227"/>
      <c r="F677" s="227"/>
      <c r="G677"/>
      <c r="H677"/>
      <c r="I677"/>
      <c r="J677" s="227"/>
      <c r="L677" s="190"/>
      <c r="N677"/>
      <c r="O677"/>
      <c r="P677"/>
      <c r="Q677"/>
      <c r="R677"/>
      <c r="S677"/>
      <c r="T677"/>
      <c r="U677"/>
      <c r="V677"/>
      <c r="W677" s="319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</row>
    <row r="678" spans="1:43" s="269" customFormat="1" x14ac:dyDescent="0.2">
      <c r="A678" s="13"/>
      <c r="B678"/>
      <c r="C678"/>
      <c r="D678" s="227"/>
      <c r="E678" s="227"/>
      <c r="F678" s="227"/>
      <c r="G678"/>
      <c r="H678"/>
      <c r="I678"/>
      <c r="J678" s="227"/>
      <c r="L678" s="190"/>
      <c r="N678"/>
      <c r="O678"/>
      <c r="P678"/>
      <c r="Q678"/>
      <c r="R678"/>
      <c r="S678"/>
      <c r="T678"/>
      <c r="U678"/>
      <c r="V678"/>
      <c r="W678" s="319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</row>
    <row r="679" spans="1:43" s="269" customFormat="1" x14ac:dyDescent="0.2">
      <c r="A679" s="13"/>
      <c r="B679"/>
      <c r="C679"/>
      <c r="D679" s="227"/>
      <c r="E679" s="227"/>
      <c r="F679" s="227"/>
      <c r="G679"/>
      <c r="H679"/>
      <c r="I679"/>
      <c r="J679" s="227"/>
      <c r="L679" s="190"/>
      <c r="N679"/>
      <c r="O679"/>
      <c r="P679"/>
      <c r="Q679"/>
      <c r="R679"/>
      <c r="S679"/>
      <c r="T679"/>
      <c r="U679"/>
      <c r="V679"/>
      <c r="W679" s="31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</row>
    <row r="680" spans="1:43" s="269" customFormat="1" x14ac:dyDescent="0.2">
      <c r="A680" s="13"/>
      <c r="B680"/>
      <c r="C680"/>
      <c r="D680" s="227"/>
      <c r="E680" s="227"/>
      <c r="F680" s="227"/>
      <c r="G680"/>
      <c r="H680"/>
      <c r="I680"/>
      <c r="J680" s="227"/>
      <c r="L680" s="190"/>
      <c r="N680"/>
      <c r="O680"/>
      <c r="P680"/>
      <c r="Q680"/>
      <c r="R680"/>
      <c r="S680"/>
      <c r="T680"/>
      <c r="U680"/>
      <c r="V680"/>
      <c r="W680" s="319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</row>
    <row r="681" spans="1:43" s="269" customFormat="1" x14ac:dyDescent="0.2">
      <c r="A681" s="13"/>
      <c r="B681"/>
      <c r="C681"/>
      <c r="D681" s="227"/>
      <c r="E681" s="227"/>
      <c r="F681" s="227"/>
      <c r="G681"/>
      <c r="H681"/>
      <c r="I681"/>
      <c r="J681" s="227"/>
      <c r="L681" s="190"/>
      <c r="N681"/>
      <c r="O681"/>
      <c r="P681"/>
      <c r="Q681"/>
      <c r="R681"/>
      <c r="S681"/>
      <c r="T681"/>
      <c r="U681"/>
      <c r="V681"/>
      <c r="W681" s="319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</row>
    <row r="682" spans="1:43" s="269" customFormat="1" x14ac:dyDescent="0.2">
      <c r="A682" s="13"/>
      <c r="B682"/>
      <c r="C682"/>
      <c r="D682" s="227"/>
      <c r="E682" s="227"/>
      <c r="F682" s="227"/>
      <c r="G682"/>
      <c r="H682"/>
      <c r="I682"/>
      <c r="J682" s="227"/>
      <c r="L682" s="190"/>
      <c r="N682"/>
      <c r="O682"/>
      <c r="P682"/>
      <c r="Q682"/>
      <c r="R682"/>
      <c r="S682"/>
      <c r="T682"/>
      <c r="U682"/>
      <c r="V682"/>
      <c r="W682" s="319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</row>
    <row r="683" spans="1:43" s="269" customFormat="1" x14ac:dyDescent="0.2">
      <c r="A683" s="13"/>
      <c r="B683"/>
      <c r="C683"/>
      <c r="D683" s="227"/>
      <c r="E683" s="227"/>
      <c r="F683" s="227"/>
      <c r="G683"/>
      <c r="H683"/>
      <c r="I683"/>
      <c r="J683" s="227"/>
      <c r="L683" s="190"/>
      <c r="N683"/>
      <c r="O683"/>
      <c r="P683"/>
      <c r="Q683"/>
      <c r="R683"/>
      <c r="S683"/>
      <c r="T683"/>
      <c r="U683"/>
      <c r="V683"/>
      <c r="W683" s="319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</row>
    <row r="684" spans="1:43" s="269" customFormat="1" x14ac:dyDescent="0.2">
      <c r="A684" s="13"/>
      <c r="B684"/>
      <c r="C684"/>
      <c r="D684" s="227"/>
      <c r="E684" s="227"/>
      <c r="F684" s="227"/>
      <c r="G684"/>
      <c r="H684"/>
      <c r="I684"/>
      <c r="J684" s="227"/>
      <c r="L684" s="190"/>
      <c r="N684"/>
      <c r="O684"/>
      <c r="P684"/>
      <c r="Q684"/>
      <c r="R684"/>
      <c r="S684"/>
      <c r="T684"/>
      <c r="U684"/>
      <c r="V684"/>
      <c r="W684" s="319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</row>
    <row r="685" spans="1:43" s="269" customFormat="1" x14ac:dyDescent="0.2">
      <c r="A685" s="13"/>
      <c r="B685"/>
      <c r="C685"/>
      <c r="D685" s="227"/>
      <c r="E685" s="227"/>
      <c r="F685" s="227"/>
      <c r="G685"/>
      <c r="H685"/>
      <c r="I685"/>
      <c r="J685" s="227"/>
      <c r="L685" s="190"/>
      <c r="N685"/>
      <c r="O685"/>
      <c r="P685"/>
      <c r="Q685"/>
      <c r="R685"/>
      <c r="S685"/>
      <c r="T685"/>
      <c r="U685"/>
      <c r="V685"/>
      <c r="W685" s="319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</row>
    <row r="686" spans="1:43" s="269" customFormat="1" x14ac:dyDescent="0.2">
      <c r="A686" s="13"/>
      <c r="B686"/>
      <c r="C686"/>
      <c r="D686" s="227"/>
      <c r="E686" s="227"/>
      <c r="F686" s="227"/>
      <c r="G686"/>
      <c r="H686"/>
      <c r="I686"/>
      <c r="J686" s="227"/>
      <c r="L686" s="190"/>
      <c r="N686"/>
      <c r="O686"/>
      <c r="P686"/>
      <c r="Q686"/>
      <c r="R686"/>
      <c r="S686"/>
      <c r="T686"/>
      <c r="U686"/>
      <c r="V686"/>
      <c r="W686" s="319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</row>
    <row r="687" spans="1:43" s="269" customFormat="1" x14ac:dyDescent="0.2">
      <c r="A687" s="13"/>
      <c r="B687"/>
      <c r="C687"/>
      <c r="D687" s="227"/>
      <c r="E687" s="227"/>
      <c r="F687" s="227"/>
      <c r="G687"/>
      <c r="H687"/>
      <c r="I687"/>
      <c r="J687" s="227"/>
      <c r="L687" s="190"/>
      <c r="N687"/>
      <c r="O687"/>
      <c r="P687"/>
      <c r="Q687"/>
      <c r="R687"/>
      <c r="S687"/>
      <c r="T687"/>
      <c r="U687"/>
      <c r="V687"/>
      <c r="W687" s="319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</row>
    <row r="688" spans="1:43" s="269" customFormat="1" x14ac:dyDescent="0.2">
      <c r="A688" s="13"/>
      <c r="B688"/>
      <c r="C688"/>
      <c r="D688" s="227"/>
      <c r="E688" s="227"/>
      <c r="F688" s="227"/>
      <c r="G688"/>
      <c r="H688"/>
      <c r="I688"/>
      <c r="J688" s="227"/>
      <c r="L688" s="190"/>
      <c r="N688"/>
      <c r="O688"/>
      <c r="P688"/>
      <c r="Q688"/>
      <c r="R688"/>
      <c r="S688"/>
      <c r="T688"/>
      <c r="U688"/>
      <c r="V688"/>
      <c r="W688" s="319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</row>
    <row r="689" spans="1:43" s="269" customFormat="1" x14ac:dyDescent="0.2">
      <c r="A689" s="13"/>
      <c r="B689"/>
      <c r="C689"/>
      <c r="D689" s="227"/>
      <c r="E689" s="227"/>
      <c r="F689" s="227"/>
      <c r="G689"/>
      <c r="H689"/>
      <c r="I689"/>
      <c r="J689" s="227"/>
      <c r="L689" s="190"/>
      <c r="N689"/>
      <c r="O689"/>
      <c r="P689"/>
      <c r="Q689"/>
      <c r="R689"/>
      <c r="S689"/>
      <c r="T689"/>
      <c r="U689"/>
      <c r="V689"/>
      <c r="W689" s="31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</row>
    <row r="690" spans="1:43" s="269" customFormat="1" x14ac:dyDescent="0.2">
      <c r="A690" s="13"/>
      <c r="B690"/>
      <c r="C690"/>
      <c r="D690" s="227"/>
      <c r="E690" s="227"/>
      <c r="F690" s="227"/>
      <c r="G690"/>
      <c r="H690"/>
      <c r="I690"/>
      <c r="J690" s="227"/>
      <c r="L690" s="190"/>
      <c r="N690"/>
      <c r="O690"/>
      <c r="P690"/>
      <c r="Q690"/>
      <c r="R690"/>
      <c r="S690"/>
      <c r="T690"/>
      <c r="U690"/>
      <c r="V690"/>
      <c r="W690" s="319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</row>
    <row r="691" spans="1:43" s="269" customFormat="1" x14ac:dyDescent="0.2">
      <c r="A691" s="13"/>
      <c r="B691"/>
      <c r="C691"/>
      <c r="D691" s="227"/>
      <c r="E691" s="227"/>
      <c r="F691" s="227"/>
      <c r="G691"/>
      <c r="H691"/>
      <c r="I691"/>
      <c r="J691" s="227"/>
      <c r="L691" s="190"/>
      <c r="N691"/>
      <c r="O691"/>
      <c r="P691"/>
      <c r="Q691"/>
      <c r="R691"/>
      <c r="S691"/>
      <c r="T691"/>
      <c r="U691"/>
      <c r="V691"/>
      <c r="W691" s="319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</row>
    <row r="692" spans="1:43" s="269" customFormat="1" x14ac:dyDescent="0.2">
      <c r="A692" s="13"/>
      <c r="B692"/>
      <c r="C692"/>
      <c r="D692" s="227"/>
      <c r="E692" s="227"/>
      <c r="F692" s="227"/>
      <c r="G692"/>
      <c r="H692"/>
      <c r="I692"/>
      <c r="J692" s="227"/>
      <c r="L692" s="190"/>
      <c r="N692"/>
      <c r="O692"/>
      <c r="P692"/>
      <c r="Q692"/>
      <c r="R692"/>
      <c r="S692"/>
      <c r="T692"/>
      <c r="U692"/>
      <c r="V692"/>
      <c r="W692" s="319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</row>
    <row r="693" spans="1:43" s="269" customFormat="1" x14ac:dyDescent="0.2">
      <c r="A693" s="13"/>
      <c r="B693"/>
      <c r="C693"/>
      <c r="D693" s="227"/>
      <c r="E693" s="227"/>
      <c r="F693" s="227"/>
      <c r="G693"/>
      <c r="H693"/>
      <c r="I693"/>
      <c r="J693" s="227"/>
      <c r="L693" s="190"/>
      <c r="N693"/>
      <c r="O693"/>
      <c r="P693"/>
      <c r="Q693"/>
      <c r="R693"/>
      <c r="S693"/>
      <c r="T693"/>
      <c r="U693"/>
      <c r="V693"/>
      <c r="W693" s="319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</row>
    <row r="694" spans="1:43" s="269" customFormat="1" x14ac:dyDescent="0.2">
      <c r="A694" s="13"/>
      <c r="B694"/>
      <c r="C694"/>
      <c r="D694" s="227"/>
      <c r="E694" s="227"/>
      <c r="F694" s="227"/>
      <c r="G694"/>
      <c r="H694"/>
      <c r="I694"/>
      <c r="J694" s="227"/>
      <c r="L694" s="190"/>
      <c r="N694"/>
      <c r="O694"/>
      <c r="P694"/>
      <c r="Q694"/>
      <c r="R694"/>
      <c r="S694"/>
      <c r="T694"/>
      <c r="U694"/>
      <c r="V694"/>
      <c r="W694" s="319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</row>
    <row r="695" spans="1:43" s="269" customFormat="1" x14ac:dyDescent="0.2">
      <c r="A695" s="13"/>
      <c r="B695"/>
      <c r="C695"/>
      <c r="D695" s="227"/>
      <c r="E695" s="227"/>
      <c r="F695" s="227"/>
      <c r="G695"/>
      <c r="H695"/>
      <c r="I695"/>
      <c r="J695" s="227"/>
      <c r="L695" s="190"/>
      <c r="N695"/>
      <c r="O695"/>
      <c r="P695"/>
      <c r="Q695"/>
      <c r="R695"/>
      <c r="S695"/>
      <c r="T695"/>
      <c r="U695"/>
      <c r="V695"/>
      <c r="W695" s="319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</row>
    <row r="696" spans="1:43" s="269" customFormat="1" x14ac:dyDescent="0.2">
      <c r="A696" s="13"/>
      <c r="B696"/>
      <c r="C696"/>
      <c r="D696" s="227"/>
      <c r="E696" s="227"/>
      <c r="F696" s="227"/>
      <c r="G696"/>
      <c r="H696"/>
      <c r="I696"/>
      <c r="J696" s="227"/>
      <c r="L696" s="190"/>
      <c r="N696"/>
      <c r="O696"/>
      <c r="P696"/>
      <c r="Q696"/>
      <c r="R696"/>
      <c r="S696"/>
      <c r="T696"/>
      <c r="U696"/>
      <c r="V696"/>
      <c r="W696" s="319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</row>
    <row r="697" spans="1:43" s="269" customFormat="1" x14ac:dyDescent="0.2">
      <c r="A697" s="13"/>
      <c r="B697"/>
      <c r="C697"/>
      <c r="D697" s="227"/>
      <c r="E697" s="227"/>
      <c r="F697" s="227"/>
      <c r="G697"/>
      <c r="H697"/>
      <c r="I697"/>
      <c r="J697" s="227"/>
      <c r="L697" s="190"/>
      <c r="N697"/>
      <c r="O697"/>
      <c r="P697"/>
      <c r="Q697"/>
      <c r="R697"/>
      <c r="S697"/>
      <c r="T697"/>
      <c r="U697"/>
      <c r="V697"/>
      <c r="W697" s="319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</row>
    <row r="698" spans="1:43" s="269" customFormat="1" x14ac:dyDescent="0.2">
      <c r="A698" s="13"/>
      <c r="B698"/>
      <c r="C698"/>
      <c r="D698" s="227"/>
      <c r="E698" s="227"/>
      <c r="F698" s="227"/>
      <c r="G698"/>
      <c r="H698"/>
      <c r="I698"/>
      <c r="J698" s="227"/>
      <c r="L698" s="190"/>
      <c r="N698"/>
      <c r="O698"/>
      <c r="P698"/>
      <c r="Q698"/>
      <c r="R698"/>
      <c r="S698"/>
      <c r="T698"/>
      <c r="U698"/>
      <c r="V698"/>
      <c r="W698" s="319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</row>
    <row r="699" spans="1:43" s="269" customFormat="1" x14ac:dyDescent="0.2">
      <c r="A699" s="13"/>
      <c r="B699"/>
      <c r="C699"/>
      <c r="D699" s="227"/>
      <c r="E699" s="227"/>
      <c r="F699" s="227"/>
      <c r="G699"/>
      <c r="H699"/>
      <c r="I699"/>
      <c r="J699" s="227"/>
      <c r="L699" s="190"/>
      <c r="N699"/>
      <c r="O699"/>
      <c r="P699"/>
      <c r="Q699"/>
      <c r="R699"/>
      <c r="S699"/>
      <c r="T699"/>
      <c r="U699"/>
      <c r="V699"/>
      <c r="W699" s="31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</row>
    <row r="700" spans="1:43" s="269" customFormat="1" x14ac:dyDescent="0.2">
      <c r="A700" s="13"/>
      <c r="B700"/>
      <c r="C700"/>
      <c r="D700" s="227"/>
      <c r="E700" s="227"/>
      <c r="F700" s="227"/>
      <c r="G700"/>
      <c r="H700"/>
      <c r="I700"/>
      <c r="J700" s="227"/>
      <c r="L700" s="190"/>
      <c r="N700"/>
      <c r="O700"/>
      <c r="P700"/>
      <c r="Q700"/>
      <c r="R700"/>
      <c r="S700"/>
      <c r="T700"/>
      <c r="U700"/>
      <c r="V700"/>
      <c r="W700" s="319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</row>
    <row r="701" spans="1:43" s="269" customFormat="1" x14ac:dyDescent="0.2">
      <c r="A701" s="13"/>
      <c r="B701"/>
      <c r="C701"/>
      <c r="D701" s="227"/>
      <c r="E701" s="227"/>
      <c r="F701" s="227"/>
      <c r="G701"/>
      <c r="H701"/>
      <c r="I701"/>
      <c r="J701" s="227"/>
      <c r="L701" s="190"/>
      <c r="N701"/>
      <c r="O701"/>
      <c r="P701"/>
      <c r="Q701"/>
      <c r="R701"/>
      <c r="S701"/>
      <c r="T701"/>
      <c r="U701"/>
      <c r="V701"/>
      <c r="W701" s="319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</row>
    <row r="702" spans="1:43" s="269" customFormat="1" x14ac:dyDescent="0.2">
      <c r="A702" s="13"/>
      <c r="B702"/>
      <c r="C702"/>
      <c r="D702" s="227"/>
      <c r="E702" s="227"/>
      <c r="F702" s="227"/>
      <c r="G702"/>
      <c r="H702"/>
      <c r="I702"/>
      <c r="J702" s="227"/>
      <c r="L702" s="190"/>
      <c r="N702"/>
      <c r="O702"/>
      <c r="P702"/>
      <c r="Q702"/>
      <c r="R702"/>
      <c r="S702"/>
      <c r="T702"/>
      <c r="U702"/>
      <c r="V702"/>
      <c r="W702" s="319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</row>
    <row r="703" spans="1:43" s="269" customFormat="1" x14ac:dyDescent="0.2">
      <c r="A703" s="13"/>
      <c r="B703"/>
      <c r="C703"/>
      <c r="D703" s="227"/>
      <c r="E703" s="227"/>
      <c r="F703" s="227"/>
      <c r="G703"/>
      <c r="H703"/>
      <c r="I703"/>
      <c r="J703" s="227"/>
      <c r="L703" s="190"/>
      <c r="N703"/>
      <c r="O703"/>
      <c r="P703"/>
      <c r="Q703"/>
      <c r="R703"/>
      <c r="S703"/>
      <c r="T703"/>
      <c r="U703"/>
      <c r="V703"/>
      <c r="W703" s="319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</row>
    <row r="704" spans="1:43" s="269" customFormat="1" x14ac:dyDescent="0.2">
      <c r="A704" s="13"/>
      <c r="B704"/>
      <c r="C704"/>
      <c r="D704" s="227"/>
      <c r="E704" s="227"/>
      <c r="F704" s="227"/>
      <c r="G704"/>
      <c r="H704"/>
      <c r="I704"/>
      <c r="J704" s="227"/>
      <c r="L704" s="190"/>
      <c r="N704"/>
      <c r="O704"/>
      <c r="P704"/>
      <c r="Q704"/>
      <c r="R704"/>
      <c r="S704"/>
      <c r="T704"/>
      <c r="U704"/>
      <c r="V704"/>
      <c r="W704" s="319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</row>
    <row r="705" spans="1:43" s="269" customFormat="1" x14ac:dyDescent="0.2">
      <c r="A705" s="13"/>
      <c r="B705"/>
      <c r="C705"/>
      <c r="D705" s="227"/>
      <c r="E705" s="227"/>
      <c r="F705" s="227"/>
      <c r="G705"/>
      <c r="H705"/>
      <c r="I705"/>
      <c r="J705" s="227"/>
      <c r="L705" s="190"/>
      <c r="N705"/>
      <c r="O705"/>
      <c r="P705"/>
      <c r="Q705"/>
      <c r="R705"/>
      <c r="S705"/>
      <c r="T705"/>
      <c r="U705"/>
      <c r="V705"/>
      <c r="W705" s="319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</row>
    <row r="706" spans="1:43" s="269" customFormat="1" x14ac:dyDescent="0.2">
      <c r="A706" s="13"/>
      <c r="B706"/>
      <c r="C706"/>
      <c r="D706" s="227"/>
      <c r="E706" s="227"/>
      <c r="F706" s="227"/>
      <c r="G706"/>
      <c r="H706"/>
      <c r="I706"/>
      <c r="J706" s="227"/>
      <c r="L706" s="190"/>
      <c r="N706"/>
      <c r="O706"/>
      <c r="P706"/>
      <c r="Q706"/>
      <c r="R706"/>
      <c r="S706"/>
      <c r="T706"/>
      <c r="U706"/>
      <c r="V706"/>
      <c r="W706" s="319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</row>
    <row r="707" spans="1:43" s="269" customFormat="1" x14ac:dyDescent="0.2">
      <c r="A707" s="13"/>
      <c r="B707"/>
      <c r="C707"/>
      <c r="D707" s="227"/>
      <c r="E707" s="227"/>
      <c r="F707" s="227"/>
      <c r="G707"/>
      <c r="H707"/>
      <c r="I707"/>
      <c r="J707" s="227"/>
      <c r="L707" s="190"/>
      <c r="N707"/>
      <c r="O707"/>
      <c r="P707"/>
      <c r="Q707"/>
      <c r="R707"/>
      <c r="S707"/>
      <c r="T707"/>
      <c r="U707"/>
      <c r="V707"/>
      <c r="W707" s="319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</row>
    <row r="708" spans="1:43" s="269" customFormat="1" x14ac:dyDescent="0.2">
      <c r="A708" s="13"/>
      <c r="B708"/>
      <c r="C708"/>
      <c r="D708" s="227"/>
      <c r="E708" s="227"/>
      <c r="F708" s="227"/>
      <c r="G708"/>
      <c r="H708"/>
      <c r="I708"/>
      <c r="J708" s="227"/>
      <c r="L708" s="190"/>
      <c r="N708"/>
      <c r="O708"/>
      <c r="P708"/>
      <c r="Q708"/>
      <c r="R708"/>
      <c r="S708"/>
      <c r="T708"/>
      <c r="U708"/>
      <c r="V708"/>
      <c r="W708" s="319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</row>
    <row r="709" spans="1:43" s="269" customFormat="1" x14ac:dyDescent="0.2">
      <c r="A709" s="13"/>
      <c r="B709"/>
      <c r="C709"/>
      <c r="D709" s="227"/>
      <c r="E709" s="227"/>
      <c r="F709" s="227"/>
      <c r="G709"/>
      <c r="H709"/>
      <c r="I709"/>
      <c r="J709" s="227"/>
      <c r="L709" s="190"/>
      <c r="N709"/>
      <c r="O709"/>
      <c r="P709"/>
      <c r="Q709"/>
      <c r="R709"/>
      <c r="S709"/>
      <c r="T709"/>
      <c r="U709"/>
      <c r="V709"/>
      <c r="W709" s="31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</row>
    <row r="710" spans="1:43" s="269" customFormat="1" x14ac:dyDescent="0.2">
      <c r="A710" s="13"/>
      <c r="B710"/>
      <c r="C710"/>
      <c r="D710" s="227"/>
      <c r="E710" s="227"/>
      <c r="F710" s="227"/>
      <c r="G710"/>
      <c r="H710"/>
      <c r="I710"/>
      <c r="J710" s="227"/>
      <c r="L710" s="190"/>
      <c r="N710"/>
      <c r="O710"/>
      <c r="P710"/>
      <c r="Q710"/>
      <c r="R710"/>
      <c r="S710"/>
      <c r="T710"/>
      <c r="U710"/>
      <c r="V710"/>
      <c r="W710" s="319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</row>
    <row r="711" spans="1:43" s="269" customFormat="1" x14ac:dyDescent="0.2">
      <c r="A711" s="13"/>
      <c r="B711"/>
      <c r="C711"/>
      <c r="D711" s="227"/>
      <c r="E711" s="227"/>
      <c r="F711" s="227"/>
      <c r="G711"/>
      <c r="H711"/>
      <c r="I711"/>
      <c r="J711" s="227"/>
      <c r="L711" s="190"/>
      <c r="N711"/>
      <c r="O711"/>
      <c r="P711"/>
      <c r="Q711"/>
      <c r="R711"/>
      <c r="S711"/>
      <c r="T711"/>
      <c r="U711"/>
      <c r="V711"/>
      <c r="W711" s="319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</row>
    <row r="712" spans="1:43" s="269" customFormat="1" x14ac:dyDescent="0.2">
      <c r="A712" s="13"/>
      <c r="B712"/>
      <c r="C712"/>
      <c r="D712" s="227"/>
      <c r="E712" s="227"/>
      <c r="F712" s="227"/>
      <c r="G712"/>
      <c r="H712"/>
      <c r="I712"/>
      <c r="J712" s="227"/>
      <c r="L712" s="190"/>
      <c r="N712"/>
      <c r="O712"/>
      <c r="P712"/>
      <c r="Q712"/>
      <c r="R712"/>
      <c r="S712"/>
      <c r="T712"/>
      <c r="U712"/>
      <c r="V712"/>
      <c r="W712" s="319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</row>
    <row r="713" spans="1:43" s="269" customFormat="1" x14ac:dyDescent="0.2">
      <c r="A713" s="13"/>
      <c r="B713"/>
      <c r="C713"/>
      <c r="D713" s="227"/>
      <c r="E713" s="227"/>
      <c r="F713" s="227"/>
      <c r="G713"/>
      <c r="H713"/>
      <c r="I713"/>
      <c r="J713" s="227"/>
      <c r="L713" s="190"/>
      <c r="N713"/>
      <c r="O713"/>
      <c r="P713"/>
      <c r="Q713"/>
      <c r="R713"/>
      <c r="S713"/>
      <c r="T713"/>
      <c r="U713"/>
      <c r="V713"/>
      <c r="W713" s="319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</row>
    <row r="714" spans="1:43" s="269" customFormat="1" x14ac:dyDescent="0.2">
      <c r="A714" s="13"/>
      <c r="B714"/>
      <c r="C714"/>
      <c r="D714" s="227"/>
      <c r="E714" s="227"/>
      <c r="F714" s="227"/>
      <c r="G714"/>
      <c r="H714"/>
      <c r="I714"/>
      <c r="J714" s="227"/>
      <c r="L714" s="190"/>
      <c r="N714"/>
      <c r="O714"/>
      <c r="P714"/>
      <c r="Q714"/>
      <c r="R714"/>
      <c r="S714"/>
      <c r="T714"/>
      <c r="U714"/>
      <c r="V714"/>
      <c r="W714" s="319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</row>
    <row r="715" spans="1:43" s="269" customFormat="1" x14ac:dyDescent="0.2">
      <c r="A715" s="13"/>
      <c r="B715"/>
      <c r="C715"/>
      <c r="D715" s="227"/>
      <c r="E715" s="227"/>
      <c r="F715" s="227"/>
      <c r="G715"/>
      <c r="H715"/>
      <c r="I715"/>
      <c r="J715" s="227"/>
      <c r="L715" s="190"/>
      <c r="N715"/>
      <c r="O715"/>
      <c r="P715"/>
      <c r="Q715"/>
      <c r="R715"/>
      <c r="S715"/>
      <c r="T715"/>
      <c r="U715"/>
      <c r="V715"/>
      <c r="W715" s="319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</row>
    <row r="716" spans="1:43" s="269" customFormat="1" x14ac:dyDescent="0.2">
      <c r="A716" s="13"/>
      <c r="B716"/>
      <c r="C716"/>
      <c r="D716" s="227"/>
      <c r="E716" s="227"/>
      <c r="F716" s="227"/>
      <c r="G716"/>
      <c r="H716"/>
      <c r="I716"/>
      <c r="J716" s="227"/>
      <c r="L716" s="190"/>
      <c r="N716"/>
      <c r="O716"/>
      <c r="P716"/>
      <c r="Q716"/>
      <c r="R716"/>
      <c r="S716"/>
      <c r="T716"/>
      <c r="U716"/>
      <c r="V716"/>
      <c r="W716" s="319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</row>
    <row r="717" spans="1:43" s="269" customFormat="1" x14ac:dyDescent="0.2">
      <c r="A717" s="13"/>
      <c r="B717"/>
      <c r="C717"/>
      <c r="D717" s="227"/>
      <c r="E717" s="227"/>
      <c r="F717" s="227"/>
      <c r="G717"/>
      <c r="H717"/>
      <c r="I717"/>
      <c r="J717" s="227"/>
      <c r="L717" s="190"/>
      <c r="N717"/>
      <c r="O717"/>
      <c r="P717"/>
      <c r="Q717"/>
      <c r="R717"/>
      <c r="S717"/>
      <c r="T717"/>
      <c r="U717"/>
      <c r="V717"/>
      <c r="W717" s="319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</row>
    <row r="718" spans="1:43" s="269" customFormat="1" x14ac:dyDescent="0.2">
      <c r="A718" s="13"/>
      <c r="B718"/>
      <c r="C718"/>
      <c r="D718" s="227"/>
      <c r="E718" s="227"/>
      <c r="F718" s="227"/>
      <c r="G718"/>
      <c r="H718"/>
      <c r="I718"/>
      <c r="J718" s="227"/>
      <c r="L718" s="190"/>
      <c r="N718"/>
      <c r="O718"/>
      <c r="P718"/>
      <c r="Q718"/>
      <c r="R718"/>
      <c r="S718"/>
      <c r="T718"/>
      <c r="U718"/>
      <c r="V718"/>
      <c r="W718" s="319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</row>
    <row r="719" spans="1:43" s="269" customFormat="1" x14ac:dyDescent="0.2">
      <c r="A719" s="13"/>
      <c r="B719"/>
      <c r="C719"/>
      <c r="D719" s="227"/>
      <c r="E719" s="227"/>
      <c r="F719" s="227"/>
      <c r="G719"/>
      <c r="H719"/>
      <c r="I719"/>
      <c r="J719" s="227"/>
      <c r="L719" s="190"/>
      <c r="N719"/>
      <c r="O719"/>
      <c r="P719"/>
      <c r="Q719"/>
      <c r="R719"/>
      <c r="S719"/>
      <c r="T719"/>
      <c r="U719"/>
      <c r="V719"/>
      <c r="W719" s="3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</row>
    <row r="720" spans="1:43" s="269" customFormat="1" x14ac:dyDescent="0.2">
      <c r="A720" s="13"/>
      <c r="B720"/>
      <c r="C720"/>
      <c r="D720" s="227"/>
      <c r="E720" s="227"/>
      <c r="F720" s="227"/>
      <c r="G720"/>
      <c r="H720"/>
      <c r="I720"/>
      <c r="J720" s="227"/>
      <c r="L720" s="190"/>
      <c r="N720"/>
      <c r="O720"/>
      <c r="P720"/>
      <c r="Q720"/>
      <c r="R720"/>
      <c r="S720"/>
      <c r="T720"/>
      <c r="U720"/>
      <c r="V720"/>
      <c r="W720" s="319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</row>
    <row r="721" spans="1:43" s="269" customFormat="1" x14ac:dyDescent="0.2">
      <c r="A721" s="13"/>
      <c r="B721"/>
      <c r="C721"/>
      <c r="D721" s="227"/>
      <c r="E721" s="227"/>
      <c r="F721" s="227"/>
      <c r="G721"/>
      <c r="H721"/>
      <c r="I721"/>
      <c r="J721" s="227"/>
      <c r="L721" s="190"/>
      <c r="N721"/>
      <c r="O721"/>
      <c r="P721"/>
      <c r="Q721"/>
      <c r="R721"/>
      <c r="S721"/>
      <c r="T721"/>
      <c r="U721"/>
      <c r="V721"/>
      <c r="W721" s="319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</row>
    <row r="722" spans="1:43" s="269" customFormat="1" x14ac:dyDescent="0.2">
      <c r="A722" s="13"/>
      <c r="B722"/>
      <c r="C722"/>
      <c r="D722" s="227"/>
      <c r="E722" s="227"/>
      <c r="F722" s="227"/>
      <c r="G722"/>
      <c r="H722"/>
      <c r="I722"/>
      <c r="J722" s="227"/>
      <c r="L722" s="190"/>
      <c r="N722"/>
      <c r="O722"/>
      <c r="P722"/>
      <c r="Q722"/>
      <c r="R722"/>
      <c r="S722"/>
      <c r="T722"/>
      <c r="U722"/>
      <c r="V722"/>
      <c r="W722" s="319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</row>
    <row r="723" spans="1:43" s="269" customFormat="1" x14ac:dyDescent="0.2">
      <c r="A723" s="13"/>
      <c r="B723"/>
      <c r="C723"/>
      <c r="D723" s="227"/>
      <c r="E723" s="227"/>
      <c r="F723" s="227"/>
      <c r="G723"/>
      <c r="H723"/>
      <c r="I723"/>
      <c r="J723" s="227"/>
      <c r="L723" s="190"/>
      <c r="N723"/>
      <c r="O723"/>
      <c r="P723"/>
      <c r="Q723"/>
      <c r="R723"/>
      <c r="S723"/>
      <c r="T723"/>
      <c r="U723"/>
      <c r="V723"/>
      <c r="W723" s="319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</row>
    <row r="724" spans="1:43" s="269" customFormat="1" x14ac:dyDescent="0.2">
      <c r="A724" s="13"/>
      <c r="B724"/>
      <c r="C724"/>
      <c r="D724" s="227"/>
      <c r="E724" s="227"/>
      <c r="F724" s="227"/>
      <c r="G724"/>
      <c r="H724"/>
      <c r="I724"/>
      <c r="J724" s="227"/>
      <c r="L724" s="190"/>
      <c r="N724"/>
      <c r="O724"/>
      <c r="P724"/>
      <c r="Q724"/>
      <c r="R724"/>
      <c r="S724"/>
      <c r="T724"/>
      <c r="U724"/>
      <c r="V724"/>
      <c r="W724" s="319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</row>
    <row r="725" spans="1:43" s="269" customFormat="1" x14ac:dyDescent="0.2">
      <c r="A725" s="13"/>
      <c r="B725"/>
      <c r="C725"/>
      <c r="D725" s="227"/>
      <c r="E725" s="227"/>
      <c r="F725" s="227"/>
      <c r="G725"/>
      <c r="H725"/>
      <c r="I725"/>
      <c r="J725" s="227"/>
      <c r="L725" s="190"/>
      <c r="N725"/>
      <c r="O725"/>
      <c r="P725"/>
      <c r="Q725"/>
      <c r="R725"/>
      <c r="S725"/>
      <c r="T725"/>
      <c r="U725"/>
      <c r="V725"/>
      <c r="W725" s="319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</row>
    <row r="726" spans="1:43" s="269" customFormat="1" x14ac:dyDescent="0.2">
      <c r="A726" s="13"/>
      <c r="B726"/>
      <c r="C726"/>
      <c r="D726" s="227"/>
      <c r="E726" s="227"/>
      <c r="F726" s="227"/>
      <c r="G726"/>
      <c r="H726"/>
      <c r="I726"/>
      <c r="J726" s="227"/>
      <c r="L726" s="190"/>
      <c r="N726"/>
      <c r="O726"/>
      <c r="P726"/>
      <c r="Q726"/>
      <c r="R726"/>
      <c r="S726"/>
      <c r="T726"/>
      <c r="U726"/>
      <c r="V726"/>
      <c r="W726" s="319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</row>
    <row r="727" spans="1:43" s="269" customFormat="1" x14ac:dyDescent="0.2">
      <c r="A727" s="13"/>
      <c r="B727"/>
      <c r="C727"/>
      <c r="D727" s="227"/>
      <c r="E727" s="227"/>
      <c r="F727" s="227"/>
      <c r="G727"/>
      <c r="H727"/>
      <c r="I727"/>
      <c r="J727" s="227"/>
      <c r="L727" s="190"/>
      <c r="N727"/>
      <c r="O727"/>
      <c r="P727"/>
      <c r="Q727"/>
      <c r="R727"/>
      <c r="S727"/>
      <c r="T727"/>
      <c r="U727"/>
      <c r="V727"/>
      <c r="W727" s="319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</row>
    <row r="728" spans="1:43" s="269" customFormat="1" x14ac:dyDescent="0.2">
      <c r="A728" s="13"/>
      <c r="B728"/>
      <c r="C728"/>
      <c r="D728" s="227"/>
      <c r="E728" s="227"/>
      <c r="F728" s="227"/>
      <c r="G728"/>
      <c r="H728"/>
      <c r="I728"/>
      <c r="J728" s="227"/>
      <c r="L728" s="190"/>
      <c r="N728"/>
      <c r="O728"/>
      <c r="P728"/>
      <c r="Q728"/>
      <c r="R728"/>
      <c r="S728"/>
      <c r="T728"/>
      <c r="U728"/>
      <c r="V728"/>
      <c r="W728" s="319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</row>
    <row r="729" spans="1:43" s="269" customFormat="1" x14ac:dyDescent="0.2">
      <c r="A729" s="13"/>
      <c r="B729"/>
      <c r="C729"/>
      <c r="D729" s="227"/>
      <c r="E729" s="227"/>
      <c r="F729" s="227"/>
      <c r="G729"/>
      <c r="H729"/>
      <c r="I729"/>
      <c r="J729" s="227"/>
      <c r="L729" s="190"/>
      <c r="N729"/>
      <c r="O729"/>
      <c r="P729"/>
      <c r="Q729"/>
      <c r="R729"/>
      <c r="S729"/>
      <c r="T729"/>
      <c r="U729"/>
      <c r="V729"/>
      <c r="W729" s="31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</row>
    <row r="730" spans="1:43" s="269" customFormat="1" x14ac:dyDescent="0.2">
      <c r="A730" s="13"/>
      <c r="B730"/>
      <c r="C730"/>
      <c r="D730" s="227"/>
      <c r="E730" s="227"/>
      <c r="F730" s="227"/>
      <c r="G730"/>
      <c r="H730"/>
      <c r="I730"/>
      <c r="J730" s="227"/>
      <c r="L730" s="190"/>
      <c r="N730"/>
      <c r="O730"/>
      <c r="P730"/>
      <c r="Q730"/>
      <c r="R730"/>
      <c r="S730"/>
      <c r="T730"/>
      <c r="U730"/>
      <c r="V730"/>
      <c r="W730" s="319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</row>
    <row r="731" spans="1:43" s="269" customFormat="1" x14ac:dyDescent="0.2">
      <c r="A731" s="13"/>
      <c r="B731"/>
      <c r="C731"/>
      <c r="D731" s="227"/>
      <c r="E731" s="227"/>
      <c r="F731" s="227"/>
      <c r="G731"/>
      <c r="H731"/>
      <c r="I731"/>
      <c r="J731" s="227"/>
      <c r="L731" s="190"/>
      <c r="N731"/>
      <c r="O731"/>
      <c r="P731"/>
      <c r="Q731"/>
      <c r="R731"/>
      <c r="S731"/>
      <c r="T731"/>
      <c r="U731"/>
      <c r="V731"/>
      <c r="W731" s="319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</row>
    <row r="732" spans="1:43" s="269" customFormat="1" x14ac:dyDescent="0.2">
      <c r="A732" s="13"/>
      <c r="B732"/>
      <c r="C732"/>
      <c r="D732" s="227"/>
      <c r="E732" s="227"/>
      <c r="F732" s="227"/>
      <c r="G732"/>
      <c r="H732"/>
      <c r="I732"/>
      <c r="J732" s="227"/>
      <c r="L732" s="190"/>
      <c r="N732"/>
      <c r="O732"/>
      <c r="P732"/>
      <c r="Q732"/>
      <c r="R732"/>
      <c r="S732"/>
      <c r="T732"/>
      <c r="U732"/>
      <c r="V732"/>
      <c r="W732" s="319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</row>
    <row r="733" spans="1:43" s="269" customFormat="1" x14ac:dyDescent="0.2">
      <c r="A733" s="13"/>
      <c r="B733"/>
      <c r="C733"/>
      <c r="D733" s="227"/>
      <c r="E733" s="227"/>
      <c r="F733" s="227"/>
      <c r="G733"/>
      <c r="H733"/>
      <c r="I733"/>
      <c r="J733" s="227"/>
      <c r="L733" s="190"/>
      <c r="N733"/>
      <c r="O733"/>
      <c r="P733"/>
      <c r="Q733"/>
      <c r="R733"/>
      <c r="S733"/>
      <c r="T733"/>
      <c r="U733"/>
      <c r="V733"/>
      <c r="W733" s="319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</row>
    <row r="734" spans="1:43" s="269" customFormat="1" x14ac:dyDescent="0.2">
      <c r="A734" s="13"/>
      <c r="B734"/>
      <c r="C734"/>
      <c r="D734" s="227"/>
      <c r="E734" s="227"/>
      <c r="F734" s="227"/>
      <c r="G734"/>
      <c r="H734"/>
      <c r="I734"/>
      <c r="J734" s="227"/>
      <c r="L734" s="190"/>
      <c r="N734"/>
      <c r="O734"/>
      <c r="P734"/>
      <c r="Q734"/>
      <c r="R734"/>
      <c r="S734"/>
      <c r="T734"/>
      <c r="U734"/>
      <c r="V734"/>
      <c r="W734" s="319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</row>
    <row r="735" spans="1:43" s="269" customFormat="1" x14ac:dyDescent="0.2">
      <c r="A735" s="13"/>
      <c r="B735"/>
      <c r="C735"/>
      <c r="D735" s="227"/>
      <c r="E735" s="227"/>
      <c r="F735" s="227"/>
      <c r="G735"/>
      <c r="H735"/>
      <c r="I735"/>
      <c r="J735" s="227"/>
      <c r="L735" s="190"/>
      <c r="N735"/>
      <c r="O735"/>
      <c r="P735"/>
      <c r="Q735"/>
      <c r="R735"/>
      <c r="S735"/>
      <c r="T735"/>
      <c r="U735"/>
      <c r="V735"/>
      <c r="W735" s="319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</row>
    <row r="736" spans="1:43" s="269" customFormat="1" x14ac:dyDescent="0.2">
      <c r="A736" s="13"/>
      <c r="B736"/>
      <c r="C736"/>
      <c r="D736" s="227"/>
      <c r="E736" s="227"/>
      <c r="F736" s="227"/>
      <c r="G736"/>
      <c r="H736"/>
      <c r="I736"/>
      <c r="J736" s="227"/>
      <c r="L736" s="190"/>
      <c r="N736"/>
      <c r="O736"/>
      <c r="P736"/>
      <c r="Q736"/>
      <c r="R736"/>
      <c r="S736"/>
      <c r="T736"/>
      <c r="U736"/>
      <c r="V736"/>
      <c r="W736" s="319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</row>
    <row r="737" spans="1:43" s="269" customFormat="1" x14ac:dyDescent="0.2">
      <c r="A737" s="13"/>
      <c r="B737"/>
      <c r="C737"/>
      <c r="D737" s="227"/>
      <c r="E737" s="227"/>
      <c r="F737" s="227"/>
      <c r="G737"/>
      <c r="H737"/>
      <c r="I737"/>
      <c r="J737" s="227"/>
      <c r="L737" s="190"/>
      <c r="N737"/>
      <c r="O737"/>
      <c r="P737"/>
      <c r="Q737"/>
      <c r="R737"/>
      <c r="S737"/>
      <c r="T737"/>
      <c r="U737"/>
      <c r="V737"/>
      <c r="W737" s="319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</row>
    <row r="738" spans="1:43" s="269" customFormat="1" x14ac:dyDescent="0.2">
      <c r="A738" s="13"/>
      <c r="B738"/>
      <c r="C738"/>
      <c r="D738" s="227"/>
      <c r="E738" s="227"/>
      <c r="F738" s="227"/>
      <c r="G738"/>
      <c r="H738"/>
      <c r="I738"/>
      <c r="J738" s="227"/>
      <c r="L738" s="190"/>
      <c r="N738"/>
      <c r="O738"/>
      <c r="P738"/>
      <c r="Q738"/>
      <c r="R738"/>
      <c r="S738"/>
      <c r="T738"/>
      <c r="U738"/>
      <c r="V738"/>
      <c r="W738" s="319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</row>
    <row r="739" spans="1:43" s="269" customFormat="1" x14ac:dyDescent="0.2">
      <c r="A739" s="13"/>
      <c r="B739"/>
      <c r="C739"/>
      <c r="D739" s="227"/>
      <c r="E739" s="227"/>
      <c r="F739" s="227"/>
      <c r="G739"/>
      <c r="H739"/>
      <c r="I739"/>
      <c r="J739" s="227"/>
      <c r="L739" s="190"/>
      <c r="N739"/>
      <c r="O739"/>
      <c r="P739"/>
      <c r="Q739"/>
      <c r="R739"/>
      <c r="S739"/>
      <c r="T739"/>
      <c r="U739"/>
      <c r="V739"/>
      <c r="W739" s="31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</row>
    <row r="740" spans="1:43" s="269" customFormat="1" x14ac:dyDescent="0.2">
      <c r="A740" s="13"/>
      <c r="B740"/>
      <c r="C740"/>
      <c r="D740" s="227"/>
      <c r="E740" s="227"/>
      <c r="F740" s="227"/>
      <c r="G740"/>
      <c r="H740"/>
      <c r="I740"/>
      <c r="J740" s="227"/>
      <c r="L740" s="190"/>
      <c r="N740"/>
      <c r="O740"/>
      <c r="P740"/>
      <c r="Q740"/>
      <c r="R740"/>
      <c r="S740"/>
      <c r="T740"/>
      <c r="U740"/>
      <c r="V740"/>
      <c r="W740" s="319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</row>
    <row r="741" spans="1:43" s="269" customFormat="1" x14ac:dyDescent="0.2">
      <c r="A741" s="13"/>
      <c r="B741"/>
      <c r="C741"/>
      <c r="D741" s="227"/>
      <c r="E741" s="227"/>
      <c r="F741" s="227"/>
      <c r="G741"/>
      <c r="H741"/>
      <c r="I741"/>
      <c r="J741" s="227"/>
      <c r="L741" s="190"/>
      <c r="N741"/>
      <c r="O741"/>
      <c r="P741"/>
      <c r="Q741"/>
      <c r="R741"/>
      <c r="S741"/>
      <c r="T741"/>
      <c r="U741"/>
      <c r="V741"/>
      <c r="W741" s="319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</row>
    <row r="742" spans="1:43" s="269" customFormat="1" x14ac:dyDescent="0.2">
      <c r="A742" s="13"/>
      <c r="B742"/>
      <c r="C742"/>
      <c r="D742" s="227"/>
      <c r="E742" s="227"/>
      <c r="F742" s="227"/>
      <c r="G742"/>
      <c r="H742"/>
      <c r="I742"/>
      <c r="J742" s="227"/>
      <c r="L742" s="190"/>
      <c r="N742"/>
      <c r="O742"/>
      <c r="P742"/>
      <c r="Q742"/>
      <c r="R742"/>
      <c r="S742"/>
      <c r="T742"/>
      <c r="U742"/>
      <c r="V742"/>
      <c r="W742" s="319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</row>
    <row r="743" spans="1:43" s="269" customFormat="1" x14ac:dyDescent="0.2">
      <c r="A743" s="13"/>
      <c r="B743"/>
      <c r="C743"/>
      <c r="D743" s="227"/>
      <c r="E743" s="227"/>
      <c r="F743" s="227"/>
      <c r="G743"/>
      <c r="H743"/>
      <c r="I743"/>
      <c r="J743" s="227"/>
      <c r="L743" s="190"/>
      <c r="N743"/>
      <c r="O743"/>
      <c r="P743"/>
      <c r="Q743"/>
      <c r="R743"/>
      <c r="S743"/>
      <c r="T743"/>
      <c r="U743"/>
      <c r="V743"/>
      <c r="W743" s="319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</row>
    <row r="744" spans="1:43" s="269" customFormat="1" x14ac:dyDescent="0.2">
      <c r="A744" s="13"/>
      <c r="B744"/>
      <c r="C744"/>
      <c r="D744" s="227"/>
      <c r="E744" s="227"/>
      <c r="F744" s="227"/>
      <c r="G744"/>
      <c r="H744"/>
      <c r="I744"/>
      <c r="J744" s="227"/>
      <c r="L744" s="190"/>
      <c r="N744"/>
      <c r="O744"/>
      <c r="P744"/>
      <c r="Q744"/>
      <c r="R744"/>
      <c r="S744"/>
      <c r="T744"/>
      <c r="U744"/>
      <c r="V744"/>
      <c r="W744" s="319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</row>
    <row r="745" spans="1:43" s="269" customFormat="1" x14ac:dyDescent="0.2">
      <c r="A745" s="13"/>
      <c r="B745"/>
      <c r="C745"/>
      <c r="D745" s="227"/>
      <c r="E745" s="227"/>
      <c r="F745" s="227"/>
      <c r="G745"/>
      <c r="H745"/>
      <c r="I745"/>
      <c r="J745" s="227"/>
      <c r="L745" s="190"/>
      <c r="N745"/>
      <c r="O745"/>
      <c r="P745"/>
      <c r="Q745"/>
      <c r="R745"/>
      <c r="S745"/>
      <c r="T745"/>
      <c r="U745"/>
      <c r="V745"/>
      <c r="W745" s="319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</row>
    <row r="746" spans="1:43" s="269" customFormat="1" x14ac:dyDescent="0.2">
      <c r="A746" s="13"/>
      <c r="B746"/>
      <c r="C746"/>
      <c r="D746" s="227"/>
      <c r="E746" s="227"/>
      <c r="F746" s="227"/>
      <c r="G746"/>
      <c r="H746"/>
      <c r="I746"/>
      <c r="J746" s="227"/>
      <c r="L746" s="190"/>
      <c r="N746"/>
      <c r="O746"/>
      <c r="P746"/>
      <c r="Q746"/>
      <c r="R746"/>
      <c r="S746"/>
      <c r="T746"/>
      <c r="U746"/>
      <c r="V746"/>
      <c r="W746" s="319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</row>
    <row r="747" spans="1:43" s="269" customFormat="1" x14ac:dyDescent="0.2">
      <c r="A747" s="13"/>
      <c r="B747"/>
      <c r="C747"/>
      <c r="D747" s="227"/>
      <c r="E747" s="227"/>
      <c r="F747" s="227"/>
      <c r="G747"/>
      <c r="H747"/>
      <c r="I747"/>
      <c r="J747" s="227"/>
      <c r="L747" s="190"/>
      <c r="N747"/>
      <c r="O747"/>
      <c r="P747"/>
      <c r="Q747"/>
      <c r="R747"/>
      <c r="S747"/>
      <c r="T747"/>
      <c r="U747"/>
      <c r="V747"/>
      <c r="W747" s="319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</row>
    <row r="748" spans="1:43" s="269" customFormat="1" x14ac:dyDescent="0.2">
      <c r="A748" s="13"/>
      <c r="B748"/>
      <c r="C748"/>
      <c r="D748" s="227"/>
      <c r="E748" s="227"/>
      <c r="F748" s="227"/>
      <c r="G748"/>
      <c r="H748"/>
      <c r="I748"/>
      <c r="J748" s="227"/>
      <c r="L748" s="190"/>
      <c r="N748"/>
      <c r="O748"/>
      <c r="P748"/>
      <c r="Q748"/>
      <c r="R748"/>
      <c r="S748"/>
      <c r="T748"/>
      <c r="U748"/>
      <c r="V748"/>
      <c r="W748" s="319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</row>
    <row r="749" spans="1:43" s="269" customFormat="1" x14ac:dyDescent="0.2">
      <c r="A749" s="13"/>
      <c r="B749"/>
      <c r="C749"/>
      <c r="D749" s="227"/>
      <c r="E749" s="227"/>
      <c r="F749" s="227"/>
      <c r="G749"/>
      <c r="H749"/>
      <c r="I749"/>
      <c r="J749" s="227"/>
      <c r="L749" s="190"/>
      <c r="N749"/>
      <c r="O749"/>
      <c r="P749"/>
      <c r="Q749"/>
      <c r="R749"/>
      <c r="S749"/>
      <c r="T749"/>
      <c r="U749"/>
      <c r="V749"/>
      <c r="W749" s="31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</row>
    <row r="750" spans="1:43" s="269" customFormat="1" x14ac:dyDescent="0.2">
      <c r="A750" s="13"/>
      <c r="B750"/>
      <c r="C750"/>
      <c r="D750" s="227"/>
      <c r="E750" s="227"/>
      <c r="F750" s="227"/>
      <c r="G750"/>
      <c r="H750"/>
      <c r="I750"/>
      <c r="J750" s="227"/>
      <c r="L750" s="190"/>
      <c r="N750"/>
      <c r="O750"/>
      <c r="P750"/>
      <c r="Q750"/>
      <c r="R750"/>
      <c r="S750"/>
      <c r="T750"/>
      <c r="U750"/>
      <c r="V750"/>
      <c r="W750" s="319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</row>
    <row r="751" spans="1:43" s="269" customFormat="1" x14ac:dyDescent="0.2">
      <c r="A751" s="13"/>
      <c r="B751"/>
      <c r="C751"/>
      <c r="D751" s="227"/>
      <c r="E751" s="227"/>
      <c r="F751" s="227"/>
      <c r="G751"/>
      <c r="H751"/>
      <c r="I751"/>
      <c r="J751" s="227"/>
      <c r="L751" s="190"/>
      <c r="N751"/>
      <c r="O751"/>
      <c r="P751"/>
      <c r="Q751"/>
      <c r="R751"/>
      <c r="S751"/>
      <c r="T751"/>
      <c r="U751"/>
      <c r="V751"/>
      <c r="W751" s="319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</row>
    <row r="752" spans="1:43" s="269" customFormat="1" x14ac:dyDescent="0.2">
      <c r="A752" s="13"/>
      <c r="B752"/>
      <c r="C752"/>
      <c r="D752" s="227"/>
      <c r="E752" s="227"/>
      <c r="F752" s="227"/>
      <c r="G752"/>
      <c r="H752"/>
      <c r="I752"/>
      <c r="J752" s="227"/>
      <c r="L752" s="190"/>
      <c r="N752"/>
      <c r="O752"/>
      <c r="P752"/>
      <c r="Q752"/>
      <c r="R752"/>
      <c r="S752"/>
      <c r="T752"/>
      <c r="U752"/>
      <c r="V752"/>
      <c r="W752" s="319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</row>
    <row r="753" spans="1:43" s="269" customFormat="1" x14ac:dyDescent="0.2">
      <c r="A753" s="13"/>
      <c r="B753"/>
      <c r="C753"/>
      <c r="D753" s="227"/>
      <c r="E753" s="227"/>
      <c r="F753" s="227"/>
      <c r="G753"/>
      <c r="H753"/>
      <c r="I753"/>
      <c r="J753" s="227"/>
      <c r="L753" s="190"/>
      <c r="N753"/>
      <c r="O753"/>
      <c r="P753"/>
      <c r="Q753"/>
      <c r="R753"/>
      <c r="S753"/>
      <c r="T753"/>
      <c r="U753"/>
      <c r="V753"/>
      <c r="W753" s="319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</row>
    <row r="754" spans="1:43" s="269" customFormat="1" x14ac:dyDescent="0.2">
      <c r="A754" s="13"/>
      <c r="B754"/>
      <c r="C754"/>
      <c r="D754" s="227"/>
      <c r="E754" s="227"/>
      <c r="F754" s="227"/>
      <c r="G754"/>
      <c r="H754"/>
      <c r="I754"/>
      <c r="J754" s="227"/>
      <c r="L754" s="190"/>
      <c r="N754"/>
      <c r="O754"/>
      <c r="P754"/>
      <c r="Q754"/>
      <c r="R754"/>
      <c r="S754"/>
      <c r="T754"/>
      <c r="U754"/>
      <c r="V754"/>
      <c r="W754" s="319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</row>
    <row r="755" spans="1:43" s="269" customFormat="1" x14ac:dyDescent="0.2">
      <c r="A755" s="13"/>
      <c r="B755"/>
      <c r="C755"/>
      <c r="D755" s="227"/>
      <c r="E755" s="227"/>
      <c r="F755" s="227"/>
      <c r="G755"/>
      <c r="H755"/>
      <c r="I755"/>
      <c r="J755" s="227"/>
      <c r="L755" s="190"/>
      <c r="N755"/>
      <c r="O755"/>
      <c r="P755"/>
      <c r="Q755"/>
      <c r="R755"/>
      <c r="S755"/>
      <c r="T755"/>
      <c r="U755"/>
      <c r="V755"/>
      <c r="W755" s="319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</row>
    <row r="756" spans="1:43" s="269" customFormat="1" x14ac:dyDescent="0.2">
      <c r="A756" s="13"/>
      <c r="B756"/>
      <c r="C756"/>
      <c r="D756" s="227"/>
      <c r="E756" s="227"/>
      <c r="F756" s="227"/>
      <c r="G756"/>
      <c r="H756"/>
      <c r="I756"/>
      <c r="J756" s="227"/>
      <c r="L756" s="190"/>
      <c r="N756"/>
      <c r="O756"/>
      <c r="P756"/>
      <c r="Q756"/>
      <c r="R756"/>
      <c r="S756"/>
      <c r="T756"/>
      <c r="U756"/>
      <c r="V756"/>
      <c r="W756" s="319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</row>
    <row r="757" spans="1:43" s="269" customFormat="1" x14ac:dyDescent="0.2">
      <c r="A757" s="13"/>
      <c r="B757"/>
      <c r="C757"/>
      <c r="D757" s="227"/>
      <c r="E757" s="227"/>
      <c r="F757" s="227"/>
      <c r="G757"/>
      <c r="H757"/>
      <c r="I757"/>
      <c r="J757" s="227"/>
      <c r="L757" s="190"/>
      <c r="N757"/>
      <c r="O757"/>
      <c r="P757"/>
      <c r="Q757"/>
      <c r="R757"/>
      <c r="S757"/>
      <c r="T757"/>
      <c r="U757"/>
      <c r="V757"/>
      <c r="W757" s="319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</row>
    <row r="758" spans="1:43" s="269" customFormat="1" x14ac:dyDescent="0.2">
      <c r="A758" s="13"/>
      <c r="B758"/>
      <c r="C758"/>
      <c r="D758" s="227"/>
      <c r="E758" s="227"/>
      <c r="F758" s="227"/>
      <c r="G758"/>
      <c r="H758"/>
      <c r="I758"/>
      <c r="J758" s="227"/>
      <c r="L758" s="190"/>
      <c r="N758"/>
      <c r="O758"/>
      <c r="P758"/>
      <c r="Q758"/>
      <c r="R758"/>
      <c r="S758"/>
      <c r="T758"/>
      <c r="U758"/>
      <c r="V758"/>
      <c r="W758" s="319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</row>
    <row r="759" spans="1:43" s="269" customFormat="1" x14ac:dyDescent="0.2">
      <c r="A759" s="13"/>
      <c r="B759"/>
      <c r="C759"/>
      <c r="D759" s="227"/>
      <c r="E759" s="227"/>
      <c r="F759" s="227"/>
      <c r="G759"/>
      <c r="H759"/>
      <c r="I759"/>
      <c r="J759" s="227"/>
      <c r="L759" s="190"/>
      <c r="N759"/>
      <c r="O759"/>
      <c r="P759"/>
      <c r="Q759"/>
      <c r="R759"/>
      <c r="S759"/>
      <c r="T759"/>
      <c r="U759"/>
      <c r="V759"/>
      <c r="W759" s="31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</row>
    <row r="760" spans="1:43" s="269" customFormat="1" x14ac:dyDescent="0.2">
      <c r="A760" s="13"/>
      <c r="B760"/>
      <c r="C760"/>
      <c r="D760" s="227"/>
      <c r="E760" s="227"/>
      <c r="F760" s="227"/>
      <c r="G760"/>
      <c r="H760"/>
      <c r="I760"/>
      <c r="J760" s="227"/>
      <c r="L760" s="190"/>
      <c r="N760"/>
      <c r="O760"/>
      <c r="P760"/>
      <c r="Q760"/>
      <c r="R760"/>
      <c r="S760"/>
      <c r="T760"/>
      <c r="U760"/>
      <c r="V760"/>
      <c r="W760" s="319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</row>
    <row r="761" spans="1:43" s="269" customFormat="1" x14ac:dyDescent="0.2">
      <c r="A761" s="13"/>
      <c r="B761"/>
      <c r="C761"/>
      <c r="D761" s="227"/>
      <c r="E761" s="227"/>
      <c r="F761" s="227"/>
      <c r="G761"/>
      <c r="H761"/>
      <c r="I761"/>
      <c r="J761" s="227"/>
      <c r="L761" s="190"/>
      <c r="N761"/>
      <c r="O761"/>
      <c r="P761"/>
      <c r="Q761"/>
      <c r="R761"/>
      <c r="S761"/>
      <c r="T761"/>
      <c r="U761"/>
      <c r="V761"/>
      <c r="W761" s="319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</row>
    <row r="762" spans="1:43" s="269" customFormat="1" x14ac:dyDescent="0.2">
      <c r="A762" s="13"/>
      <c r="B762"/>
      <c r="C762"/>
      <c r="D762" s="227"/>
      <c r="E762" s="227"/>
      <c r="F762" s="227"/>
      <c r="G762"/>
      <c r="H762"/>
      <c r="I762"/>
      <c r="J762" s="227"/>
      <c r="L762" s="190"/>
      <c r="N762"/>
      <c r="O762"/>
      <c r="P762"/>
      <c r="Q762"/>
      <c r="R762"/>
      <c r="S762"/>
      <c r="T762"/>
      <c r="U762"/>
      <c r="V762"/>
      <c r="W762" s="319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</row>
    <row r="763" spans="1:43" s="269" customFormat="1" x14ac:dyDescent="0.2">
      <c r="A763" s="13"/>
      <c r="B763"/>
      <c r="C763"/>
      <c r="D763" s="227"/>
      <c r="E763" s="227"/>
      <c r="F763" s="227"/>
      <c r="G763"/>
      <c r="H763"/>
      <c r="I763"/>
      <c r="J763" s="227"/>
      <c r="L763" s="190"/>
      <c r="N763"/>
      <c r="O763"/>
      <c r="P763"/>
      <c r="Q763"/>
      <c r="R763"/>
      <c r="S763"/>
      <c r="T763"/>
      <c r="U763"/>
      <c r="V763"/>
      <c r="W763" s="319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</row>
    <row r="764" spans="1:43" s="269" customFormat="1" x14ac:dyDescent="0.2">
      <c r="A764" s="13"/>
      <c r="B764"/>
      <c r="C764"/>
      <c r="D764" s="227"/>
      <c r="E764" s="227"/>
      <c r="F764" s="227"/>
      <c r="G764"/>
      <c r="H764"/>
      <c r="I764"/>
      <c r="J764" s="227"/>
      <c r="L764" s="190"/>
      <c r="N764"/>
      <c r="O764"/>
      <c r="P764"/>
      <c r="Q764"/>
      <c r="R764"/>
      <c r="S764"/>
      <c r="T764"/>
      <c r="U764"/>
      <c r="V764"/>
      <c r="W764" s="319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</row>
    <row r="765" spans="1:43" s="269" customFormat="1" x14ac:dyDescent="0.2">
      <c r="A765" s="13"/>
      <c r="B765"/>
      <c r="C765"/>
      <c r="D765" s="227"/>
      <c r="E765" s="227"/>
      <c r="F765" s="227"/>
      <c r="G765"/>
      <c r="H765"/>
      <c r="I765"/>
      <c r="J765" s="227"/>
      <c r="L765" s="190"/>
      <c r="N765"/>
      <c r="O765"/>
      <c r="P765"/>
      <c r="Q765"/>
      <c r="R765"/>
      <c r="S765"/>
      <c r="T765"/>
      <c r="U765"/>
      <c r="V765"/>
      <c r="W765" s="319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</row>
    <row r="766" spans="1:43" s="269" customFormat="1" x14ac:dyDescent="0.2">
      <c r="A766" s="13"/>
      <c r="B766"/>
      <c r="C766"/>
      <c r="D766" s="227"/>
      <c r="E766" s="227"/>
      <c r="F766" s="227"/>
      <c r="G766"/>
      <c r="H766"/>
      <c r="I766"/>
      <c r="J766" s="227"/>
      <c r="L766" s="190"/>
      <c r="N766"/>
      <c r="O766"/>
      <c r="P766"/>
      <c r="Q766"/>
      <c r="R766"/>
      <c r="S766"/>
      <c r="T766"/>
      <c r="U766"/>
      <c r="V766"/>
      <c r="W766" s="319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</row>
    <row r="767" spans="1:43" s="269" customFormat="1" x14ac:dyDescent="0.2">
      <c r="A767" s="13"/>
      <c r="B767"/>
      <c r="C767"/>
      <c r="D767" s="227"/>
      <c r="E767" s="227"/>
      <c r="F767" s="227"/>
      <c r="G767"/>
      <c r="H767"/>
      <c r="I767"/>
      <c r="J767" s="227"/>
      <c r="L767" s="190"/>
      <c r="N767"/>
      <c r="O767"/>
      <c r="P767"/>
      <c r="Q767"/>
      <c r="R767"/>
      <c r="S767"/>
      <c r="T767"/>
      <c r="U767"/>
      <c r="V767"/>
      <c r="W767" s="319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</row>
    <row r="768" spans="1:43" s="269" customFormat="1" x14ac:dyDescent="0.2">
      <c r="A768" s="13"/>
      <c r="B768"/>
      <c r="C768"/>
      <c r="D768" s="227"/>
      <c r="E768" s="227"/>
      <c r="F768" s="227"/>
      <c r="G768"/>
      <c r="H768"/>
      <c r="I768"/>
      <c r="J768" s="227"/>
      <c r="L768" s="190"/>
      <c r="N768"/>
      <c r="O768"/>
      <c r="P768"/>
      <c r="Q768"/>
      <c r="R768"/>
      <c r="S768"/>
      <c r="T768"/>
      <c r="U768"/>
      <c r="V768"/>
      <c r="W768" s="319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</row>
    <row r="769" spans="1:43" s="269" customFormat="1" x14ac:dyDescent="0.2">
      <c r="A769" s="13"/>
      <c r="B769"/>
      <c r="C769"/>
      <c r="D769" s="227"/>
      <c r="E769" s="227"/>
      <c r="F769" s="227"/>
      <c r="G769"/>
      <c r="H769"/>
      <c r="I769"/>
      <c r="J769" s="227"/>
      <c r="L769" s="190"/>
      <c r="N769"/>
      <c r="O769"/>
      <c r="P769"/>
      <c r="Q769"/>
      <c r="R769"/>
      <c r="S769"/>
      <c r="T769"/>
      <c r="U769"/>
      <c r="V769"/>
      <c r="W769" s="31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</row>
    <row r="770" spans="1:43" s="269" customFormat="1" x14ac:dyDescent="0.2">
      <c r="A770" s="13"/>
      <c r="B770"/>
      <c r="C770"/>
      <c r="D770" s="227"/>
      <c r="E770" s="227"/>
      <c r="F770" s="227"/>
      <c r="G770"/>
      <c r="H770"/>
      <c r="I770"/>
      <c r="J770" s="227"/>
      <c r="L770" s="190"/>
      <c r="N770"/>
      <c r="O770"/>
      <c r="P770"/>
      <c r="Q770"/>
      <c r="R770"/>
      <c r="S770"/>
      <c r="T770"/>
      <c r="U770"/>
      <c r="V770"/>
      <c r="W770" s="319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</row>
    <row r="771" spans="1:43" s="269" customFormat="1" x14ac:dyDescent="0.2">
      <c r="A771" s="13"/>
      <c r="B771"/>
      <c r="C771"/>
      <c r="D771" s="227"/>
      <c r="E771" s="227"/>
      <c r="F771" s="227"/>
      <c r="G771"/>
      <c r="H771"/>
      <c r="I771"/>
      <c r="J771" s="227"/>
      <c r="L771" s="190"/>
      <c r="N771"/>
      <c r="O771"/>
      <c r="P771"/>
      <c r="Q771"/>
      <c r="R771"/>
      <c r="S771"/>
      <c r="T771"/>
      <c r="U771"/>
      <c r="V771"/>
      <c r="W771" s="319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</row>
    <row r="772" spans="1:43" s="269" customFormat="1" x14ac:dyDescent="0.2">
      <c r="A772" s="13"/>
      <c r="B772"/>
      <c r="C772"/>
      <c r="D772" s="227"/>
      <c r="E772" s="227"/>
      <c r="F772" s="227"/>
      <c r="G772"/>
      <c r="H772"/>
      <c r="I772"/>
      <c r="J772" s="227"/>
      <c r="L772" s="190"/>
      <c r="N772"/>
      <c r="O772"/>
      <c r="P772"/>
      <c r="Q772"/>
      <c r="R772"/>
      <c r="S772"/>
      <c r="T772"/>
      <c r="U772"/>
      <c r="V772"/>
      <c r="W772" s="319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</row>
    <row r="773" spans="1:43" s="269" customFormat="1" x14ac:dyDescent="0.2">
      <c r="A773" s="13"/>
      <c r="B773"/>
      <c r="C773"/>
      <c r="D773" s="227"/>
      <c r="E773" s="227"/>
      <c r="F773" s="227"/>
      <c r="G773"/>
      <c r="H773"/>
      <c r="I773"/>
      <c r="J773" s="227"/>
      <c r="L773" s="190"/>
      <c r="N773"/>
      <c r="O773"/>
      <c r="P773"/>
      <c r="Q773"/>
      <c r="R773"/>
      <c r="S773"/>
      <c r="T773"/>
      <c r="U773"/>
      <c r="V773"/>
      <c r="W773" s="319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</row>
    <row r="774" spans="1:43" s="269" customFormat="1" x14ac:dyDescent="0.2">
      <c r="A774" s="13"/>
      <c r="B774"/>
      <c r="C774"/>
      <c r="D774" s="227"/>
      <c r="E774" s="227"/>
      <c r="F774" s="227"/>
      <c r="G774"/>
      <c r="H774"/>
      <c r="I774"/>
      <c r="J774" s="227"/>
      <c r="L774" s="190"/>
      <c r="N774"/>
      <c r="O774"/>
      <c r="P774"/>
      <c r="Q774"/>
      <c r="R774"/>
      <c r="S774"/>
      <c r="T774"/>
      <c r="U774"/>
      <c r="V774"/>
      <c r="W774" s="319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</row>
    <row r="775" spans="1:43" s="269" customFormat="1" x14ac:dyDescent="0.2">
      <c r="A775" s="13"/>
      <c r="B775"/>
      <c r="C775"/>
      <c r="D775" s="227"/>
      <c r="E775" s="227"/>
      <c r="F775" s="227"/>
      <c r="G775"/>
      <c r="H775"/>
      <c r="I775"/>
      <c r="J775" s="227"/>
      <c r="L775" s="190"/>
      <c r="N775"/>
      <c r="O775"/>
      <c r="P775"/>
      <c r="Q775"/>
      <c r="R775"/>
      <c r="S775"/>
      <c r="T775"/>
      <c r="U775"/>
      <c r="V775"/>
      <c r="W775" s="319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</row>
    <row r="776" spans="1:43" s="269" customFormat="1" x14ac:dyDescent="0.2">
      <c r="A776" s="13"/>
      <c r="B776"/>
      <c r="C776"/>
      <c r="D776" s="227"/>
      <c r="E776" s="227"/>
      <c r="F776" s="227"/>
      <c r="G776"/>
      <c r="H776"/>
      <c r="I776"/>
      <c r="J776" s="227"/>
      <c r="L776" s="190"/>
      <c r="N776"/>
      <c r="O776"/>
      <c r="P776"/>
      <c r="Q776"/>
      <c r="R776"/>
      <c r="S776"/>
      <c r="T776"/>
      <c r="U776"/>
      <c r="V776"/>
      <c r="W776" s="319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</row>
    <row r="777" spans="1:43" s="269" customFormat="1" x14ac:dyDescent="0.2">
      <c r="A777" s="13"/>
      <c r="B777"/>
      <c r="C777"/>
      <c r="D777" s="227"/>
      <c r="E777" s="227"/>
      <c r="F777" s="227"/>
      <c r="G777"/>
      <c r="H777"/>
      <c r="I777"/>
      <c r="J777" s="227"/>
      <c r="L777" s="190"/>
      <c r="N777"/>
      <c r="O777"/>
      <c r="P777"/>
      <c r="Q777"/>
      <c r="R777"/>
      <c r="S777"/>
      <c r="T777"/>
      <c r="U777"/>
      <c r="V777"/>
      <c r="W777" s="319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</row>
    <row r="778" spans="1:43" s="269" customFormat="1" x14ac:dyDescent="0.2">
      <c r="A778" s="13"/>
      <c r="B778"/>
      <c r="C778"/>
      <c r="D778" s="227"/>
      <c r="E778" s="227"/>
      <c r="F778" s="227"/>
      <c r="G778"/>
      <c r="H778"/>
      <c r="I778"/>
      <c r="J778" s="227"/>
      <c r="L778" s="190"/>
      <c r="N778"/>
      <c r="O778"/>
      <c r="P778"/>
      <c r="Q778"/>
      <c r="R778"/>
      <c r="S778"/>
      <c r="T778"/>
      <c r="U778"/>
      <c r="V778"/>
      <c r="W778" s="319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</row>
    <row r="779" spans="1:43" s="269" customFormat="1" x14ac:dyDescent="0.2">
      <c r="A779" s="13"/>
      <c r="B779"/>
      <c r="C779"/>
      <c r="D779" s="227"/>
      <c r="E779" s="227"/>
      <c r="F779" s="227"/>
      <c r="G779"/>
      <c r="H779"/>
      <c r="I779"/>
      <c r="J779" s="227"/>
      <c r="L779" s="190"/>
      <c r="N779"/>
      <c r="O779"/>
      <c r="P779"/>
      <c r="Q779"/>
      <c r="R779"/>
      <c r="S779"/>
      <c r="T779"/>
      <c r="U779"/>
      <c r="V779"/>
      <c r="W779" s="31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</row>
    <row r="780" spans="1:43" s="269" customFormat="1" x14ac:dyDescent="0.2">
      <c r="A780" s="13"/>
      <c r="B780"/>
      <c r="C780"/>
      <c r="D780" s="227"/>
      <c r="E780" s="227"/>
      <c r="F780" s="227"/>
      <c r="G780"/>
      <c r="H780"/>
      <c r="I780"/>
      <c r="J780" s="227"/>
      <c r="L780" s="190"/>
      <c r="N780"/>
      <c r="O780"/>
      <c r="P780"/>
      <c r="Q780"/>
      <c r="R780"/>
      <c r="S780"/>
      <c r="T780"/>
      <c r="U780"/>
      <c r="V780"/>
      <c r="W780" s="319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</row>
    <row r="781" spans="1:43" s="269" customFormat="1" x14ac:dyDescent="0.2">
      <c r="A781" s="13"/>
      <c r="B781"/>
      <c r="C781"/>
      <c r="D781" s="227"/>
      <c r="E781" s="227"/>
      <c r="F781" s="227"/>
      <c r="G781"/>
      <c r="H781"/>
      <c r="I781"/>
      <c r="J781" s="227"/>
      <c r="L781" s="190"/>
      <c r="N781"/>
      <c r="O781"/>
      <c r="P781"/>
      <c r="Q781"/>
      <c r="R781"/>
      <c r="S781"/>
      <c r="T781"/>
      <c r="U781"/>
      <c r="V781"/>
      <c r="W781" s="319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</row>
    <row r="782" spans="1:43" s="269" customFormat="1" x14ac:dyDescent="0.2">
      <c r="A782" s="13"/>
      <c r="B782"/>
      <c r="C782"/>
      <c r="D782" s="227"/>
      <c r="E782" s="227"/>
      <c r="F782" s="227"/>
      <c r="G782"/>
      <c r="H782"/>
      <c r="I782"/>
      <c r="J782" s="227"/>
      <c r="L782" s="190"/>
      <c r="N782"/>
      <c r="O782"/>
      <c r="P782"/>
      <c r="Q782"/>
      <c r="R782"/>
      <c r="S782"/>
      <c r="T782"/>
      <c r="U782"/>
      <c r="V782"/>
      <c r="W782" s="319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</row>
    <row r="783" spans="1:43" s="269" customFormat="1" x14ac:dyDescent="0.2">
      <c r="A783" s="13"/>
      <c r="B783"/>
      <c r="C783"/>
      <c r="D783" s="227"/>
      <c r="E783" s="227"/>
      <c r="F783" s="227"/>
      <c r="G783"/>
      <c r="H783"/>
      <c r="I783"/>
      <c r="J783" s="227"/>
      <c r="L783" s="190"/>
      <c r="N783"/>
      <c r="O783"/>
      <c r="P783"/>
      <c r="Q783"/>
      <c r="R783"/>
      <c r="S783"/>
      <c r="T783"/>
      <c r="U783"/>
      <c r="V783"/>
      <c r="W783" s="319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</row>
    <row r="784" spans="1:43" s="269" customFormat="1" x14ac:dyDescent="0.2">
      <c r="A784" s="13"/>
      <c r="B784"/>
      <c r="C784"/>
      <c r="D784" s="227"/>
      <c r="E784" s="227"/>
      <c r="F784" s="227"/>
      <c r="G784"/>
      <c r="H784"/>
      <c r="I784"/>
      <c r="J784" s="227"/>
      <c r="L784" s="190"/>
      <c r="N784"/>
      <c r="O784"/>
      <c r="P784"/>
      <c r="Q784"/>
      <c r="R784"/>
      <c r="S784"/>
      <c r="T784"/>
      <c r="U784"/>
      <c r="V784"/>
      <c r="W784" s="319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</row>
    <row r="785" spans="1:43" s="269" customFormat="1" x14ac:dyDescent="0.2">
      <c r="A785" s="13"/>
      <c r="B785"/>
      <c r="C785"/>
      <c r="D785" s="227"/>
      <c r="E785" s="227"/>
      <c r="F785" s="227"/>
      <c r="G785"/>
      <c r="H785"/>
      <c r="I785"/>
      <c r="J785" s="227"/>
      <c r="L785" s="190"/>
      <c r="N785"/>
      <c r="O785"/>
      <c r="P785"/>
      <c r="Q785"/>
      <c r="R785"/>
      <c r="S785"/>
      <c r="T785"/>
      <c r="U785"/>
      <c r="V785"/>
      <c r="W785" s="319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</row>
    <row r="786" spans="1:43" s="269" customFormat="1" x14ac:dyDescent="0.2">
      <c r="A786" s="13"/>
      <c r="B786"/>
      <c r="C786"/>
      <c r="D786" s="227"/>
      <c r="E786" s="227"/>
      <c r="F786" s="227"/>
      <c r="G786"/>
      <c r="H786"/>
      <c r="I786"/>
      <c r="J786" s="227"/>
      <c r="L786" s="190"/>
      <c r="N786"/>
      <c r="O786"/>
      <c r="P786"/>
      <c r="Q786"/>
      <c r="R786"/>
      <c r="S786"/>
      <c r="T786"/>
      <c r="U786"/>
      <c r="V786"/>
      <c r="W786" s="319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</row>
    <row r="787" spans="1:43" s="269" customFormat="1" x14ac:dyDescent="0.2">
      <c r="A787" s="13"/>
      <c r="B787"/>
      <c r="C787"/>
      <c r="D787" s="227"/>
      <c r="E787" s="227"/>
      <c r="F787" s="227"/>
      <c r="G787"/>
      <c r="H787"/>
      <c r="I787"/>
      <c r="J787" s="227"/>
      <c r="L787" s="190"/>
      <c r="N787"/>
      <c r="O787"/>
      <c r="P787"/>
      <c r="Q787"/>
      <c r="R787"/>
      <c r="S787"/>
      <c r="T787"/>
      <c r="U787"/>
      <c r="V787"/>
      <c r="W787" s="319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</row>
    <row r="788" spans="1:43" s="269" customFormat="1" x14ac:dyDescent="0.2">
      <c r="A788" s="13"/>
      <c r="B788"/>
      <c r="C788"/>
      <c r="D788" s="227"/>
      <c r="E788" s="227"/>
      <c r="F788" s="227"/>
      <c r="G788"/>
      <c r="H788"/>
      <c r="I788"/>
      <c r="J788" s="227"/>
      <c r="L788" s="190"/>
      <c r="N788"/>
      <c r="O788"/>
      <c r="P788"/>
      <c r="Q788"/>
      <c r="R788"/>
      <c r="S788"/>
      <c r="T788"/>
      <c r="U788"/>
      <c r="V788"/>
      <c r="W788" s="319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</row>
    <row r="789" spans="1:43" s="269" customFormat="1" x14ac:dyDescent="0.2">
      <c r="A789" s="13"/>
      <c r="B789"/>
      <c r="C789"/>
      <c r="D789" s="227"/>
      <c r="E789" s="227"/>
      <c r="F789" s="227"/>
      <c r="G789"/>
      <c r="H789"/>
      <c r="I789"/>
      <c r="J789" s="227"/>
      <c r="L789" s="190"/>
      <c r="N789"/>
      <c r="O789"/>
      <c r="P789"/>
      <c r="Q789"/>
      <c r="R789"/>
      <c r="S789"/>
      <c r="T789"/>
      <c r="U789"/>
      <c r="V789"/>
      <c r="W789" s="31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</row>
    <row r="790" spans="1:43" s="269" customFormat="1" x14ac:dyDescent="0.2">
      <c r="A790" s="13"/>
      <c r="B790"/>
      <c r="C790"/>
      <c r="D790" s="227"/>
      <c r="E790" s="227"/>
      <c r="F790" s="227"/>
      <c r="G790"/>
      <c r="H790"/>
      <c r="I790"/>
      <c r="J790" s="227"/>
      <c r="L790" s="190"/>
      <c r="N790"/>
      <c r="O790"/>
      <c r="P790"/>
      <c r="Q790"/>
      <c r="R790"/>
      <c r="S790"/>
      <c r="T790"/>
      <c r="U790"/>
      <c r="V790"/>
      <c r="W790" s="319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</row>
    <row r="791" spans="1:43" s="269" customFormat="1" x14ac:dyDescent="0.2">
      <c r="A791" s="13"/>
      <c r="B791"/>
      <c r="C791"/>
      <c r="D791" s="227"/>
      <c r="E791" s="227"/>
      <c r="F791" s="227"/>
      <c r="G791"/>
      <c r="H791"/>
      <c r="I791"/>
      <c r="J791" s="227"/>
      <c r="L791" s="190"/>
      <c r="N791"/>
      <c r="O791"/>
      <c r="P791"/>
      <c r="Q791"/>
      <c r="R791"/>
      <c r="S791"/>
      <c r="T791"/>
      <c r="U791"/>
      <c r="V791"/>
      <c r="W791" s="319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</row>
    <row r="792" spans="1:43" s="269" customFormat="1" x14ac:dyDescent="0.2">
      <c r="A792" s="13"/>
      <c r="B792"/>
      <c r="C792"/>
      <c r="D792" s="227"/>
      <c r="E792" s="227"/>
      <c r="F792" s="227"/>
      <c r="G792"/>
      <c r="H792"/>
      <c r="I792"/>
      <c r="J792" s="227"/>
      <c r="L792" s="190"/>
      <c r="N792"/>
      <c r="O792"/>
      <c r="P792"/>
      <c r="Q792"/>
      <c r="R792"/>
      <c r="S792"/>
      <c r="T792"/>
      <c r="U792"/>
      <c r="V792"/>
      <c r="W792" s="319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</row>
    <row r="793" spans="1:43" s="269" customFormat="1" x14ac:dyDescent="0.2">
      <c r="A793" s="13"/>
      <c r="B793"/>
      <c r="C793"/>
      <c r="D793" s="227"/>
      <c r="E793" s="227"/>
      <c r="F793" s="227"/>
      <c r="G793"/>
      <c r="H793"/>
      <c r="I793"/>
      <c r="J793" s="227"/>
      <c r="L793" s="190"/>
      <c r="N793"/>
      <c r="O793"/>
      <c r="P793"/>
      <c r="Q793"/>
      <c r="R793"/>
      <c r="S793"/>
      <c r="T793"/>
      <c r="U793"/>
      <c r="V793"/>
      <c r="W793" s="319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</row>
    <row r="794" spans="1:43" s="269" customFormat="1" x14ac:dyDescent="0.2">
      <c r="A794" s="13"/>
      <c r="B794"/>
      <c r="C794"/>
      <c r="D794" s="227"/>
      <c r="E794" s="227"/>
      <c r="F794" s="227"/>
      <c r="G794"/>
      <c r="H794"/>
      <c r="I794"/>
      <c r="J794" s="227"/>
      <c r="L794" s="190"/>
      <c r="N794"/>
      <c r="O794"/>
      <c r="P794"/>
      <c r="Q794"/>
      <c r="R794"/>
      <c r="S794"/>
      <c r="T794"/>
      <c r="U794"/>
      <c r="V794"/>
      <c r="W794" s="319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</row>
    <row r="795" spans="1:43" s="269" customFormat="1" x14ac:dyDescent="0.2">
      <c r="A795" s="13"/>
      <c r="B795"/>
      <c r="C795"/>
      <c r="D795" s="227"/>
      <c r="E795" s="227"/>
      <c r="F795" s="227"/>
      <c r="G795"/>
      <c r="H795"/>
      <c r="I795"/>
      <c r="J795" s="227"/>
      <c r="L795" s="190"/>
      <c r="N795"/>
      <c r="O795"/>
      <c r="P795"/>
      <c r="Q795"/>
      <c r="R795"/>
      <c r="S795"/>
      <c r="T795"/>
      <c r="U795"/>
      <c r="V795"/>
      <c r="W795" s="319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</row>
    <row r="796" spans="1:43" s="269" customFormat="1" x14ac:dyDescent="0.2">
      <c r="A796" s="13"/>
      <c r="B796"/>
      <c r="C796"/>
      <c r="D796" s="227"/>
      <c r="E796" s="227"/>
      <c r="F796" s="227"/>
      <c r="G796"/>
      <c r="H796"/>
      <c r="I796"/>
      <c r="J796" s="227"/>
      <c r="L796" s="190"/>
      <c r="N796"/>
      <c r="O796"/>
      <c r="P796"/>
      <c r="Q796"/>
      <c r="R796"/>
      <c r="S796"/>
      <c r="T796"/>
      <c r="U796"/>
      <c r="V796"/>
      <c r="W796" s="319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</row>
    <row r="797" spans="1:43" s="269" customFormat="1" x14ac:dyDescent="0.2">
      <c r="A797" s="13"/>
      <c r="B797"/>
      <c r="C797"/>
      <c r="D797" s="227"/>
      <c r="E797" s="227"/>
      <c r="F797" s="227"/>
      <c r="G797"/>
      <c r="H797"/>
      <c r="I797"/>
      <c r="J797" s="227"/>
      <c r="L797" s="190"/>
      <c r="N797"/>
      <c r="O797"/>
      <c r="P797"/>
      <c r="Q797"/>
      <c r="R797"/>
      <c r="S797"/>
      <c r="T797"/>
      <c r="U797"/>
      <c r="V797"/>
      <c r="W797" s="319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</row>
    <row r="798" spans="1:43" s="269" customFormat="1" x14ac:dyDescent="0.2">
      <c r="A798" s="13"/>
      <c r="B798"/>
      <c r="C798"/>
      <c r="D798" s="227"/>
      <c r="E798" s="227"/>
      <c r="F798" s="227"/>
      <c r="G798"/>
      <c r="H798"/>
      <c r="I798"/>
      <c r="J798" s="227"/>
      <c r="L798" s="190"/>
      <c r="N798"/>
      <c r="O798"/>
      <c r="P798"/>
      <c r="Q798"/>
      <c r="R798"/>
      <c r="S798"/>
      <c r="T798"/>
      <c r="U798"/>
      <c r="V798"/>
      <c r="W798" s="319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</row>
    <row r="799" spans="1:43" s="269" customFormat="1" x14ac:dyDescent="0.2">
      <c r="A799" s="13"/>
      <c r="B799"/>
      <c r="C799"/>
      <c r="D799" s="227"/>
      <c r="E799" s="227"/>
      <c r="F799" s="227"/>
      <c r="G799"/>
      <c r="H799"/>
      <c r="I799"/>
      <c r="J799" s="227"/>
      <c r="L799" s="190"/>
      <c r="N799"/>
      <c r="O799"/>
      <c r="P799"/>
      <c r="Q799"/>
      <c r="R799"/>
      <c r="S799"/>
      <c r="T799"/>
      <c r="U799"/>
      <c r="V799"/>
      <c r="W799" s="31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</row>
    <row r="800" spans="1:43" s="269" customFormat="1" x14ac:dyDescent="0.2">
      <c r="A800" s="13"/>
      <c r="B800"/>
      <c r="C800"/>
      <c r="D800" s="227"/>
      <c r="E800" s="227"/>
      <c r="F800" s="227"/>
      <c r="G800"/>
      <c r="H800"/>
      <c r="I800"/>
      <c r="J800" s="227"/>
      <c r="L800" s="190"/>
      <c r="N800"/>
      <c r="O800"/>
      <c r="P800"/>
      <c r="Q800"/>
      <c r="R800"/>
      <c r="S800"/>
      <c r="T800"/>
      <c r="U800"/>
      <c r="V800"/>
      <c r="W800" s="319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</row>
    <row r="801" spans="1:43" s="269" customFormat="1" x14ac:dyDescent="0.2">
      <c r="A801" s="13"/>
      <c r="B801"/>
      <c r="C801"/>
      <c r="D801" s="227"/>
      <c r="E801" s="227"/>
      <c r="F801" s="227"/>
      <c r="G801"/>
      <c r="H801"/>
      <c r="I801"/>
      <c r="J801" s="227"/>
      <c r="L801" s="190"/>
      <c r="N801"/>
      <c r="O801"/>
      <c r="P801"/>
      <c r="Q801"/>
      <c r="R801"/>
      <c r="S801"/>
      <c r="T801"/>
      <c r="U801"/>
      <c r="V801"/>
      <c r="W801" s="319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</row>
    <row r="802" spans="1:43" s="269" customFormat="1" x14ac:dyDescent="0.2">
      <c r="A802" s="13"/>
      <c r="B802"/>
      <c r="C802"/>
      <c r="D802" s="227"/>
      <c r="E802" s="227"/>
      <c r="F802" s="227"/>
      <c r="G802"/>
      <c r="H802"/>
      <c r="I802"/>
      <c r="J802" s="227"/>
      <c r="L802" s="190"/>
      <c r="N802"/>
      <c r="O802"/>
      <c r="P802"/>
      <c r="Q802"/>
      <c r="R802"/>
      <c r="S802"/>
      <c r="T802"/>
      <c r="U802"/>
      <c r="V802"/>
      <c r="W802" s="319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</row>
    <row r="803" spans="1:43" s="269" customFormat="1" x14ac:dyDescent="0.2">
      <c r="A803" s="13"/>
      <c r="B803"/>
      <c r="C803"/>
      <c r="D803" s="227"/>
      <c r="E803" s="227"/>
      <c r="F803" s="227"/>
      <c r="G803"/>
      <c r="H803"/>
      <c r="I803"/>
      <c r="J803" s="227"/>
      <c r="L803" s="190"/>
      <c r="N803"/>
      <c r="O803"/>
      <c r="P803"/>
      <c r="Q803"/>
      <c r="R803"/>
      <c r="S803"/>
      <c r="T803"/>
      <c r="U803"/>
      <c r="V803"/>
      <c r="W803" s="319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</row>
    <row r="804" spans="1:43" s="269" customFormat="1" x14ac:dyDescent="0.2">
      <c r="A804" s="13"/>
      <c r="B804"/>
      <c r="C804"/>
      <c r="D804" s="227"/>
      <c r="E804" s="227"/>
      <c r="F804" s="227"/>
      <c r="G804"/>
      <c r="H804"/>
      <c r="I804"/>
      <c r="J804" s="227"/>
      <c r="L804" s="190"/>
      <c r="N804"/>
      <c r="O804"/>
      <c r="P804"/>
      <c r="Q804"/>
      <c r="R804"/>
      <c r="S804"/>
      <c r="T804"/>
      <c r="U804"/>
      <c r="V804"/>
      <c r="W804" s="319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</row>
    <row r="805" spans="1:43" s="269" customFormat="1" x14ac:dyDescent="0.2">
      <c r="A805" s="13"/>
      <c r="B805"/>
      <c r="C805"/>
      <c r="D805" s="227"/>
      <c r="E805" s="227"/>
      <c r="F805" s="227"/>
      <c r="G805"/>
      <c r="H805"/>
      <c r="I805"/>
      <c r="J805" s="227"/>
      <c r="L805" s="190"/>
      <c r="N805"/>
      <c r="O805"/>
      <c r="P805"/>
      <c r="Q805"/>
      <c r="R805"/>
      <c r="S805"/>
      <c r="T805"/>
      <c r="U805"/>
      <c r="V805"/>
      <c r="W805" s="319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</row>
    <row r="806" spans="1:43" s="269" customFormat="1" x14ac:dyDescent="0.2">
      <c r="A806" s="13"/>
      <c r="B806"/>
      <c r="C806"/>
      <c r="D806" s="227"/>
      <c r="E806" s="227"/>
      <c r="F806" s="227"/>
      <c r="G806"/>
      <c r="H806"/>
      <c r="I806"/>
      <c r="J806" s="227"/>
      <c r="L806" s="190"/>
      <c r="N806"/>
      <c r="O806"/>
      <c r="P806"/>
      <c r="Q806"/>
      <c r="R806"/>
      <c r="S806"/>
      <c r="T806"/>
      <c r="U806"/>
      <c r="V806"/>
      <c r="W806" s="319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</row>
    <row r="807" spans="1:43" s="269" customFormat="1" x14ac:dyDescent="0.2">
      <c r="A807" s="13"/>
      <c r="B807"/>
      <c r="C807"/>
      <c r="D807" s="227"/>
      <c r="E807" s="227"/>
      <c r="F807" s="227"/>
      <c r="G807"/>
      <c r="H807"/>
      <c r="I807"/>
      <c r="J807" s="227"/>
      <c r="L807" s="190"/>
      <c r="N807"/>
      <c r="O807"/>
      <c r="P807"/>
      <c r="Q807"/>
      <c r="R807"/>
      <c r="S807"/>
      <c r="T807"/>
      <c r="U807"/>
      <c r="V807"/>
      <c r="W807" s="319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</row>
    <row r="808" spans="1:43" s="269" customFormat="1" x14ac:dyDescent="0.2">
      <c r="A808" s="13"/>
      <c r="B808"/>
      <c r="C808"/>
      <c r="D808" s="227"/>
      <c r="E808" s="227"/>
      <c r="F808" s="227"/>
      <c r="G808"/>
      <c r="H808"/>
      <c r="I808"/>
      <c r="J808" s="227"/>
      <c r="L808" s="190"/>
      <c r="N808"/>
      <c r="O808"/>
      <c r="P808"/>
      <c r="Q808"/>
      <c r="R808"/>
      <c r="S808"/>
      <c r="T808"/>
      <c r="U808"/>
      <c r="V808"/>
      <c r="W808" s="319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</row>
    <row r="809" spans="1:43" s="269" customFormat="1" x14ac:dyDescent="0.2">
      <c r="A809" s="13"/>
      <c r="B809"/>
      <c r="C809"/>
      <c r="D809" s="227"/>
      <c r="E809" s="227"/>
      <c r="F809" s="227"/>
      <c r="G809"/>
      <c r="H809"/>
      <c r="I809"/>
      <c r="J809" s="227"/>
      <c r="L809" s="190"/>
      <c r="N809"/>
      <c r="O809"/>
      <c r="P809"/>
      <c r="Q809"/>
      <c r="R809"/>
      <c r="S809"/>
      <c r="T809"/>
      <c r="U809"/>
      <c r="V809"/>
      <c r="W809" s="31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</row>
    <row r="810" spans="1:43" s="269" customFormat="1" x14ac:dyDescent="0.2">
      <c r="A810" s="13"/>
      <c r="B810"/>
      <c r="C810"/>
      <c r="D810" s="227"/>
      <c r="E810" s="227"/>
      <c r="F810" s="227"/>
      <c r="G810"/>
      <c r="H810"/>
      <c r="I810"/>
      <c r="J810" s="227"/>
      <c r="L810" s="190"/>
      <c r="N810"/>
      <c r="O810"/>
      <c r="P810"/>
      <c r="Q810"/>
      <c r="R810"/>
      <c r="S810"/>
      <c r="T810"/>
      <c r="U810"/>
      <c r="V810"/>
      <c r="W810" s="319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</row>
    <row r="811" spans="1:43" s="269" customFormat="1" x14ac:dyDescent="0.2">
      <c r="A811" s="13"/>
      <c r="B811"/>
      <c r="C811"/>
      <c r="D811" s="227"/>
      <c r="E811" s="227"/>
      <c r="F811" s="227"/>
      <c r="G811"/>
      <c r="H811"/>
      <c r="I811"/>
      <c r="J811" s="227"/>
      <c r="L811" s="190"/>
      <c r="N811"/>
      <c r="O811"/>
      <c r="P811"/>
      <c r="Q811"/>
      <c r="R811"/>
      <c r="S811"/>
      <c r="T811"/>
      <c r="U811"/>
      <c r="V811"/>
      <c r="W811" s="319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</row>
    <row r="812" spans="1:43" s="269" customFormat="1" x14ac:dyDescent="0.2">
      <c r="A812" s="13"/>
      <c r="B812"/>
      <c r="C812"/>
      <c r="D812" s="227"/>
      <c r="E812" s="227"/>
      <c r="F812" s="227"/>
      <c r="G812"/>
      <c r="H812"/>
      <c r="I812"/>
      <c r="J812" s="227"/>
      <c r="L812" s="190"/>
      <c r="N812"/>
      <c r="O812"/>
      <c r="P812"/>
      <c r="Q812"/>
      <c r="R812"/>
      <c r="S812"/>
      <c r="T812"/>
      <c r="U812"/>
      <c r="V812"/>
      <c r="W812" s="319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</row>
    <row r="813" spans="1:43" s="269" customFormat="1" x14ac:dyDescent="0.2">
      <c r="A813" s="13"/>
      <c r="B813"/>
      <c r="C813"/>
      <c r="D813" s="227"/>
      <c r="E813" s="227"/>
      <c r="F813" s="227"/>
      <c r="G813"/>
      <c r="H813"/>
      <c r="I813"/>
      <c r="J813" s="227"/>
      <c r="L813" s="190"/>
      <c r="N813"/>
      <c r="O813"/>
      <c r="P813"/>
      <c r="Q813"/>
      <c r="R813"/>
      <c r="S813"/>
      <c r="T813"/>
      <c r="U813"/>
      <c r="V813"/>
      <c r="W813" s="319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</row>
    <row r="814" spans="1:43" s="269" customFormat="1" x14ac:dyDescent="0.2">
      <c r="A814" s="13"/>
      <c r="B814"/>
      <c r="C814"/>
      <c r="D814" s="227"/>
      <c r="E814" s="227"/>
      <c r="F814" s="227"/>
      <c r="G814"/>
      <c r="H814"/>
      <c r="I814"/>
      <c r="J814" s="227"/>
      <c r="L814" s="190"/>
      <c r="N814"/>
      <c r="O814"/>
      <c r="P814"/>
      <c r="Q814"/>
      <c r="R814"/>
      <c r="S814"/>
      <c r="T814"/>
      <c r="U814"/>
      <c r="V814"/>
      <c r="W814" s="319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</row>
    <row r="815" spans="1:43" s="269" customFormat="1" x14ac:dyDescent="0.2">
      <c r="A815" s="13"/>
      <c r="B815"/>
      <c r="C815"/>
      <c r="D815" s="227"/>
      <c r="E815" s="227"/>
      <c r="F815" s="227"/>
      <c r="G815"/>
      <c r="H815"/>
      <c r="I815"/>
      <c r="J815" s="227"/>
      <c r="L815" s="190"/>
      <c r="N815"/>
      <c r="O815"/>
      <c r="P815"/>
      <c r="Q815"/>
      <c r="R815"/>
      <c r="S815"/>
      <c r="T815"/>
      <c r="U815"/>
      <c r="V815"/>
      <c r="W815" s="319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</row>
    <row r="816" spans="1:43" s="269" customFormat="1" x14ac:dyDescent="0.2">
      <c r="A816" s="13"/>
      <c r="B816"/>
      <c r="C816"/>
      <c r="D816" s="227"/>
      <c r="E816" s="227"/>
      <c r="F816" s="227"/>
      <c r="G816"/>
      <c r="H816"/>
      <c r="I816"/>
      <c r="J816" s="227"/>
      <c r="L816" s="190"/>
      <c r="N816"/>
      <c r="O816"/>
      <c r="P816"/>
      <c r="Q816"/>
      <c r="R816"/>
      <c r="S816"/>
      <c r="T816"/>
      <c r="U816"/>
      <c r="V816"/>
      <c r="W816" s="319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</row>
    <row r="817" spans="1:43" s="269" customFormat="1" x14ac:dyDescent="0.2">
      <c r="A817" s="13"/>
      <c r="B817"/>
      <c r="C817"/>
      <c r="D817" s="227"/>
      <c r="E817" s="227"/>
      <c r="F817" s="227"/>
      <c r="G817"/>
      <c r="H817"/>
      <c r="I817"/>
      <c r="J817" s="227"/>
      <c r="L817" s="190"/>
      <c r="N817"/>
      <c r="O817"/>
      <c r="P817"/>
      <c r="Q817"/>
      <c r="R817"/>
      <c r="S817"/>
      <c r="T817"/>
      <c r="U817"/>
      <c r="V817"/>
      <c r="W817" s="319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</row>
    <row r="818" spans="1:43" s="269" customFormat="1" x14ac:dyDescent="0.2">
      <c r="A818" s="13"/>
      <c r="B818"/>
      <c r="C818"/>
      <c r="D818" s="227"/>
      <c r="E818" s="227"/>
      <c r="F818" s="227"/>
      <c r="G818"/>
      <c r="H818"/>
      <c r="I818"/>
      <c r="J818" s="227"/>
      <c r="L818" s="190"/>
      <c r="N818"/>
      <c r="O818"/>
      <c r="P818"/>
      <c r="Q818"/>
      <c r="R818"/>
      <c r="S818"/>
      <c r="T818"/>
      <c r="U818"/>
      <c r="V818"/>
      <c r="W818" s="319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</row>
    <row r="819" spans="1:43" s="269" customFormat="1" x14ac:dyDescent="0.2">
      <c r="A819" s="13"/>
      <c r="B819"/>
      <c r="C819"/>
      <c r="D819" s="227"/>
      <c r="E819" s="227"/>
      <c r="F819" s="227"/>
      <c r="G819"/>
      <c r="H819"/>
      <c r="I819"/>
      <c r="J819" s="227"/>
      <c r="L819" s="190"/>
      <c r="N819"/>
      <c r="O819"/>
      <c r="P819"/>
      <c r="Q819"/>
      <c r="R819"/>
      <c r="S819"/>
      <c r="T819"/>
      <c r="U819"/>
      <c r="V819"/>
      <c r="W819" s="3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</row>
    <row r="820" spans="1:43" s="269" customFormat="1" x14ac:dyDescent="0.2">
      <c r="A820" s="13"/>
      <c r="B820"/>
      <c r="C820"/>
      <c r="D820" s="227"/>
      <c r="E820" s="227"/>
      <c r="F820" s="227"/>
      <c r="G820"/>
      <c r="H820"/>
      <c r="I820"/>
      <c r="J820" s="227"/>
      <c r="L820" s="190"/>
      <c r="N820"/>
      <c r="O820"/>
      <c r="P820"/>
      <c r="Q820"/>
      <c r="R820"/>
      <c r="S820"/>
      <c r="T820"/>
      <c r="U820"/>
      <c r="V820"/>
      <c r="W820" s="319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</row>
    <row r="821" spans="1:43" s="269" customFormat="1" x14ac:dyDescent="0.2">
      <c r="A821" s="13"/>
      <c r="B821"/>
      <c r="C821"/>
      <c r="D821" s="227"/>
      <c r="E821" s="227"/>
      <c r="F821" s="227"/>
      <c r="G821"/>
      <c r="H821"/>
      <c r="I821"/>
      <c r="J821" s="227"/>
      <c r="L821" s="190"/>
      <c r="N821"/>
      <c r="O821"/>
      <c r="P821"/>
      <c r="Q821"/>
      <c r="R821"/>
      <c r="S821"/>
      <c r="T821"/>
      <c r="U821"/>
      <c r="V821"/>
      <c r="W821" s="319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</row>
    <row r="822" spans="1:43" s="269" customFormat="1" x14ac:dyDescent="0.2">
      <c r="A822" s="13"/>
      <c r="B822"/>
      <c r="C822"/>
      <c r="D822" s="227"/>
      <c r="E822" s="227"/>
      <c r="F822" s="227"/>
      <c r="G822"/>
      <c r="H822"/>
      <c r="I822"/>
      <c r="J822" s="227"/>
      <c r="L822" s="190"/>
      <c r="N822"/>
      <c r="O822"/>
      <c r="P822"/>
      <c r="Q822"/>
      <c r="R822"/>
      <c r="S822"/>
      <c r="T822"/>
      <c r="U822"/>
      <c r="V822"/>
      <c r="W822" s="319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</row>
    <row r="823" spans="1:43" s="269" customFormat="1" x14ac:dyDescent="0.2">
      <c r="A823" s="13"/>
      <c r="B823"/>
      <c r="C823"/>
      <c r="D823" s="227"/>
      <c r="E823" s="227"/>
      <c r="F823" s="227"/>
      <c r="G823"/>
      <c r="H823"/>
      <c r="I823"/>
      <c r="J823" s="227"/>
      <c r="L823" s="190"/>
      <c r="N823"/>
      <c r="O823"/>
      <c r="P823"/>
      <c r="Q823"/>
      <c r="R823"/>
      <c r="S823"/>
      <c r="T823"/>
      <c r="U823"/>
      <c r="V823"/>
      <c r="W823" s="319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</row>
    <row r="824" spans="1:43" s="269" customFormat="1" x14ac:dyDescent="0.2">
      <c r="A824" s="13"/>
      <c r="B824"/>
      <c r="C824"/>
      <c r="D824" s="227"/>
      <c r="E824" s="227"/>
      <c r="F824" s="227"/>
      <c r="G824"/>
      <c r="H824"/>
      <c r="I824"/>
      <c r="J824" s="227"/>
      <c r="L824" s="190"/>
      <c r="N824"/>
      <c r="O824"/>
      <c r="P824"/>
      <c r="Q824"/>
      <c r="R824"/>
      <c r="S824"/>
      <c r="T824"/>
      <c r="U824"/>
      <c r="V824"/>
      <c r="W824" s="319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</row>
    <row r="825" spans="1:43" s="269" customFormat="1" x14ac:dyDescent="0.2">
      <c r="A825" s="13"/>
      <c r="B825"/>
      <c r="C825"/>
      <c r="D825" s="227"/>
      <c r="E825" s="227"/>
      <c r="F825" s="227"/>
      <c r="G825"/>
      <c r="H825"/>
      <c r="I825"/>
      <c r="J825" s="227"/>
      <c r="L825" s="190"/>
      <c r="N825"/>
      <c r="O825"/>
      <c r="P825"/>
      <c r="Q825"/>
      <c r="R825"/>
      <c r="S825"/>
      <c r="T825"/>
      <c r="U825"/>
      <c r="V825"/>
      <c r="W825" s="319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</row>
    <row r="826" spans="1:43" s="269" customFormat="1" x14ac:dyDescent="0.2">
      <c r="A826" s="13"/>
      <c r="B826"/>
      <c r="C826"/>
      <c r="D826" s="227"/>
      <c r="E826" s="227"/>
      <c r="F826" s="227"/>
      <c r="G826"/>
      <c r="H826"/>
      <c r="I826"/>
      <c r="J826" s="227"/>
      <c r="L826" s="190"/>
      <c r="N826"/>
      <c r="O826"/>
      <c r="P826"/>
      <c r="Q826"/>
      <c r="R826"/>
      <c r="S826"/>
      <c r="T826"/>
      <c r="U826"/>
      <c r="V826"/>
      <c r="W826" s="319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</row>
    <row r="827" spans="1:43" s="269" customFormat="1" x14ac:dyDescent="0.2">
      <c r="A827" s="13"/>
      <c r="B827"/>
      <c r="C827"/>
      <c r="D827" s="227"/>
      <c r="E827" s="227"/>
      <c r="F827" s="227"/>
      <c r="G827"/>
      <c r="H827"/>
      <c r="I827"/>
      <c r="J827" s="227"/>
      <c r="L827" s="190"/>
      <c r="N827"/>
      <c r="O827"/>
      <c r="P827"/>
      <c r="Q827"/>
      <c r="R827"/>
      <c r="S827"/>
      <c r="T827"/>
      <c r="U827"/>
      <c r="V827"/>
      <c r="W827" s="319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</row>
    <row r="828" spans="1:43" s="269" customFormat="1" x14ac:dyDescent="0.2">
      <c r="A828" s="13"/>
      <c r="B828"/>
      <c r="C828"/>
      <c r="D828" s="227"/>
      <c r="E828" s="227"/>
      <c r="F828" s="227"/>
      <c r="G828"/>
      <c r="H828"/>
      <c r="I828"/>
      <c r="J828" s="227"/>
      <c r="L828" s="190"/>
      <c r="N828"/>
      <c r="O828"/>
      <c r="P828"/>
      <c r="Q828"/>
      <c r="R828"/>
      <c r="S828"/>
      <c r="T828"/>
      <c r="U828"/>
      <c r="V828"/>
      <c r="W828" s="319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</row>
    <row r="829" spans="1:43" s="269" customFormat="1" x14ac:dyDescent="0.2">
      <c r="A829" s="13"/>
      <c r="B829"/>
      <c r="C829"/>
      <c r="D829" s="227"/>
      <c r="E829" s="227"/>
      <c r="F829" s="227"/>
      <c r="G829"/>
      <c r="H829"/>
      <c r="I829"/>
      <c r="J829" s="227"/>
      <c r="L829" s="190"/>
      <c r="N829"/>
      <c r="O829"/>
      <c r="P829"/>
      <c r="Q829"/>
      <c r="R829"/>
      <c r="S829"/>
      <c r="T829"/>
      <c r="U829"/>
      <c r="V829"/>
      <c r="W829" s="31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</row>
    <row r="830" spans="1:43" s="269" customFormat="1" x14ac:dyDescent="0.2">
      <c r="A830" s="13"/>
      <c r="B830"/>
      <c r="C830"/>
      <c r="D830" s="227"/>
      <c r="E830" s="227"/>
      <c r="F830" s="227"/>
      <c r="G830"/>
      <c r="H830"/>
      <c r="I830"/>
      <c r="J830" s="227"/>
      <c r="L830" s="190"/>
      <c r="N830"/>
      <c r="O830"/>
      <c r="P830"/>
      <c r="Q830"/>
      <c r="R830"/>
      <c r="S830"/>
      <c r="T830"/>
      <c r="U830"/>
      <c r="V830"/>
      <c r="W830" s="319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</row>
    <row r="831" spans="1:43" s="269" customFormat="1" x14ac:dyDescent="0.2">
      <c r="A831" s="13"/>
      <c r="B831"/>
      <c r="C831"/>
      <c r="D831" s="227"/>
      <c r="E831" s="227"/>
      <c r="F831" s="227"/>
      <c r="G831"/>
      <c r="H831"/>
      <c r="I831"/>
      <c r="J831" s="227"/>
      <c r="L831" s="190"/>
      <c r="N831"/>
      <c r="O831"/>
      <c r="P831"/>
      <c r="Q831"/>
      <c r="R831"/>
      <c r="S831"/>
      <c r="T831"/>
      <c r="U831"/>
      <c r="V831"/>
      <c r="W831" s="319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</row>
    <row r="832" spans="1:43" s="269" customFormat="1" x14ac:dyDescent="0.2">
      <c r="A832" s="13"/>
      <c r="B832"/>
      <c r="C832"/>
      <c r="D832" s="227"/>
      <c r="E832" s="227"/>
      <c r="F832" s="227"/>
      <c r="G832"/>
      <c r="H832"/>
      <c r="I832"/>
      <c r="J832" s="227"/>
      <c r="L832" s="190"/>
      <c r="N832"/>
      <c r="O832"/>
      <c r="P832"/>
      <c r="Q832"/>
      <c r="R832"/>
      <c r="S832"/>
      <c r="T832"/>
      <c r="U832"/>
      <c r="V832"/>
      <c r="W832" s="319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</row>
    <row r="833" spans="1:43" s="269" customFormat="1" x14ac:dyDescent="0.2">
      <c r="A833" s="13"/>
      <c r="B833"/>
      <c r="C833"/>
      <c r="D833" s="227"/>
      <c r="E833" s="227"/>
      <c r="F833" s="227"/>
      <c r="G833"/>
      <c r="H833"/>
      <c r="I833"/>
      <c r="J833" s="227"/>
      <c r="L833" s="190"/>
      <c r="N833"/>
      <c r="O833"/>
      <c r="P833"/>
      <c r="Q833"/>
      <c r="R833"/>
      <c r="S833"/>
      <c r="T833"/>
      <c r="U833"/>
      <c r="V833"/>
      <c r="W833" s="319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</row>
    <row r="834" spans="1:43" s="269" customFormat="1" x14ac:dyDescent="0.2">
      <c r="A834" s="13"/>
      <c r="B834"/>
      <c r="C834"/>
      <c r="D834" s="227"/>
      <c r="E834" s="227"/>
      <c r="F834" s="227"/>
      <c r="G834"/>
      <c r="H834"/>
      <c r="I834"/>
      <c r="J834" s="227"/>
      <c r="L834" s="190"/>
      <c r="N834"/>
      <c r="O834"/>
      <c r="P834"/>
      <c r="Q834"/>
      <c r="R834"/>
      <c r="S834"/>
      <c r="T834"/>
      <c r="U834"/>
      <c r="V834"/>
      <c r="W834" s="319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</row>
    <row r="835" spans="1:43" s="269" customFormat="1" x14ac:dyDescent="0.2">
      <c r="A835" s="13"/>
      <c r="B835"/>
      <c r="C835"/>
      <c r="D835" s="227"/>
      <c r="E835" s="227"/>
      <c r="F835" s="227"/>
      <c r="G835"/>
      <c r="H835"/>
      <c r="I835"/>
      <c r="J835" s="227"/>
      <c r="L835" s="190"/>
      <c r="N835"/>
      <c r="O835"/>
      <c r="P835"/>
      <c r="Q835"/>
      <c r="R835"/>
      <c r="S835"/>
      <c r="T835"/>
      <c r="U835"/>
      <c r="V835"/>
      <c r="W835" s="319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</row>
    <row r="836" spans="1:43" s="269" customFormat="1" x14ac:dyDescent="0.2">
      <c r="A836" s="13"/>
      <c r="B836"/>
      <c r="C836"/>
      <c r="D836" s="227"/>
      <c r="E836" s="227"/>
      <c r="F836" s="227"/>
      <c r="G836"/>
      <c r="H836"/>
      <c r="I836"/>
      <c r="J836" s="227"/>
      <c r="L836" s="190"/>
      <c r="N836"/>
      <c r="O836"/>
      <c r="P836"/>
      <c r="Q836"/>
      <c r="R836"/>
      <c r="S836"/>
      <c r="T836"/>
      <c r="U836"/>
      <c r="V836"/>
      <c r="W836" s="319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</row>
    <row r="837" spans="1:43" s="269" customFormat="1" x14ac:dyDescent="0.2">
      <c r="A837" s="13"/>
      <c r="B837"/>
      <c r="C837"/>
      <c r="D837" s="227"/>
      <c r="E837" s="227"/>
      <c r="F837" s="227"/>
      <c r="G837"/>
      <c r="H837"/>
      <c r="I837"/>
      <c r="J837" s="227"/>
      <c r="L837" s="190"/>
      <c r="N837"/>
      <c r="O837"/>
      <c r="P837"/>
      <c r="Q837"/>
      <c r="R837"/>
      <c r="S837"/>
      <c r="T837"/>
      <c r="U837"/>
      <c r="V837"/>
      <c r="W837" s="319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</row>
    <row r="838" spans="1:43" s="269" customFormat="1" x14ac:dyDescent="0.2">
      <c r="A838" s="13"/>
      <c r="B838"/>
      <c r="C838"/>
      <c r="D838" s="227"/>
      <c r="E838" s="227"/>
      <c r="F838" s="227"/>
      <c r="G838"/>
      <c r="H838"/>
      <c r="I838"/>
      <c r="J838" s="227"/>
      <c r="L838" s="190"/>
      <c r="N838"/>
      <c r="O838"/>
      <c r="P838"/>
      <c r="Q838"/>
      <c r="R838"/>
      <c r="S838"/>
      <c r="T838"/>
      <c r="U838"/>
      <c r="V838"/>
      <c r="W838" s="319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</row>
    <row r="839" spans="1:43" s="269" customFormat="1" x14ac:dyDescent="0.2">
      <c r="A839" s="13"/>
      <c r="B839"/>
      <c r="C839"/>
      <c r="D839" s="227"/>
      <c r="E839" s="227"/>
      <c r="F839" s="227"/>
      <c r="G839"/>
      <c r="H839"/>
      <c r="I839"/>
      <c r="J839" s="227"/>
      <c r="L839" s="190"/>
      <c r="N839"/>
      <c r="O839"/>
      <c r="P839"/>
      <c r="Q839"/>
      <c r="R839"/>
      <c r="S839"/>
      <c r="T839"/>
      <c r="U839"/>
      <c r="V839"/>
      <c r="W839" s="31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</row>
    <row r="840" spans="1:43" s="269" customFormat="1" x14ac:dyDescent="0.2">
      <c r="A840" s="13"/>
      <c r="B840"/>
      <c r="C840"/>
      <c r="D840" s="227"/>
      <c r="E840" s="227"/>
      <c r="F840" s="227"/>
      <c r="G840"/>
      <c r="H840"/>
      <c r="I840"/>
      <c r="J840" s="227"/>
      <c r="L840" s="190"/>
      <c r="N840"/>
      <c r="O840"/>
      <c r="P840"/>
      <c r="Q840"/>
      <c r="R840"/>
      <c r="S840"/>
      <c r="T840"/>
      <c r="U840"/>
      <c r="V840"/>
      <c r="W840" s="319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</row>
    <row r="841" spans="1:43" s="269" customFormat="1" x14ac:dyDescent="0.2">
      <c r="A841" s="13"/>
      <c r="B841"/>
      <c r="C841"/>
      <c r="D841" s="227"/>
      <c r="E841" s="227"/>
      <c r="F841" s="227"/>
      <c r="G841"/>
      <c r="H841"/>
      <c r="I841"/>
      <c r="J841" s="227"/>
      <c r="L841" s="190"/>
      <c r="N841"/>
      <c r="O841"/>
      <c r="P841"/>
      <c r="Q841"/>
      <c r="R841"/>
      <c r="S841"/>
      <c r="T841"/>
      <c r="U841"/>
      <c r="V841"/>
      <c r="W841" s="319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</row>
    <row r="842" spans="1:43" s="269" customFormat="1" x14ac:dyDescent="0.2">
      <c r="A842" s="13"/>
      <c r="B842"/>
      <c r="C842"/>
      <c r="D842" s="227"/>
      <c r="E842" s="227"/>
      <c r="F842" s="227"/>
      <c r="G842"/>
      <c r="H842"/>
      <c r="I842"/>
      <c r="J842" s="227"/>
      <c r="L842" s="190"/>
      <c r="N842"/>
      <c r="O842"/>
      <c r="P842"/>
      <c r="Q842"/>
      <c r="R842"/>
      <c r="S842"/>
      <c r="T842"/>
      <c r="U842"/>
      <c r="V842"/>
      <c r="W842" s="319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</row>
    <row r="843" spans="1:43" s="269" customFormat="1" x14ac:dyDescent="0.2">
      <c r="A843" s="13"/>
      <c r="B843"/>
      <c r="C843"/>
      <c r="D843" s="227"/>
      <c r="E843" s="227"/>
      <c r="F843" s="227"/>
      <c r="G843"/>
      <c r="H843"/>
      <c r="I843"/>
      <c r="J843" s="227"/>
      <c r="L843" s="190"/>
      <c r="N843"/>
      <c r="O843"/>
      <c r="P843"/>
      <c r="Q843"/>
      <c r="R843"/>
      <c r="S843"/>
      <c r="T843"/>
      <c r="U843"/>
      <c r="V843"/>
      <c r="W843" s="319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</row>
    <row r="844" spans="1:43" s="269" customFormat="1" x14ac:dyDescent="0.2">
      <c r="A844" s="13"/>
      <c r="B844"/>
      <c r="C844"/>
      <c r="D844" s="227"/>
      <c r="E844" s="227"/>
      <c r="F844" s="227"/>
      <c r="G844"/>
      <c r="H844"/>
      <c r="I844"/>
      <c r="J844" s="227"/>
      <c r="L844" s="190"/>
      <c r="N844"/>
      <c r="O844"/>
      <c r="P844"/>
      <c r="Q844"/>
      <c r="R844"/>
      <c r="S844"/>
      <c r="T844"/>
      <c r="U844"/>
      <c r="V844"/>
      <c r="W844" s="319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</row>
    <row r="845" spans="1:43" s="269" customFormat="1" x14ac:dyDescent="0.2">
      <c r="A845" s="13"/>
      <c r="B845"/>
      <c r="C845"/>
      <c r="D845" s="227"/>
      <c r="E845" s="227"/>
      <c r="F845" s="227"/>
      <c r="G845"/>
      <c r="H845"/>
      <c r="I845"/>
      <c r="J845" s="227"/>
      <c r="L845" s="190"/>
      <c r="N845"/>
      <c r="O845"/>
      <c r="P845"/>
      <c r="Q845"/>
      <c r="R845"/>
      <c r="S845"/>
      <c r="T845"/>
      <c r="U845"/>
      <c r="V845"/>
      <c r="W845" s="319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</row>
    <row r="846" spans="1:43" s="269" customFormat="1" x14ac:dyDescent="0.2">
      <c r="A846" s="13"/>
      <c r="B846"/>
      <c r="C846"/>
      <c r="D846" s="227"/>
      <c r="E846" s="227"/>
      <c r="F846" s="227"/>
      <c r="G846"/>
      <c r="H846"/>
      <c r="I846"/>
      <c r="J846" s="227"/>
      <c r="L846" s="190"/>
      <c r="N846"/>
      <c r="O846"/>
      <c r="P846"/>
      <c r="Q846"/>
      <c r="R846"/>
      <c r="S846"/>
      <c r="T846"/>
      <c r="U846"/>
      <c r="V846"/>
      <c r="W846" s="319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</row>
    <row r="847" spans="1:43" s="269" customFormat="1" x14ac:dyDescent="0.2">
      <c r="A847" s="13"/>
      <c r="B847"/>
      <c r="C847"/>
      <c r="D847" s="227"/>
      <c r="E847" s="227"/>
      <c r="F847" s="227"/>
      <c r="G847"/>
      <c r="H847"/>
      <c r="I847"/>
      <c r="J847" s="227"/>
      <c r="L847" s="190"/>
      <c r="N847"/>
      <c r="O847"/>
      <c r="P847"/>
      <c r="Q847"/>
      <c r="R847"/>
      <c r="S847"/>
      <c r="T847"/>
      <c r="U847"/>
      <c r="V847"/>
      <c r="W847" s="319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</row>
    <row r="848" spans="1:43" s="269" customFormat="1" x14ac:dyDescent="0.2">
      <c r="A848" s="13"/>
      <c r="B848"/>
      <c r="C848"/>
      <c r="D848" s="227"/>
      <c r="E848" s="227"/>
      <c r="F848" s="227"/>
      <c r="G848"/>
      <c r="H848"/>
      <c r="I848"/>
      <c r="J848" s="227"/>
      <c r="L848" s="190"/>
      <c r="N848"/>
      <c r="O848"/>
      <c r="P848"/>
      <c r="Q848"/>
      <c r="R848"/>
      <c r="S848"/>
      <c r="T848"/>
      <c r="U848"/>
      <c r="V848"/>
      <c r="W848" s="319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</row>
    <row r="849" spans="1:43" s="269" customFormat="1" x14ac:dyDescent="0.2">
      <c r="A849" s="13"/>
      <c r="B849"/>
      <c r="C849"/>
      <c r="D849" s="227"/>
      <c r="E849" s="227"/>
      <c r="F849" s="227"/>
      <c r="G849"/>
      <c r="H849"/>
      <c r="I849"/>
      <c r="J849" s="227"/>
      <c r="L849" s="190"/>
      <c r="N849"/>
      <c r="O849"/>
      <c r="P849"/>
      <c r="Q849"/>
      <c r="R849"/>
      <c r="S849"/>
      <c r="T849"/>
      <c r="U849"/>
      <c r="V849"/>
      <c r="W849" s="31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</row>
    <row r="850" spans="1:43" s="269" customFormat="1" x14ac:dyDescent="0.2">
      <c r="A850" s="13"/>
      <c r="B850"/>
      <c r="C850"/>
      <c r="D850" s="227"/>
      <c r="E850" s="227"/>
      <c r="F850" s="227"/>
      <c r="G850"/>
      <c r="H850"/>
      <c r="I850"/>
      <c r="J850" s="227"/>
      <c r="L850" s="190"/>
      <c r="N850"/>
      <c r="O850"/>
      <c r="P850"/>
      <c r="Q850"/>
      <c r="R850"/>
      <c r="S850"/>
      <c r="T850"/>
      <c r="U850"/>
      <c r="V850"/>
      <c r="W850" s="319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</row>
    <row r="851" spans="1:43" s="269" customFormat="1" x14ac:dyDescent="0.2">
      <c r="A851" s="13"/>
      <c r="B851"/>
      <c r="C851"/>
      <c r="D851" s="227"/>
      <c r="E851" s="227"/>
      <c r="F851" s="227"/>
      <c r="G851"/>
      <c r="H851"/>
      <c r="I851"/>
      <c r="J851" s="227"/>
      <c r="L851" s="190"/>
      <c r="N851"/>
      <c r="O851"/>
      <c r="P851"/>
      <c r="Q851"/>
      <c r="R851"/>
      <c r="S851"/>
      <c r="T851"/>
      <c r="U851"/>
      <c r="V851"/>
      <c r="W851" s="319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</row>
    <row r="852" spans="1:43" s="269" customFormat="1" x14ac:dyDescent="0.2">
      <c r="A852" s="13"/>
      <c r="B852"/>
      <c r="C852"/>
      <c r="D852" s="227"/>
      <c r="E852" s="227"/>
      <c r="F852" s="227"/>
      <c r="G852"/>
      <c r="H852"/>
      <c r="I852"/>
      <c r="J852" s="227"/>
      <c r="L852" s="190"/>
      <c r="N852"/>
      <c r="O852"/>
      <c r="P852"/>
      <c r="Q852"/>
      <c r="R852"/>
      <c r="S852"/>
      <c r="T852"/>
      <c r="U852"/>
      <c r="V852"/>
      <c r="W852" s="319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</row>
    <row r="853" spans="1:43" s="269" customFormat="1" x14ac:dyDescent="0.2">
      <c r="A853" s="13"/>
      <c r="B853"/>
      <c r="C853"/>
      <c r="D853" s="227"/>
      <c r="E853" s="227"/>
      <c r="F853" s="227"/>
      <c r="G853"/>
      <c r="H853"/>
      <c r="I853"/>
      <c r="J853" s="227"/>
      <c r="L853" s="190"/>
      <c r="N853"/>
      <c r="O853"/>
      <c r="P853"/>
      <c r="Q853"/>
      <c r="R853"/>
      <c r="S853"/>
      <c r="T853"/>
      <c r="U853"/>
      <c r="V853"/>
      <c r="W853" s="319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</row>
    <row r="854" spans="1:43" s="269" customFormat="1" x14ac:dyDescent="0.2">
      <c r="A854" s="13"/>
      <c r="B854"/>
      <c r="C854"/>
      <c r="D854" s="227"/>
      <c r="E854" s="227"/>
      <c r="F854" s="227"/>
      <c r="G854"/>
      <c r="H854"/>
      <c r="I854"/>
      <c r="J854" s="227"/>
      <c r="L854" s="190"/>
      <c r="N854"/>
      <c r="O854"/>
      <c r="P854"/>
      <c r="Q854"/>
      <c r="R854"/>
      <c r="S854"/>
      <c r="T854"/>
      <c r="U854"/>
      <c r="V854"/>
      <c r="W854" s="319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</row>
    <row r="855" spans="1:43" s="269" customFormat="1" x14ac:dyDescent="0.2">
      <c r="A855" s="13"/>
      <c r="B855"/>
      <c r="C855"/>
      <c r="D855" s="227"/>
      <c r="E855" s="227"/>
      <c r="F855" s="227"/>
      <c r="G855"/>
      <c r="H855"/>
      <c r="I855"/>
      <c r="J855" s="227"/>
      <c r="L855" s="190"/>
      <c r="N855"/>
      <c r="O855"/>
      <c r="P855"/>
      <c r="Q855"/>
      <c r="R855"/>
      <c r="S855"/>
      <c r="T855"/>
      <c r="U855"/>
      <c r="V855"/>
      <c r="W855" s="319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</row>
    <row r="856" spans="1:43" s="269" customFormat="1" x14ac:dyDescent="0.2">
      <c r="A856" s="13"/>
      <c r="B856"/>
      <c r="C856"/>
      <c r="D856" s="227"/>
      <c r="E856" s="227"/>
      <c r="F856" s="227"/>
      <c r="G856"/>
      <c r="H856"/>
      <c r="I856"/>
      <c r="J856" s="227"/>
      <c r="L856" s="190"/>
      <c r="N856"/>
      <c r="O856"/>
      <c r="P856"/>
      <c r="Q856"/>
      <c r="R856"/>
      <c r="S856"/>
      <c r="T856"/>
      <c r="U856"/>
      <c r="V856"/>
      <c r="W856" s="319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</row>
    <row r="857" spans="1:43" s="269" customFormat="1" x14ac:dyDescent="0.2">
      <c r="A857" s="13"/>
      <c r="B857"/>
      <c r="C857"/>
      <c r="D857" s="227"/>
      <c r="E857" s="227"/>
      <c r="F857" s="227"/>
      <c r="G857"/>
      <c r="H857"/>
      <c r="I857"/>
      <c r="J857" s="227"/>
      <c r="L857" s="190"/>
      <c r="N857"/>
      <c r="O857"/>
      <c r="P857"/>
      <c r="Q857"/>
      <c r="R857"/>
      <c r="S857"/>
      <c r="T857"/>
      <c r="U857"/>
      <c r="V857"/>
      <c r="W857" s="319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</row>
    <row r="858" spans="1:43" s="269" customFormat="1" x14ac:dyDescent="0.2">
      <c r="A858" s="13"/>
      <c r="B858"/>
      <c r="C858"/>
      <c r="D858" s="227"/>
      <c r="E858" s="227"/>
      <c r="F858" s="227"/>
      <c r="G858"/>
      <c r="H858"/>
      <c r="I858"/>
      <c r="J858" s="227"/>
      <c r="L858" s="190"/>
      <c r="N858"/>
      <c r="O858"/>
      <c r="P858"/>
      <c r="Q858"/>
      <c r="R858"/>
      <c r="S858"/>
      <c r="T858"/>
      <c r="U858"/>
      <c r="V858"/>
      <c r="W858" s="319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</row>
    <row r="859" spans="1:43" s="269" customFormat="1" x14ac:dyDescent="0.2">
      <c r="A859" s="13"/>
      <c r="B859"/>
      <c r="C859"/>
      <c r="D859" s="227"/>
      <c r="E859" s="227"/>
      <c r="F859" s="227"/>
      <c r="G859"/>
      <c r="H859"/>
      <c r="I859"/>
      <c r="J859" s="227"/>
      <c r="L859" s="190"/>
      <c r="N859"/>
      <c r="O859"/>
      <c r="P859"/>
      <c r="Q859"/>
      <c r="R859"/>
      <c r="S859"/>
      <c r="T859"/>
      <c r="U859"/>
      <c r="V859"/>
      <c r="W859" s="31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</row>
    <row r="860" spans="1:43" s="269" customFormat="1" x14ac:dyDescent="0.2">
      <c r="A860" s="13"/>
      <c r="B860"/>
      <c r="C860"/>
      <c r="D860" s="227"/>
      <c r="E860" s="227"/>
      <c r="F860" s="227"/>
      <c r="G860"/>
      <c r="H860"/>
      <c r="I860"/>
      <c r="J860" s="227"/>
      <c r="L860" s="190"/>
      <c r="N860"/>
      <c r="O860"/>
      <c r="P860"/>
      <c r="Q860"/>
      <c r="R860"/>
      <c r="S860"/>
      <c r="T860"/>
      <c r="U860"/>
      <c r="V860"/>
      <c r="W860" s="319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</row>
    <row r="861" spans="1:43" s="269" customFormat="1" x14ac:dyDescent="0.2">
      <c r="A861" s="13"/>
      <c r="B861"/>
      <c r="C861"/>
      <c r="D861" s="227"/>
      <c r="E861" s="227"/>
      <c r="F861" s="227"/>
      <c r="G861"/>
      <c r="H861"/>
      <c r="I861"/>
      <c r="J861" s="227"/>
      <c r="L861" s="190"/>
      <c r="N861"/>
      <c r="O861"/>
      <c r="P861"/>
      <c r="Q861"/>
      <c r="R861"/>
      <c r="S861"/>
      <c r="T861"/>
      <c r="U861"/>
      <c r="V861"/>
      <c r="W861" s="319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</row>
    <row r="862" spans="1:43" s="269" customFormat="1" x14ac:dyDescent="0.2">
      <c r="A862" s="13"/>
      <c r="B862"/>
      <c r="C862"/>
      <c r="D862" s="227"/>
      <c r="E862" s="227"/>
      <c r="F862" s="227"/>
      <c r="G862"/>
      <c r="H862"/>
      <c r="I862"/>
      <c r="J862" s="227"/>
      <c r="L862" s="190"/>
      <c r="N862"/>
      <c r="O862"/>
      <c r="P862"/>
      <c r="Q862"/>
      <c r="R862"/>
      <c r="S862"/>
      <c r="T862"/>
      <c r="U862"/>
      <c r="V862"/>
      <c r="W862" s="319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</row>
    <row r="863" spans="1:43" s="269" customFormat="1" x14ac:dyDescent="0.2">
      <c r="A863" s="13"/>
      <c r="B863"/>
      <c r="C863"/>
      <c r="D863" s="227"/>
      <c r="E863" s="227"/>
      <c r="F863" s="227"/>
      <c r="G863"/>
      <c r="H863"/>
      <c r="I863"/>
      <c r="J863" s="227"/>
      <c r="L863" s="190"/>
      <c r="N863"/>
      <c r="O863"/>
      <c r="P863"/>
      <c r="Q863"/>
      <c r="R863"/>
      <c r="S863"/>
      <c r="T863"/>
      <c r="U863"/>
      <c r="V863"/>
      <c r="W863" s="319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</row>
    <row r="864" spans="1:43" s="269" customFormat="1" x14ac:dyDescent="0.2">
      <c r="A864" s="13"/>
      <c r="B864"/>
      <c r="C864"/>
      <c r="D864" s="227"/>
      <c r="E864" s="227"/>
      <c r="F864" s="227"/>
      <c r="G864"/>
      <c r="H864"/>
      <c r="I864"/>
      <c r="J864" s="227"/>
      <c r="L864" s="190"/>
      <c r="N864"/>
      <c r="O864"/>
      <c r="P864"/>
      <c r="Q864"/>
      <c r="R864"/>
      <c r="S864"/>
      <c r="T864"/>
      <c r="U864"/>
      <c r="V864"/>
      <c r="W864" s="319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</row>
    <row r="865" spans="1:43" s="269" customFormat="1" x14ac:dyDescent="0.2">
      <c r="A865" s="13"/>
      <c r="B865"/>
      <c r="C865"/>
      <c r="D865" s="227"/>
      <c r="E865" s="227"/>
      <c r="F865" s="227"/>
      <c r="G865"/>
      <c r="H865"/>
      <c r="I865"/>
      <c r="J865" s="227"/>
      <c r="L865" s="190"/>
      <c r="N865"/>
      <c r="O865"/>
      <c r="P865"/>
      <c r="Q865"/>
      <c r="R865"/>
      <c r="S865"/>
      <c r="T865"/>
      <c r="U865"/>
      <c r="V865"/>
      <c r="W865" s="319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</row>
    <row r="866" spans="1:43" s="269" customFormat="1" x14ac:dyDescent="0.2">
      <c r="A866" s="13"/>
      <c r="B866"/>
      <c r="C866"/>
      <c r="D866" s="227"/>
      <c r="E866" s="227"/>
      <c r="F866" s="227"/>
      <c r="G866"/>
      <c r="H866"/>
      <c r="I866"/>
      <c r="J866" s="227"/>
      <c r="L866" s="190"/>
      <c r="N866"/>
      <c r="O866"/>
      <c r="P866"/>
      <c r="Q866"/>
      <c r="R866"/>
      <c r="S866"/>
      <c r="T866"/>
      <c r="U866"/>
      <c r="V866"/>
      <c r="W866" s="319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</row>
    <row r="867" spans="1:43" s="269" customFormat="1" x14ac:dyDescent="0.2">
      <c r="A867" s="13"/>
      <c r="B867"/>
      <c r="C867"/>
      <c r="D867" s="227"/>
      <c r="E867" s="227"/>
      <c r="F867" s="227"/>
      <c r="G867"/>
      <c r="H867"/>
      <c r="I867"/>
      <c r="J867" s="227"/>
      <c r="L867" s="190"/>
      <c r="N867"/>
      <c r="O867"/>
      <c r="P867"/>
      <c r="Q867"/>
      <c r="R867"/>
      <c r="S867"/>
      <c r="T867"/>
      <c r="U867"/>
      <c r="V867"/>
      <c r="W867" s="319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</row>
    <row r="868" spans="1:43" s="269" customFormat="1" x14ac:dyDescent="0.2">
      <c r="A868" s="13"/>
      <c r="B868"/>
      <c r="C868"/>
      <c r="D868" s="227"/>
      <c r="E868" s="227"/>
      <c r="F868" s="227"/>
      <c r="G868"/>
      <c r="H868"/>
      <c r="I868"/>
      <c r="J868" s="227"/>
      <c r="L868" s="190"/>
      <c r="N868"/>
      <c r="O868"/>
      <c r="P868"/>
      <c r="Q868"/>
      <c r="R868"/>
      <c r="S868"/>
      <c r="T868"/>
      <c r="U868"/>
      <c r="V868"/>
      <c r="W868" s="319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</row>
    <row r="869" spans="1:43" s="269" customFormat="1" x14ac:dyDescent="0.2">
      <c r="A869" s="13"/>
      <c r="B869"/>
      <c r="C869"/>
      <c r="D869" s="227"/>
      <c r="E869" s="227"/>
      <c r="F869" s="227"/>
      <c r="G869"/>
      <c r="H869"/>
      <c r="I869"/>
      <c r="J869" s="227"/>
      <c r="L869" s="190"/>
      <c r="N869"/>
      <c r="O869"/>
      <c r="P869"/>
      <c r="Q869"/>
      <c r="R869"/>
      <c r="S869"/>
      <c r="T869"/>
      <c r="U869"/>
      <c r="V869"/>
      <c r="W869" s="31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</row>
    <row r="870" spans="1:43" s="269" customFormat="1" x14ac:dyDescent="0.2">
      <c r="A870" s="13"/>
      <c r="B870"/>
      <c r="C870"/>
      <c r="D870" s="227"/>
      <c r="E870" s="227"/>
      <c r="F870" s="227"/>
      <c r="G870"/>
      <c r="H870"/>
      <c r="I870"/>
      <c r="J870" s="227"/>
      <c r="L870" s="190"/>
      <c r="N870"/>
      <c r="O870"/>
      <c r="P870"/>
      <c r="Q870"/>
      <c r="R870"/>
      <c r="S870"/>
      <c r="T870"/>
      <c r="U870"/>
      <c r="V870"/>
      <c r="W870" s="319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</row>
    <row r="871" spans="1:43" s="269" customFormat="1" x14ac:dyDescent="0.2">
      <c r="A871" s="13"/>
      <c r="B871"/>
      <c r="C871"/>
      <c r="D871" s="227"/>
      <c r="E871" s="227"/>
      <c r="F871" s="227"/>
      <c r="G871"/>
      <c r="H871"/>
      <c r="I871"/>
      <c r="J871" s="227"/>
      <c r="L871" s="190"/>
      <c r="N871"/>
      <c r="O871"/>
      <c r="P871"/>
      <c r="Q871"/>
      <c r="R871"/>
      <c r="S871"/>
      <c r="T871"/>
      <c r="U871"/>
      <c r="V871"/>
      <c r="W871" s="319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</row>
    <row r="872" spans="1:43" s="269" customFormat="1" x14ac:dyDescent="0.2">
      <c r="A872" s="13"/>
      <c r="B872"/>
      <c r="C872"/>
      <c r="D872" s="227"/>
      <c r="E872" s="227"/>
      <c r="F872" s="227"/>
      <c r="G872"/>
      <c r="H872"/>
      <c r="I872"/>
      <c r="J872" s="227"/>
      <c r="L872" s="190"/>
      <c r="N872"/>
      <c r="O872"/>
      <c r="P872"/>
      <c r="Q872"/>
      <c r="R872"/>
      <c r="S872"/>
      <c r="T872"/>
      <c r="U872"/>
      <c r="V872"/>
      <c r="W872" s="319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</row>
    <row r="873" spans="1:43" s="269" customFormat="1" x14ac:dyDescent="0.2">
      <c r="A873" s="13"/>
      <c r="B873"/>
      <c r="C873"/>
      <c r="D873" s="227"/>
      <c r="E873" s="227"/>
      <c r="F873" s="227"/>
      <c r="G873"/>
      <c r="H873"/>
      <c r="I873"/>
      <c r="J873" s="227"/>
      <c r="L873" s="190"/>
      <c r="N873"/>
      <c r="O873"/>
      <c r="P873"/>
      <c r="Q873"/>
      <c r="R873"/>
      <c r="S873"/>
      <c r="T873"/>
      <c r="U873"/>
      <c r="V873"/>
      <c r="W873" s="319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</row>
    <row r="874" spans="1:43" s="269" customFormat="1" x14ac:dyDescent="0.2">
      <c r="A874" s="13"/>
      <c r="B874"/>
      <c r="C874"/>
      <c r="D874" s="227"/>
      <c r="E874" s="227"/>
      <c r="F874" s="227"/>
      <c r="G874"/>
      <c r="H874"/>
      <c r="I874"/>
      <c r="J874" s="227"/>
      <c r="L874" s="190"/>
      <c r="N874"/>
      <c r="O874"/>
      <c r="P874"/>
      <c r="Q874"/>
      <c r="R874"/>
      <c r="S874"/>
      <c r="T874"/>
      <c r="U874"/>
      <c r="V874"/>
      <c r="W874" s="319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</row>
    <row r="875" spans="1:43" s="269" customFormat="1" x14ac:dyDescent="0.2">
      <c r="A875" s="13"/>
      <c r="B875"/>
      <c r="C875"/>
      <c r="D875" s="227"/>
      <c r="E875" s="227"/>
      <c r="F875" s="227"/>
      <c r="G875"/>
      <c r="H875"/>
      <c r="I875"/>
      <c r="J875" s="227"/>
      <c r="L875" s="190"/>
      <c r="N875"/>
      <c r="O875"/>
      <c r="P875"/>
      <c r="Q875"/>
      <c r="R875"/>
      <c r="S875"/>
      <c r="T875"/>
      <c r="U875"/>
      <c r="V875"/>
      <c r="W875" s="319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</row>
    <row r="876" spans="1:43" s="269" customFormat="1" x14ac:dyDescent="0.2">
      <c r="A876" s="13"/>
      <c r="B876"/>
      <c r="C876"/>
      <c r="D876" s="227"/>
      <c r="E876" s="227"/>
      <c r="F876" s="227"/>
      <c r="G876"/>
      <c r="H876"/>
      <c r="I876"/>
      <c r="J876" s="227"/>
      <c r="L876" s="190"/>
      <c r="N876"/>
      <c r="O876"/>
      <c r="P876"/>
      <c r="Q876"/>
      <c r="R876"/>
      <c r="S876"/>
      <c r="T876"/>
      <c r="U876"/>
      <c r="V876"/>
      <c r="W876" s="319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</row>
    <row r="877" spans="1:43" s="269" customFormat="1" x14ac:dyDescent="0.2">
      <c r="A877" s="13"/>
      <c r="B877"/>
      <c r="C877"/>
      <c r="D877" s="227"/>
      <c r="E877" s="227"/>
      <c r="F877" s="227"/>
      <c r="G877"/>
      <c r="H877"/>
      <c r="I877"/>
      <c r="J877" s="227"/>
      <c r="L877" s="190"/>
      <c r="N877"/>
      <c r="O877"/>
      <c r="P877"/>
      <c r="Q877"/>
      <c r="R877"/>
      <c r="S877"/>
      <c r="T877"/>
      <c r="U877"/>
      <c r="V877"/>
      <c r="W877" s="319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</row>
    <row r="878" spans="1:43" s="269" customFormat="1" x14ac:dyDescent="0.2">
      <c r="A878" s="13"/>
      <c r="B878"/>
      <c r="C878"/>
      <c r="D878" s="227"/>
      <c r="E878" s="227"/>
      <c r="F878" s="227"/>
      <c r="G878"/>
      <c r="H878"/>
      <c r="I878"/>
      <c r="J878" s="227"/>
      <c r="L878" s="190"/>
      <c r="N878"/>
      <c r="O878"/>
      <c r="P878"/>
      <c r="Q878"/>
      <c r="R878"/>
      <c r="S878"/>
      <c r="T878"/>
      <c r="U878"/>
      <c r="V878"/>
      <c r="W878" s="319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</row>
    <row r="879" spans="1:43" s="269" customFormat="1" x14ac:dyDescent="0.2">
      <c r="A879" s="13"/>
      <c r="B879"/>
      <c r="C879"/>
      <c r="D879" s="227"/>
      <c r="E879" s="227"/>
      <c r="F879" s="227"/>
      <c r="G879"/>
      <c r="H879"/>
      <c r="I879"/>
      <c r="J879" s="227"/>
      <c r="L879" s="190"/>
      <c r="N879"/>
      <c r="O879"/>
      <c r="P879"/>
      <c r="Q879"/>
      <c r="R879"/>
      <c r="S879"/>
      <c r="T879"/>
      <c r="U879"/>
      <c r="V879"/>
      <c r="W879" s="31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</row>
    <row r="880" spans="1:43" s="269" customFormat="1" x14ac:dyDescent="0.2">
      <c r="A880" s="13"/>
      <c r="B880"/>
      <c r="C880"/>
      <c r="D880" s="227"/>
      <c r="E880" s="227"/>
      <c r="F880" s="227"/>
      <c r="G880"/>
      <c r="H880"/>
      <c r="I880"/>
      <c r="J880" s="227"/>
      <c r="L880" s="190"/>
      <c r="N880"/>
      <c r="O880"/>
      <c r="P880"/>
      <c r="Q880"/>
      <c r="R880"/>
      <c r="S880"/>
      <c r="T880"/>
      <c r="U880"/>
      <c r="V880"/>
      <c r="W880" s="319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</row>
    <row r="881" spans="1:43" s="269" customFormat="1" x14ac:dyDescent="0.2">
      <c r="A881" s="13"/>
      <c r="B881"/>
      <c r="C881"/>
      <c r="D881" s="227"/>
      <c r="E881" s="227"/>
      <c r="F881" s="227"/>
      <c r="G881"/>
      <c r="H881"/>
      <c r="I881"/>
      <c r="J881" s="227"/>
      <c r="L881" s="190"/>
      <c r="N881"/>
      <c r="O881"/>
      <c r="P881"/>
      <c r="Q881"/>
      <c r="R881"/>
      <c r="S881"/>
      <c r="T881"/>
      <c r="U881"/>
      <c r="V881"/>
      <c r="W881" s="319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</row>
    <row r="882" spans="1:43" s="269" customFormat="1" x14ac:dyDescent="0.2">
      <c r="A882" s="13"/>
      <c r="B882"/>
      <c r="C882"/>
      <c r="D882" s="227"/>
      <c r="E882" s="227"/>
      <c r="F882" s="227"/>
      <c r="G882"/>
      <c r="H882"/>
      <c r="I882"/>
      <c r="J882" s="227"/>
      <c r="L882" s="190"/>
      <c r="N882"/>
      <c r="O882"/>
      <c r="P882"/>
      <c r="Q882"/>
      <c r="R882"/>
      <c r="S882"/>
      <c r="T882"/>
      <c r="U882"/>
      <c r="V882"/>
      <c r="W882" s="319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</row>
    <row r="883" spans="1:43" s="269" customFormat="1" x14ac:dyDescent="0.2">
      <c r="A883" s="13"/>
      <c r="B883"/>
      <c r="C883"/>
      <c r="D883" s="227"/>
      <c r="E883" s="227"/>
      <c r="F883" s="227"/>
      <c r="G883"/>
      <c r="H883"/>
      <c r="I883"/>
      <c r="J883" s="227"/>
      <c r="L883" s="190"/>
      <c r="N883"/>
      <c r="O883"/>
      <c r="P883"/>
      <c r="Q883"/>
      <c r="R883"/>
      <c r="S883"/>
      <c r="T883"/>
      <c r="U883"/>
      <c r="V883"/>
      <c r="W883" s="319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</row>
    <row r="884" spans="1:43" s="269" customFormat="1" x14ac:dyDescent="0.2">
      <c r="A884" s="13"/>
      <c r="B884"/>
      <c r="C884"/>
      <c r="D884" s="227"/>
      <c r="E884" s="227"/>
      <c r="F884" s="227"/>
      <c r="G884"/>
      <c r="H884"/>
      <c r="I884"/>
      <c r="J884" s="227"/>
      <c r="L884" s="190"/>
      <c r="N884"/>
      <c r="O884"/>
      <c r="P884"/>
      <c r="Q884"/>
      <c r="R884"/>
      <c r="S884"/>
      <c r="T884"/>
      <c r="U884"/>
      <c r="V884"/>
      <c r="W884" s="319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</row>
    <row r="885" spans="1:43" s="269" customFormat="1" x14ac:dyDescent="0.2">
      <c r="A885" s="13"/>
      <c r="B885"/>
      <c r="C885"/>
      <c r="D885" s="227"/>
      <c r="E885" s="227"/>
      <c r="F885" s="227"/>
      <c r="G885"/>
      <c r="H885"/>
      <c r="I885"/>
      <c r="J885" s="227"/>
      <c r="L885" s="190"/>
      <c r="N885"/>
      <c r="O885"/>
      <c r="P885"/>
      <c r="Q885"/>
      <c r="R885"/>
      <c r="S885"/>
      <c r="T885"/>
      <c r="U885"/>
      <c r="V885"/>
      <c r="W885" s="319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</row>
    <row r="886" spans="1:43" s="269" customFormat="1" x14ac:dyDescent="0.2">
      <c r="A886" s="13"/>
      <c r="B886"/>
      <c r="C886"/>
      <c r="D886" s="227"/>
      <c r="E886" s="227"/>
      <c r="F886" s="227"/>
      <c r="G886"/>
      <c r="H886"/>
      <c r="I886"/>
      <c r="J886" s="227"/>
      <c r="L886" s="190"/>
      <c r="N886"/>
      <c r="O886"/>
      <c r="P886"/>
      <c r="Q886"/>
      <c r="R886"/>
      <c r="S886"/>
      <c r="T886"/>
      <c r="U886"/>
      <c r="V886"/>
      <c r="W886" s="319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</row>
    <row r="887" spans="1:43" s="269" customFormat="1" x14ac:dyDescent="0.2">
      <c r="A887" s="13"/>
      <c r="B887"/>
      <c r="C887"/>
      <c r="D887" s="227"/>
      <c r="E887" s="227"/>
      <c r="F887" s="227"/>
      <c r="G887"/>
      <c r="H887"/>
      <c r="I887"/>
      <c r="J887" s="227"/>
      <c r="L887" s="190"/>
      <c r="N887"/>
      <c r="O887"/>
      <c r="P887"/>
      <c r="Q887"/>
      <c r="R887"/>
      <c r="S887"/>
      <c r="T887"/>
      <c r="U887"/>
      <c r="V887"/>
      <c r="W887" s="319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</row>
    <row r="888" spans="1:43" s="269" customFormat="1" x14ac:dyDescent="0.2">
      <c r="A888" s="13"/>
      <c r="B888"/>
      <c r="C888"/>
      <c r="D888" s="227"/>
      <c r="E888" s="227"/>
      <c r="F888" s="227"/>
      <c r="G888"/>
      <c r="H888"/>
      <c r="I888"/>
      <c r="J888" s="227"/>
      <c r="L888" s="190"/>
      <c r="N888"/>
      <c r="O888"/>
      <c r="P888"/>
      <c r="Q888"/>
      <c r="R888"/>
      <c r="S888"/>
      <c r="T888"/>
      <c r="U888"/>
      <c r="V888"/>
      <c r="W888" s="319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</row>
    <row r="889" spans="1:43" s="269" customFormat="1" x14ac:dyDescent="0.2">
      <c r="A889" s="13"/>
      <c r="B889"/>
      <c r="C889"/>
      <c r="D889" s="227"/>
      <c r="E889" s="227"/>
      <c r="F889" s="227"/>
      <c r="G889"/>
      <c r="H889"/>
      <c r="I889"/>
      <c r="J889" s="227"/>
      <c r="L889" s="190"/>
      <c r="N889"/>
      <c r="O889"/>
      <c r="P889"/>
      <c r="Q889"/>
      <c r="R889"/>
      <c r="S889"/>
      <c r="T889"/>
      <c r="U889"/>
      <c r="V889"/>
      <c r="W889" s="31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</row>
    <row r="890" spans="1:43" s="269" customFormat="1" x14ac:dyDescent="0.2">
      <c r="A890" s="13"/>
      <c r="B890"/>
      <c r="C890"/>
      <c r="D890" s="227"/>
      <c r="E890" s="227"/>
      <c r="F890" s="227"/>
      <c r="G890"/>
      <c r="H890"/>
      <c r="I890"/>
      <c r="J890" s="227"/>
      <c r="L890" s="190"/>
      <c r="N890"/>
      <c r="O890"/>
      <c r="P890"/>
      <c r="Q890"/>
      <c r="R890"/>
      <c r="S890"/>
      <c r="T890"/>
      <c r="U890"/>
      <c r="V890"/>
      <c r="W890" s="319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</row>
    <row r="891" spans="1:43" s="269" customFormat="1" x14ac:dyDescent="0.2">
      <c r="A891" s="13"/>
      <c r="B891"/>
      <c r="C891"/>
      <c r="D891" s="227"/>
      <c r="E891" s="227"/>
      <c r="F891" s="227"/>
      <c r="G891"/>
      <c r="H891"/>
      <c r="I891"/>
      <c r="J891" s="227"/>
      <c r="L891" s="190"/>
      <c r="N891"/>
      <c r="O891"/>
      <c r="P891"/>
      <c r="Q891"/>
      <c r="R891"/>
      <c r="S891"/>
      <c r="T891"/>
      <c r="U891"/>
      <c r="V891"/>
      <c r="W891" s="319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</row>
    <row r="892" spans="1:43" s="269" customFormat="1" x14ac:dyDescent="0.2">
      <c r="A892" s="13"/>
      <c r="B892"/>
      <c r="C892"/>
      <c r="D892" s="227"/>
      <c r="E892" s="227"/>
      <c r="F892" s="227"/>
      <c r="G892"/>
      <c r="H892"/>
      <c r="I892"/>
      <c r="J892" s="227"/>
      <c r="L892" s="190"/>
      <c r="N892"/>
      <c r="O892"/>
      <c r="P892"/>
      <c r="Q892"/>
      <c r="R892"/>
      <c r="S892"/>
      <c r="T892"/>
      <c r="U892"/>
      <c r="V892"/>
      <c r="W892" s="319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</row>
    <row r="893" spans="1:43" s="269" customFormat="1" x14ac:dyDescent="0.2">
      <c r="A893" s="13"/>
      <c r="B893"/>
      <c r="C893"/>
      <c r="D893" s="227"/>
      <c r="E893" s="227"/>
      <c r="F893" s="227"/>
      <c r="G893"/>
      <c r="H893"/>
      <c r="I893"/>
      <c r="J893" s="227"/>
      <c r="L893" s="190"/>
      <c r="N893"/>
      <c r="O893"/>
      <c r="P893"/>
      <c r="Q893"/>
      <c r="R893"/>
      <c r="S893"/>
      <c r="T893"/>
      <c r="U893"/>
      <c r="V893"/>
      <c r="W893" s="319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</row>
    <row r="894" spans="1:43" s="269" customFormat="1" x14ac:dyDescent="0.2">
      <c r="A894" s="13"/>
      <c r="B894"/>
      <c r="C894"/>
      <c r="D894" s="227"/>
      <c r="E894" s="227"/>
      <c r="F894" s="227"/>
      <c r="G894"/>
      <c r="H894"/>
      <c r="I894"/>
      <c r="J894" s="227"/>
      <c r="L894" s="190"/>
      <c r="N894"/>
      <c r="O894"/>
      <c r="P894"/>
      <c r="Q894"/>
      <c r="R894"/>
      <c r="S894"/>
      <c r="T894"/>
      <c r="U894"/>
      <c r="V894"/>
      <c r="W894" s="319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</row>
    <row r="895" spans="1:43" s="269" customFormat="1" x14ac:dyDescent="0.2">
      <c r="A895" s="13"/>
      <c r="B895"/>
      <c r="C895"/>
      <c r="D895" s="227"/>
      <c r="E895" s="227"/>
      <c r="F895" s="227"/>
      <c r="G895"/>
      <c r="H895"/>
      <c r="I895"/>
      <c r="J895" s="227"/>
      <c r="L895" s="190"/>
      <c r="N895"/>
      <c r="O895"/>
      <c r="P895"/>
      <c r="Q895"/>
      <c r="R895"/>
      <c r="S895"/>
      <c r="T895"/>
      <c r="U895"/>
      <c r="V895"/>
      <c r="W895" s="319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</row>
    <row r="896" spans="1:43" s="269" customFormat="1" x14ac:dyDescent="0.2">
      <c r="A896" s="13"/>
      <c r="B896"/>
      <c r="C896"/>
      <c r="D896" s="227"/>
      <c r="E896" s="227"/>
      <c r="F896" s="227"/>
      <c r="G896"/>
      <c r="H896"/>
      <c r="I896"/>
      <c r="J896" s="227"/>
      <c r="L896" s="190"/>
      <c r="N896"/>
      <c r="O896"/>
      <c r="P896"/>
      <c r="Q896"/>
      <c r="R896"/>
      <c r="S896"/>
      <c r="T896"/>
      <c r="U896"/>
      <c r="V896"/>
      <c r="W896" s="319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</row>
    <row r="897" spans="1:43" s="269" customFormat="1" x14ac:dyDescent="0.2">
      <c r="A897" s="13"/>
      <c r="B897"/>
      <c r="C897"/>
      <c r="D897" s="227"/>
      <c r="E897" s="227"/>
      <c r="F897" s="227"/>
      <c r="G897"/>
      <c r="H897"/>
      <c r="I897"/>
      <c r="J897" s="227"/>
      <c r="L897" s="190"/>
      <c r="N897"/>
      <c r="O897"/>
      <c r="P897"/>
      <c r="Q897"/>
      <c r="R897"/>
      <c r="S897"/>
      <c r="T897"/>
      <c r="U897"/>
      <c r="V897"/>
      <c r="W897" s="319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</row>
    <row r="898" spans="1:43" s="269" customFormat="1" x14ac:dyDescent="0.2">
      <c r="A898" s="13"/>
      <c r="B898"/>
      <c r="C898"/>
      <c r="D898" s="227"/>
      <c r="E898" s="227"/>
      <c r="F898" s="227"/>
      <c r="G898"/>
      <c r="H898"/>
      <c r="I898"/>
      <c r="J898" s="227"/>
      <c r="L898" s="190"/>
      <c r="N898"/>
      <c r="O898"/>
      <c r="P898"/>
      <c r="Q898"/>
      <c r="R898"/>
      <c r="S898"/>
      <c r="T898"/>
      <c r="U898"/>
      <c r="V898"/>
      <c r="W898" s="319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</row>
    <row r="899" spans="1:43" s="269" customFormat="1" x14ac:dyDescent="0.2">
      <c r="A899" s="13"/>
      <c r="B899"/>
      <c r="C899"/>
      <c r="D899" s="227"/>
      <c r="E899" s="227"/>
      <c r="F899" s="227"/>
      <c r="G899"/>
      <c r="H899"/>
      <c r="I899"/>
      <c r="J899" s="227"/>
      <c r="L899" s="190"/>
      <c r="N899"/>
      <c r="O899"/>
      <c r="P899"/>
      <c r="Q899"/>
      <c r="R899"/>
      <c r="S899"/>
      <c r="T899"/>
      <c r="U899"/>
      <c r="V899"/>
      <c r="W899" s="31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</row>
    <row r="900" spans="1:43" s="269" customFormat="1" x14ac:dyDescent="0.2">
      <c r="A900" s="13"/>
      <c r="B900"/>
      <c r="C900"/>
      <c r="D900" s="227"/>
      <c r="E900" s="227"/>
      <c r="F900" s="227"/>
      <c r="G900"/>
      <c r="H900"/>
      <c r="I900"/>
      <c r="J900" s="227"/>
      <c r="L900" s="190"/>
      <c r="N900"/>
      <c r="O900"/>
      <c r="P900"/>
      <c r="Q900"/>
      <c r="R900"/>
      <c r="S900"/>
      <c r="T900"/>
      <c r="U900"/>
      <c r="V900"/>
      <c r="W900" s="319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</row>
    <row r="901" spans="1:43" s="269" customFormat="1" x14ac:dyDescent="0.2">
      <c r="A901" s="13"/>
      <c r="B901"/>
      <c r="C901"/>
      <c r="D901" s="227"/>
      <c r="E901" s="227"/>
      <c r="F901" s="227"/>
      <c r="G901"/>
      <c r="H901"/>
      <c r="I901"/>
      <c r="J901" s="227"/>
      <c r="L901" s="190"/>
      <c r="N901"/>
      <c r="O901"/>
      <c r="P901"/>
      <c r="Q901"/>
      <c r="R901"/>
      <c r="S901"/>
      <c r="T901"/>
      <c r="U901"/>
      <c r="V901"/>
      <c r="W901" s="319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</row>
    <row r="902" spans="1:43" s="269" customFormat="1" x14ac:dyDescent="0.2">
      <c r="A902" s="13"/>
      <c r="B902"/>
      <c r="C902"/>
      <c r="D902" s="227"/>
      <c r="E902" s="227"/>
      <c r="F902" s="227"/>
      <c r="G902"/>
      <c r="H902"/>
      <c r="I902"/>
      <c r="J902" s="227"/>
      <c r="L902" s="190"/>
      <c r="N902"/>
      <c r="O902"/>
      <c r="P902"/>
      <c r="Q902"/>
      <c r="R902"/>
      <c r="S902"/>
      <c r="T902"/>
      <c r="U902"/>
      <c r="V902"/>
      <c r="W902" s="319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</row>
    <row r="903" spans="1:43" s="269" customFormat="1" x14ac:dyDescent="0.2">
      <c r="A903" s="13"/>
      <c r="B903"/>
      <c r="C903"/>
      <c r="D903" s="227"/>
      <c r="E903" s="227"/>
      <c r="F903" s="227"/>
      <c r="G903"/>
      <c r="H903"/>
      <c r="I903"/>
      <c r="J903" s="227"/>
      <c r="L903" s="190"/>
      <c r="N903"/>
      <c r="O903"/>
      <c r="P903"/>
      <c r="Q903"/>
      <c r="R903"/>
      <c r="S903"/>
      <c r="T903"/>
      <c r="U903"/>
      <c r="V903"/>
      <c r="W903" s="319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</row>
    <row r="904" spans="1:43" s="269" customFormat="1" x14ac:dyDescent="0.2">
      <c r="A904" s="13"/>
      <c r="B904"/>
      <c r="C904"/>
      <c r="D904" s="227"/>
      <c r="E904" s="227"/>
      <c r="F904" s="227"/>
      <c r="G904"/>
      <c r="H904"/>
      <c r="I904"/>
      <c r="J904" s="227"/>
      <c r="L904" s="190"/>
      <c r="N904"/>
      <c r="O904"/>
      <c r="P904"/>
      <c r="Q904"/>
      <c r="R904"/>
      <c r="S904"/>
      <c r="T904"/>
      <c r="U904"/>
      <c r="V904"/>
      <c r="W904" s="319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</row>
    <row r="905" spans="1:43" s="269" customFormat="1" x14ac:dyDescent="0.2">
      <c r="A905" s="13"/>
      <c r="B905"/>
      <c r="C905"/>
      <c r="D905" s="227"/>
      <c r="E905" s="227"/>
      <c r="F905" s="227"/>
      <c r="G905"/>
      <c r="H905"/>
      <c r="I905"/>
      <c r="J905" s="227"/>
      <c r="L905" s="190"/>
      <c r="N905"/>
      <c r="O905"/>
      <c r="P905"/>
      <c r="Q905"/>
      <c r="R905"/>
      <c r="S905"/>
      <c r="T905"/>
      <c r="U905"/>
      <c r="V905"/>
      <c r="W905" s="319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</row>
    <row r="906" spans="1:43" s="269" customFormat="1" x14ac:dyDescent="0.2">
      <c r="A906" s="13"/>
      <c r="B906"/>
      <c r="C906"/>
      <c r="D906" s="227"/>
      <c r="E906" s="227"/>
      <c r="F906" s="227"/>
      <c r="G906"/>
      <c r="H906"/>
      <c r="I906"/>
      <c r="J906" s="227"/>
      <c r="L906" s="190"/>
      <c r="N906"/>
      <c r="O906"/>
      <c r="P906"/>
      <c r="Q906"/>
      <c r="R906"/>
      <c r="S906"/>
      <c r="T906"/>
      <c r="U906"/>
      <c r="V906"/>
      <c r="W906" s="319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</row>
    <row r="907" spans="1:43" s="269" customFormat="1" x14ac:dyDescent="0.2">
      <c r="A907" s="13"/>
      <c r="B907"/>
      <c r="C907"/>
      <c r="D907" s="227"/>
      <c r="E907" s="227"/>
      <c r="F907" s="227"/>
      <c r="G907"/>
      <c r="H907"/>
      <c r="I907"/>
      <c r="J907" s="227"/>
      <c r="L907" s="190"/>
      <c r="N907"/>
      <c r="O907"/>
      <c r="P907"/>
      <c r="Q907"/>
      <c r="R907"/>
      <c r="S907"/>
      <c r="T907"/>
      <c r="U907"/>
      <c r="V907"/>
      <c r="W907" s="319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</row>
    <row r="908" spans="1:43" s="269" customFormat="1" x14ac:dyDescent="0.2">
      <c r="A908" s="13"/>
      <c r="B908"/>
      <c r="C908"/>
      <c r="D908" s="227"/>
      <c r="E908" s="227"/>
      <c r="F908" s="227"/>
      <c r="G908"/>
      <c r="H908"/>
      <c r="I908"/>
      <c r="J908" s="227"/>
      <c r="L908" s="190"/>
      <c r="N908"/>
      <c r="O908"/>
      <c r="P908"/>
      <c r="Q908"/>
      <c r="R908"/>
      <c r="S908"/>
      <c r="T908"/>
      <c r="U908"/>
      <c r="V908"/>
      <c r="W908" s="319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</row>
    <row r="909" spans="1:43" s="269" customFormat="1" x14ac:dyDescent="0.2">
      <c r="A909" s="13"/>
      <c r="B909"/>
      <c r="C909"/>
      <c r="D909" s="227"/>
      <c r="E909" s="227"/>
      <c r="F909" s="227"/>
      <c r="G909"/>
      <c r="H909"/>
      <c r="I909"/>
      <c r="J909" s="227"/>
      <c r="L909" s="190"/>
      <c r="N909"/>
      <c r="O909"/>
      <c r="P909"/>
      <c r="Q909"/>
      <c r="R909"/>
      <c r="S909"/>
      <c r="T909"/>
      <c r="U909"/>
      <c r="V909"/>
      <c r="W909" s="31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</row>
    <row r="910" spans="1:43" s="269" customFormat="1" x14ac:dyDescent="0.2">
      <c r="A910" s="13"/>
      <c r="B910"/>
      <c r="C910"/>
      <c r="D910" s="227"/>
      <c r="E910" s="227"/>
      <c r="F910" s="227"/>
      <c r="G910"/>
      <c r="H910"/>
      <c r="I910"/>
      <c r="J910" s="227"/>
      <c r="L910" s="190"/>
      <c r="N910"/>
      <c r="O910"/>
      <c r="P910"/>
      <c r="Q910"/>
      <c r="R910"/>
      <c r="S910"/>
      <c r="T910"/>
      <c r="U910"/>
      <c r="V910"/>
      <c r="W910" s="319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</row>
    <row r="911" spans="1:43" s="269" customFormat="1" x14ac:dyDescent="0.2">
      <c r="A911" s="13"/>
      <c r="B911"/>
      <c r="C911"/>
      <c r="D911" s="227"/>
      <c r="E911" s="227"/>
      <c r="F911" s="227"/>
      <c r="G911"/>
      <c r="H911"/>
      <c r="I911"/>
      <c r="J911" s="227"/>
      <c r="L911" s="190"/>
      <c r="N911"/>
      <c r="O911"/>
      <c r="P911"/>
      <c r="Q911"/>
      <c r="R911"/>
      <c r="S911"/>
      <c r="T911"/>
      <c r="U911"/>
      <c r="V911"/>
      <c r="W911" s="319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</row>
    <row r="912" spans="1:43" s="269" customFormat="1" x14ac:dyDescent="0.2">
      <c r="A912" s="13"/>
      <c r="B912"/>
      <c r="C912"/>
      <c r="D912" s="227"/>
      <c r="E912" s="227"/>
      <c r="F912" s="227"/>
      <c r="G912"/>
      <c r="H912"/>
      <c r="I912"/>
      <c r="J912" s="227"/>
      <c r="L912" s="190"/>
      <c r="N912"/>
      <c r="O912"/>
      <c r="P912"/>
      <c r="Q912"/>
      <c r="R912"/>
      <c r="S912"/>
      <c r="T912"/>
      <c r="U912"/>
      <c r="V912"/>
      <c r="W912" s="319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</row>
    <row r="913" spans="1:43" s="269" customFormat="1" x14ac:dyDescent="0.2">
      <c r="A913" s="13"/>
      <c r="B913"/>
      <c r="C913"/>
      <c r="D913" s="227"/>
      <c r="E913" s="227"/>
      <c r="F913" s="227"/>
      <c r="G913"/>
      <c r="H913"/>
      <c r="I913"/>
      <c r="J913" s="227"/>
      <c r="L913" s="190"/>
      <c r="N913"/>
      <c r="O913"/>
      <c r="P913"/>
      <c r="Q913"/>
      <c r="R913"/>
      <c r="S913"/>
      <c r="T913"/>
      <c r="U913"/>
      <c r="V913"/>
      <c r="W913" s="319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</row>
    <row r="914" spans="1:43" s="269" customFormat="1" x14ac:dyDescent="0.2">
      <c r="A914" s="13"/>
      <c r="B914"/>
      <c r="C914"/>
      <c r="D914" s="227"/>
      <c r="E914" s="227"/>
      <c r="F914" s="227"/>
      <c r="G914"/>
      <c r="H914"/>
      <c r="I914"/>
      <c r="J914" s="227"/>
      <c r="L914" s="190"/>
      <c r="N914"/>
      <c r="O914"/>
      <c r="P914"/>
      <c r="Q914"/>
      <c r="R914"/>
      <c r="S914"/>
      <c r="T914"/>
      <c r="U914"/>
      <c r="V914"/>
      <c r="W914" s="319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</row>
    <row r="915" spans="1:43" s="269" customFormat="1" x14ac:dyDescent="0.2">
      <c r="A915" s="13"/>
      <c r="B915"/>
      <c r="C915"/>
      <c r="D915" s="227"/>
      <c r="E915" s="227"/>
      <c r="F915" s="227"/>
      <c r="G915"/>
      <c r="H915"/>
      <c r="I915"/>
      <c r="J915" s="227"/>
      <c r="L915" s="190"/>
      <c r="N915"/>
      <c r="O915"/>
      <c r="P915"/>
      <c r="Q915"/>
      <c r="R915"/>
      <c r="S915"/>
      <c r="T915"/>
      <c r="U915"/>
      <c r="V915"/>
      <c r="W915" s="319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</row>
    <row r="916" spans="1:43" s="269" customFormat="1" x14ac:dyDescent="0.2">
      <c r="A916" s="13"/>
      <c r="B916"/>
      <c r="C916"/>
      <c r="D916" s="227"/>
      <c r="E916" s="227"/>
      <c r="F916" s="227"/>
      <c r="G916"/>
      <c r="H916"/>
      <c r="I916"/>
      <c r="J916" s="227"/>
      <c r="L916" s="190"/>
      <c r="N916"/>
      <c r="O916"/>
      <c r="P916"/>
      <c r="Q916"/>
      <c r="R916"/>
      <c r="S916"/>
      <c r="T916"/>
      <c r="U916"/>
      <c r="V916"/>
      <c r="W916" s="319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</row>
    <row r="917" spans="1:43" s="269" customFormat="1" x14ac:dyDescent="0.2">
      <c r="A917" s="13"/>
      <c r="B917"/>
      <c r="C917"/>
      <c r="D917" s="227"/>
      <c r="E917" s="227"/>
      <c r="F917" s="227"/>
      <c r="G917"/>
      <c r="H917"/>
      <c r="I917"/>
      <c r="J917" s="227"/>
      <c r="L917" s="190"/>
      <c r="N917"/>
      <c r="O917"/>
      <c r="P917"/>
      <c r="Q917"/>
      <c r="R917"/>
      <c r="S917"/>
      <c r="T917"/>
      <c r="U917"/>
      <c r="V917"/>
      <c r="W917" s="319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</row>
    <row r="918" spans="1:43" s="269" customFormat="1" x14ac:dyDescent="0.2">
      <c r="A918" s="13"/>
      <c r="B918"/>
      <c r="C918"/>
      <c r="D918" s="227"/>
      <c r="E918" s="227"/>
      <c r="F918" s="227"/>
      <c r="G918"/>
      <c r="H918"/>
      <c r="I918"/>
      <c r="J918" s="227"/>
      <c r="L918" s="190"/>
      <c r="N918"/>
      <c r="O918"/>
      <c r="P918"/>
      <c r="Q918"/>
      <c r="R918"/>
      <c r="S918"/>
      <c r="T918"/>
      <c r="U918"/>
      <c r="V918"/>
      <c r="W918" s="319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</row>
    <row r="919" spans="1:43" s="269" customFormat="1" x14ac:dyDescent="0.2">
      <c r="A919" s="13"/>
      <c r="B919"/>
      <c r="C919"/>
      <c r="D919" s="227"/>
      <c r="E919" s="227"/>
      <c r="F919" s="227"/>
      <c r="G919"/>
      <c r="H919"/>
      <c r="I919"/>
      <c r="J919" s="227"/>
      <c r="L919" s="190"/>
      <c r="N919"/>
      <c r="O919"/>
      <c r="P919"/>
      <c r="Q919"/>
      <c r="R919"/>
      <c r="S919"/>
      <c r="T919"/>
      <c r="U919"/>
      <c r="V919"/>
      <c r="W919" s="3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</row>
    <row r="920" spans="1:43" s="269" customFormat="1" x14ac:dyDescent="0.2">
      <c r="A920" s="13"/>
      <c r="B920"/>
      <c r="C920"/>
      <c r="D920" s="227"/>
      <c r="E920" s="227"/>
      <c r="F920" s="227"/>
      <c r="G920"/>
      <c r="H920"/>
      <c r="I920"/>
      <c r="J920" s="227"/>
      <c r="L920" s="190"/>
      <c r="N920"/>
      <c r="O920"/>
      <c r="P920"/>
      <c r="Q920"/>
      <c r="R920"/>
      <c r="S920"/>
      <c r="T920"/>
      <c r="U920"/>
      <c r="V920"/>
      <c r="W920" s="319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</row>
    <row r="921" spans="1:43" s="269" customFormat="1" x14ac:dyDescent="0.2">
      <c r="A921" s="13"/>
      <c r="B921"/>
      <c r="C921"/>
      <c r="D921" s="227"/>
      <c r="E921" s="227"/>
      <c r="F921" s="227"/>
      <c r="G921"/>
      <c r="H921"/>
      <c r="I921"/>
      <c r="J921" s="227"/>
      <c r="L921" s="190"/>
      <c r="N921"/>
      <c r="O921"/>
      <c r="P921"/>
      <c r="Q921"/>
      <c r="R921"/>
      <c r="S921"/>
      <c r="T921"/>
      <c r="U921"/>
      <c r="V921"/>
      <c r="W921" s="319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</row>
    <row r="922" spans="1:43" s="269" customFormat="1" x14ac:dyDescent="0.2">
      <c r="A922" s="13"/>
      <c r="B922"/>
      <c r="C922"/>
      <c r="D922" s="227"/>
      <c r="E922" s="227"/>
      <c r="F922" s="227"/>
      <c r="G922"/>
      <c r="H922"/>
      <c r="I922"/>
      <c r="J922" s="227"/>
      <c r="L922" s="190"/>
      <c r="N922"/>
      <c r="O922"/>
      <c r="P922"/>
      <c r="Q922"/>
      <c r="R922"/>
      <c r="S922"/>
      <c r="T922"/>
      <c r="U922"/>
      <c r="V922"/>
      <c r="W922" s="319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</row>
    <row r="923" spans="1:43" s="269" customFormat="1" x14ac:dyDescent="0.2">
      <c r="A923" s="13"/>
      <c r="B923"/>
      <c r="C923"/>
      <c r="D923" s="227"/>
      <c r="E923" s="227"/>
      <c r="F923" s="227"/>
      <c r="G923"/>
      <c r="H923"/>
      <c r="I923"/>
      <c r="J923" s="227"/>
      <c r="L923" s="190"/>
      <c r="N923"/>
      <c r="O923"/>
      <c r="P923"/>
      <c r="Q923"/>
      <c r="R923"/>
      <c r="S923"/>
      <c r="T923"/>
      <c r="U923"/>
      <c r="V923"/>
      <c r="W923" s="319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</row>
    <row r="924" spans="1:43" s="269" customFormat="1" x14ac:dyDescent="0.2">
      <c r="A924" s="13"/>
      <c r="B924"/>
      <c r="C924"/>
      <c r="D924" s="227"/>
      <c r="E924" s="227"/>
      <c r="F924" s="227"/>
      <c r="G924"/>
      <c r="H924"/>
      <c r="I924"/>
      <c r="J924" s="227"/>
      <c r="L924" s="190"/>
      <c r="N924"/>
      <c r="O924"/>
      <c r="P924"/>
      <c r="Q924"/>
      <c r="R924"/>
      <c r="S924"/>
      <c r="T924"/>
      <c r="U924"/>
      <c r="V924"/>
      <c r="W924" s="319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</row>
    <row r="925" spans="1:43" s="269" customFormat="1" x14ac:dyDescent="0.2">
      <c r="A925" s="13"/>
      <c r="B925"/>
      <c r="C925"/>
      <c r="D925" s="227"/>
      <c r="E925" s="227"/>
      <c r="F925" s="227"/>
      <c r="G925"/>
      <c r="H925"/>
      <c r="I925"/>
      <c r="J925" s="227"/>
      <c r="L925" s="190"/>
      <c r="N925"/>
      <c r="O925"/>
      <c r="P925"/>
      <c r="Q925"/>
      <c r="R925"/>
      <c r="S925"/>
      <c r="T925"/>
      <c r="U925"/>
      <c r="V925"/>
      <c r="W925" s="319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</row>
    <row r="926" spans="1:43" s="269" customFormat="1" x14ac:dyDescent="0.2">
      <c r="A926" s="13"/>
      <c r="B926"/>
      <c r="C926"/>
      <c r="D926" s="227"/>
      <c r="E926" s="227"/>
      <c r="F926" s="227"/>
      <c r="G926"/>
      <c r="H926"/>
      <c r="I926"/>
      <c r="J926" s="227"/>
      <c r="L926" s="190"/>
      <c r="N926"/>
      <c r="O926"/>
      <c r="P926"/>
      <c r="Q926"/>
      <c r="R926"/>
      <c r="S926"/>
      <c r="T926"/>
      <c r="U926"/>
      <c r="V926"/>
      <c r="W926" s="319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</row>
    <row r="927" spans="1:43" s="269" customFormat="1" x14ac:dyDescent="0.2">
      <c r="A927" s="13"/>
      <c r="B927"/>
      <c r="C927"/>
      <c r="D927" s="227"/>
      <c r="E927" s="227"/>
      <c r="F927" s="227"/>
      <c r="G927"/>
      <c r="H927"/>
      <c r="I927"/>
      <c r="J927" s="227"/>
      <c r="L927" s="190"/>
      <c r="N927"/>
      <c r="O927"/>
      <c r="P927"/>
      <c r="Q927"/>
      <c r="R927"/>
      <c r="S927"/>
      <c r="T927"/>
      <c r="U927"/>
      <c r="V927"/>
      <c r="W927" s="319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</row>
    <row r="928" spans="1:43" s="269" customFormat="1" x14ac:dyDescent="0.2">
      <c r="A928" s="13"/>
      <c r="B928"/>
      <c r="C928"/>
      <c r="D928" s="227"/>
      <c r="E928" s="227"/>
      <c r="F928" s="227"/>
      <c r="G928"/>
      <c r="H928"/>
      <c r="I928"/>
      <c r="J928" s="227"/>
      <c r="L928" s="190"/>
      <c r="N928"/>
      <c r="O928"/>
      <c r="P928"/>
      <c r="Q928"/>
      <c r="R928"/>
      <c r="S928"/>
      <c r="T928"/>
      <c r="U928"/>
      <c r="V928"/>
      <c r="W928" s="319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</row>
    <row r="929" spans="1:43" s="269" customFormat="1" x14ac:dyDescent="0.2">
      <c r="A929" s="13"/>
      <c r="B929"/>
      <c r="C929"/>
      <c r="D929" s="227"/>
      <c r="E929" s="227"/>
      <c r="F929" s="227"/>
      <c r="G929"/>
      <c r="H929"/>
      <c r="I929"/>
      <c r="J929" s="227"/>
      <c r="L929" s="190"/>
      <c r="N929"/>
      <c r="O929"/>
      <c r="P929"/>
      <c r="Q929"/>
      <c r="R929"/>
      <c r="S929"/>
      <c r="T929"/>
      <c r="U929"/>
      <c r="V929"/>
      <c r="W929" s="31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</row>
    <row r="930" spans="1:43" s="269" customFormat="1" x14ac:dyDescent="0.2">
      <c r="A930" s="13"/>
      <c r="B930"/>
      <c r="C930"/>
      <c r="D930" s="227"/>
      <c r="E930" s="227"/>
      <c r="F930" s="227"/>
      <c r="G930"/>
      <c r="H930"/>
      <c r="I930"/>
      <c r="J930" s="227"/>
      <c r="L930" s="190"/>
      <c r="N930"/>
      <c r="O930"/>
      <c r="P930"/>
      <c r="Q930"/>
      <c r="R930"/>
      <c r="S930"/>
      <c r="T930"/>
      <c r="U930"/>
      <c r="V930"/>
      <c r="W930" s="319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</row>
    <row r="931" spans="1:43" s="269" customFormat="1" x14ac:dyDescent="0.2">
      <c r="A931" s="13"/>
      <c r="B931"/>
      <c r="C931"/>
      <c r="D931" s="227"/>
      <c r="E931" s="227"/>
      <c r="F931" s="227"/>
      <c r="G931"/>
      <c r="H931"/>
      <c r="I931"/>
      <c r="J931" s="227"/>
      <c r="L931" s="190"/>
      <c r="N931"/>
      <c r="O931"/>
      <c r="P931"/>
      <c r="Q931"/>
      <c r="R931"/>
      <c r="S931"/>
      <c r="T931"/>
      <c r="U931"/>
      <c r="V931"/>
      <c r="W931" s="319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</row>
    <row r="932" spans="1:43" s="269" customFormat="1" x14ac:dyDescent="0.2">
      <c r="A932" s="13"/>
      <c r="B932"/>
      <c r="C932"/>
      <c r="D932" s="227"/>
      <c r="E932" s="227"/>
      <c r="F932" s="227"/>
      <c r="G932"/>
      <c r="H932"/>
      <c r="I932"/>
      <c r="J932" s="227"/>
      <c r="L932" s="190"/>
      <c r="N932"/>
      <c r="O932"/>
      <c r="P932"/>
      <c r="Q932"/>
      <c r="R932"/>
      <c r="S932"/>
      <c r="T932"/>
      <c r="U932"/>
      <c r="V932"/>
      <c r="W932" s="319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</row>
    <row r="933" spans="1:43" s="269" customFormat="1" x14ac:dyDescent="0.2">
      <c r="A933" s="13"/>
      <c r="B933"/>
      <c r="C933"/>
      <c r="D933" s="227"/>
      <c r="E933" s="227"/>
      <c r="F933" s="227"/>
      <c r="G933"/>
      <c r="H933"/>
      <c r="I933"/>
      <c r="J933" s="227"/>
      <c r="L933" s="190"/>
      <c r="N933"/>
      <c r="O933"/>
      <c r="P933"/>
      <c r="Q933"/>
      <c r="R933"/>
      <c r="S933"/>
      <c r="T933"/>
      <c r="U933"/>
      <c r="V933"/>
      <c r="W933" s="319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</row>
    <row r="934" spans="1:43" s="269" customFormat="1" x14ac:dyDescent="0.2">
      <c r="A934" s="13"/>
      <c r="B934"/>
      <c r="C934"/>
      <c r="D934" s="227"/>
      <c r="E934" s="227"/>
      <c r="F934" s="227"/>
      <c r="G934"/>
      <c r="H934"/>
      <c r="I934"/>
      <c r="J934" s="227"/>
      <c r="L934" s="190"/>
      <c r="N934"/>
      <c r="O934"/>
      <c r="P934"/>
      <c r="Q934"/>
      <c r="R934"/>
      <c r="S934"/>
      <c r="T934"/>
      <c r="U934"/>
      <c r="V934"/>
      <c r="W934" s="319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</row>
    <row r="935" spans="1:43" s="269" customFormat="1" x14ac:dyDescent="0.2">
      <c r="A935" s="13"/>
      <c r="B935"/>
      <c r="C935"/>
      <c r="D935" s="227"/>
      <c r="E935" s="227"/>
      <c r="F935" s="227"/>
      <c r="G935"/>
      <c r="H935"/>
      <c r="I935"/>
      <c r="J935" s="227"/>
      <c r="L935" s="190"/>
      <c r="N935"/>
      <c r="O935"/>
      <c r="P935"/>
      <c r="Q935"/>
      <c r="R935"/>
      <c r="S935"/>
      <c r="T935"/>
      <c r="U935"/>
      <c r="V935"/>
      <c r="W935" s="319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</row>
    <row r="936" spans="1:43" s="269" customFormat="1" x14ac:dyDescent="0.2">
      <c r="A936" s="13"/>
      <c r="B936"/>
      <c r="C936"/>
      <c r="D936" s="227"/>
      <c r="E936" s="227"/>
      <c r="F936" s="227"/>
      <c r="G936"/>
      <c r="H936"/>
      <c r="I936"/>
      <c r="J936" s="227"/>
      <c r="L936" s="190"/>
      <c r="N936"/>
      <c r="O936"/>
      <c r="P936"/>
      <c r="Q936"/>
      <c r="R936"/>
      <c r="S936"/>
      <c r="T936"/>
      <c r="U936"/>
      <c r="V936"/>
      <c r="W936" s="319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</row>
    <row r="937" spans="1:43" s="269" customFormat="1" x14ac:dyDescent="0.2">
      <c r="A937" s="13"/>
      <c r="B937"/>
      <c r="C937"/>
      <c r="D937" s="227"/>
      <c r="E937" s="227"/>
      <c r="F937" s="227"/>
      <c r="G937"/>
      <c r="H937"/>
      <c r="I937"/>
      <c r="J937" s="227"/>
      <c r="L937" s="190"/>
      <c r="N937"/>
      <c r="O937"/>
      <c r="P937"/>
      <c r="Q937"/>
      <c r="R937"/>
      <c r="S937"/>
      <c r="T937"/>
      <c r="U937"/>
      <c r="V937"/>
      <c r="W937" s="319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</row>
    <row r="938" spans="1:43" s="269" customFormat="1" x14ac:dyDescent="0.2">
      <c r="A938" s="13"/>
      <c r="B938"/>
      <c r="C938"/>
      <c r="D938" s="227"/>
      <c r="E938" s="227"/>
      <c r="F938" s="227"/>
      <c r="G938"/>
      <c r="H938"/>
      <c r="I938"/>
      <c r="J938" s="227"/>
      <c r="L938" s="190"/>
      <c r="N938"/>
      <c r="O938"/>
      <c r="P938"/>
      <c r="Q938"/>
      <c r="R938"/>
      <c r="S938"/>
      <c r="T938"/>
      <c r="U938"/>
      <c r="V938"/>
      <c r="W938" s="319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</row>
    <row r="939" spans="1:43" s="269" customFormat="1" x14ac:dyDescent="0.2">
      <c r="A939" s="13"/>
      <c r="B939"/>
      <c r="C939"/>
      <c r="D939" s="227"/>
      <c r="E939" s="227"/>
      <c r="F939" s="227"/>
      <c r="G939"/>
      <c r="H939"/>
      <c r="I939"/>
      <c r="J939" s="227"/>
      <c r="L939" s="190"/>
      <c r="N939"/>
      <c r="O939"/>
      <c r="P939"/>
      <c r="Q939"/>
      <c r="R939"/>
      <c r="S939"/>
      <c r="T939"/>
      <c r="U939"/>
      <c r="V939"/>
      <c r="W939" s="31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</row>
    <row r="940" spans="1:43" s="269" customFormat="1" x14ac:dyDescent="0.2">
      <c r="A940" s="13"/>
      <c r="B940"/>
      <c r="C940"/>
      <c r="D940" s="227"/>
      <c r="E940" s="227"/>
      <c r="F940" s="227"/>
      <c r="G940"/>
      <c r="H940"/>
      <c r="I940"/>
      <c r="J940" s="227"/>
      <c r="L940" s="190"/>
      <c r="N940"/>
      <c r="O940"/>
      <c r="P940"/>
      <c r="Q940"/>
      <c r="R940"/>
      <c r="S940"/>
      <c r="T940"/>
      <c r="U940"/>
      <c r="V940"/>
      <c r="W940" s="319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</row>
    <row r="941" spans="1:43" s="269" customFormat="1" x14ac:dyDescent="0.2">
      <c r="A941" s="13"/>
      <c r="B941"/>
      <c r="C941"/>
      <c r="D941" s="227"/>
      <c r="E941" s="227"/>
      <c r="F941" s="227"/>
      <c r="G941"/>
      <c r="H941"/>
      <c r="I941"/>
      <c r="J941" s="227"/>
      <c r="L941" s="190"/>
      <c r="N941"/>
      <c r="O941"/>
      <c r="P941"/>
      <c r="Q941"/>
      <c r="R941"/>
      <c r="S941"/>
      <c r="T941"/>
      <c r="U941"/>
      <c r="V941"/>
      <c r="W941" s="319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</row>
    <row r="942" spans="1:43" s="269" customFormat="1" x14ac:dyDescent="0.2">
      <c r="A942" s="13"/>
      <c r="B942"/>
      <c r="C942"/>
      <c r="D942" s="227"/>
      <c r="E942" s="227"/>
      <c r="F942" s="227"/>
      <c r="G942"/>
      <c r="H942"/>
      <c r="I942"/>
      <c r="J942" s="227"/>
      <c r="L942" s="190"/>
      <c r="N942"/>
      <c r="O942"/>
      <c r="P942"/>
      <c r="Q942"/>
      <c r="R942"/>
      <c r="S942"/>
      <c r="T942"/>
      <c r="U942"/>
      <c r="V942"/>
      <c r="W942" s="319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</row>
    <row r="943" spans="1:43" s="269" customFormat="1" x14ac:dyDescent="0.2">
      <c r="A943" s="13"/>
      <c r="B943"/>
      <c r="C943"/>
      <c r="D943" s="227"/>
      <c r="E943" s="227"/>
      <c r="F943" s="227"/>
      <c r="G943"/>
      <c r="H943"/>
      <c r="I943"/>
      <c r="J943" s="227"/>
      <c r="L943" s="190"/>
      <c r="N943"/>
      <c r="O943"/>
      <c r="P943"/>
      <c r="Q943"/>
      <c r="R943"/>
      <c r="S943"/>
      <c r="T943"/>
      <c r="U943"/>
      <c r="V943"/>
      <c r="W943" s="319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</row>
    <row r="944" spans="1:43" s="269" customFormat="1" x14ac:dyDescent="0.2">
      <c r="A944" s="13"/>
      <c r="B944"/>
      <c r="C944"/>
      <c r="D944" s="227"/>
      <c r="E944" s="227"/>
      <c r="F944" s="227"/>
      <c r="G944"/>
      <c r="H944"/>
      <c r="I944"/>
      <c r="J944" s="227"/>
      <c r="L944" s="190"/>
      <c r="N944"/>
      <c r="O944"/>
      <c r="P944"/>
      <c r="Q944"/>
      <c r="R944"/>
      <c r="S944"/>
      <c r="T944"/>
      <c r="U944"/>
      <c r="V944"/>
      <c r="W944" s="319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</row>
    <row r="945" spans="1:43" s="269" customFormat="1" x14ac:dyDescent="0.2">
      <c r="A945" s="13"/>
      <c r="B945"/>
      <c r="C945"/>
      <c r="D945" s="227"/>
      <c r="E945" s="227"/>
      <c r="F945" s="227"/>
      <c r="G945"/>
      <c r="H945"/>
      <c r="I945"/>
      <c r="J945" s="227"/>
      <c r="L945" s="190"/>
      <c r="N945"/>
      <c r="O945"/>
      <c r="P945"/>
      <c r="Q945"/>
      <c r="R945"/>
      <c r="S945"/>
      <c r="T945"/>
      <c r="U945"/>
      <c r="V945"/>
      <c r="W945" s="319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</row>
    <row r="946" spans="1:43" s="269" customFormat="1" x14ac:dyDescent="0.2">
      <c r="A946" s="13"/>
      <c r="B946"/>
      <c r="C946"/>
      <c r="D946" s="227"/>
      <c r="E946" s="227"/>
      <c r="F946" s="227"/>
      <c r="G946"/>
      <c r="H946"/>
      <c r="I946"/>
      <c r="J946" s="227"/>
      <c r="L946" s="190"/>
      <c r="N946"/>
      <c r="O946"/>
      <c r="P946"/>
      <c r="Q946"/>
      <c r="R946"/>
      <c r="S946"/>
      <c r="T946"/>
      <c r="U946"/>
      <c r="V946"/>
      <c r="W946" s="319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</row>
    <row r="947" spans="1:43" s="269" customFormat="1" x14ac:dyDescent="0.2">
      <c r="A947" s="13"/>
      <c r="B947"/>
      <c r="C947"/>
      <c r="D947" s="227"/>
      <c r="E947" s="227"/>
      <c r="F947" s="227"/>
      <c r="G947"/>
      <c r="H947"/>
      <c r="I947"/>
      <c r="J947" s="227"/>
      <c r="L947" s="190"/>
      <c r="N947"/>
      <c r="O947"/>
      <c r="P947"/>
      <c r="Q947"/>
      <c r="R947"/>
      <c r="S947"/>
      <c r="T947"/>
      <c r="U947"/>
      <c r="V947"/>
      <c r="W947" s="319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</row>
    <row r="948" spans="1:43" s="269" customFormat="1" x14ac:dyDescent="0.2">
      <c r="A948" s="13"/>
      <c r="B948"/>
      <c r="C948"/>
      <c r="D948" s="227"/>
      <c r="E948" s="227"/>
      <c r="F948" s="227"/>
      <c r="G948"/>
      <c r="H948"/>
      <c r="I948"/>
      <c r="J948" s="227"/>
      <c r="L948" s="190"/>
      <c r="N948"/>
      <c r="O948"/>
      <c r="P948"/>
      <c r="Q948"/>
      <c r="R948"/>
      <c r="S948"/>
      <c r="T948"/>
      <c r="U948"/>
      <c r="V948"/>
      <c r="W948" s="319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</row>
    <row r="949" spans="1:43" s="269" customFormat="1" x14ac:dyDescent="0.2">
      <c r="A949" s="13"/>
      <c r="B949"/>
      <c r="C949"/>
      <c r="D949" s="227"/>
      <c r="E949" s="227"/>
      <c r="F949" s="227"/>
      <c r="G949"/>
      <c r="H949"/>
      <c r="I949"/>
      <c r="J949" s="227"/>
      <c r="L949" s="190"/>
      <c r="N949"/>
      <c r="O949"/>
      <c r="P949"/>
      <c r="Q949"/>
      <c r="R949"/>
      <c r="S949"/>
      <c r="T949"/>
      <c r="U949"/>
      <c r="V949"/>
      <c r="W949" s="31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</row>
    <row r="950" spans="1:43" s="269" customFormat="1" x14ac:dyDescent="0.2">
      <c r="A950" s="13"/>
      <c r="B950"/>
      <c r="C950"/>
      <c r="D950" s="227"/>
      <c r="E950" s="227"/>
      <c r="F950" s="227"/>
      <c r="G950"/>
      <c r="H950"/>
      <c r="I950"/>
      <c r="J950" s="227"/>
      <c r="L950" s="190"/>
      <c r="N950"/>
      <c r="O950"/>
      <c r="P950"/>
      <c r="Q950"/>
      <c r="R950"/>
      <c r="S950"/>
      <c r="T950"/>
      <c r="U950"/>
      <c r="V950"/>
      <c r="W950" s="319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</row>
    <row r="951" spans="1:43" s="269" customFormat="1" x14ac:dyDescent="0.2">
      <c r="A951" s="13"/>
      <c r="B951"/>
      <c r="C951"/>
      <c r="D951" s="227"/>
      <c r="E951" s="227"/>
      <c r="F951" s="227"/>
      <c r="G951"/>
      <c r="H951"/>
      <c r="I951"/>
      <c r="J951" s="227"/>
      <c r="L951" s="190"/>
      <c r="N951"/>
      <c r="O951"/>
      <c r="P951"/>
      <c r="Q951"/>
      <c r="R951"/>
      <c r="S951"/>
      <c r="T951"/>
      <c r="U951"/>
      <c r="V951"/>
      <c r="W951" s="319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</row>
    <row r="952" spans="1:43" s="269" customFormat="1" x14ac:dyDescent="0.2">
      <c r="A952" s="13"/>
      <c r="B952"/>
      <c r="C952"/>
      <c r="D952" s="227"/>
      <c r="E952" s="227"/>
      <c r="F952" s="227"/>
      <c r="G952"/>
      <c r="H952"/>
      <c r="I952"/>
      <c r="J952" s="227"/>
      <c r="L952" s="190"/>
      <c r="N952"/>
      <c r="O952"/>
      <c r="P952"/>
      <c r="Q952"/>
      <c r="R952"/>
      <c r="S952"/>
      <c r="T952"/>
      <c r="U952"/>
      <c r="V952"/>
      <c r="W952" s="319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</row>
    <row r="953" spans="1:43" s="269" customFormat="1" x14ac:dyDescent="0.2">
      <c r="A953" s="13"/>
      <c r="B953"/>
      <c r="C953"/>
      <c r="D953" s="227"/>
      <c r="E953" s="227"/>
      <c r="F953" s="227"/>
      <c r="G953"/>
      <c r="H953"/>
      <c r="I953"/>
      <c r="J953" s="227"/>
      <c r="L953" s="190"/>
      <c r="N953"/>
      <c r="O953"/>
      <c r="P953"/>
      <c r="Q953"/>
      <c r="R953"/>
      <c r="S953"/>
      <c r="T953"/>
      <c r="U953"/>
      <c r="V953"/>
      <c r="W953" s="319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</row>
    <row r="954" spans="1:43" s="269" customFormat="1" x14ac:dyDescent="0.2">
      <c r="A954" s="13"/>
      <c r="B954"/>
      <c r="C954"/>
      <c r="D954" s="227"/>
      <c r="E954" s="227"/>
      <c r="F954" s="227"/>
      <c r="G954"/>
      <c r="H954"/>
      <c r="I954"/>
      <c r="J954" s="227"/>
      <c r="L954" s="190"/>
      <c r="N954"/>
      <c r="O954"/>
      <c r="P954"/>
      <c r="Q954"/>
      <c r="R954"/>
      <c r="S954"/>
      <c r="T954"/>
      <c r="U954"/>
      <c r="V954"/>
      <c r="W954" s="319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</row>
    <row r="955" spans="1:43" s="269" customFormat="1" x14ac:dyDescent="0.2">
      <c r="A955" s="13"/>
      <c r="B955"/>
      <c r="C955"/>
      <c r="D955" s="227"/>
      <c r="E955" s="227"/>
      <c r="F955" s="227"/>
      <c r="G955"/>
      <c r="H955"/>
      <c r="I955"/>
      <c r="J955" s="227"/>
      <c r="L955" s="190"/>
      <c r="N955"/>
      <c r="O955"/>
      <c r="P955"/>
      <c r="Q955"/>
      <c r="R955"/>
      <c r="S955"/>
      <c r="T955"/>
      <c r="U955"/>
      <c r="V955"/>
      <c r="W955" s="319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</row>
    <row r="956" spans="1:43" s="269" customFormat="1" x14ac:dyDescent="0.2">
      <c r="A956" s="13"/>
      <c r="B956"/>
      <c r="C956"/>
      <c r="D956" s="227"/>
      <c r="E956" s="227"/>
      <c r="F956" s="227"/>
      <c r="G956"/>
      <c r="H956"/>
      <c r="I956"/>
      <c r="J956" s="227"/>
      <c r="L956" s="190"/>
      <c r="N956"/>
      <c r="O956"/>
      <c r="P956"/>
      <c r="Q956"/>
      <c r="R956"/>
      <c r="S956"/>
      <c r="T956"/>
      <c r="U956"/>
      <c r="V956"/>
      <c r="W956" s="319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</row>
    <row r="957" spans="1:43" s="269" customFormat="1" x14ac:dyDescent="0.2">
      <c r="A957" s="13"/>
      <c r="B957"/>
      <c r="C957"/>
      <c r="D957" s="227"/>
      <c r="E957" s="227"/>
      <c r="F957" s="227"/>
      <c r="G957"/>
      <c r="H957"/>
      <c r="I957"/>
      <c r="J957" s="227"/>
      <c r="L957" s="190"/>
      <c r="N957"/>
      <c r="O957"/>
      <c r="P957"/>
      <c r="Q957"/>
      <c r="R957"/>
      <c r="S957"/>
      <c r="T957"/>
      <c r="U957"/>
      <c r="V957"/>
      <c r="W957" s="319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</row>
    <row r="958" spans="1:43" s="269" customFormat="1" x14ac:dyDescent="0.2">
      <c r="A958" s="13"/>
      <c r="B958"/>
      <c r="C958"/>
      <c r="D958" s="227"/>
      <c r="E958" s="227"/>
      <c r="F958" s="227"/>
      <c r="G958"/>
      <c r="H958"/>
      <c r="I958"/>
      <c r="J958" s="227"/>
      <c r="L958" s="190"/>
      <c r="N958"/>
      <c r="O958"/>
      <c r="P958"/>
      <c r="Q958"/>
      <c r="R958"/>
      <c r="S958"/>
      <c r="T958"/>
      <c r="U958"/>
      <c r="V958"/>
      <c r="W958" s="319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</row>
    <row r="959" spans="1:43" s="269" customFormat="1" x14ac:dyDescent="0.2">
      <c r="A959" s="13"/>
      <c r="B959"/>
      <c r="C959"/>
      <c r="D959" s="227"/>
      <c r="E959" s="227"/>
      <c r="F959" s="227"/>
      <c r="G959"/>
      <c r="H959"/>
      <c r="I959"/>
      <c r="J959" s="227"/>
      <c r="L959" s="190"/>
      <c r="N959"/>
      <c r="O959"/>
      <c r="P959"/>
      <c r="Q959"/>
      <c r="R959"/>
      <c r="S959"/>
      <c r="T959"/>
      <c r="U959"/>
      <c r="V959"/>
      <c r="W959" s="31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</row>
    <row r="960" spans="1:43" s="269" customFormat="1" x14ac:dyDescent="0.2">
      <c r="A960" s="13"/>
      <c r="B960"/>
      <c r="C960"/>
      <c r="D960" s="227"/>
      <c r="E960" s="227"/>
      <c r="F960" s="227"/>
      <c r="G960"/>
      <c r="H960"/>
      <c r="I960"/>
      <c r="J960" s="227"/>
      <c r="L960" s="190"/>
      <c r="N960"/>
      <c r="O960"/>
      <c r="P960"/>
      <c r="Q960"/>
      <c r="R960"/>
      <c r="S960"/>
      <c r="T960"/>
      <c r="U960"/>
      <c r="V960"/>
      <c r="W960" s="319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</row>
    <row r="961" spans="1:43" s="269" customFormat="1" x14ac:dyDescent="0.2">
      <c r="A961" s="13"/>
      <c r="B961"/>
      <c r="C961"/>
      <c r="D961" s="227"/>
      <c r="E961" s="227"/>
      <c r="F961" s="227"/>
      <c r="G961"/>
      <c r="H961"/>
      <c r="I961"/>
      <c r="J961" s="227"/>
      <c r="L961" s="190"/>
      <c r="N961"/>
      <c r="O961"/>
      <c r="P961"/>
      <c r="Q961"/>
      <c r="R961"/>
      <c r="S961"/>
      <c r="T961"/>
      <c r="U961"/>
      <c r="V961"/>
      <c r="W961" s="319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</row>
    <row r="962" spans="1:43" s="269" customFormat="1" x14ac:dyDescent="0.2">
      <c r="A962" s="13"/>
      <c r="B962"/>
      <c r="C962"/>
      <c r="D962" s="227"/>
      <c r="E962" s="227"/>
      <c r="F962" s="227"/>
      <c r="G962"/>
      <c r="H962"/>
      <c r="I962"/>
      <c r="J962" s="227"/>
      <c r="L962" s="190"/>
      <c r="N962"/>
      <c r="O962"/>
      <c r="P962"/>
      <c r="Q962"/>
      <c r="R962"/>
      <c r="S962"/>
      <c r="T962"/>
      <c r="U962"/>
      <c r="V962"/>
      <c r="W962" s="319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</row>
    <row r="963" spans="1:43" s="269" customFormat="1" x14ac:dyDescent="0.2">
      <c r="A963" s="13"/>
      <c r="B963"/>
      <c r="C963"/>
      <c r="D963" s="227"/>
      <c r="E963" s="227"/>
      <c r="F963" s="227"/>
      <c r="G963"/>
      <c r="H963"/>
      <c r="I963"/>
      <c r="J963" s="227"/>
      <c r="L963" s="190"/>
      <c r="N963"/>
      <c r="O963"/>
      <c r="P963"/>
      <c r="Q963"/>
      <c r="R963"/>
      <c r="S963"/>
      <c r="T963"/>
      <c r="U963"/>
      <c r="V963"/>
      <c r="W963" s="319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</row>
    <row r="964" spans="1:43" s="269" customFormat="1" x14ac:dyDescent="0.2">
      <c r="A964" s="13"/>
      <c r="B964"/>
      <c r="C964"/>
      <c r="D964" s="227"/>
      <c r="E964" s="227"/>
      <c r="F964" s="227"/>
      <c r="G964"/>
      <c r="H964"/>
      <c r="I964"/>
      <c r="J964" s="227"/>
      <c r="L964" s="190"/>
      <c r="N964"/>
      <c r="O964"/>
      <c r="P964"/>
      <c r="Q964"/>
      <c r="R964"/>
      <c r="S964"/>
      <c r="T964"/>
      <c r="U964"/>
      <c r="V964"/>
      <c r="W964" s="319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</row>
    <row r="965" spans="1:43" s="269" customFormat="1" x14ac:dyDescent="0.2">
      <c r="A965" s="13"/>
      <c r="B965"/>
      <c r="C965"/>
      <c r="D965" s="227"/>
      <c r="E965" s="227"/>
      <c r="F965" s="227"/>
      <c r="G965"/>
      <c r="H965"/>
      <c r="I965"/>
      <c r="J965" s="227"/>
      <c r="L965" s="190"/>
      <c r="N965"/>
      <c r="O965"/>
      <c r="P965"/>
      <c r="Q965"/>
      <c r="R965"/>
      <c r="S965"/>
      <c r="T965"/>
      <c r="U965"/>
      <c r="V965"/>
      <c r="W965" s="319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</row>
    <row r="966" spans="1:43" s="269" customFormat="1" x14ac:dyDescent="0.2">
      <c r="A966" s="13"/>
      <c r="B966"/>
      <c r="C966"/>
      <c r="D966" s="227"/>
      <c r="E966" s="227"/>
      <c r="F966" s="227"/>
      <c r="G966"/>
      <c r="H966"/>
      <c r="I966"/>
      <c r="J966" s="227"/>
      <c r="L966" s="190"/>
      <c r="N966"/>
      <c r="O966"/>
      <c r="P966"/>
      <c r="Q966"/>
      <c r="R966"/>
      <c r="S966"/>
      <c r="T966"/>
      <c r="U966"/>
      <c r="V966"/>
      <c r="W966" s="319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</row>
    <row r="967" spans="1:43" s="269" customFormat="1" x14ac:dyDescent="0.2">
      <c r="A967" s="13"/>
      <c r="B967"/>
      <c r="C967"/>
      <c r="D967" s="227"/>
      <c r="E967" s="227"/>
      <c r="F967" s="227"/>
      <c r="G967"/>
      <c r="H967"/>
      <c r="I967"/>
      <c r="J967" s="227"/>
      <c r="L967" s="190"/>
      <c r="N967"/>
      <c r="O967"/>
      <c r="P967"/>
      <c r="Q967"/>
      <c r="R967"/>
      <c r="S967"/>
      <c r="T967"/>
      <c r="U967"/>
      <c r="V967"/>
      <c r="W967" s="319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</row>
    <row r="968" spans="1:43" s="269" customFormat="1" x14ac:dyDescent="0.2">
      <c r="A968" s="13"/>
      <c r="B968"/>
      <c r="C968"/>
      <c r="D968" s="227"/>
      <c r="E968" s="227"/>
      <c r="F968" s="227"/>
      <c r="G968"/>
      <c r="H968"/>
      <c r="I968"/>
      <c r="J968" s="227"/>
      <c r="L968" s="190"/>
      <c r="N968"/>
      <c r="O968"/>
      <c r="P968"/>
      <c r="Q968"/>
      <c r="R968"/>
      <c r="S968"/>
      <c r="T968"/>
      <c r="U968"/>
      <c r="V968"/>
      <c r="W968" s="319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</row>
    <row r="969" spans="1:43" s="269" customFormat="1" x14ac:dyDescent="0.2">
      <c r="A969" s="13"/>
      <c r="B969"/>
      <c r="C969"/>
      <c r="D969" s="227"/>
      <c r="E969" s="227"/>
      <c r="F969" s="227"/>
      <c r="G969"/>
      <c r="H969"/>
      <c r="I969"/>
      <c r="J969" s="227"/>
      <c r="L969" s="190"/>
      <c r="N969"/>
      <c r="O969"/>
      <c r="P969"/>
      <c r="Q969"/>
      <c r="R969"/>
      <c r="S969"/>
      <c r="T969"/>
      <c r="U969"/>
      <c r="V969"/>
      <c r="W969" s="31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</row>
    <row r="970" spans="1:43" s="269" customFormat="1" x14ac:dyDescent="0.2">
      <c r="A970" s="13"/>
      <c r="B970"/>
      <c r="C970"/>
      <c r="D970" s="227"/>
      <c r="E970" s="227"/>
      <c r="F970" s="227"/>
      <c r="G970"/>
      <c r="H970"/>
      <c r="I970"/>
      <c r="J970" s="227"/>
      <c r="L970" s="190"/>
      <c r="N970"/>
      <c r="O970"/>
      <c r="P970"/>
      <c r="Q970"/>
      <c r="R970"/>
      <c r="S970"/>
      <c r="T970"/>
      <c r="U970"/>
      <c r="V970"/>
      <c r="W970" s="319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</row>
    <row r="971" spans="1:43" s="269" customFormat="1" x14ac:dyDescent="0.2">
      <c r="A971" s="13"/>
      <c r="B971"/>
      <c r="C971"/>
      <c r="D971" s="227"/>
      <c r="E971" s="227"/>
      <c r="F971" s="227"/>
      <c r="G971"/>
      <c r="H971"/>
      <c r="I971"/>
      <c r="J971" s="227"/>
      <c r="L971" s="190"/>
      <c r="N971"/>
      <c r="O971"/>
      <c r="P971"/>
      <c r="Q971"/>
      <c r="R971"/>
      <c r="S971"/>
      <c r="T971"/>
      <c r="U971"/>
      <c r="V971"/>
      <c r="W971" s="319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</row>
    <row r="972" spans="1:43" s="269" customFormat="1" x14ac:dyDescent="0.2">
      <c r="A972" s="13"/>
      <c r="B972"/>
      <c r="C972"/>
      <c r="D972" s="227"/>
      <c r="E972" s="227"/>
      <c r="F972" s="227"/>
      <c r="G972"/>
      <c r="H972"/>
      <c r="I972"/>
      <c r="J972" s="227"/>
      <c r="L972" s="190"/>
      <c r="N972"/>
      <c r="O972"/>
      <c r="P972"/>
      <c r="Q972"/>
      <c r="R972"/>
      <c r="S972"/>
      <c r="T972"/>
      <c r="U972"/>
      <c r="V972"/>
      <c r="W972" s="319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</row>
    <row r="973" spans="1:43" s="269" customFormat="1" x14ac:dyDescent="0.2">
      <c r="A973" s="13"/>
      <c r="B973"/>
      <c r="C973"/>
      <c r="D973" s="227"/>
      <c r="E973" s="227"/>
      <c r="F973" s="227"/>
      <c r="G973"/>
      <c r="H973"/>
      <c r="I973"/>
      <c r="J973" s="227"/>
      <c r="L973" s="190"/>
      <c r="N973"/>
      <c r="O973"/>
      <c r="P973"/>
      <c r="Q973"/>
      <c r="R973"/>
      <c r="S973"/>
      <c r="T973"/>
      <c r="U973"/>
      <c r="V973"/>
      <c r="W973" s="319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</row>
    <row r="974" spans="1:43" s="269" customFormat="1" x14ac:dyDescent="0.2">
      <c r="A974" s="13"/>
      <c r="B974"/>
      <c r="C974"/>
      <c r="D974" s="227"/>
      <c r="E974" s="227"/>
      <c r="F974" s="227"/>
      <c r="G974"/>
      <c r="H974"/>
      <c r="I974"/>
      <c r="J974" s="227"/>
      <c r="L974" s="190"/>
      <c r="N974"/>
      <c r="O974"/>
      <c r="P974"/>
      <c r="Q974"/>
      <c r="R974"/>
      <c r="S974"/>
      <c r="T974"/>
      <c r="U974"/>
      <c r="V974"/>
      <c r="W974" s="319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</row>
    <row r="975" spans="1:43" s="269" customFormat="1" x14ac:dyDescent="0.2">
      <c r="A975" s="13"/>
      <c r="B975"/>
      <c r="C975"/>
      <c r="D975" s="227"/>
      <c r="E975" s="227"/>
      <c r="F975" s="227"/>
      <c r="G975"/>
      <c r="H975"/>
      <c r="I975"/>
      <c r="J975" s="227"/>
      <c r="L975" s="190"/>
      <c r="N975"/>
      <c r="O975"/>
      <c r="P975"/>
      <c r="Q975"/>
      <c r="R975"/>
      <c r="S975"/>
      <c r="T975"/>
      <c r="U975"/>
      <c r="V975"/>
      <c r="W975" s="319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</row>
    <row r="976" spans="1:43" s="269" customFormat="1" x14ac:dyDescent="0.2">
      <c r="A976" s="13"/>
      <c r="B976"/>
      <c r="C976"/>
      <c r="D976" s="227"/>
      <c r="E976" s="227"/>
      <c r="F976" s="227"/>
      <c r="G976"/>
      <c r="H976"/>
      <c r="I976"/>
      <c r="J976" s="227"/>
      <c r="L976" s="190"/>
      <c r="N976"/>
      <c r="O976"/>
      <c r="P976"/>
      <c r="Q976"/>
      <c r="R976"/>
      <c r="S976"/>
      <c r="T976"/>
      <c r="U976"/>
      <c r="V976"/>
      <c r="W976" s="319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</row>
    <row r="977" spans="1:43" s="269" customFormat="1" x14ac:dyDescent="0.2">
      <c r="A977" s="13"/>
      <c r="B977"/>
      <c r="C977"/>
      <c r="D977" s="227"/>
      <c r="E977" s="227"/>
      <c r="F977" s="227"/>
      <c r="G977"/>
      <c r="H977"/>
      <c r="I977"/>
      <c r="J977" s="227"/>
      <c r="L977" s="190"/>
      <c r="N977"/>
      <c r="O977"/>
      <c r="P977"/>
      <c r="Q977"/>
      <c r="R977"/>
      <c r="S977"/>
      <c r="T977"/>
      <c r="U977"/>
      <c r="V977"/>
      <c r="W977" s="319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</row>
    <row r="978" spans="1:43" s="269" customFormat="1" x14ac:dyDescent="0.2">
      <c r="A978" s="13"/>
      <c r="B978"/>
      <c r="C978"/>
      <c r="D978" s="227"/>
      <c r="E978" s="227"/>
      <c r="F978" s="227"/>
      <c r="G978"/>
      <c r="H978"/>
      <c r="I978"/>
      <c r="J978" s="227"/>
      <c r="L978" s="190"/>
      <c r="N978"/>
      <c r="O978"/>
      <c r="P978"/>
      <c r="Q978"/>
      <c r="R978"/>
      <c r="S978"/>
      <c r="T978"/>
      <c r="U978"/>
      <c r="V978"/>
      <c r="W978" s="319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</row>
    <row r="979" spans="1:43" s="269" customFormat="1" x14ac:dyDescent="0.2">
      <c r="A979" s="13"/>
      <c r="B979"/>
      <c r="C979"/>
      <c r="D979" s="227"/>
      <c r="E979" s="227"/>
      <c r="F979" s="227"/>
      <c r="G979"/>
      <c r="H979"/>
      <c r="I979"/>
      <c r="J979" s="227"/>
      <c r="L979" s="190"/>
      <c r="N979"/>
      <c r="O979"/>
      <c r="P979"/>
      <c r="Q979"/>
      <c r="R979"/>
      <c r="S979"/>
      <c r="T979"/>
      <c r="U979"/>
      <c r="V979"/>
      <c r="W979" s="31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</row>
    <row r="980" spans="1:43" s="269" customFormat="1" x14ac:dyDescent="0.2">
      <c r="A980" s="13"/>
      <c r="B980"/>
      <c r="C980"/>
      <c r="D980" s="227"/>
      <c r="E980" s="227"/>
      <c r="F980" s="227"/>
      <c r="G980"/>
      <c r="H980"/>
      <c r="I980"/>
      <c r="J980" s="227"/>
      <c r="L980" s="190"/>
      <c r="N980"/>
      <c r="O980"/>
      <c r="P980"/>
      <c r="Q980"/>
      <c r="R980"/>
      <c r="S980"/>
      <c r="T980"/>
      <c r="U980"/>
      <c r="V980"/>
      <c r="W980" s="319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</row>
    <row r="981" spans="1:43" s="269" customFormat="1" x14ac:dyDescent="0.2">
      <c r="A981" s="13"/>
      <c r="B981"/>
      <c r="C981"/>
      <c r="D981" s="227"/>
      <c r="E981" s="227"/>
      <c r="F981" s="227"/>
      <c r="G981"/>
      <c r="H981"/>
      <c r="I981"/>
      <c r="J981" s="227"/>
      <c r="L981" s="190"/>
      <c r="N981"/>
      <c r="O981"/>
      <c r="P981"/>
      <c r="Q981"/>
      <c r="R981"/>
      <c r="S981"/>
      <c r="T981"/>
      <c r="U981"/>
      <c r="V981"/>
      <c r="W981" s="319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</row>
    <row r="982" spans="1:43" s="269" customFormat="1" x14ac:dyDescent="0.2">
      <c r="A982" s="13"/>
      <c r="B982"/>
      <c r="C982"/>
      <c r="D982" s="227"/>
      <c r="E982" s="227"/>
      <c r="F982" s="227"/>
      <c r="G982"/>
      <c r="H982"/>
      <c r="I982"/>
      <c r="J982" s="227"/>
      <c r="L982" s="190"/>
      <c r="N982"/>
      <c r="O982"/>
      <c r="P982"/>
      <c r="Q982"/>
      <c r="R982"/>
      <c r="S982"/>
      <c r="T982"/>
      <c r="U982"/>
      <c r="V982"/>
      <c r="W982" s="319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</row>
    <row r="983" spans="1:43" s="269" customFormat="1" x14ac:dyDescent="0.2">
      <c r="A983" s="13"/>
      <c r="B983"/>
      <c r="C983"/>
      <c r="D983" s="227"/>
      <c r="E983" s="227"/>
      <c r="F983" s="227"/>
      <c r="G983"/>
      <c r="H983"/>
      <c r="I983"/>
      <c r="J983" s="227"/>
      <c r="L983" s="190"/>
      <c r="N983"/>
      <c r="O983"/>
      <c r="P983"/>
      <c r="Q983"/>
      <c r="R983"/>
      <c r="S983"/>
      <c r="T983"/>
      <c r="U983"/>
      <c r="V983"/>
      <c r="W983" s="319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</row>
    <row r="984" spans="1:43" s="269" customFormat="1" x14ac:dyDescent="0.2">
      <c r="A984" s="13"/>
      <c r="B984"/>
      <c r="C984"/>
      <c r="D984" s="227"/>
      <c r="E984" s="227"/>
      <c r="F984" s="227"/>
      <c r="G984"/>
      <c r="H984"/>
      <c r="I984"/>
      <c r="J984" s="227"/>
      <c r="L984" s="190"/>
      <c r="N984"/>
      <c r="O984"/>
      <c r="P984"/>
      <c r="Q984"/>
      <c r="R984"/>
      <c r="S984"/>
      <c r="T984"/>
      <c r="U984"/>
      <c r="V984"/>
      <c r="W984" s="319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</row>
    <row r="985" spans="1:43" s="269" customFormat="1" x14ac:dyDescent="0.2">
      <c r="A985" s="13"/>
      <c r="B985"/>
      <c r="C985"/>
      <c r="D985" s="227"/>
      <c r="E985" s="227"/>
      <c r="F985" s="227"/>
      <c r="G985"/>
      <c r="H985"/>
      <c r="I985"/>
      <c r="J985" s="227"/>
      <c r="L985" s="190"/>
      <c r="N985"/>
      <c r="O985"/>
      <c r="P985"/>
      <c r="Q985"/>
      <c r="R985"/>
      <c r="S985"/>
      <c r="T985"/>
      <c r="U985"/>
      <c r="V985"/>
      <c r="W985" s="319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</row>
    <row r="986" spans="1:43" s="269" customFormat="1" x14ac:dyDescent="0.2">
      <c r="A986" s="13"/>
      <c r="B986"/>
      <c r="C986"/>
      <c r="D986" s="227"/>
      <c r="E986" s="227"/>
      <c r="F986" s="227"/>
      <c r="G986"/>
      <c r="H986"/>
      <c r="I986"/>
      <c r="J986" s="227"/>
      <c r="L986" s="190"/>
      <c r="N986"/>
      <c r="O986"/>
      <c r="P986"/>
      <c r="Q986"/>
      <c r="R986"/>
      <c r="S986"/>
      <c r="T986"/>
      <c r="U986"/>
      <c r="V986"/>
      <c r="W986" s="319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</row>
    <row r="987" spans="1:43" s="269" customFormat="1" x14ac:dyDescent="0.2">
      <c r="A987" s="13"/>
      <c r="B987"/>
      <c r="C987"/>
      <c r="D987" s="227"/>
      <c r="E987" s="227"/>
      <c r="F987" s="227"/>
      <c r="G987"/>
      <c r="H987"/>
      <c r="I987"/>
      <c r="J987" s="227"/>
      <c r="L987" s="190"/>
      <c r="N987"/>
      <c r="O987"/>
      <c r="P987"/>
      <c r="Q987"/>
      <c r="R987"/>
      <c r="S987"/>
      <c r="T987"/>
      <c r="U987"/>
      <c r="V987"/>
      <c r="W987" s="319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</row>
    <row r="988" spans="1:43" s="269" customFormat="1" x14ac:dyDescent="0.2">
      <c r="A988" s="13"/>
      <c r="B988"/>
      <c r="C988"/>
      <c r="D988" s="227"/>
      <c r="E988" s="227"/>
      <c r="F988" s="227"/>
      <c r="G988"/>
      <c r="H988"/>
      <c r="I988"/>
      <c r="J988" s="227"/>
      <c r="L988" s="190"/>
      <c r="N988"/>
      <c r="O988"/>
      <c r="P988"/>
      <c r="Q988"/>
      <c r="R988"/>
      <c r="S988"/>
      <c r="T988"/>
      <c r="U988"/>
      <c r="V988"/>
      <c r="W988" s="319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</row>
    <row r="989" spans="1:43" s="269" customFormat="1" x14ac:dyDescent="0.2">
      <c r="A989" s="13"/>
      <c r="B989"/>
      <c r="C989"/>
      <c r="D989" s="227"/>
      <c r="E989" s="227"/>
      <c r="F989" s="227"/>
      <c r="G989"/>
      <c r="H989"/>
      <c r="I989"/>
      <c r="J989" s="227"/>
      <c r="L989" s="190"/>
      <c r="N989"/>
      <c r="O989"/>
      <c r="P989"/>
      <c r="Q989"/>
      <c r="R989"/>
      <c r="S989"/>
      <c r="T989"/>
      <c r="U989"/>
      <c r="V989"/>
      <c r="W989" s="31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</row>
    <row r="990" spans="1:43" s="269" customFormat="1" x14ac:dyDescent="0.2">
      <c r="A990" s="13"/>
      <c r="B990"/>
      <c r="C990"/>
      <c r="D990" s="227"/>
      <c r="E990" s="227"/>
      <c r="F990" s="227"/>
      <c r="G990"/>
      <c r="H990"/>
      <c r="I990"/>
      <c r="J990" s="227"/>
      <c r="L990" s="190"/>
      <c r="N990"/>
      <c r="O990"/>
      <c r="P990"/>
      <c r="Q990"/>
      <c r="R990"/>
      <c r="S990"/>
      <c r="T990"/>
      <c r="U990"/>
      <c r="V990"/>
      <c r="W990" s="319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</row>
    <row r="991" spans="1:43" s="269" customFormat="1" x14ac:dyDescent="0.2">
      <c r="A991" s="13"/>
      <c r="B991"/>
      <c r="C991"/>
      <c r="D991" s="227"/>
      <c r="E991" s="227"/>
      <c r="F991" s="227"/>
      <c r="G991"/>
      <c r="H991"/>
      <c r="I991"/>
      <c r="J991" s="227"/>
      <c r="L991" s="190"/>
      <c r="N991"/>
      <c r="O991"/>
      <c r="P991"/>
      <c r="Q991"/>
      <c r="R991"/>
      <c r="S991"/>
      <c r="T991"/>
      <c r="U991"/>
      <c r="V991"/>
      <c r="W991" s="319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</row>
    <row r="992" spans="1:43" s="269" customFormat="1" x14ac:dyDescent="0.2">
      <c r="A992" s="13"/>
      <c r="B992"/>
      <c r="C992"/>
      <c r="D992" s="227"/>
      <c r="E992" s="227"/>
      <c r="F992" s="227"/>
      <c r="G992"/>
      <c r="H992"/>
      <c r="I992"/>
      <c r="J992" s="227"/>
      <c r="L992" s="190"/>
      <c r="N992"/>
      <c r="O992"/>
      <c r="P992"/>
      <c r="Q992"/>
      <c r="R992"/>
      <c r="S992"/>
      <c r="T992"/>
      <c r="U992"/>
      <c r="V992"/>
      <c r="W992" s="319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</row>
    <row r="993" spans="1:43" s="269" customFormat="1" x14ac:dyDescent="0.2">
      <c r="A993" s="13"/>
      <c r="B993"/>
      <c r="C993"/>
      <c r="D993" s="227"/>
      <c r="E993" s="227"/>
      <c r="F993" s="227"/>
      <c r="G993"/>
      <c r="H993"/>
      <c r="I993"/>
      <c r="J993" s="227"/>
      <c r="L993" s="190"/>
      <c r="N993"/>
      <c r="O993"/>
      <c r="P993"/>
      <c r="Q993"/>
      <c r="R993"/>
      <c r="S993"/>
      <c r="T993"/>
      <c r="U993"/>
      <c r="V993"/>
      <c r="W993" s="319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</row>
    <row r="994" spans="1:43" s="269" customFormat="1" x14ac:dyDescent="0.2">
      <c r="A994" s="13"/>
      <c r="B994"/>
      <c r="C994"/>
      <c r="D994" s="227"/>
      <c r="E994" s="227"/>
      <c r="F994" s="227"/>
      <c r="G994"/>
      <c r="H994"/>
      <c r="I994"/>
      <c r="J994" s="227"/>
      <c r="L994" s="190"/>
      <c r="N994"/>
      <c r="O994"/>
      <c r="P994"/>
      <c r="Q994"/>
      <c r="R994"/>
      <c r="S994"/>
      <c r="T994"/>
      <c r="U994"/>
      <c r="V994"/>
      <c r="W994" s="319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</row>
    <row r="995" spans="1:43" s="269" customFormat="1" x14ac:dyDescent="0.2">
      <c r="A995" s="13"/>
      <c r="B995"/>
      <c r="C995"/>
      <c r="D995" s="227"/>
      <c r="E995" s="227"/>
      <c r="F995" s="227"/>
      <c r="G995"/>
      <c r="H995"/>
      <c r="I995"/>
      <c r="J995" s="227"/>
      <c r="L995" s="190"/>
      <c r="N995"/>
      <c r="O995"/>
      <c r="P995"/>
      <c r="Q995"/>
      <c r="R995"/>
      <c r="S995"/>
      <c r="T995"/>
      <c r="U995"/>
      <c r="V995"/>
      <c r="W995" s="319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</row>
    <row r="996" spans="1:43" s="269" customFormat="1" x14ac:dyDescent="0.2">
      <c r="A996" s="13"/>
      <c r="B996"/>
      <c r="C996"/>
      <c r="D996" s="227"/>
      <c r="E996" s="227"/>
      <c r="F996" s="227"/>
      <c r="G996"/>
      <c r="H996"/>
      <c r="I996"/>
      <c r="J996" s="227"/>
      <c r="L996" s="190"/>
      <c r="N996"/>
      <c r="O996"/>
      <c r="P996"/>
      <c r="Q996"/>
      <c r="R996"/>
      <c r="S996"/>
      <c r="T996"/>
      <c r="U996"/>
      <c r="V996"/>
      <c r="W996" s="319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</row>
    <row r="997" spans="1:43" s="269" customFormat="1" x14ac:dyDescent="0.2">
      <c r="A997" s="13"/>
      <c r="B997"/>
      <c r="C997"/>
      <c r="D997" s="227"/>
      <c r="E997" s="227"/>
      <c r="F997" s="227"/>
      <c r="G997"/>
      <c r="H997"/>
      <c r="I997"/>
      <c r="J997" s="227"/>
      <c r="L997" s="190"/>
      <c r="N997"/>
      <c r="O997"/>
      <c r="P997"/>
      <c r="Q997"/>
      <c r="R997"/>
      <c r="S997"/>
      <c r="T997"/>
      <c r="U997"/>
      <c r="V997"/>
      <c r="W997" s="319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</row>
    <row r="998" spans="1:43" s="269" customFormat="1" x14ac:dyDescent="0.2">
      <c r="A998" s="13"/>
      <c r="B998"/>
      <c r="C998"/>
      <c r="D998" s="227"/>
      <c r="E998" s="227"/>
      <c r="F998" s="227"/>
      <c r="G998"/>
      <c r="H998"/>
      <c r="I998"/>
      <c r="J998" s="227"/>
      <c r="L998" s="190"/>
      <c r="N998"/>
      <c r="O998"/>
      <c r="P998"/>
      <c r="Q998"/>
      <c r="R998"/>
      <c r="S998"/>
      <c r="T998"/>
      <c r="U998"/>
      <c r="V998"/>
      <c r="W998" s="319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</row>
    <row r="999" spans="1:43" s="269" customFormat="1" x14ac:dyDescent="0.2">
      <c r="A999" s="13"/>
      <c r="B999"/>
      <c r="C999"/>
      <c r="D999" s="227"/>
      <c r="E999" s="227"/>
      <c r="F999" s="227"/>
      <c r="G999"/>
      <c r="H999"/>
      <c r="I999"/>
      <c r="J999" s="227"/>
      <c r="L999" s="190"/>
      <c r="N999"/>
      <c r="O999"/>
      <c r="P999"/>
      <c r="Q999"/>
      <c r="R999"/>
      <c r="S999"/>
      <c r="T999"/>
      <c r="U999"/>
      <c r="V999"/>
      <c r="W999" s="31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</row>
    <row r="1000" spans="1:43" s="269" customFormat="1" x14ac:dyDescent="0.2">
      <c r="A1000" s="13"/>
      <c r="B1000"/>
      <c r="C1000"/>
      <c r="D1000" s="227"/>
      <c r="E1000" s="227"/>
      <c r="F1000" s="227"/>
      <c r="G1000"/>
      <c r="H1000"/>
      <c r="I1000"/>
      <c r="J1000" s="227"/>
      <c r="L1000" s="190"/>
      <c r="N1000"/>
      <c r="O1000"/>
      <c r="P1000"/>
      <c r="Q1000"/>
      <c r="R1000"/>
      <c r="S1000"/>
      <c r="T1000"/>
      <c r="U1000"/>
      <c r="V1000"/>
      <c r="W1000" s="319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</row>
    <row r="1001" spans="1:43" s="269" customFormat="1" x14ac:dyDescent="0.2">
      <c r="A1001" s="13"/>
      <c r="B1001"/>
      <c r="C1001"/>
      <c r="D1001" s="227"/>
      <c r="E1001" s="227"/>
      <c r="F1001" s="227"/>
      <c r="G1001"/>
      <c r="H1001"/>
      <c r="I1001"/>
      <c r="J1001" s="227"/>
      <c r="L1001" s="190"/>
      <c r="N1001"/>
      <c r="O1001"/>
      <c r="P1001"/>
      <c r="Q1001"/>
      <c r="R1001"/>
      <c r="S1001"/>
      <c r="T1001"/>
      <c r="U1001"/>
      <c r="V1001"/>
      <c r="W1001" s="319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</row>
    <row r="1002" spans="1:43" s="269" customFormat="1" x14ac:dyDescent="0.2">
      <c r="A1002" s="13"/>
      <c r="B1002"/>
      <c r="C1002"/>
      <c r="D1002" s="227"/>
      <c r="E1002" s="227"/>
      <c r="F1002" s="227"/>
      <c r="G1002"/>
      <c r="H1002"/>
      <c r="I1002"/>
      <c r="J1002" s="227"/>
      <c r="L1002" s="190"/>
      <c r="N1002"/>
      <c r="O1002"/>
      <c r="P1002"/>
      <c r="Q1002"/>
      <c r="R1002"/>
      <c r="S1002"/>
      <c r="T1002"/>
      <c r="U1002"/>
      <c r="V1002"/>
      <c r="W1002" s="319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</row>
    <row r="1003" spans="1:43" s="269" customFormat="1" x14ac:dyDescent="0.2">
      <c r="A1003" s="13"/>
      <c r="B1003"/>
      <c r="C1003"/>
      <c r="D1003" s="227"/>
      <c r="E1003" s="227"/>
      <c r="F1003" s="227"/>
      <c r="G1003"/>
      <c r="H1003"/>
      <c r="I1003"/>
      <c r="J1003" s="227"/>
      <c r="L1003" s="190"/>
      <c r="N1003"/>
      <c r="O1003"/>
      <c r="P1003"/>
      <c r="Q1003"/>
      <c r="R1003"/>
      <c r="S1003"/>
      <c r="T1003"/>
      <c r="U1003"/>
      <c r="V1003"/>
      <c r="W1003" s="319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</row>
    <row r="1004" spans="1:43" s="269" customFormat="1" x14ac:dyDescent="0.2">
      <c r="A1004" s="13"/>
      <c r="B1004"/>
      <c r="C1004"/>
      <c r="D1004" s="227"/>
      <c r="E1004" s="227"/>
      <c r="F1004" s="227"/>
      <c r="G1004"/>
      <c r="H1004"/>
      <c r="I1004"/>
      <c r="J1004" s="227"/>
      <c r="L1004" s="190"/>
      <c r="N1004"/>
      <c r="O1004"/>
      <c r="P1004"/>
      <c r="Q1004"/>
      <c r="R1004"/>
      <c r="S1004"/>
      <c r="T1004"/>
      <c r="U1004"/>
      <c r="V1004"/>
      <c r="W1004" s="319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</row>
    <row r="1005" spans="1:43" s="269" customFormat="1" x14ac:dyDescent="0.2">
      <c r="A1005" s="13"/>
      <c r="B1005"/>
      <c r="C1005"/>
      <c r="D1005" s="227"/>
      <c r="E1005" s="227"/>
      <c r="F1005" s="227"/>
      <c r="G1005"/>
      <c r="H1005"/>
      <c r="I1005"/>
      <c r="J1005" s="227"/>
      <c r="L1005" s="190"/>
      <c r="N1005"/>
      <c r="O1005"/>
      <c r="P1005"/>
      <c r="Q1005"/>
      <c r="R1005"/>
      <c r="S1005"/>
      <c r="T1005"/>
      <c r="U1005"/>
      <c r="V1005"/>
      <c r="W1005" s="319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</row>
    <row r="1006" spans="1:43" s="269" customFormat="1" x14ac:dyDescent="0.2">
      <c r="A1006" s="13"/>
      <c r="B1006"/>
      <c r="C1006"/>
      <c r="D1006" s="227"/>
      <c r="E1006" s="227"/>
      <c r="F1006" s="227"/>
      <c r="G1006"/>
      <c r="H1006"/>
      <c r="I1006"/>
      <c r="J1006" s="227"/>
      <c r="L1006" s="190"/>
      <c r="N1006"/>
      <c r="O1006"/>
      <c r="P1006"/>
      <c r="Q1006"/>
      <c r="R1006"/>
      <c r="S1006"/>
      <c r="T1006"/>
      <c r="U1006"/>
      <c r="V1006"/>
      <c r="W1006" s="319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</row>
    <row r="1007" spans="1:43" s="269" customFormat="1" x14ac:dyDescent="0.2">
      <c r="A1007" s="13"/>
      <c r="B1007"/>
      <c r="C1007"/>
      <c r="D1007" s="227"/>
      <c r="E1007" s="227"/>
      <c r="F1007" s="227"/>
      <c r="G1007"/>
      <c r="H1007"/>
      <c r="I1007"/>
      <c r="J1007" s="227"/>
      <c r="L1007" s="190"/>
      <c r="N1007"/>
      <c r="O1007"/>
      <c r="P1007"/>
      <c r="Q1007"/>
      <c r="R1007"/>
      <c r="S1007"/>
      <c r="T1007"/>
      <c r="U1007"/>
      <c r="V1007"/>
      <c r="W1007" s="319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</row>
    <row r="1008" spans="1:43" s="269" customFormat="1" x14ac:dyDescent="0.2">
      <c r="A1008" s="13"/>
      <c r="B1008"/>
      <c r="C1008"/>
      <c r="D1008" s="227"/>
      <c r="E1008" s="227"/>
      <c r="F1008" s="227"/>
      <c r="G1008"/>
      <c r="H1008"/>
      <c r="I1008"/>
      <c r="J1008" s="227"/>
      <c r="L1008" s="190"/>
      <c r="N1008"/>
      <c r="O1008"/>
      <c r="P1008"/>
      <c r="Q1008"/>
      <c r="R1008"/>
      <c r="S1008"/>
      <c r="T1008"/>
      <c r="U1008"/>
      <c r="V1008"/>
      <c r="W1008" s="319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</row>
    <row r="1009" spans="1:43" s="269" customFormat="1" x14ac:dyDescent="0.2">
      <c r="A1009" s="13"/>
      <c r="B1009"/>
      <c r="C1009"/>
      <c r="D1009" s="227"/>
      <c r="E1009" s="227"/>
      <c r="F1009" s="227"/>
      <c r="G1009"/>
      <c r="H1009"/>
      <c r="I1009"/>
      <c r="J1009" s="227"/>
      <c r="L1009" s="190"/>
      <c r="N1009"/>
      <c r="O1009"/>
      <c r="P1009"/>
      <c r="Q1009"/>
      <c r="R1009"/>
      <c r="S1009"/>
      <c r="T1009"/>
      <c r="U1009"/>
      <c r="V1009"/>
      <c r="W1009" s="31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</row>
    <row r="1010" spans="1:43" s="269" customFormat="1" x14ac:dyDescent="0.2">
      <c r="A1010" s="13"/>
      <c r="B1010"/>
      <c r="C1010"/>
      <c r="D1010" s="227"/>
      <c r="E1010" s="227"/>
      <c r="F1010" s="227"/>
      <c r="G1010"/>
      <c r="H1010"/>
      <c r="I1010"/>
      <c r="J1010" s="227"/>
      <c r="L1010" s="190"/>
      <c r="N1010"/>
      <c r="O1010"/>
      <c r="P1010"/>
      <c r="Q1010"/>
      <c r="R1010"/>
      <c r="S1010"/>
      <c r="T1010"/>
      <c r="U1010"/>
      <c r="V1010"/>
      <c r="W1010" s="319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</row>
    <row r="1011" spans="1:43" s="269" customFormat="1" x14ac:dyDescent="0.2">
      <c r="A1011" s="13"/>
      <c r="B1011"/>
      <c r="C1011"/>
      <c r="D1011" s="227"/>
      <c r="E1011" s="227"/>
      <c r="F1011" s="227"/>
      <c r="G1011"/>
      <c r="H1011"/>
      <c r="I1011"/>
      <c r="J1011" s="227"/>
      <c r="L1011" s="190"/>
      <c r="N1011"/>
      <c r="O1011"/>
      <c r="P1011"/>
      <c r="Q1011"/>
      <c r="R1011"/>
      <c r="S1011"/>
      <c r="T1011"/>
      <c r="U1011"/>
      <c r="V1011"/>
      <c r="W1011" s="319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</row>
    <row r="1012" spans="1:43" s="269" customFormat="1" x14ac:dyDescent="0.2">
      <c r="A1012" s="13"/>
      <c r="B1012"/>
      <c r="C1012"/>
      <c r="D1012" s="227"/>
      <c r="E1012" s="227"/>
      <c r="F1012" s="227"/>
      <c r="G1012"/>
      <c r="H1012"/>
      <c r="I1012"/>
      <c r="J1012" s="227"/>
      <c r="L1012" s="190"/>
      <c r="N1012"/>
      <c r="O1012"/>
      <c r="P1012"/>
      <c r="Q1012"/>
      <c r="R1012"/>
      <c r="S1012"/>
      <c r="T1012"/>
      <c r="U1012"/>
      <c r="V1012"/>
      <c r="W1012" s="319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</row>
    <row r="1013" spans="1:43" s="269" customFormat="1" x14ac:dyDescent="0.2">
      <c r="A1013" s="13"/>
      <c r="B1013"/>
      <c r="C1013"/>
      <c r="D1013" s="227"/>
      <c r="E1013" s="227"/>
      <c r="F1013" s="227"/>
      <c r="G1013"/>
      <c r="H1013"/>
      <c r="I1013"/>
      <c r="J1013" s="227"/>
      <c r="L1013" s="190"/>
      <c r="N1013"/>
      <c r="O1013"/>
      <c r="P1013"/>
      <c r="Q1013"/>
      <c r="R1013"/>
      <c r="S1013"/>
      <c r="T1013"/>
      <c r="U1013"/>
      <c r="V1013"/>
      <c r="W1013" s="319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</row>
    <row r="1014" spans="1:43" s="269" customFormat="1" x14ac:dyDescent="0.2">
      <c r="A1014" s="13"/>
      <c r="B1014"/>
      <c r="C1014"/>
      <c r="D1014" s="227"/>
      <c r="E1014" s="227"/>
      <c r="F1014" s="227"/>
      <c r="G1014"/>
      <c r="H1014"/>
      <c r="I1014"/>
      <c r="J1014" s="227"/>
      <c r="L1014" s="190"/>
      <c r="N1014"/>
      <c r="O1014"/>
      <c r="P1014"/>
      <c r="Q1014"/>
      <c r="R1014"/>
      <c r="S1014"/>
      <c r="T1014"/>
      <c r="U1014"/>
      <c r="V1014"/>
      <c r="W1014" s="319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</row>
    <row r="1015" spans="1:43" s="269" customFormat="1" x14ac:dyDescent="0.2">
      <c r="A1015" s="13"/>
      <c r="B1015"/>
      <c r="C1015"/>
      <c r="D1015" s="227"/>
      <c r="E1015" s="227"/>
      <c r="F1015" s="227"/>
      <c r="G1015"/>
      <c r="H1015"/>
      <c r="I1015"/>
      <c r="J1015" s="227"/>
      <c r="L1015" s="190"/>
      <c r="N1015"/>
      <c r="O1015"/>
      <c r="P1015"/>
      <c r="Q1015"/>
      <c r="R1015"/>
      <c r="S1015"/>
      <c r="T1015"/>
      <c r="U1015"/>
      <c r="V1015"/>
      <c r="W1015" s="319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</row>
    <row r="1016" spans="1:43" s="269" customFormat="1" x14ac:dyDescent="0.2">
      <c r="A1016" s="13"/>
      <c r="B1016"/>
      <c r="C1016"/>
      <c r="D1016" s="227"/>
      <c r="E1016" s="227"/>
      <c r="F1016" s="227"/>
      <c r="G1016"/>
      <c r="H1016"/>
      <c r="I1016"/>
      <c r="J1016" s="227"/>
      <c r="L1016" s="190"/>
      <c r="N1016"/>
      <c r="O1016"/>
      <c r="P1016"/>
      <c r="Q1016"/>
      <c r="R1016"/>
      <c r="S1016"/>
      <c r="T1016"/>
      <c r="U1016"/>
      <c r="V1016"/>
      <c r="W1016" s="319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</row>
    <row r="1017" spans="1:43" s="269" customFormat="1" x14ac:dyDescent="0.2">
      <c r="A1017" s="13"/>
      <c r="B1017"/>
      <c r="C1017"/>
      <c r="D1017" s="227"/>
      <c r="E1017" s="227"/>
      <c r="F1017" s="227"/>
      <c r="G1017"/>
      <c r="H1017"/>
      <c r="I1017"/>
      <c r="J1017" s="227"/>
      <c r="L1017" s="190"/>
      <c r="N1017"/>
      <c r="O1017"/>
      <c r="P1017"/>
      <c r="Q1017"/>
      <c r="R1017"/>
      <c r="S1017"/>
      <c r="T1017"/>
      <c r="U1017"/>
      <c r="V1017"/>
      <c r="W1017" s="319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</row>
    <row r="1018" spans="1:43" s="269" customFormat="1" x14ac:dyDescent="0.2">
      <c r="A1018" s="13"/>
      <c r="B1018"/>
      <c r="C1018"/>
      <c r="D1018" s="227"/>
      <c r="E1018" s="227"/>
      <c r="F1018" s="227"/>
      <c r="G1018"/>
      <c r="H1018"/>
      <c r="I1018"/>
      <c r="J1018" s="227"/>
      <c r="L1018" s="190"/>
      <c r="N1018"/>
      <c r="O1018"/>
      <c r="P1018"/>
      <c r="Q1018"/>
      <c r="R1018"/>
      <c r="S1018"/>
      <c r="T1018"/>
      <c r="U1018"/>
      <c r="V1018"/>
      <c r="W1018" s="319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</row>
    <row r="1019" spans="1:43" s="269" customFormat="1" x14ac:dyDescent="0.2">
      <c r="A1019" s="13"/>
      <c r="B1019"/>
      <c r="C1019"/>
      <c r="D1019" s="227"/>
      <c r="E1019" s="227"/>
      <c r="F1019" s="227"/>
      <c r="G1019"/>
      <c r="H1019"/>
      <c r="I1019"/>
      <c r="J1019" s="227"/>
      <c r="L1019" s="190"/>
      <c r="N1019"/>
      <c r="O1019"/>
      <c r="P1019"/>
      <c r="Q1019"/>
      <c r="R1019"/>
      <c r="S1019"/>
      <c r="T1019"/>
      <c r="U1019"/>
      <c r="V1019"/>
      <c r="W1019" s="3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</row>
    <row r="1020" spans="1:43" s="269" customFormat="1" x14ac:dyDescent="0.2">
      <c r="A1020" s="13"/>
      <c r="B1020"/>
      <c r="C1020"/>
      <c r="D1020" s="227"/>
      <c r="E1020" s="227"/>
      <c r="F1020" s="227"/>
      <c r="G1020"/>
      <c r="H1020"/>
      <c r="I1020"/>
      <c r="J1020" s="227"/>
      <c r="L1020" s="190"/>
      <c r="N1020"/>
      <c r="O1020"/>
      <c r="P1020"/>
      <c r="Q1020"/>
      <c r="R1020"/>
      <c r="S1020"/>
      <c r="T1020"/>
      <c r="U1020"/>
      <c r="V1020"/>
      <c r="W1020" s="319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</row>
    <row r="1021" spans="1:43" s="269" customFormat="1" x14ac:dyDescent="0.2">
      <c r="A1021" s="13"/>
      <c r="B1021"/>
      <c r="C1021"/>
      <c r="D1021" s="227"/>
      <c r="E1021" s="227"/>
      <c r="F1021" s="227"/>
      <c r="G1021"/>
      <c r="H1021"/>
      <c r="I1021"/>
      <c r="J1021" s="227"/>
      <c r="L1021" s="190"/>
      <c r="N1021"/>
      <c r="O1021"/>
      <c r="P1021"/>
      <c r="Q1021"/>
      <c r="R1021"/>
      <c r="S1021"/>
      <c r="T1021"/>
      <c r="U1021"/>
      <c r="V1021"/>
      <c r="W1021" s="319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</row>
    <row r="1022" spans="1:43" s="269" customFormat="1" x14ac:dyDescent="0.2">
      <c r="A1022" s="13"/>
      <c r="B1022"/>
      <c r="C1022"/>
      <c r="D1022" s="227"/>
      <c r="E1022" s="227"/>
      <c r="F1022" s="227"/>
      <c r="G1022"/>
      <c r="H1022"/>
      <c r="I1022"/>
      <c r="J1022" s="227"/>
      <c r="L1022" s="190"/>
      <c r="N1022"/>
      <c r="O1022"/>
      <c r="P1022"/>
      <c r="Q1022"/>
      <c r="R1022"/>
      <c r="S1022"/>
      <c r="T1022"/>
      <c r="U1022"/>
      <c r="V1022"/>
      <c r="W1022" s="319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</row>
    <row r="1023" spans="1:43" s="269" customFormat="1" x14ac:dyDescent="0.2">
      <c r="A1023" s="13"/>
      <c r="B1023"/>
      <c r="C1023"/>
      <c r="D1023" s="227"/>
      <c r="E1023" s="227"/>
      <c r="F1023" s="227"/>
      <c r="G1023"/>
      <c r="H1023"/>
      <c r="I1023"/>
      <c r="J1023" s="227"/>
      <c r="L1023" s="190"/>
      <c r="N1023"/>
      <c r="O1023"/>
      <c r="P1023"/>
      <c r="Q1023"/>
      <c r="R1023"/>
      <c r="S1023"/>
      <c r="T1023"/>
      <c r="U1023"/>
      <c r="V1023"/>
      <c r="W1023" s="319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</row>
    <row r="1024" spans="1:43" s="269" customFormat="1" x14ac:dyDescent="0.2">
      <c r="A1024" s="13"/>
      <c r="B1024"/>
      <c r="C1024"/>
      <c r="D1024" s="227"/>
      <c r="E1024" s="227"/>
      <c r="F1024" s="227"/>
      <c r="G1024"/>
      <c r="H1024"/>
      <c r="I1024"/>
      <c r="J1024" s="227"/>
      <c r="L1024" s="190"/>
      <c r="N1024"/>
      <c r="O1024"/>
      <c r="P1024"/>
      <c r="Q1024"/>
      <c r="R1024"/>
      <c r="S1024"/>
      <c r="T1024"/>
      <c r="U1024"/>
      <c r="V1024"/>
      <c r="W1024" s="319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</row>
    <row r="1025" spans="1:43" s="269" customFormat="1" x14ac:dyDescent="0.2">
      <c r="A1025" s="13"/>
      <c r="B1025"/>
      <c r="C1025"/>
      <c r="D1025" s="227"/>
      <c r="E1025" s="227"/>
      <c r="F1025" s="227"/>
      <c r="G1025"/>
      <c r="H1025"/>
      <c r="I1025"/>
      <c r="J1025" s="227"/>
      <c r="L1025" s="190"/>
      <c r="N1025"/>
      <c r="O1025"/>
      <c r="P1025"/>
      <c r="Q1025"/>
      <c r="R1025"/>
      <c r="S1025"/>
      <c r="T1025"/>
      <c r="U1025"/>
      <c r="V1025"/>
      <c r="W1025" s="319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</row>
    <row r="1026" spans="1:43" s="269" customFormat="1" x14ac:dyDescent="0.2">
      <c r="A1026" s="13"/>
      <c r="B1026"/>
      <c r="C1026"/>
      <c r="D1026" s="227"/>
      <c r="E1026" s="227"/>
      <c r="F1026" s="227"/>
      <c r="G1026"/>
      <c r="H1026"/>
      <c r="I1026"/>
      <c r="J1026" s="227"/>
      <c r="L1026" s="190"/>
      <c r="N1026"/>
      <c r="O1026"/>
      <c r="P1026"/>
      <c r="Q1026"/>
      <c r="R1026"/>
      <c r="S1026"/>
      <c r="T1026"/>
      <c r="U1026"/>
      <c r="V1026"/>
      <c r="W1026" s="319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</row>
    <row r="1027" spans="1:43" s="269" customFormat="1" x14ac:dyDescent="0.2">
      <c r="A1027" s="13"/>
      <c r="B1027"/>
      <c r="C1027"/>
      <c r="D1027" s="227"/>
      <c r="E1027" s="227"/>
      <c r="F1027" s="227"/>
      <c r="G1027"/>
      <c r="H1027"/>
      <c r="I1027"/>
      <c r="J1027" s="227"/>
      <c r="L1027" s="190"/>
      <c r="N1027"/>
      <c r="O1027"/>
      <c r="P1027"/>
      <c r="Q1027"/>
      <c r="R1027"/>
      <c r="S1027"/>
      <c r="T1027"/>
      <c r="U1027"/>
      <c r="V1027"/>
      <c r="W1027" s="319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</row>
    <row r="1028" spans="1:43" s="269" customFormat="1" x14ac:dyDescent="0.2">
      <c r="A1028" s="13"/>
      <c r="B1028"/>
      <c r="C1028"/>
      <c r="D1028" s="227"/>
      <c r="E1028" s="227"/>
      <c r="F1028" s="227"/>
      <c r="G1028"/>
      <c r="H1028"/>
      <c r="I1028"/>
      <c r="J1028" s="227"/>
      <c r="L1028" s="190"/>
      <c r="N1028"/>
      <c r="O1028"/>
      <c r="P1028"/>
      <c r="Q1028"/>
      <c r="R1028"/>
      <c r="S1028"/>
      <c r="T1028"/>
      <c r="U1028"/>
      <c r="V1028"/>
      <c r="W1028" s="319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</row>
    <row r="1029" spans="1:43" s="269" customFormat="1" x14ac:dyDescent="0.2">
      <c r="A1029" s="13"/>
      <c r="B1029"/>
      <c r="C1029"/>
      <c r="D1029" s="227"/>
      <c r="E1029" s="227"/>
      <c r="F1029" s="227"/>
      <c r="G1029"/>
      <c r="H1029"/>
      <c r="I1029"/>
      <c r="J1029" s="227"/>
      <c r="L1029" s="190"/>
      <c r="N1029"/>
      <c r="O1029"/>
      <c r="P1029"/>
      <c r="Q1029"/>
      <c r="R1029"/>
      <c r="S1029"/>
      <c r="T1029"/>
      <c r="U1029"/>
      <c r="V1029"/>
      <c r="W1029" s="31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</row>
    <row r="1030" spans="1:43" s="269" customFormat="1" x14ac:dyDescent="0.2">
      <c r="A1030" s="13"/>
      <c r="B1030"/>
      <c r="C1030"/>
      <c r="D1030" s="227"/>
      <c r="E1030" s="227"/>
      <c r="F1030" s="227"/>
      <c r="G1030"/>
      <c r="H1030"/>
      <c r="I1030"/>
      <c r="J1030" s="227"/>
      <c r="L1030" s="190"/>
      <c r="N1030"/>
      <c r="O1030"/>
      <c r="P1030"/>
      <c r="Q1030"/>
      <c r="R1030"/>
      <c r="S1030"/>
      <c r="T1030"/>
      <c r="U1030"/>
      <c r="V1030"/>
      <c r="W1030" s="319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</row>
    <row r="1031" spans="1:43" s="269" customFormat="1" x14ac:dyDescent="0.2">
      <c r="A1031" s="13"/>
      <c r="B1031"/>
      <c r="C1031"/>
      <c r="D1031" s="227"/>
      <c r="E1031" s="227"/>
      <c r="F1031" s="227"/>
      <c r="G1031"/>
      <c r="H1031"/>
      <c r="I1031"/>
      <c r="J1031" s="227"/>
      <c r="L1031" s="190"/>
      <c r="N1031"/>
      <c r="O1031"/>
      <c r="P1031"/>
      <c r="Q1031"/>
      <c r="R1031"/>
      <c r="S1031"/>
      <c r="T1031"/>
      <c r="U1031"/>
      <c r="V1031"/>
      <c r="W1031" s="319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</row>
    <row r="1032" spans="1:43" s="269" customFormat="1" x14ac:dyDescent="0.2">
      <c r="A1032" s="13"/>
      <c r="B1032"/>
      <c r="C1032"/>
      <c r="D1032" s="227"/>
      <c r="E1032" s="227"/>
      <c r="F1032" s="227"/>
      <c r="G1032"/>
      <c r="H1032"/>
      <c r="I1032"/>
      <c r="J1032" s="227"/>
      <c r="L1032" s="190"/>
      <c r="N1032"/>
      <c r="O1032"/>
      <c r="P1032"/>
      <c r="Q1032"/>
      <c r="R1032"/>
      <c r="S1032"/>
      <c r="T1032"/>
      <c r="U1032"/>
      <c r="V1032"/>
      <c r="W1032" s="319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</row>
    <row r="1033" spans="1:43" s="269" customFormat="1" x14ac:dyDescent="0.2">
      <c r="A1033" s="13"/>
      <c r="B1033"/>
      <c r="C1033"/>
      <c r="D1033" s="227"/>
      <c r="E1033" s="227"/>
      <c r="F1033" s="227"/>
      <c r="G1033"/>
      <c r="H1033"/>
      <c r="I1033"/>
      <c r="J1033" s="227"/>
      <c r="L1033" s="190"/>
      <c r="N1033"/>
      <c r="O1033"/>
      <c r="P1033"/>
      <c r="Q1033"/>
      <c r="R1033"/>
      <c r="S1033"/>
      <c r="T1033"/>
      <c r="U1033"/>
      <c r="V1033"/>
      <c r="W1033" s="319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</row>
    <row r="1034" spans="1:43" s="269" customFormat="1" x14ac:dyDescent="0.2">
      <c r="A1034" s="13"/>
      <c r="B1034"/>
      <c r="C1034"/>
      <c r="D1034" s="227"/>
      <c r="E1034" s="227"/>
      <c r="F1034" s="227"/>
      <c r="G1034"/>
      <c r="H1034"/>
      <c r="I1034"/>
      <c r="J1034" s="227"/>
      <c r="L1034" s="190"/>
      <c r="N1034"/>
      <c r="O1034"/>
      <c r="P1034"/>
      <c r="Q1034"/>
      <c r="R1034"/>
      <c r="S1034"/>
      <c r="T1034"/>
      <c r="U1034"/>
      <c r="V1034"/>
      <c r="W1034" s="319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</row>
    <row r="1035" spans="1:43" s="269" customFormat="1" x14ac:dyDescent="0.2">
      <c r="A1035" s="13"/>
      <c r="B1035"/>
      <c r="C1035"/>
      <c r="D1035" s="227"/>
      <c r="E1035" s="227"/>
      <c r="F1035" s="227"/>
      <c r="G1035"/>
      <c r="H1035"/>
      <c r="I1035"/>
      <c r="J1035" s="227"/>
      <c r="L1035" s="190"/>
      <c r="N1035"/>
      <c r="O1035"/>
      <c r="P1035"/>
      <c r="Q1035"/>
      <c r="R1035"/>
      <c r="S1035"/>
      <c r="T1035"/>
      <c r="U1035"/>
      <c r="V1035"/>
      <c r="W1035" s="319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</row>
    <row r="1036" spans="1:43" s="269" customFormat="1" x14ac:dyDescent="0.2">
      <c r="A1036" s="13"/>
      <c r="B1036"/>
      <c r="C1036"/>
      <c r="D1036" s="227"/>
      <c r="E1036" s="227"/>
      <c r="F1036" s="227"/>
      <c r="G1036"/>
      <c r="H1036"/>
      <c r="I1036"/>
      <c r="J1036" s="227"/>
      <c r="L1036" s="190"/>
      <c r="N1036"/>
      <c r="O1036"/>
      <c r="P1036"/>
      <c r="Q1036"/>
      <c r="R1036"/>
      <c r="S1036"/>
      <c r="T1036"/>
      <c r="U1036"/>
      <c r="V1036"/>
      <c r="W1036" s="319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</row>
    <row r="1037" spans="1:43" s="269" customFormat="1" x14ac:dyDescent="0.2">
      <c r="A1037" s="13"/>
      <c r="B1037"/>
      <c r="C1037"/>
      <c r="D1037" s="227"/>
      <c r="E1037" s="227"/>
      <c r="F1037" s="227"/>
      <c r="G1037"/>
      <c r="H1037"/>
      <c r="I1037"/>
      <c r="J1037" s="227"/>
      <c r="L1037" s="190"/>
      <c r="N1037"/>
      <c r="O1037"/>
      <c r="P1037"/>
      <c r="Q1037"/>
      <c r="R1037"/>
      <c r="S1037"/>
      <c r="T1037"/>
      <c r="U1037"/>
      <c r="V1037"/>
      <c r="W1037" s="319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</row>
    <row r="1038" spans="1:43" s="269" customFormat="1" x14ac:dyDescent="0.2">
      <c r="A1038" s="13"/>
      <c r="B1038"/>
      <c r="C1038"/>
      <c r="D1038" s="227"/>
      <c r="E1038" s="227"/>
      <c r="F1038" s="227"/>
      <c r="G1038"/>
      <c r="H1038"/>
      <c r="I1038"/>
      <c r="J1038" s="227"/>
      <c r="L1038" s="190"/>
      <c r="N1038"/>
      <c r="O1038"/>
      <c r="P1038"/>
      <c r="Q1038"/>
      <c r="R1038"/>
      <c r="S1038"/>
      <c r="T1038"/>
      <c r="U1038"/>
      <c r="V1038"/>
      <c r="W1038" s="319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</row>
    <row r="1039" spans="1:43" s="269" customFormat="1" x14ac:dyDescent="0.2">
      <c r="A1039" s="13"/>
      <c r="B1039"/>
      <c r="C1039"/>
      <c r="D1039" s="227"/>
      <c r="E1039" s="227"/>
      <c r="F1039" s="227"/>
      <c r="G1039"/>
      <c r="H1039"/>
      <c r="I1039"/>
      <c r="J1039" s="227"/>
      <c r="L1039" s="190"/>
      <c r="N1039"/>
      <c r="O1039"/>
      <c r="P1039"/>
      <c r="Q1039"/>
      <c r="R1039"/>
      <c r="S1039"/>
      <c r="T1039"/>
      <c r="U1039"/>
      <c r="V1039"/>
      <c r="W1039" s="31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</row>
    <row r="1040" spans="1:43" s="269" customFormat="1" x14ac:dyDescent="0.2">
      <c r="A1040" s="13"/>
      <c r="B1040"/>
      <c r="C1040"/>
      <c r="D1040" s="227"/>
      <c r="E1040" s="227"/>
      <c r="F1040" s="227"/>
      <c r="G1040"/>
      <c r="H1040"/>
      <c r="I1040"/>
      <c r="J1040" s="227"/>
      <c r="L1040" s="190"/>
      <c r="N1040"/>
      <c r="O1040"/>
      <c r="P1040"/>
      <c r="Q1040"/>
      <c r="R1040"/>
      <c r="S1040"/>
      <c r="T1040"/>
      <c r="U1040"/>
      <c r="V1040"/>
      <c r="W1040" s="319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</row>
    <row r="1041" spans="1:43" s="269" customFormat="1" x14ac:dyDescent="0.2">
      <c r="A1041" s="13"/>
      <c r="B1041"/>
      <c r="C1041"/>
      <c r="D1041" s="227"/>
      <c r="E1041" s="227"/>
      <c r="F1041" s="227"/>
      <c r="G1041"/>
      <c r="H1041"/>
      <c r="I1041"/>
      <c r="J1041" s="227"/>
      <c r="L1041" s="190"/>
      <c r="N1041"/>
      <c r="O1041"/>
      <c r="P1041"/>
      <c r="Q1041"/>
      <c r="R1041"/>
      <c r="S1041"/>
      <c r="T1041"/>
      <c r="U1041"/>
      <c r="V1041"/>
      <c r="W1041" s="319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</row>
    <row r="1042" spans="1:43" s="269" customFormat="1" x14ac:dyDescent="0.2">
      <c r="A1042" s="13"/>
      <c r="B1042"/>
      <c r="C1042"/>
      <c r="D1042" s="227"/>
      <c r="E1042" s="227"/>
      <c r="F1042" s="227"/>
      <c r="G1042"/>
      <c r="H1042"/>
      <c r="I1042"/>
      <c r="J1042" s="227"/>
      <c r="L1042" s="190"/>
      <c r="N1042"/>
      <c r="O1042"/>
      <c r="P1042"/>
      <c r="Q1042"/>
      <c r="R1042"/>
      <c r="S1042"/>
      <c r="T1042"/>
      <c r="U1042"/>
      <c r="V1042"/>
      <c r="W1042" s="319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</row>
    <row r="1043" spans="1:43" s="269" customFormat="1" x14ac:dyDescent="0.2">
      <c r="A1043" s="13"/>
      <c r="B1043"/>
      <c r="C1043"/>
      <c r="D1043" s="227"/>
      <c r="E1043" s="227"/>
      <c r="F1043" s="227"/>
      <c r="G1043"/>
      <c r="H1043"/>
      <c r="I1043"/>
      <c r="J1043" s="227"/>
      <c r="L1043" s="190"/>
      <c r="N1043"/>
      <c r="O1043"/>
      <c r="P1043"/>
      <c r="Q1043"/>
      <c r="R1043"/>
      <c r="S1043"/>
      <c r="T1043"/>
      <c r="U1043"/>
      <c r="V1043"/>
      <c r="W1043" s="319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</row>
    <row r="1044" spans="1:43" s="269" customFormat="1" x14ac:dyDescent="0.2">
      <c r="A1044" s="13"/>
      <c r="B1044"/>
      <c r="C1044"/>
      <c r="D1044" s="227"/>
      <c r="E1044" s="227"/>
      <c r="F1044" s="227"/>
      <c r="G1044"/>
      <c r="H1044"/>
      <c r="I1044"/>
      <c r="J1044" s="227"/>
      <c r="L1044" s="190"/>
      <c r="N1044"/>
      <c r="O1044"/>
      <c r="P1044"/>
      <c r="Q1044"/>
      <c r="R1044"/>
      <c r="S1044"/>
      <c r="T1044"/>
      <c r="U1044"/>
      <c r="V1044"/>
      <c r="W1044" s="319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</row>
    <row r="1045" spans="1:43" s="269" customFormat="1" x14ac:dyDescent="0.2">
      <c r="A1045" s="13"/>
      <c r="B1045"/>
      <c r="C1045"/>
      <c r="D1045" s="227"/>
      <c r="E1045" s="227"/>
      <c r="F1045" s="227"/>
      <c r="G1045"/>
      <c r="H1045"/>
      <c r="I1045"/>
      <c r="J1045" s="227"/>
      <c r="L1045" s="190"/>
      <c r="N1045"/>
      <c r="O1045"/>
      <c r="P1045"/>
      <c r="Q1045"/>
      <c r="R1045"/>
      <c r="S1045"/>
      <c r="T1045"/>
      <c r="U1045"/>
      <c r="V1045"/>
      <c r="W1045" s="319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</row>
    <row r="1046" spans="1:43" s="269" customFormat="1" x14ac:dyDescent="0.2">
      <c r="A1046" s="13"/>
      <c r="B1046"/>
      <c r="C1046"/>
      <c r="D1046" s="227"/>
      <c r="E1046" s="227"/>
      <c r="F1046" s="227"/>
      <c r="G1046"/>
      <c r="H1046"/>
      <c r="I1046"/>
      <c r="J1046" s="227"/>
      <c r="L1046" s="190"/>
      <c r="N1046"/>
      <c r="O1046"/>
      <c r="P1046"/>
      <c r="Q1046"/>
      <c r="R1046"/>
      <c r="S1046"/>
      <c r="T1046"/>
      <c r="U1046"/>
      <c r="V1046"/>
      <c r="W1046" s="319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</row>
    <row r="1047" spans="1:43" s="269" customFormat="1" x14ac:dyDescent="0.2">
      <c r="A1047" s="13"/>
      <c r="B1047"/>
      <c r="C1047"/>
      <c r="D1047" s="227"/>
      <c r="E1047" s="227"/>
      <c r="F1047" s="227"/>
      <c r="G1047"/>
      <c r="H1047"/>
      <c r="I1047"/>
      <c r="J1047" s="227"/>
      <c r="L1047" s="190"/>
      <c r="N1047"/>
      <c r="O1047"/>
      <c r="P1047"/>
      <c r="Q1047"/>
      <c r="R1047"/>
      <c r="S1047"/>
      <c r="T1047"/>
      <c r="U1047"/>
      <c r="V1047"/>
      <c r="W1047" s="319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</row>
    <row r="1048" spans="1:43" s="269" customFormat="1" x14ac:dyDescent="0.2">
      <c r="A1048" s="13"/>
      <c r="B1048"/>
      <c r="C1048"/>
      <c r="D1048" s="227"/>
      <c r="E1048" s="227"/>
      <c r="F1048" s="227"/>
      <c r="G1048"/>
      <c r="H1048"/>
      <c r="I1048"/>
      <c r="J1048" s="227"/>
      <c r="L1048" s="190"/>
      <c r="N1048"/>
      <c r="O1048"/>
      <c r="P1048"/>
      <c r="Q1048"/>
      <c r="R1048"/>
      <c r="S1048"/>
      <c r="T1048"/>
      <c r="U1048"/>
      <c r="V1048"/>
      <c r="W1048" s="319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</row>
    <row r="1049" spans="1:43" s="269" customFormat="1" x14ac:dyDescent="0.2">
      <c r="A1049" s="13"/>
      <c r="B1049"/>
      <c r="C1049"/>
      <c r="D1049" s="227"/>
      <c r="E1049" s="227"/>
      <c r="F1049" s="227"/>
      <c r="G1049"/>
      <c r="H1049"/>
      <c r="I1049"/>
      <c r="J1049" s="227"/>
      <c r="L1049" s="190"/>
      <c r="N1049"/>
      <c r="O1049"/>
      <c r="P1049"/>
      <c r="Q1049"/>
      <c r="R1049"/>
      <c r="S1049"/>
      <c r="T1049"/>
      <c r="U1049"/>
      <c r="V1049"/>
      <c r="W1049" s="31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</row>
    <row r="1050" spans="1:43" s="269" customFormat="1" x14ac:dyDescent="0.2">
      <c r="A1050" s="13"/>
      <c r="B1050"/>
      <c r="C1050"/>
      <c r="D1050" s="227"/>
      <c r="E1050" s="227"/>
      <c r="F1050" s="227"/>
      <c r="G1050"/>
      <c r="H1050"/>
      <c r="I1050"/>
      <c r="J1050" s="227"/>
      <c r="L1050" s="190"/>
      <c r="N1050"/>
      <c r="O1050"/>
      <c r="P1050"/>
      <c r="Q1050"/>
      <c r="R1050"/>
      <c r="S1050"/>
      <c r="T1050"/>
      <c r="U1050"/>
      <c r="V1050"/>
      <c r="W1050" s="319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</row>
    <row r="1051" spans="1:43" s="269" customFormat="1" x14ac:dyDescent="0.2">
      <c r="A1051" s="13"/>
      <c r="B1051"/>
      <c r="C1051"/>
      <c r="D1051" s="227"/>
      <c r="E1051" s="227"/>
      <c r="F1051" s="227"/>
      <c r="G1051"/>
      <c r="H1051"/>
      <c r="I1051"/>
      <c r="J1051" s="227"/>
      <c r="L1051" s="190"/>
      <c r="N1051"/>
      <c r="O1051"/>
      <c r="P1051"/>
      <c r="Q1051"/>
      <c r="R1051"/>
      <c r="S1051"/>
      <c r="T1051"/>
      <c r="U1051"/>
      <c r="V1051"/>
      <c r="W1051" s="319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</row>
    <row r="1052" spans="1:43" s="269" customFormat="1" x14ac:dyDescent="0.2">
      <c r="A1052" s="13"/>
      <c r="B1052"/>
      <c r="C1052"/>
      <c r="D1052" s="227"/>
      <c r="E1052" s="227"/>
      <c r="F1052" s="227"/>
      <c r="G1052"/>
      <c r="H1052"/>
      <c r="I1052"/>
      <c r="J1052" s="227"/>
      <c r="L1052" s="190"/>
      <c r="N1052"/>
      <c r="O1052"/>
      <c r="P1052"/>
      <c r="Q1052"/>
      <c r="R1052"/>
      <c r="S1052"/>
      <c r="T1052"/>
      <c r="U1052"/>
      <c r="V1052"/>
      <c r="W1052" s="319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</row>
    <row r="1053" spans="1:43" s="269" customFormat="1" x14ac:dyDescent="0.2">
      <c r="A1053" s="13"/>
      <c r="B1053"/>
      <c r="C1053"/>
      <c r="D1053" s="227"/>
      <c r="E1053" s="227"/>
      <c r="F1053" s="227"/>
      <c r="G1053"/>
      <c r="H1053"/>
      <c r="I1053"/>
      <c r="J1053" s="227"/>
      <c r="L1053" s="190"/>
      <c r="N1053"/>
      <c r="O1053"/>
      <c r="P1053"/>
      <c r="Q1053"/>
      <c r="R1053"/>
      <c r="S1053"/>
      <c r="T1053"/>
      <c r="U1053"/>
      <c r="V1053"/>
      <c r="W1053" s="319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</row>
    <row r="1054" spans="1:43" s="269" customFormat="1" x14ac:dyDescent="0.2">
      <c r="A1054" s="13"/>
      <c r="B1054"/>
      <c r="C1054"/>
      <c r="D1054" s="227"/>
      <c r="E1054" s="227"/>
      <c r="F1054" s="227"/>
      <c r="G1054"/>
      <c r="H1054"/>
      <c r="I1054"/>
      <c r="J1054" s="227"/>
      <c r="L1054" s="190"/>
      <c r="N1054"/>
      <c r="O1054"/>
      <c r="P1054"/>
      <c r="Q1054"/>
      <c r="R1054"/>
      <c r="S1054"/>
      <c r="T1054"/>
      <c r="U1054"/>
      <c r="V1054"/>
      <c r="W1054" s="319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</row>
    <row r="1055" spans="1:43" s="269" customFormat="1" x14ac:dyDescent="0.2">
      <c r="A1055" s="13"/>
      <c r="B1055"/>
      <c r="C1055"/>
      <c r="D1055" s="227"/>
      <c r="E1055" s="227"/>
      <c r="F1055" s="227"/>
      <c r="G1055"/>
      <c r="H1055"/>
      <c r="I1055"/>
      <c r="J1055" s="227"/>
      <c r="L1055" s="190"/>
      <c r="N1055"/>
      <c r="O1055"/>
      <c r="P1055"/>
      <c r="Q1055"/>
      <c r="R1055"/>
      <c r="S1055"/>
      <c r="T1055"/>
      <c r="U1055"/>
      <c r="V1055"/>
      <c r="W1055" s="319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</row>
    <row r="1056" spans="1:43" s="269" customFormat="1" x14ac:dyDescent="0.2">
      <c r="A1056" s="13"/>
      <c r="B1056"/>
      <c r="C1056"/>
      <c r="D1056" s="227"/>
      <c r="E1056" s="227"/>
      <c r="F1056" s="227"/>
      <c r="G1056"/>
      <c r="H1056"/>
      <c r="I1056"/>
      <c r="J1056" s="227"/>
      <c r="L1056" s="190"/>
      <c r="N1056"/>
      <c r="O1056"/>
      <c r="P1056"/>
      <c r="Q1056"/>
      <c r="R1056"/>
      <c r="S1056"/>
      <c r="T1056"/>
      <c r="U1056"/>
      <c r="V1056"/>
      <c r="W1056" s="319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</row>
    <row r="1057" spans="1:43" s="269" customFormat="1" x14ac:dyDescent="0.2">
      <c r="A1057" s="13"/>
      <c r="B1057"/>
      <c r="C1057"/>
      <c r="D1057" s="227"/>
      <c r="E1057" s="227"/>
      <c r="F1057" s="227"/>
      <c r="G1057"/>
      <c r="H1057"/>
      <c r="I1057"/>
      <c r="J1057" s="227"/>
      <c r="L1057" s="190"/>
      <c r="N1057"/>
      <c r="O1057"/>
      <c r="P1057"/>
      <c r="Q1057"/>
      <c r="R1057"/>
      <c r="S1057"/>
      <c r="T1057"/>
      <c r="U1057"/>
      <c r="V1057"/>
      <c r="W1057" s="319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</row>
    <row r="1058" spans="1:43" s="269" customFormat="1" x14ac:dyDescent="0.2">
      <c r="A1058" s="13"/>
      <c r="B1058"/>
      <c r="C1058"/>
      <c r="D1058" s="227"/>
      <c r="E1058" s="227"/>
      <c r="F1058" s="227"/>
      <c r="G1058"/>
      <c r="H1058"/>
      <c r="I1058"/>
      <c r="J1058" s="227"/>
      <c r="L1058" s="190"/>
      <c r="N1058"/>
      <c r="O1058"/>
      <c r="P1058"/>
      <c r="Q1058"/>
      <c r="R1058"/>
      <c r="S1058"/>
      <c r="T1058"/>
      <c r="U1058"/>
      <c r="V1058"/>
      <c r="W1058" s="319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</row>
    <row r="1059" spans="1:43" s="269" customFormat="1" x14ac:dyDescent="0.2">
      <c r="A1059" s="13"/>
      <c r="B1059"/>
      <c r="C1059"/>
      <c r="D1059" s="227"/>
      <c r="E1059" s="227"/>
      <c r="F1059" s="227"/>
      <c r="G1059"/>
      <c r="H1059"/>
      <c r="I1059"/>
      <c r="J1059" s="227"/>
      <c r="L1059" s="190"/>
      <c r="N1059"/>
      <c r="O1059"/>
      <c r="P1059"/>
      <c r="Q1059"/>
      <c r="R1059"/>
      <c r="S1059"/>
      <c r="T1059"/>
      <c r="U1059"/>
      <c r="V1059"/>
      <c r="W1059" s="31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</row>
    <row r="1060" spans="1:43" s="269" customFormat="1" x14ac:dyDescent="0.2">
      <c r="A1060" s="13"/>
      <c r="B1060"/>
      <c r="C1060"/>
      <c r="D1060" s="227"/>
      <c r="E1060" s="227"/>
      <c r="F1060" s="227"/>
      <c r="G1060"/>
      <c r="H1060"/>
      <c r="I1060"/>
      <c r="J1060" s="227"/>
      <c r="L1060" s="190"/>
      <c r="N1060"/>
      <c r="O1060"/>
      <c r="P1060"/>
      <c r="Q1060"/>
      <c r="R1060"/>
      <c r="S1060"/>
      <c r="T1060"/>
      <c r="U1060"/>
      <c r="V1060"/>
      <c r="W1060" s="319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</row>
    <row r="1061" spans="1:43" s="269" customFormat="1" x14ac:dyDescent="0.2">
      <c r="A1061" s="13"/>
      <c r="B1061"/>
      <c r="C1061"/>
      <c r="D1061" s="227"/>
      <c r="E1061" s="227"/>
      <c r="F1061" s="227"/>
      <c r="G1061"/>
      <c r="H1061"/>
      <c r="I1061"/>
      <c r="J1061" s="227"/>
      <c r="L1061" s="190"/>
      <c r="N1061"/>
      <c r="O1061"/>
      <c r="P1061"/>
      <c r="Q1061"/>
      <c r="R1061"/>
      <c r="S1061"/>
      <c r="T1061"/>
      <c r="U1061"/>
      <c r="V1061"/>
      <c r="W1061" s="319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</row>
    <row r="1062" spans="1:43" s="269" customFormat="1" x14ac:dyDescent="0.2">
      <c r="A1062" s="13"/>
      <c r="B1062"/>
      <c r="C1062"/>
      <c r="D1062" s="227"/>
      <c r="E1062" s="227"/>
      <c r="F1062" s="227"/>
      <c r="G1062"/>
      <c r="H1062"/>
      <c r="I1062"/>
      <c r="J1062" s="227"/>
      <c r="L1062" s="190"/>
      <c r="N1062"/>
      <c r="O1062"/>
      <c r="P1062"/>
      <c r="Q1062"/>
      <c r="R1062"/>
      <c r="S1062"/>
      <c r="T1062"/>
      <c r="U1062"/>
      <c r="V1062"/>
      <c r="W1062" s="319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</row>
    <row r="1063" spans="1:43" s="269" customFormat="1" x14ac:dyDescent="0.2">
      <c r="A1063" s="13"/>
      <c r="B1063"/>
      <c r="C1063"/>
      <c r="D1063" s="227"/>
      <c r="E1063" s="227"/>
      <c r="F1063" s="227"/>
      <c r="G1063"/>
      <c r="H1063"/>
      <c r="I1063"/>
      <c r="J1063" s="227"/>
      <c r="L1063" s="190"/>
      <c r="N1063"/>
      <c r="O1063"/>
      <c r="P1063"/>
      <c r="Q1063"/>
      <c r="R1063"/>
      <c r="S1063"/>
      <c r="T1063"/>
      <c r="U1063"/>
      <c r="V1063"/>
      <c r="W1063" s="319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</row>
    <row r="1064" spans="1:43" s="269" customFormat="1" x14ac:dyDescent="0.2">
      <c r="A1064" s="13"/>
      <c r="B1064"/>
      <c r="C1064"/>
      <c r="D1064" s="227"/>
      <c r="E1064" s="227"/>
      <c r="F1064" s="227"/>
      <c r="G1064"/>
      <c r="H1064"/>
      <c r="I1064"/>
      <c r="J1064" s="227"/>
      <c r="L1064" s="190"/>
      <c r="N1064"/>
      <c r="O1064"/>
      <c r="P1064"/>
      <c r="Q1064"/>
      <c r="R1064"/>
      <c r="S1064"/>
      <c r="T1064"/>
      <c r="U1064"/>
      <c r="V1064"/>
      <c r="W1064" s="319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</row>
    <row r="1065" spans="1:43" s="269" customFormat="1" x14ac:dyDescent="0.2">
      <c r="A1065" s="13"/>
      <c r="B1065"/>
      <c r="C1065"/>
      <c r="D1065" s="227"/>
      <c r="E1065" s="227"/>
      <c r="F1065" s="227"/>
      <c r="G1065"/>
      <c r="H1065"/>
      <c r="I1065"/>
      <c r="J1065" s="227"/>
      <c r="L1065" s="190"/>
      <c r="N1065"/>
      <c r="O1065"/>
      <c r="P1065"/>
      <c r="Q1065"/>
      <c r="R1065"/>
      <c r="S1065"/>
      <c r="T1065"/>
      <c r="U1065"/>
      <c r="V1065"/>
      <c r="W1065" s="319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</row>
    <row r="1066" spans="1:43" s="269" customFormat="1" x14ac:dyDescent="0.2">
      <c r="A1066" s="13"/>
      <c r="B1066"/>
      <c r="C1066"/>
      <c r="D1066" s="227"/>
      <c r="E1066" s="227"/>
      <c r="F1066" s="227"/>
      <c r="G1066"/>
      <c r="H1066"/>
      <c r="I1066"/>
      <c r="J1066" s="227"/>
      <c r="L1066" s="190"/>
      <c r="N1066"/>
      <c r="O1066"/>
      <c r="P1066"/>
      <c r="Q1066"/>
      <c r="R1066"/>
      <c r="S1066"/>
      <c r="T1066"/>
      <c r="U1066"/>
      <c r="V1066"/>
      <c r="W1066" s="319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</row>
    <row r="1067" spans="1:43" s="269" customFormat="1" x14ac:dyDescent="0.2">
      <c r="A1067" s="13"/>
      <c r="B1067"/>
      <c r="C1067"/>
      <c r="D1067" s="227"/>
      <c r="E1067" s="227"/>
      <c r="F1067" s="227"/>
      <c r="G1067"/>
      <c r="H1067"/>
      <c r="I1067"/>
      <c r="J1067" s="227"/>
      <c r="L1067" s="190"/>
      <c r="N1067"/>
      <c r="O1067"/>
      <c r="P1067"/>
      <c r="Q1067"/>
      <c r="R1067"/>
      <c r="S1067"/>
      <c r="T1067"/>
      <c r="U1067"/>
      <c r="V1067"/>
      <c r="W1067" s="319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</row>
    <row r="1068" spans="1:43" s="269" customFormat="1" x14ac:dyDescent="0.2">
      <c r="A1068" s="13"/>
      <c r="B1068"/>
      <c r="C1068"/>
      <c r="D1068" s="227"/>
      <c r="E1068" s="227"/>
      <c r="F1068" s="227"/>
      <c r="G1068"/>
      <c r="H1068"/>
      <c r="I1068"/>
      <c r="J1068" s="227"/>
      <c r="L1068" s="190"/>
      <c r="N1068"/>
      <c r="O1068"/>
      <c r="P1068"/>
      <c r="Q1068"/>
      <c r="R1068"/>
      <c r="S1068"/>
      <c r="T1068"/>
      <c r="U1068"/>
      <c r="V1068"/>
      <c r="W1068" s="319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</row>
    <row r="1069" spans="1:43" s="269" customFormat="1" x14ac:dyDescent="0.2">
      <c r="A1069" s="13"/>
      <c r="B1069"/>
      <c r="C1069"/>
      <c r="D1069" s="227"/>
      <c r="E1069" s="227"/>
      <c r="F1069" s="227"/>
      <c r="G1069"/>
      <c r="H1069"/>
      <c r="I1069"/>
      <c r="J1069" s="227"/>
      <c r="L1069" s="190"/>
      <c r="N1069"/>
      <c r="O1069"/>
      <c r="P1069"/>
      <c r="Q1069"/>
      <c r="R1069"/>
      <c r="S1069"/>
      <c r="T1069"/>
      <c r="U1069"/>
      <c r="V1069"/>
      <c r="W1069" s="31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</row>
    <row r="1070" spans="1:43" s="269" customFormat="1" x14ac:dyDescent="0.2">
      <c r="A1070" s="13"/>
      <c r="B1070"/>
      <c r="C1070"/>
      <c r="D1070" s="227"/>
      <c r="E1070" s="227"/>
      <c r="F1070" s="227"/>
      <c r="G1070"/>
      <c r="H1070"/>
      <c r="I1070"/>
      <c r="J1070" s="227"/>
      <c r="L1070" s="190"/>
      <c r="N1070"/>
      <c r="O1070"/>
      <c r="P1070"/>
      <c r="Q1070"/>
      <c r="R1070"/>
      <c r="S1070"/>
      <c r="T1070"/>
      <c r="U1070"/>
      <c r="V1070"/>
      <c r="W1070" s="319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</row>
    <row r="1071" spans="1:43" s="269" customFormat="1" x14ac:dyDescent="0.2">
      <c r="A1071" s="13"/>
      <c r="B1071"/>
      <c r="C1071"/>
      <c r="D1071" s="227"/>
      <c r="E1071" s="227"/>
      <c r="F1071" s="227"/>
      <c r="G1071"/>
      <c r="H1071"/>
      <c r="I1071"/>
      <c r="J1071" s="227"/>
      <c r="L1071" s="190"/>
      <c r="N1071"/>
      <c r="O1071"/>
      <c r="P1071"/>
      <c r="Q1071"/>
      <c r="R1071"/>
      <c r="S1071"/>
      <c r="T1071"/>
      <c r="U1071"/>
      <c r="V1071"/>
      <c r="W1071" s="319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</row>
    <row r="1072" spans="1:43" s="269" customFormat="1" x14ac:dyDescent="0.2">
      <c r="A1072" s="13"/>
      <c r="B1072"/>
      <c r="C1072"/>
      <c r="D1072" s="227"/>
      <c r="E1072" s="227"/>
      <c r="F1072" s="227"/>
      <c r="G1072"/>
      <c r="H1072"/>
      <c r="I1072"/>
      <c r="J1072" s="227"/>
      <c r="L1072" s="190"/>
      <c r="N1072"/>
      <c r="O1072"/>
      <c r="P1072"/>
      <c r="Q1072"/>
      <c r="R1072"/>
      <c r="S1072"/>
      <c r="T1072"/>
      <c r="U1072"/>
      <c r="V1072"/>
      <c r="W1072" s="319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</row>
    <row r="1073" spans="1:43" s="269" customFormat="1" x14ac:dyDescent="0.2">
      <c r="A1073" s="13"/>
      <c r="B1073"/>
      <c r="C1073"/>
      <c r="D1073" s="227"/>
      <c r="E1073" s="227"/>
      <c r="F1073" s="227"/>
      <c r="G1073"/>
      <c r="H1073"/>
      <c r="I1073"/>
      <c r="J1073" s="227"/>
      <c r="L1073" s="190"/>
      <c r="N1073"/>
      <c r="O1073"/>
      <c r="P1073"/>
      <c r="Q1073"/>
      <c r="R1073"/>
      <c r="S1073"/>
      <c r="T1073"/>
      <c r="U1073"/>
      <c r="V1073"/>
      <c r="W1073" s="319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</row>
    <row r="1074" spans="1:43" s="269" customFormat="1" x14ac:dyDescent="0.2">
      <c r="A1074" s="13"/>
      <c r="B1074"/>
      <c r="C1074"/>
      <c r="D1074" s="227"/>
      <c r="E1074" s="227"/>
      <c r="F1074" s="227"/>
      <c r="G1074"/>
      <c r="H1074"/>
      <c r="I1074"/>
      <c r="J1074" s="227"/>
      <c r="L1074" s="190"/>
      <c r="N1074"/>
      <c r="O1074"/>
      <c r="P1074"/>
      <c r="Q1074"/>
      <c r="R1074"/>
      <c r="S1074"/>
      <c r="T1074"/>
      <c r="U1074"/>
      <c r="V1074"/>
      <c r="W1074" s="319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</row>
    <row r="1075" spans="1:43" s="269" customFormat="1" x14ac:dyDescent="0.2">
      <c r="A1075" s="13"/>
      <c r="B1075"/>
      <c r="C1075"/>
      <c r="D1075" s="227"/>
      <c r="E1075" s="227"/>
      <c r="F1075" s="227"/>
      <c r="G1075"/>
      <c r="H1075"/>
      <c r="I1075"/>
      <c r="J1075" s="227"/>
      <c r="L1075" s="190"/>
      <c r="N1075"/>
      <c r="O1075"/>
      <c r="P1075"/>
      <c r="Q1075"/>
      <c r="R1075"/>
      <c r="S1075"/>
      <c r="T1075"/>
      <c r="U1075"/>
      <c r="V1075"/>
      <c r="W1075" s="319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</row>
    <row r="1076" spans="1:43" s="269" customFormat="1" x14ac:dyDescent="0.2">
      <c r="A1076" s="13"/>
      <c r="B1076"/>
      <c r="C1076"/>
      <c r="D1076" s="227"/>
      <c r="E1076" s="227"/>
      <c r="F1076" s="227"/>
      <c r="G1076"/>
      <c r="H1076"/>
      <c r="I1076"/>
      <c r="J1076" s="227"/>
      <c r="L1076" s="190"/>
      <c r="N1076"/>
      <c r="O1076"/>
      <c r="P1076"/>
      <c r="Q1076"/>
      <c r="R1076"/>
      <c r="S1076"/>
      <c r="T1076"/>
      <c r="U1076"/>
      <c r="V1076"/>
      <c r="W1076" s="319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</row>
    <row r="1077" spans="1:43" s="269" customFormat="1" x14ac:dyDescent="0.2">
      <c r="A1077" s="13"/>
      <c r="B1077"/>
      <c r="C1077"/>
      <c r="D1077" s="227"/>
      <c r="E1077" s="227"/>
      <c r="F1077" s="227"/>
      <c r="G1077"/>
      <c r="H1077"/>
      <c r="I1077"/>
      <c r="J1077" s="227"/>
      <c r="L1077" s="190"/>
      <c r="N1077"/>
      <c r="O1077"/>
      <c r="P1077"/>
      <c r="Q1077"/>
      <c r="R1077"/>
      <c r="S1077"/>
      <c r="T1077"/>
      <c r="U1077"/>
      <c r="V1077"/>
      <c r="W1077" s="319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</row>
    <row r="1078" spans="1:43" s="269" customFormat="1" x14ac:dyDescent="0.2">
      <c r="A1078" s="13"/>
      <c r="B1078"/>
      <c r="C1078"/>
      <c r="D1078" s="227"/>
      <c r="E1078" s="227"/>
      <c r="F1078" s="227"/>
      <c r="G1078"/>
      <c r="H1078"/>
      <c r="I1078"/>
      <c r="J1078" s="227"/>
      <c r="L1078" s="190"/>
      <c r="N1078"/>
      <c r="O1078"/>
      <c r="P1078"/>
      <c r="Q1078"/>
      <c r="R1078"/>
      <c r="S1078"/>
      <c r="T1078"/>
      <c r="U1078"/>
      <c r="V1078"/>
      <c r="W1078" s="319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</row>
    <row r="1079" spans="1:43" s="269" customFormat="1" x14ac:dyDescent="0.2">
      <c r="A1079" s="13"/>
      <c r="B1079"/>
      <c r="C1079"/>
      <c r="D1079" s="227"/>
      <c r="E1079" s="227"/>
      <c r="F1079" s="227"/>
      <c r="G1079"/>
      <c r="H1079"/>
      <c r="I1079"/>
      <c r="J1079" s="227"/>
      <c r="L1079" s="190"/>
      <c r="N1079"/>
      <c r="O1079"/>
      <c r="P1079"/>
      <c r="Q1079"/>
      <c r="R1079"/>
      <c r="S1079"/>
      <c r="T1079"/>
      <c r="U1079"/>
      <c r="V1079"/>
      <c r="W1079" s="31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</row>
    <row r="1080" spans="1:43" s="269" customFormat="1" x14ac:dyDescent="0.2">
      <c r="A1080" s="13"/>
      <c r="B1080"/>
      <c r="C1080"/>
      <c r="D1080" s="227"/>
      <c r="E1080" s="227"/>
      <c r="F1080" s="227"/>
      <c r="G1080"/>
      <c r="H1080"/>
      <c r="I1080"/>
      <c r="J1080" s="227"/>
      <c r="L1080" s="190"/>
      <c r="N1080"/>
      <c r="O1080"/>
      <c r="P1080"/>
      <c r="Q1080"/>
      <c r="R1080"/>
      <c r="S1080"/>
      <c r="T1080"/>
      <c r="U1080"/>
      <c r="V1080"/>
      <c r="W1080" s="319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</row>
    <row r="1081" spans="1:43" s="269" customFormat="1" x14ac:dyDescent="0.2">
      <c r="A1081" s="13"/>
      <c r="B1081"/>
      <c r="C1081"/>
      <c r="D1081" s="227"/>
      <c r="E1081" s="227"/>
      <c r="F1081" s="227"/>
      <c r="G1081"/>
      <c r="H1081"/>
      <c r="I1081"/>
      <c r="J1081" s="227"/>
      <c r="L1081" s="190"/>
      <c r="N1081"/>
      <c r="O1081"/>
      <c r="P1081"/>
      <c r="Q1081"/>
      <c r="R1081"/>
      <c r="S1081"/>
      <c r="T1081"/>
      <c r="U1081"/>
      <c r="V1081"/>
      <c r="W1081" s="319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</row>
    <row r="1082" spans="1:43" s="269" customFormat="1" x14ac:dyDescent="0.2">
      <c r="A1082" s="13"/>
      <c r="B1082"/>
      <c r="C1082"/>
      <c r="D1082" s="227"/>
      <c r="E1082" s="227"/>
      <c r="F1082" s="227"/>
      <c r="G1082"/>
      <c r="H1082"/>
      <c r="I1082"/>
      <c r="J1082" s="227"/>
      <c r="L1082" s="190"/>
      <c r="N1082"/>
      <c r="O1082"/>
      <c r="P1082"/>
      <c r="Q1082"/>
      <c r="R1082"/>
      <c r="S1082"/>
      <c r="T1082"/>
      <c r="U1082"/>
      <c r="V1082"/>
      <c r="W1082" s="319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</row>
    <row r="1083" spans="1:43" s="269" customFormat="1" x14ac:dyDescent="0.2">
      <c r="A1083" s="13"/>
      <c r="B1083"/>
      <c r="C1083"/>
      <c r="D1083" s="227"/>
      <c r="E1083" s="227"/>
      <c r="F1083" s="227"/>
      <c r="G1083"/>
      <c r="H1083"/>
      <c r="I1083"/>
      <c r="J1083" s="227"/>
      <c r="L1083" s="190"/>
      <c r="N1083"/>
      <c r="O1083"/>
      <c r="P1083"/>
      <c r="Q1083"/>
      <c r="R1083"/>
      <c r="S1083"/>
      <c r="T1083"/>
      <c r="U1083"/>
      <c r="V1083"/>
      <c r="W1083" s="319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</row>
    <row r="1084" spans="1:43" s="269" customFormat="1" x14ac:dyDescent="0.2">
      <c r="A1084" s="13"/>
      <c r="B1084"/>
      <c r="C1084"/>
      <c r="D1084" s="227"/>
      <c r="E1084" s="227"/>
      <c r="F1084" s="227"/>
      <c r="G1084"/>
      <c r="H1084"/>
      <c r="I1084"/>
      <c r="J1084" s="227"/>
      <c r="L1084" s="190"/>
      <c r="N1084"/>
      <c r="O1084"/>
      <c r="P1084"/>
      <c r="Q1084"/>
      <c r="R1084"/>
      <c r="S1084"/>
      <c r="T1084"/>
      <c r="U1084"/>
      <c r="V1084"/>
      <c r="W1084" s="319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</row>
    <row r="1085" spans="1:43" s="269" customFormat="1" x14ac:dyDescent="0.2">
      <c r="A1085" s="13"/>
      <c r="B1085"/>
      <c r="C1085"/>
      <c r="D1085" s="227"/>
      <c r="E1085" s="227"/>
      <c r="F1085" s="227"/>
      <c r="G1085"/>
      <c r="H1085"/>
      <c r="I1085"/>
      <c r="J1085" s="227"/>
      <c r="L1085" s="190"/>
      <c r="N1085"/>
      <c r="O1085"/>
      <c r="P1085"/>
      <c r="Q1085"/>
      <c r="R1085"/>
      <c r="S1085"/>
      <c r="T1085"/>
      <c r="U1085"/>
      <c r="V1085"/>
      <c r="W1085" s="319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</row>
    <row r="1086" spans="1:43" s="269" customFormat="1" x14ac:dyDescent="0.2">
      <c r="A1086" s="13"/>
      <c r="B1086"/>
      <c r="C1086"/>
      <c r="D1086" s="227"/>
      <c r="E1086" s="227"/>
      <c r="F1086" s="227"/>
      <c r="G1086"/>
      <c r="H1086"/>
      <c r="I1086"/>
      <c r="J1086" s="227"/>
      <c r="L1086" s="190"/>
      <c r="N1086"/>
      <c r="O1086"/>
      <c r="P1086"/>
      <c r="Q1086"/>
      <c r="R1086"/>
      <c r="S1086"/>
      <c r="T1086"/>
      <c r="U1086"/>
      <c r="V1086"/>
      <c r="W1086" s="319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</row>
    <row r="1087" spans="1:43" s="269" customFormat="1" x14ac:dyDescent="0.2">
      <c r="A1087" s="13"/>
      <c r="B1087"/>
      <c r="C1087"/>
      <c r="D1087" s="227"/>
      <c r="E1087" s="227"/>
      <c r="F1087" s="227"/>
      <c r="G1087"/>
      <c r="H1087"/>
      <c r="I1087"/>
      <c r="J1087" s="227"/>
      <c r="L1087" s="190"/>
      <c r="N1087"/>
      <c r="O1087"/>
      <c r="P1087"/>
      <c r="Q1087"/>
      <c r="R1087"/>
      <c r="S1087"/>
      <c r="T1087"/>
      <c r="U1087"/>
      <c r="V1087"/>
      <c r="W1087" s="319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</row>
    <row r="1088" spans="1:43" s="269" customFormat="1" x14ac:dyDescent="0.2">
      <c r="A1088" s="13"/>
      <c r="B1088"/>
      <c r="C1088"/>
      <c r="D1088" s="227"/>
      <c r="E1088" s="227"/>
      <c r="F1088" s="227"/>
      <c r="G1088"/>
      <c r="H1088"/>
      <c r="I1088"/>
      <c r="J1088" s="227"/>
      <c r="L1088" s="190"/>
      <c r="N1088"/>
      <c r="O1088"/>
      <c r="P1088"/>
      <c r="Q1088"/>
      <c r="R1088"/>
      <c r="S1088"/>
      <c r="T1088"/>
      <c r="U1088"/>
      <c r="V1088"/>
      <c r="W1088" s="319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</row>
    <row r="1089" spans="1:43" s="269" customFormat="1" x14ac:dyDescent="0.2">
      <c r="A1089" s="13"/>
      <c r="B1089"/>
      <c r="C1089"/>
      <c r="D1089" s="227"/>
      <c r="E1089" s="227"/>
      <c r="F1089" s="227"/>
      <c r="G1089"/>
      <c r="H1089"/>
      <c r="I1089"/>
      <c r="J1089" s="227"/>
      <c r="L1089" s="190"/>
      <c r="N1089"/>
      <c r="O1089"/>
      <c r="P1089"/>
      <c r="Q1089"/>
      <c r="R1089"/>
      <c r="S1089"/>
      <c r="T1089"/>
      <c r="U1089"/>
      <c r="V1089"/>
      <c r="W1089" s="31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</row>
    <row r="1090" spans="1:43" s="269" customFormat="1" x14ac:dyDescent="0.2">
      <c r="A1090" s="13"/>
      <c r="B1090"/>
      <c r="C1090"/>
      <c r="D1090" s="227"/>
      <c r="E1090" s="227"/>
      <c r="F1090" s="227"/>
      <c r="G1090"/>
      <c r="H1090"/>
      <c r="I1090"/>
      <c r="J1090" s="227"/>
      <c r="L1090" s="190"/>
      <c r="N1090"/>
      <c r="O1090"/>
      <c r="P1090"/>
      <c r="Q1090"/>
      <c r="R1090"/>
      <c r="S1090"/>
      <c r="T1090"/>
      <c r="U1090"/>
      <c r="V1090"/>
      <c r="W1090" s="319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</row>
    <row r="1091" spans="1:43" s="269" customFormat="1" x14ac:dyDescent="0.2">
      <c r="A1091" s="13"/>
      <c r="B1091"/>
      <c r="C1091"/>
      <c r="D1091" s="227"/>
      <c r="E1091" s="227"/>
      <c r="F1091" s="227"/>
      <c r="G1091"/>
      <c r="H1091"/>
      <c r="I1091"/>
      <c r="J1091" s="227"/>
      <c r="L1091" s="190"/>
      <c r="N1091"/>
      <c r="O1091"/>
      <c r="P1091"/>
      <c r="Q1091"/>
      <c r="R1091"/>
      <c r="S1091"/>
      <c r="T1091"/>
      <c r="U1091"/>
      <c r="V1091"/>
      <c r="W1091" s="319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</row>
    <row r="1092" spans="1:43" s="269" customFormat="1" x14ac:dyDescent="0.2">
      <c r="A1092" s="13"/>
      <c r="B1092"/>
      <c r="C1092"/>
      <c r="D1092" s="227"/>
      <c r="E1092" s="227"/>
      <c r="F1092" s="227"/>
      <c r="G1092"/>
      <c r="H1092"/>
      <c r="I1092"/>
      <c r="J1092" s="227"/>
      <c r="L1092" s="190"/>
      <c r="N1092"/>
      <c r="O1092"/>
      <c r="P1092"/>
      <c r="Q1092"/>
      <c r="R1092"/>
      <c r="S1092"/>
      <c r="T1092"/>
      <c r="U1092"/>
      <c r="V1092"/>
      <c r="W1092" s="319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</row>
    <row r="1093" spans="1:43" s="269" customFormat="1" x14ac:dyDescent="0.2">
      <c r="A1093" s="13"/>
      <c r="B1093"/>
      <c r="C1093"/>
      <c r="D1093" s="227"/>
      <c r="E1093" s="227"/>
      <c r="F1093" s="227"/>
      <c r="G1093"/>
      <c r="H1093"/>
      <c r="I1093"/>
      <c r="J1093" s="227"/>
      <c r="L1093" s="190"/>
      <c r="N1093"/>
      <c r="O1093"/>
      <c r="P1093"/>
      <c r="Q1093"/>
      <c r="R1093"/>
      <c r="S1093"/>
      <c r="T1093"/>
      <c r="U1093"/>
      <c r="V1093"/>
      <c r="W1093" s="319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</row>
    <row r="1094" spans="1:43" s="269" customFormat="1" x14ac:dyDescent="0.2">
      <c r="A1094" s="13"/>
      <c r="B1094"/>
      <c r="C1094"/>
      <c r="D1094" s="227"/>
      <c r="E1094" s="227"/>
      <c r="F1094" s="227"/>
      <c r="G1094"/>
      <c r="H1094"/>
      <c r="I1094"/>
      <c r="J1094" s="227"/>
      <c r="L1094" s="190"/>
      <c r="N1094"/>
      <c r="O1094"/>
      <c r="P1094"/>
      <c r="Q1094"/>
      <c r="R1094"/>
      <c r="S1094"/>
      <c r="T1094"/>
      <c r="U1094"/>
      <c r="V1094"/>
      <c r="W1094" s="319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</row>
    <row r="1095" spans="1:43" s="269" customFormat="1" x14ac:dyDescent="0.2">
      <c r="A1095" s="13"/>
      <c r="B1095"/>
      <c r="C1095"/>
      <c r="D1095" s="227"/>
      <c r="E1095" s="227"/>
      <c r="F1095" s="227"/>
      <c r="G1095"/>
      <c r="H1095"/>
      <c r="I1095"/>
      <c r="J1095" s="227"/>
      <c r="L1095" s="190"/>
      <c r="N1095"/>
      <c r="O1095"/>
      <c r="P1095"/>
      <c r="Q1095"/>
      <c r="R1095"/>
      <c r="S1095"/>
      <c r="T1095"/>
      <c r="U1095"/>
      <c r="V1095"/>
      <c r="W1095" s="319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</row>
    <row r="1096" spans="1:43" s="269" customFormat="1" x14ac:dyDescent="0.2">
      <c r="A1096" s="13"/>
      <c r="B1096"/>
      <c r="C1096"/>
      <c r="D1096" s="227"/>
      <c r="E1096" s="227"/>
      <c r="F1096" s="227"/>
      <c r="G1096"/>
      <c r="H1096"/>
      <c r="I1096"/>
      <c r="J1096" s="227"/>
      <c r="L1096" s="190"/>
      <c r="N1096"/>
      <c r="O1096"/>
      <c r="P1096"/>
      <c r="Q1096"/>
      <c r="R1096"/>
      <c r="S1096"/>
      <c r="T1096"/>
      <c r="U1096"/>
      <c r="V1096"/>
      <c r="W1096" s="319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</row>
    <row r="1097" spans="1:43" s="269" customFormat="1" x14ac:dyDescent="0.2">
      <c r="A1097" s="13"/>
      <c r="B1097"/>
      <c r="C1097"/>
      <c r="D1097" s="227"/>
      <c r="E1097" s="227"/>
      <c r="F1097" s="227"/>
      <c r="G1097"/>
      <c r="H1097"/>
      <c r="I1097"/>
      <c r="J1097" s="227"/>
      <c r="L1097" s="190"/>
      <c r="N1097"/>
      <c r="O1097"/>
      <c r="P1097"/>
      <c r="Q1097"/>
      <c r="R1097"/>
      <c r="S1097"/>
      <c r="T1097"/>
      <c r="U1097"/>
      <c r="V1097"/>
      <c r="W1097" s="319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</row>
    <row r="1098" spans="1:43" s="269" customFormat="1" x14ac:dyDescent="0.2">
      <c r="A1098" s="13"/>
      <c r="B1098"/>
      <c r="C1098"/>
      <c r="D1098" s="227"/>
      <c r="E1098" s="227"/>
      <c r="F1098" s="227"/>
      <c r="G1098"/>
      <c r="H1098"/>
      <c r="I1098"/>
      <c r="J1098" s="227"/>
      <c r="L1098" s="190"/>
      <c r="N1098"/>
      <c r="O1098"/>
      <c r="P1098"/>
      <c r="Q1098"/>
      <c r="R1098"/>
      <c r="S1098"/>
      <c r="T1098"/>
      <c r="U1098"/>
      <c r="V1098"/>
      <c r="W1098" s="319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</row>
    <row r="1099" spans="1:43" s="269" customFormat="1" x14ac:dyDescent="0.2">
      <c r="A1099" s="13"/>
      <c r="B1099"/>
      <c r="C1099"/>
      <c r="D1099" s="227"/>
      <c r="E1099" s="227"/>
      <c r="F1099" s="227"/>
      <c r="G1099"/>
      <c r="H1099"/>
      <c r="I1099"/>
      <c r="J1099" s="227"/>
      <c r="L1099" s="190"/>
      <c r="N1099"/>
      <c r="O1099"/>
      <c r="P1099"/>
      <c r="Q1099"/>
      <c r="R1099"/>
      <c r="S1099"/>
      <c r="T1099"/>
      <c r="U1099"/>
      <c r="V1099"/>
      <c r="W1099" s="31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</row>
    <row r="1100" spans="1:43" s="269" customFormat="1" x14ac:dyDescent="0.2">
      <c r="A1100" s="13"/>
      <c r="B1100"/>
      <c r="C1100"/>
      <c r="D1100" s="227"/>
      <c r="E1100" s="227"/>
      <c r="F1100" s="227"/>
      <c r="G1100"/>
      <c r="H1100"/>
      <c r="I1100"/>
      <c r="J1100" s="227"/>
      <c r="L1100" s="190"/>
      <c r="N1100"/>
      <c r="O1100"/>
      <c r="P1100"/>
      <c r="Q1100"/>
      <c r="R1100"/>
      <c r="S1100"/>
      <c r="T1100"/>
      <c r="U1100"/>
      <c r="V1100"/>
      <c r="W1100" s="319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</row>
    <row r="1101" spans="1:43" s="269" customFormat="1" x14ac:dyDescent="0.2">
      <c r="A1101" s="13"/>
      <c r="B1101"/>
      <c r="C1101"/>
      <c r="D1101" s="227"/>
      <c r="E1101" s="227"/>
      <c r="F1101" s="227"/>
      <c r="G1101"/>
      <c r="H1101"/>
      <c r="I1101"/>
      <c r="J1101" s="227"/>
      <c r="L1101" s="190"/>
      <c r="N1101"/>
      <c r="O1101"/>
      <c r="P1101"/>
      <c r="Q1101"/>
      <c r="R1101"/>
      <c r="S1101"/>
      <c r="T1101"/>
      <c r="U1101"/>
      <c r="V1101"/>
      <c r="W1101" s="319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</row>
    <row r="1102" spans="1:43" s="269" customFormat="1" x14ac:dyDescent="0.2">
      <c r="A1102" s="13"/>
      <c r="B1102"/>
      <c r="C1102"/>
      <c r="D1102" s="227"/>
      <c r="E1102" s="227"/>
      <c r="F1102" s="227"/>
      <c r="G1102"/>
      <c r="H1102"/>
      <c r="I1102"/>
      <c r="J1102" s="227"/>
      <c r="L1102" s="190"/>
      <c r="N1102"/>
      <c r="O1102"/>
      <c r="P1102"/>
      <c r="Q1102"/>
      <c r="R1102"/>
      <c r="S1102"/>
      <c r="T1102"/>
      <c r="U1102"/>
      <c r="V1102"/>
      <c r="W1102" s="319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</row>
    <row r="1103" spans="1:43" s="269" customFormat="1" x14ac:dyDescent="0.2">
      <c r="A1103" s="13"/>
      <c r="B1103"/>
      <c r="C1103"/>
      <c r="D1103" s="227"/>
      <c r="E1103" s="227"/>
      <c r="F1103" s="227"/>
      <c r="G1103"/>
      <c r="H1103"/>
      <c r="I1103"/>
      <c r="J1103" s="227"/>
      <c r="L1103" s="190"/>
      <c r="N1103"/>
      <c r="O1103"/>
      <c r="P1103"/>
      <c r="Q1103"/>
      <c r="R1103"/>
      <c r="S1103"/>
      <c r="T1103"/>
      <c r="U1103"/>
      <c r="V1103"/>
      <c r="W1103" s="319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</row>
    <row r="1104" spans="1:43" s="269" customFormat="1" x14ac:dyDescent="0.2">
      <c r="A1104" s="13"/>
      <c r="B1104"/>
      <c r="C1104"/>
      <c r="D1104" s="227"/>
      <c r="E1104" s="227"/>
      <c r="F1104" s="227"/>
      <c r="G1104"/>
      <c r="H1104"/>
      <c r="I1104"/>
      <c r="J1104" s="227"/>
      <c r="L1104" s="190"/>
      <c r="N1104"/>
      <c r="O1104"/>
      <c r="P1104"/>
      <c r="Q1104"/>
      <c r="R1104"/>
      <c r="S1104"/>
      <c r="T1104"/>
      <c r="U1104"/>
      <c r="V1104"/>
      <c r="W1104" s="319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</row>
    <row r="1105" spans="1:43" s="269" customFormat="1" x14ac:dyDescent="0.2">
      <c r="A1105" s="13"/>
      <c r="B1105"/>
      <c r="C1105"/>
      <c r="D1105" s="227"/>
      <c r="E1105" s="227"/>
      <c r="F1105" s="227"/>
      <c r="G1105"/>
      <c r="H1105"/>
      <c r="I1105"/>
      <c r="J1105" s="227"/>
      <c r="L1105" s="190"/>
      <c r="N1105"/>
      <c r="O1105"/>
      <c r="P1105"/>
      <c r="Q1105"/>
      <c r="R1105"/>
      <c r="S1105"/>
      <c r="T1105"/>
      <c r="U1105"/>
      <c r="V1105"/>
      <c r="W1105" s="319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</row>
    <row r="1106" spans="1:43" s="269" customFormat="1" x14ac:dyDescent="0.2">
      <c r="A1106" s="13"/>
      <c r="B1106"/>
      <c r="C1106"/>
      <c r="D1106" s="227"/>
      <c r="E1106" s="227"/>
      <c r="F1106" s="227"/>
      <c r="G1106"/>
      <c r="H1106"/>
      <c r="I1106"/>
      <c r="J1106" s="227"/>
      <c r="L1106" s="190"/>
      <c r="N1106"/>
      <c r="O1106"/>
      <c r="P1106"/>
      <c r="Q1106"/>
      <c r="R1106"/>
      <c r="S1106"/>
      <c r="T1106"/>
      <c r="U1106"/>
      <c r="V1106"/>
      <c r="W1106" s="319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</row>
    <row r="1107" spans="1:43" s="269" customFormat="1" x14ac:dyDescent="0.2">
      <c r="A1107" s="13"/>
      <c r="B1107"/>
      <c r="C1107"/>
      <c r="D1107" s="227"/>
      <c r="E1107" s="227"/>
      <c r="F1107" s="227"/>
      <c r="G1107"/>
      <c r="H1107"/>
      <c r="I1107"/>
      <c r="J1107" s="227"/>
      <c r="L1107" s="190"/>
      <c r="N1107"/>
      <c r="O1107"/>
      <c r="P1107"/>
      <c r="Q1107"/>
      <c r="R1107"/>
      <c r="S1107"/>
      <c r="T1107"/>
      <c r="U1107"/>
      <c r="V1107"/>
      <c r="W1107" s="319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</row>
    <row r="1108" spans="1:43" s="269" customFormat="1" x14ac:dyDescent="0.2">
      <c r="A1108" s="13"/>
      <c r="B1108"/>
      <c r="C1108"/>
      <c r="D1108" s="227"/>
      <c r="E1108" s="227"/>
      <c r="F1108" s="227"/>
      <c r="G1108"/>
      <c r="H1108"/>
      <c r="I1108"/>
      <c r="J1108" s="227"/>
      <c r="L1108" s="190"/>
      <c r="N1108"/>
      <c r="O1108"/>
      <c r="P1108"/>
      <c r="Q1108"/>
      <c r="R1108"/>
      <c r="S1108"/>
      <c r="T1108"/>
      <c r="U1108"/>
      <c r="V1108"/>
      <c r="W1108" s="319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</row>
    <row r="1109" spans="1:43" s="269" customFormat="1" x14ac:dyDescent="0.2">
      <c r="A1109" s="13"/>
      <c r="B1109"/>
      <c r="C1109"/>
      <c r="D1109" s="227"/>
      <c r="E1109" s="227"/>
      <c r="F1109" s="227"/>
      <c r="G1109"/>
      <c r="H1109"/>
      <c r="I1109"/>
      <c r="J1109" s="227"/>
      <c r="L1109" s="190"/>
      <c r="N1109"/>
      <c r="O1109"/>
      <c r="P1109"/>
      <c r="Q1109"/>
      <c r="R1109"/>
      <c r="S1109"/>
      <c r="T1109"/>
      <c r="U1109"/>
      <c r="V1109"/>
      <c r="W1109" s="31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</row>
    <row r="1110" spans="1:43" s="269" customFormat="1" x14ac:dyDescent="0.2">
      <c r="A1110" s="13"/>
      <c r="B1110"/>
      <c r="C1110"/>
      <c r="D1110" s="227"/>
      <c r="E1110" s="227"/>
      <c r="F1110" s="227"/>
      <c r="G1110"/>
      <c r="H1110"/>
      <c r="I1110"/>
      <c r="J1110" s="227"/>
      <c r="L1110" s="190"/>
      <c r="N1110"/>
      <c r="O1110"/>
      <c r="P1110"/>
      <c r="Q1110"/>
      <c r="R1110"/>
      <c r="S1110"/>
      <c r="T1110"/>
      <c r="U1110"/>
      <c r="V1110"/>
      <c r="W1110" s="319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</row>
    <row r="1111" spans="1:43" s="269" customFormat="1" x14ac:dyDescent="0.2">
      <c r="A1111" s="13"/>
      <c r="B1111"/>
      <c r="C1111"/>
      <c r="D1111" s="227"/>
      <c r="E1111" s="227"/>
      <c r="F1111" s="227"/>
      <c r="G1111"/>
      <c r="H1111"/>
      <c r="I1111"/>
      <c r="J1111" s="227"/>
      <c r="L1111" s="190"/>
      <c r="N1111"/>
      <c r="O1111"/>
      <c r="P1111"/>
      <c r="Q1111"/>
      <c r="R1111"/>
      <c r="S1111"/>
      <c r="T1111"/>
      <c r="U1111"/>
      <c r="V1111"/>
      <c r="W1111" s="319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</row>
    <row r="1112" spans="1:43" s="269" customFormat="1" x14ac:dyDescent="0.2">
      <c r="A1112" s="13"/>
      <c r="B1112"/>
      <c r="C1112"/>
      <c r="D1112" s="227"/>
      <c r="E1112" s="227"/>
      <c r="F1112" s="227"/>
      <c r="G1112"/>
      <c r="H1112"/>
      <c r="I1112"/>
      <c r="J1112" s="227"/>
      <c r="L1112" s="190"/>
      <c r="N1112"/>
      <c r="O1112"/>
      <c r="P1112"/>
      <c r="Q1112"/>
      <c r="R1112"/>
      <c r="S1112"/>
      <c r="T1112"/>
      <c r="U1112"/>
      <c r="V1112"/>
      <c r="W1112" s="319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</row>
    <row r="1113" spans="1:43" s="269" customFormat="1" x14ac:dyDescent="0.2">
      <c r="A1113" s="13"/>
      <c r="B1113"/>
      <c r="C1113"/>
      <c r="D1113" s="227"/>
      <c r="E1113" s="227"/>
      <c r="F1113" s="227"/>
      <c r="G1113"/>
      <c r="H1113"/>
      <c r="I1113"/>
      <c r="J1113" s="227"/>
      <c r="L1113" s="190"/>
      <c r="N1113"/>
      <c r="O1113"/>
      <c r="P1113"/>
      <c r="Q1113"/>
      <c r="R1113"/>
      <c r="S1113"/>
      <c r="T1113"/>
      <c r="U1113"/>
      <c r="V1113"/>
      <c r="W1113" s="319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</row>
    <row r="1114" spans="1:43" s="269" customFormat="1" x14ac:dyDescent="0.2">
      <c r="A1114" s="13"/>
      <c r="B1114"/>
      <c r="C1114"/>
      <c r="D1114" s="227"/>
      <c r="E1114" s="227"/>
      <c r="F1114" s="227"/>
      <c r="G1114"/>
      <c r="H1114"/>
      <c r="I1114"/>
      <c r="J1114" s="227"/>
      <c r="L1114" s="190"/>
      <c r="N1114"/>
      <c r="O1114"/>
      <c r="P1114"/>
      <c r="Q1114"/>
      <c r="R1114"/>
      <c r="S1114"/>
      <c r="T1114"/>
      <c r="U1114"/>
      <c r="V1114"/>
      <c r="W1114" s="319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</row>
    <row r="1115" spans="1:43" s="269" customFormat="1" x14ac:dyDescent="0.2">
      <c r="A1115" s="13"/>
      <c r="B1115"/>
      <c r="C1115"/>
      <c r="D1115" s="227"/>
      <c r="E1115" s="227"/>
      <c r="F1115" s="227"/>
      <c r="G1115"/>
      <c r="H1115"/>
      <c r="I1115"/>
      <c r="J1115" s="227"/>
      <c r="L1115" s="190"/>
      <c r="N1115"/>
      <c r="O1115"/>
      <c r="P1115"/>
      <c r="Q1115"/>
      <c r="R1115"/>
      <c r="S1115"/>
      <c r="T1115"/>
      <c r="U1115"/>
      <c r="V1115"/>
      <c r="W1115" s="319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</row>
    <row r="1116" spans="1:43" s="269" customFormat="1" x14ac:dyDescent="0.2">
      <c r="A1116" s="13"/>
      <c r="B1116"/>
      <c r="C1116"/>
      <c r="D1116" s="227"/>
      <c r="E1116" s="227"/>
      <c r="F1116" s="227"/>
      <c r="G1116"/>
      <c r="H1116"/>
      <c r="I1116"/>
      <c r="J1116" s="227"/>
      <c r="L1116" s="190"/>
      <c r="N1116"/>
      <c r="O1116"/>
      <c r="P1116"/>
      <c r="Q1116"/>
      <c r="R1116"/>
      <c r="S1116"/>
      <c r="T1116"/>
      <c r="U1116"/>
      <c r="V1116"/>
      <c r="W1116" s="319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</row>
    <row r="1117" spans="1:43" s="269" customFormat="1" x14ac:dyDescent="0.2">
      <c r="A1117" s="13"/>
      <c r="B1117"/>
      <c r="C1117"/>
      <c r="D1117" s="227"/>
      <c r="E1117" s="227"/>
      <c r="F1117" s="227"/>
      <c r="G1117"/>
      <c r="H1117"/>
      <c r="I1117"/>
      <c r="J1117" s="227"/>
      <c r="L1117" s="190"/>
      <c r="N1117"/>
      <c r="O1117"/>
      <c r="P1117"/>
      <c r="Q1117"/>
      <c r="R1117"/>
      <c r="S1117"/>
      <c r="T1117"/>
      <c r="U1117"/>
      <c r="V1117"/>
      <c r="W1117" s="319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</row>
    <row r="1118" spans="1:43" s="269" customFormat="1" x14ac:dyDescent="0.2">
      <c r="A1118" s="13"/>
      <c r="B1118"/>
      <c r="C1118"/>
      <c r="D1118" s="227"/>
      <c r="E1118" s="227"/>
      <c r="F1118" s="227"/>
      <c r="G1118"/>
      <c r="H1118"/>
      <c r="I1118"/>
      <c r="J1118" s="227"/>
      <c r="L1118" s="190"/>
      <c r="N1118"/>
      <c r="O1118"/>
      <c r="P1118"/>
      <c r="Q1118"/>
      <c r="R1118"/>
      <c r="S1118"/>
      <c r="T1118"/>
      <c r="U1118"/>
      <c r="V1118"/>
      <c r="W1118" s="319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</row>
    <row r="1119" spans="1:43" s="269" customFormat="1" x14ac:dyDescent="0.2">
      <c r="A1119" s="13"/>
      <c r="B1119"/>
      <c r="C1119"/>
      <c r="D1119" s="227"/>
      <c r="E1119" s="227"/>
      <c r="F1119" s="227"/>
      <c r="G1119"/>
      <c r="H1119"/>
      <c r="I1119"/>
      <c r="J1119" s="227"/>
      <c r="L1119" s="190"/>
      <c r="N1119"/>
      <c r="O1119"/>
      <c r="P1119"/>
      <c r="Q1119"/>
      <c r="R1119"/>
      <c r="S1119"/>
      <c r="T1119"/>
      <c r="U1119"/>
      <c r="V1119"/>
      <c r="W1119" s="3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</row>
    <row r="1120" spans="1:43" s="269" customFormat="1" x14ac:dyDescent="0.2">
      <c r="A1120" s="13"/>
      <c r="B1120"/>
      <c r="C1120"/>
      <c r="D1120" s="227"/>
      <c r="E1120" s="227"/>
      <c r="F1120" s="227"/>
      <c r="G1120"/>
      <c r="H1120"/>
      <c r="I1120"/>
      <c r="J1120" s="227"/>
      <c r="L1120" s="190"/>
      <c r="N1120"/>
      <c r="O1120"/>
      <c r="P1120"/>
      <c r="Q1120"/>
      <c r="R1120"/>
      <c r="S1120"/>
      <c r="T1120"/>
      <c r="U1120"/>
      <c r="V1120"/>
      <c r="W1120" s="319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</row>
    <row r="1121" spans="1:43" s="269" customFormat="1" x14ac:dyDescent="0.2">
      <c r="A1121" s="13"/>
      <c r="B1121"/>
      <c r="C1121"/>
      <c r="D1121" s="227"/>
      <c r="E1121" s="227"/>
      <c r="F1121" s="227"/>
      <c r="G1121"/>
      <c r="H1121"/>
      <c r="I1121"/>
      <c r="J1121" s="227"/>
      <c r="L1121" s="190"/>
      <c r="N1121"/>
      <c r="O1121"/>
      <c r="P1121"/>
      <c r="Q1121"/>
      <c r="R1121"/>
      <c r="S1121"/>
      <c r="T1121"/>
      <c r="U1121"/>
      <c r="V1121"/>
      <c r="W1121" s="319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</row>
    <row r="1122" spans="1:43" s="269" customFormat="1" x14ac:dyDescent="0.2">
      <c r="A1122" s="13"/>
      <c r="B1122"/>
      <c r="C1122"/>
      <c r="D1122" s="227"/>
      <c r="E1122" s="227"/>
      <c r="F1122" s="227"/>
      <c r="G1122"/>
      <c r="H1122"/>
      <c r="I1122"/>
      <c r="J1122" s="227"/>
      <c r="L1122" s="190"/>
      <c r="N1122"/>
      <c r="O1122"/>
      <c r="P1122"/>
      <c r="Q1122"/>
      <c r="R1122"/>
      <c r="S1122"/>
      <c r="T1122"/>
      <c r="U1122"/>
      <c r="V1122"/>
      <c r="W1122" s="319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</row>
    <row r="1123" spans="1:43" s="269" customFormat="1" x14ac:dyDescent="0.2">
      <c r="A1123" s="13"/>
      <c r="B1123"/>
      <c r="C1123"/>
      <c r="D1123" s="227"/>
      <c r="E1123" s="227"/>
      <c r="F1123" s="227"/>
      <c r="G1123"/>
      <c r="H1123"/>
      <c r="I1123"/>
      <c r="J1123" s="227"/>
      <c r="L1123" s="190"/>
      <c r="N1123"/>
      <c r="O1123"/>
      <c r="P1123"/>
      <c r="Q1123"/>
      <c r="R1123"/>
      <c r="S1123"/>
      <c r="T1123"/>
      <c r="U1123"/>
      <c r="V1123"/>
      <c r="W1123" s="319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</row>
    <row r="1124" spans="1:43" s="269" customFormat="1" x14ac:dyDescent="0.2">
      <c r="A1124" s="13"/>
      <c r="B1124"/>
      <c r="C1124"/>
      <c r="D1124" s="227"/>
      <c r="E1124" s="227"/>
      <c r="F1124" s="227"/>
      <c r="G1124"/>
      <c r="H1124"/>
      <c r="I1124"/>
      <c r="J1124" s="227"/>
      <c r="L1124" s="190"/>
      <c r="N1124"/>
      <c r="O1124"/>
      <c r="P1124"/>
      <c r="Q1124"/>
      <c r="R1124"/>
      <c r="S1124"/>
      <c r="T1124"/>
      <c r="U1124"/>
      <c r="V1124"/>
      <c r="W1124" s="319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</row>
    <row r="1125" spans="1:43" s="269" customFormat="1" x14ac:dyDescent="0.2">
      <c r="A1125" s="13"/>
      <c r="B1125"/>
      <c r="C1125"/>
      <c r="D1125" s="227"/>
      <c r="E1125" s="227"/>
      <c r="F1125" s="227"/>
      <c r="G1125"/>
      <c r="H1125"/>
      <c r="I1125"/>
      <c r="J1125" s="227"/>
      <c r="L1125" s="190"/>
      <c r="N1125"/>
      <c r="O1125"/>
      <c r="P1125"/>
      <c r="Q1125"/>
      <c r="R1125"/>
      <c r="S1125"/>
      <c r="T1125"/>
      <c r="U1125"/>
      <c r="V1125"/>
      <c r="W1125" s="319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</row>
    <row r="1126" spans="1:43" s="269" customFormat="1" x14ac:dyDescent="0.2">
      <c r="A1126" s="13"/>
      <c r="B1126"/>
      <c r="C1126"/>
      <c r="D1126" s="227"/>
      <c r="E1126" s="227"/>
      <c r="F1126" s="227"/>
      <c r="G1126"/>
      <c r="H1126"/>
      <c r="I1126"/>
      <c r="J1126" s="227"/>
      <c r="L1126" s="190"/>
      <c r="N1126"/>
      <c r="O1126"/>
      <c r="P1126"/>
      <c r="Q1126"/>
      <c r="R1126"/>
      <c r="S1126"/>
      <c r="T1126"/>
      <c r="U1126"/>
      <c r="V1126"/>
      <c r="W1126" s="319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</row>
    <row r="1127" spans="1:43" s="269" customFormat="1" x14ac:dyDescent="0.2">
      <c r="A1127" s="13"/>
      <c r="B1127"/>
      <c r="C1127"/>
      <c r="D1127" s="227"/>
      <c r="E1127" s="227"/>
      <c r="F1127" s="227"/>
      <c r="G1127"/>
      <c r="H1127"/>
      <c r="I1127"/>
      <c r="J1127" s="227"/>
      <c r="L1127" s="190"/>
      <c r="N1127"/>
      <c r="O1127"/>
      <c r="P1127"/>
      <c r="Q1127"/>
      <c r="R1127"/>
      <c r="S1127"/>
      <c r="T1127"/>
      <c r="U1127"/>
      <c r="V1127"/>
      <c r="W1127" s="319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</row>
    <row r="1128" spans="1:43" s="269" customFormat="1" x14ac:dyDescent="0.2">
      <c r="A1128" s="13"/>
      <c r="B1128"/>
      <c r="C1128"/>
      <c r="D1128" s="227"/>
      <c r="E1128" s="227"/>
      <c r="F1128" s="227"/>
      <c r="G1128"/>
      <c r="H1128"/>
      <c r="I1128"/>
      <c r="J1128" s="227"/>
      <c r="L1128" s="190"/>
      <c r="N1128"/>
      <c r="O1128"/>
      <c r="P1128"/>
      <c r="Q1128"/>
      <c r="R1128"/>
      <c r="S1128"/>
      <c r="T1128"/>
      <c r="U1128"/>
      <c r="V1128"/>
      <c r="W1128" s="319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</row>
    <row r="1129" spans="1:43" s="269" customFormat="1" x14ac:dyDescent="0.2">
      <c r="A1129" s="13"/>
      <c r="B1129"/>
      <c r="C1129"/>
      <c r="D1129" s="227"/>
      <c r="E1129" s="227"/>
      <c r="F1129" s="227"/>
      <c r="G1129"/>
      <c r="H1129"/>
      <c r="I1129"/>
      <c r="J1129" s="227"/>
      <c r="L1129" s="190"/>
      <c r="N1129"/>
      <c r="O1129"/>
      <c r="P1129"/>
      <c r="Q1129"/>
      <c r="R1129"/>
      <c r="S1129"/>
      <c r="T1129"/>
      <c r="U1129"/>
      <c r="V1129"/>
      <c r="W1129" s="31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</row>
    <row r="1130" spans="1:43" s="269" customFormat="1" x14ac:dyDescent="0.2">
      <c r="A1130" s="13"/>
      <c r="B1130"/>
      <c r="C1130"/>
      <c r="D1130" s="227"/>
      <c r="E1130" s="227"/>
      <c r="F1130" s="227"/>
      <c r="G1130"/>
      <c r="H1130"/>
      <c r="I1130"/>
      <c r="J1130" s="227"/>
      <c r="L1130" s="190"/>
      <c r="N1130"/>
      <c r="O1130"/>
      <c r="P1130"/>
      <c r="Q1130"/>
      <c r="R1130"/>
      <c r="S1130"/>
      <c r="T1130"/>
      <c r="U1130"/>
      <c r="V1130"/>
      <c r="W1130" s="319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</row>
    <row r="1131" spans="1:43" s="269" customFormat="1" x14ac:dyDescent="0.2">
      <c r="A1131" s="13"/>
      <c r="B1131"/>
      <c r="C1131"/>
      <c r="D1131" s="227"/>
      <c r="E1131" s="227"/>
      <c r="F1131" s="227"/>
      <c r="G1131"/>
      <c r="H1131"/>
      <c r="I1131"/>
      <c r="J1131" s="227"/>
      <c r="L1131" s="190"/>
      <c r="N1131"/>
      <c r="O1131"/>
      <c r="P1131"/>
      <c r="Q1131"/>
      <c r="R1131"/>
      <c r="S1131"/>
      <c r="T1131"/>
      <c r="U1131"/>
      <c r="V1131"/>
      <c r="W1131" s="319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</row>
    <row r="1132" spans="1:43" s="269" customFormat="1" x14ac:dyDescent="0.2">
      <c r="A1132" s="13"/>
      <c r="B1132"/>
      <c r="C1132"/>
      <c r="D1132" s="227"/>
      <c r="E1132" s="227"/>
      <c r="F1132" s="227"/>
      <c r="G1132"/>
      <c r="H1132"/>
      <c r="I1132"/>
      <c r="J1132" s="227"/>
      <c r="L1132" s="190"/>
      <c r="N1132"/>
      <c r="O1132"/>
      <c r="P1132"/>
      <c r="Q1132"/>
      <c r="R1132"/>
      <c r="S1132"/>
      <c r="T1132"/>
      <c r="U1132"/>
      <c r="V1132"/>
      <c r="W1132" s="319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</row>
    <row r="1133" spans="1:43" s="269" customFormat="1" x14ac:dyDescent="0.2">
      <c r="A1133" s="13"/>
      <c r="B1133"/>
      <c r="C1133"/>
      <c r="D1133" s="227"/>
      <c r="E1133" s="227"/>
      <c r="F1133" s="227"/>
      <c r="G1133"/>
      <c r="H1133"/>
      <c r="I1133"/>
      <c r="J1133" s="227"/>
      <c r="L1133" s="190"/>
      <c r="N1133"/>
      <c r="O1133"/>
      <c r="P1133"/>
      <c r="Q1133"/>
      <c r="R1133"/>
      <c r="S1133"/>
      <c r="T1133"/>
      <c r="U1133"/>
      <c r="V1133"/>
      <c r="W1133" s="319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</row>
    <row r="1134" spans="1:43" s="269" customFormat="1" x14ac:dyDescent="0.2">
      <c r="A1134" s="13"/>
      <c r="B1134"/>
      <c r="C1134"/>
      <c r="D1134" s="227"/>
      <c r="E1134" s="227"/>
      <c r="F1134" s="227"/>
      <c r="G1134"/>
      <c r="H1134"/>
      <c r="I1134"/>
      <c r="J1134" s="227"/>
      <c r="L1134" s="190"/>
      <c r="N1134"/>
      <c r="O1134"/>
      <c r="P1134"/>
      <c r="Q1134"/>
      <c r="R1134"/>
      <c r="S1134"/>
      <c r="T1134"/>
      <c r="U1134"/>
      <c r="V1134"/>
      <c r="W1134" s="319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</row>
    <row r="1135" spans="1:43" s="269" customFormat="1" x14ac:dyDescent="0.2">
      <c r="A1135" s="13"/>
      <c r="B1135"/>
      <c r="C1135"/>
      <c r="D1135" s="227"/>
      <c r="E1135" s="227"/>
      <c r="F1135" s="227"/>
      <c r="G1135"/>
      <c r="H1135"/>
      <c r="I1135"/>
      <c r="J1135" s="227"/>
      <c r="L1135" s="190"/>
      <c r="N1135"/>
      <c r="O1135"/>
      <c r="P1135"/>
      <c r="Q1135"/>
      <c r="R1135"/>
      <c r="S1135"/>
      <c r="T1135"/>
      <c r="U1135"/>
      <c r="V1135"/>
      <c r="W1135" s="319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</row>
    <row r="1136" spans="1:43" s="269" customFormat="1" x14ac:dyDescent="0.2">
      <c r="A1136" s="13"/>
      <c r="B1136"/>
      <c r="C1136"/>
      <c r="D1136" s="227"/>
      <c r="E1136" s="227"/>
      <c r="F1136" s="227"/>
      <c r="G1136"/>
      <c r="H1136"/>
      <c r="I1136"/>
      <c r="J1136" s="227"/>
      <c r="L1136" s="190"/>
      <c r="N1136"/>
      <c r="O1136"/>
      <c r="P1136"/>
      <c r="Q1136"/>
      <c r="R1136"/>
      <c r="S1136"/>
      <c r="T1136"/>
      <c r="U1136"/>
      <c r="V1136"/>
      <c r="W1136" s="319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</row>
    <row r="1137" spans="1:43" s="269" customFormat="1" x14ac:dyDescent="0.2">
      <c r="A1137" s="13"/>
      <c r="B1137"/>
      <c r="C1137"/>
      <c r="D1137" s="227"/>
      <c r="E1137" s="227"/>
      <c r="F1137" s="227"/>
      <c r="G1137"/>
      <c r="H1137"/>
      <c r="I1137"/>
      <c r="J1137" s="227"/>
      <c r="L1137" s="190"/>
      <c r="N1137"/>
      <c r="O1137"/>
      <c r="P1137"/>
      <c r="Q1137"/>
      <c r="R1137"/>
      <c r="S1137"/>
      <c r="T1137"/>
      <c r="U1137"/>
      <c r="V1137"/>
      <c r="W1137" s="319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</row>
    <row r="1138" spans="1:43" s="269" customFormat="1" x14ac:dyDescent="0.2">
      <c r="A1138" s="13"/>
      <c r="B1138"/>
      <c r="C1138"/>
      <c r="D1138" s="227"/>
      <c r="E1138" s="227"/>
      <c r="F1138" s="227"/>
      <c r="G1138"/>
      <c r="H1138"/>
      <c r="I1138"/>
      <c r="J1138" s="227"/>
      <c r="L1138" s="190"/>
      <c r="N1138"/>
      <c r="O1138"/>
      <c r="P1138"/>
      <c r="Q1138"/>
      <c r="R1138"/>
      <c r="S1138"/>
      <c r="T1138"/>
      <c r="U1138"/>
      <c r="V1138"/>
      <c r="W1138" s="319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</row>
    <row r="1139" spans="1:43" s="269" customFormat="1" x14ac:dyDescent="0.2">
      <c r="A1139" s="13"/>
      <c r="B1139"/>
      <c r="C1139"/>
      <c r="D1139" s="227"/>
      <c r="E1139" s="227"/>
      <c r="F1139" s="227"/>
      <c r="G1139"/>
      <c r="H1139"/>
      <c r="I1139"/>
      <c r="J1139" s="227"/>
      <c r="L1139" s="190"/>
      <c r="N1139"/>
      <c r="O1139"/>
      <c r="P1139"/>
      <c r="Q1139"/>
      <c r="R1139"/>
      <c r="S1139"/>
      <c r="T1139"/>
      <c r="U1139"/>
      <c r="V1139"/>
      <c r="W1139" s="31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</row>
    <row r="1140" spans="1:43" s="269" customFormat="1" x14ac:dyDescent="0.2">
      <c r="A1140" s="13"/>
      <c r="B1140"/>
      <c r="C1140"/>
      <c r="D1140" s="227"/>
      <c r="E1140" s="227"/>
      <c r="F1140" s="227"/>
      <c r="G1140"/>
      <c r="H1140"/>
      <c r="I1140"/>
      <c r="J1140" s="227"/>
      <c r="L1140" s="190"/>
      <c r="N1140"/>
      <c r="O1140"/>
      <c r="P1140"/>
      <c r="Q1140"/>
      <c r="R1140"/>
      <c r="S1140"/>
      <c r="T1140"/>
      <c r="U1140"/>
      <c r="V1140"/>
      <c r="W1140" s="319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</row>
    <row r="1141" spans="1:43" s="269" customFormat="1" x14ac:dyDescent="0.2">
      <c r="A1141" s="13"/>
      <c r="B1141"/>
      <c r="C1141"/>
      <c r="D1141" s="227"/>
      <c r="E1141" s="227"/>
      <c r="F1141" s="227"/>
      <c r="G1141"/>
      <c r="H1141"/>
      <c r="I1141"/>
      <c r="J1141" s="227"/>
      <c r="L1141" s="190"/>
      <c r="N1141"/>
      <c r="O1141"/>
      <c r="P1141"/>
      <c r="Q1141"/>
      <c r="R1141"/>
      <c r="S1141"/>
      <c r="T1141"/>
      <c r="U1141"/>
      <c r="V1141"/>
      <c r="W1141" s="319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</row>
    <row r="1142" spans="1:43" s="269" customFormat="1" x14ac:dyDescent="0.2">
      <c r="A1142" s="13"/>
      <c r="B1142"/>
      <c r="C1142"/>
      <c r="D1142" s="227"/>
      <c r="E1142" s="227"/>
      <c r="F1142" s="227"/>
      <c r="G1142"/>
      <c r="H1142"/>
      <c r="I1142"/>
      <c r="J1142" s="227"/>
      <c r="L1142" s="190"/>
      <c r="N1142"/>
      <c r="O1142"/>
      <c r="P1142"/>
      <c r="Q1142"/>
      <c r="R1142"/>
      <c r="S1142"/>
      <c r="T1142"/>
      <c r="U1142"/>
      <c r="V1142"/>
      <c r="W1142" s="319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</row>
    <row r="1143" spans="1:43" s="269" customFormat="1" x14ac:dyDescent="0.2">
      <c r="A1143" s="13"/>
      <c r="B1143"/>
      <c r="C1143"/>
      <c r="D1143" s="227"/>
      <c r="E1143" s="227"/>
      <c r="F1143" s="227"/>
      <c r="G1143"/>
      <c r="H1143"/>
      <c r="I1143"/>
      <c r="J1143" s="227"/>
      <c r="L1143" s="190"/>
      <c r="N1143"/>
      <c r="O1143"/>
      <c r="P1143"/>
      <c r="Q1143"/>
      <c r="R1143"/>
      <c r="S1143"/>
      <c r="T1143"/>
      <c r="U1143"/>
      <c r="V1143"/>
      <c r="W1143" s="319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</row>
    <row r="1144" spans="1:43" s="269" customFormat="1" x14ac:dyDescent="0.2">
      <c r="A1144" s="13"/>
      <c r="B1144"/>
      <c r="C1144"/>
      <c r="D1144" s="227"/>
      <c r="E1144" s="227"/>
      <c r="F1144" s="227"/>
      <c r="G1144"/>
      <c r="H1144"/>
      <c r="I1144"/>
      <c r="J1144" s="227"/>
      <c r="L1144" s="190"/>
      <c r="N1144"/>
      <c r="O1144"/>
      <c r="P1144"/>
      <c r="Q1144"/>
      <c r="R1144"/>
      <c r="S1144"/>
      <c r="T1144"/>
      <c r="U1144"/>
      <c r="V1144"/>
      <c r="W1144" s="319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</row>
    <row r="1145" spans="1:43" s="269" customFormat="1" x14ac:dyDescent="0.2">
      <c r="A1145" s="13"/>
      <c r="B1145"/>
      <c r="C1145"/>
      <c r="D1145" s="227"/>
      <c r="E1145" s="227"/>
      <c r="F1145" s="227"/>
      <c r="G1145"/>
      <c r="H1145"/>
      <c r="I1145"/>
      <c r="J1145" s="227"/>
      <c r="L1145" s="190"/>
      <c r="N1145"/>
      <c r="O1145"/>
      <c r="P1145"/>
      <c r="Q1145"/>
      <c r="R1145"/>
      <c r="S1145"/>
      <c r="T1145"/>
      <c r="U1145"/>
      <c r="V1145"/>
      <c r="W1145" s="319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</row>
    <row r="1146" spans="1:43" s="269" customFormat="1" x14ac:dyDescent="0.2">
      <c r="A1146" s="13"/>
      <c r="B1146"/>
      <c r="C1146"/>
      <c r="D1146" s="227"/>
      <c r="E1146" s="227"/>
      <c r="F1146" s="227"/>
      <c r="G1146"/>
      <c r="H1146"/>
      <c r="I1146"/>
      <c r="J1146" s="227"/>
      <c r="L1146" s="190"/>
      <c r="N1146"/>
      <c r="O1146"/>
      <c r="P1146"/>
      <c r="Q1146"/>
      <c r="R1146"/>
      <c r="S1146"/>
      <c r="T1146"/>
      <c r="U1146"/>
      <c r="V1146"/>
      <c r="W1146" s="319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</row>
    <row r="1147" spans="1:43" s="269" customFormat="1" x14ac:dyDescent="0.2">
      <c r="A1147" s="13"/>
      <c r="B1147"/>
      <c r="C1147"/>
      <c r="D1147" s="227"/>
      <c r="E1147" s="227"/>
      <c r="F1147" s="227"/>
      <c r="G1147"/>
      <c r="H1147"/>
      <c r="I1147"/>
      <c r="J1147" s="227"/>
      <c r="L1147" s="190"/>
      <c r="N1147"/>
      <c r="O1147"/>
      <c r="P1147"/>
      <c r="Q1147"/>
      <c r="R1147"/>
      <c r="S1147"/>
      <c r="T1147"/>
      <c r="U1147"/>
      <c r="V1147"/>
      <c r="W1147" s="319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</row>
    <row r="1148" spans="1:43" s="269" customFormat="1" x14ac:dyDescent="0.2">
      <c r="A1148" s="13"/>
      <c r="B1148"/>
      <c r="C1148"/>
      <c r="D1148" s="227"/>
      <c r="E1148" s="227"/>
      <c r="F1148" s="227"/>
      <c r="G1148"/>
      <c r="H1148"/>
      <c r="I1148"/>
      <c r="J1148" s="227"/>
      <c r="L1148" s="190"/>
      <c r="N1148"/>
      <c r="O1148"/>
      <c r="P1148"/>
      <c r="Q1148"/>
      <c r="R1148"/>
      <c r="S1148"/>
      <c r="T1148"/>
      <c r="U1148"/>
      <c r="V1148"/>
      <c r="W1148" s="319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</row>
    <row r="1149" spans="1:43" s="269" customFormat="1" x14ac:dyDescent="0.2">
      <c r="A1149" s="13"/>
      <c r="B1149"/>
      <c r="C1149"/>
      <c r="D1149" s="227"/>
      <c r="E1149" s="227"/>
      <c r="F1149" s="227"/>
      <c r="G1149"/>
      <c r="H1149"/>
      <c r="I1149"/>
      <c r="J1149" s="227"/>
      <c r="L1149" s="190"/>
      <c r="N1149"/>
      <c r="O1149"/>
      <c r="P1149"/>
      <c r="Q1149"/>
      <c r="R1149"/>
      <c r="S1149"/>
      <c r="T1149"/>
      <c r="U1149"/>
      <c r="V1149"/>
      <c r="W1149" s="31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</row>
    <row r="1150" spans="1:43" s="269" customFormat="1" x14ac:dyDescent="0.2">
      <c r="A1150" s="13"/>
      <c r="B1150"/>
      <c r="C1150"/>
      <c r="D1150" s="227"/>
      <c r="E1150" s="227"/>
      <c r="F1150" s="227"/>
      <c r="G1150"/>
      <c r="H1150"/>
      <c r="I1150"/>
      <c r="J1150" s="227"/>
      <c r="L1150" s="190"/>
      <c r="N1150"/>
      <c r="O1150"/>
      <c r="P1150"/>
      <c r="Q1150"/>
      <c r="R1150"/>
      <c r="S1150"/>
      <c r="T1150"/>
      <c r="U1150"/>
      <c r="V1150"/>
      <c r="W1150" s="319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</row>
    <row r="1151" spans="1:43" s="269" customFormat="1" x14ac:dyDescent="0.2">
      <c r="A1151" s="13"/>
      <c r="B1151"/>
      <c r="C1151"/>
      <c r="D1151" s="227"/>
      <c r="E1151" s="227"/>
      <c r="F1151" s="227"/>
      <c r="G1151"/>
      <c r="H1151"/>
      <c r="I1151"/>
      <c r="J1151" s="227"/>
      <c r="L1151" s="190"/>
      <c r="N1151"/>
      <c r="O1151"/>
      <c r="P1151"/>
      <c r="Q1151"/>
      <c r="R1151"/>
      <c r="S1151"/>
      <c r="T1151"/>
      <c r="U1151"/>
      <c r="V1151"/>
      <c r="W1151" s="319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</row>
    <row r="1152" spans="1:43" s="269" customFormat="1" x14ac:dyDescent="0.2">
      <c r="A1152" s="13"/>
      <c r="B1152"/>
      <c r="C1152"/>
      <c r="D1152" s="227"/>
      <c r="E1152" s="227"/>
      <c r="F1152" s="227"/>
      <c r="G1152"/>
      <c r="H1152"/>
      <c r="I1152"/>
      <c r="J1152" s="227"/>
      <c r="L1152" s="190"/>
      <c r="N1152"/>
      <c r="O1152"/>
      <c r="P1152"/>
      <c r="Q1152"/>
      <c r="R1152"/>
      <c r="S1152"/>
      <c r="T1152"/>
      <c r="U1152"/>
      <c r="V1152"/>
      <c r="W1152" s="319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</row>
    <row r="1153" spans="1:43" s="269" customFormat="1" x14ac:dyDescent="0.2">
      <c r="A1153" s="13"/>
      <c r="B1153"/>
      <c r="C1153"/>
      <c r="D1153" s="227"/>
      <c r="E1153" s="227"/>
      <c r="F1153" s="227"/>
      <c r="G1153"/>
      <c r="H1153"/>
      <c r="I1153"/>
      <c r="J1153" s="227"/>
      <c r="L1153" s="190"/>
      <c r="N1153"/>
      <c r="O1153"/>
      <c r="P1153"/>
      <c r="Q1153"/>
      <c r="R1153"/>
      <c r="S1153"/>
      <c r="T1153"/>
      <c r="U1153"/>
      <c r="V1153"/>
      <c r="W1153" s="319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</row>
    <row r="1154" spans="1:43" s="269" customFormat="1" x14ac:dyDescent="0.2">
      <c r="A1154" s="13"/>
      <c r="B1154"/>
      <c r="C1154"/>
      <c r="D1154" s="227"/>
      <c r="E1154" s="227"/>
      <c r="F1154" s="227"/>
      <c r="G1154"/>
      <c r="H1154"/>
      <c r="I1154"/>
      <c r="J1154" s="227"/>
      <c r="L1154" s="190"/>
      <c r="N1154"/>
      <c r="O1154"/>
      <c r="P1154"/>
      <c r="Q1154"/>
      <c r="R1154"/>
      <c r="S1154"/>
      <c r="T1154"/>
      <c r="U1154"/>
      <c r="V1154"/>
      <c r="W1154" s="319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</row>
    <row r="1155" spans="1:43" s="269" customFormat="1" x14ac:dyDescent="0.2">
      <c r="A1155" s="13"/>
      <c r="B1155"/>
      <c r="C1155"/>
      <c r="D1155" s="227"/>
      <c r="E1155" s="227"/>
      <c r="F1155" s="227"/>
      <c r="G1155"/>
      <c r="H1155"/>
      <c r="I1155"/>
      <c r="J1155" s="227"/>
      <c r="L1155" s="190"/>
      <c r="N1155"/>
      <c r="O1155"/>
      <c r="P1155"/>
      <c r="Q1155"/>
      <c r="R1155"/>
      <c r="S1155"/>
      <c r="T1155"/>
      <c r="U1155"/>
      <c r="V1155"/>
      <c r="W1155" s="319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</row>
    <row r="1156" spans="1:43" s="269" customFormat="1" x14ac:dyDescent="0.2">
      <c r="A1156" s="13"/>
      <c r="B1156"/>
      <c r="C1156"/>
      <c r="D1156" s="227"/>
      <c r="E1156" s="227"/>
      <c r="F1156" s="227"/>
      <c r="G1156"/>
      <c r="H1156"/>
      <c r="I1156"/>
      <c r="J1156" s="227"/>
      <c r="L1156" s="190"/>
      <c r="N1156"/>
      <c r="O1156"/>
      <c r="P1156"/>
      <c r="Q1156"/>
      <c r="R1156"/>
      <c r="S1156"/>
      <c r="T1156"/>
      <c r="U1156"/>
      <c r="V1156"/>
      <c r="W1156" s="319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</row>
    <row r="1157" spans="1:43" s="269" customFormat="1" x14ac:dyDescent="0.2">
      <c r="A1157" s="13"/>
      <c r="B1157"/>
      <c r="C1157"/>
      <c r="D1157" s="227"/>
      <c r="E1157" s="227"/>
      <c r="F1157" s="227"/>
      <c r="G1157"/>
      <c r="H1157"/>
      <c r="I1157"/>
      <c r="J1157" s="227"/>
      <c r="L1157" s="190"/>
      <c r="N1157"/>
      <c r="O1157"/>
      <c r="P1157"/>
      <c r="Q1157"/>
      <c r="R1157"/>
      <c r="S1157"/>
      <c r="T1157"/>
      <c r="U1157"/>
      <c r="V1157"/>
      <c r="W1157" s="319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</row>
    <row r="1158" spans="1:43" s="269" customFormat="1" x14ac:dyDescent="0.2">
      <c r="A1158" s="13"/>
      <c r="B1158"/>
      <c r="C1158"/>
      <c r="D1158" s="227"/>
      <c r="E1158" s="227"/>
      <c r="F1158" s="227"/>
      <c r="G1158"/>
      <c r="H1158"/>
      <c r="I1158"/>
      <c r="J1158" s="227"/>
      <c r="L1158" s="190"/>
      <c r="N1158"/>
      <c r="O1158"/>
      <c r="P1158"/>
      <c r="Q1158"/>
      <c r="R1158"/>
      <c r="S1158"/>
      <c r="T1158"/>
      <c r="U1158"/>
      <c r="V1158"/>
      <c r="W1158" s="319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</row>
    <row r="1159" spans="1:43" s="269" customFormat="1" x14ac:dyDescent="0.2">
      <c r="A1159" s="13"/>
      <c r="B1159"/>
      <c r="C1159"/>
      <c r="D1159" s="227"/>
      <c r="E1159" s="227"/>
      <c r="F1159" s="227"/>
      <c r="G1159"/>
      <c r="H1159"/>
      <c r="I1159"/>
      <c r="J1159" s="227"/>
      <c r="L1159" s="190"/>
      <c r="N1159"/>
      <c r="O1159"/>
      <c r="P1159"/>
      <c r="Q1159"/>
      <c r="R1159"/>
      <c r="S1159"/>
      <c r="T1159"/>
      <c r="U1159"/>
      <c r="V1159"/>
      <c r="W1159" s="31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</row>
    <row r="1160" spans="1:43" s="269" customFormat="1" x14ac:dyDescent="0.2">
      <c r="A1160" s="13"/>
      <c r="B1160"/>
      <c r="C1160"/>
      <c r="D1160" s="227"/>
      <c r="E1160" s="227"/>
      <c r="F1160" s="227"/>
      <c r="G1160"/>
      <c r="H1160"/>
      <c r="I1160"/>
      <c r="J1160" s="227"/>
      <c r="L1160" s="190"/>
      <c r="N1160"/>
      <c r="O1160"/>
      <c r="P1160"/>
      <c r="Q1160"/>
      <c r="R1160"/>
      <c r="S1160"/>
      <c r="T1160"/>
      <c r="U1160"/>
      <c r="V1160"/>
      <c r="W1160" s="319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</row>
    <row r="1161" spans="1:43" s="269" customFormat="1" x14ac:dyDescent="0.2">
      <c r="A1161" s="13"/>
      <c r="B1161"/>
      <c r="C1161"/>
      <c r="D1161" s="227"/>
      <c r="E1161" s="227"/>
      <c r="F1161" s="227"/>
      <c r="G1161"/>
      <c r="H1161"/>
      <c r="I1161"/>
      <c r="J1161" s="227"/>
      <c r="L1161" s="190"/>
      <c r="N1161"/>
      <c r="O1161"/>
      <c r="P1161"/>
      <c r="Q1161"/>
      <c r="R1161"/>
      <c r="S1161"/>
      <c r="T1161"/>
      <c r="U1161"/>
      <c r="V1161"/>
      <c r="W1161" s="319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</row>
    <row r="1162" spans="1:43" s="269" customFormat="1" x14ac:dyDescent="0.2">
      <c r="A1162" s="13"/>
      <c r="B1162"/>
      <c r="C1162"/>
      <c r="D1162" s="227"/>
      <c r="E1162" s="227"/>
      <c r="F1162" s="227"/>
      <c r="G1162"/>
      <c r="H1162"/>
      <c r="I1162"/>
      <c r="J1162" s="227"/>
      <c r="L1162" s="190"/>
      <c r="N1162"/>
      <c r="O1162"/>
      <c r="P1162"/>
      <c r="Q1162"/>
      <c r="R1162"/>
      <c r="S1162"/>
      <c r="T1162"/>
      <c r="U1162"/>
      <c r="V1162"/>
      <c r="W1162" s="319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</row>
    <row r="1163" spans="1:43" s="269" customFormat="1" x14ac:dyDescent="0.2">
      <c r="A1163" s="13"/>
      <c r="B1163"/>
      <c r="C1163"/>
      <c r="D1163" s="227"/>
      <c r="E1163" s="227"/>
      <c r="F1163" s="227"/>
      <c r="G1163"/>
      <c r="H1163"/>
      <c r="I1163"/>
      <c r="J1163" s="227"/>
      <c r="L1163" s="190"/>
      <c r="N1163"/>
      <c r="O1163"/>
      <c r="P1163"/>
      <c r="Q1163"/>
      <c r="R1163"/>
      <c r="S1163"/>
      <c r="T1163"/>
      <c r="U1163"/>
      <c r="V1163"/>
      <c r="W1163" s="319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</row>
    <row r="1164" spans="1:43" s="269" customFormat="1" x14ac:dyDescent="0.2">
      <c r="A1164" s="13"/>
      <c r="B1164"/>
      <c r="C1164"/>
      <c r="D1164" s="227"/>
      <c r="E1164" s="227"/>
      <c r="F1164" s="227"/>
      <c r="G1164"/>
      <c r="H1164"/>
      <c r="I1164"/>
      <c r="J1164" s="227"/>
      <c r="L1164" s="190"/>
      <c r="N1164"/>
      <c r="O1164"/>
      <c r="P1164"/>
      <c r="Q1164"/>
      <c r="R1164"/>
      <c r="S1164"/>
      <c r="T1164"/>
      <c r="U1164"/>
      <c r="V1164"/>
      <c r="W1164" s="319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</row>
    <row r="1165" spans="1:43" s="269" customFormat="1" x14ac:dyDescent="0.2">
      <c r="A1165" s="13"/>
      <c r="B1165"/>
      <c r="C1165"/>
      <c r="D1165" s="227"/>
      <c r="E1165" s="227"/>
      <c r="F1165" s="227"/>
      <c r="G1165"/>
      <c r="H1165"/>
      <c r="I1165"/>
      <c r="J1165" s="227"/>
      <c r="L1165" s="190"/>
      <c r="N1165"/>
      <c r="O1165"/>
      <c r="P1165"/>
      <c r="Q1165"/>
      <c r="R1165"/>
      <c r="S1165"/>
      <c r="T1165"/>
      <c r="U1165"/>
      <c r="V1165"/>
      <c r="W1165" s="319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</row>
    <row r="1166" spans="1:43" s="269" customFormat="1" x14ac:dyDescent="0.2">
      <c r="A1166" s="13"/>
      <c r="B1166"/>
      <c r="C1166"/>
      <c r="D1166" s="227"/>
      <c r="E1166" s="227"/>
      <c r="F1166" s="227"/>
      <c r="G1166"/>
      <c r="H1166"/>
      <c r="I1166"/>
      <c r="J1166" s="227"/>
      <c r="L1166" s="190"/>
      <c r="N1166"/>
      <c r="O1166"/>
      <c r="P1166"/>
      <c r="Q1166"/>
      <c r="R1166"/>
      <c r="S1166"/>
      <c r="T1166"/>
      <c r="U1166"/>
      <c r="V1166"/>
      <c r="W1166" s="319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</row>
    <row r="1167" spans="1:43" s="269" customFormat="1" x14ac:dyDescent="0.2">
      <c r="A1167" s="13"/>
      <c r="B1167"/>
      <c r="C1167"/>
      <c r="D1167" s="227"/>
      <c r="E1167" s="227"/>
      <c r="F1167" s="227"/>
      <c r="G1167"/>
      <c r="H1167"/>
      <c r="I1167"/>
      <c r="J1167" s="227"/>
      <c r="L1167" s="190"/>
      <c r="N1167"/>
      <c r="O1167"/>
      <c r="P1167"/>
      <c r="Q1167"/>
      <c r="R1167"/>
      <c r="S1167"/>
      <c r="T1167"/>
      <c r="U1167"/>
      <c r="V1167"/>
      <c r="W1167" s="319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</row>
    <row r="1168" spans="1:43" s="269" customFormat="1" x14ac:dyDescent="0.2">
      <c r="A1168" s="13"/>
      <c r="B1168"/>
      <c r="C1168"/>
      <c r="D1168" s="227"/>
      <c r="E1168" s="227"/>
      <c r="F1168" s="227"/>
      <c r="G1168"/>
      <c r="H1168"/>
      <c r="I1168"/>
      <c r="J1168" s="227"/>
      <c r="L1168" s="190"/>
      <c r="N1168"/>
      <c r="O1168"/>
      <c r="P1168"/>
      <c r="Q1168"/>
      <c r="R1168"/>
      <c r="S1168"/>
      <c r="T1168"/>
      <c r="U1168"/>
      <c r="V1168"/>
      <c r="W1168" s="319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</row>
    <row r="1169" spans="1:43" s="269" customFormat="1" x14ac:dyDescent="0.2">
      <c r="A1169" s="13"/>
      <c r="B1169"/>
      <c r="C1169"/>
      <c r="D1169" s="227"/>
      <c r="E1169" s="227"/>
      <c r="F1169" s="227"/>
      <c r="G1169"/>
      <c r="H1169"/>
      <c r="I1169"/>
      <c r="J1169" s="227"/>
      <c r="L1169" s="190"/>
      <c r="N1169"/>
      <c r="O1169"/>
      <c r="P1169"/>
      <c r="Q1169"/>
      <c r="R1169"/>
      <c r="S1169"/>
      <c r="T1169"/>
      <c r="U1169"/>
      <c r="V1169"/>
      <c r="W1169" s="31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</row>
    <row r="1170" spans="1:43" s="269" customFormat="1" x14ac:dyDescent="0.2">
      <c r="A1170" s="13"/>
      <c r="B1170"/>
      <c r="C1170"/>
      <c r="D1170" s="227"/>
      <c r="E1170" s="227"/>
      <c r="F1170" s="227"/>
      <c r="G1170"/>
      <c r="H1170"/>
      <c r="I1170"/>
      <c r="J1170" s="227"/>
      <c r="L1170" s="190"/>
      <c r="N1170"/>
      <c r="O1170"/>
      <c r="P1170"/>
      <c r="Q1170"/>
      <c r="R1170"/>
      <c r="S1170"/>
      <c r="T1170"/>
      <c r="U1170"/>
      <c r="V1170"/>
      <c r="W1170" s="319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</row>
    <row r="1171" spans="1:43" s="269" customFormat="1" x14ac:dyDescent="0.2">
      <c r="A1171" s="13"/>
      <c r="B1171"/>
      <c r="C1171"/>
      <c r="D1171" s="227"/>
      <c r="E1171" s="227"/>
      <c r="F1171" s="227"/>
      <c r="G1171"/>
      <c r="H1171"/>
      <c r="I1171"/>
      <c r="J1171" s="227"/>
      <c r="L1171" s="190"/>
      <c r="N1171"/>
      <c r="O1171"/>
      <c r="P1171"/>
      <c r="Q1171"/>
      <c r="R1171"/>
      <c r="S1171"/>
      <c r="T1171"/>
      <c r="U1171"/>
      <c r="V1171"/>
      <c r="W1171" s="319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</row>
    <row r="1172" spans="1:43" s="269" customFormat="1" x14ac:dyDescent="0.2">
      <c r="A1172" s="13"/>
      <c r="B1172"/>
      <c r="C1172"/>
      <c r="D1172" s="227"/>
      <c r="E1172" s="227"/>
      <c r="F1172" s="227"/>
      <c r="G1172"/>
      <c r="H1172"/>
      <c r="I1172"/>
      <c r="J1172" s="227"/>
      <c r="L1172" s="190"/>
      <c r="N1172"/>
      <c r="O1172"/>
      <c r="P1172"/>
      <c r="Q1172"/>
      <c r="R1172"/>
      <c r="S1172"/>
      <c r="T1172"/>
      <c r="U1172"/>
      <c r="V1172"/>
      <c r="W1172" s="319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</row>
    <row r="1173" spans="1:43" s="269" customFormat="1" x14ac:dyDescent="0.2">
      <c r="A1173" s="13"/>
      <c r="B1173"/>
      <c r="C1173"/>
      <c r="D1173" s="227"/>
      <c r="E1173" s="227"/>
      <c r="F1173" s="227"/>
      <c r="G1173"/>
      <c r="H1173"/>
      <c r="I1173"/>
      <c r="J1173" s="227"/>
      <c r="L1173" s="190"/>
      <c r="N1173"/>
      <c r="O1173"/>
      <c r="P1173"/>
      <c r="Q1173"/>
      <c r="R1173"/>
      <c r="S1173"/>
      <c r="T1173"/>
      <c r="U1173"/>
      <c r="V1173"/>
      <c r="W1173" s="319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</row>
    <row r="1174" spans="1:43" s="269" customFormat="1" x14ac:dyDescent="0.2">
      <c r="A1174" s="13"/>
      <c r="B1174"/>
      <c r="C1174"/>
      <c r="D1174" s="227"/>
      <c r="E1174" s="227"/>
      <c r="F1174" s="227"/>
      <c r="G1174"/>
      <c r="H1174"/>
      <c r="I1174"/>
      <c r="J1174" s="227"/>
      <c r="L1174" s="190"/>
      <c r="N1174"/>
      <c r="O1174"/>
      <c r="P1174"/>
      <c r="Q1174"/>
      <c r="R1174"/>
      <c r="S1174"/>
      <c r="T1174"/>
      <c r="U1174"/>
      <c r="V1174"/>
      <c r="W1174" s="319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</row>
    <row r="1175" spans="1:43" s="269" customFormat="1" x14ac:dyDescent="0.2">
      <c r="A1175" s="13"/>
      <c r="B1175"/>
      <c r="C1175"/>
      <c r="D1175" s="227"/>
      <c r="E1175" s="227"/>
      <c r="F1175" s="227"/>
      <c r="G1175"/>
      <c r="H1175"/>
      <c r="I1175"/>
      <c r="J1175" s="227"/>
      <c r="L1175" s="190"/>
      <c r="N1175"/>
      <c r="O1175"/>
      <c r="P1175"/>
      <c r="Q1175"/>
      <c r="R1175"/>
      <c r="S1175"/>
      <c r="T1175"/>
      <c r="U1175"/>
      <c r="V1175"/>
      <c r="W1175" s="319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</row>
    <row r="1176" spans="1:43" s="269" customFormat="1" x14ac:dyDescent="0.2">
      <c r="A1176" s="13"/>
      <c r="B1176"/>
      <c r="C1176"/>
      <c r="D1176" s="227"/>
      <c r="E1176" s="227"/>
      <c r="F1176" s="227"/>
      <c r="G1176"/>
      <c r="H1176"/>
      <c r="I1176"/>
      <c r="J1176" s="227"/>
      <c r="L1176" s="190"/>
      <c r="N1176"/>
      <c r="O1176"/>
      <c r="P1176"/>
      <c r="Q1176"/>
      <c r="R1176"/>
      <c r="S1176"/>
      <c r="T1176"/>
      <c r="U1176"/>
      <c r="V1176"/>
      <c r="W1176" s="319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</row>
    <row r="1177" spans="1:43" s="269" customFormat="1" x14ac:dyDescent="0.2">
      <c r="A1177" s="13"/>
      <c r="B1177"/>
      <c r="C1177"/>
      <c r="D1177" s="227"/>
      <c r="E1177" s="227"/>
      <c r="F1177" s="227"/>
      <c r="G1177"/>
      <c r="H1177"/>
      <c r="I1177"/>
      <c r="J1177" s="227"/>
      <c r="L1177" s="190"/>
      <c r="N1177"/>
      <c r="O1177"/>
      <c r="P1177"/>
      <c r="Q1177"/>
      <c r="R1177"/>
      <c r="S1177"/>
      <c r="T1177"/>
      <c r="U1177"/>
      <c r="V1177"/>
      <c r="W1177" s="319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</row>
    <row r="1178" spans="1:43" s="269" customFormat="1" x14ac:dyDescent="0.2">
      <c r="A1178" s="13"/>
      <c r="B1178"/>
      <c r="C1178"/>
      <c r="D1178" s="227"/>
      <c r="E1178" s="227"/>
      <c r="F1178" s="227"/>
      <c r="G1178"/>
      <c r="H1178"/>
      <c r="I1178"/>
      <c r="J1178" s="227"/>
      <c r="L1178" s="190"/>
      <c r="N1178"/>
      <c r="O1178"/>
      <c r="P1178"/>
      <c r="Q1178"/>
      <c r="R1178"/>
      <c r="S1178"/>
      <c r="T1178"/>
      <c r="U1178"/>
      <c r="V1178"/>
      <c r="W1178" s="319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</row>
    <row r="1179" spans="1:43" s="269" customFormat="1" x14ac:dyDescent="0.2">
      <c r="A1179" s="13"/>
      <c r="B1179"/>
      <c r="C1179"/>
      <c r="D1179" s="227"/>
      <c r="E1179" s="227"/>
      <c r="F1179" s="227"/>
      <c r="G1179"/>
      <c r="H1179"/>
      <c r="I1179"/>
      <c r="J1179" s="227"/>
      <c r="L1179" s="190"/>
      <c r="N1179"/>
      <c r="O1179"/>
      <c r="P1179"/>
      <c r="Q1179"/>
      <c r="R1179"/>
      <c r="S1179"/>
      <c r="T1179"/>
      <c r="U1179"/>
      <c r="V1179"/>
      <c r="W1179" s="31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</row>
    <row r="1180" spans="1:43" s="269" customFormat="1" x14ac:dyDescent="0.2">
      <c r="A1180" s="13"/>
      <c r="B1180"/>
      <c r="C1180"/>
      <c r="D1180" s="227"/>
      <c r="E1180" s="227"/>
      <c r="F1180" s="227"/>
      <c r="G1180"/>
      <c r="H1180"/>
      <c r="I1180"/>
      <c r="J1180" s="227"/>
      <c r="L1180" s="190"/>
      <c r="N1180"/>
      <c r="O1180"/>
      <c r="P1180"/>
      <c r="Q1180"/>
      <c r="R1180"/>
      <c r="S1180"/>
      <c r="T1180"/>
      <c r="U1180"/>
      <c r="V1180"/>
      <c r="W1180" s="319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</row>
    <row r="1181" spans="1:43" s="269" customFormat="1" x14ac:dyDescent="0.2">
      <c r="A1181" s="13"/>
      <c r="B1181"/>
      <c r="C1181"/>
      <c r="D1181" s="227"/>
      <c r="E1181" s="227"/>
      <c r="F1181" s="227"/>
      <c r="G1181"/>
      <c r="H1181"/>
      <c r="I1181"/>
      <c r="J1181" s="227"/>
      <c r="L1181" s="190"/>
      <c r="N1181"/>
      <c r="O1181"/>
      <c r="P1181"/>
      <c r="Q1181"/>
      <c r="R1181"/>
      <c r="S1181"/>
      <c r="T1181"/>
      <c r="U1181"/>
      <c r="V1181"/>
      <c r="W1181" s="319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</row>
    <row r="1182" spans="1:43" s="269" customFormat="1" x14ac:dyDescent="0.2">
      <c r="A1182" s="13"/>
      <c r="B1182"/>
      <c r="C1182"/>
      <c r="D1182" s="227"/>
      <c r="E1182" s="227"/>
      <c r="F1182" s="227"/>
      <c r="G1182"/>
      <c r="H1182"/>
      <c r="I1182"/>
      <c r="J1182" s="227"/>
      <c r="L1182" s="190"/>
      <c r="N1182"/>
      <c r="O1182"/>
      <c r="P1182"/>
      <c r="Q1182"/>
      <c r="R1182"/>
      <c r="S1182"/>
      <c r="T1182"/>
      <c r="U1182"/>
      <c r="V1182"/>
      <c r="W1182" s="319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</row>
    <row r="1183" spans="1:43" s="269" customFormat="1" x14ac:dyDescent="0.2">
      <c r="A1183" s="13"/>
      <c r="B1183"/>
      <c r="C1183"/>
      <c r="D1183" s="227"/>
      <c r="E1183" s="227"/>
      <c r="F1183" s="227"/>
      <c r="G1183"/>
      <c r="H1183"/>
      <c r="I1183"/>
      <c r="J1183" s="227"/>
      <c r="L1183" s="190"/>
      <c r="N1183"/>
      <c r="O1183"/>
      <c r="P1183"/>
      <c r="Q1183"/>
      <c r="R1183"/>
      <c r="S1183"/>
      <c r="T1183"/>
      <c r="U1183"/>
      <c r="V1183"/>
      <c r="W1183" s="319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</row>
    <row r="1184" spans="1:43" s="269" customFormat="1" x14ac:dyDescent="0.2">
      <c r="A1184" s="13"/>
      <c r="B1184"/>
      <c r="C1184"/>
      <c r="D1184" s="227"/>
      <c r="E1184" s="227"/>
      <c r="F1184" s="227"/>
      <c r="G1184"/>
      <c r="H1184"/>
      <c r="I1184"/>
      <c r="J1184" s="227"/>
      <c r="L1184" s="190"/>
      <c r="N1184"/>
      <c r="O1184"/>
      <c r="P1184"/>
      <c r="Q1184"/>
      <c r="R1184"/>
      <c r="S1184"/>
      <c r="T1184"/>
      <c r="U1184"/>
      <c r="V1184"/>
      <c r="W1184" s="319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</row>
    <row r="1185" spans="1:43" s="269" customFormat="1" x14ac:dyDescent="0.2">
      <c r="A1185" s="13"/>
      <c r="B1185"/>
      <c r="C1185"/>
      <c r="D1185" s="227"/>
      <c r="E1185" s="227"/>
      <c r="F1185" s="227"/>
      <c r="G1185"/>
      <c r="H1185"/>
      <c r="I1185"/>
      <c r="J1185" s="227"/>
      <c r="L1185" s="190"/>
      <c r="N1185"/>
      <c r="O1185"/>
      <c r="P1185"/>
      <c r="Q1185"/>
      <c r="R1185"/>
      <c r="S1185"/>
      <c r="T1185"/>
      <c r="U1185"/>
      <c r="V1185"/>
      <c r="W1185" s="319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</row>
    <row r="1186" spans="1:43" s="269" customFormat="1" x14ac:dyDescent="0.2">
      <c r="A1186" s="13"/>
      <c r="B1186"/>
      <c r="C1186"/>
      <c r="D1186" s="227"/>
      <c r="E1186" s="227"/>
      <c r="F1186" s="227"/>
      <c r="G1186"/>
      <c r="H1186"/>
      <c r="I1186"/>
      <c r="J1186" s="227"/>
      <c r="L1186" s="190"/>
      <c r="N1186"/>
      <c r="O1186"/>
      <c r="P1186"/>
      <c r="Q1186"/>
      <c r="R1186"/>
      <c r="S1186"/>
      <c r="T1186"/>
      <c r="U1186"/>
      <c r="V1186"/>
      <c r="W1186" s="319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</row>
    <row r="1187" spans="1:43" s="269" customFormat="1" x14ac:dyDescent="0.2">
      <c r="A1187" s="13"/>
      <c r="B1187"/>
      <c r="C1187"/>
      <c r="D1187" s="227"/>
      <c r="E1187" s="227"/>
      <c r="F1187" s="227"/>
      <c r="G1187"/>
      <c r="H1187"/>
      <c r="I1187"/>
      <c r="J1187" s="227"/>
      <c r="L1187" s="190"/>
      <c r="N1187"/>
      <c r="O1187"/>
      <c r="P1187"/>
      <c r="Q1187"/>
      <c r="R1187"/>
      <c r="S1187"/>
      <c r="T1187"/>
      <c r="U1187"/>
      <c r="V1187"/>
      <c r="W1187" s="319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</row>
    <row r="1188" spans="1:43" s="269" customFormat="1" x14ac:dyDescent="0.2">
      <c r="A1188" s="13"/>
      <c r="B1188"/>
      <c r="C1188"/>
      <c r="D1188" s="227"/>
      <c r="E1188" s="227"/>
      <c r="F1188" s="227"/>
      <c r="G1188"/>
      <c r="H1188"/>
      <c r="I1188"/>
      <c r="J1188" s="227"/>
      <c r="L1188" s="190"/>
      <c r="N1188"/>
      <c r="O1188"/>
      <c r="P1188"/>
      <c r="Q1188"/>
      <c r="R1188"/>
      <c r="S1188"/>
      <c r="T1188"/>
      <c r="U1188"/>
      <c r="V1188"/>
      <c r="W1188" s="319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</row>
    <row r="1189" spans="1:43" s="269" customFormat="1" x14ac:dyDescent="0.2">
      <c r="A1189" s="13"/>
      <c r="B1189"/>
      <c r="C1189"/>
      <c r="D1189" s="227"/>
      <c r="E1189" s="227"/>
      <c r="F1189" s="227"/>
      <c r="G1189"/>
      <c r="H1189"/>
      <c r="I1189"/>
      <c r="J1189" s="227"/>
      <c r="L1189" s="190"/>
      <c r="N1189"/>
      <c r="O1189"/>
      <c r="P1189"/>
      <c r="Q1189"/>
      <c r="R1189"/>
      <c r="S1189"/>
      <c r="T1189"/>
      <c r="U1189"/>
      <c r="V1189"/>
      <c r="W1189" s="31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</row>
    <row r="1190" spans="1:43" s="269" customFormat="1" x14ac:dyDescent="0.2">
      <c r="A1190" s="13"/>
      <c r="B1190"/>
      <c r="C1190"/>
      <c r="D1190" s="227"/>
      <c r="E1190" s="227"/>
      <c r="F1190" s="227"/>
      <c r="G1190"/>
      <c r="H1190"/>
      <c r="I1190"/>
      <c r="J1190" s="227"/>
      <c r="L1190" s="190"/>
      <c r="N1190"/>
      <c r="O1190"/>
      <c r="P1190"/>
      <c r="Q1190"/>
      <c r="R1190"/>
      <c r="S1190"/>
      <c r="T1190"/>
      <c r="U1190"/>
      <c r="V1190"/>
      <c r="W1190" s="319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</row>
    <row r="1191" spans="1:43" s="269" customFormat="1" x14ac:dyDescent="0.2">
      <c r="A1191" s="13"/>
      <c r="B1191"/>
      <c r="C1191"/>
      <c r="D1191" s="227"/>
      <c r="E1191" s="227"/>
      <c r="F1191" s="227"/>
      <c r="G1191"/>
      <c r="H1191"/>
      <c r="I1191"/>
      <c r="J1191" s="227"/>
      <c r="L1191" s="190"/>
      <c r="N1191"/>
      <c r="O1191"/>
      <c r="P1191"/>
      <c r="Q1191"/>
      <c r="R1191"/>
      <c r="S1191"/>
      <c r="T1191"/>
      <c r="U1191"/>
      <c r="V1191"/>
      <c r="W1191" s="319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</row>
    <row r="1192" spans="1:43" s="269" customFormat="1" x14ac:dyDescent="0.2">
      <c r="A1192" s="13"/>
      <c r="B1192"/>
      <c r="C1192"/>
      <c r="D1192" s="227"/>
      <c r="E1192" s="227"/>
      <c r="F1192" s="227"/>
      <c r="G1192"/>
      <c r="H1192"/>
      <c r="I1192"/>
      <c r="J1192" s="227"/>
      <c r="L1192" s="190"/>
      <c r="N1192"/>
      <c r="O1192"/>
      <c r="P1192"/>
      <c r="Q1192"/>
      <c r="R1192"/>
      <c r="S1192"/>
      <c r="T1192"/>
      <c r="U1192"/>
      <c r="V1192"/>
      <c r="W1192" s="319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</row>
    <row r="1193" spans="1:43" s="269" customFormat="1" x14ac:dyDescent="0.2">
      <c r="A1193" s="13"/>
      <c r="B1193"/>
      <c r="C1193"/>
      <c r="D1193" s="227"/>
      <c r="E1193" s="227"/>
      <c r="F1193" s="227"/>
      <c r="G1193"/>
      <c r="H1193"/>
      <c r="I1193"/>
      <c r="J1193" s="227"/>
      <c r="L1193" s="190"/>
      <c r="N1193"/>
      <c r="O1193"/>
      <c r="P1193"/>
      <c r="Q1193"/>
      <c r="R1193"/>
      <c r="S1193"/>
      <c r="T1193"/>
      <c r="U1193"/>
      <c r="V1193"/>
      <c r="W1193" s="319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</row>
    <row r="1194" spans="1:43" s="269" customFormat="1" x14ac:dyDescent="0.2">
      <c r="A1194" s="13"/>
      <c r="B1194"/>
      <c r="C1194"/>
      <c r="D1194" s="227"/>
      <c r="E1194" s="227"/>
      <c r="F1194" s="227"/>
      <c r="G1194"/>
      <c r="H1194"/>
      <c r="I1194"/>
      <c r="J1194" s="227"/>
      <c r="L1194" s="190"/>
      <c r="N1194"/>
      <c r="O1194"/>
      <c r="P1194"/>
      <c r="Q1194"/>
      <c r="R1194"/>
      <c r="S1194"/>
      <c r="T1194"/>
      <c r="U1194"/>
      <c r="V1194"/>
      <c r="W1194" s="319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</row>
    <row r="1195" spans="1:43" s="269" customFormat="1" x14ac:dyDescent="0.2">
      <c r="A1195" s="13"/>
      <c r="B1195"/>
      <c r="C1195"/>
      <c r="D1195" s="227"/>
      <c r="E1195" s="227"/>
      <c r="F1195" s="227"/>
      <c r="G1195"/>
      <c r="H1195"/>
      <c r="I1195"/>
      <c r="J1195" s="227"/>
      <c r="L1195" s="190"/>
      <c r="N1195"/>
      <c r="O1195"/>
      <c r="P1195"/>
      <c r="Q1195"/>
      <c r="R1195"/>
      <c r="S1195"/>
      <c r="T1195"/>
      <c r="U1195"/>
      <c r="V1195"/>
      <c r="W1195" s="319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</row>
    <row r="1196" spans="1:43" s="269" customFormat="1" x14ac:dyDescent="0.2">
      <c r="A1196" s="13"/>
      <c r="B1196"/>
      <c r="C1196"/>
      <c r="D1196" s="227"/>
      <c r="E1196" s="227"/>
      <c r="F1196" s="227"/>
      <c r="G1196"/>
      <c r="H1196"/>
      <c r="I1196"/>
      <c r="J1196" s="227"/>
      <c r="L1196" s="190"/>
      <c r="N1196"/>
      <c r="O1196"/>
      <c r="P1196"/>
      <c r="Q1196"/>
      <c r="R1196"/>
      <c r="S1196"/>
      <c r="T1196"/>
      <c r="U1196"/>
      <c r="V1196"/>
      <c r="W1196" s="319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</row>
    <row r="1197" spans="1:43" s="269" customFormat="1" x14ac:dyDescent="0.2">
      <c r="A1197" s="13"/>
      <c r="B1197"/>
      <c r="C1197"/>
      <c r="D1197" s="227"/>
      <c r="E1197" s="227"/>
      <c r="F1197" s="227"/>
      <c r="G1197"/>
      <c r="H1197"/>
      <c r="I1197"/>
      <c r="J1197" s="227"/>
      <c r="L1197" s="190"/>
      <c r="N1197"/>
      <c r="O1197"/>
      <c r="P1197"/>
      <c r="Q1197"/>
      <c r="R1197"/>
      <c r="S1197"/>
      <c r="T1197"/>
      <c r="U1197"/>
      <c r="V1197"/>
      <c r="W1197" s="319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</row>
    <row r="1198" spans="1:43" s="269" customFormat="1" x14ac:dyDescent="0.2">
      <c r="A1198" s="13"/>
      <c r="B1198"/>
      <c r="C1198"/>
      <c r="D1198" s="227"/>
      <c r="E1198" s="227"/>
      <c r="F1198" s="227"/>
      <c r="G1198"/>
      <c r="H1198"/>
      <c r="I1198"/>
      <c r="J1198" s="227"/>
      <c r="L1198" s="190"/>
      <c r="N1198"/>
      <c r="O1198"/>
      <c r="P1198"/>
      <c r="Q1198"/>
      <c r="R1198"/>
      <c r="S1198"/>
      <c r="T1198"/>
      <c r="U1198"/>
      <c r="V1198"/>
      <c r="W1198" s="319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</row>
    <row r="1199" spans="1:43" s="269" customFormat="1" x14ac:dyDescent="0.2">
      <c r="A1199" s="13"/>
      <c r="B1199"/>
      <c r="C1199"/>
      <c r="D1199" s="227"/>
      <c r="E1199" s="227"/>
      <c r="F1199" s="227"/>
      <c r="G1199"/>
      <c r="H1199"/>
      <c r="I1199"/>
      <c r="J1199" s="227"/>
      <c r="L1199" s="190"/>
      <c r="N1199"/>
      <c r="O1199"/>
      <c r="P1199"/>
      <c r="Q1199"/>
      <c r="R1199"/>
      <c r="S1199"/>
      <c r="T1199"/>
      <c r="U1199"/>
      <c r="V1199"/>
      <c r="W1199" s="31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</row>
    <row r="1200" spans="1:43" s="269" customFormat="1" x14ac:dyDescent="0.2">
      <c r="A1200" s="13"/>
      <c r="B1200"/>
      <c r="C1200"/>
      <c r="D1200" s="227"/>
      <c r="E1200" s="227"/>
      <c r="F1200" s="227"/>
      <c r="G1200"/>
      <c r="H1200"/>
      <c r="I1200"/>
      <c r="J1200" s="227"/>
      <c r="L1200" s="190"/>
      <c r="N1200"/>
      <c r="O1200"/>
      <c r="P1200"/>
      <c r="Q1200"/>
      <c r="R1200"/>
      <c r="S1200"/>
      <c r="T1200"/>
      <c r="U1200"/>
      <c r="V1200"/>
      <c r="W1200" s="319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</row>
    <row r="1201" spans="1:43" s="269" customFormat="1" x14ac:dyDescent="0.2">
      <c r="A1201" s="13"/>
      <c r="B1201"/>
      <c r="C1201"/>
      <c r="D1201" s="227"/>
      <c r="E1201" s="227"/>
      <c r="F1201" s="227"/>
      <c r="G1201"/>
      <c r="H1201"/>
      <c r="I1201"/>
      <c r="J1201" s="227"/>
      <c r="L1201" s="190"/>
      <c r="N1201"/>
      <c r="O1201"/>
      <c r="P1201"/>
      <c r="Q1201"/>
      <c r="R1201"/>
      <c r="S1201"/>
      <c r="T1201"/>
      <c r="U1201"/>
      <c r="V1201"/>
      <c r="W1201" s="319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</row>
    <row r="1202" spans="1:43" s="269" customFormat="1" x14ac:dyDescent="0.2">
      <c r="A1202" s="13"/>
      <c r="B1202"/>
      <c r="C1202"/>
      <c r="D1202" s="227"/>
      <c r="E1202" s="227"/>
      <c r="F1202" s="227"/>
      <c r="G1202"/>
      <c r="H1202"/>
      <c r="I1202"/>
      <c r="J1202" s="227"/>
      <c r="L1202" s="190"/>
      <c r="N1202"/>
      <c r="O1202"/>
      <c r="P1202"/>
      <c r="Q1202"/>
      <c r="R1202"/>
      <c r="S1202"/>
      <c r="T1202"/>
      <c r="U1202"/>
      <c r="V1202"/>
      <c r="W1202" s="319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</row>
    <row r="1203" spans="1:43" s="269" customFormat="1" x14ac:dyDescent="0.2">
      <c r="A1203" s="13"/>
      <c r="B1203"/>
      <c r="C1203"/>
      <c r="D1203" s="227"/>
      <c r="E1203" s="227"/>
      <c r="F1203" s="227"/>
      <c r="G1203"/>
      <c r="H1203"/>
      <c r="I1203"/>
      <c r="J1203" s="227"/>
      <c r="L1203" s="190"/>
      <c r="N1203"/>
      <c r="O1203"/>
      <c r="P1203"/>
      <c r="Q1203"/>
      <c r="R1203"/>
      <c r="S1203"/>
      <c r="T1203"/>
      <c r="U1203"/>
      <c r="V1203"/>
      <c r="W1203" s="319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</row>
    <row r="1204" spans="1:43" s="269" customFormat="1" x14ac:dyDescent="0.2">
      <c r="A1204" s="13"/>
      <c r="B1204"/>
      <c r="C1204"/>
      <c r="D1204" s="227"/>
      <c r="E1204" s="227"/>
      <c r="F1204" s="227"/>
      <c r="G1204"/>
      <c r="H1204"/>
      <c r="I1204"/>
      <c r="J1204" s="227"/>
      <c r="L1204" s="190"/>
      <c r="N1204"/>
      <c r="O1204"/>
      <c r="P1204"/>
      <c r="Q1204"/>
      <c r="R1204"/>
      <c r="S1204"/>
      <c r="T1204"/>
      <c r="U1204"/>
      <c r="V1204"/>
      <c r="W1204" s="319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</row>
    <row r="1205" spans="1:43" s="269" customFormat="1" x14ac:dyDescent="0.2">
      <c r="A1205" s="13"/>
      <c r="B1205"/>
      <c r="C1205"/>
      <c r="D1205" s="227"/>
      <c r="E1205" s="227"/>
      <c r="F1205" s="227"/>
      <c r="G1205"/>
      <c r="H1205"/>
      <c r="I1205"/>
      <c r="J1205" s="227"/>
      <c r="L1205" s="190"/>
      <c r="N1205"/>
      <c r="O1205"/>
      <c r="P1205"/>
      <c r="Q1205"/>
      <c r="R1205"/>
      <c r="S1205"/>
      <c r="T1205"/>
      <c r="U1205"/>
      <c r="V1205"/>
      <c r="W1205" s="319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</row>
    <row r="1206" spans="1:43" s="269" customFormat="1" x14ac:dyDescent="0.2">
      <c r="A1206" s="13"/>
      <c r="B1206"/>
      <c r="C1206"/>
      <c r="D1206" s="227"/>
      <c r="E1206" s="227"/>
      <c r="F1206" s="227"/>
      <c r="G1206"/>
      <c r="H1206"/>
      <c r="I1206"/>
      <c r="J1206" s="227"/>
      <c r="L1206" s="190"/>
      <c r="N1206"/>
      <c r="O1206"/>
      <c r="P1206"/>
      <c r="Q1206"/>
      <c r="R1206"/>
      <c r="S1206"/>
      <c r="T1206"/>
      <c r="U1206"/>
      <c r="V1206"/>
      <c r="W1206" s="319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</row>
    <row r="1207" spans="1:43" s="269" customFormat="1" x14ac:dyDescent="0.2">
      <c r="A1207" s="13"/>
      <c r="B1207"/>
      <c r="C1207"/>
      <c r="D1207" s="227"/>
      <c r="E1207" s="227"/>
      <c r="F1207" s="227"/>
      <c r="G1207"/>
      <c r="H1207"/>
      <c r="I1207"/>
      <c r="J1207" s="227"/>
      <c r="L1207" s="190"/>
      <c r="N1207"/>
      <c r="O1207"/>
      <c r="P1207"/>
      <c r="Q1207"/>
      <c r="R1207"/>
      <c r="S1207"/>
      <c r="T1207"/>
      <c r="U1207"/>
      <c r="V1207"/>
      <c r="W1207" s="319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</row>
    <row r="1208" spans="1:43" s="269" customFormat="1" x14ac:dyDescent="0.2">
      <c r="A1208" s="13"/>
      <c r="B1208"/>
      <c r="C1208"/>
      <c r="D1208" s="227"/>
      <c r="E1208" s="227"/>
      <c r="F1208" s="227"/>
      <c r="G1208"/>
      <c r="H1208"/>
      <c r="I1208"/>
      <c r="J1208" s="227"/>
      <c r="L1208" s="190"/>
      <c r="N1208"/>
      <c r="O1208"/>
      <c r="P1208"/>
      <c r="Q1208"/>
      <c r="R1208"/>
      <c r="S1208"/>
      <c r="T1208"/>
      <c r="U1208"/>
      <c r="V1208"/>
      <c r="W1208" s="319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</row>
    <row r="1209" spans="1:43" s="269" customFormat="1" x14ac:dyDescent="0.2">
      <c r="A1209" s="13"/>
      <c r="B1209"/>
      <c r="C1209"/>
      <c r="D1209" s="227"/>
      <c r="E1209" s="227"/>
      <c r="F1209" s="227"/>
      <c r="G1209"/>
      <c r="H1209"/>
      <c r="I1209"/>
      <c r="J1209" s="227"/>
      <c r="L1209" s="190"/>
      <c r="N1209"/>
      <c r="O1209"/>
      <c r="P1209"/>
      <c r="Q1209"/>
      <c r="R1209"/>
      <c r="S1209"/>
      <c r="T1209"/>
      <c r="U1209"/>
      <c r="V1209"/>
      <c r="W1209" s="31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</row>
    <row r="1210" spans="1:43" s="269" customFormat="1" x14ac:dyDescent="0.2">
      <c r="A1210" s="13"/>
      <c r="B1210"/>
      <c r="C1210"/>
      <c r="D1210" s="227"/>
      <c r="E1210" s="227"/>
      <c r="F1210" s="227"/>
      <c r="G1210"/>
      <c r="H1210"/>
      <c r="I1210"/>
      <c r="J1210" s="227"/>
      <c r="L1210" s="190"/>
      <c r="N1210"/>
      <c r="O1210"/>
      <c r="P1210"/>
      <c r="Q1210"/>
      <c r="R1210"/>
      <c r="S1210"/>
      <c r="T1210"/>
      <c r="U1210"/>
      <c r="V1210"/>
      <c r="W1210" s="319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</row>
    <row r="1211" spans="1:43" s="269" customFormat="1" x14ac:dyDescent="0.2">
      <c r="A1211" s="13"/>
      <c r="B1211"/>
      <c r="C1211"/>
      <c r="D1211" s="227"/>
      <c r="E1211" s="227"/>
      <c r="F1211" s="227"/>
      <c r="G1211"/>
      <c r="H1211"/>
      <c r="I1211"/>
      <c r="J1211" s="227"/>
      <c r="L1211" s="190"/>
      <c r="N1211"/>
      <c r="O1211"/>
      <c r="P1211"/>
      <c r="Q1211"/>
      <c r="R1211"/>
      <c r="S1211"/>
      <c r="T1211"/>
      <c r="U1211"/>
      <c r="V1211"/>
      <c r="W1211" s="319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</row>
    <row r="1212" spans="1:43" s="269" customFormat="1" x14ac:dyDescent="0.2">
      <c r="A1212" s="13"/>
      <c r="B1212"/>
      <c r="C1212"/>
      <c r="D1212" s="227"/>
      <c r="E1212" s="227"/>
      <c r="F1212" s="227"/>
      <c r="G1212"/>
      <c r="H1212"/>
      <c r="I1212"/>
      <c r="J1212" s="227"/>
      <c r="L1212" s="190"/>
      <c r="N1212"/>
      <c r="O1212"/>
      <c r="P1212"/>
      <c r="Q1212"/>
      <c r="R1212"/>
      <c r="S1212"/>
      <c r="T1212"/>
      <c r="U1212"/>
      <c r="V1212"/>
      <c r="W1212" s="319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</row>
    <row r="1213" spans="1:43" s="269" customFormat="1" x14ac:dyDescent="0.2">
      <c r="A1213" s="13"/>
      <c r="B1213"/>
      <c r="C1213"/>
      <c r="D1213" s="227"/>
      <c r="E1213" s="227"/>
      <c r="F1213" s="227"/>
      <c r="G1213"/>
      <c r="H1213"/>
      <c r="I1213"/>
      <c r="J1213" s="227"/>
      <c r="L1213" s="190"/>
      <c r="N1213"/>
      <c r="O1213"/>
      <c r="P1213"/>
      <c r="Q1213"/>
      <c r="R1213"/>
      <c r="S1213"/>
      <c r="T1213"/>
      <c r="U1213"/>
      <c r="V1213"/>
      <c r="W1213" s="319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</row>
    <row r="1214" spans="1:43" s="269" customFormat="1" x14ac:dyDescent="0.2">
      <c r="A1214" s="13"/>
      <c r="B1214"/>
      <c r="C1214"/>
      <c r="D1214" s="227"/>
      <c r="E1214" s="227"/>
      <c r="F1214" s="227"/>
      <c r="G1214"/>
      <c r="H1214"/>
      <c r="I1214"/>
      <c r="J1214" s="227"/>
      <c r="L1214" s="190"/>
      <c r="N1214"/>
      <c r="O1214"/>
      <c r="P1214"/>
      <c r="Q1214"/>
      <c r="R1214"/>
      <c r="S1214"/>
      <c r="T1214"/>
      <c r="U1214"/>
      <c r="V1214"/>
      <c r="W1214" s="319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</row>
    <row r="1215" spans="1:43" s="269" customFormat="1" x14ac:dyDescent="0.2">
      <c r="A1215" s="13"/>
      <c r="B1215"/>
      <c r="C1215"/>
      <c r="D1215" s="227"/>
      <c r="E1215" s="227"/>
      <c r="F1215" s="227"/>
      <c r="G1215"/>
      <c r="H1215"/>
      <c r="I1215"/>
      <c r="J1215" s="227"/>
      <c r="L1215" s="190"/>
      <c r="N1215"/>
      <c r="O1215"/>
      <c r="P1215"/>
      <c r="Q1215"/>
      <c r="R1215"/>
      <c r="S1215"/>
      <c r="T1215"/>
      <c r="U1215"/>
      <c r="V1215"/>
      <c r="W1215" s="319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</row>
    <row r="1216" spans="1:43" s="269" customFormat="1" x14ac:dyDescent="0.2">
      <c r="A1216" s="13"/>
      <c r="B1216"/>
      <c r="C1216"/>
      <c r="D1216" s="227"/>
      <c r="E1216" s="227"/>
      <c r="F1216" s="227"/>
      <c r="G1216"/>
      <c r="H1216"/>
      <c r="I1216"/>
      <c r="J1216" s="227"/>
      <c r="L1216" s="190"/>
      <c r="N1216"/>
      <c r="O1216"/>
      <c r="P1216"/>
      <c r="Q1216"/>
      <c r="R1216"/>
      <c r="S1216"/>
      <c r="T1216"/>
      <c r="U1216"/>
      <c r="V1216"/>
      <c r="W1216" s="319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</row>
    <row r="1217" spans="1:43" s="269" customFormat="1" x14ac:dyDescent="0.2">
      <c r="A1217" s="13"/>
      <c r="B1217"/>
      <c r="C1217"/>
      <c r="D1217" s="227"/>
      <c r="E1217" s="227"/>
      <c r="F1217" s="227"/>
      <c r="G1217"/>
      <c r="H1217"/>
      <c r="I1217"/>
      <c r="J1217" s="227"/>
      <c r="L1217" s="190"/>
      <c r="N1217"/>
      <c r="O1217"/>
      <c r="P1217"/>
      <c r="Q1217"/>
      <c r="R1217"/>
      <c r="S1217"/>
      <c r="T1217"/>
      <c r="U1217"/>
      <c r="V1217"/>
      <c r="W1217" s="319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</row>
    <row r="1218" spans="1:43" s="269" customFormat="1" x14ac:dyDescent="0.2">
      <c r="A1218" s="13"/>
      <c r="B1218"/>
      <c r="C1218"/>
      <c r="D1218" s="227"/>
      <c r="E1218" s="227"/>
      <c r="F1218" s="227"/>
      <c r="G1218"/>
      <c r="H1218"/>
      <c r="I1218"/>
      <c r="J1218" s="227"/>
      <c r="L1218" s="190"/>
      <c r="N1218"/>
      <c r="O1218"/>
      <c r="P1218"/>
      <c r="Q1218"/>
      <c r="R1218"/>
      <c r="S1218"/>
      <c r="T1218"/>
      <c r="U1218"/>
      <c r="V1218"/>
      <c r="W1218" s="319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</row>
    <row r="1219" spans="1:43" s="269" customFormat="1" x14ac:dyDescent="0.2">
      <c r="A1219" s="13"/>
      <c r="B1219"/>
      <c r="C1219"/>
      <c r="D1219" s="227"/>
      <c r="E1219" s="227"/>
      <c r="F1219" s="227"/>
      <c r="G1219"/>
      <c r="H1219"/>
      <c r="I1219"/>
      <c r="J1219" s="227"/>
      <c r="L1219" s="190"/>
      <c r="N1219"/>
      <c r="O1219"/>
      <c r="P1219"/>
      <c r="Q1219"/>
      <c r="R1219"/>
      <c r="S1219"/>
      <c r="T1219"/>
      <c r="U1219"/>
      <c r="V1219"/>
      <c r="W1219" s="3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</row>
    <row r="1220" spans="1:43" s="269" customFormat="1" x14ac:dyDescent="0.2">
      <c r="A1220" s="13"/>
      <c r="B1220"/>
      <c r="C1220"/>
      <c r="D1220" s="227"/>
      <c r="E1220" s="227"/>
      <c r="F1220" s="227"/>
      <c r="G1220"/>
      <c r="H1220"/>
      <c r="I1220"/>
      <c r="J1220" s="227"/>
      <c r="L1220" s="190"/>
      <c r="N1220"/>
      <c r="O1220"/>
      <c r="P1220"/>
      <c r="Q1220"/>
      <c r="R1220"/>
      <c r="S1220"/>
      <c r="T1220"/>
      <c r="U1220"/>
      <c r="V1220"/>
      <c r="W1220" s="319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</row>
    <row r="1221" spans="1:43" s="269" customFormat="1" x14ac:dyDescent="0.2">
      <c r="A1221" s="13"/>
      <c r="B1221"/>
      <c r="C1221"/>
      <c r="D1221" s="227"/>
      <c r="E1221" s="227"/>
      <c r="F1221" s="227"/>
      <c r="G1221"/>
      <c r="H1221"/>
      <c r="I1221"/>
      <c r="J1221" s="227"/>
      <c r="L1221" s="190"/>
      <c r="N1221"/>
      <c r="O1221"/>
      <c r="P1221"/>
      <c r="Q1221"/>
      <c r="R1221"/>
      <c r="S1221"/>
      <c r="T1221"/>
      <c r="U1221"/>
      <c r="V1221"/>
      <c r="W1221" s="319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</row>
    <row r="1222" spans="1:43" s="269" customFormat="1" x14ac:dyDescent="0.2">
      <c r="A1222" s="13"/>
      <c r="B1222"/>
      <c r="C1222"/>
      <c r="D1222" s="227"/>
      <c r="E1222" s="227"/>
      <c r="F1222" s="227"/>
      <c r="G1222"/>
      <c r="H1222"/>
      <c r="I1222"/>
      <c r="J1222" s="227"/>
      <c r="L1222" s="190"/>
      <c r="N1222"/>
      <c r="O1222"/>
      <c r="P1222"/>
      <c r="Q1222"/>
      <c r="R1222"/>
      <c r="S1222"/>
      <c r="T1222"/>
      <c r="U1222"/>
      <c r="V1222"/>
      <c r="W1222" s="319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</row>
    <row r="1223" spans="1:43" s="269" customFormat="1" x14ac:dyDescent="0.2">
      <c r="A1223" s="13"/>
      <c r="B1223"/>
      <c r="C1223"/>
      <c r="D1223" s="227"/>
      <c r="E1223" s="227"/>
      <c r="F1223" s="227"/>
      <c r="G1223"/>
      <c r="H1223"/>
      <c r="I1223"/>
      <c r="J1223" s="227"/>
      <c r="L1223" s="190"/>
      <c r="N1223"/>
      <c r="O1223"/>
      <c r="P1223"/>
      <c r="Q1223"/>
      <c r="R1223"/>
      <c r="S1223"/>
      <c r="T1223"/>
      <c r="U1223"/>
      <c r="V1223"/>
      <c r="W1223" s="319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</row>
    <row r="1224" spans="1:43" s="269" customFormat="1" x14ac:dyDescent="0.2">
      <c r="A1224" s="13"/>
      <c r="B1224"/>
      <c r="C1224"/>
      <c r="D1224" s="227"/>
      <c r="E1224" s="227"/>
      <c r="F1224" s="227"/>
      <c r="G1224"/>
      <c r="H1224"/>
      <c r="I1224"/>
      <c r="J1224" s="227"/>
      <c r="L1224" s="190"/>
      <c r="N1224"/>
      <c r="O1224"/>
      <c r="P1224"/>
      <c r="Q1224"/>
      <c r="R1224"/>
      <c r="S1224"/>
      <c r="T1224"/>
      <c r="U1224"/>
      <c r="V1224"/>
      <c r="W1224" s="319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</row>
    <row r="1225" spans="1:43" s="269" customFormat="1" x14ac:dyDescent="0.2">
      <c r="A1225" s="13"/>
      <c r="B1225"/>
      <c r="C1225"/>
      <c r="D1225" s="227"/>
      <c r="E1225" s="227"/>
      <c r="F1225" s="227"/>
      <c r="G1225"/>
      <c r="H1225"/>
      <c r="I1225"/>
      <c r="J1225" s="227"/>
      <c r="L1225" s="190"/>
      <c r="N1225"/>
      <c r="O1225"/>
      <c r="P1225"/>
      <c r="Q1225"/>
      <c r="R1225"/>
      <c r="S1225"/>
      <c r="T1225"/>
      <c r="U1225"/>
      <c r="V1225"/>
      <c r="W1225" s="319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</row>
    <row r="1226" spans="1:43" s="269" customFormat="1" x14ac:dyDescent="0.2">
      <c r="A1226" s="13"/>
      <c r="B1226"/>
      <c r="C1226"/>
      <c r="D1226" s="227"/>
      <c r="E1226" s="227"/>
      <c r="F1226" s="227"/>
      <c r="G1226"/>
      <c r="H1226"/>
      <c r="I1226"/>
      <c r="J1226" s="227"/>
      <c r="L1226" s="190"/>
      <c r="N1226"/>
      <c r="O1226"/>
      <c r="P1226"/>
      <c r="Q1226"/>
      <c r="R1226"/>
      <c r="S1226"/>
      <c r="T1226"/>
      <c r="U1226"/>
      <c r="V1226"/>
      <c r="W1226" s="319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</row>
    <row r="1227" spans="1:43" s="269" customFormat="1" x14ac:dyDescent="0.2">
      <c r="A1227" s="13"/>
      <c r="B1227"/>
      <c r="C1227"/>
      <c r="D1227" s="227"/>
      <c r="E1227" s="227"/>
      <c r="F1227" s="227"/>
      <c r="G1227"/>
      <c r="H1227"/>
      <c r="I1227"/>
      <c r="J1227" s="227"/>
      <c r="L1227" s="190"/>
      <c r="N1227"/>
      <c r="O1227"/>
      <c r="P1227"/>
      <c r="Q1227"/>
      <c r="R1227"/>
      <c r="S1227"/>
      <c r="T1227"/>
      <c r="U1227"/>
      <c r="V1227"/>
      <c r="W1227" s="319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</row>
    <row r="1228" spans="1:43" s="269" customFormat="1" x14ac:dyDescent="0.2">
      <c r="A1228" s="13"/>
      <c r="B1228"/>
      <c r="C1228"/>
      <c r="D1228" s="227"/>
      <c r="E1228" s="227"/>
      <c r="F1228" s="227"/>
      <c r="G1228"/>
      <c r="H1228"/>
      <c r="I1228"/>
      <c r="J1228" s="227"/>
      <c r="L1228" s="190"/>
      <c r="N1228"/>
      <c r="O1228"/>
      <c r="P1228"/>
      <c r="Q1228"/>
      <c r="R1228"/>
      <c r="S1228"/>
      <c r="T1228"/>
      <c r="U1228"/>
      <c r="V1228"/>
      <c r="W1228" s="319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</row>
    <row r="1229" spans="1:43" s="269" customFormat="1" x14ac:dyDescent="0.2">
      <c r="A1229" s="13"/>
      <c r="B1229"/>
      <c r="C1229"/>
      <c r="D1229" s="227"/>
      <c r="E1229" s="227"/>
      <c r="F1229" s="227"/>
      <c r="G1229"/>
      <c r="H1229"/>
      <c r="I1229"/>
      <c r="J1229" s="227"/>
      <c r="L1229" s="190"/>
      <c r="N1229"/>
      <c r="O1229"/>
      <c r="P1229"/>
      <c r="Q1229"/>
      <c r="R1229"/>
      <c r="S1229"/>
      <c r="T1229"/>
      <c r="U1229"/>
      <c r="V1229"/>
      <c r="W1229" s="31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</row>
    <row r="1230" spans="1:43" s="269" customFormat="1" x14ac:dyDescent="0.2">
      <c r="A1230" s="13"/>
      <c r="B1230"/>
      <c r="C1230"/>
      <c r="D1230" s="227"/>
      <c r="E1230" s="227"/>
      <c r="F1230" s="227"/>
      <c r="G1230"/>
      <c r="H1230"/>
      <c r="I1230"/>
      <c r="J1230" s="227"/>
      <c r="L1230" s="190"/>
      <c r="N1230"/>
      <c r="O1230"/>
      <c r="P1230"/>
      <c r="Q1230"/>
      <c r="R1230"/>
      <c r="S1230"/>
      <c r="T1230"/>
      <c r="U1230"/>
      <c r="V1230"/>
      <c r="W1230" s="319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</row>
    <row r="1231" spans="1:43" s="269" customFormat="1" x14ac:dyDescent="0.2">
      <c r="A1231" s="13"/>
      <c r="B1231"/>
      <c r="C1231"/>
      <c r="D1231" s="227"/>
      <c r="E1231" s="227"/>
      <c r="F1231" s="227"/>
      <c r="G1231"/>
      <c r="H1231"/>
      <c r="I1231"/>
      <c r="J1231" s="227"/>
      <c r="L1231" s="190"/>
      <c r="N1231"/>
      <c r="O1231"/>
      <c r="P1231"/>
      <c r="Q1231"/>
      <c r="R1231"/>
      <c r="S1231"/>
      <c r="T1231"/>
      <c r="U1231"/>
      <c r="V1231"/>
      <c r="W1231" s="319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</row>
    <row r="1232" spans="1:43" s="269" customFormat="1" x14ac:dyDescent="0.2">
      <c r="A1232" s="13"/>
      <c r="B1232"/>
      <c r="C1232"/>
      <c r="D1232" s="227"/>
      <c r="E1232" s="227"/>
      <c r="F1232" s="227"/>
      <c r="G1232"/>
      <c r="H1232"/>
      <c r="I1232"/>
      <c r="J1232" s="227"/>
      <c r="L1232" s="190"/>
      <c r="N1232"/>
      <c r="O1232"/>
      <c r="P1232"/>
      <c r="Q1232"/>
      <c r="R1232"/>
      <c r="S1232"/>
      <c r="T1232"/>
      <c r="U1232"/>
      <c r="V1232"/>
      <c r="W1232" s="319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</row>
    <row r="1233" spans="1:43" s="269" customFormat="1" x14ac:dyDescent="0.2">
      <c r="A1233" s="13"/>
      <c r="B1233"/>
      <c r="C1233"/>
      <c r="D1233" s="227"/>
      <c r="E1233" s="227"/>
      <c r="F1233" s="227"/>
      <c r="G1233"/>
      <c r="H1233"/>
      <c r="I1233"/>
      <c r="J1233" s="227"/>
      <c r="L1233" s="190"/>
      <c r="N1233"/>
      <c r="O1233"/>
      <c r="P1233"/>
      <c r="Q1233"/>
      <c r="R1233"/>
      <c r="S1233"/>
      <c r="T1233"/>
      <c r="U1233"/>
      <c r="V1233"/>
      <c r="W1233" s="319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</row>
    <row r="1234" spans="1:43" s="269" customFormat="1" x14ac:dyDescent="0.2">
      <c r="A1234" s="13"/>
      <c r="B1234"/>
      <c r="C1234"/>
      <c r="D1234" s="227"/>
      <c r="E1234" s="227"/>
      <c r="F1234" s="227"/>
      <c r="G1234"/>
      <c r="H1234"/>
      <c r="I1234"/>
      <c r="J1234" s="227"/>
      <c r="L1234" s="190"/>
      <c r="N1234"/>
      <c r="O1234"/>
      <c r="P1234"/>
      <c r="Q1234"/>
      <c r="R1234"/>
      <c r="S1234"/>
      <c r="T1234"/>
      <c r="U1234"/>
      <c r="V1234"/>
      <c r="W1234" s="319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</row>
    <row r="1235" spans="1:43" s="269" customFormat="1" x14ac:dyDescent="0.2">
      <c r="A1235" s="13"/>
      <c r="B1235"/>
      <c r="C1235"/>
      <c r="D1235" s="227"/>
      <c r="E1235" s="227"/>
      <c r="F1235" s="227"/>
      <c r="G1235"/>
      <c r="H1235"/>
      <c r="I1235"/>
      <c r="J1235" s="227"/>
      <c r="L1235" s="190"/>
      <c r="N1235"/>
      <c r="O1235"/>
      <c r="P1235"/>
      <c r="Q1235"/>
      <c r="R1235"/>
      <c r="S1235"/>
      <c r="T1235"/>
      <c r="U1235"/>
      <c r="V1235"/>
      <c r="W1235" s="319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</row>
    <row r="1236" spans="1:43" s="269" customFormat="1" x14ac:dyDescent="0.2">
      <c r="A1236" s="13"/>
      <c r="B1236"/>
      <c r="C1236"/>
      <c r="D1236" s="227"/>
      <c r="E1236" s="227"/>
      <c r="F1236" s="227"/>
      <c r="G1236"/>
      <c r="H1236"/>
      <c r="I1236"/>
      <c r="J1236" s="227"/>
      <c r="L1236" s="190"/>
      <c r="N1236"/>
      <c r="O1236"/>
      <c r="P1236"/>
      <c r="Q1236"/>
      <c r="R1236"/>
      <c r="S1236"/>
      <c r="T1236"/>
      <c r="U1236"/>
      <c r="V1236"/>
      <c r="W1236" s="319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</row>
    <row r="1237" spans="1:43" s="269" customFormat="1" x14ac:dyDescent="0.2">
      <c r="A1237" s="13"/>
      <c r="B1237"/>
      <c r="C1237"/>
      <c r="D1237" s="227"/>
      <c r="E1237" s="227"/>
      <c r="F1237" s="227"/>
      <c r="G1237"/>
      <c r="H1237"/>
      <c r="I1237"/>
      <c r="J1237" s="227"/>
      <c r="L1237" s="190"/>
      <c r="N1237"/>
      <c r="O1237"/>
      <c r="P1237"/>
      <c r="Q1237"/>
      <c r="R1237"/>
      <c r="S1237"/>
      <c r="T1237"/>
      <c r="U1237"/>
      <c r="V1237"/>
      <c r="W1237" s="319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</row>
    <row r="1238" spans="1:43" s="269" customFormat="1" x14ac:dyDescent="0.2">
      <c r="A1238" s="13"/>
      <c r="B1238"/>
      <c r="C1238"/>
      <c r="D1238" s="227"/>
      <c r="E1238" s="227"/>
      <c r="F1238" s="227"/>
      <c r="G1238"/>
      <c r="H1238"/>
      <c r="I1238"/>
      <c r="J1238" s="227"/>
      <c r="L1238" s="190"/>
      <c r="N1238"/>
      <c r="O1238"/>
      <c r="P1238"/>
      <c r="Q1238"/>
      <c r="R1238"/>
      <c r="S1238"/>
      <c r="T1238"/>
      <c r="U1238"/>
      <c r="V1238"/>
      <c r="W1238" s="319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</row>
    <row r="1239" spans="1:43" s="269" customFormat="1" x14ac:dyDescent="0.2">
      <c r="A1239" s="13"/>
      <c r="B1239"/>
      <c r="C1239"/>
      <c r="D1239" s="227"/>
      <c r="E1239" s="227"/>
      <c r="F1239" s="227"/>
      <c r="G1239"/>
      <c r="H1239"/>
      <c r="I1239"/>
      <c r="J1239" s="227"/>
      <c r="L1239" s="190"/>
      <c r="N1239"/>
      <c r="O1239"/>
      <c r="P1239"/>
      <c r="Q1239"/>
      <c r="R1239"/>
      <c r="S1239"/>
      <c r="T1239"/>
      <c r="U1239"/>
      <c r="V1239"/>
      <c r="W1239" s="31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</row>
    <row r="1240" spans="1:43" s="269" customFormat="1" x14ac:dyDescent="0.2">
      <c r="A1240" s="13"/>
      <c r="B1240"/>
      <c r="C1240"/>
      <c r="D1240" s="227"/>
      <c r="E1240" s="227"/>
      <c r="F1240" s="227"/>
      <c r="G1240"/>
      <c r="H1240"/>
      <c r="I1240"/>
      <c r="J1240" s="227"/>
      <c r="L1240" s="190"/>
      <c r="N1240"/>
      <c r="O1240"/>
      <c r="P1240"/>
      <c r="Q1240"/>
      <c r="R1240"/>
      <c r="S1240"/>
      <c r="T1240"/>
      <c r="U1240"/>
      <c r="V1240"/>
      <c r="W1240" s="319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</row>
    <row r="1241" spans="1:43" s="269" customFormat="1" x14ac:dyDescent="0.2">
      <c r="A1241" s="13"/>
      <c r="B1241"/>
      <c r="C1241"/>
      <c r="D1241" s="227"/>
      <c r="E1241" s="227"/>
      <c r="F1241" s="227"/>
      <c r="G1241"/>
      <c r="H1241"/>
      <c r="I1241"/>
      <c r="J1241" s="227"/>
      <c r="L1241" s="190"/>
      <c r="N1241"/>
      <c r="O1241"/>
      <c r="P1241"/>
      <c r="Q1241"/>
      <c r="R1241"/>
      <c r="S1241"/>
      <c r="T1241"/>
      <c r="U1241"/>
      <c r="V1241"/>
      <c r="W1241" s="319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</row>
    <row r="1242" spans="1:43" s="269" customFormat="1" x14ac:dyDescent="0.2">
      <c r="A1242" s="13"/>
      <c r="B1242"/>
      <c r="C1242"/>
      <c r="D1242" s="227"/>
      <c r="E1242" s="227"/>
      <c r="F1242" s="227"/>
      <c r="G1242"/>
      <c r="H1242"/>
      <c r="I1242"/>
      <c r="J1242" s="227"/>
      <c r="L1242" s="190"/>
      <c r="N1242"/>
      <c r="O1242"/>
      <c r="P1242"/>
      <c r="Q1242"/>
      <c r="R1242"/>
      <c r="S1242"/>
      <c r="T1242"/>
      <c r="U1242"/>
      <c r="V1242"/>
      <c r="W1242" s="319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</row>
    <row r="1243" spans="1:43" s="269" customFormat="1" x14ac:dyDescent="0.2">
      <c r="A1243" s="13"/>
      <c r="B1243"/>
      <c r="C1243"/>
      <c r="D1243" s="227"/>
      <c r="E1243" s="227"/>
      <c r="F1243" s="227"/>
      <c r="G1243"/>
      <c r="H1243"/>
      <c r="I1243"/>
      <c r="J1243" s="227"/>
      <c r="L1243" s="190"/>
      <c r="N1243"/>
      <c r="O1243"/>
      <c r="P1243"/>
      <c r="Q1243"/>
      <c r="R1243"/>
      <c r="S1243"/>
      <c r="T1243"/>
      <c r="U1243"/>
      <c r="V1243"/>
      <c r="W1243" s="319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</row>
    <row r="1244" spans="1:43" s="269" customFormat="1" x14ac:dyDescent="0.2">
      <c r="A1244" s="13"/>
      <c r="B1244"/>
      <c r="C1244"/>
      <c r="D1244" s="227"/>
      <c r="E1244" s="227"/>
      <c r="F1244" s="227"/>
      <c r="G1244"/>
      <c r="H1244"/>
      <c r="I1244"/>
      <c r="J1244" s="227"/>
      <c r="L1244" s="190"/>
      <c r="N1244"/>
      <c r="O1244"/>
      <c r="P1244"/>
      <c r="Q1244"/>
      <c r="R1244"/>
      <c r="S1244"/>
      <c r="T1244"/>
      <c r="U1244"/>
      <c r="V1244"/>
      <c r="W1244" s="319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</row>
    <row r="1245" spans="1:43" s="269" customFormat="1" x14ac:dyDescent="0.2">
      <c r="A1245" s="13"/>
      <c r="B1245"/>
      <c r="C1245"/>
      <c r="D1245" s="227"/>
      <c r="E1245" s="227"/>
      <c r="F1245" s="227"/>
      <c r="G1245"/>
      <c r="H1245"/>
      <c r="I1245"/>
      <c r="J1245" s="227"/>
      <c r="L1245" s="190"/>
      <c r="N1245"/>
      <c r="O1245"/>
      <c r="P1245"/>
      <c r="Q1245"/>
      <c r="R1245"/>
      <c r="S1245"/>
      <c r="T1245"/>
      <c r="U1245"/>
      <c r="V1245"/>
      <c r="W1245" s="319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</row>
    <row r="1246" spans="1:43" s="269" customFormat="1" x14ac:dyDescent="0.2">
      <c r="A1246" s="13"/>
      <c r="B1246"/>
      <c r="C1246"/>
      <c r="D1246" s="227"/>
      <c r="E1246" s="227"/>
      <c r="F1246" s="227"/>
      <c r="G1246"/>
      <c r="H1246"/>
      <c r="I1246"/>
      <c r="J1246" s="227"/>
      <c r="L1246" s="190"/>
      <c r="N1246"/>
      <c r="O1246"/>
      <c r="P1246"/>
      <c r="Q1246"/>
      <c r="R1246"/>
      <c r="S1246"/>
      <c r="T1246"/>
      <c r="U1246"/>
      <c r="V1246"/>
      <c r="W1246" s="319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</row>
    <row r="1247" spans="1:43" s="269" customFormat="1" x14ac:dyDescent="0.2">
      <c r="A1247" s="13"/>
      <c r="B1247"/>
      <c r="C1247"/>
      <c r="D1247" s="227"/>
      <c r="E1247" s="227"/>
      <c r="F1247" s="227"/>
      <c r="G1247"/>
      <c r="H1247"/>
      <c r="I1247"/>
      <c r="J1247" s="227"/>
      <c r="L1247" s="190"/>
      <c r="N1247"/>
      <c r="O1247"/>
      <c r="P1247"/>
      <c r="Q1247"/>
      <c r="R1247"/>
      <c r="S1247"/>
      <c r="T1247"/>
      <c r="U1247"/>
      <c r="V1247"/>
      <c r="W1247" s="319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</row>
    <row r="1248" spans="1:43" s="269" customFormat="1" x14ac:dyDescent="0.2">
      <c r="A1248" s="13"/>
      <c r="B1248"/>
      <c r="C1248"/>
      <c r="D1248" s="227"/>
      <c r="E1248" s="227"/>
      <c r="F1248" s="227"/>
      <c r="G1248"/>
      <c r="H1248"/>
      <c r="I1248"/>
      <c r="J1248" s="227"/>
      <c r="L1248" s="190"/>
      <c r="N1248"/>
      <c r="O1248"/>
      <c r="P1248"/>
      <c r="Q1248"/>
      <c r="R1248"/>
      <c r="S1248"/>
      <c r="T1248"/>
      <c r="U1248"/>
      <c r="V1248"/>
      <c r="W1248" s="319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</row>
    <row r="1249" spans="1:43" s="269" customFormat="1" x14ac:dyDescent="0.2">
      <c r="A1249" s="13"/>
      <c r="B1249"/>
      <c r="C1249"/>
      <c r="D1249" s="227"/>
      <c r="E1249" s="227"/>
      <c r="F1249" s="227"/>
      <c r="G1249"/>
      <c r="H1249"/>
      <c r="I1249"/>
      <c r="J1249" s="227"/>
      <c r="L1249" s="190"/>
      <c r="N1249"/>
      <c r="O1249"/>
      <c r="P1249"/>
      <c r="Q1249"/>
      <c r="R1249"/>
      <c r="S1249"/>
      <c r="T1249"/>
      <c r="U1249"/>
      <c r="V1249"/>
      <c r="W1249" s="31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</row>
    <row r="1250" spans="1:43" s="269" customFormat="1" x14ac:dyDescent="0.2">
      <c r="A1250" s="13"/>
      <c r="B1250"/>
      <c r="C1250"/>
      <c r="D1250" s="227"/>
      <c r="E1250" s="227"/>
      <c r="F1250" s="227"/>
      <c r="G1250"/>
      <c r="H1250"/>
      <c r="I1250"/>
      <c r="J1250" s="227"/>
      <c r="L1250" s="190"/>
      <c r="N1250"/>
      <c r="O1250"/>
      <c r="P1250"/>
      <c r="Q1250"/>
      <c r="R1250"/>
      <c r="S1250"/>
      <c r="T1250"/>
      <c r="U1250"/>
      <c r="V1250"/>
      <c r="W1250" s="319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</row>
    <row r="1251" spans="1:43" s="269" customFormat="1" x14ac:dyDescent="0.2">
      <c r="A1251" s="13"/>
      <c r="B1251"/>
      <c r="C1251"/>
      <c r="D1251" s="227"/>
      <c r="E1251" s="227"/>
      <c r="F1251" s="227"/>
      <c r="G1251"/>
      <c r="H1251"/>
      <c r="I1251"/>
      <c r="J1251" s="227"/>
      <c r="L1251" s="190"/>
      <c r="N1251"/>
      <c r="O1251"/>
      <c r="P1251"/>
      <c r="Q1251"/>
      <c r="R1251"/>
      <c r="S1251"/>
      <c r="T1251"/>
      <c r="U1251"/>
      <c r="V1251"/>
      <c r="W1251" s="319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</row>
    <row r="1252" spans="1:43" s="269" customFormat="1" x14ac:dyDescent="0.2">
      <c r="A1252" s="13"/>
      <c r="B1252"/>
      <c r="C1252"/>
      <c r="D1252" s="227"/>
      <c r="E1252" s="227"/>
      <c r="F1252" s="227"/>
      <c r="G1252"/>
      <c r="H1252"/>
      <c r="I1252"/>
      <c r="J1252" s="227"/>
      <c r="L1252" s="190"/>
      <c r="N1252"/>
      <c r="O1252"/>
      <c r="P1252"/>
      <c r="Q1252"/>
      <c r="R1252"/>
      <c r="S1252"/>
      <c r="T1252"/>
      <c r="U1252"/>
      <c r="V1252"/>
      <c r="W1252" s="319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</row>
    <row r="1253" spans="1:43" s="269" customFormat="1" x14ac:dyDescent="0.2">
      <c r="A1253" s="13"/>
      <c r="B1253"/>
      <c r="C1253"/>
      <c r="D1253" s="227"/>
      <c r="E1253" s="227"/>
      <c r="F1253" s="227"/>
      <c r="G1253"/>
      <c r="H1253"/>
      <c r="I1253"/>
      <c r="J1253" s="227"/>
      <c r="L1253" s="190"/>
      <c r="N1253"/>
      <c r="O1253"/>
      <c r="P1253"/>
      <c r="Q1253"/>
      <c r="R1253"/>
      <c r="S1253"/>
      <c r="T1253"/>
      <c r="U1253"/>
      <c r="V1253"/>
      <c r="W1253" s="319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</row>
    <row r="1254" spans="1:43" s="269" customFormat="1" x14ac:dyDescent="0.2">
      <c r="A1254" s="13"/>
      <c r="B1254"/>
      <c r="C1254"/>
      <c r="D1254" s="227"/>
      <c r="E1254" s="227"/>
      <c r="F1254" s="227"/>
      <c r="G1254"/>
      <c r="H1254"/>
      <c r="I1254"/>
      <c r="J1254" s="227"/>
      <c r="L1254" s="190"/>
      <c r="N1254"/>
      <c r="O1254"/>
      <c r="P1254"/>
      <c r="Q1254"/>
      <c r="R1254"/>
      <c r="S1254"/>
      <c r="T1254"/>
      <c r="U1254"/>
      <c r="V1254"/>
      <c r="W1254" s="319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</row>
    <row r="1255" spans="1:43" s="269" customFormat="1" x14ac:dyDescent="0.2">
      <c r="A1255" s="13"/>
      <c r="B1255"/>
      <c r="C1255"/>
      <c r="D1255" s="227"/>
      <c r="E1255" s="227"/>
      <c r="F1255" s="227"/>
      <c r="G1255"/>
      <c r="H1255"/>
      <c r="I1255"/>
      <c r="J1255" s="227"/>
      <c r="L1255" s="190"/>
      <c r="N1255"/>
      <c r="O1255"/>
      <c r="P1255"/>
      <c r="Q1255"/>
      <c r="R1255"/>
      <c r="S1255"/>
      <c r="T1255"/>
      <c r="U1255"/>
      <c r="V1255"/>
      <c r="W1255" s="319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</row>
    <row r="1256" spans="1:43" s="269" customFormat="1" x14ac:dyDescent="0.2">
      <c r="A1256" s="13"/>
      <c r="B1256"/>
      <c r="C1256"/>
      <c r="D1256" s="227"/>
      <c r="E1256" s="227"/>
      <c r="F1256" s="227"/>
      <c r="G1256"/>
      <c r="H1256"/>
      <c r="I1256"/>
      <c r="J1256" s="227"/>
      <c r="L1256" s="190"/>
      <c r="N1256"/>
      <c r="O1256"/>
      <c r="P1256"/>
      <c r="Q1256"/>
      <c r="R1256"/>
      <c r="S1256"/>
      <c r="T1256"/>
      <c r="U1256"/>
      <c r="V1256"/>
      <c r="W1256" s="319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</row>
    <row r="1257" spans="1:43" s="269" customFormat="1" x14ac:dyDescent="0.2">
      <c r="A1257" s="13"/>
      <c r="B1257"/>
      <c r="C1257"/>
      <c r="D1257" s="227"/>
      <c r="E1257" s="227"/>
      <c r="F1257" s="227"/>
      <c r="G1257"/>
      <c r="H1257"/>
      <c r="I1257"/>
      <c r="J1257" s="227"/>
      <c r="L1257" s="190"/>
      <c r="N1257"/>
      <c r="O1257"/>
      <c r="P1257"/>
      <c r="Q1257"/>
      <c r="R1257"/>
      <c r="S1257"/>
      <c r="T1257"/>
      <c r="U1257"/>
      <c r="V1257"/>
      <c r="W1257" s="319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</row>
    <row r="1258" spans="1:43" s="269" customFormat="1" x14ac:dyDescent="0.2">
      <c r="A1258" s="13"/>
      <c r="B1258"/>
      <c r="C1258"/>
      <c r="D1258" s="227"/>
      <c r="E1258" s="227"/>
      <c r="F1258" s="227"/>
      <c r="G1258"/>
      <c r="H1258"/>
      <c r="I1258"/>
      <c r="J1258" s="227"/>
      <c r="L1258" s="190"/>
      <c r="N1258"/>
      <c r="O1258"/>
      <c r="P1258"/>
      <c r="Q1258"/>
      <c r="R1258"/>
      <c r="S1258"/>
      <c r="T1258"/>
      <c r="U1258"/>
      <c r="V1258"/>
      <c r="W1258" s="319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</row>
    <row r="1259" spans="1:43" s="269" customFormat="1" x14ac:dyDescent="0.2">
      <c r="A1259" s="13"/>
      <c r="B1259"/>
      <c r="C1259"/>
      <c r="D1259" s="227"/>
      <c r="E1259" s="227"/>
      <c r="F1259" s="227"/>
      <c r="G1259"/>
      <c r="H1259"/>
      <c r="I1259"/>
      <c r="J1259" s="227"/>
      <c r="L1259" s="190"/>
      <c r="N1259"/>
      <c r="O1259"/>
      <c r="P1259"/>
      <c r="Q1259"/>
      <c r="R1259"/>
      <c r="S1259"/>
      <c r="T1259"/>
      <c r="U1259"/>
      <c r="V1259"/>
      <c r="W1259" s="31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</row>
    <row r="1260" spans="1:43" s="269" customFormat="1" x14ac:dyDescent="0.2">
      <c r="A1260" s="13"/>
      <c r="B1260"/>
      <c r="C1260"/>
      <c r="D1260" s="227"/>
      <c r="E1260" s="227"/>
      <c r="F1260" s="227"/>
      <c r="G1260"/>
      <c r="H1260"/>
      <c r="I1260"/>
      <c r="J1260" s="227"/>
      <c r="L1260" s="190"/>
      <c r="N1260"/>
      <c r="O1260"/>
      <c r="P1260"/>
      <c r="Q1260"/>
      <c r="R1260"/>
      <c r="S1260"/>
      <c r="T1260"/>
      <c r="U1260"/>
      <c r="V1260"/>
      <c r="W1260" s="319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</row>
    <row r="1261" spans="1:43" s="269" customFormat="1" x14ac:dyDescent="0.2">
      <c r="A1261" s="13"/>
      <c r="B1261"/>
      <c r="C1261"/>
      <c r="D1261" s="227"/>
      <c r="E1261" s="227"/>
      <c r="F1261" s="227"/>
      <c r="G1261"/>
      <c r="H1261"/>
      <c r="I1261"/>
      <c r="J1261" s="227"/>
      <c r="L1261" s="190"/>
      <c r="N1261"/>
      <c r="O1261"/>
      <c r="P1261"/>
      <c r="Q1261"/>
      <c r="R1261"/>
      <c r="S1261"/>
      <c r="T1261"/>
      <c r="U1261"/>
      <c r="V1261"/>
      <c r="W1261" s="319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</row>
    <row r="1262" spans="1:43" s="269" customFormat="1" x14ac:dyDescent="0.2">
      <c r="A1262" s="13"/>
      <c r="B1262"/>
      <c r="C1262"/>
      <c r="D1262" s="227"/>
      <c r="E1262" s="227"/>
      <c r="F1262" s="227"/>
      <c r="G1262"/>
      <c r="H1262"/>
      <c r="I1262"/>
      <c r="J1262" s="227"/>
      <c r="L1262" s="190"/>
      <c r="N1262"/>
      <c r="O1262"/>
      <c r="P1262"/>
      <c r="Q1262"/>
      <c r="R1262"/>
      <c r="S1262"/>
      <c r="T1262"/>
      <c r="U1262"/>
      <c r="V1262"/>
      <c r="W1262" s="319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</row>
    <row r="1263" spans="1:43" s="269" customFormat="1" x14ac:dyDescent="0.2">
      <c r="A1263" s="13"/>
      <c r="B1263"/>
      <c r="C1263"/>
      <c r="D1263" s="227"/>
      <c r="E1263" s="227"/>
      <c r="F1263" s="227"/>
      <c r="G1263"/>
      <c r="H1263"/>
      <c r="I1263"/>
      <c r="J1263" s="227"/>
      <c r="L1263" s="190"/>
      <c r="N1263"/>
      <c r="O1263"/>
      <c r="P1263"/>
      <c r="Q1263"/>
      <c r="R1263"/>
      <c r="S1263"/>
      <c r="T1263"/>
      <c r="U1263"/>
      <c r="V1263"/>
      <c r="W1263" s="319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</row>
    <row r="1264" spans="1:43" s="269" customFormat="1" x14ac:dyDescent="0.2">
      <c r="A1264" s="13"/>
      <c r="B1264"/>
      <c r="C1264"/>
      <c r="D1264" s="227"/>
      <c r="E1264" s="227"/>
      <c r="F1264" s="227"/>
      <c r="G1264"/>
      <c r="H1264"/>
      <c r="I1264"/>
      <c r="J1264" s="227"/>
      <c r="L1264" s="190"/>
      <c r="N1264"/>
      <c r="O1264"/>
      <c r="P1264"/>
      <c r="Q1264"/>
      <c r="R1264"/>
      <c r="S1264"/>
      <c r="T1264"/>
      <c r="U1264"/>
      <c r="V1264"/>
      <c r="W1264" s="319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</row>
    <row r="1265" spans="1:43" s="269" customFormat="1" x14ac:dyDescent="0.2">
      <c r="A1265" s="13"/>
      <c r="B1265"/>
      <c r="C1265"/>
      <c r="D1265" s="227"/>
      <c r="E1265" s="227"/>
      <c r="F1265" s="227"/>
      <c r="G1265"/>
      <c r="H1265"/>
      <c r="I1265"/>
      <c r="J1265" s="227"/>
      <c r="L1265" s="190"/>
      <c r="N1265"/>
      <c r="O1265"/>
      <c r="P1265"/>
      <c r="Q1265"/>
      <c r="R1265"/>
      <c r="S1265"/>
      <c r="T1265"/>
      <c r="U1265"/>
      <c r="V1265"/>
      <c r="W1265" s="319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</row>
    <row r="1266" spans="1:43" s="269" customFormat="1" x14ac:dyDescent="0.2">
      <c r="A1266" s="13"/>
      <c r="B1266"/>
      <c r="C1266"/>
      <c r="D1266" s="227"/>
      <c r="E1266" s="227"/>
      <c r="F1266" s="227"/>
      <c r="G1266"/>
      <c r="H1266"/>
      <c r="I1266"/>
      <c r="J1266" s="227"/>
      <c r="L1266" s="190"/>
      <c r="N1266"/>
      <c r="O1266"/>
      <c r="P1266"/>
      <c r="Q1266"/>
      <c r="R1266"/>
      <c r="S1266"/>
      <c r="T1266"/>
      <c r="U1266"/>
      <c r="V1266"/>
      <c r="W1266" s="319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</row>
    <row r="1267" spans="1:43" s="269" customFormat="1" x14ac:dyDescent="0.2">
      <c r="A1267" s="13"/>
      <c r="B1267"/>
      <c r="C1267"/>
      <c r="D1267" s="227"/>
      <c r="E1267" s="227"/>
      <c r="F1267" s="227"/>
      <c r="G1267"/>
      <c r="H1267"/>
      <c r="I1267"/>
      <c r="J1267" s="227"/>
      <c r="L1267" s="190"/>
      <c r="N1267"/>
      <c r="O1267"/>
      <c r="P1267"/>
      <c r="Q1267"/>
      <c r="R1267"/>
      <c r="S1267"/>
      <c r="T1267"/>
      <c r="U1267"/>
      <c r="V1267"/>
      <c r="W1267" s="319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</row>
    <row r="1268" spans="1:43" s="269" customFormat="1" x14ac:dyDescent="0.2">
      <c r="A1268" s="13"/>
      <c r="B1268"/>
      <c r="C1268"/>
      <c r="D1268" s="227"/>
      <c r="E1268" s="227"/>
      <c r="F1268" s="227"/>
      <c r="G1268"/>
      <c r="H1268"/>
      <c r="I1268"/>
      <c r="J1268" s="227"/>
      <c r="L1268" s="190"/>
      <c r="N1268"/>
      <c r="O1268"/>
      <c r="P1268"/>
      <c r="Q1268"/>
      <c r="R1268"/>
      <c r="S1268"/>
      <c r="T1268"/>
      <c r="U1268"/>
      <c r="V1268"/>
      <c r="W1268" s="319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</row>
    <row r="1269" spans="1:43" s="269" customFormat="1" x14ac:dyDescent="0.2">
      <c r="A1269" s="13"/>
      <c r="B1269"/>
      <c r="C1269"/>
      <c r="D1269" s="227"/>
      <c r="E1269" s="227"/>
      <c r="F1269" s="227"/>
      <c r="G1269"/>
      <c r="H1269"/>
      <c r="I1269"/>
      <c r="J1269" s="227"/>
      <c r="L1269" s="190"/>
      <c r="N1269"/>
      <c r="O1269"/>
      <c r="P1269"/>
      <c r="Q1269"/>
      <c r="R1269"/>
      <c r="S1269"/>
      <c r="T1269"/>
      <c r="U1269"/>
      <c r="V1269"/>
      <c r="W1269" s="31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</row>
    <row r="1270" spans="1:43" s="269" customFormat="1" x14ac:dyDescent="0.2">
      <c r="A1270" s="13"/>
      <c r="B1270"/>
      <c r="C1270"/>
      <c r="D1270" s="227"/>
      <c r="E1270" s="227"/>
      <c r="F1270" s="227"/>
      <c r="G1270"/>
      <c r="H1270"/>
      <c r="I1270"/>
      <c r="J1270" s="227"/>
      <c r="L1270" s="190"/>
      <c r="N1270"/>
      <c r="O1270"/>
      <c r="P1270"/>
      <c r="Q1270"/>
      <c r="R1270"/>
      <c r="S1270"/>
      <c r="T1270"/>
      <c r="U1270"/>
      <c r="V1270"/>
      <c r="W1270" s="319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</row>
    <row r="1271" spans="1:43" s="269" customFormat="1" x14ac:dyDescent="0.2">
      <c r="A1271" s="13"/>
      <c r="B1271"/>
      <c r="C1271"/>
      <c r="D1271" s="227"/>
      <c r="E1271" s="227"/>
      <c r="F1271" s="227"/>
      <c r="G1271"/>
      <c r="H1271"/>
      <c r="I1271"/>
      <c r="J1271" s="227"/>
      <c r="L1271" s="190"/>
      <c r="N1271"/>
      <c r="O1271"/>
      <c r="P1271"/>
      <c r="Q1271"/>
      <c r="R1271"/>
      <c r="S1271"/>
      <c r="T1271"/>
      <c r="U1271"/>
      <c r="V1271"/>
      <c r="W1271" s="319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</row>
    <row r="1272" spans="1:43" s="269" customFormat="1" x14ac:dyDescent="0.2">
      <c r="A1272" s="13"/>
      <c r="B1272"/>
      <c r="C1272"/>
      <c r="D1272" s="227"/>
      <c r="E1272" s="227"/>
      <c r="F1272" s="227"/>
      <c r="G1272"/>
      <c r="H1272"/>
      <c r="I1272"/>
      <c r="J1272" s="227"/>
      <c r="L1272" s="190"/>
      <c r="N1272"/>
      <c r="O1272"/>
      <c r="P1272"/>
      <c r="Q1272"/>
      <c r="R1272"/>
      <c r="S1272"/>
      <c r="T1272"/>
      <c r="U1272"/>
      <c r="V1272"/>
      <c r="W1272" s="319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</row>
    <row r="1273" spans="1:43" s="269" customFormat="1" x14ac:dyDescent="0.2">
      <c r="A1273" s="13"/>
      <c r="B1273"/>
      <c r="C1273"/>
      <c r="D1273" s="227"/>
      <c r="E1273" s="227"/>
      <c r="F1273" s="227"/>
      <c r="G1273"/>
      <c r="H1273"/>
      <c r="I1273"/>
      <c r="J1273" s="227"/>
      <c r="L1273" s="190"/>
      <c r="N1273"/>
      <c r="O1273"/>
      <c r="P1273"/>
      <c r="Q1273"/>
      <c r="R1273"/>
      <c r="S1273"/>
      <c r="T1273"/>
      <c r="U1273"/>
      <c r="V1273"/>
      <c r="W1273" s="319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</row>
    <row r="1274" spans="1:43" s="269" customFormat="1" x14ac:dyDescent="0.2">
      <c r="A1274" s="13"/>
      <c r="B1274"/>
      <c r="C1274"/>
      <c r="D1274" s="227"/>
      <c r="E1274" s="227"/>
      <c r="F1274" s="227"/>
      <c r="G1274"/>
      <c r="H1274"/>
      <c r="I1274"/>
      <c r="J1274" s="227"/>
      <c r="L1274" s="190"/>
      <c r="N1274"/>
      <c r="O1274"/>
      <c r="P1274"/>
      <c r="Q1274"/>
      <c r="R1274"/>
      <c r="S1274"/>
      <c r="T1274"/>
      <c r="U1274"/>
      <c r="V1274"/>
      <c r="W1274" s="319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</row>
    <row r="1275" spans="1:43" s="269" customFormat="1" x14ac:dyDescent="0.2">
      <c r="A1275" s="13"/>
      <c r="B1275"/>
      <c r="C1275"/>
      <c r="D1275" s="227"/>
      <c r="E1275" s="227"/>
      <c r="F1275" s="227"/>
      <c r="G1275"/>
      <c r="H1275"/>
      <c r="I1275"/>
      <c r="J1275" s="227"/>
      <c r="L1275" s="190"/>
      <c r="N1275"/>
      <c r="O1275"/>
      <c r="P1275"/>
      <c r="Q1275"/>
      <c r="R1275"/>
      <c r="S1275"/>
      <c r="T1275"/>
      <c r="U1275"/>
      <c r="V1275"/>
      <c r="W1275" s="319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</row>
    <row r="1276" spans="1:43" s="269" customFormat="1" x14ac:dyDescent="0.2">
      <c r="A1276" s="13"/>
      <c r="B1276"/>
      <c r="C1276"/>
      <c r="D1276" s="227"/>
      <c r="E1276" s="227"/>
      <c r="F1276" s="227"/>
      <c r="G1276"/>
      <c r="H1276"/>
      <c r="I1276"/>
      <c r="J1276" s="227"/>
      <c r="L1276" s="190"/>
      <c r="N1276"/>
      <c r="O1276"/>
      <c r="P1276"/>
      <c r="Q1276"/>
      <c r="R1276"/>
      <c r="S1276"/>
      <c r="T1276"/>
      <c r="U1276"/>
      <c r="V1276"/>
      <c r="W1276" s="319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</row>
    <row r="1277" spans="1:43" s="269" customFormat="1" x14ac:dyDescent="0.2">
      <c r="A1277" s="13"/>
      <c r="B1277"/>
      <c r="C1277"/>
      <c r="D1277" s="227"/>
      <c r="E1277" s="227"/>
      <c r="F1277" s="227"/>
      <c r="G1277"/>
      <c r="H1277"/>
      <c r="I1277"/>
      <c r="J1277" s="227"/>
      <c r="L1277" s="190"/>
      <c r="N1277"/>
      <c r="O1277"/>
      <c r="P1277"/>
      <c r="Q1277"/>
      <c r="R1277"/>
      <c r="S1277"/>
      <c r="T1277"/>
      <c r="U1277"/>
      <c r="V1277"/>
      <c r="W1277" s="319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</row>
    <row r="1278" spans="1:43" s="269" customFormat="1" x14ac:dyDescent="0.2">
      <c r="A1278" s="13"/>
      <c r="B1278"/>
      <c r="C1278"/>
      <c r="D1278" s="227"/>
      <c r="E1278" s="227"/>
      <c r="F1278" s="227"/>
      <c r="G1278"/>
      <c r="H1278"/>
      <c r="I1278"/>
      <c r="J1278" s="227"/>
      <c r="L1278" s="190"/>
      <c r="N1278"/>
      <c r="O1278"/>
      <c r="P1278"/>
      <c r="Q1278"/>
      <c r="R1278"/>
      <c r="S1278"/>
      <c r="T1278"/>
      <c r="U1278"/>
      <c r="V1278"/>
      <c r="W1278" s="319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</row>
    <row r="1279" spans="1:43" s="269" customFormat="1" x14ac:dyDescent="0.2">
      <c r="A1279" s="13"/>
      <c r="B1279"/>
      <c r="C1279"/>
      <c r="D1279" s="227"/>
      <c r="E1279" s="227"/>
      <c r="F1279" s="227"/>
      <c r="G1279"/>
      <c r="H1279"/>
      <c r="I1279"/>
      <c r="J1279" s="227"/>
      <c r="L1279" s="190"/>
      <c r="N1279"/>
      <c r="O1279"/>
      <c r="P1279"/>
      <c r="Q1279"/>
      <c r="R1279"/>
      <c r="S1279"/>
      <c r="T1279"/>
      <c r="U1279"/>
      <c r="V1279"/>
      <c r="W1279" s="31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</row>
    <row r="1280" spans="1:43" s="269" customFormat="1" x14ac:dyDescent="0.2">
      <c r="A1280" s="13"/>
      <c r="B1280"/>
      <c r="C1280"/>
      <c r="D1280" s="227"/>
      <c r="E1280" s="227"/>
      <c r="F1280" s="227"/>
      <c r="G1280"/>
      <c r="H1280"/>
      <c r="I1280"/>
      <c r="J1280" s="227"/>
      <c r="L1280" s="190"/>
      <c r="N1280"/>
      <c r="O1280"/>
      <c r="P1280"/>
      <c r="Q1280"/>
      <c r="R1280"/>
      <c r="S1280"/>
      <c r="T1280"/>
      <c r="U1280"/>
      <c r="V1280"/>
      <c r="W1280" s="319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</row>
    <row r="1281" spans="1:43" s="269" customFormat="1" x14ac:dyDescent="0.2">
      <c r="A1281" s="13"/>
      <c r="B1281"/>
      <c r="C1281"/>
      <c r="D1281" s="227"/>
      <c r="E1281" s="227"/>
      <c r="F1281" s="227"/>
      <c r="G1281"/>
      <c r="H1281"/>
      <c r="I1281"/>
      <c r="J1281" s="227"/>
      <c r="L1281" s="190"/>
      <c r="N1281"/>
      <c r="O1281"/>
      <c r="P1281"/>
      <c r="Q1281"/>
      <c r="R1281"/>
      <c r="S1281"/>
      <c r="T1281"/>
      <c r="U1281"/>
      <c r="V1281"/>
      <c r="W1281" s="319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</row>
    <row r="1282" spans="1:43" s="269" customFormat="1" x14ac:dyDescent="0.2">
      <c r="A1282" s="13"/>
      <c r="B1282"/>
      <c r="C1282"/>
      <c r="D1282" s="227"/>
      <c r="E1282" s="227"/>
      <c r="F1282" s="227"/>
      <c r="G1282"/>
      <c r="H1282"/>
      <c r="I1282"/>
      <c r="J1282" s="227"/>
      <c r="L1282" s="190"/>
      <c r="N1282"/>
      <c r="O1282"/>
      <c r="P1282"/>
      <c r="Q1282"/>
      <c r="R1282"/>
      <c r="S1282"/>
      <c r="T1282"/>
      <c r="U1282"/>
      <c r="V1282"/>
      <c r="W1282" s="319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</row>
    <row r="1283" spans="1:43" s="269" customFormat="1" x14ac:dyDescent="0.2">
      <c r="A1283" s="13"/>
      <c r="B1283"/>
      <c r="C1283"/>
      <c r="D1283" s="227"/>
      <c r="E1283" s="227"/>
      <c r="F1283" s="227"/>
      <c r="G1283"/>
      <c r="H1283"/>
      <c r="I1283"/>
      <c r="J1283" s="227"/>
      <c r="L1283" s="190"/>
      <c r="N1283"/>
      <c r="O1283"/>
      <c r="P1283"/>
      <c r="Q1283"/>
      <c r="R1283"/>
      <c r="S1283"/>
      <c r="T1283"/>
      <c r="U1283"/>
      <c r="V1283"/>
      <c r="W1283" s="319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</row>
    <row r="1284" spans="1:43" s="269" customFormat="1" x14ac:dyDescent="0.2">
      <c r="A1284" s="13"/>
      <c r="B1284"/>
      <c r="C1284"/>
      <c r="D1284" s="227"/>
      <c r="E1284" s="227"/>
      <c r="F1284" s="227"/>
      <c r="G1284"/>
      <c r="H1284"/>
      <c r="I1284"/>
      <c r="J1284" s="227"/>
      <c r="L1284" s="190"/>
      <c r="N1284"/>
      <c r="O1284"/>
      <c r="P1284"/>
      <c r="Q1284"/>
      <c r="R1284"/>
      <c r="S1284"/>
      <c r="T1284"/>
      <c r="U1284"/>
      <c r="V1284"/>
      <c r="W1284" s="319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</row>
    <row r="1285" spans="1:43" s="269" customFormat="1" x14ac:dyDescent="0.2">
      <c r="A1285" s="13"/>
      <c r="B1285"/>
      <c r="C1285"/>
      <c r="D1285" s="227"/>
      <c r="E1285" s="227"/>
      <c r="F1285" s="227"/>
      <c r="G1285"/>
      <c r="H1285"/>
      <c r="I1285"/>
      <c r="J1285" s="227"/>
      <c r="L1285" s="190"/>
      <c r="N1285"/>
      <c r="O1285"/>
      <c r="P1285"/>
      <c r="Q1285"/>
      <c r="R1285"/>
      <c r="S1285"/>
      <c r="T1285"/>
      <c r="U1285"/>
      <c r="V1285"/>
      <c r="W1285" s="319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</row>
    <row r="1286" spans="1:43" s="269" customFormat="1" x14ac:dyDescent="0.2">
      <c r="A1286" s="13"/>
      <c r="B1286"/>
      <c r="C1286"/>
      <c r="D1286" s="227"/>
      <c r="E1286" s="227"/>
      <c r="F1286" s="227"/>
      <c r="G1286"/>
      <c r="H1286"/>
      <c r="I1286"/>
      <c r="J1286" s="227"/>
      <c r="L1286" s="190"/>
      <c r="N1286"/>
      <c r="O1286"/>
      <c r="P1286"/>
      <c r="Q1286"/>
      <c r="R1286"/>
      <c r="S1286"/>
      <c r="T1286"/>
      <c r="U1286"/>
      <c r="V1286"/>
      <c r="W1286" s="319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</row>
    <row r="1287" spans="1:43" s="269" customFormat="1" x14ac:dyDescent="0.2">
      <c r="A1287" s="13"/>
      <c r="B1287"/>
      <c r="C1287"/>
      <c r="D1287" s="227"/>
      <c r="E1287" s="227"/>
      <c r="F1287" s="227"/>
      <c r="G1287"/>
      <c r="H1287"/>
      <c r="I1287"/>
      <c r="J1287" s="227"/>
      <c r="L1287" s="190"/>
      <c r="N1287"/>
      <c r="O1287"/>
      <c r="P1287"/>
      <c r="Q1287"/>
      <c r="R1287"/>
      <c r="S1287"/>
      <c r="T1287"/>
      <c r="U1287"/>
      <c r="V1287"/>
      <c r="W1287" s="319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</row>
    <row r="1288" spans="1:43" s="269" customFormat="1" x14ac:dyDescent="0.2">
      <c r="A1288" s="13"/>
      <c r="B1288"/>
      <c r="C1288"/>
      <c r="D1288" s="227"/>
      <c r="E1288" s="227"/>
      <c r="F1288" s="227"/>
      <c r="G1288"/>
      <c r="H1288"/>
      <c r="I1288"/>
      <c r="J1288" s="227"/>
      <c r="L1288" s="190"/>
      <c r="N1288"/>
      <c r="O1288"/>
      <c r="P1288"/>
      <c r="Q1288"/>
      <c r="R1288"/>
      <c r="S1288"/>
      <c r="T1288"/>
      <c r="U1288"/>
      <c r="V1288"/>
      <c r="W1288" s="319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</row>
    <row r="1289" spans="1:43" s="269" customFormat="1" x14ac:dyDescent="0.2">
      <c r="A1289" s="13"/>
      <c r="B1289"/>
      <c r="C1289"/>
      <c r="D1289" s="227"/>
      <c r="E1289" s="227"/>
      <c r="F1289" s="227"/>
      <c r="G1289"/>
      <c r="H1289"/>
      <c r="I1289"/>
      <c r="J1289" s="227"/>
      <c r="L1289" s="190"/>
      <c r="N1289"/>
      <c r="O1289"/>
      <c r="P1289"/>
      <c r="Q1289"/>
      <c r="R1289"/>
      <c r="S1289"/>
      <c r="T1289"/>
      <c r="U1289"/>
      <c r="V1289"/>
      <c r="W1289" s="31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</row>
    <row r="1290" spans="1:43" s="269" customFormat="1" x14ac:dyDescent="0.2">
      <c r="A1290" s="13"/>
      <c r="B1290"/>
      <c r="C1290"/>
      <c r="D1290" s="227"/>
      <c r="E1290" s="227"/>
      <c r="F1290" s="227"/>
      <c r="G1290"/>
      <c r="H1290"/>
      <c r="I1290"/>
      <c r="J1290" s="227"/>
      <c r="L1290" s="190"/>
      <c r="N1290"/>
      <c r="O1290"/>
      <c r="P1290"/>
      <c r="Q1290"/>
      <c r="R1290"/>
      <c r="S1290"/>
      <c r="T1290"/>
      <c r="U1290"/>
      <c r="V1290"/>
      <c r="W1290" s="319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</row>
    <row r="1291" spans="1:43" s="269" customFormat="1" x14ac:dyDescent="0.2">
      <c r="A1291" s="13"/>
      <c r="B1291"/>
      <c r="C1291"/>
      <c r="D1291" s="227"/>
      <c r="E1291" s="227"/>
      <c r="F1291" s="227"/>
      <c r="G1291"/>
      <c r="H1291"/>
      <c r="I1291"/>
      <c r="J1291" s="227"/>
      <c r="L1291" s="190"/>
      <c r="N1291"/>
      <c r="O1291"/>
      <c r="P1291"/>
      <c r="Q1291"/>
      <c r="R1291"/>
      <c r="S1291"/>
      <c r="T1291"/>
      <c r="U1291"/>
      <c r="V1291"/>
      <c r="W1291" s="319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</row>
    <row r="1292" spans="1:43" s="269" customFormat="1" x14ac:dyDescent="0.2">
      <c r="A1292" s="13"/>
      <c r="B1292"/>
      <c r="C1292"/>
      <c r="D1292" s="227"/>
      <c r="E1292" s="227"/>
      <c r="F1292" s="227"/>
      <c r="G1292"/>
      <c r="H1292"/>
      <c r="I1292"/>
      <c r="J1292" s="227"/>
      <c r="L1292" s="190"/>
      <c r="N1292"/>
      <c r="O1292"/>
      <c r="P1292"/>
      <c r="Q1292"/>
      <c r="R1292"/>
      <c r="S1292"/>
      <c r="T1292"/>
      <c r="U1292"/>
      <c r="V1292"/>
      <c r="W1292" s="319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</row>
    <row r="1293" spans="1:43" s="269" customFormat="1" x14ac:dyDescent="0.2">
      <c r="A1293" s="13"/>
      <c r="B1293"/>
      <c r="C1293"/>
      <c r="D1293" s="227"/>
      <c r="E1293" s="227"/>
      <c r="F1293" s="227"/>
      <c r="G1293"/>
      <c r="H1293"/>
      <c r="I1293"/>
      <c r="J1293" s="227"/>
      <c r="L1293" s="190"/>
      <c r="N1293"/>
      <c r="O1293"/>
      <c r="P1293"/>
      <c r="Q1293"/>
      <c r="R1293"/>
      <c r="S1293"/>
      <c r="T1293"/>
      <c r="U1293"/>
      <c r="V1293"/>
      <c r="W1293" s="319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</row>
    <row r="1294" spans="1:43" s="269" customFormat="1" x14ac:dyDescent="0.2">
      <c r="A1294" s="13"/>
      <c r="B1294"/>
      <c r="C1294"/>
      <c r="D1294" s="227"/>
      <c r="E1294" s="227"/>
      <c r="F1294" s="227"/>
      <c r="G1294"/>
      <c r="H1294"/>
      <c r="I1294"/>
      <c r="J1294" s="227"/>
      <c r="L1294" s="190"/>
      <c r="N1294"/>
      <c r="O1294"/>
      <c r="P1294"/>
      <c r="Q1294"/>
      <c r="R1294"/>
      <c r="S1294"/>
      <c r="T1294"/>
      <c r="U1294"/>
      <c r="V1294"/>
      <c r="W1294" s="319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</row>
    <row r="1295" spans="1:43" s="269" customFormat="1" x14ac:dyDescent="0.2">
      <c r="A1295" s="13"/>
      <c r="B1295"/>
      <c r="C1295"/>
      <c r="D1295" s="227"/>
      <c r="E1295" s="227"/>
      <c r="F1295" s="227"/>
      <c r="G1295"/>
      <c r="H1295"/>
      <c r="I1295"/>
      <c r="J1295" s="227"/>
      <c r="L1295" s="190"/>
      <c r="N1295"/>
      <c r="O1295"/>
      <c r="P1295"/>
      <c r="Q1295"/>
      <c r="R1295"/>
      <c r="S1295"/>
      <c r="T1295"/>
      <c r="U1295"/>
      <c r="V1295"/>
      <c r="W1295" s="319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</row>
    <row r="1296" spans="1:43" s="269" customFormat="1" x14ac:dyDescent="0.2">
      <c r="A1296" s="13"/>
      <c r="B1296"/>
      <c r="C1296"/>
      <c r="D1296" s="227"/>
      <c r="E1296" s="227"/>
      <c r="F1296" s="227"/>
      <c r="G1296"/>
      <c r="H1296"/>
      <c r="I1296"/>
      <c r="J1296" s="227"/>
      <c r="L1296" s="190"/>
      <c r="N1296"/>
      <c r="O1296"/>
      <c r="P1296"/>
      <c r="Q1296"/>
      <c r="R1296"/>
      <c r="S1296"/>
      <c r="T1296"/>
      <c r="U1296"/>
      <c r="V1296"/>
      <c r="W1296" s="319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</row>
    <row r="1297" spans="1:43" s="269" customFormat="1" x14ac:dyDescent="0.2">
      <c r="A1297" s="13"/>
      <c r="B1297"/>
      <c r="C1297"/>
      <c r="D1297" s="227"/>
      <c r="E1297" s="227"/>
      <c r="F1297" s="227"/>
      <c r="G1297"/>
      <c r="H1297"/>
      <c r="I1297"/>
      <c r="J1297" s="227"/>
      <c r="L1297" s="190"/>
      <c r="N1297"/>
      <c r="O1297"/>
      <c r="P1297"/>
      <c r="Q1297"/>
      <c r="R1297"/>
      <c r="S1297"/>
      <c r="T1297"/>
      <c r="U1297"/>
      <c r="V1297"/>
      <c r="W1297" s="319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</row>
    <row r="1298" spans="1:43" s="269" customFormat="1" x14ac:dyDescent="0.2">
      <c r="A1298" s="13"/>
      <c r="B1298"/>
      <c r="C1298"/>
      <c r="D1298" s="227"/>
      <c r="E1298" s="227"/>
      <c r="F1298" s="227"/>
      <c r="G1298"/>
      <c r="H1298"/>
      <c r="I1298"/>
      <c r="J1298" s="227"/>
      <c r="L1298" s="190"/>
      <c r="N1298"/>
      <c r="O1298"/>
      <c r="P1298"/>
      <c r="Q1298"/>
      <c r="R1298"/>
      <c r="S1298"/>
      <c r="T1298"/>
      <c r="U1298"/>
      <c r="V1298"/>
      <c r="W1298" s="319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</row>
    <row r="1299" spans="1:43" s="269" customFormat="1" x14ac:dyDescent="0.2">
      <c r="A1299" s="13"/>
      <c r="B1299"/>
      <c r="C1299"/>
      <c r="D1299" s="227"/>
      <c r="E1299" s="227"/>
      <c r="F1299" s="227"/>
      <c r="G1299"/>
      <c r="H1299"/>
      <c r="I1299"/>
      <c r="J1299" s="227"/>
      <c r="L1299" s="190"/>
      <c r="N1299"/>
      <c r="O1299"/>
      <c r="P1299"/>
      <c r="Q1299"/>
      <c r="R1299"/>
      <c r="S1299"/>
      <c r="T1299"/>
      <c r="U1299"/>
      <c r="V1299"/>
      <c r="W1299" s="31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</row>
    <row r="1300" spans="1:43" s="269" customFormat="1" x14ac:dyDescent="0.2">
      <c r="A1300" s="13"/>
      <c r="B1300"/>
      <c r="C1300"/>
      <c r="D1300" s="227"/>
      <c r="E1300" s="227"/>
      <c r="F1300" s="227"/>
      <c r="G1300"/>
      <c r="H1300"/>
      <c r="I1300"/>
      <c r="J1300" s="227"/>
      <c r="L1300" s="190"/>
      <c r="N1300"/>
      <c r="O1300"/>
      <c r="P1300"/>
      <c r="Q1300"/>
      <c r="R1300"/>
      <c r="S1300"/>
      <c r="T1300"/>
      <c r="U1300"/>
      <c r="V1300"/>
      <c r="W1300" s="319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</row>
    <row r="1301" spans="1:43" s="269" customFormat="1" x14ac:dyDescent="0.2">
      <c r="A1301" s="13"/>
      <c r="B1301"/>
      <c r="C1301"/>
      <c r="D1301" s="227"/>
      <c r="E1301" s="227"/>
      <c r="F1301" s="227"/>
      <c r="G1301"/>
      <c r="H1301"/>
      <c r="I1301"/>
      <c r="J1301" s="227"/>
      <c r="L1301" s="190"/>
      <c r="N1301"/>
      <c r="O1301"/>
      <c r="P1301"/>
      <c r="Q1301"/>
      <c r="R1301"/>
      <c r="S1301"/>
      <c r="T1301"/>
      <c r="U1301"/>
      <c r="V1301"/>
      <c r="W1301" s="319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</row>
    <row r="1302" spans="1:43" s="269" customFormat="1" x14ac:dyDescent="0.2">
      <c r="A1302" s="13"/>
      <c r="B1302"/>
      <c r="C1302"/>
      <c r="D1302" s="227"/>
      <c r="E1302" s="227"/>
      <c r="F1302" s="227"/>
      <c r="G1302"/>
      <c r="H1302"/>
      <c r="I1302"/>
      <c r="J1302" s="227"/>
      <c r="L1302" s="190"/>
      <c r="N1302"/>
      <c r="O1302"/>
      <c r="P1302"/>
      <c r="Q1302"/>
      <c r="R1302"/>
      <c r="S1302"/>
      <c r="T1302"/>
      <c r="U1302"/>
      <c r="V1302"/>
      <c r="W1302" s="319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</row>
    <row r="1303" spans="1:43" s="269" customFormat="1" x14ac:dyDescent="0.2">
      <c r="A1303" s="13"/>
      <c r="B1303"/>
      <c r="C1303"/>
      <c r="D1303" s="227"/>
      <c r="E1303" s="227"/>
      <c r="F1303" s="227"/>
      <c r="G1303"/>
      <c r="H1303"/>
      <c r="I1303"/>
      <c r="J1303" s="227"/>
      <c r="L1303" s="190"/>
      <c r="N1303"/>
      <c r="O1303"/>
      <c r="P1303"/>
      <c r="Q1303"/>
      <c r="R1303"/>
      <c r="S1303"/>
      <c r="T1303"/>
      <c r="U1303"/>
      <c r="V1303"/>
      <c r="W1303" s="319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</row>
    <row r="1304" spans="1:43" s="269" customFormat="1" x14ac:dyDescent="0.2">
      <c r="A1304" s="13"/>
      <c r="B1304"/>
      <c r="C1304"/>
      <c r="D1304" s="227"/>
      <c r="E1304" s="227"/>
      <c r="F1304" s="227"/>
      <c r="G1304"/>
      <c r="H1304"/>
      <c r="I1304"/>
      <c r="J1304" s="227"/>
      <c r="L1304" s="190"/>
      <c r="N1304"/>
      <c r="O1304"/>
      <c r="P1304"/>
      <c r="Q1304"/>
      <c r="R1304"/>
      <c r="S1304"/>
      <c r="T1304"/>
      <c r="U1304"/>
      <c r="V1304"/>
      <c r="W1304" s="319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</row>
    <row r="1305" spans="1:43" s="269" customFormat="1" x14ac:dyDescent="0.2">
      <c r="A1305" s="13"/>
      <c r="B1305"/>
      <c r="C1305"/>
      <c r="D1305" s="227"/>
      <c r="E1305" s="227"/>
      <c r="F1305" s="227"/>
      <c r="G1305"/>
      <c r="H1305"/>
      <c r="I1305"/>
      <c r="J1305" s="227"/>
      <c r="L1305" s="190"/>
      <c r="N1305"/>
      <c r="O1305"/>
      <c r="P1305"/>
      <c r="Q1305"/>
      <c r="R1305"/>
      <c r="S1305"/>
      <c r="T1305"/>
      <c r="U1305"/>
      <c r="V1305"/>
      <c r="W1305" s="319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</row>
    <row r="1306" spans="1:43" s="269" customFormat="1" x14ac:dyDescent="0.2">
      <c r="A1306" s="13"/>
      <c r="B1306"/>
      <c r="C1306"/>
      <c r="D1306" s="227"/>
      <c r="E1306" s="227"/>
      <c r="F1306" s="227"/>
      <c r="G1306"/>
      <c r="H1306"/>
      <c r="I1306"/>
      <c r="J1306" s="227"/>
      <c r="L1306" s="190"/>
      <c r="N1306"/>
      <c r="O1306"/>
      <c r="P1306"/>
      <c r="Q1306"/>
      <c r="R1306"/>
      <c r="S1306"/>
      <c r="T1306"/>
      <c r="U1306"/>
      <c r="V1306"/>
      <c r="W1306" s="319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</row>
    <row r="1307" spans="1:43" s="269" customFormat="1" x14ac:dyDescent="0.2">
      <c r="A1307" s="13"/>
      <c r="B1307"/>
      <c r="C1307"/>
      <c r="D1307" s="227"/>
      <c r="E1307" s="227"/>
      <c r="F1307" s="227"/>
      <c r="G1307"/>
      <c r="H1307"/>
      <c r="I1307"/>
      <c r="J1307" s="227"/>
      <c r="L1307" s="190"/>
      <c r="N1307"/>
      <c r="O1307"/>
      <c r="P1307"/>
      <c r="Q1307"/>
      <c r="R1307"/>
      <c r="S1307"/>
      <c r="T1307"/>
      <c r="U1307"/>
      <c r="V1307"/>
      <c r="W1307" s="319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</row>
    <row r="1308" spans="1:43" s="269" customFormat="1" x14ac:dyDescent="0.2">
      <c r="A1308" s="13"/>
      <c r="B1308"/>
      <c r="C1308"/>
      <c r="D1308" s="227"/>
      <c r="E1308" s="227"/>
      <c r="F1308" s="227"/>
      <c r="G1308"/>
      <c r="H1308"/>
      <c r="I1308"/>
      <c r="J1308" s="227"/>
      <c r="L1308" s="190"/>
      <c r="N1308"/>
      <c r="O1308"/>
      <c r="P1308"/>
      <c r="Q1308"/>
      <c r="R1308"/>
      <c r="S1308"/>
      <c r="T1308"/>
      <c r="U1308"/>
      <c r="V1308"/>
      <c r="W1308" s="319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</row>
    <row r="1309" spans="1:43" s="269" customFormat="1" x14ac:dyDescent="0.2">
      <c r="A1309" s="13"/>
      <c r="B1309"/>
      <c r="C1309"/>
      <c r="D1309" s="227"/>
      <c r="E1309" s="227"/>
      <c r="F1309" s="227"/>
      <c r="G1309"/>
      <c r="H1309"/>
      <c r="I1309"/>
      <c r="J1309" s="227"/>
      <c r="L1309" s="190"/>
      <c r="N1309"/>
      <c r="O1309"/>
      <c r="P1309"/>
      <c r="Q1309"/>
      <c r="R1309"/>
      <c r="S1309"/>
      <c r="T1309"/>
      <c r="U1309"/>
      <c r="V1309"/>
      <c r="W1309" s="31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</row>
    <row r="1310" spans="1:43" s="269" customFormat="1" x14ac:dyDescent="0.2">
      <c r="A1310" s="13"/>
      <c r="B1310"/>
      <c r="C1310"/>
      <c r="D1310" s="227"/>
      <c r="E1310" s="227"/>
      <c r="F1310" s="227"/>
      <c r="G1310"/>
      <c r="H1310"/>
      <c r="I1310"/>
      <c r="J1310" s="227"/>
      <c r="L1310" s="190"/>
      <c r="N1310"/>
      <c r="O1310"/>
      <c r="P1310"/>
      <c r="Q1310"/>
      <c r="R1310"/>
      <c r="S1310"/>
      <c r="T1310"/>
      <c r="U1310"/>
      <c r="V1310"/>
      <c r="W1310" s="319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</row>
    <row r="1311" spans="1:43" s="269" customFormat="1" x14ac:dyDescent="0.2">
      <c r="A1311" s="13"/>
      <c r="B1311"/>
      <c r="C1311"/>
      <c r="D1311" s="227"/>
      <c r="E1311" s="227"/>
      <c r="F1311" s="227"/>
      <c r="G1311"/>
      <c r="H1311"/>
      <c r="I1311"/>
      <c r="J1311" s="227"/>
      <c r="L1311" s="190"/>
      <c r="N1311"/>
      <c r="O1311"/>
      <c r="P1311"/>
      <c r="Q1311"/>
      <c r="R1311"/>
      <c r="S1311"/>
      <c r="T1311"/>
      <c r="U1311"/>
      <c r="V1311"/>
      <c r="W1311" s="319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</row>
    <row r="1312" spans="1:43" s="269" customFormat="1" x14ac:dyDescent="0.2">
      <c r="A1312" s="13"/>
      <c r="B1312"/>
      <c r="C1312"/>
      <c r="D1312" s="227"/>
      <c r="E1312" s="227"/>
      <c r="F1312" s="227"/>
      <c r="G1312"/>
      <c r="H1312"/>
      <c r="I1312"/>
      <c r="J1312" s="227"/>
      <c r="L1312" s="190"/>
      <c r="N1312"/>
      <c r="O1312"/>
      <c r="P1312"/>
      <c r="Q1312"/>
      <c r="R1312"/>
      <c r="S1312"/>
      <c r="T1312"/>
      <c r="U1312"/>
      <c r="V1312"/>
      <c r="W1312" s="319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</row>
    <row r="1313" spans="1:43" s="269" customFormat="1" x14ac:dyDescent="0.2">
      <c r="A1313" s="13"/>
      <c r="B1313"/>
      <c r="C1313"/>
      <c r="D1313" s="227"/>
      <c r="E1313" s="227"/>
      <c r="F1313" s="227"/>
      <c r="G1313"/>
      <c r="H1313"/>
      <c r="I1313"/>
      <c r="J1313" s="227"/>
      <c r="L1313" s="190"/>
      <c r="N1313"/>
      <c r="O1313"/>
      <c r="P1313"/>
      <c r="Q1313"/>
      <c r="R1313"/>
      <c r="S1313"/>
      <c r="T1313"/>
      <c r="U1313"/>
      <c r="V1313"/>
      <c r="W1313" s="319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</row>
    <row r="1314" spans="1:43" s="269" customFormat="1" x14ac:dyDescent="0.2">
      <c r="A1314" s="13"/>
      <c r="B1314"/>
      <c r="C1314"/>
      <c r="D1314" s="227"/>
      <c r="E1314" s="227"/>
      <c r="F1314" s="227"/>
      <c r="G1314"/>
      <c r="H1314"/>
      <c r="I1314"/>
      <c r="J1314" s="227"/>
      <c r="L1314" s="190"/>
      <c r="N1314"/>
      <c r="O1314"/>
      <c r="P1314"/>
      <c r="Q1314"/>
      <c r="R1314"/>
      <c r="S1314"/>
      <c r="T1314"/>
      <c r="U1314"/>
      <c r="V1314"/>
      <c r="W1314" s="319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</row>
    <row r="1315" spans="1:43" s="269" customFormat="1" x14ac:dyDescent="0.2">
      <c r="A1315" s="13"/>
      <c r="B1315"/>
      <c r="C1315"/>
      <c r="D1315" s="227"/>
      <c r="E1315" s="227"/>
      <c r="F1315" s="227"/>
      <c r="G1315"/>
      <c r="H1315"/>
      <c r="I1315"/>
      <c r="J1315" s="227"/>
      <c r="L1315" s="190"/>
      <c r="N1315"/>
      <c r="O1315"/>
      <c r="P1315"/>
      <c r="Q1315"/>
      <c r="R1315"/>
      <c r="S1315"/>
      <c r="T1315"/>
      <c r="U1315"/>
      <c r="V1315"/>
      <c r="W1315" s="319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</row>
    <row r="1316" spans="1:43" s="269" customFormat="1" x14ac:dyDescent="0.2">
      <c r="A1316" s="13"/>
      <c r="B1316"/>
      <c r="C1316"/>
      <c r="D1316" s="227"/>
      <c r="E1316" s="227"/>
      <c r="F1316" s="227"/>
      <c r="G1316"/>
      <c r="H1316"/>
      <c r="I1316"/>
      <c r="J1316" s="227"/>
      <c r="L1316" s="190"/>
      <c r="N1316"/>
      <c r="O1316"/>
      <c r="P1316"/>
      <c r="Q1316"/>
      <c r="R1316"/>
      <c r="S1316"/>
      <c r="T1316"/>
      <c r="U1316"/>
      <c r="V1316"/>
      <c r="W1316" s="319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</row>
    <row r="1317" spans="1:43" s="269" customFormat="1" x14ac:dyDescent="0.2">
      <c r="A1317" s="13"/>
      <c r="B1317"/>
      <c r="C1317"/>
      <c r="D1317" s="227"/>
      <c r="E1317" s="227"/>
      <c r="F1317" s="227"/>
      <c r="G1317"/>
      <c r="H1317"/>
      <c r="I1317"/>
      <c r="J1317" s="227"/>
      <c r="L1317" s="190"/>
      <c r="N1317"/>
      <c r="O1317"/>
      <c r="P1317"/>
      <c r="Q1317"/>
      <c r="R1317"/>
      <c r="S1317"/>
      <c r="T1317"/>
      <c r="U1317"/>
      <c r="V1317"/>
      <c r="W1317" s="319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</row>
    <row r="1318" spans="1:43" s="269" customFormat="1" x14ac:dyDescent="0.2">
      <c r="A1318" s="13"/>
      <c r="B1318"/>
      <c r="C1318"/>
      <c r="D1318" s="227"/>
      <c r="E1318" s="227"/>
      <c r="F1318" s="227"/>
      <c r="G1318"/>
      <c r="H1318"/>
      <c r="I1318"/>
      <c r="J1318" s="227"/>
      <c r="L1318" s="190"/>
      <c r="N1318"/>
      <c r="O1318"/>
      <c r="P1318"/>
      <c r="Q1318"/>
      <c r="R1318"/>
      <c r="S1318"/>
      <c r="T1318"/>
      <c r="U1318"/>
      <c r="V1318"/>
      <c r="W1318" s="319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</row>
    <row r="1319" spans="1:43" s="269" customFormat="1" x14ac:dyDescent="0.2">
      <c r="A1319" s="13"/>
      <c r="B1319"/>
      <c r="C1319"/>
      <c r="D1319" s="227"/>
      <c r="E1319" s="227"/>
      <c r="F1319" s="227"/>
      <c r="G1319"/>
      <c r="H1319"/>
      <c r="I1319"/>
      <c r="J1319" s="227"/>
      <c r="L1319" s="190"/>
      <c r="N1319"/>
      <c r="O1319"/>
      <c r="P1319"/>
      <c r="Q1319"/>
      <c r="R1319"/>
      <c r="S1319"/>
      <c r="T1319"/>
      <c r="U1319"/>
      <c r="V1319"/>
      <c r="W1319" s="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</row>
    <row r="1320" spans="1:43" s="269" customFormat="1" x14ac:dyDescent="0.2">
      <c r="A1320" s="13"/>
      <c r="B1320"/>
      <c r="C1320"/>
      <c r="D1320" s="227"/>
      <c r="E1320" s="227"/>
      <c r="F1320" s="227"/>
      <c r="G1320"/>
      <c r="H1320"/>
      <c r="I1320"/>
      <c r="J1320" s="227"/>
      <c r="L1320" s="190"/>
      <c r="N1320"/>
      <c r="O1320"/>
      <c r="P1320"/>
      <c r="Q1320"/>
      <c r="R1320"/>
      <c r="S1320"/>
      <c r="T1320"/>
      <c r="U1320"/>
      <c r="V1320"/>
      <c r="W1320" s="319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</row>
    <row r="1321" spans="1:43" s="269" customFormat="1" x14ac:dyDescent="0.2">
      <c r="A1321" s="13"/>
      <c r="B1321"/>
      <c r="C1321"/>
      <c r="D1321" s="227"/>
      <c r="E1321" s="227"/>
      <c r="F1321" s="227"/>
      <c r="G1321"/>
      <c r="H1321"/>
      <c r="I1321"/>
      <c r="J1321" s="227"/>
      <c r="L1321" s="190"/>
      <c r="N1321"/>
      <c r="O1321"/>
      <c r="P1321"/>
      <c r="Q1321"/>
      <c r="R1321"/>
      <c r="S1321"/>
      <c r="T1321"/>
      <c r="U1321"/>
      <c r="V1321"/>
      <c r="W1321" s="319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</row>
    <row r="1322" spans="1:43" s="269" customFormat="1" x14ac:dyDescent="0.2">
      <c r="A1322" s="13"/>
      <c r="B1322"/>
      <c r="C1322"/>
      <c r="D1322" s="227"/>
      <c r="E1322" s="227"/>
      <c r="F1322" s="227"/>
      <c r="G1322"/>
      <c r="H1322"/>
      <c r="I1322"/>
      <c r="J1322" s="227"/>
      <c r="L1322" s="190"/>
      <c r="N1322"/>
      <c r="O1322"/>
      <c r="P1322"/>
      <c r="Q1322"/>
      <c r="R1322"/>
      <c r="S1322"/>
      <c r="T1322"/>
      <c r="U1322"/>
      <c r="V1322"/>
      <c r="W1322" s="319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</row>
    <row r="1323" spans="1:43" s="269" customFormat="1" x14ac:dyDescent="0.2">
      <c r="A1323" s="13"/>
      <c r="B1323"/>
      <c r="C1323"/>
      <c r="D1323" s="227"/>
      <c r="E1323" s="227"/>
      <c r="F1323" s="227"/>
      <c r="G1323"/>
      <c r="H1323"/>
      <c r="I1323"/>
      <c r="J1323" s="227"/>
      <c r="L1323" s="190"/>
      <c r="N1323"/>
      <c r="O1323"/>
      <c r="P1323"/>
      <c r="Q1323"/>
      <c r="R1323"/>
      <c r="S1323"/>
      <c r="T1323"/>
      <c r="U1323"/>
      <c r="V1323"/>
      <c r="W1323" s="319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</row>
    <row r="1324" spans="1:43" s="269" customFormat="1" x14ac:dyDescent="0.2">
      <c r="A1324" s="13"/>
      <c r="B1324"/>
      <c r="C1324"/>
      <c r="D1324" s="227"/>
      <c r="E1324" s="227"/>
      <c r="F1324" s="227"/>
      <c r="G1324"/>
      <c r="H1324"/>
      <c r="I1324"/>
      <c r="J1324" s="227"/>
      <c r="L1324" s="190"/>
      <c r="N1324"/>
      <c r="O1324"/>
      <c r="P1324"/>
      <c r="Q1324"/>
      <c r="R1324"/>
      <c r="S1324"/>
      <c r="T1324"/>
      <c r="U1324"/>
      <c r="V1324"/>
      <c r="W1324" s="319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</row>
    <row r="1325" spans="1:43" s="269" customFormat="1" x14ac:dyDescent="0.2">
      <c r="A1325" s="13"/>
      <c r="B1325"/>
      <c r="C1325"/>
      <c r="D1325" s="227"/>
      <c r="E1325" s="227"/>
      <c r="F1325" s="227"/>
      <c r="G1325"/>
      <c r="H1325"/>
      <c r="I1325"/>
      <c r="J1325" s="227"/>
      <c r="L1325" s="190"/>
      <c r="N1325"/>
      <c r="O1325"/>
      <c r="P1325"/>
      <c r="Q1325"/>
      <c r="R1325"/>
      <c r="S1325"/>
      <c r="T1325"/>
      <c r="U1325"/>
      <c r="V1325"/>
      <c r="W1325" s="319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</row>
    <row r="1326" spans="1:43" s="269" customFormat="1" x14ac:dyDescent="0.2">
      <c r="A1326" s="13"/>
      <c r="B1326"/>
      <c r="C1326"/>
      <c r="D1326" s="227"/>
      <c r="E1326" s="227"/>
      <c r="F1326" s="227"/>
      <c r="G1326"/>
      <c r="H1326"/>
      <c r="I1326"/>
      <c r="J1326" s="227"/>
      <c r="L1326" s="190"/>
      <c r="N1326"/>
      <c r="O1326"/>
      <c r="P1326"/>
      <c r="Q1326"/>
      <c r="R1326"/>
      <c r="S1326"/>
      <c r="T1326"/>
      <c r="U1326"/>
      <c r="V1326"/>
      <c r="W1326" s="319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</row>
    <row r="1327" spans="1:43" s="269" customFormat="1" x14ac:dyDescent="0.2">
      <c r="A1327" s="13"/>
      <c r="B1327"/>
      <c r="C1327"/>
      <c r="D1327" s="227"/>
      <c r="E1327" s="227"/>
      <c r="F1327" s="227"/>
      <c r="G1327"/>
      <c r="H1327"/>
      <c r="I1327"/>
      <c r="J1327" s="227"/>
      <c r="L1327" s="190"/>
      <c r="N1327"/>
      <c r="O1327"/>
      <c r="P1327"/>
      <c r="Q1327"/>
      <c r="R1327"/>
      <c r="S1327"/>
      <c r="T1327"/>
      <c r="U1327"/>
      <c r="V1327"/>
      <c r="W1327" s="319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</row>
    <row r="1328" spans="1:43" s="269" customFormat="1" x14ac:dyDescent="0.2">
      <c r="A1328" s="13"/>
      <c r="B1328"/>
      <c r="C1328"/>
      <c r="D1328" s="227"/>
      <c r="E1328" s="227"/>
      <c r="F1328" s="227"/>
      <c r="G1328"/>
      <c r="H1328"/>
      <c r="I1328"/>
      <c r="J1328" s="227"/>
      <c r="L1328" s="190"/>
      <c r="N1328"/>
      <c r="O1328"/>
      <c r="P1328"/>
      <c r="Q1328"/>
      <c r="R1328"/>
      <c r="S1328"/>
      <c r="T1328"/>
      <c r="U1328"/>
      <c r="V1328"/>
      <c r="W1328" s="319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</row>
    <row r="1329" spans="1:43" s="269" customFormat="1" x14ac:dyDescent="0.2">
      <c r="A1329" s="13"/>
      <c r="B1329"/>
      <c r="C1329"/>
      <c r="D1329" s="227"/>
      <c r="E1329" s="227"/>
      <c r="F1329" s="227"/>
      <c r="G1329"/>
      <c r="H1329"/>
      <c r="I1329"/>
      <c r="J1329" s="227"/>
      <c r="L1329" s="190"/>
      <c r="N1329"/>
      <c r="O1329"/>
      <c r="P1329"/>
      <c r="Q1329"/>
      <c r="R1329"/>
      <c r="S1329"/>
      <c r="T1329"/>
      <c r="U1329"/>
      <c r="V1329"/>
      <c r="W1329" s="31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</row>
    <row r="1330" spans="1:43" s="269" customFormat="1" x14ac:dyDescent="0.2">
      <c r="A1330" s="13"/>
      <c r="B1330"/>
      <c r="C1330"/>
      <c r="D1330" s="227"/>
      <c r="E1330" s="227"/>
      <c r="F1330" s="227"/>
      <c r="G1330"/>
      <c r="H1330"/>
      <c r="I1330"/>
      <c r="J1330" s="227"/>
      <c r="L1330" s="190"/>
      <c r="N1330"/>
      <c r="O1330"/>
      <c r="P1330"/>
      <c r="Q1330"/>
      <c r="R1330"/>
      <c r="S1330"/>
      <c r="T1330"/>
      <c r="U1330"/>
      <c r="V1330"/>
      <c r="W1330" s="319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</row>
    <row r="1331" spans="1:43" s="269" customFormat="1" x14ac:dyDescent="0.2">
      <c r="A1331" s="13"/>
      <c r="B1331"/>
      <c r="C1331"/>
      <c r="D1331" s="227"/>
      <c r="E1331" s="227"/>
      <c r="F1331" s="227"/>
      <c r="G1331"/>
      <c r="H1331"/>
      <c r="I1331"/>
      <c r="J1331" s="227"/>
      <c r="L1331" s="190"/>
      <c r="N1331"/>
      <c r="O1331"/>
      <c r="P1331"/>
      <c r="Q1331"/>
      <c r="R1331"/>
      <c r="S1331"/>
      <c r="T1331"/>
      <c r="U1331"/>
      <c r="V1331"/>
      <c r="W1331" s="319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</row>
    <row r="1332" spans="1:43" s="269" customFormat="1" x14ac:dyDescent="0.2">
      <c r="A1332" s="13"/>
      <c r="B1332"/>
      <c r="C1332"/>
      <c r="D1332" s="227"/>
      <c r="E1332" s="227"/>
      <c r="F1332" s="227"/>
      <c r="G1332"/>
      <c r="H1332"/>
      <c r="I1332"/>
      <c r="J1332" s="227"/>
      <c r="L1332" s="190"/>
      <c r="N1332"/>
      <c r="O1332"/>
      <c r="P1332"/>
      <c r="Q1332"/>
      <c r="R1332"/>
      <c r="S1332"/>
      <c r="T1332"/>
      <c r="U1332"/>
      <c r="V1332"/>
      <c r="W1332" s="319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</row>
    <row r="1333" spans="1:43" s="269" customFormat="1" x14ac:dyDescent="0.2">
      <c r="A1333" s="13"/>
      <c r="B1333"/>
      <c r="C1333"/>
      <c r="D1333" s="227"/>
      <c r="E1333" s="227"/>
      <c r="F1333" s="227"/>
      <c r="G1333"/>
      <c r="H1333"/>
      <c r="I1333"/>
      <c r="J1333" s="227"/>
      <c r="L1333" s="190"/>
      <c r="N1333"/>
      <c r="O1333"/>
      <c r="P1333"/>
      <c r="Q1333"/>
      <c r="R1333"/>
      <c r="S1333"/>
      <c r="T1333"/>
      <c r="U1333"/>
      <c r="V1333"/>
      <c r="W1333" s="319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</row>
    <row r="1334" spans="1:43" s="269" customFormat="1" x14ac:dyDescent="0.2">
      <c r="A1334" s="13"/>
      <c r="B1334"/>
      <c r="C1334"/>
      <c r="D1334" s="227"/>
      <c r="E1334" s="227"/>
      <c r="F1334" s="227"/>
      <c r="G1334"/>
      <c r="H1334"/>
      <c r="I1334"/>
      <c r="J1334" s="227"/>
      <c r="L1334" s="190"/>
      <c r="N1334"/>
      <c r="O1334"/>
      <c r="P1334"/>
      <c r="Q1334"/>
      <c r="R1334"/>
      <c r="S1334"/>
      <c r="T1334"/>
      <c r="U1334"/>
      <c r="V1334"/>
      <c r="W1334" s="319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</row>
    <row r="1335" spans="1:43" s="269" customFormat="1" x14ac:dyDescent="0.2">
      <c r="A1335" s="13"/>
      <c r="B1335"/>
      <c r="C1335"/>
      <c r="D1335" s="227"/>
      <c r="E1335" s="227"/>
      <c r="F1335" s="227"/>
      <c r="G1335"/>
      <c r="H1335"/>
      <c r="I1335"/>
      <c r="J1335" s="227"/>
      <c r="L1335" s="190"/>
      <c r="N1335"/>
      <c r="O1335"/>
      <c r="P1335"/>
      <c r="Q1335"/>
      <c r="R1335"/>
      <c r="S1335"/>
      <c r="T1335"/>
      <c r="U1335"/>
      <c r="V1335"/>
      <c r="W1335" s="319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</row>
    <row r="1336" spans="1:43" s="269" customFormat="1" x14ac:dyDescent="0.2">
      <c r="A1336" s="13"/>
      <c r="B1336"/>
      <c r="C1336"/>
      <c r="D1336" s="227"/>
      <c r="E1336" s="227"/>
      <c r="F1336" s="227"/>
      <c r="G1336"/>
      <c r="H1336"/>
      <c r="I1336"/>
      <c r="J1336" s="227"/>
      <c r="L1336" s="190"/>
      <c r="N1336"/>
      <c r="O1336"/>
      <c r="P1336"/>
      <c r="Q1336"/>
      <c r="R1336"/>
      <c r="S1336"/>
      <c r="T1336"/>
      <c r="U1336"/>
      <c r="V1336"/>
      <c r="W1336" s="319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</row>
    <row r="1337" spans="1:43" s="269" customFormat="1" x14ac:dyDescent="0.2">
      <c r="A1337" s="13"/>
      <c r="B1337"/>
      <c r="C1337"/>
      <c r="D1337" s="227"/>
      <c r="E1337" s="227"/>
      <c r="F1337" s="227"/>
      <c r="G1337"/>
      <c r="H1337"/>
      <c r="I1337"/>
      <c r="J1337" s="227"/>
      <c r="L1337" s="190"/>
      <c r="N1337"/>
      <c r="O1337"/>
      <c r="P1337"/>
      <c r="Q1337"/>
      <c r="R1337"/>
      <c r="S1337"/>
      <c r="T1337"/>
      <c r="U1337"/>
      <c r="V1337"/>
      <c r="W1337" s="319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</row>
    <row r="1338" spans="1:43" s="269" customFormat="1" x14ac:dyDescent="0.2">
      <c r="A1338" s="13"/>
      <c r="B1338"/>
      <c r="C1338"/>
      <c r="D1338" s="227"/>
      <c r="E1338" s="227"/>
      <c r="F1338" s="227"/>
      <c r="G1338"/>
      <c r="H1338"/>
      <c r="I1338"/>
      <c r="J1338" s="227"/>
      <c r="L1338" s="190"/>
      <c r="N1338"/>
      <c r="O1338"/>
      <c r="P1338"/>
      <c r="Q1338"/>
      <c r="R1338"/>
      <c r="S1338"/>
      <c r="T1338"/>
      <c r="U1338"/>
      <c r="V1338"/>
      <c r="W1338" s="319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</row>
    <row r="1339" spans="1:43" s="269" customFormat="1" x14ac:dyDescent="0.2">
      <c r="A1339" s="13"/>
      <c r="B1339"/>
      <c r="C1339"/>
      <c r="D1339" s="227"/>
      <c r="E1339" s="227"/>
      <c r="F1339" s="227"/>
      <c r="G1339"/>
      <c r="H1339"/>
      <c r="I1339"/>
      <c r="J1339" s="227"/>
      <c r="L1339" s="190"/>
      <c r="N1339"/>
      <c r="O1339"/>
      <c r="P1339"/>
      <c r="Q1339"/>
      <c r="R1339"/>
      <c r="S1339"/>
      <c r="T1339"/>
      <c r="U1339"/>
      <c r="V1339"/>
      <c r="W1339" s="31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</row>
    <row r="1340" spans="1:43" s="269" customFormat="1" x14ac:dyDescent="0.2">
      <c r="A1340" s="13"/>
      <c r="B1340"/>
      <c r="C1340"/>
      <c r="D1340" s="227"/>
      <c r="E1340" s="227"/>
      <c r="F1340" s="227"/>
      <c r="G1340"/>
      <c r="H1340"/>
      <c r="I1340"/>
      <c r="J1340" s="227"/>
      <c r="L1340" s="190"/>
      <c r="N1340"/>
      <c r="O1340"/>
      <c r="P1340"/>
      <c r="Q1340"/>
      <c r="R1340"/>
      <c r="S1340"/>
      <c r="T1340"/>
      <c r="U1340"/>
      <c r="V1340"/>
      <c r="W1340" s="319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</row>
    <row r="1341" spans="1:43" s="269" customFormat="1" x14ac:dyDescent="0.2">
      <c r="A1341" s="13"/>
      <c r="B1341"/>
      <c r="C1341"/>
      <c r="D1341" s="227"/>
      <c r="E1341" s="227"/>
      <c r="F1341" s="227"/>
      <c r="G1341"/>
      <c r="H1341"/>
      <c r="I1341"/>
      <c r="J1341" s="227"/>
      <c r="L1341" s="190"/>
      <c r="N1341"/>
      <c r="O1341"/>
      <c r="P1341"/>
      <c r="Q1341"/>
      <c r="R1341"/>
      <c r="S1341"/>
      <c r="T1341"/>
      <c r="U1341"/>
      <c r="V1341"/>
      <c r="W1341" s="319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</row>
    <row r="1342" spans="1:43" s="269" customFormat="1" x14ac:dyDescent="0.2">
      <c r="A1342" s="13"/>
      <c r="B1342"/>
      <c r="C1342"/>
      <c r="D1342" s="227"/>
      <c r="E1342" s="227"/>
      <c r="F1342" s="227"/>
      <c r="G1342"/>
      <c r="H1342"/>
      <c r="I1342"/>
      <c r="J1342" s="227"/>
      <c r="L1342" s="190"/>
      <c r="N1342"/>
      <c r="O1342"/>
      <c r="P1342"/>
      <c r="Q1342"/>
      <c r="R1342"/>
      <c r="S1342"/>
      <c r="T1342"/>
      <c r="U1342"/>
      <c r="V1342"/>
      <c r="W1342" s="319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</row>
    <row r="1343" spans="1:43" s="269" customFormat="1" x14ac:dyDescent="0.2">
      <c r="A1343" s="13"/>
      <c r="B1343"/>
      <c r="C1343"/>
      <c r="D1343" s="227"/>
      <c r="E1343" s="227"/>
      <c r="F1343" s="227"/>
      <c r="G1343"/>
      <c r="H1343"/>
      <c r="I1343"/>
      <c r="J1343" s="227"/>
      <c r="L1343" s="190"/>
      <c r="N1343"/>
      <c r="O1343"/>
      <c r="P1343"/>
      <c r="Q1343"/>
      <c r="R1343"/>
      <c r="S1343"/>
      <c r="T1343"/>
      <c r="U1343"/>
      <c r="V1343"/>
      <c r="W1343" s="319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</row>
    <row r="1344" spans="1:43" s="269" customFormat="1" x14ac:dyDescent="0.2">
      <c r="A1344" s="13"/>
      <c r="B1344"/>
      <c r="C1344"/>
      <c r="D1344" s="227"/>
      <c r="E1344" s="227"/>
      <c r="F1344" s="227"/>
      <c r="G1344"/>
      <c r="H1344"/>
      <c r="I1344"/>
      <c r="J1344" s="227"/>
      <c r="L1344" s="190"/>
      <c r="N1344"/>
      <c r="O1344"/>
      <c r="P1344"/>
      <c r="Q1344"/>
      <c r="R1344"/>
      <c r="S1344"/>
      <c r="T1344"/>
      <c r="U1344"/>
      <c r="V1344"/>
      <c r="W1344" s="319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</row>
    <row r="1345" spans="1:43" s="269" customFormat="1" x14ac:dyDescent="0.2">
      <c r="A1345" s="13"/>
      <c r="B1345"/>
      <c r="C1345"/>
      <c r="D1345" s="227"/>
      <c r="E1345" s="227"/>
      <c r="F1345" s="227"/>
      <c r="G1345"/>
      <c r="H1345"/>
      <c r="I1345"/>
      <c r="J1345" s="227"/>
      <c r="L1345" s="190"/>
      <c r="N1345"/>
      <c r="O1345"/>
      <c r="P1345"/>
      <c r="Q1345"/>
      <c r="R1345"/>
      <c r="S1345"/>
      <c r="T1345"/>
      <c r="U1345"/>
      <c r="V1345"/>
      <c r="W1345" s="319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</row>
    <row r="1346" spans="1:43" s="269" customFormat="1" x14ac:dyDescent="0.2">
      <c r="A1346" s="13"/>
      <c r="B1346"/>
      <c r="C1346"/>
      <c r="D1346" s="227"/>
      <c r="E1346" s="227"/>
      <c r="F1346" s="227"/>
      <c r="G1346"/>
      <c r="H1346"/>
      <c r="I1346"/>
      <c r="J1346" s="227"/>
      <c r="L1346" s="190"/>
      <c r="N1346"/>
      <c r="O1346"/>
      <c r="P1346"/>
      <c r="Q1346"/>
      <c r="R1346"/>
      <c r="S1346"/>
      <c r="T1346"/>
      <c r="U1346"/>
      <c r="V1346"/>
      <c r="W1346" s="319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</row>
    <row r="1347" spans="1:43" s="269" customFormat="1" x14ac:dyDescent="0.2">
      <c r="A1347" s="13"/>
      <c r="B1347"/>
      <c r="C1347"/>
      <c r="D1347" s="227"/>
      <c r="E1347" s="227"/>
      <c r="F1347" s="227"/>
      <c r="G1347"/>
      <c r="H1347"/>
      <c r="I1347"/>
      <c r="J1347" s="227"/>
      <c r="L1347" s="190"/>
      <c r="N1347"/>
      <c r="O1347"/>
      <c r="P1347"/>
      <c r="Q1347"/>
      <c r="R1347"/>
      <c r="S1347"/>
      <c r="T1347"/>
      <c r="U1347"/>
      <c r="V1347"/>
      <c r="W1347" s="319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</row>
    <row r="1348" spans="1:43" s="269" customFormat="1" x14ac:dyDescent="0.2">
      <c r="A1348" s="13"/>
      <c r="B1348"/>
      <c r="C1348"/>
      <c r="D1348" s="227"/>
      <c r="E1348" s="227"/>
      <c r="F1348" s="227"/>
      <c r="G1348"/>
      <c r="H1348"/>
      <c r="I1348"/>
      <c r="J1348" s="227"/>
      <c r="L1348" s="190"/>
      <c r="N1348"/>
      <c r="O1348"/>
      <c r="P1348"/>
      <c r="Q1348"/>
      <c r="R1348"/>
      <c r="S1348"/>
      <c r="T1348"/>
      <c r="U1348"/>
      <c r="V1348"/>
      <c r="W1348" s="319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</row>
    <row r="1349" spans="1:43" s="269" customFormat="1" x14ac:dyDescent="0.2">
      <c r="A1349" s="13"/>
      <c r="B1349"/>
      <c r="C1349"/>
      <c r="D1349" s="227"/>
      <c r="E1349" s="227"/>
      <c r="F1349" s="227"/>
      <c r="G1349"/>
      <c r="H1349"/>
      <c r="I1349"/>
      <c r="J1349" s="227"/>
      <c r="L1349" s="190"/>
      <c r="N1349"/>
      <c r="O1349"/>
      <c r="P1349"/>
      <c r="Q1349"/>
      <c r="R1349"/>
      <c r="S1349"/>
      <c r="T1349"/>
      <c r="U1349"/>
      <c r="V1349"/>
      <c r="W1349" s="31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</row>
    <row r="1350" spans="1:43" s="269" customFormat="1" x14ac:dyDescent="0.2">
      <c r="A1350" s="13"/>
      <c r="B1350"/>
      <c r="C1350"/>
      <c r="D1350" s="227"/>
      <c r="E1350" s="227"/>
      <c r="F1350" s="227"/>
      <c r="G1350"/>
      <c r="H1350"/>
      <c r="I1350"/>
      <c r="J1350" s="227"/>
      <c r="L1350" s="190"/>
      <c r="N1350"/>
      <c r="O1350"/>
      <c r="P1350"/>
      <c r="Q1350"/>
      <c r="R1350"/>
      <c r="S1350"/>
      <c r="T1350"/>
      <c r="U1350"/>
      <c r="V1350"/>
      <c r="W1350" s="319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</row>
    <row r="1351" spans="1:43" s="269" customFormat="1" x14ac:dyDescent="0.2">
      <c r="A1351" s="13"/>
      <c r="B1351"/>
      <c r="C1351"/>
      <c r="D1351" s="227"/>
      <c r="E1351" s="227"/>
      <c r="F1351" s="227"/>
      <c r="G1351"/>
      <c r="H1351"/>
      <c r="I1351"/>
      <c r="J1351" s="227"/>
      <c r="L1351" s="190"/>
      <c r="N1351"/>
      <c r="O1351"/>
      <c r="P1351"/>
      <c r="Q1351"/>
      <c r="R1351"/>
      <c r="S1351"/>
      <c r="T1351"/>
      <c r="U1351"/>
      <c r="V1351"/>
      <c r="W1351" s="319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</row>
    <row r="1352" spans="1:43" s="269" customFormat="1" x14ac:dyDescent="0.2">
      <c r="A1352" s="13"/>
      <c r="B1352"/>
      <c r="C1352"/>
      <c r="D1352" s="227"/>
      <c r="E1352" s="227"/>
      <c r="F1352" s="227"/>
      <c r="G1352"/>
      <c r="H1352"/>
      <c r="I1352"/>
      <c r="J1352" s="227"/>
      <c r="L1352" s="190"/>
      <c r="N1352"/>
      <c r="O1352"/>
      <c r="P1352"/>
      <c r="Q1352"/>
      <c r="R1352"/>
      <c r="S1352"/>
      <c r="T1352"/>
      <c r="U1352"/>
      <c r="V1352"/>
      <c r="W1352" s="319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</row>
    <row r="1353" spans="1:43" s="269" customFormat="1" x14ac:dyDescent="0.2">
      <c r="A1353" s="13"/>
      <c r="B1353"/>
      <c r="C1353"/>
      <c r="D1353" s="227"/>
      <c r="E1353" s="227"/>
      <c r="F1353" s="227"/>
      <c r="G1353"/>
      <c r="H1353"/>
      <c r="I1353"/>
      <c r="J1353" s="227"/>
      <c r="L1353" s="190"/>
      <c r="N1353"/>
      <c r="O1353"/>
      <c r="P1353"/>
      <c r="Q1353"/>
      <c r="R1353"/>
      <c r="S1353"/>
      <c r="T1353"/>
      <c r="U1353"/>
      <c r="V1353"/>
      <c r="W1353" s="319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</row>
    <row r="1354" spans="1:43" s="269" customFormat="1" x14ac:dyDescent="0.2">
      <c r="A1354" s="13"/>
      <c r="B1354"/>
      <c r="C1354"/>
      <c r="D1354" s="227"/>
      <c r="E1354" s="227"/>
      <c r="F1354" s="227"/>
      <c r="G1354"/>
      <c r="H1354"/>
      <c r="I1354"/>
      <c r="J1354" s="227"/>
      <c r="L1354" s="190"/>
      <c r="N1354"/>
      <c r="O1354"/>
      <c r="P1354"/>
      <c r="Q1354"/>
      <c r="R1354"/>
      <c r="S1354"/>
      <c r="T1354"/>
      <c r="U1354"/>
      <c r="V1354"/>
      <c r="W1354" s="319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</row>
    <row r="1355" spans="1:43" s="269" customFormat="1" x14ac:dyDescent="0.2">
      <c r="A1355" s="13"/>
      <c r="B1355"/>
      <c r="C1355"/>
      <c r="D1355" s="227"/>
      <c r="E1355" s="227"/>
      <c r="F1355" s="227"/>
      <c r="G1355"/>
      <c r="H1355"/>
      <c r="I1355"/>
      <c r="J1355" s="227"/>
      <c r="L1355" s="190"/>
      <c r="N1355"/>
      <c r="O1355"/>
      <c r="P1355"/>
      <c r="Q1355"/>
      <c r="R1355"/>
      <c r="S1355"/>
      <c r="T1355"/>
      <c r="U1355"/>
      <c r="V1355"/>
      <c r="W1355" s="319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</row>
    <row r="1356" spans="1:43" s="269" customFormat="1" x14ac:dyDescent="0.2">
      <c r="A1356" s="13"/>
      <c r="B1356"/>
      <c r="C1356"/>
      <c r="D1356" s="227"/>
      <c r="E1356" s="227"/>
      <c r="F1356" s="227"/>
      <c r="G1356"/>
      <c r="H1356"/>
      <c r="I1356"/>
      <c r="J1356" s="227"/>
      <c r="L1356" s="190"/>
      <c r="N1356"/>
      <c r="O1356"/>
      <c r="P1356"/>
      <c r="Q1356"/>
      <c r="R1356"/>
      <c r="S1356"/>
      <c r="T1356"/>
      <c r="U1356"/>
      <c r="V1356"/>
      <c r="W1356" s="319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</row>
    <row r="1357" spans="1:43" s="269" customFormat="1" x14ac:dyDescent="0.2">
      <c r="A1357" s="13"/>
      <c r="B1357"/>
      <c r="C1357"/>
      <c r="D1357" s="227"/>
      <c r="E1357" s="227"/>
      <c r="F1357" s="227"/>
      <c r="G1357"/>
      <c r="H1357"/>
      <c r="I1357"/>
      <c r="J1357" s="227"/>
      <c r="L1357" s="190"/>
      <c r="N1357"/>
      <c r="O1357"/>
      <c r="P1357"/>
      <c r="Q1357"/>
      <c r="R1357"/>
      <c r="S1357"/>
      <c r="T1357"/>
      <c r="U1357"/>
      <c r="V1357"/>
      <c r="W1357" s="319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</row>
    <row r="1358" spans="1:43" s="269" customFormat="1" x14ac:dyDescent="0.2">
      <c r="A1358" s="13"/>
      <c r="B1358"/>
      <c r="C1358"/>
      <c r="D1358" s="227"/>
      <c r="E1358" s="227"/>
      <c r="F1358" s="227"/>
      <c r="G1358"/>
      <c r="H1358"/>
      <c r="I1358"/>
      <c r="J1358" s="227"/>
      <c r="L1358" s="190"/>
      <c r="N1358"/>
      <c r="O1358"/>
      <c r="P1358"/>
      <c r="Q1358"/>
      <c r="R1358"/>
      <c r="S1358"/>
      <c r="T1358"/>
      <c r="U1358"/>
      <c r="V1358"/>
      <c r="W1358" s="319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</row>
    <row r="1359" spans="1:43" s="269" customFormat="1" x14ac:dyDescent="0.2">
      <c r="A1359" s="13"/>
      <c r="B1359"/>
      <c r="C1359"/>
      <c r="D1359" s="227"/>
      <c r="E1359" s="227"/>
      <c r="F1359" s="227"/>
      <c r="G1359"/>
      <c r="H1359"/>
      <c r="I1359"/>
      <c r="J1359" s="227"/>
      <c r="L1359" s="190"/>
      <c r="N1359"/>
      <c r="O1359"/>
      <c r="P1359"/>
      <c r="Q1359"/>
      <c r="R1359"/>
      <c r="S1359"/>
      <c r="T1359"/>
      <c r="U1359"/>
      <c r="V1359"/>
      <c r="W1359" s="31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</row>
    <row r="1360" spans="1:43" s="269" customFormat="1" x14ac:dyDescent="0.2">
      <c r="A1360" s="13"/>
      <c r="B1360"/>
      <c r="C1360"/>
      <c r="D1360" s="227"/>
      <c r="E1360" s="227"/>
      <c r="F1360" s="227"/>
      <c r="G1360"/>
      <c r="H1360"/>
      <c r="I1360"/>
      <c r="J1360" s="227"/>
      <c r="L1360" s="190"/>
      <c r="N1360"/>
      <c r="O1360"/>
      <c r="P1360"/>
      <c r="Q1360"/>
      <c r="R1360"/>
      <c r="S1360"/>
      <c r="T1360"/>
      <c r="U1360"/>
      <c r="V1360"/>
      <c r="W1360" s="319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</row>
    <row r="1361" spans="1:43" s="269" customFormat="1" x14ac:dyDescent="0.2">
      <c r="A1361" s="13"/>
      <c r="B1361"/>
      <c r="C1361"/>
      <c r="D1361" s="227"/>
      <c r="E1361" s="227"/>
      <c r="F1361" s="227"/>
      <c r="G1361"/>
      <c r="H1361"/>
      <c r="I1361"/>
      <c r="J1361" s="227"/>
      <c r="L1361" s="190"/>
      <c r="N1361"/>
      <c r="O1361"/>
      <c r="P1361"/>
      <c r="Q1361"/>
      <c r="R1361"/>
      <c r="S1361"/>
      <c r="T1361"/>
      <c r="U1361"/>
      <c r="V1361"/>
      <c r="W1361" s="319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</row>
    <row r="1362" spans="1:43" s="269" customFormat="1" x14ac:dyDescent="0.2">
      <c r="A1362" s="13"/>
      <c r="B1362"/>
      <c r="C1362"/>
      <c r="D1362" s="227"/>
      <c r="E1362" s="227"/>
      <c r="F1362" s="227"/>
      <c r="G1362"/>
      <c r="H1362"/>
      <c r="I1362"/>
      <c r="J1362" s="227"/>
      <c r="L1362" s="190"/>
      <c r="N1362"/>
      <c r="O1362"/>
      <c r="P1362"/>
      <c r="Q1362"/>
      <c r="R1362"/>
      <c r="S1362"/>
      <c r="T1362"/>
      <c r="U1362"/>
      <c r="V1362"/>
      <c r="W1362" s="319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</row>
    <row r="1363" spans="1:43" s="269" customFormat="1" x14ac:dyDescent="0.2">
      <c r="A1363" s="13"/>
      <c r="B1363"/>
      <c r="C1363"/>
      <c r="D1363" s="227"/>
      <c r="E1363" s="227"/>
      <c r="F1363" s="227"/>
      <c r="G1363"/>
      <c r="H1363"/>
      <c r="I1363"/>
      <c r="J1363" s="227"/>
      <c r="L1363" s="190"/>
      <c r="N1363"/>
      <c r="O1363"/>
      <c r="P1363"/>
      <c r="Q1363"/>
      <c r="R1363"/>
      <c r="S1363"/>
      <c r="T1363"/>
      <c r="U1363"/>
      <c r="V1363"/>
      <c r="W1363" s="319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</row>
    <row r="1364" spans="1:43" s="269" customFormat="1" x14ac:dyDescent="0.2">
      <c r="A1364" s="13"/>
      <c r="B1364"/>
      <c r="C1364"/>
      <c r="D1364" s="227"/>
      <c r="E1364" s="227"/>
      <c r="F1364" s="227"/>
      <c r="G1364"/>
      <c r="H1364"/>
      <c r="I1364"/>
      <c r="J1364" s="227"/>
      <c r="L1364" s="190"/>
      <c r="N1364"/>
      <c r="O1364"/>
      <c r="P1364"/>
      <c r="Q1364"/>
      <c r="R1364"/>
      <c r="S1364"/>
      <c r="T1364"/>
      <c r="U1364"/>
      <c r="V1364"/>
      <c r="W1364" s="319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</row>
    <row r="1365" spans="1:43" s="269" customFormat="1" x14ac:dyDescent="0.2">
      <c r="A1365" s="13"/>
      <c r="B1365"/>
      <c r="C1365"/>
      <c r="D1365" s="227"/>
      <c r="E1365" s="227"/>
      <c r="F1365" s="227"/>
      <c r="G1365"/>
      <c r="H1365"/>
      <c r="I1365"/>
      <c r="J1365" s="227"/>
      <c r="L1365" s="190"/>
      <c r="N1365"/>
      <c r="O1365"/>
      <c r="P1365"/>
      <c r="Q1365"/>
      <c r="R1365"/>
      <c r="S1365"/>
      <c r="T1365"/>
      <c r="U1365"/>
      <c r="V1365"/>
      <c r="W1365" s="319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</row>
    <row r="1366" spans="1:43" s="269" customFormat="1" x14ac:dyDescent="0.2">
      <c r="A1366" s="13"/>
      <c r="B1366"/>
      <c r="C1366"/>
      <c r="D1366" s="227"/>
      <c r="E1366" s="227"/>
      <c r="F1366" s="227"/>
      <c r="G1366"/>
      <c r="H1366"/>
      <c r="I1366"/>
      <c r="J1366" s="227"/>
      <c r="L1366" s="190"/>
      <c r="N1366"/>
      <c r="O1366"/>
      <c r="P1366"/>
      <c r="Q1366"/>
      <c r="R1366"/>
      <c r="S1366"/>
      <c r="T1366"/>
      <c r="U1366"/>
      <c r="V1366"/>
      <c r="W1366" s="319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</row>
    <row r="1367" spans="1:43" s="269" customFormat="1" x14ac:dyDescent="0.2">
      <c r="A1367" s="13"/>
      <c r="B1367"/>
      <c r="C1367"/>
      <c r="D1367" s="227"/>
      <c r="E1367" s="227"/>
      <c r="F1367" s="227"/>
      <c r="G1367"/>
      <c r="H1367"/>
      <c r="I1367"/>
      <c r="J1367" s="227"/>
      <c r="L1367" s="190"/>
      <c r="N1367"/>
      <c r="O1367"/>
      <c r="P1367"/>
      <c r="Q1367"/>
      <c r="R1367"/>
      <c r="S1367"/>
      <c r="T1367"/>
      <c r="U1367"/>
      <c r="V1367"/>
      <c r="W1367" s="319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</row>
    <row r="1368" spans="1:43" s="269" customFormat="1" x14ac:dyDescent="0.2">
      <c r="A1368" s="13"/>
      <c r="B1368"/>
      <c r="C1368"/>
      <c r="D1368" s="227"/>
      <c r="E1368" s="227"/>
      <c r="F1368" s="227"/>
      <c r="G1368"/>
      <c r="H1368"/>
      <c r="I1368"/>
      <c r="J1368" s="227"/>
      <c r="L1368" s="190"/>
      <c r="N1368"/>
      <c r="O1368"/>
      <c r="P1368"/>
      <c r="Q1368"/>
      <c r="R1368"/>
      <c r="S1368"/>
      <c r="T1368"/>
      <c r="U1368"/>
      <c r="V1368"/>
      <c r="W1368" s="319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</row>
    <row r="1369" spans="1:43" s="269" customFormat="1" x14ac:dyDescent="0.2">
      <c r="A1369" s="13"/>
      <c r="B1369"/>
      <c r="C1369"/>
      <c r="D1369" s="227"/>
      <c r="E1369" s="227"/>
      <c r="F1369" s="227"/>
      <c r="G1369"/>
      <c r="H1369"/>
      <c r="I1369"/>
      <c r="J1369" s="227"/>
      <c r="L1369" s="190"/>
      <c r="N1369"/>
      <c r="O1369"/>
      <c r="P1369"/>
      <c r="Q1369"/>
      <c r="R1369"/>
      <c r="S1369"/>
      <c r="T1369"/>
      <c r="U1369"/>
      <c r="V1369"/>
      <c r="W1369" s="31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</row>
    <row r="1370" spans="1:43" s="269" customFormat="1" x14ac:dyDescent="0.2">
      <c r="A1370" s="13"/>
      <c r="B1370"/>
      <c r="C1370"/>
      <c r="D1370" s="227"/>
      <c r="E1370" s="227"/>
      <c r="F1370" s="227"/>
      <c r="G1370"/>
      <c r="H1370"/>
      <c r="I1370"/>
      <c r="J1370" s="227"/>
      <c r="L1370" s="190"/>
      <c r="N1370"/>
      <c r="O1370"/>
      <c r="P1370"/>
      <c r="Q1370"/>
      <c r="R1370"/>
      <c r="S1370"/>
      <c r="T1370"/>
      <c r="U1370"/>
      <c r="V1370"/>
      <c r="W1370" s="319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</row>
    <row r="1371" spans="1:43" s="269" customFormat="1" x14ac:dyDescent="0.2">
      <c r="A1371" s="13"/>
      <c r="B1371"/>
      <c r="C1371"/>
      <c r="D1371" s="227"/>
      <c r="E1371" s="227"/>
      <c r="F1371" s="227"/>
      <c r="G1371"/>
      <c r="H1371"/>
      <c r="I1371"/>
      <c r="J1371" s="227"/>
      <c r="L1371" s="190"/>
      <c r="N1371"/>
      <c r="O1371"/>
      <c r="P1371"/>
      <c r="Q1371"/>
      <c r="R1371"/>
      <c r="S1371"/>
      <c r="T1371"/>
      <c r="U1371"/>
      <c r="V1371"/>
      <c r="W1371" s="319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</row>
    <row r="1372" spans="1:43" s="269" customFormat="1" x14ac:dyDescent="0.2">
      <c r="A1372" s="13"/>
      <c r="B1372"/>
      <c r="C1372"/>
      <c r="D1372" s="227"/>
      <c r="E1372" s="227"/>
      <c r="F1372" s="227"/>
      <c r="G1372"/>
      <c r="H1372"/>
      <c r="I1372"/>
      <c r="J1372" s="227"/>
      <c r="L1372" s="190"/>
      <c r="N1372"/>
      <c r="O1372"/>
      <c r="P1372"/>
      <c r="Q1372"/>
      <c r="R1372"/>
      <c r="S1372"/>
      <c r="T1372"/>
      <c r="U1372"/>
      <c r="V1372"/>
      <c r="W1372" s="319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</row>
    <row r="1373" spans="1:43" s="269" customFormat="1" x14ac:dyDescent="0.2">
      <c r="A1373" s="13"/>
      <c r="B1373"/>
      <c r="C1373"/>
      <c r="D1373" s="227"/>
      <c r="E1373" s="227"/>
      <c r="F1373" s="227"/>
      <c r="G1373"/>
      <c r="H1373"/>
      <c r="I1373"/>
      <c r="J1373" s="227"/>
      <c r="L1373" s="190"/>
      <c r="N1373"/>
      <c r="O1373"/>
      <c r="P1373"/>
      <c r="Q1373"/>
      <c r="R1373"/>
      <c r="S1373"/>
      <c r="T1373"/>
      <c r="U1373"/>
      <c r="V1373"/>
      <c r="W1373" s="319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</row>
    <row r="1374" spans="1:43" s="269" customFormat="1" x14ac:dyDescent="0.2">
      <c r="A1374" s="13"/>
      <c r="B1374"/>
      <c r="C1374"/>
      <c r="D1374" s="227"/>
      <c r="E1374" s="227"/>
      <c r="F1374" s="227"/>
      <c r="G1374"/>
      <c r="H1374"/>
      <c r="I1374"/>
      <c r="J1374" s="227"/>
      <c r="L1374" s="190"/>
      <c r="N1374"/>
      <c r="O1374"/>
      <c r="P1374"/>
      <c r="Q1374"/>
      <c r="R1374"/>
      <c r="S1374"/>
      <c r="T1374"/>
      <c r="U1374"/>
      <c r="V1374"/>
      <c r="W1374" s="319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</row>
    <row r="1375" spans="1:43" s="269" customFormat="1" x14ac:dyDescent="0.2">
      <c r="A1375" s="13"/>
      <c r="B1375"/>
      <c r="C1375"/>
      <c r="D1375" s="227"/>
      <c r="E1375" s="227"/>
      <c r="F1375" s="227"/>
      <c r="G1375"/>
      <c r="H1375"/>
      <c r="I1375"/>
      <c r="J1375" s="227"/>
      <c r="L1375" s="190"/>
      <c r="N1375"/>
      <c r="O1375"/>
      <c r="P1375"/>
      <c r="Q1375"/>
      <c r="R1375"/>
      <c r="S1375"/>
      <c r="T1375"/>
      <c r="U1375"/>
      <c r="V1375"/>
      <c r="W1375" s="319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</row>
    <row r="1376" spans="1:43" s="269" customFormat="1" x14ac:dyDescent="0.2">
      <c r="A1376" s="13"/>
      <c r="B1376"/>
      <c r="C1376"/>
      <c r="D1376" s="227"/>
      <c r="E1376" s="227"/>
      <c r="F1376" s="227"/>
      <c r="G1376"/>
      <c r="H1376"/>
      <c r="I1376"/>
      <c r="J1376" s="227"/>
      <c r="L1376" s="190"/>
      <c r="N1376"/>
      <c r="O1376"/>
      <c r="P1376"/>
      <c r="Q1376"/>
      <c r="R1376"/>
      <c r="S1376"/>
      <c r="T1376"/>
      <c r="U1376"/>
      <c r="V1376"/>
      <c r="W1376" s="319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</row>
    <row r="1377" spans="1:43" s="269" customFormat="1" x14ac:dyDescent="0.2">
      <c r="A1377" s="13"/>
      <c r="B1377"/>
      <c r="C1377"/>
      <c r="D1377" s="227"/>
      <c r="E1377" s="227"/>
      <c r="F1377" s="227"/>
      <c r="G1377"/>
      <c r="H1377"/>
      <c r="I1377"/>
      <c r="J1377" s="227"/>
      <c r="L1377" s="190"/>
      <c r="N1377"/>
      <c r="O1377"/>
      <c r="P1377"/>
      <c r="Q1377"/>
      <c r="R1377"/>
      <c r="S1377"/>
      <c r="T1377"/>
      <c r="U1377"/>
      <c r="V1377"/>
      <c r="W1377" s="319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</row>
    <row r="1378" spans="1:43" s="269" customFormat="1" x14ac:dyDescent="0.2">
      <c r="A1378" s="13"/>
      <c r="B1378"/>
      <c r="C1378"/>
      <c r="D1378" s="227"/>
      <c r="E1378" s="227"/>
      <c r="F1378" s="227"/>
      <c r="G1378"/>
      <c r="H1378"/>
      <c r="I1378"/>
      <c r="J1378" s="227"/>
      <c r="L1378" s="190"/>
      <c r="N1378"/>
      <c r="O1378"/>
      <c r="P1378"/>
      <c r="Q1378"/>
      <c r="R1378"/>
      <c r="S1378"/>
      <c r="T1378"/>
      <c r="U1378"/>
      <c r="V1378"/>
      <c r="W1378" s="319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</row>
    <row r="1379" spans="1:43" s="269" customFormat="1" x14ac:dyDescent="0.2">
      <c r="A1379" s="13"/>
      <c r="B1379"/>
      <c r="C1379"/>
      <c r="D1379" s="227"/>
      <c r="E1379" s="227"/>
      <c r="F1379" s="227"/>
      <c r="G1379"/>
      <c r="H1379"/>
      <c r="I1379"/>
      <c r="J1379" s="227"/>
      <c r="L1379" s="190"/>
      <c r="N1379"/>
      <c r="O1379"/>
      <c r="P1379"/>
      <c r="Q1379"/>
      <c r="R1379"/>
      <c r="S1379"/>
      <c r="T1379"/>
      <c r="U1379"/>
      <c r="V1379"/>
      <c r="W1379" s="31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</row>
    <row r="1380" spans="1:43" s="269" customFormat="1" x14ac:dyDescent="0.2">
      <c r="A1380" s="13"/>
      <c r="B1380"/>
      <c r="C1380"/>
      <c r="D1380" s="227"/>
      <c r="E1380" s="227"/>
      <c r="F1380" s="227"/>
      <c r="G1380"/>
      <c r="H1380"/>
      <c r="I1380"/>
      <c r="J1380" s="227"/>
      <c r="L1380" s="190"/>
      <c r="N1380"/>
      <c r="O1380"/>
      <c r="P1380"/>
      <c r="Q1380"/>
      <c r="R1380"/>
      <c r="S1380"/>
      <c r="T1380"/>
      <c r="U1380"/>
      <c r="V1380"/>
      <c r="W1380" s="319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</row>
    <row r="1381" spans="1:43" s="269" customFormat="1" x14ac:dyDescent="0.2">
      <c r="A1381" s="13"/>
      <c r="B1381"/>
      <c r="C1381"/>
      <c r="D1381" s="227"/>
      <c r="E1381" s="227"/>
      <c r="F1381" s="227"/>
      <c r="G1381"/>
      <c r="H1381"/>
      <c r="I1381"/>
      <c r="J1381" s="227"/>
      <c r="L1381" s="190"/>
      <c r="N1381"/>
      <c r="O1381"/>
      <c r="P1381"/>
      <c r="Q1381"/>
      <c r="R1381"/>
      <c r="S1381"/>
      <c r="T1381"/>
      <c r="U1381"/>
      <c r="V1381"/>
      <c r="W1381" s="319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</row>
    <row r="1382" spans="1:43" s="269" customFormat="1" x14ac:dyDescent="0.2">
      <c r="A1382" s="13"/>
      <c r="B1382"/>
      <c r="C1382"/>
      <c r="D1382" s="227"/>
      <c r="E1382" s="227"/>
      <c r="F1382" s="227"/>
      <c r="G1382"/>
      <c r="H1382"/>
      <c r="I1382"/>
      <c r="J1382" s="227"/>
      <c r="L1382" s="190"/>
      <c r="N1382"/>
      <c r="O1382"/>
      <c r="P1382"/>
      <c r="Q1382"/>
      <c r="R1382"/>
      <c r="S1382"/>
      <c r="T1382"/>
      <c r="U1382"/>
      <c r="V1382"/>
      <c r="W1382" s="319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</row>
    <row r="1383" spans="1:43" s="269" customFormat="1" x14ac:dyDescent="0.2">
      <c r="A1383" s="13"/>
      <c r="B1383"/>
      <c r="C1383"/>
      <c r="D1383" s="227"/>
      <c r="E1383" s="227"/>
      <c r="F1383" s="227"/>
      <c r="G1383"/>
      <c r="H1383"/>
      <c r="I1383"/>
      <c r="J1383" s="227"/>
      <c r="L1383" s="190"/>
      <c r="N1383"/>
      <c r="O1383"/>
      <c r="P1383"/>
      <c r="Q1383"/>
      <c r="R1383"/>
      <c r="S1383"/>
      <c r="T1383"/>
      <c r="U1383"/>
      <c r="V1383"/>
      <c r="W1383" s="319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</row>
    <row r="1384" spans="1:43" s="269" customFormat="1" x14ac:dyDescent="0.2">
      <c r="A1384" s="13"/>
      <c r="B1384"/>
      <c r="C1384"/>
      <c r="D1384" s="227"/>
      <c r="E1384" s="227"/>
      <c r="F1384" s="227"/>
      <c r="G1384"/>
      <c r="H1384"/>
      <c r="I1384"/>
      <c r="J1384" s="227"/>
      <c r="L1384" s="190"/>
      <c r="N1384"/>
      <c r="O1384"/>
      <c r="P1384"/>
      <c r="Q1384"/>
      <c r="R1384"/>
      <c r="S1384"/>
      <c r="T1384"/>
      <c r="U1384"/>
      <c r="V1384"/>
      <c r="W1384" s="319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</row>
    <row r="1385" spans="1:43" s="269" customFormat="1" x14ac:dyDescent="0.2">
      <c r="A1385" s="13"/>
      <c r="B1385"/>
      <c r="C1385"/>
      <c r="D1385" s="227"/>
      <c r="E1385" s="227"/>
      <c r="F1385" s="227"/>
      <c r="G1385"/>
      <c r="H1385"/>
      <c r="I1385"/>
      <c r="J1385" s="227"/>
      <c r="L1385" s="190"/>
      <c r="N1385"/>
      <c r="O1385"/>
      <c r="P1385"/>
      <c r="Q1385"/>
      <c r="R1385"/>
      <c r="S1385"/>
      <c r="T1385"/>
      <c r="U1385"/>
      <c r="V1385"/>
      <c r="W1385" s="319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</row>
    <row r="1386" spans="1:43" s="269" customFormat="1" x14ac:dyDescent="0.2">
      <c r="A1386" s="13"/>
      <c r="B1386"/>
      <c r="C1386"/>
      <c r="D1386" s="227"/>
      <c r="E1386" s="227"/>
      <c r="F1386" s="227"/>
      <c r="G1386"/>
      <c r="H1386"/>
      <c r="I1386"/>
      <c r="J1386" s="227"/>
      <c r="L1386" s="190"/>
      <c r="N1386"/>
      <c r="O1386"/>
      <c r="P1386"/>
      <c r="Q1386"/>
      <c r="R1386"/>
      <c r="S1386"/>
      <c r="T1386"/>
      <c r="U1386"/>
      <c r="V1386"/>
      <c r="W1386" s="319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</row>
    <row r="1387" spans="1:43" s="269" customFormat="1" x14ac:dyDescent="0.2">
      <c r="A1387" s="13"/>
      <c r="B1387"/>
      <c r="C1387"/>
      <c r="D1387" s="227"/>
      <c r="E1387" s="227"/>
      <c r="F1387" s="227"/>
      <c r="G1387"/>
      <c r="H1387"/>
      <c r="I1387"/>
      <c r="J1387" s="227"/>
      <c r="L1387" s="190"/>
      <c r="N1387"/>
      <c r="O1387"/>
      <c r="P1387"/>
      <c r="Q1387"/>
      <c r="R1387"/>
      <c r="S1387"/>
      <c r="T1387"/>
      <c r="U1387"/>
      <c r="V1387"/>
      <c r="W1387" s="319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</row>
    <row r="1388" spans="1:43" s="269" customFormat="1" x14ac:dyDescent="0.2">
      <c r="A1388" s="13"/>
      <c r="B1388"/>
      <c r="C1388"/>
      <c r="D1388" s="227"/>
      <c r="E1388" s="227"/>
      <c r="F1388" s="227"/>
      <c r="G1388"/>
      <c r="H1388"/>
      <c r="I1388"/>
      <c r="J1388" s="227"/>
      <c r="L1388" s="190"/>
      <c r="N1388"/>
      <c r="O1388"/>
      <c r="P1388"/>
      <c r="Q1388"/>
      <c r="R1388"/>
      <c r="S1388"/>
      <c r="T1388"/>
      <c r="U1388"/>
      <c r="V1388"/>
      <c r="W1388" s="319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</row>
    <row r="1389" spans="1:43" s="269" customFormat="1" x14ac:dyDescent="0.2">
      <c r="A1389" s="13"/>
      <c r="B1389"/>
      <c r="C1389"/>
      <c r="D1389" s="227"/>
      <c r="E1389" s="227"/>
      <c r="F1389" s="227"/>
      <c r="G1389"/>
      <c r="H1389"/>
      <c r="I1389"/>
      <c r="J1389" s="227"/>
      <c r="L1389" s="190"/>
      <c r="N1389"/>
      <c r="O1389"/>
      <c r="P1389"/>
      <c r="Q1389"/>
      <c r="R1389"/>
      <c r="S1389"/>
      <c r="T1389"/>
      <c r="U1389"/>
      <c r="V1389"/>
      <c r="W1389" s="31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</row>
    <row r="1390" spans="1:43" s="269" customFormat="1" x14ac:dyDescent="0.2">
      <c r="A1390" s="13"/>
      <c r="B1390"/>
      <c r="C1390"/>
      <c r="D1390" s="227"/>
      <c r="E1390" s="227"/>
      <c r="F1390" s="227"/>
      <c r="G1390"/>
      <c r="H1390"/>
      <c r="I1390"/>
      <c r="J1390" s="227"/>
      <c r="L1390" s="190"/>
      <c r="N1390"/>
      <c r="O1390"/>
      <c r="P1390"/>
      <c r="Q1390"/>
      <c r="R1390"/>
      <c r="S1390"/>
      <c r="T1390"/>
      <c r="U1390"/>
      <c r="V1390"/>
      <c r="W1390" s="319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</row>
    <row r="1391" spans="1:43" s="269" customFormat="1" x14ac:dyDescent="0.2">
      <c r="A1391" s="13"/>
      <c r="B1391"/>
      <c r="C1391"/>
      <c r="D1391" s="227"/>
      <c r="E1391" s="227"/>
      <c r="F1391" s="227"/>
      <c r="G1391"/>
      <c r="H1391"/>
      <c r="I1391"/>
      <c r="J1391" s="227"/>
      <c r="L1391" s="190"/>
      <c r="N1391"/>
      <c r="O1391"/>
      <c r="P1391"/>
      <c r="Q1391"/>
      <c r="R1391"/>
      <c r="S1391"/>
      <c r="T1391"/>
      <c r="U1391"/>
      <c r="V1391"/>
      <c r="W1391" s="319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</row>
    <row r="1392" spans="1:43" s="269" customFormat="1" x14ac:dyDescent="0.2">
      <c r="A1392" s="13"/>
      <c r="B1392"/>
      <c r="C1392"/>
      <c r="D1392" s="227"/>
      <c r="E1392" s="227"/>
      <c r="F1392" s="227"/>
      <c r="G1392"/>
      <c r="H1392"/>
      <c r="I1392"/>
      <c r="J1392" s="227"/>
      <c r="L1392" s="190"/>
      <c r="N1392"/>
      <c r="O1392"/>
      <c r="P1392"/>
      <c r="Q1392"/>
      <c r="R1392"/>
      <c r="S1392"/>
      <c r="T1392"/>
      <c r="U1392"/>
      <c r="V1392"/>
      <c r="W1392" s="319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</row>
    <row r="1393" spans="1:43" s="269" customFormat="1" x14ac:dyDescent="0.2">
      <c r="A1393" s="13"/>
      <c r="B1393"/>
      <c r="C1393"/>
      <c r="D1393" s="227"/>
      <c r="E1393" s="227"/>
      <c r="F1393" s="227"/>
      <c r="G1393"/>
      <c r="H1393"/>
      <c r="I1393"/>
      <c r="J1393" s="227"/>
      <c r="L1393" s="190"/>
      <c r="N1393"/>
      <c r="O1393"/>
      <c r="P1393"/>
      <c r="Q1393"/>
      <c r="R1393"/>
      <c r="S1393"/>
      <c r="T1393"/>
      <c r="U1393"/>
      <c r="V1393"/>
      <c r="W1393" s="319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</row>
    <row r="1394" spans="1:43" s="269" customFormat="1" x14ac:dyDescent="0.2">
      <c r="A1394" s="13"/>
      <c r="B1394"/>
      <c r="C1394"/>
      <c r="D1394" s="227"/>
      <c r="E1394" s="227"/>
      <c r="F1394" s="227"/>
      <c r="G1394"/>
      <c r="H1394"/>
      <c r="I1394"/>
      <c r="J1394" s="227"/>
      <c r="L1394" s="190"/>
      <c r="N1394"/>
      <c r="O1394"/>
      <c r="P1394"/>
      <c r="Q1394"/>
      <c r="R1394"/>
      <c r="S1394"/>
      <c r="T1394"/>
      <c r="U1394"/>
      <c r="V1394"/>
      <c r="W1394" s="319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</row>
    <row r="1395" spans="1:43" s="269" customFormat="1" x14ac:dyDescent="0.2">
      <c r="A1395" s="13"/>
      <c r="B1395"/>
      <c r="C1395"/>
      <c r="D1395" s="227"/>
      <c r="E1395" s="227"/>
      <c r="F1395" s="227"/>
      <c r="G1395"/>
      <c r="H1395"/>
      <c r="I1395"/>
      <c r="J1395" s="227"/>
      <c r="L1395" s="190"/>
      <c r="N1395"/>
      <c r="O1395"/>
      <c r="P1395"/>
      <c r="Q1395"/>
      <c r="R1395"/>
      <c r="S1395"/>
      <c r="T1395"/>
      <c r="U1395"/>
      <c r="V1395"/>
      <c r="W1395" s="319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</row>
    <row r="1396" spans="1:43" s="269" customFormat="1" x14ac:dyDescent="0.2">
      <c r="A1396" s="13"/>
      <c r="B1396"/>
      <c r="C1396"/>
      <c r="D1396" s="227"/>
      <c r="E1396" s="227"/>
      <c r="F1396" s="227"/>
      <c r="G1396"/>
      <c r="H1396"/>
      <c r="I1396"/>
      <c r="J1396" s="227"/>
      <c r="L1396" s="190"/>
      <c r="N1396"/>
      <c r="O1396"/>
      <c r="P1396"/>
      <c r="Q1396"/>
      <c r="R1396"/>
      <c r="S1396"/>
      <c r="T1396"/>
      <c r="U1396"/>
      <c r="V1396"/>
      <c r="W1396" s="319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</row>
    <row r="1397" spans="1:43" s="269" customFormat="1" x14ac:dyDescent="0.2">
      <c r="A1397" s="13"/>
      <c r="B1397"/>
      <c r="C1397"/>
      <c r="D1397" s="227"/>
      <c r="E1397" s="227"/>
      <c r="F1397" s="227"/>
      <c r="G1397"/>
      <c r="H1397"/>
      <c r="I1397"/>
      <c r="J1397" s="227"/>
      <c r="L1397" s="190"/>
      <c r="N1397"/>
      <c r="O1397"/>
      <c r="P1397"/>
      <c r="Q1397"/>
      <c r="R1397"/>
      <c r="S1397"/>
      <c r="T1397"/>
      <c r="U1397"/>
      <c r="V1397"/>
      <c r="W1397" s="319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</row>
    <row r="1398" spans="1:43" s="269" customFormat="1" x14ac:dyDescent="0.2">
      <c r="A1398" s="13"/>
      <c r="B1398"/>
      <c r="C1398"/>
      <c r="D1398" s="227"/>
      <c r="E1398" s="227"/>
      <c r="F1398" s="227"/>
      <c r="G1398"/>
      <c r="H1398"/>
      <c r="I1398"/>
      <c r="J1398" s="227"/>
      <c r="L1398" s="190"/>
      <c r="N1398"/>
      <c r="O1398"/>
      <c r="P1398"/>
      <c r="Q1398"/>
      <c r="R1398"/>
      <c r="S1398"/>
      <c r="T1398"/>
      <c r="U1398"/>
      <c r="V1398"/>
      <c r="W1398" s="319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</row>
    <row r="1399" spans="1:43" s="269" customFormat="1" x14ac:dyDescent="0.2">
      <c r="A1399" s="13"/>
      <c r="B1399"/>
      <c r="C1399"/>
      <c r="D1399" s="227"/>
      <c r="E1399" s="227"/>
      <c r="F1399" s="227"/>
      <c r="G1399"/>
      <c r="H1399"/>
      <c r="I1399"/>
      <c r="J1399" s="227"/>
      <c r="L1399" s="190"/>
      <c r="N1399"/>
      <c r="O1399"/>
      <c r="P1399"/>
      <c r="Q1399"/>
      <c r="R1399"/>
      <c r="S1399"/>
      <c r="T1399"/>
      <c r="U1399"/>
      <c r="V1399"/>
      <c r="W1399" s="31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</row>
    <row r="1400" spans="1:43" s="269" customFormat="1" x14ac:dyDescent="0.2">
      <c r="A1400" s="13"/>
      <c r="B1400"/>
      <c r="C1400"/>
      <c r="D1400" s="227"/>
      <c r="E1400" s="227"/>
      <c r="F1400" s="227"/>
      <c r="G1400"/>
      <c r="H1400"/>
      <c r="I1400"/>
      <c r="J1400" s="227"/>
      <c r="L1400" s="190"/>
      <c r="N1400"/>
      <c r="O1400"/>
      <c r="P1400"/>
      <c r="Q1400"/>
      <c r="R1400"/>
      <c r="S1400"/>
      <c r="T1400"/>
      <c r="U1400"/>
      <c r="V1400"/>
      <c r="W1400" s="319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</row>
    <row r="1401" spans="1:43" s="269" customFormat="1" x14ac:dyDescent="0.2">
      <c r="A1401" s="13"/>
      <c r="B1401"/>
      <c r="C1401"/>
      <c r="D1401" s="227"/>
      <c r="E1401" s="227"/>
      <c r="F1401" s="227"/>
      <c r="G1401"/>
      <c r="H1401"/>
      <c r="I1401"/>
      <c r="J1401" s="227"/>
      <c r="L1401" s="190"/>
      <c r="N1401"/>
      <c r="O1401"/>
      <c r="P1401"/>
      <c r="Q1401"/>
      <c r="R1401"/>
      <c r="S1401"/>
      <c r="T1401"/>
      <c r="U1401"/>
      <c r="V1401"/>
      <c r="W1401" s="319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</row>
    <row r="1402" spans="1:43" s="269" customFormat="1" x14ac:dyDescent="0.2">
      <c r="A1402" s="13"/>
      <c r="B1402"/>
      <c r="C1402"/>
      <c r="D1402" s="227"/>
      <c r="E1402" s="227"/>
      <c r="F1402" s="227"/>
      <c r="G1402"/>
      <c r="H1402"/>
      <c r="I1402"/>
      <c r="J1402" s="227"/>
      <c r="L1402" s="190"/>
      <c r="N1402"/>
      <c r="O1402"/>
      <c r="P1402"/>
      <c r="Q1402"/>
      <c r="R1402"/>
      <c r="S1402"/>
      <c r="T1402"/>
      <c r="U1402"/>
      <c r="V1402"/>
      <c r="W1402" s="319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</row>
    <row r="1403" spans="1:43" s="269" customFormat="1" x14ac:dyDescent="0.2">
      <c r="A1403" s="13"/>
      <c r="B1403"/>
      <c r="C1403"/>
      <c r="D1403" s="227"/>
      <c r="E1403" s="227"/>
      <c r="F1403" s="227"/>
      <c r="G1403"/>
      <c r="H1403"/>
      <c r="I1403"/>
      <c r="J1403" s="227"/>
      <c r="L1403" s="190"/>
      <c r="N1403"/>
      <c r="O1403"/>
      <c r="P1403"/>
      <c r="Q1403"/>
      <c r="R1403"/>
      <c r="S1403"/>
      <c r="T1403"/>
      <c r="U1403"/>
      <c r="V1403"/>
      <c r="W1403" s="319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</row>
    <row r="1404" spans="1:43" s="269" customFormat="1" x14ac:dyDescent="0.2">
      <c r="A1404" s="13"/>
      <c r="B1404"/>
      <c r="C1404"/>
      <c r="D1404" s="227"/>
      <c r="E1404" s="227"/>
      <c r="F1404" s="227"/>
      <c r="G1404"/>
      <c r="H1404"/>
      <c r="I1404"/>
      <c r="J1404" s="227"/>
      <c r="L1404" s="190"/>
      <c r="N1404"/>
      <c r="O1404"/>
      <c r="P1404"/>
      <c r="Q1404"/>
      <c r="R1404"/>
      <c r="S1404"/>
      <c r="T1404"/>
      <c r="U1404"/>
      <c r="V1404"/>
      <c r="W1404" s="319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</row>
    <row r="1405" spans="1:43" s="269" customFormat="1" x14ac:dyDescent="0.2">
      <c r="A1405" s="13"/>
      <c r="B1405"/>
      <c r="C1405"/>
      <c r="D1405" s="227"/>
      <c r="E1405" s="227"/>
      <c r="F1405" s="227"/>
      <c r="G1405"/>
      <c r="H1405"/>
      <c r="I1405"/>
      <c r="J1405" s="227"/>
      <c r="L1405" s="190"/>
      <c r="N1405"/>
      <c r="O1405"/>
      <c r="P1405"/>
      <c r="Q1405"/>
      <c r="R1405"/>
      <c r="S1405"/>
      <c r="T1405"/>
      <c r="U1405"/>
      <c r="V1405"/>
      <c r="W1405" s="319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</row>
    <row r="1406" spans="1:43" s="269" customFormat="1" x14ac:dyDescent="0.2">
      <c r="A1406" s="13"/>
      <c r="B1406"/>
      <c r="C1406"/>
      <c r="D1406" s="227"/>
      <c r="E1406" s="227"/>
      <c r="F1406" s="227"/>
      <c r="G1406"/>
      <c r="H1406"/>
      <c r="I1406"/>
      <c r="J1406" s="227"/>
      <c r="L1406" s="190"/>
      <c r="N1406"/>
      <c r="O1406"/>
      <c r="P1406"/>
      <c r="Q1406"/>
      <c r="R1406"/>
      <c r="S1406"/>
      <c r="T1406"/>
      <c r="U1406"/>
      <c r="V1406"/>
      <c r="W1406" s="319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</row>
    <row r="1407" spans="1:43" s="269" customFormat="1" x14ac:dyDescent="0.2">
      <c r="A1407" s="13"/>
      <c r="B1407"/>
      <c r="C1407"/>
      <c r="D1407" s="227"/>
      <c r="E1407" s="227"/>
      <c r="F1407" s="227"/>
      <c r="G1407"/>
      <c r="H1407"/>
      <c r="I1407"/>
      <c r="J1407" s="227"/>
      <c r="L1407" s="190"/>
      <c r="N1407"/>
      <c r="O1407"/>
      <c r="P1407"/>
      <c r="Q1407"/>
      <c r="R1407"/>
      <c r="S1407"/>
      <c r="T1407"/>
      <c r="U1407"/>
      <c r="V1407"/>
      <c r="W1407" s="319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</row>
    <row r="1408" spans="1:43" s="269" customFormat="1" x14ac:dyDescent="0.2">
      <c r="A1408" s="13"/>
      <c r="B1408"/>
      <c r="C1408"/>
      <c r="D1408" s="227"/>
      <c r="E1408" s="227"/>
      <c r="F1408" s="227"/>
      <c r="G1408"/>
      <c r="H1408"/>
      <c r="I1408"/>
      <c r="J1408" s="227"/>
      <c r="L1408" s="190"/>
      <c r="N1408"/>
      <c r="O1408"/>
      <c r="P1408"/>
      <c r="Q1408"/>
      <c r="R1408"/>
      <c r="S1408"/>
      <c r="T1408"/>
      <c r="U1408"/>
      <c r="V1408"/>
      <c r="W1408" s="319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</row>
    <row r="1409" spans="1:43" s="269" customFormat="1" x14ac:dyDescent="0.2">
      <c r="A1409" s="13"/>
      <c r="B1409"/>
      <c r="C1409"/>
      <c r="D1409" s="227"/>
      <c r="E1409" s="227"/>
      <c r="F1409" s="227"/>
      <c r="G1409"/>
      <c r="H1409"/>
      <c r="I1409"/>
      <c r="J1409" s="227"/>
      <c r="L1409" s="190"/>
      <c r="N1409"/>
      <c r="O1409"/>
      <c r="P1409"/>
      <c r="Q1409"/>
      <c r="R1409"/>
      <c r="S1409"/>
      <c r="T1409"/>
      <c r="U1409"/>
      <c r="V1409"/>
      <c r="W1409" s="31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</row>
    <row r="1410" spans="1:43" s="269" customFormat="1" x14ac:dyDescent="0.2">
      <c r="A1410" s="13"/>
      <c r="B1410"/>
      <c r="C1410"/>
      <c r="D1410" s="227"/>
      <c r="E1410" s="227"/>
      <c r="F1410" s="227"/>
      <c r="G1410"/>
      <c r="H1410"/>
      <c r="I1410"/>
      <c r="J1410" s="227"/>
      <c r="L1410" s="190"/>
      <c r="N1410"/>
      <c r="O1410"/>
      <c r="P1410"/>
      <c r="Q1410"/>
      <c r="R1410"/>
      <c r="S1410"/>
      <c r="T1410"/>
      <c r="U1410"/>
      <c r="V1410"/>
      <c r="W1410" s="319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</row>
    <row r="1411" spans="1:43" s="269" customFormat="1" x14ac:dyDescent="0.2">
      <c r="A1411" s="13"/>
      <c r="B1411"/>
      <c r="C1411"/>
      <c r="D1411" s="227"/>
      <c r="E1411" s="227"/>
      <c r="F1411" s="227"/>
      <c r="G1411"/>
      <c r="H1411"/>
      <c r="I1411"/>
      <c r="J1411" s="227"/>
      <c r="L1411" s="190"/>
      <c r="N1411"/>
      <c r="O1411"/>
      <c r="P1411"/>
      <c r="Q1411"/>
      <c r="R1411"/>
      <c r="S1411"/>
      <c r="T1411"/>
      <c r="U1411"/>
      <c r="V1411"/>
      <c r="W1411" s="319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</row>
    <row r="1412" spans="1:43" s="269" customFormat="1" x14ac:dyDescent="0.2">
      <c r="A1412" s="13"/>
      <c r="B1412"/>
      <c r="C1412"/>
      <c r="D1412" s="227"/>
      <c r="E1412" s="227"/>
      <c r="F1412" s="227"/>
      <c r="G1412"/>
      <c r="H1412"/>
      <c r="I1412"/>
      <c r="J1412" s="227"/>
      <c r="L1412" s="190"/>
      <c r="N1412"/>
      <c r="O1412"/>
      <c r="P1412"/>
      <c r="Q1412"/>
      <c r="R1412"/>
      <c r="S1412"/>
      <c r="T1412"/>
      <c r="U1412"/>
      <c r="V1412"/>
      <c r="W1412" s="319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</row>
    <row r="1413" spans="1:43" s="269" customFormat="1" x14ac:dyDescent="0.2">
      <c r="A1413" s="13"/>
      <c r="B1413"/>
      <c r="C1413"/>
      <c r="D1413" s="227"/>
      <c r="E1413" s="227"/>
      <c r="F1413" s="227"/>
      <c r="G1413"/>
      <c r="H1413"/>
      <c r="I1413"/>
      <c r="J1413" s="227"/>
      <c r="L1413" s="190"/>
      <c r="N1413"/>
      <c r="O1413"/>
      <c r="P1413"/>
      <c r="Q1413"/>
      <c r="R1413"/>
      <c r="S1413"/>
      <c r="T1413"/>
      <c r="U1413"/>
      <c r="V1413"/>
      <c r="W1413" s="319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</row>
    <row r="1414" spans="1:43" s="269" customFormat="1" x14ac:dyDescent="0.2">
      <c r="A1414" s="13"/>
      <c r="B1414"/>
      <c r="C1414"/>
      <c r="D1414" s="227"/>
      <c r="E1414" s="227"/>
      <c r="F1414" s="227"/>
      <c r="G1414"/>
      <c r="H1414"/>
      <c r="I1414"/>
      <c r="J1414" s="227"/>
      <c r="L1414" s="190"/>
      <c r="N1414"/>
      <c r="O1414"/>
      <c r="P1414"/>
      <c r="Q1414"/>
      <c r="R1414"/>
      <c r="S1414"/>
      <c r="T1414"/>
      <c r="U1414"/>
      <c r="V1414"/>
      <c r="W1414" s="319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</row>
    <row r="1415" spans="1:43" s="269" customFormat="1" x14ac:dyDescent="0.2">
      <c r="A1415" s="13"/>
      <c r="B1415"/>
      <c r="C1415"/>
      <c r="D1415" s="227"/>
      <c r="E1415" s="227"/>
      <c r="F1415" s="227"/>
      <c r="G1415"/>
      <c r="H1415"/>
      <c r="I1415"/>
      <c r="J1415" s="227"/>
      <c r="L1415" s="190"/>
      <c r="N1415"/>
      <c r="O1415"/>
      <c r="P1415"/>
      <c r="Q1415"/>
      <c r="R1415"/>
      <c r="S1415"/>
      <c r="T1415"/>
      <c r="U1415"/>
      <c r="V1415"/>
      <c r="W1415" s="319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</row>
    <row r="1416" spans="1:43" s="269" customFormat="1" x14ac:dyDescent="0.2">
      <c r="A1416" s="13"/>
      <c r="B1416"/>
      <c r="C1416"/>
      <c r="D1416" s="227"/>
      <c r="E1416" s="227"/>
      <c r="F1416" s="227"/>
      <c r="G1416"/>
      <c r="H1416"/>
      <c r="I1416"/>
      <c r="J1416" s="227"/>
      <c r="L1416" s="190"/>
      <c r="N1416"/>
      <c r="O1416"/>
      <c r="P1416"/>
      <c r="Q1416"/>
      <c r="R1416"/>
      <c r="S1416"/>
      <c r="T1416"/>
      <c r="U1416"/>
      <c r="V1416"/>
      <c r="W1416" s="319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</row>
    <row r="1417" spans="1:43" s="269" customFormat="1" x14ac:dyDescent="0.2">
      <c r="A1417" s="13"/>
      <c r="B1417"/>
      <c r="C1417"/>
      <c r="D1417" s="227"/>
      <c r="E1417" s="227"/>
      <c r="F1417" s="227"/>
      <c r="G1417"/>
      <c r="H1417"/>
      <c r="I1417"/>
      <c r="J1417" s="227"/>
      <c r="L1417" s="190"/>
      <c r="N1417"/>
      <c r="O1417"/>
      <c r="P1417"/>
      <c r="Q1417"/>
      <c r="R1417"/>
      <c r="S1417"/>
      <c r="T1417"/>
      <c r="U1417"/>
      <c r="V1417"/>
      <c r="W1417" s="319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</row>
    <row r="1418" spans="1:43" s="269" customFormat="1" x14ac:dyDescent="0.2">
      <c r="A1418" s="13"/>
      <c r="B1418"/>
      <c r="C1418"/>
      <c r="D1418" s="227"/>
      <c r="E1418" s="227"/>
      <c r="F1418" s="227"/>
      <c r="G1418"/>
      <c r="H1418"/>
      <c r="I1418"/>
      <c r="J1418" s="227"/>
      <c r="L1418" s="190"/>
      <c r="N1418"/>
      <c r="O1418"/>
      <c r="P1418"/>
      <c r="Q1418"/>
      <c r="R1418"/>
      <c r="S1418"/>
      <c r="T1418"/>
      <c r="U1418"/>
      <c r="V1418"/>
      <c r="W1418" s="319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</row>
    <row r="1419" spans="1:43" s="269" customFormat="1" x14ac:dyDescent="0.2">
      <c r="A1419" s="13"/>
      <c r="B1419"/>
      <c r="C1419"/>
      <c r="D1419" s="227"/>
      <c r="E1419" s="227"/>
      <c r="F1419" s="227"/>
      <c r="G1419"/>
      <c r="H1419"/>
      <c r="I1419"/>
      <c r="J1419" s="227"/>
      <c r="L1419" s="190"/>
      <c r="N1419"/>
      <c r="O1419"/>
      <c r="P1419"/>
      <c r="Q1419"/>
      <c r="R1419"/>
      <c r="S1419"/>
      <c r="T1419"/>
      <c r="U1419"/>
      <c r="V1419"/>
      <c r="W1419" s="3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</row>
    <row r="1420" spans="1:43" s="269" customFormat="1" x14ac:dyDescent="0.2">
      <c r="A1420" s="13"/>
      <c r="B1420"/>
      <c r="C1420"/>
      <c r="D1420" s="227"/>
      <c r="E1420" s="227"/>
      <c r="F1420" s="227"/>
      <c r="G1420"/>
      <c r="H1420"/>
      <c r="I1420"/>
      <c r="J1420" s="227"/>
      <c r="L1420" s="190"/>
      <c r="N1420"/>
      <c r="O1420"/>
      <c r="P1420"/>
      <c r="Q1420"/>
      <c r="R1420"/>
      <c r="S1420"/>
      <c r="T1420"/>
      <c r="U1420"/>
      <c r="V1420"/>
      <c r="W1420" s="319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</row>
    <row r="1421" spans="1:43" s="269" customFormat="1" x14ac:dyDescent="0.2">
      <c r="A1421" s="13"/>
      <c r="B1421"/>
      <c r="C1421"/>
      <c r="D1421" s="227"/>
      <c r="E1421" s="227"/>
      <c r="F1421" s="227"/>
      <c r="G1421"/>
      <c r="H1421"/>
      <c r="I1421"/>
      <c r="J1421" s="227"/>
      <c r="L1421" s="190"/>
      <c r="N1421"/>
      <c r="O1421"/>
      <c r="P1421"/>
      <c r="Q1421"/>
      <c r="R1421"/>
      <c r="S1421"/>
      <c r="T1421"/>
      <c r="U1421"/>
      <c r="V1421"/>
      <c r="W1421" s="319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</row>
    <row r="1422" spans="1:43" s="269" customFormat="1" x14ac:dyDescent="0.2">
      <c r="A1422" s="13"/>
      <c r="B1422"/>
      <c r="C1422"/>
      <c r="D1422" s="227"/>
      <c r="E1422" s="227"/>
      <c r="F1422" s="227"/>
      <c r="G1422"/>
      <c r="H1422"/>
      <c r="I1422"/>
      <c r="J1422" s="227"/>
      <c r="L1422" s="190"/>
      <c r="N1422"/>
      <c r="O1422"/>
      <c r="P1422"/>
      <c r="Q1422"/>
      <c r="R1422"/>
      <c r="S1422"/>
      <c r="T1422"/>
      <c r="U1422"/>
      <c r="V1422"/>
      <c r="W1422" s="319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</row>
    <row r="1423" spans="1:43" s="269" customFormat="1" x14ac:dyDescent="0.2">
      <c r="A1423" s="13"/>
      <c r="B1423"/>
      <c r="C1423"/>
      <c r="D1423" s="227"/>
      <c r="E1423" s="227"/>
      <c r="F1423" s="227"/>
      <c r="G1423"/>
      <c r="H1423"/>
      <c r="I1423"/>
      <c r="J1423" s="227"/>
      <c r="L1423" s="190"/>
      <c r="N1423"/>
      <c r="O1423"/>
      <c r="P1423"/>
      <c r="Q1423"/>
      <c r="R1423"/>
      <c r="S1423"/>
      <c r="T1423"/>
      <c r="U1423"/>
      <c r="V1423"/>
      <c r="W1423" s="319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</row>
    <row r="1424" spans="1:43" s="269" customFormat="1" x14ac:dyDescent="0.2">
      <c r="A1424" s="13"/>
      <c r="B1424"/>
      <c r="C1424"/>
      <c r="D1424" s="227"/>
      <c r="E1424" s="227"/>
      <c r="F1424" s="227"/>
      <c r="G1424"/>
      <c r="H1424"/>
      <c r="I1424"/>
      <c r="J1424" s="227"/>
      <c r="L1424" s="190"/>
      <c r="N1424"/>
      <c r="O1424"/>
      <c r="P1424"/>
      <c r="Q1424"/>
      <c r="R1424"/>
      <c r="S1424"/>
      <c r="T1424"/>
      <c r="U1424"/>
      <c r="V1424"/>
      <c r="W1424" s="319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</row>
    <row r="1425" spans="1:43" s="269" customFormat="1" x14ac:dyDescent="0.2">
      <c r="A1425" s="13"/>
      <c r="B1425"/>
      <c r="C1425"/>
      <c r="D1425" s="227"/>
      <c r="E1425" s="227"/>
      <c r="F1425" s="227"/>
      <c r="G1425"/>
      <c r="H1425"/>
      <c r="I1425"/>
      <c r="J1425" s="227"/>
      <c r="L1425" s="190"/>
      <c r="N1425"/>
      <c r="O1425"/>
      <c r="P1425"/>
      <c r="Q1425"/>
      <c r="R1425"/>
      <c r="S1425"/>
      <c r="T1425"/>
      <c r="U1425"/>
      <c r="V1425"/>
      <c r="W1425" s="319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</row>
    <row r="1426" spans="1:43" s="269" customFormat="1" x14ac:dyDescent="0.2">
      <c r="A1426" s="13"/>
      <c r="B1426"/>
      <c r="C1426"/>
      <c r="D1426" s="227"/>
      <c r="E1426" s="227"/>
      <c r="F1426" s="227"/>
      <c r="G1426"/>
      <c r="H1426"/>
      <c r="I1426"/>
      <c r="J1426" s="227"/>
      <c r="L1426" s="190"/>
      <c r="N1426"/>
      <c r="O1426"/>
      <c r="P1426"/>
      <c r="Q1426"/>
      <c r="R1426"/>
      <c r="S1426"/>
      <c r="T1426"/>
      <c r="U1426"/>
      <c r="V1426"/>
      <c r="W1426" s="319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</row>
    <row r="1427" spans="1:43" s="269" customFormat="1" x14ac:dyDescent="0.2">
      <c r="A1427" s="13"/>
      <c r="B1427"/>
      <c r="C1427"/>
      <c r="D1427" s="227"/>
      <c r="E1427" s="227"/>
      <c r="F1427" s="227"/>
      <c r="G1427"/>
      <c r="H1427"/>
      <c r="I1427"/>
      <c r="J1427" s="227"/>
      <c r="L1427" s="190"/>
      <c r="N1427"/>
      <c r="O1427"/>
      <c r="P1427"/>
      <c r="Q1427"/>
      <c r="R1427"/>
      <c r="S1427"/>
      <c r="T1427"/>
      <c r="U1427"/>
      <c r="V1427"/>
      <c r="W1427" s="319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</row>
    <row r="1428" spans="1:43" s="269" customFormat="1" x14ac:dyDescent="0.2">
      <c r="A1428" s="13"/>
      <c r="B1428"/>
      <c r="C1428"/>
      <c r="D1428" s="227"/>
      <c r="E1428" s="227"/>
      <c r="F1428" s="227"/>
      <c r="G1428"/>
      <c r="H1428"/>
      <c r="I1428"/>
      <c r="J1428" s="227"/>
      <c r="L1428" s="190"/>
      <c r="N1428"/>
      <c r="O1428"/>
      <c r="P1428"/>
      <c r="Q1428"/>
      <c r="R1428"/>
      <c r="S1428"/>
      <c r="T1428"/>
      <c r="U1428"/>
      <c r="V1428"/>
      <c r="W1428" s="319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</row>
    <row r="1429" spans="1:43" s="269" customFormat="1" x14ac:dyDescent="0.2">
      <c r="A1429" s="13"/>
      <c r="B1429"/>
      <c r="C1429"/>
      <c r="D1429" s="227"/>
      <c r="E1429" s="227"/>
      <c r="F1429" s="227"/>
      <c r="G1429"/>
      <c r="H1429"/>
      <c r="I1429"/>
      <c r="J1429" s="227"/>
      <c r="L1429" s="190"/>
      <c r="N1429"/>
      <c r="O1429"/>
      <c r="P1429"/>
      <c r="Q1429"/>
      <c r="R1429"/>
      <c r="S1429"/>
      <c r="T1429"/>
      <c r="U1429"/>
      <c r="V1429"/>
      <c r="W1429" s="31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</row>
    <row r="1430" spans="1:43" s="269" customFormat="1" x14ac:dyDescent="0.2">
      <c r="A1430" s="13"/>
      <c r="B1430"/>
      <c r="C1430"/>
      <c r="D1430" s="227"/>
      <c r="E1430" s="227"/>
      <c r="F1430" s="227"/>
      <c r="G1430"/>
      <c r="H1430"/>
      <c r="I1430"/>
      <c r="J1430" s="227"/>
      <c r="L1430" s="190"/>
      <c r="N1430"/>
      <c r="O1430"/>
      <c r="P1430"/>
      <c r="Q1430"/>
      <c r="R1430"/>
      <c r="S1430"/>
      <c r="T1430"/>
      <c r="U1430"/>
      <c r="V1430"/>
      <c r="W1430" s="319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</row>
    <row r="1431" spans="1:43" s="269" customFormat="1" x14ac:dyDescent="0.2">
      <c r="A1431" s="13"/>
      <c r="B1431"/>
      <c r="C1431"/>
      <c r="D1431" s="227"/>
      <c r="E1431" s="227"/>
      <c r="F1431" s="227"/>
      <c r="G1431"/>
      <c r="H1431"/>
      <c r="I1431"/>
      <c r="J1431" s="227"/>
      <c r="L1431" s="190"/>
      <c r="N1431"/>
      <c r="O1431"/>
      <c r="P1431"/>
      <c r="Q1431"/>
      <c r="R1431"/>
      <c r="S1431"/>
      <c r="T1431"/>
      <c r="U1431"/>
      <c r="V1431"/>
      <c r="W1431" s="319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</row>
    <row r="1432" spans="1:43" s="269" customFormat="1" x14ac:dyDescent="0.2">
      <c r="A1432" s="13"/>
      <c r="B1432"/>
      <c r="C1432"/>
      <c r="D1432" s="227"/>
      <c r="E1432" s="227"/>
      <c r="F1432" s="227"/>
      <c r="G1432"/>
      <c r="H1432"/>
      <c r="I1432"/>
      <c r="J1432" s="227"/>
      <c r="L1432" s="190"/>
      <c r="N1432"/>
      <c r="O1432"/>
      <c r="P1432"/>
      <c r="Q1432"/>
      <c r="R1432"/>
      <c r="S1432"/>
      <c r="T1432"/>
      <c r="U1432"/>
      <c r="V1432"/>
      <c r="W1432" s="319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</row>
    <row r="1433" spans="1:43" s="269" customFormat="1" x14ac:dyDescent="0.2">
      <c r="A1433" s="13"/>
      <c r="B1433"/>
      <c r="C1433"/>
      <c r="D1433" s="227"/>
      <c r="E1433" s="227"/>
      <c r="F1433" s="227"/>
      <c r="G1433"/>
      <c r="H1433"/>
      <c r="I1433"/>
      <c r="J1433" s="227"/>
      <c r="L1433" s="190"/>
      <c r="N1433"/>
      <c r="O1433"/>
      <c r="P1433"/>
      <c r="Q1433"/>
      <c r="R1433"/>
      <c r="S1433"/>
      <c r="T1433"/>
      <c r="U1433"/>
      <c r="V1433"/>
      <c r="W1433" s="319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</row>
    <row r="1434" spans="1:43" s="269" customFormat="1" x14ac:dyDescent="0.2">
      <c r="A1434" s="13"/>
      <c r="B1434"/>
      <c r="C1434"/>
      <c r="D1434" s="227"/>
      <c r="E1434" s="227"/>
      <c r="F1434" s="227"/>
      <c r="G1434"/>
      <c r="H1434"/>
      <c r="I1434"/>
      <c r="J1434" s="227"/>
      <c r="L1434" s="190"/>
      <c r="N1434"/>
      <c r="O1434"/>
      <c r="P1434"/>
      <c r="Q1434"/>
      <c r="R1434"/>
      <c r="S1434"/>
      <c r="T1434"/>
      <c r="U1434"/>
      <c r="V1434"/>
      <c r="W1434" s="319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</row>
    <row r="1435" spans="1:43" s="269" customFormat="1" x14ac:dyDescent="0.2">
      <c r="A1435" s="13"/>
      <c r="B1435"/>
      <c r="C1435"/>
      <c r="D1435" s="227"/>
      <c r="E1435" s="227"/>
      <c r="F1435" s="227"/>
      <c r="G1435"/>
      <c r="H1435"/>
      <c r="I1435"/>
      <c r="J1435" s="227"/>
      <c r="L1435" s="190"/>
      <c r="N1435"/>
      <c r="O1435"/>
      <c r="P1435"/>
      <c r="Q1435"/>
      <c r="R1435"/>
      <c r="S1435"/>
      <c r="T1435"/>
      <c r="U1435"/>
      <c r="V1435"/>
      <c r="W1435" s="319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</row>
    <row r="1436" spans="1:43" s="269" customFormat="1" x14ac:dyDescent="0.2">
      <c r="A1436" s="13"/>
      <c r="B1436"/>
      <c r="C1436"/>
      <c r="D1436" s="227"/>
      <c r="E1436" s="227"/>
      <c r="F1436" s="227"/>
      <c r="G1436"/>
      <c r="H1436"/>
      <c r="I1436"/>
      <c r="J1436" s="227"/>
      <c r="L1436" s="190"/>
      <c r="N1436"/>
      <c r="O1436"/>
      <c r="P1436"/>
      <c r="Q1436"/>
      <c r="R1436"/>
      <c r="S1436"/>
      <c r="T1436"/>
      <c r="U1436"/>
      <c r="V1436"/>
      <c r="W1436" s="319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</row>
    <row r="1437" spans="1:43" s="269" customFormat="1" x14ac:dyDescent="0.2">
      <c r="A1437" s="13"/>
      <c r="B1437"/>
      <c r="C1437"/>
      <c r="D1437" s="227"/>
      <c r="E1437" s="227"/>
      <c r="F1437" s="227"/>
      <c r="G1437"/>
      <c r="H1437"/>
      <c r="I1437"/>
      <c r="J1437" s="227"/>
      <c r="L1437" s="190"/>
      <c r="N1437"/>
      <c r="O1437"/>
      <c r="P1437"/>
      <c r="Q1437"/>
      <c r="R1437"/>
      <c r="S1437"/>
      <c r="T1437"/>
      <c r="U1437"/>
      <c r="V1437"/>
      <c r="W1437" s="319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</row>
    <row r="1438" spans="1:43" s="269" customFormat="1" x14ac:dyDescent="0.2">
      <c r="A1438" s="13"/>
      <c r="B1438"/>
      <c r="C1438"/>
      <c r="D1438" s="227"/>
      <c r="E1438" s="227"/>
      <c r="F1438" s="227"/>
      <c r="G1438"/>
      <c r="H1438"/>
      <c r="I1438"/>
      <c r="J1438" s="227"/>
      <c r="L1438" s="190"/>
      <c r="N1438"/>
      <c r="O1438"/>
      <c r="P1438"/>
      <c r="Q1438"/>
      <c r="R1438"/>
      <c r="S1438"/>
      <c r="T1438"/>
      <c r="U1438"/>
      <c r="V1438"/>
      <c r="W1438" s="319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</row>
    <row r="1439" spans="1:43" s="269" customFormat="1" x14ac:dyDescent="0.2">
      <c r="A1439" s="13"/>
      <c r="B1439"/>
      <c r="C1439"/>
      <c r="D1439" s="227"/>
      <c r="E1439" s="227"/>
      <c r="F1439" s="227"/>
      <c r="G1439"/>
      <c r="H1439"/>
      <c r="I1439"/>
      <c r="J1439" s="227"/>
      <c r="L1439" s="190"/>
      <c r="N1439"/>
      <c r="O1439"/>
      <c r="P1439"/>
      <c r="Q1439"/>
      <c r="R1439"/>
      <c r="S1439"/>
      <c r="T1439"/>
      <c r="U1439"/>
      <c r="V1439"/>
      <c r="W1439" s="31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</row>
    <row r="1440" spans="1:43" s="269" customFormat="1" x14ac:dyDescent="0.2">
      <c r="A1440" s="13"/>
      <c r="B1440"/>
      <c r="C1440"/>
      <c r="D1440" s="227"/>
      <c r="E1440" s="227"/>
      <c r="F1440" s="227"/>
      <c r="G1440"/>
      <c r="H1440"/>
      <c r="I1440"/>
      <c r="J1440" s="227"/>
      <c r="L1440" s="190"/>
      <c r="N1440"/>
      <c r="O1440"/>
      <c r="P1440"/>
      <c r="Q1440"/>
      <c r="R1440"/>
      <c r="S1440"/>
      <c r="T1440"/>
      <c r="U1440"/>
      <c r="V1440"/>
      <c r="W1440" s="319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</row>
    <row r="1441" spans="1:43" s="269" customFormat="1" x14ac:dyDescent="0.2">
      <c r="A1441" s="13"/>
      <c r="B1441"/>
      <c r="C1441"/>
      <c r="D1441" s="227"/>
      <c r="E1441" s="227"/>
      <c r="F1441" s="227"/>
      <c r="G1441"/>
      <c r="H1441"/>
      <c r="I1441"/>
      <c r="J1441" s="227"/>
      <c r="L1441" s="190"/>
      <c r="N1441"/>
      <c r="O1441"/>
      <c r="P1441"/>
      <c r="Q1441"/>
      <c r="R1441"/>
      <c r="S1441"/>
      <c r="T1441"/>
      <c r="U1441"/>
      <c r="V1441"/>
      <c r="W1441" s="319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</row>
    <row r="1442" spans="1:43" s="269" customFormat="1" x14ac:dyDescent="0.2">
      <c r="A1442" s="13"/>
      <c r="B1442"/>
      <c r="C1442"/>
      <c r="D1442" s="227"/>
      <c r="E1442" s="227"/>
      <c r="F1442" s="227"/>
      <c r="G1442"/>
      <c r="H1442"/>
      <c r="I1442"/>
      <c r="J1442" s="227"/>
      <c r="L1442" s="190"/>
      <c r="N1442"/>
      <c r="O1442"/>
      <c r="P1442"/>
      <c r="Q1442"/>
      <c r="R1442"/>
      <c r="S1442"/>
      <c r="T1442"/>
      <c r="U1442"/>
      <c r="V1442"/>
      <c r="W1442" s="319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</row>
    <row r="1443" spans="1:43" s="269" customFormat="1" x14ac:dyDescent="0.2">
      <c r="A1443" s="13"/>
      <c r="B1443"/>
      <c r="C1443"/>
      <c r="D1443" s="227"/>
      <c r="E1443" s="227"/>
      <c r="F1443" s="227"/>
      <c r="G1443"/>
      <c r="H1443"/>
      <c r="I1443"/>
      <c r="J1443" s="227"/>
      <c r="L1443" s="190"/>
      <c r="N1443"/>
      <c r="O1443"/>
      <c r="P1443"/>
      <c r="Q1443"/>
      <c r="R1443"/>
      <c r="S1443"/>
      <c r="T1443"/>
      <c r="U1443"/>
      <c r="V1443"/>
      <c r="W1443" s="319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</row>
    <row r="1444" spans="1:43" s="269" customFormat="1" x14ac:dyDescent="0.2">
      <c r="A1444" s="13"/>
      <c r="B1444"/>
      <c r="C1444"/>
      <c r="D1444" s="227"/>
      <c r="E1444" s="227"/>
      <c r="F1444" s="227"/>
      <c r="G1444"/>
      <c r="H1444"/>
      <c r="I1444"/>
      <c r="J1444" s="227"/>
      <c r="L1444" s="190"/>
      <c r="N1444"/>
      <c r="O1444"/>
      <c r="P1444"/>
      <c r="Q1444"/>
      <c r="R1444"/>
      <c r="S1444"/>
      <c r="T1444"/>
      <c r="U1444"/>
      <c r="V1444"/>
      <c r="W1444" s="319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</row>
    <row r="1445" spans="1:43" s="269" customFormat="1" x14ac:dyDescent="0.2">
      <c r="A1445" s="13"/>
      <c r="B1445"/>
      <c r="C1445"/>
      <c r="D1445" s="227"/>
      <c r="E1445" s="227"/>
      <c r="F1445" s="227"/>
      <c r="G1445"/>
      <c r="H1445"/>
      <c r="I1445"/>
      <c r="J1445" s="227"/>
      <c r="L1445" s="190"/>
      <c r="N1445"/>
      <c r="O1445"/>
      <c r="P1445"/>
      <c r="Q1445"/>
      <c r="R1445"/>
      <c r="S1445"/>
      <c r="T1445"/>
      <c r="U1445"/>
      <c r="V1445"/>
      <c r="W1445" s="319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</row>
    <row r="1446" spans="1:43" s="269" customFormat="1" x14ac:dyDescent="0.2">
      <c r="A1446" s="13"/>
      <c r="B1446"/>
      <c r="C1446"/>
      <c r="D1446" s="227"/>
      <c r="E1446" s="227"/>
      <c r="F1446" s="227"/>
      <c r="G1446"/>
      <c r="H1446"/>
      <c r="I1446"/>
      <c r="J1446" s="227"/>
      <c r="L1446" s="190"/>
      <c r="N1446"/>
      <c r="O1446"/>
      <c r="P1446"/>
      <c r="Q1446"/>
      <c r="R1446"/>
      <c r="S1446"/>
      <c r="T1446"/>
      <c r="U1446"/>
      <c r="V1446"/>
      <c r="W1446" s="319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</row>
    <row r="1447" spans="1:43" s="269" customFormat="1" x14ac:dyDescent="0.2">
      <c r="A1447" s="13"/>
      <c r="B1447"/>
      <c r="C1447"/>
      <c r="D1447" s="227"/>
      <c r="E1447" s="227"/>
      <c r="F1447" s="227"/>
      <c r="G1447"/>
      <c r="H1447"/>
      <c r="I1447"/>
      <c r="J1447" s="227"/>
      <c r="L1447" s="190"/>
      <c r="N1447"/>
      <c r="O1447"/>
      <c r="P1447"/>
      <c r="Q1447"/>
      <c r="R1447"/>
      <c r="S1447"/>
      <c r="T1447"/>
      <c r="U1447"/>
      <c r="V1447"/>
      <c r="W1447" s="319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</row>
    <row r="1448" spans="1:43" s="269" customFormat="1" x14ac:dyDescent="0.2">
      <c r="A1448" s="13"/>
      <c r="B1448"/>
      <c r="C1448"/>
      <c r="D1448" s="227"/>
      <c r="E1448" s="227"/>
      <c r="F1448" s="227"/>
      <c r="G1448"/>
      <c r="H1448"/>
      <c r="I1448"/>
      <c r="J1448" s="227"/>
      <c r="L1448" s="190"/>
      <c r="N1448"/>
      <c r="O1448"/>
      <c r="P1448"/>
      <c r="Q1448"/>
      <c r="R1448"/>
      <c r="S1448"/>
      <c r="T1448"/>
      <c r="U1448"/>
      <c r="V1448"/>
      <c r="W1448" s="319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</row>
    <row r="1449" spans="1:43" s="269" customFormat="1" x14ac:dyDescent="0.2">
      <c r="A1449" s="13"/>
      <c r="B1449"/>
      <c r="C1449"/>
      <c r="D1449" s="227"/>
      <c r="E1449" s="227"/>
      <c r="F1449" s="227"/>
      <c r="G1449"/>
      <c r="H1449"/>
      <c r="I1449"/>
      <c r="J1449" s="227"/>
      <c r="L1449" s="190"/>
      <c r="N1449"/>
      <c r="O1449"/>
      <c r="P1449"/>
      <c r="Q1449"/>
      <c r="R1449"/>
      <c r="S1449"/>
      <c r="T1449"/>
      <c r="U1449"/>
      <c r="V1449"/>
      <c r="W1449" s="31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</row>
    <row r="1450" spans="1:43" s="269" customFormat="1" x14ac:dyDescent="0.2">
      <c r="A1450" s="13"/>
      <c r="B1450"/>
      <c r="C1450"/>
      <c r="D1450" s="227"/>
      <c r="E1450" s="227"/>
      <c r="F1450" s="227"/>
      <c r="G1450"/>
      <c r="H1450"/>
      <c r="I1450"/>
      <c r="J1450" s="227"/>
      <c r="L1450" s="190"/>
      <c r="N1450"/>
      <c r="O1450"/>
      <c r="P1450"/>
      <c r="Q1450"/>
      <c r="R1450"/>
      <c r="S1450"/>
      <c r="T1450"/>
      <c r="U1450"/>
      <c r="V1450"/>
      <c r="W1450" s="319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</row>
    <row r="1451" spans="1:43" s="269" customFormat="1" x14ac:dyDescent="0.2">
      <c r="A1451" s="13"/>
      <c r="B1451"/>
      <c r="C1451"/>
      <c r="D1451" s="227"/>
      <c r="E1451" s="227"/>
      <c r="F1451" s="227"/>
      <c r="G1451"/>
      <c r="H1451"/>
      <c r="I1451"/>
      <c r="J1451" s="227"/>
      <c r="L1451" s="190"/>
      <c r="N1451"/>
      <c r="O1451"/>
      <c r="P1451"/>
      <c r="Q1451"/>
      <c r="R1451"/>
      <c r="S1451"/>
      <c r="T1451"/>
      <c r="U1451"/>
      <c r="V1451"/>
      <c r="W1451" s="319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</row>
    <row r="1452" spans="1:43" s="269" customFormat="1" x14ac:dyDescent="0.2">
      <c r="A1452" s="13"/>
      <c r="B1452"/>
      <c r="C1452"/>
      <c r="D1452" s="227"/>
      <c r="E1452" s="227"/>
      <c r="F1452" s="227"/>
      <c r="G1452"/>
      <c r="H1452"/>
      <c r="I1452"/>
      <c r="J1452" s="227"/>
      <c r="L1452" s="190"/>
      <c r="N1452"/>
      <c r="O1452"/>
      <c r="P1452"/>
      <c r="Q1452"/>
      <c r="R1452"/>
      <c r="S1452"/>
      <c r="T1452"/>
      <c r="U1452"/>
      <c r="V1452"/>
      <c r="W1452" s="319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</row>
    <row r="1453" spans="1:43" s="269" customFormat="1" x14ac:dyDescent="0.2">
      <c r="A1453" s="13"/>
      <c r="B1453"/>
      <c r="C1453"/>
      <c r="D1453" s="227"/>
      <c r="E1453" s="227"/>
      <c r="F1453" s="227"/>
      <c r="G1453"/>
      <c r="H1453"/>
      <c r="I1453"/>
      <c r="J1453" s="227"/>
      <c r="L1453" s="190"/>
      <c r="N1453"/>
      <c r="O1453"/>
      <c r="P1453"/>
      <c r="Q1453"/>
      <c r="R1453"/>
      <c r="S1453"/>
      <c r="T1453"/>
      <c r="U1453"/>
      <c r="V1453"/>
      <c r="W1453" s="319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</row>
    <row r="1454" spans="1:43" s="269" customFormat="1" x14ac:dyDescent="0.2">
      <c r="A1454" s="13"/>
      <c r="B1454"/>
      <c r="C1454"/>
      <c r="D1454" s="227"/>
      <c r="E1454" s="227"/>
      <c r="F1454" s="227"/>
      <c r="G1454"/>
      <c r="H1454"/>
      <c r="I1454"/>
      <c r="J1454" s="227"/>
      <c r="L1454" s="190"/>
      <c r="N1454"/>
      <c r="O1454"/>
      <c r="P1454"/>
      <c r="Q1454"/>
      <c r="R1454"/>
      <c r="S1454"/>
      <c r="T1454"/>
      <c r="U1454"/>
      <c r="V1454"/>
      <c r="W1454" s="319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</row>
    <row r="1455" spans="1:43" s="269" customFormat="1" x14ac:dyDescent="0.2">
      <c r="A1455" s="13"/>
      <c r="B1455"/>
      <c r="C1455"/>
      <c r="D1455" s="227"/>
      <c r="E1455" s="227"/>
      <c r="F1455" s="227"/>
      <c r="G1455"/>
      <c r="H1455"/>
      <c r="I1455"/>
      <c r="J1455" s="227"/>
      <c r="L1455" s="190"/>
      <c r="N1455"/>
      <c r="O1455"/>
      <c r="P1455"/>
      <c r="Q1455"/>
      <c r="R1455"/>
      <c r="S1455"/>
      <c r="T1455"/>
      <c r="U1455"/>
      <c r="V1455"/>
      <c r="W1455" s="319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</row>
    <row r="1456" spans="1:43" s="269" customFormat="1" x14ac:dyDescent="0.2">
      <c r="A1456" s="13"/>
      <c r="B1456"/>
      <c r="C1456"/>
      <c r="D1456" s="227"/>
      <c r="E1456" s="227"/>
      <c r="F1456" s="227"/>
      <c r="G1456"/>
      <c r="H1456"/>
      <c r="I1456"/>
      <c r="J1456" s="227"/>
      <c r="L1456" s="190"/>
      <c r="N1456"/>
      <c r="O1456"/>
      <c r="P1456"/>
      <c r="Q1456"/>
      <c r="R1456"/>
      <c r="S1456"/>
      <c r="T1456"/>
      <c r="U1456"/>
      <c r="V1456"/>
      <c r="W1456" s="319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</row>
    <row r="1457" spans="1:43" s="269" customFormat="1" x14ac:dyDescent="0.2">
      <c r="A1457" s="13"/>
      <c r="B1457"/>
      <c r="C1457"/>
      <c r="D1457" s="227"/>
      <c r="E1457" s="227"/>
      <c r="F1457" s="227"/>
      <c r="G1457"/>
      <c r="H1457"/>
      <c r="I1457"/>
      <c r="J1457" s="227"/>
      <c r="L1457" s="190"/>
      <c r="N1457"/>
      <c r="O1457"/>
      <c r="P1457"/>
      <c r="Q1457"/>
      <c r="R1457"/>
      <c r="S1457"/>
      <c r="T1457"/>
      <c r="U1457"/>
      <c r="V1457"/>
      <c r="W1457" s="319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</row>
    <row r="1458" spans="1:43" s="269" customFormat="1" x14ac:dyDescent="0.2">
      <c r="A1458" s="13"/>
      <c r="B1458"/>
      <c r="C1458"/>
      <c r="D1458" s="227"/>
      <c r="E1458" s="227"/>
      <c r="F1458" s="227"/>
      <c r="G1458"/>
      <c r="H1458"/>
      <c r="I1458"/>
      <c r="J1458" s="227"/>
      <c r="L1458" s="190"/>
      <c r="N1458"/>
      <c r="O1458"/>
      <c r="P1458"/>
      <c r="Q1458"/>
      <c r="R1458"/>
      <c r="S1458"/>
      <c r="T1458"/>
      <c r="U1458"/>
      <c r="V1458"/>
      <c r="W1458" s="319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</row>
    <row r="1459" spans="1:43" s="269" customFormat="1" x14ac:dyDescent="0.2">
      <c r="A1459" s="13"/>
      <c r="B1459"/>
      <c r="C1459"/>
      <c r="D1459" s="227"/>
      <c r="E1459" s="227"/>
      <c r="F1459" s="227"/>
      <c r="G1459"/>
      <c r="H1459"/>
      <c r="I1459"/>
      <c r="J1459" s="227"/>
      <c r="L1459" s="190"/>
      <c r="N1459"/>
      <c r="O1459"/>
      <c r="P1459"/>
      <c r="Q1459"/>
      <c r="R1459"/>
      <c r="S1459"/>
      <c r="T1459"/>
      <c r="U1459"/>
      <c r="V1459"/>
      <c r="W1459" s="31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</row>
    <row r="1460" spans="1:43" s="269" customFormat="1" x14ac:dyDescent="0.2">
      <c r="A1460" s="13"/>
      <c r="B1460"/>
      <c r="C1460"/>
      <c r="D1460" s="227"/>
      <c r="E1460" s="227"/>
      <c r="F1460" s="227"/>
      <c r="G1460"/>
      <c r="H1460"/>
      <c r="I1460"/>
      <c r="J1460" s="227"/>
      <c r="L1460" s="190"/>
      <c r="N1460"/>
      <c r="O1460"/>
      <c r="P1460"/>
      <c r="Q1460"/>
      <c r="R1460"/>
      <c r="S1460"/>
      <c r="T1460"/>
      <c r="U1460"/>
      <c r="V1460"/>
      <c r="W1460" s="319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</row>
    <row r="1461" spans="1:43" s="269" customFormat="1" x14ac:dyDescent="0.2">
      <c r="A1461" s="13"/>
      <c r="B1461"/>
      <c r="C1461"/>
      <c r="D1461" s="227"/>
      <c r="E1461" s="227"/>
      <c r="F1461" s="227"/>
      <c r="G1461"/>
      <c r="H1461"/>
      <c r="I1461"/>
      <c r="J1461" s="227"/>
      <c r="L1461" s="190"/>
      <c r="N1461"/>
      <c r="O1461"/>
      <c r="P1461"/>
      <c r="Q1461"/>
      <c r="R1461"/>
      <c r="S1461"/>
      <c r="T1461"/>
      <c r="U1461"/>
      <c r="V1461"/>
      <c r="W1461" s="319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</row>
    <row r="1462" spans="1:43" s="269" customFormat="1" x14ac:dyDescent="0.2">
      <c r="A1462" s="13"/>
      <c r="B1462"/>
      <c r="C1462"/>
      <c r="D1462" s="227"/>
      <c r="E1462" s="227"/>
      <c r="F1462" s="227"/>
      <c r="G1462"/>
      <c r="H1462"/>
      <c r="I1462"/>
      <c r="J1462" s="227"/>
      <c r="L1462" s="190"/>
      <c r="N1462"/>
      <c r="O1462"/>
      <c r="P1462"/>
      <c r="Q1462"/>
      <c r="R1462"/>
      <c r="S1462"/>
      <c r="T1462"/>
      <c r="U1462"/>
      <c r="V1462"/>
      <c r="W1462" s="319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</row>
    <row r="1463" spans="1:43" s="269" customFormat="1" x14ac:dyDescent="0.2">
      <c r="A1463" s="13"/>
      <c r="B1463"/>
      <c r="C1463"/>
      <c r="D1463" s="227"/>
      <c r="E1463" s="227"/>
      <c r="F1463" s="227"/>
      <c r="G1463"/>
      <c r="H1463"/>
      <c r="I1463"/>
      <c r="J1463" s="227"/>
      <c r="L1463" s="190"/>
      <c r="N1463"/>
      <c r="O1463"/>
      <c r="P1463"/>
      <c r="Q1463"/>
      <c r="R1463"/>
      <c r="S1463"/>
      <c r="T1463"/>
      <c r="U1463"/>
      <c r="V1463"/>
      <c r="W1463" s="319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</row>
    <row r="1464" spans="1:43" s="269" customFormat="1" x14ac:dyDescent="0.2">
      <c r="A1464" s="13"/>
      <c r="B1464"/>
      <c r="C1464"/>
      <c r="D1464" s="227"/>
      <c r="E1464" s="227"/>
      <c r="F1464" s="227"/>
      <c r="G1464"/>
      <c r="H1464"/>
      <c r="I1464"/>
      <c r="J1464" s="227"/>
      <c r="L1464" s="190"/>
      <c r="N1464"/>
      <c r="O1464"/>
      <c r="P1464"/>
      <c r="Q1464"/>
      <c r="R1464"/>
      <c r="S1464"/>
      <c r="T1464"/>
      <c r="U1464"/>
      <c r="V1464"/>
      <c r="W1464" s="319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</row>
    <row r="1465" spans="1:43" s="269" customFormat="1" x14ac:dyDescent="0.2">
      <c r="A1465" s="13"/>
      <c r="B1465"/>
      <c r="C1465"/>
      <c r="D1465" s="227"/>
      <c r="E1465" s="227"/>
      <c r="F1465" s="227"/>
      <c r="G1465"/>
      <c r="H1465"/>
      <c r="I1465"/>
      <c r="J1465" s="227"/>
      <c r="L1465" s="190"/>
      <c r="N1465"/>
      <c r="O1465"/>
      <c r="P1465"/>
      <c r="Q1465"/>
      <c r="R1465"/>
      <c r="S1465"/>
      <c r="T1465"/>
      <c r="U1465"/>
      <c r="V1465"/>
      <c r="W1465" s="319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</row>
    <row r="1466" spans="1:43" s="269" customFormat="1" x14ac:dyDescent="0.2">
      <c r="A1466" s="13"/>
      <c r="B1466"/>
      <c r="C1466"/>
      <c r="D1466" s="227"/>
      <c r="E1466" s="227"/>
      <c r="F1466" s="227"/>
      <c r="G1466"/>
      <c r="H1466"/>
      <c r="I1466"/>
      <c r="J1466" s="227"/>
      <c r="L1466" s="190"/>
      <c r="N1466"/>
      <c r="O1466"/>
      <c r="P1466"/>
      <c r="Q1466"/>
      <c r="R1466"/>
      <c r="S1466"/>
      <c r="T1466"/>
      <c r="U1466"/>
      <c r="V1466"/>
      <c r="W1466" s="319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</row>
    <row r="1467" spans="1:43" s="269" customFormat="1" x14ac:dyDescent="0.2">
      <c r="A1467" s="13"/>
      <c r="B1467"/>
      <c r="C1467"/>
      <c r="D1467" s="227"/>
      <c r="E1467" s="227"/>
      <c r="F1467" s="227"/>
      <c r="G1467"/>
      <c r="H1467"/>
      <c r="I1467"/>
      <c r="J1467" s="227"/>
      <c r="L1467" s="190"/>
      <c r="N1467"/>
      <c r="O1467"/>
      <c r="P1467"/>
      <c r="Q1467"/>
      <c r="R1467"/>
      <c r="S1467"/>
      <c r="T1467"/>
      <c r="U1467"/>
      <c r="V1467"/>
      <c r="W1467" s="319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</row>
    <row r="1468" spans="1:43" s="269" customFormat="1" x14ac:dyDescent="0.2">
      <c r="A1468" s="13"/>
      <c r="B1468"/>
      <c r="C1468"/>
      <c r="D1468" s="227"/>
      <c r="E1468" s="227"/>
      <c r="F1468" s="227"/>
      <c r="G1468"/>
      <c r="H1468"/>
      <c r="I1468"/>
      <c r="J1468" s="227"/>
      <c r="L1468" s="190"/>
      <c r="N1468"/>
      <c r="O1468"/>
      <c r="P1468"/>
      <c r="Q1468"/>
      <c r="R1468"/>
      <c r="S1468"/>
      <c r="T1468"/>
      <c r="U1468"/>
      <c r="V1468"/>
      <c r="W1468" s="319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</row>
    <row r="1469" spans="1:43" s="269" customFormat="1" x14ac:dyDescent="0.2">
      <c r="A1469" s="13"/>
      <c r="B1469"/>
      <c r="C1469"/>
      <c r="D1469" s="227"/>
      <c r="E1469" s="227"/>
      <c r="F1469" s="227"/>
      <c r="G1469"/>
      <c r="H1469"/>
      <c r="I1469"/>
      <c r="J1469" s="227"/>
      <c r="L1469" s="190"/>
      <c r="N1469"/>
      <c r="O1469"/>
      <c r="P1469"/>
      <c r="Q1469"/>
      <c r="R1469"/>
      <c r="S1469"/>
      <c r="T1469"/>
      <c r="U1469"/>
      <c r="V1469"/>
      <c r="W1469" s="31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</row>
    <row r="1470" spans="1:43" s="269" customFormat="1" x14ac:dyDescent="0.2">
      <c r="A1470" s="13"/>
      <c r="B1470"/>
      <c r="C1470"/>
      <c r="D1470" s="227"/>
      <c r="E1470" s="227"/>
      <c r="F1470" s="227"/>
      <c r="G1470"/>
      <c r="H1470"/>
      <c r="I1470"/>
      <c r="J1470" s="227"/>
      <c r="L1470" s="190"/>
      <c r="N1470"/>
      <c r="O1470"/>
      <c r="P1470"/>
      <c r="Q1470"/>
      <c r="R1470"/>
      <c r="S1470"/>
      <c r="T1470"/>
      <c r="U1470"/>
      <c r="V1470"/>
      <c r="W1470" s="319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</row>
    <row r="1471" spans="1:43" s="269" customFormat="1" x14ac:dyDescent="0.2">
      <c r="A1471" s="13"/>
      <c r="B1471"/>
      <c r="C1471"/>
      <c r="D1471" s="227"/>
      <c r="E1471" s="227"/>
      <c r="F1471" s="227"/>
      <c r="G1471"/>
      <c r="H1471"/>
      <c r="I1471"/>
      <c r="J1471" s="227"/>
      <c r="L1471" s="190"/>
      <c r="N1471"/>
      <c r="O1471"/>
      <c r="P1471"/>
      <c r="Q1471"/>
      <c r="R1471"/>
      <c r="S1471"/>
      <c r="T1471"/>
      <c r="U1471"/>
      <c r="V1471"/>
      <c r="W1471" s="319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</row>
    <row r="1472" spans="1:43" s="269" customFormat="1" x14ac:dyDescent="0.2">
      <c r="A1472" s="13"/>
      <c r="B1472"/>
      <c r="C1472"/>
      <c r="D1472" s="227"/>
      <c r="E1472" s="227"/>
      <c r="F1472" s="227"/>
      <c r="G1472"/>
      <c r="H1472"/>
      <c r="I1472"/>
      <c r="J1472" s="227"/>
      <c r="L1472" s="190"/>
      <c r="N1472"/>
      <c r="O1472"/>
      <c r="P1472"/>
      <c r="Q1472"/>
      <c r="R1472"/>
      <c r="S1472"/>
      <c r="T1472"/>
      <c r="U1472"/>
      <c r="V1472"/>
      <c r="W1472" s="319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</row>
    <row r="1473" spans="1:43" s="269" customFormat="1" x14ac:dyDescent="0.2">
      <c r="A1473" s="13"/>
      <c r="B1473"/>
      <c r="C1473"/>
      <c r="D1473" s="227"/>
      <c r="E1473" s="227"/>
      <c r="F1473" s="227"/>
      <c r="G1473"/>
      <c r="H1473"/>
      <c r="I1473"/>
      <c r="J1473" s="227"/>
      <c r="L1473" s="190"/>
      <c r="N1473"/>
      <c r="O1473"/>
      <c r="P1473"/>
      <c r="Q1473"/>
      <c r="R1473"/>
      <c r="S1473"/>
      <c r="T1473"/>
      <c r="U1473"/>
      <c r="V1473"/>
      <c r="W1473" s="319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</row>
    <row r="1474" spans="1:43" s="269" customFormat="1" x14ac:dyDescent="0.2">
      <c r="A1474" s="13"/>
      <c r="B1474"/>
      <c r="C1474"/>
      <c r="D1474" s="227"/>
      <c r="E1474" s="227"/>
      <c r="F1474" s="227"/>
      <c r="G1474"/>
      <c r="H1474"/>
      <c r="I1474"/>
      <c r="J1474" s="227"/>
      <c r="L1474" s="190"/>
      <c r="N1474"/>
      <c r="O1474"/>
      <c r="P1474"/>
      <c r="Q1474"/>
      <c r="R1474"/>
      <c r="S1474"/>
      <c r="T1474"/>
      <c r="U1474"/>
      <c r="V1474"/>
      <c r="W1474" s="319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</row>
    <row r="1475" spans="1:43" s="269" customFormat="1" x14ac:dyDescent="0.2">
      <c r="A1475" s="13"/>
      <c r="B1475"/>
      <c r="C1475"/>
      <c r="D1475" s="227"/>
      <c r="E1475" s="227"/>
      <c r="F1475" s="227"/>
      <c r="G1475"/>
      <c r="H1475"/>
      <c r="I1475"/>
      <c r="J1475" s="227"/>
      <c r="L1475" s="190"/>
      <c r="N1475"/>
      <c r="O1475"/>
      <c r="P1475"/>
      <c r="Q1475"/>
      <c r="R1475"/>
      <c r="S1475"/>
      <c r="T1475"/>
      <c r="U1475"/>
      <c r="V1475"/>
      <c r="W1475" s="319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</row>
    <row r="1476" spans="1:43" s="269" customFormat="1" x14ac:dyDescent="0.2">
      <c r="A1476" s="13"/>
      <c r="B1476"/>
      <c r="C1476"/>
      <c r="D1476" s="227"/>
      <c r="E1476" s="227"/>
      <c r="F1476" s="227"/>
      <c r="G1476"/>
      <c r="H1476"/>
      <c r="I1476"/>
      <c r="J1476" s="227"/>
      <c r="L1476" s="190"/>
      <c r="N1476"/>
      <c r="O1476"/>
      <c r="P1476"/>
      <c r="Q1476"/>
      <c r="R1476"/>
      <c r="S1476"/>
      <c r="T1476"/>
      <c r="U1476"/>
      <c r="V1476"/>
      <c r="W1476" s="319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</row>
    <row r="1477" spans="1:43" s="269" customFormat="1" x14ac:dyDescent="0.2">
      <c r="A1477" s="13"/>
      <c r="B1477"/>
      <c r="C1477"/>
      <c r="D1477" s="227"/>
      <c r="E1477" s="227"/>
      <c r="F1477" s="227"/>
      <c r="G1477"/>
      <c r="H1477"/>
      <c r="I1477"/>
      <c r="J1477" s="227"/>
      <c r="L1477" s="190"/>
      <c r="N1477"/>
      <c r="O1477"/>
      <c r="P1477"/>
      <c r="Q1477"/>
      <c r="R1477"/>
      <c r="S1477"/>
      <c r="T1477"/>
      <c r="U1477"/>
      <c r="V1477"/>
      <c r="W1477" s="319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</row>
    <row r="1478" spans="1:43" s="269" customFormat="1" x14ac:dyDescent="0.2">
      <c r="A1478" s="13"/>
      <c r="B1478"/>
      <c r="C1478"/>
      <c r="D1478" s="227"/>
      <c r="E1478" s="227"/>
      <c r="F1478" s="227"/>
      <c r="G1478"/>
      <c r="H1478"/>
      <c r="I1478"/>
      <c r="J1478" s="227"/>
      <c r="L1478" s="190"/>
      <c r="N1478"/>
      <c r="O1478"/>
      <c r="P1478"/>
      <c r="Q1478"/>
      <c r="R1478"/>
      <c r="S1478"/>
      <c r="T1478"/>
      <c r="U1478"/>
      <c r="V1478"/>
      <c r="W1478" s="319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</row>
    <row r="1479" spans="1:43" s="269" customFormat="1" x14ac:dyDescent="0.2">
      <c r="A1479" s="13"/>
      <c r="B1479"/>
      <c r="C1479"/>
      <c r="D1479" s="227"/>
      <c r="E1479" s="227"/>
      <c r="F1479" s="227"/>
      <c r="G1479"/>
      <c r="H1479"/>
      <c r="I1479"/>
      <c r="J1479" s="227"/>
      <c r="L1479" s="190"/>
      <c r="N1479"/>
      <c r="O1479"/>
      <c r="P1479"/>
      <c r="Q1479"/>
      <c r="R1479"/>
      <c r="S1479"/>
      <c r="T1479"/>
      <c r="U1479"/>
      <c r="V1479"/>
      <c r="W1479" s="31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</row>
    <row r="1480" spans="1:43" s="269" customFormat="1" x14ac:dyDescent="0.2">
      <c r="A1480" s="13"/>
      <c r="B1480"/>
      <c r="C1480"/>
      <c r="D1480" s="227"/>
      <c r="E1480" s="227"/>
      <c r="F1480" s="227"/>
      <c r="G1480"/>
      <c r="H1480"/>
      <c r="I1480"/>
      <c r="J1480" s="227"/>
      <c r="L1480" s="190"/>
      <c r="N1480"/>
      <c r="O1480"/>
      <c r="P1480"/>
      <c r="Q1480"/>
      <c r="R1480"/>
      <c r="S1480"/>
      <c r="T1480"/>
      <c r="U1480"/>
      <c r="V1480"/>
      <c r="W1480" s="319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</row>
    <row r="1481" spans="1:43" s="269" customFormat="1" x14ac:dyDescent="0.2">
      <c r="A1481" s="13"/>
      <c r="B1481"/>
      <c r="C1481"/>
      <c r="D1481" s="227"/>
      <c r="E1481" s="227"/>
      <c r="F1481" s="227"/>
      <c r="G1481"/>
      <c r="H1481"/>
      <c r="I1481"/>
      <c r="J1481" s="227"/>
      <c r="L1481" s="190"/>
      <c r="N1481"/>
      <c r="O1481"/>
      <c r="P1481"/>
      <c r="Q1481"/>
      <c r="R1481"/>
      <c r="S1481"/>
      <c r="T1481"/>
      <c r="U1481"/>
      <c r="V1481"/>
      <c r="W1481" s="319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</row>
    <row r="1482" spans="1:43" s="269" customFormat="1" x14ac:dyDescent="0.2">
      <c r="A1482" s="13"/>
      <c r="B1482"/>
      <c r="C1482"/>
      <c r="D1482" s="227"/>
      <c r="E1482" s="227"/>
      <c r="F1482" s="227"/>
      <c r="G1482"/>
      <c r="H1482"/>
      <c r="I1482"/>
      <c r="J1482" s="227"/>
      <c r="L1482" s="190"/>
      <c r="N1482"/>
      <c r="O1482"/>
      <c r="P1482"/>
      <c r="Q1482"/>
      <c r="R1482"/>
      <c r="S1482"/>
      <c r="T1482"/>
      <c r="U1482"/>
      <c r="V1482"/>
      <c r="W1482" s="319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</row>
    <row r="1483" spans="1:43" s="269" customFormat="1" x14ac:dyDescent="0.2">
      <c r="A1483" s="13"/>
      <c r="B1483"/>
      <c r="C1483"/>
      <c r="D1483" s="227"/>
      <c r="E1483" s="227"/>
      <c r="F1483" s="227"/>
      <c r="G1483"/>
      <c r="H1483"/>
      <c r="I1483"/>
      <c r="J1483" s="227"/>
      <c r="L1483" s="190"/>
      <c r="N1483"/>
      <c r="O1483"/>
      <c r="P1483"/>
      <c r="Q1483"/>
      <c r="R1483"/>
      <c r="S1483"/>
      <c r="T1483"/>
      <c r="U1483"/>
      <c r="V1483"/>
      <c r="W1483" s="319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</row>
    <row r="1484" spans="1:43" s="269" customFormat="1" x14ac:dyDescent="0.2">
      <c r="A1484" s="13"/>
      <c r="B1484"/>
      <c r="C1484"/>
      <c r="D1484" s="227"/>
      <c r="E1484" s="227"/>
      <c r="F1484" s="227"/>
      <c r="G1484"/>
      <c r="H1484"/>
      <c r="I1484"/>
      <c r="J1484" s="227"/>
      <c r="L1484" s="190"/>
      <c r="N1484"/>
      <c r="O1484"/>
      <c r="P1484"/>
      <c r="Q1484"/>
      <c r="R1484"/>
      <c r="S1484"/>
      <c r="T1484"/>
      <c r="U1484"/>
      <c r="V1484"/>
      <c r="W1484" s="319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</row>
    <row r="1485" spans="1:43" s="269" customFormat="1" x14ac:dyDescent="0.2">
      <c r="A1485" s="13"/>
      <c r="B1485"/>
      <c r="C1485"/>
      <c r="D1485" s="227"/>
      <c r="E1485" s="227"/>
      <c r="F1485" s="227"/>
      <c r="G1485"/>
      <c r="H1485"/>
      <c r="I1485"/>
      <c r="J1485" s="227"/>
      <c r="L1485" s="190"/>
      <c r="N1485"/>
      <c r="O1485"/>
      <c r="P1485"/>
      <c r="Q1485"/>
      <c r="R1485"/>
      <c r="S1485"/>
      <c r="T1485"/>
      <c r="U1485"/>
      <c r="V1485"/>
      <c r="W1485" s="319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</row>
    <row r="1486" spans="1:43" s="269" customFormat="1" x14ac:dyDescent="0.2">
      <c r="A1486" s="13"/>
      <c r="B1486"/>
      <c r="C1486"/>
      <c r="D1486" s="227"/>
      <c r="E1486" s="227"/>
      <c r="F1486" s="227"/>
      <c r="G1486"/>
      <c r="H1486"/>
      <c r="I1486"/>
      <c r="J1486" s="227"/>
      <c r="L1486" s="190"/>
      <c r="N1486"/>
      <c r="O1486"/>
      <c r="P1486"/>
      <c r="Q1486"/>
      <c r="R1486"/>
      <c r="S1486"/>
      <c r="T1486"/>
      <c r="U1486"/>
      <c r="V1486"/>
      <c r="W1486" s="319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</row>
    <row r="1487" spans="1:43" s="269" customFormat="1" x14ac:dyDescent="0.2">
      <c r="A1487" s="13"/>
      <c r="B1487"/>
      <c r="C1487"/>
      <c r="D1487" s="227"/>
      <c r="E1487" s="227"/>
      <c r="F1487" s="227"/>
      <c r="G1487"/>
      <c r="H1487"/>
      <c r="I1487"/>
      <c r="J1487" s="227"/>
      <c r="L1487" s="190"/>
      <c r="N1487"/>
      <c r="O1487"/>
      <c r="P1487"/>
      <c r="Q1487"/>
      <c r="R1487"/>
      <c r="S1487"/>
      <c r="T1487"/>
      <c r="U1487"/>
      <c r="V1487"/>
      <c r="W1487" s="319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</row>
    <row r="1488" spans="1:43" s="269" customFormat="1" x14ac:dyDescent="0.2">
      <c r="A1488" s="13"/>
      <c r="B1488"/>
      <c r="C1488"/>
      <c r="D1488" s="227"/>
      <c r="E1488" s="227"/>
      <c r="F1488" s="227"/>
      <c r="G1488"/>
      <c r="H1488"/>
      <c r="I1488"/>
      <c r="J1488" s="227"/>
      <c r="L1488" s="190"/>
      <c r="N1488"/>
      <c r="O1488"/>
      <c r="P1488"/>
      <c r="Q1488"/>
      <c r="R1488"/>
      <c r="S1488"/>
      <c r="T1488"/>
      <c r="U1488"/>
      <c r="V1488"/>
      <c r="W1488" s="319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</row>
    <row r="1489" spans="1:43" s="269" customFormat="1" x14ac:dyDescent="0.2">
      <c r="A1489" s="13"/>
      <c r="B1489"/>
      <c r="C1489"/>
      <c r="D1489" s="227"/>
      <c r="E1489" s="227"/>
      <c r="F1489" s="227"/>
      <c r="G1489"/>
      <c r="H1489"/>
      <c r="I1489"/>
      <c r="J1489" s="227"/>
      <c r="L1489" s="190"/>
      <c r="N1489"/>
      <c r="O1489"/>
      <c r="P1489"/>
      <c r="Q1489"/>
      <c r="R1489"/>
      <c r="S1489"/>
      <c r="T1489"/>
      <c r="U1489"/>
      <c r="V1489"/>
      <c r="W1489" s="31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</row>
    <row r="1490" spans="1:43" s="269" customFormat="1" x14ac:dyDescent="0.2">
      <c r="A1490" s="13"/>
      <c r="B1490"/>
      <c r="C1490"/>
      <c r="D1490" s="227"/>
      <c r="E1490" s="227"/>
      <c r="F1490" s="227"/>
      <c r="G1490"/>
      <c r="H1490"/>
      <c r="I1490"/>
      <c r="J1490" s="227"/>
      <c r="L1490" s="190"/>
      <c r="N1490"/>
      <c r="O1490"/>
      <c r="P1490"/>
      <c r="Q1490"/>
      <c r="R1490"/>
      <c r="S1490"/>
      <c r="T1490"/>
      <c r="U1490"/>
      <c r="V1490"/>
      <c r="W1490" s="319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</row>
    <row r="1491" spans="1:43" s="269" customFormat="1" x14ac:dyDescent="0.2">
      <c r="A1491" s="13"/>
      <c r="B1491"/>
      <c r="C1491"/>
      <c r="D1491" s="227"/>
      <c r="E1491" s="227"/>
      <c r="F1491" s="227"/>
      <c r="G1491"/>
      <c r="H1491"/>
      <c r="I1491"/>
      <c r="J1491" s="227"/>
      <c r="L1491" s="190"/>
      <c r="N1491"/>
      <c r="O1491"/>
      <c r="P1491"/>
      <c r="Q1491"/>
      <c r="R1491"/>
      <c r="S1491"/>
      <c r="T1491"/>
      <c r="U1491"/>
      <c r="V1491"/>
      <c r="W1491" s="319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</row>
    <row r="1492" spans="1:43" s="269" customFormat="1" x14ac:dyDescent="0.2">
      <c r="A1492" s="13"/>
      <c r="B1492"/>
      <c r="C1492"/>
      <c r="D1492" s="227"/>
      <c r="E1492" s="227"/>
      <c r="F1492" s="227"/>
      <c r="G1492"/>
      <c r="H1492"/>
      <c r="I1492"/>
      <c r="J1492" s="227"/>
      <c r="L1492" s="190"/>
      <c r="N1492"/>
      <c r="O1492"/>
      <c r="P1492"/>
      <c r="Q1492"/>
      <c r="R1492"/>
      <c r="S1492"/>
      <c r="T1492"/>
      <c r="U1492"/>
      <c r="V1492"/>
      <c r="W1492" s="319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</row>
    <row r="1493" spans="1:43" s="269" customFormat="1" x14ac:dyDescent="0.2">
      <c r="A1493" s="13"/>
      <c r="B1493"/>
      <c r="C1493"/>
      <c r="D1493" s="227"/>
      <c r="E1493" s="227"/>
      <c r="F1493" s="227"/>
      <c r="G1493"/>
      <c r="H1493"/>
      <c r="I1493"/>
      <c r="J1493" s="227"/>
      <c r="L1493" s="190"/>
      <c r="N1493"/>
      <c r="O1493"/>
      <c r="P1493"/>
      <c r="Q1493"/>
      <c r="R1493"/>
      <c r="S1493"/>
      <c r="T1493"/>
      <c r="U1493"/>
      <c r="V1493"/>
      <c r="W1493" s="319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</row>
    <row r="1494" spans="1:43" s="269" customFormat="1" x14ac:dyDescent="0.2">
      <c r="A1494" s="13"/>
      <c r="B1494"/>
      <c r="C1494"/>
      <c r="D1494" s="227"/>
      <c r="E1494" s="227"/>
      <c r="F1494" s="227"/>
      <c r="G1494"/>
      <c r="H1494"/>
      <c r="I1494"/>
      <c r="J1494" s="227"/>
      <c r="L1494" s="190"/>
      <c r="N1494"/>
      <c r="O1494"/>
      <c r="P1494"/>
      <c r="Q1494"/>
      <c r="R1494"/>
      <c r="S1494"/>
      <c r="T1494"/>
      <c r="U1494"/>
      <c r="V1494"/>
      <c r="W1494" s="319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</row>
    <row r="1495" spans="1:43" s="269" customFormat="1" x14ac:dyDescent="0.2">
      <c r="A1495" s="13"/>
      <c r="B1495"/>
      <c r="C1495"/>
      <c r="D1495" s="227"/>
      <c r="E1495" s="227"/>
      <c r="F1495" s="227"/>
      <c r="G1495"/>
      <c r="H1495"/>
      <c r="I1495"/>
      <c r="J1495" s="227"/>
      <c r="L1495" s="190"/>
      <c r="N1495"/>
      <c r="O1495"/>
      <c r="P1495"/>
      <c r="Q1495"/>
      <c r="R1495"/>
      <c r="S1495"/>
      <c r="T1495"/>
      <c r="U1495"/>
      <c r="V1495"/>
      <c r="W1495" s="319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</row>
    <row r="1496" spans="1:43" s="269" customFormat="1" x14ac:dyDescent="0.2">
      <c r="A1496" s="13"/>
      <c r="B1496"/>
      <c r="C1496"/>
      <c r="D1496" s="227"/>
      <c r="E1496" s="227"/>
      <c r="F1496" s="227"/>
      <c r="G1496"/>
      <c r="H1496"/>
      <c r="I1496"/>
      <c r="J1496" s="227"/>
      <c r="L1496" s="190"/>
      <c r="N1496"/>
      <c r="O1496"/>
      <c r="P1496"/>
      <c r="Q1496"/>
      <c r="R1496"/>
      <c r="S1496"/>
      <c r="T1496"/>
      <c r="U1496"/>
      <c r="V1496"/>
      <c r="W1496" s="319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</row>
    <row r="1497" spans="1:43" s="269" customFormat="1" x14ac:dyDescent="0.2">
      <c r="A1497" s="13"/>
      <c r="B1497"/>
      <c r="C1497"/>
      <c r="D1497" s="227"/>
      <c r="E1497" s="227"/>
      <c r="F1497" s="227"/>
      <c r="G1497"/>
      <c r="H1497"/>
      <c r="I1497"/>
      <c r="J1497" s="227"/>
      <c r="L1497" s="190"/>
      <c r="N1497"/>
      <c r="O1497"/>
      <c r="P1497"/>
      <c r="Q1497"/>
      <c r="R1497"/>
      <c r="S1497"/>
      <c r="T1497"/>
      <c r="U1497"/>
      <c r="V1497"/>
      <c r="W1497" s="319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</row>
    <row r="1498" spans="1:43" s="269" customFormat="1" x14ac:dyDescent="0.2">
      <c r="A1498" s="13"/>
      <c r="B1498"/>
      <c r="C1498"/>
      <c r="D1498" s="227"/>
      <c r="E1498" s="227"/>
      <c r="F1498" s="227"/>
      <c r="G1498"/>
      <c r="H1498"/>
      <c r="I1498"/>
      <c r="J1498" s="227"/>
      <c r="L1498" s="190"/>
      <c r="N1498"/>
      <c r="O1498"/>
      <c r="P1498"/>
      <c r="Q1498"/>
      <c r="R1498"/>
      <c r="S1498"/>
      <c r="T1498"/>
      <c r="U1498"/>
      <c r="V1498"/>
      <c r="W1498" s="319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</row>
    <row r="1499" spans="1:43" s="269" customFormat="1" x14ac:dyDescent="0.2">
      <c r="A1499" s="13"/>
      <c r="B1499"/>
      <c r="C1499"/>
      <c r="D1499" s="227"/>
      <c r="E1499" s="227"/>
      <c r="F1499" s="227"/>
      <c r="G1499"/>
      <c r="H1499"/>
      <c r="I1499"/>
      <c r="J1499" s="227"/>
      <c r="L1499" s="190"/>
      <c r="N1499"/>
      <c r="O1499"/>
      <c r="P1499"/>
      <c r="Q1499"/>
      <c r="R1499"/>
      <c r="S1499"/>
      <c r="T1499"/>
      <c r="U1499"/>
      <c r="V1499"/>
      <c r="W1499" s="31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</row>
    <row r="1500" spans="1:43" s="269" customFormat="1" x14ac:dyDescent="0.2">
      <c r="A1500" s="13"/>
      <c r="B1500"/>
      <c r="C1500"/>
      <c r="D1500" s="227"/>
      <c r="E1500" s="227"/>
      <c r="F1500" s="227"/>
      <c r="G1500"/>
      <c r="H1500"/>
      <c r="I1500"/>
      <c r="J1500" s="227"/>
      <c r="L1500" s="190"/>
      <c r="N1500"/>
      <c r="O1500"/>
      <c r="P1500"/>
      <c r="Q1500"/>
      <c r="R1500"/>
      <c r="S1500"/>
      <c r="T1500"/>
      <c r="U1500"/>
      <c r="V1500"/>
      <c r="W1500" s="319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</row>
    <row r="1501" spans="1:43" s="269" customFormat="1" x14ac:dyDescent="0.2">
      <c r="A1501" s="13"/>
      <c r="B1501"/>
      <c r="C1501"/>
      <c r="D1501" s="227"/>
      <c r="E1501" s="227"/>
      <c r="F1501" s="227"/>
      <c r="G1501"/>
      <c r="H1501"/>
      <c r="I1501"/>
      <c r="J1501" s="227"/>
      <c r="L1501" s="190"/>
      <c r="N1501"/>
      <c r="O1501"/>
      <c r="P1501"/>
      <c r="Q1501"/>
      <c r="R1501"/>
      <c r="S1501"/>
      <c r="T1501"/>
      <c r="U1501"/>
      <c r="V1501"/>
      <c r="W1501" s="319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</row>
    <row r="1502" spans="1:43" s="269" customFormat="1" x14ac:dyDescent="0.2">
      <c r="A1502" s="13"/>
      <c r="B1502"/>
      <c r="C1502"/>
      <c r="D1502" s="227"/>
      <c r="E1502" s="227"/>
      <c r="F1502" s="227"/>
      <c r="G1502"/>
      <c r="H1502"/>
      <c r="I1502"/>
      <c r="J1502" s="227"/>
      <c r="L1502" s="190"/>
      <c r="N1502"/>
      <c r="O1502"/>
      <c r="P1502"/>
      <c r="Q1502"/>
      <c r="R1502"/>
      <c r="S1502"/>
      <c r="T1502"/>
      <c r="U1502"/>
      <c r="V1502"/>
      <c r="W1502" s="319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</row>
    <row r="1503" spans="1:43" s="269" customFormat="1" x14ac:dyDescent="0.2">
      <c r="A1503" s="13"/>
      <c r="B1503"/>
      <c r="C1503"/>
      <c r="D1503" s="227"/>
      <c r="E1503" s="227"/>
      <c r="F1503" s="227"/>
      <c r="G1503"/>
      <c r="H1503"/>
      <c r="I1503"/>
      <c r="J1503" s="227"/>
      <c r="L1503" s="190"/>
      <c r="N1503"/>
      <c r="O1503"/>
      <c r="P1503"/>
      <c r="Q1503"/>
      <c r="R1503"/>
      <c r="S1503"/>
      <c r="T1503"/>
      <c r="U1503"/>
      <c r="V1503"/>
      <c r="W1503" s="319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</row>
    <row r="1504" spans="1:43" s="269" customFormat="1" x14ac:dyDescent="0.2">
      <c r="A1504" s="13"/>
      <c r="B1504"/>
      <c r="C1504"/>
      <c r="D1504" s="227"/>
      <c r="E1504" s="227"/>
      <c r="F1504" s="227"/>
      <c r="G1504"/>
      <c r="H1504"/>
      <c r="I1504"/>
      <c r="J1504" s="227"/>
      <c r="L1504" s="190"/>
      <c r="N1504"/>
      <c r="O1504"/>
      <c r="P1504"/>
      <c r="Q1504"/>
      <c r="R1504"/>
      <c r="S1504"/>
      <c r="T1504"/>
      <c r="U1504"/>
      <c r="V1504"/>
      <c r="W1504" s="319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</row>
    <row r="1505" spans="1:43" s="269" customFormat="1" x14ac:dyDescent="0.2">
      <c r="A1505" s="13"/>
      <c r="B1505"/>
      <c r="C1505"/>
      <c r="D1505" s="227"/>
      <c r="E1505" s="227"/>
      <c r="F1505" s="227"/>
      <c r="G1505"/>
      <c r="H1505"/>
      <c r="I1505"/>
      <c r="J1505" s="227"/>
      <c r="L1505" s="190"/>
      <c r="N1505"/>
      <c r="O1505"/>
      <c r="P1505"/>
      <c r="Q1505"/>
      <c r="R1505"/>
      <c r="S1505"/>
      <c r="T1505"/>
      <c r="U1505"/>
      <c r="V1505"/>
      <c r="W1505" s="319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</row>
    <row r="1506" spans="1:43" s="269" customFormat="1" x14ac:dyDescent="0.2">
      <c r="A1506" s="13"/>
      <c r="B1506"/>
      <c r="C1506"/>
      <c r="D1506" s="227"/>
      <c r="E1506" s="227"/>
      <c r="F1506" s="227"/>
      <c r="G1506"/>
      <c r="H1506"/>
      <c r="I1506"/>
      <c r="J1506" s="227"/>
      <c r="L1506" s="190"/>
      <c r="N1506"/>
      <c r="O1506"/>
      <c r="P1506"/>
      <c r="Q1506"/>
      <c r="R1506"/>
      <c r="S1506"/>
      <c r="T1506"/>
      <c r="U1506"/>
      <c r="V1506"/>
      <c r="W1506" s="319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</row>
    <row r="1507" spans="1:43" s="269" customFormat="1" x14ac:dyDescent="0.2">
      <c r="A1507" s="13"/>
      <c r="B1507"/>
      <c r="C1507"/>
      <c r="D1507" s="227"/>
      <c r="E1507" s="227"/>
      <c r="F1507" s="227"/>
      <c r="G1507"/>
      <c r="H1507"/>
      <c r="I1507"/>
      <c r="J1507" s="227"/>
      <c r="L1507" s="190"/>
      <c r="N1507"/>
      <c r="O1507"/>
      <c r="P1507"/>
      <c r="Q1507"/>
      <c r="R1507"/>
      <c r="S1507"/>
      <c r="T1507"/>
      <c r="U1507"/>
      <c r="V1507"/>
      <c r="W1507" s="319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</row>
    <row r="1508" spans="1:43" s="269" customFormat="1" x14ac:dyDescent="0.2">
      <c r="A1508" s="13"/>
      <c r="B1508"/>
      <c r="C1508"/>
      <c r="D1508" s="227"/>
      <c r="E1508" s="227"/>
      <c r="F1508" s="227"/>
      <c r="G1508"/>
      <c r="H1508"/>
      <c r="I1508"/>
      <c r="J1508" s="227"/>
      <c r="L1508" s="190"/>
      <c r="N1508"/>
      <c r="O1508"/>
      <c r="P1508"/>
      <c r="Q1508"/>
      <c r="R1508"/>
      <c r="S1508"/>
      <c r="T1508"/>
      <c r="U1508"/>
      <c r="V1508"/>
      <c r="W1508" s="319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</row>
    <row r="1509" spans="1:43" s="269" customFormat="1" x14ac:dyDescent="0.2">
      <c r="A1509" s="13"/>
      <c r="B1509"/>
      <c r="C1509"/>
      <c r="D1509" s="227"/>
      <c r="E1509" s="227"/>
      <c r="F1509" s="227"/>
      <c r="G1509"/>
      <c r="H1509"/>
      <c r="I1509"/>
      <c r="J1509" s="227"/>
      <c r="L1509" s="190"/>
      <c r="N1509"/>
      <c r="O1509"/>
      <c r="P1509"/>
      <c r="Q1509"/>
      <c r="R1509"/>
      <c r="S1509"/>
      <c r="T1509"/>
      <c r="U1509"/>
      <c r="V1509"/>
      <c r="W1509" s="31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</row>
    <row r="1510" spans="1:43" s="269" customFormat="1" x14ac:dyDescent="0.2">
      <c r="A1510" s="13"/>
      <c r="B1510"/>
      <c r="C1510"/>
      <c r="D1510" s="227"/>
      <c r="E1510" s="227"/>
      <c r="F1510" s="227"/>
      <c r="G1510"/>
      <c r="H1510"/>
      <c r="I1510"/>
      <c r="J1510" s="227"/>
      <c r="L1510" s="190"/>
      <c r="N1510"/>
      <c r="O1510"/>
      <c r="P1510"/>
      <c r="Q1510"/>
      <c r="R1510"/>
      <c r="S1510"/>
      <c r="T1510"/>
      <c r="U1510"/>
      <c r="V1510"/>
      <c r="W1510" s="319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</row>
    <row r="1511" spans="1:43" s="269" customFormat="1" x14ac:dyDescent="0.2">
      <c r="A1511" s="13"/>
      <c r="B1511"/>
      <c r="C1511"/>
      <c r="D1511" s="227"/>
      <c r="E1511" s="227"/>
      <c r="F1511" s="227"/>
      <c r="G1511"/>
      <c r="H1511"/>
      <c r="I1511"/>
      <c r="J1511" s="227"/>
      <c r="L1511" s="190"/>
      <c r="N1511"/>
      <c r="O1511"/>
      <c r="P1511"/>
      <c r="Q1511"/>
      <c r="R1511"/>
      <c r="S1511"/>
      <c r="T1511"/>
      <c r="U1511"/>
      <c r="V1511"/>
      <c r="W1511" s="319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</row>
    <row r="1512" spans="1:43" s="269" customFormat="1" x14ac:dyDescent="0.2">
      <c r="A1512" s="13"/>
      <c r="B1512"/>
      <c r="C1512"/>
      <c r="D1512" s="227"/>
      <c r="E1512" s="227"/>
      <c r="F1512" s="227"/>
      <c r="G1512"/>
      <c r="H1512"/>
      <c r="I1512"/>
      <c r="J1512" s="227"/>
      <c r="L1512" s="190"/>
      <c r="N1512"/>
      <c r="O1512"/>
      <c r="P1512"/>
      <c r="Q1512"/>
      <c r="R1512"/>
      <c r="S1512"/>
      <c r="T1512"/>
      <c r="U1512"/>
      <c r="V1512"/>
      <c r="W1512" s="319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</row>
    <row r="1513" spans="1:43" s="269" customFormat="1" x14ac:dyDescent="0.2">
      <c r="A1513" s="13"/>
      <c r="B1513"/>
      <c r="C1513"/>
      <c r="D1513" s="227"/>
      <c r="E1513" s="227"/>
      <c r="F1513" s="227"/>
      <c r="G1513"/>
      <c r="H1513"/>
      <c r="I1513"/>
      <c r="J1513" s="227"/>
      <c r="L1513" s="190"/>
      <c r="N1513"/>
      <c r="O1513"/>
      <c r="P1513"/>
      <c r="Q1513"/>
      <c r="R1513"/>
      <c r="S1513"/>
      <c r="T1513"/>
      <c r="U1513"/>
      <c r="V1513"/>
      <c r="W1513" s="319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</row>
    <row r="1514" spans="1:43" s="269" customFormat="1" x14ac:dyDescent="0.2">
      <c r="A1514" s="13"/>
      <c r="B1514"/>
      <c r="C1514"/>
      <c r="D1514" s="227"/>
      <c r="E1514" s="227"/>
      <c r="F1514" s="227"/>
      <c r="G1514"/>
      <c r="H1514"/>
      <c r="I1514"/>
      <c r="J1514" s="227"/>
      <c r="L1514" s="190"/>
      <c r="N1514"/>
      <c r="O1514"/>
      <c r="P1514"/>
      <c r="Q1514"/>
      <c r="R1514"/>
      <c r="S1514"/>
      <c r="T1514"/>
      <c r="U1514"/>
      <c r="V1514"/>
      <c r="W1514" s="319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</row>
    <row r="1515" spans="1:43" s="269" customFormat="1" x14ac:dyDescent="0.2">
      <c r="A1515" s="13"/>
      <c r="B1515"/>
      <c r="C1515"/>
      <c r="D1515" s="227"/>
      <c r="E1515" s="227"/>
      <c r="F1515" s="227"/>
      <c r="G1515"/>
      <c r="H1515"/>
      <c r="I1515"/>
      <c r="J1515" s="227"/>
      <c r="L1515" s="190"/>
      <c r="N1515"/>
      <c r="O1515"/>
      <c r="P1515"/>
      <c r="Q1515"/>
      <c r="R1515"/>
      <c r="S1515"/>
      <c r="T1515"/>
      <c r="U1515"/>
      <c r="V1515"/>
      <c r="W1515" s="319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</row>
    <row r="1516" spans="1:43" s="269" customFormat="1" x14ac:dyDescent="0.2">
      <c r="A1516" s="13"/>
      <c r="B1516"/>
      <c r="C1516"/>
      <c r="D1516" s="227"/>
      <c r="E1516" s="227"/>
      <c r="F1516" s="227"/>
      <c r="G1516"/>
      <c r="H1516"/>
      <c r="I1516"/>
      <c r="J1516" s="227"/>
      <c r="L1516" s="190"/>
      <c r="N1516"/>
      <c r="O1516"/>
      <c r="P1516"/>
      <c r="Q1516"/>
      <c r="R1516"/>
      <c r="S1516"/>
      <c r="T1516"/>
      <c r="U1516"/>
      <c r="V1516"/>
      <c r="W1516" s="319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</row>
    <row r="1517" spans="1:43" s="269" customFormat="1" x14ac:dyDescent="0.2">
      <c r="A1517" s="13"/>
      <c r="B1517"/>
      <c r="C1517"/>
      <c r="D1517" s="227"/>
      <c r="E1517" s="227"/>
      <c r="F1517" s="227"/>
      <c r="G1517"/>
      <c r="H1517"/>
      <c r="I1517"/>
      <c r="J1517" s="227"/>
      <c r="L1517" s="190"/>
      <c r="N1517"/>
      <c r="O1517"/>
      <c r="P1517"/>
      <c r="Q1517"/>
      <c r="R1517"/>
      <c r="S1517"/>
      <c r="T1517"/>
      <c r="U1517"/>
      <c r="V1517"/>
      <c r="W1517" s="319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</row>
    <row r="1518" spans="1:43" s="269" customFormat="1" x14ac:dyDescent="0.2">
      <c r="A1518" s="13"/>
      <c r="B1518"/>
      <c r="C1518"/>
      <c r="D1518" s="227"/>
      <c r="E1518" s="227"/>
      <c r="F1518" s="227"/>
      <c r="G1518"/>
      <c r="H1518"/>
      <c r="I1518"/>
      <c r="J1518" s="227"/>
      <c r="L1518" s="190"/>
      <c r="N1518"/>
      <c r="O1518"/>
      <c r="P1518"/>
      <c r="Q1518"/>
      <c r="R1518"/>
      <c r="S1518"/>
      <c r="T1518"/>
      <c r="U1518"/>
      <c r="V1518"/>
      <c r="W1518" s="319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</row>
    <row r="1519" spans="1:43" s="269" customFormat="1" x14ac:dyDescent="0.2">
      <c r="A1519" s="13"/>
      <c r="B1519"/>
      <c r="C1519"/>
      <c r="D1519" s="227"/>
      <c r="E1519" s="227"/>
      <c r="F1519" s="227"/>
      <c r="G1519"/>
      <c r="H1519"/>
      <c r="I1519"/>
      <c r="J1519" s="227"/>
      <c r="L1519" s="190"/>
      <c r="N1519"/>
      <c r="O1519"/>
      <c r="P1519"/>
      <c r="Q1519"/>
      <c r="R1519"/>
      <c r="S1519"/>
      <c r="T1519"/>
      <c r="U1519"/>
      <c r="V1519"/>
      <c r="W1519" s="3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</row>
    <row r="1520" spans="1:43" s="269" customFormat="1" x14ac:dyDescent="0.2">
      <c r="A1520" s="13"/>
      <c r="B1520"/>
      <c r="C1520"/>
      <c r="D1520" s="227"/>
      <c r="E1520" s="227"/>
      <c r="F1520" s="227"/>
      <c r="G1520"/>
      <c r="H1520"/>
      <c r="I1520"/>
      <c r="J1520" s="227"/>
      <c r="L1520" s="190"/>
      <c r="N1520"/>
      <c r="O1520"/>
      <c r="P1520"/>
      <c r="Q1520"/>
      <c r="R1520"/>
      <c r="S1520"/>
      <c r="T1520"/>
      <c r="U1520"/>
      <c r="V1520"/>
      <c r="W1520" s="319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</row>
    <row r="1521" spans="1:43" s="269" customFormat="1" x14ac:dyDescent="0.2">
      <c r="A1521" s="13"/>
      <c r="B1521"/>
      <c r="C1521"/>
      <c r="D1521" s="227"/>
      <c r="E1521" s="227"/>
      <c r="F1521" s="227"/>
      <c r="G1521"/>
      <c r="H1521"/>
      <c r="I1521"/>
      <c r="J1521" s="227"/>
      <c r="L1521" s="190"/>
      <c r="N1521"/>
      <c r="O1521"/>
      <c r="P1521"/>
      <c r="Q1521"/>
      <c r="R1521"/>
      <c r="S1521"/>
      <c r="T1521"/>
      <c r="U1521"/>
      <c r="V1521"/>
      <c r="W1521" s="319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</row>
    <row r="1522" spans="1:43" s="269" customFormat="1" x14ac:dyDescent="0.2">
      <c r="A1522" s="13"/>
      <c r="B1522"/>
      <c r="C1522"/>
      <c r="D1522" s="227"/>
      <c r="E1522" s="227"/>
      <c r="F1522" s="227"/>
      <c r="G1522"/>
      <c r="H1522"/>
      <c r="I1522"/>
      <c r="J1522" s="227"/>
      <c r="L1522" s="190"/>
      <c r="N1522"/>
      <c r="O1522"/>
      <c r="P1522"/>
      <c r="Q1522"/>
      <c r="R1522"/>
      <c r="S1522"/>
      <c r="T1522"/>
      <c r="U1522"/>
      <c r="V1522"/>
      <c r="W1522" s="319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</row>
    <row r="1523" spans="1:43" s="269" customFormat="1" x14ac:dyDescent="0.2">
      <c r="A1523" s="13"/>
      <c r="B1523"/>
      <c r="C1523"/>
      <c r="D1523" s="227"/>
      <c r="E1523" s="227"/>
      <c r="F1523" s="227"/>
      <c r="G1523"/>
      <c r="H1523"/>
      <c r="I1523"/>
      <c r="J1523" s="227"/>
      <c r="L1523" s="190"/>
      <c r="N1523"/>
      <c r="O1523"/>
      <c r="P1523"/>
      <c r="Q1523"/>
      <c r="R1523"/>
      <c r="S1523"/>
      <c r="T1523"/>
      <c r="U1523"/>
      <c r="V1523"/>
      <c r="W1523" s="319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</row>
    <row r="1524" spans="1:43" s="269" customFormat="1" x14ac:dyDescent="0.2">
      <c r="A1524" s="13"/>
      <c r="B1524"/>
      <c r="C1524"/>
      <c r="D1524" s="227"/>
      <c r="E1524" s="227"/>
      <c r="F1524" s="227"/>
      <c r="G1524"/>
      <c r="H1524"/>
      <c r="I1524"/>
      <c r="J1524" s="227"/>
      <c r="L1524" s="190"/>
      <c r="N1524"/>
      <c r="O1524"/>
      <c r="P1524"/>
      <c r="Q1524"/>
      <c r="R1524"/>
      <c r="S1524"/>
      <c r="T1524"/>
      <c r="U1524"/>
      <c r="V1524"/>
      <c r="W1524" s="319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</row>
    <row r="1525" spans="1:43" s="269" customFormat="1" x14ac:dyDescent="0.2">
      <c r="A1525" s="13"/>
      <c r="B1525"/>
      <c r="C1525"/>
      <c r="D1525" s="227"/>
      <c r="E1525" s="227"/>
      <c r="F1525" s="227"/>
      <c r="G1525"/>
      <c r="H1525"/>
      <c r="I1525"/>
      <c r="J1525" s="227"/>
      <c r="L1525" s="190"/>
      <c r="N1525"/>
      <c r="O1525"/>
      <c r="P1525"/>
      <c r="Q1525"/>
      <c r="R1525"/>
      <c r="S1525"/>
      <c r="T1525"/>
      <c r="U1525"/>
      <c r="V1525"/>
      <c r="W1525" s="319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</row>
    <row r="1526" spans="1:43" s="269" customFormat="1" x14ac:dyDescent="0.2">
      <c r="A1526" s="13"/>
      <c r="B1526"/>
      <c r="C1526"/>
      <c r="D1526" s="227"/>
      <c r="E1526" s="227"/>
      <c r="F1526" s="227"/>
      <c r="G1526"/>
      <c r="H1526"/>
      <c r="I1526"/>
      <c r="J1526" s="227"/>
      <c r="L1526" s="190"/>
      <c r="N1526"/>
      <c r="O1526"/>
      <c r="P1526"/>
      <c r="Q1526"/>
      <c r="R1526"/>
      <c r="S1526"/>
      <c r="T1526"/>
      <c r="U1526"/>
      <c r="V1526"/>
      <c r="W1526" s="319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</row>
    <row r="1527" spans="1:43" s="269" customFormat="1" x14ac:dyDescent="0.2">
      <c r="A1527" s="13"/>
      <c r="B1527"/>
      <c r="C1527"/>
      <c r="D1527" s="227"/>
      <c r="E1527" s="227"/>
      <c r="F1527" s="227"/>
      <c r="G1527"/>
      <c r="H1527"/>
      <c r="I1527"/>
      <c r="J1527" s="227"/>
      <c r="L1527" s="190"/>
      <c r="N1527"/>
      <c r="O1527"/>
      <c r="P1527"/>
      <c r="Q1527"/>
      <c r="R1527"/>
      <c r="S1527"/>
      <c r="T1527"/>
      <c r="U1527"/>
      <c r="V1527"/>
      <c r="W1527" s="319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</row>
    <row r="1528" spans="1:43" s="269" customFormat="1" x14ac:dyDescent="0.2">
      <c r="A1528" s="13"/>
      <c r="B1528"/>
      <c r="C1528"/>
      <c r="D1528" s="227"/>
      <c r="E1528" s="227"/>
      <c r="F1528" s="227"/>
      <c r="G1528"/>
      <c r="H1528"/>
      <c r="I1528"/>
      <c r="J1528" s="227"/>
      <c r="L1528" s="190"/>
      <c r="N1528"/>
      <c r="O1528"/>
      <c r="P1528"/>
      <c r="Q1528"/>
      <c r="R1528"/>
      <c r="S1528"/>
      <c r="T1528"/>
      <c r="U1528"/>
      <c r="V1528"/>
      <c r="W1528" s="319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</row>
    <row r="1529" spans="1:43" s="269" customFormat="1" x14ac:dyDescent="0.2">
      <c r="A1529" s="13"/>
      <c r="B1529"/>
      <c r="C1529"/>
      <c r="D1529" s="227"/>
      <c r="E1529" s="227"/>
      <c r="F1529" s="227"/>
      <c r="G1529"/>
      <c r="H1529"/>
      <c r="I1529"/>
      <c r="J1529" s="227"/>
      <c r="L1529" s="190"/>
      <c r="N1529"/>
      <c r="O1529"/>
      <c r="P1529"/>
      <c r="Q1529"/>
      <c r="R1529"/>
      <c r="S1529"/>
      <c r="T1529"/>
      <c r="U1529"/>
      <c r="V1529"/>
      <c r="W1529" s="31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</row>
    <row r="1530" spans="1:43" s="269" customFormat="1" x14ac:dyDescent="0.2">
      <c r="A1530" s="13"/>
      <c r="B1530"/>
      <c r="C1530"/>
      <c r="D1530" s="227"/>
      <c r="E1530" s="227"/>
      <c r="F1530" s="227"/>
      <c r="G1530"/>
      <c r="H1530"/>
      <c r="I1530"/>
      <c r="J1530" s="227"/>
      <c r="L1530" s="190"/>
      <c r="N1530"/>
      <c r="O1530"/>
      <c r="P1530"/>
      <c r="Q1530"/>
      <c r="R1530"/>
      <c r="S1530"/>
      <c r="T1530"/>
      <c r="U1530"/>
      <c r="V1530"/>
      <c r="W1530" s="319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</row>
    <row r="1531" spans="1:43" s="269" customFormat="1" x14ac:dyDescent="0.2">
      <c r="A1531" s="13"/>
      <c r="B1531"/>
      <c r="C1531"/>
      <c r="D1531" s="227"/>
      <c r="E1531" s="227"/>
      <c r="F1531" s="227"/>
      <c r="G1531"/>
      <c r="H1531"/>
      <c r="I1531"/>
      <c r="J1531" s="227"/>
      <c r="L1531" s="190"/>
      <c r="N1531"/>
      <c r="O1531"/>
      <c r="P1531"/>
      <c r="Q1531"/>
      <c r="R1531"/>
      <c r="S1531"/>
      <c r="T1531"/>
      <c r="U1531"/>
      <c r="V1531"/>
      <c r="W1531" s="319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</row>
    <row r="1532" spans="1:43" s="269" customFormat="1" x14ac:dyDescent="0.2">
      <c r="A1532" s="13"/>
      <c r="B1532"/>
      <c r="C1532"/>
      <c r="D1532" s="227"/>
      <c r="E1532" s="227"/>
      <c r="F1532" s="227"/>
      <c r="G1532"/>
      <c r="H1532"/>
      <c r="I1532"/>
      <c r="J1532" s="227"/>
      <c r="L1532" s="190"/>
      <c r="N1532"/>
      <c r="O1532"/>
      <c r="P1532"/>
      <c r="Q1532"/>
      <c r="R1532"/>
      <c r="S1532"/>
      <c r="T1532"/>
      <c r="U1532"/>
      <c r="V1532"/>
      <c r="W1532" s="319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</row>
    <row r="1533" spans="1:43" s="269" customFormat="1" x14ac:dyDescent="0.2">
      <c r="A1533" s="13"/>
      <c r="B1533"/>
      <c r="C1533"/>
      <c r="D1533" s="227"/>
      <c r="E1533" s="227"/>
      <c r="F1533" s="227"/>
      <c r="G1533"/>
      <c r="H1533"/>
      <c r="I1533"/>
      <c r="J1533" s="227"/>
      <c r="L1533" s="190"/>
      <c r="N1533"/>
      <c r="O1533"/>
      <c r="P1533"/>
      <c r="Q1533"/>
      <c r="R1533"/>
      <c r="S1533"/>
      <c r="T1533"/>
      <c r="U1533"/>
      <c r="V1533"/>
      <c r="W1533" s="319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</row>
    <row r="1534" spans="1:43" s="269" customFormat="1" x14ac:dyDescent="0.2">
      <c r="A1534" s="13"/>
      <c r="B1534"/>
      <c r="C1534"/>
      <c r="D1534" s="227"/>
      <c r="E1534" s="227"/>
      <c r="F1534" s="227"/>
      <c r="G1534"/>
      <c r="H1534"/>
      <c r="I1534"/>
      <c r="J1534" s="227"/>
      <c r="L1534" s="190"/>
      <c r="N1534"/>
      <c r="O1534"/>
      <c r="P1534"/>
      <c r="Q1534"/>
      <c r="R1534"/>
      <c r="S1534"/>
      <c r="T1534"/>
      <c r="U1534"/>
      <c r="V1534"/>
      <c r="W1534" s="319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</row>
    <row r="1535" spans="1:43" s="269" customFormat="1" x14ac:dyDescent="0.2">
      <c r="A1535" s="13"/>
      <c r="B1535"/>
      <c r="C1535"/>
      <c r="D1535" s="227"/>
      <c r="E1535" s="227"/>
      <c r="F1535" s="227"/>
      <c r="G1535"/>
      <c r="H1535"/>
      <c r="I1535"/>
      <c r="J1535" s="227"/>
      <c r="L1535" s="190"/>
      <c r="N1535"/>
      <c r="O1535"/>
      <c r="P1535"/>
      <c r="Q1535"/>
      <c r="R1535"/>
      <c r="S1535"/>
      <c r="T1535"/>
      <c r="U1535"/>
      <c r="V1535"/>
      <c r="W1535" s="319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</row>
    <row r="1536" spans="1:43" s="269" customFormat="1" x14ac:dyDescent="0.2">
      <c r="A1536" s="13"/>
      <c r="B1536"/>
      <c r="C1536"/>
      <c r="D1536" s="227"/>
      <c r="E1536" s="227"/>
      <c r="F1536" s="227"/>
      <c r="G1536"/>
      <c r="H1536"/>
      <c r="I1536"/>
      <c r="J1536" s="227"/>
      <c r="L1536" s="190"/>
      <c r="N1536"/>
      <c r="O1536"/>
      <c r="P1536"/>
      <c r="Q1536"/>
      <c r="R1536"/>
      <c r="S1536"/>
      <c r="T1536"/>
      <c r="U1536"/>
      <c r="V1536"/>
      <c r="W1536" s="319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</row>
    <row r="1537" spans="1:43" s="269" customFormat="1" x14ac:dyDescent="0.2">
      <c r="A1537" s="13"/>
      <c r="B1537"/>
      <c r="C1537"/>
      <c r="D1537" s="227"/>
      <c r="E1537" s="227"/>
      <c r="F1537" s="227"/>
      <c r="G1537"/>
      <c r="H1537"/>
      <c r="I1537"/>
      <c r="J1537" s="227"/>
      <c r="L1537" s="190"/>
      <c r="N1537"/>
      <c r="O1537"/>
      <c r="P1537"/>
      <c r="Q1537"/>
      <c r="R1537"/>
      <c r="S1537"/>
      <c r="T1537"/>
      <c r="U1537"/>
      <c r="V1537"/>
      <c r="W1537" s="319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</row>
    <row r="1538" spans="1:43" s="269" customFormat="1" x14ac:dyDescent="0.2">
      <c r="A1538" s="13"/>
      <c r="B1538"/>
      <c r="C1538"/>
      <c r="D1538" s="227"/>
      <c r="E1538" s="227"/>
      <c r="F1538" s="227"/>
      <c r="G1538"/>
      <c r="H1538"/>
      <c r="I1538"/>
      <c r="J1538" s="227"/>
      <c r="L1538" s="190"/>
      <c r="N1538"/>
      <c r="O1538"/>
      <c r="P1538"/>
      <c r="Q1538"/>
      <c r="R1538"/>
      <c r="S1538"/>
      <c r="T1538"/>
      <c r="U1538"/>
      <c r="V1538"/>
      <c r="W1538" s="319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</row>
    <row r="1539" spans="1:43" s="269" customFormat="1" x14ac:dyDescent="0.2">
      <c r="A1539" s="13"/>
      <c r="B1539"/>
      <c r="C1539"/>
      <c r="D1539" s="227"/>
      <c r="E1539" s="227"/>
      <c r="F1539" s="227"/>
      <c r="G1539"/>
      <c r="H1539"/>
      <c r="I1539"/>
      <c r="J1539" s="227"/>
      <c r="L1539" s="190"/>
      <c r="N1539"/>
      <c r="O1539"/>
      <c r="P1539"/>
      <c r="Q1539"/>
      <c r="R1539"/>
      <c r="S1539"/>
      <c r="T1539"/>
      <c r="U1539"/>
      <c r="V1539"/>
      <c r="W1539" s="31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</row>
    <row r="1540" spans="1:43" s="269" customFormat="1" x14ac:dyDescent="0.2">
      <c r="A1540" s="13"/>
      <c r="B1540"/>
      <c r="C1540"/>
      <c r="D1540" s="227"/>
      <c r="E1540" s="227"/>
      <c r="F1540" s="227"/>
      <c r="G1540"/>
      <c r="H1540"/>
      <c r="I1540"/>
      <c r="J1540" s="227"/>
      <c r="L1540" s="190"/>
      <c r="N1540"/>
      <c r="O1540"/>
      <c r="P1540"/>
      <c r="Q1540"/>
      <c r="R1540"/>
      <c r="S1540"/>
      <c r="T1540"/>
      <c r="U1540"/>
      <c r="V1540"/>
      <c r="W1540" s="319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</row>
    <row r="1541" spans="1:43" s="269" customFormat="1" x14ac:dyDescent="0.2">
      <c r="A1541" s="13"/>
      <c r="B1541"/>
      <c r="C1541"/>
      <c r="D1541" s="227"/>
      <c r="E1541" s="227"/>
      <c r="F1541" s="227"/>
      <c r="G1541"/>
      <c r="H1541"/>
      <c r="I1541"/>
      <c r="J1541" s="227"/>
      <c r="L1541" s="190"/>
      <c r="N1541"/>
      <c r="O1541"/>
      <c r="P1541"/>
      <c r="Q1541"/>
      <c r="R1541"/>
      <c r="S1541"/>
      <c r="T1541"/>
      <c r="U1541"/>
      <c r="V1541"/>
      <c r="W1541" s="319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</row>
    <row r="1542" spans="1:43" s="269" customFormat="1" x14ac:dyDescent="0.2">
      <c r="A1542" s="13"/>
      <c r="B1542"/>
      <c r="C1542"/>
      <c r="D1542" s="227"/>
      <c r="E1542" s="227"/>
      <c r="F1542" s="227"/>
      <c r="G1542"/>
      <c r="H1542"/>
      <c r="I1542"/>
      <c r="J1542" s="227"/>
      <c r="L1542" s="190"/>
      <c r="N1542"/>
      <c r="O1542"/>
      <c r="P1542"/>
      <c r="Q1542"/>
      <c r="R1542"/>
      <c r="S1542"/>
      <c r="T1542"/>
      <c r="U1542"/>
      <c r="V1542"/>
      <c r="W1542" s="319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</row>
    <row r="1543" spans="1:43" s="269" customFormat="1" x14ac:dyDescent="0.2">
      <c r="A1543" s="13"/>
      <c r="B1543"/>
      <c r="C1543"/>
      <c r="D1543" s="227"/>
      <c r="E1543" s="227"/>
      <c r="F1543" s="227"/>
      <c r="G1543"/>
      <c r="H1543"/>
      <c r="I1543"/>
      <c r="J1543" s="227"/>
      <c r="L1543" s="190"/>
      <c r="N1543"/>
      <c r="O1543"/>
      <c r="P1543"/>
      <c r="Q1543"/>
      <c r="R1543"/>
      <c r="S1543"/>
      <c r="T1543"/>
      <c r="U1543"/>
      <c r="V1543"/>
      <c r="W1543" s="319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</row>
    <row r="1544" spans="1:43" s="269" customFormat="1" x14ac:dyDescent="0.2">
      <c r="A1544" s="13"/>
      <c r="B1544"/>
      <c r="C1544"/>
      <c r="D1544" s="227"/>
      <c r="E1544" s="227"/>
      <c r="F1544" s="227"/>
      <c r="G1544"/>
      <c r="H1544"/>
      <c r="I1544"/>
      <c r="J1544" s="227"/>
      <c r="L1544" s="190"/>
      <c r="N1544"/>
      <c r="O1544"/>
      <c r="P1544"/>
      <c r="Q1544"/>
      <c r="R1544"/>
      <c r="S1544"/>
      <c r="T1544"/>
      <c r="U1544"/>
      <c r="V1544"/>
      <c r="W1544" s="319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</row>
    <row r="1545" spans="1:43" s="269" customFormat="1" x14ac:dyDescent="0.2">
      <c r="A1545" s="13"/>
      <c r="B1545"/>
      <c r="C1545"/>
      <c r="D1545" s="227"/>
      <c r="E1545" s="227"/>
      <c r="F1545" s="227"/>
      <c r="G1545"/>
      <c r="H1545"/>
      <c r="I1545"/>
      <c r="J1545" s="227"/>
      <c r="L1545" s="190"/>
      <c r="N1545"/>
      <c r="O1545"/>
      <c r="P1545"/>
      <c r="Q1545"/>
      <c r="R1545"/>
      <c r="S1545"/>
      <c r="T1545"/>
      <c r="U1545"/>
      <c r="V1545"/>
      <c r="W1545" s="319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</row>
    <row r="1546" spans="1:43" s="269" customFormat="1" x14ac:dyDescent="0.2">
      <c r="A1546" s="13"/>
      <c r="B1546"/>
      <c r="C1546"/>
      <c r="D1546" s="227"/>
      <c r="E1546" s="227"/>
      <c r="F1546" s="227"/>
      <c r="G1546"/>
      <c r="H1546"/>
      <c r="I1546"/>
      <c r="J1546" s="227"/>
      <c r="L1546" s="190"/>
      <c r="N1546"/>
      <c r="O1546"/>
      <c r="P1546"/>
      <c r="Q1546"/>
      <c r="R1546"/>
      <c r="S1546"/>
      <c r="T1546"/>
      <c r="U1546"/>
      <c r="V1546"/>
      <c r="W1546" s="319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</row>
    <row r="1547" spans="1:43" s="269" customFormat="1" x14ac:dyDescent="0.2">
      <c r="A1547" s="13"/>
      <c r="B1547"/>
      <c r="C1547"/>
      <c r="D1547" s="227"/>
      <c r="E1547" s="227"/>
      <c r="F1547" s="227"/>
      <c r="G1547"/>
      <c r="H1547"/>
      <c r="I1547"/>
      <c r="J1547" s="227"/>
      <c r="L1547" s="190"/>
      <c r="N1547"/>
      <c r="O1547"/>
      <c r="P1547"/>
      <c r="Q1547"/>
      <c r="R1547"/>
      <c r="S1547"/>
      <c r="T1547"/>
      <c r="U1547"/>
      <c r="V1547"/>
      <c r="W1547" s="319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</row>
    <row r="1548" spans="1:43" s="269" customFormat="1" x14ac:dyDescent="0.2">
      <c r="A1548" s="13"/>
      <c r="B1548"/>
      <c r="C1548"/>
      <c r="D1548" s="227"/>
      <c r="E1548" s="227"/>
      <c r="F1548" s="227"/>
      <c r="G1548"/>
      <c r="H1548"/>
      <c r="I1548"/>
      <c r="J1548" s="227"/>
      <c r="L1548" s="190"/>
      <c r="N1548"/>
      <c r="O1548"/>
      <c r="P1548"/>
      <c r="Q1548"/>
      <c r="R1548"/>
      <c r="S1548"/>
      <c r="T1548"/>
      <c r="U1548"/>
      <c r="V1548"/>
      <c r="W1548" s="319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</row>
    <row r="1549" spans="1:43" s="269" customFormat="1" x14ac:dyDescent="0.2">
      <c r="A1549" s="13"/>
      <c r="B1549"/>
      <c r="C1549"/>
      <c r="D1549" s="227"/>
      <c r="E1549" s="227"/>
      <c r="F1549" s="227"/>
      <c r="G1549"/>
      <c r="H1549"/>
      <c r="I1549"/>
      <c r="J1549" s="227"/>
      <c r="L1549" s="190"/>
      <c r="N1549"/>
      <c r="O1549"/>
      <c r="P1549"/>
      <c r="Q1549"/>
      <c r="R1549"/>
      <c r="S1549"/>
      <c r="T1549"/>
      <c r="U1549"/>
      <c r="V1549"/>
      <c r="W1549" s="31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</row>
    <row r="1550" spans="1:43" s="269" customFormat="1" x14ac:dyDescent="0.2">
      <c r="A1550" s="13"/>
      <c r="B1550"/>
      <c r="C1550"/>
      <c r="D1550" s="227"/>
      <c r="E1550" s="227"/>
      <c r="F1550" s="227"/>
      <c r="G1550"/>
      <c r="H1550"/>
      <c r="I1550"/>
      <c r="J1550" s="227"/>
      <c r="L1550" s="190"/>
      <c r="N1550"/>
      <c r="O1550"/>
      <c r="P1550"/>
      <c r="Q1550"/>
      <c r="R1550"/>
      <c r="S1550"/>
      <c r="T1550"/>
      <c r="U1550"/>
      <c r="V1550"/>
      <c r="W1550" s="319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</row>
    <row r="1551" spans="1:43" s="269" customFormat="1" x14ac:dyDescent="0.2">
      <c r="A1551" s="13"/>
      <c r="B1551"/>
      <c r="C1551"/>
      <c r="D1551" s="227"/>
      <c r="E1551" s="227"/>
      <c r="F1551" s="227"/>
      <c r="G1551"/>
      <c r="H1551"/>
      <c r="I1551"/>
      <c r="J1551" s="227"/>
      <c r="L1551" s="190"/>
      <c r="N1551"/>
      <c r="O1551"/>
      <c r="P1551"/>
      <c r="Q1551"/>
      <c r="R1551"/>
      <c r="S1551"/>
      <c r="T1551"/>
      <c r="U1551"/>
      <c r="V1551"/>
      <c r="W1551" s="319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</row>
    <row r="1552" spans="1:43" s="269" customFormat="1" x14ac:dyDescent="0.2">
      <c r="A1552" s="13"/>
      <c r="B1552"/>
      <c r="C1552"/>
      <c r="D1552" s="227"/>
      <c r="E1552" s="227"/>
      <c r="F1552" s="227"/>
      <c r="G1552"/>
      <c r="H1552"/>
      <c r="I1552"/>
      <c r="J1552" s="227"/>
      <c r="L1552" s="190"/>
      <c r="N1552"/>
      <c r="O1552"/>
      <c r="P1552"/>
      <c r="Q1552"/>
      <c r="R1552"/>
      <c r="S1552"/>
      <c r="T1552"/>
      <c r="U1552"/>
      <c r="V1552"/>
      <c r="W1552" s="319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</row>
    <row r="1553" spans="1:43" s="269" customFormat="1" x14ac:dyDescent="0.2">
      <c r="A1553" s="13"/>
      <c r="B1553"/>
      <c r="C1553"/>
      <c r="D1553" s="227"/>
      <c r="E1553" s="227"/>
      <c r="F1553" s="227"/>
      <c r="G1553"/>
      <c r="H1553"/>
      <c r="I1553"/>
      <c r="J1553" s="227"/>
      <c r="L1553" s="190"/>
      <c r="N1553"/>
      <c r="O1553"/>
      <c r="P1553"/>
      <c r="Q1553"/>
      <c r="R1553"/>
      <c r="S1553"/>
      <c r="T1553"/>
      <c r="U1553"/>
      <c r="V1553"/>
      <c r="W1553" s="319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</row>
    <row r="1554" spans="1:43" s="269" customFormat="1" x14ac:dyDescent="0.2">
      <c r="A1554" s="13"/>
      <c r="B1554"/>
      <c r="C1554"/>
      <c r="D1554" s="227"/>
      <c r="E1554" s="227"/>
      <c r="F1554" s="227"/>
      <c r="G1554"/>
      <c r="H1554"/>
      <c r="I1554"/>
      <c r="J1554" s="227"/>
      <c r="L1554" s="190"/>
      <c r="N1554"/>
      <c r="O1554"/>
      <c r="P1554"/>
      <c r="Q1554"/>
      <c r="R1554"/>
      <c r="S1554"/>
      <c r="T1554"/>
      <c r="U1554"/>
      <c r="V1554"/>
      <c r="W1554" s="319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</row>
    <row r="1555" spans="1:43" s="269" customFormat="1" x14ac:dyDescent="0.2">
      <c r="A1555" s="13"/>
      <c r="B1555"/>
      <c r="C1555"/>
      <c r="D1555" s="227"/>
      <c r="E1555" s="227"/>
      <c r="F1555" s="227"/>
      <c r="G1555"/>
      <c r="H1555"/>
      <c r="I1555"/>
      <c r="J1555" s="227"/>
      <c r="L1555" s="190"/>
      <c r="N1555"/>
      <c r="O1555"/>
      <c r="P1555"/>
      <c r="Q1555"/>
      <c r="R1555"/>
      <c r="S1555"/>
      <c r="T1555"/>
      <c r="U1555"/>
      <c r="V1555"/>
      <c r="W1555" s="319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</row>
    <row r="1556" spans="1:43" s="269" customFormat="1" x14ac:dyDescent="0.2">
      <c r="A1556" s="13"/>
      <c r="B1556"/>
      <c r="C1556"/>
      <c r="D1556" s="227"/>
      <c r="E1556" s="227"/>
      <c r="F1556" s="227"/>
      <c r="G1556"/>
      <c r="H1556"/>
      <c r="I1556"/>
      <c r="J1556" s="227"/>
      <c r="L1556" s="190"/>
      <c r="N1556"/>
      <c r="O1556"/>
      <c r="P1556"/>
      <c r="Q1556"/>
      <c r="R1556"/>
      <c r="S1556"/>
      <c r="T1556"/>
      <c r="U1556"/>
      <c r="V1556"/>
      <c r="W1556" s="319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</row>
    <row r="1557" spans="1:43" s="269" customFormat="1" x14ac:dyDescent="0.2">
      <c r="A1557" s="13"/>
      <c r="B1557"/>
      <c r="C1557"/>
      <c r="D1557" s="227"/>
      <c r="E1557" s="227"/>
      <c r="F1557" s="227"/>
      <c r="G1557"/>
      <c r="H1557"/>
      <c r="I1557"/>
      <c r="J1557" s="227"/>
      <c r="L1557" s="190"/>
      <c r="N1557"/>
      <c r="O1557"/>
      <c r="P1557"/>
      <c r="Q1557"/>
      <c r="R1557"/>
      <c r="S1557"/>
      <c r="T1557"/>
      <c r="U1557"/>
      <c r="V1557"/>
      <c r="W1557" s="319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</row>
    <row r="1558" spans="1:43" s="269" customFormat="1" x14ac:dyDescent="0.2">
      <c r="A1558" s="13"/>
      <c r="B1558"/>
      <c r="C1558"/>
      <c r="D1558" s="227"/>
      <c r="E1558" s="227"/>
      <c r="F1558" s="227"/>
      <c r="G1558"/>
      <c r="H1558"/>
      <c r="I1558"/>
      <c r="J1558" s="227"/>
      <c r="L1558" s="190"/>
      <c r="N1558"/>
      <c r="O1558"/>
      <c r="P1558"/>
      <c r="Q1558"/>
      <c r="R1558"/>
      <c r="S1558"/>
      <c r="T1558"/>
      <c r="U1558"/>
      <c r="V1558"/>
      <c r="W1558" s="319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</row>
    <row r="1559" spans="1:43" s="269" customFormat="1" x14ac:dyDescent="0.2">
      <c r="A1559" s="13"/>
      <c r="B1559"/>
      <c r="C1559"/>
      <c r="D1559" s="227"/>
      <c r="E1559" s="227"/>
      <c r="F1559" s="227"/>
      <c r="G1559"/>
      <c r="H1559"/>
      <c r="I1559"/>
      <c r="J1559" s="227"/>
      <c r="L1559" s="190"/>
      <c r="N1559"/>
      <c r="O1559"/>
      <c r="P1559"/>
      <c r="Q1559"/>
      <c r="R1559"/>
      <c r="S1559"/>
      <c r="T1559"/>
      <c r="U1559"/>
      <c r="V1559"/>
      <c r="W1559" s="31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</row>
    <row r="1560" spans="1:43" s="269" customFormat="1" x14ac:dyDescent="0.2">
      <c r="A1560" s="13"/>
      <c r="B1560"/>
      <c r="C1560"/>
      <c r="D1560" s="227"/>
      <c r="E1560" s="227"/>
      <c r="F1560" s="227"/>
      <c r="G1560"/>
      <c r="H1560"/>
      <c r="I1560"/>
      <c r="J1560" s="227"/>
      <c r="L1560" s="190"/>
      <c r="N1560"/>
      <c r="O1560"/>
      <c r="P1560"/>
      <c r="Q1560"/>
      <c r="R1560"/>
      <c r="S1560"/>
      <c r="T1560"/>
      <c r="U1560"/>
      <c r="V1560"/>
      <c r="W1560" s="319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</row>
    <row r="1561" spans="1:43" s="269" customFormat="1" x14ac:dyDescent="0.2">
      <c r="A1561" s="13"/>
      <c r="B1561"/>
      <c r="C1561"/>
      <c r="D1561" s="227"/>
      <c r="E1561" s="227"/>
      <c r="F1561" s="227"/>
      <c r="G1561"/>
      <c r="H1561"/>
      <c r="I1561"/>
      <c r="J1561" s="227"/>
      <c r="L1561" s="190"/>
      <c r="N1561"/>
      <c r="O1561"/>
      <c r="P1561"/>
      <c r="Q1561"/>
      <c r="R1561"/>
      <c r="S1561"/>
      <c r="T1561"/>
      <c r="U1561"/>
      <c r="V1561"/>
      <c r="W1561" s="319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</row>
    <row r="1562" spans="1:43" s="269" customFormat="1" x14ac:dyDescent="0.2">
      <c r="A1562" s="13"/>
      <c r="B1562"/>
      <c r="C1562"/>
      <c r="D1562" s="227"/>
      <c r="E1562" s="227"/>
      <c r="F1562" s="227"/>
      <c r="G1562"/>
      <c r="H1562"/>
      <c r="I1562"/>
      <c r="J1562" s="227"/>
      <c r="L1562" s="190"/>
      <c r="N1562"/>
      <c r="O1562"/>
      <c r="P1562"/>
      <c r="Q1562"/>
      <c r="R1562"/>
      <c r="S1562"/>
      <c r="T1562"/>
      <c r="U1562"/>
      <c r="V1562"/>
      <c r="W1562" s="319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</row>
    <row r="1563" spans="1:43" s="269" customFormat="1" x14ac:dyDescent="0.2">
      <c r="A1563" s="13"/>
      <c r="B1563"/>
      <c r="C1563"/>
      <c r="D1563" s="227"/>
      <c r="E1563" s="227"/>
      <c r="F1563" s="227"/>
      <c r="G1563"/>
      <c r="H1563"/>
      <c r="I1563"/>
      <c r="J1563" s="227"/>
      <c r="L1563" s="190"/>
      <c r="N1563"/>
      <c r="O1563"/>
      <c r="P1563"/>
      <c r="Q1563"/>
      <c r="R1563"/>
      <c r="S1563"/>
      <c r="T1563"/>
      <c r="U1563"/>
      <c r="V1563"/>
      <c r="W1563" s="319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</row>
    <row r="1564" spans="1:43" s="269" customFormat="1" x14ac:dyDescent="0.2">
      <c r="A1564" s="13"/>
      <c r="B1564"/>
      <c r="C1564"/>
      <c r="D1564" s="227"/>
      <c r="E1564" s="227"/>
      <c r="F1564" s="227"/>
      <c r="G1564"/>
      <c r="H1564"/>
      <c r="I1564"/>
      <c r="J1564" s="227"/>
      <c r="L1564" s="190"/>
      <c r="N1564"/>
      <c r="O1564"/>
      <c r="P1564"/>
      <c r="Q1564"/>
      <c r="R1564"/>
      <c r="S1564"/>
      <c r="T1564"/>
      <c r="U1564"/>
      <c r="V1564"/>
      <c r="W1564" s="319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</row>
    <row r="1565" spans="1:43" s="269" customFormat="1" x14ac:dyDescent="0.2">
      <c r="A1565" s="13"/>
      <c r="B1565"/>
      <c r="C1565"/>
      <c r="D1565" s="227"/>
      <c r="E1565" s="227"/>
      <c r="F1565" s="227"/>
      <c r="G1565"/>
      <c r="H1565"/>
      <c r="I1565"/>
      <c r="J1565" s="227"/>
      <c r="L1565" s="190"/>
      <c r="N1565"/>
      <c r="O1565"/>
      <c r="P1565"/>
      <c r="Q1565"/>
      <c r="R1565"/>
      <c r="S1565"/>
      <c r="T1565"/>
      <c r="U1565"/>
      <c r="V1565"/>
      <c r="W1565" s="319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</row>
    <row r="1566" spans="1:43" s="269" customFormat="1" x14ac:dyDescent="0.2">
      <c r="A1566" s="13"/>
      <c r="B1566"/>
      <c r="C1566"/>
      <c r="D1566" s="227"/>
      <c r="E1566" s="227"/>
      <c r="F1566" s="227"/>
      <c r="G1566"/>
      <c r="H1566"/>
      <c r="I1566"/>
      <c r="J1566" s="227"/>
      <c r="L1566" s="190"/>
      <c r="N1566"/>
      <c r="O1566"/>
      <c r="P1566"/>
      <c r="Q1566"/>
      <c r="R1566"/>
      <c r="S1566"/>
      <c r="T1566"/>
      <c r="U1566"/>
      <c r="V1566"/>
      <c r="W1566" s="319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</row>
    <row r="1567" spans="1:43" s="269" customFormat="1" x14ac:dyDescent="0.2">
      <c r="A1567" s="13"/>
      <c r="B1567"/>
      <c r="C1567"/>
      <c r="D1567" s="227"/>
      <c r="E1567" s="227"/>
      <c r="F1567" s="227"/>
      <c r="G1567"/>
      <c r="H1567"/>
      <c r="I1567"/>
      <c r="J1567" s="227"/>
      <c r="L1567" s="190"/>
      <c r="N1567"/>
      <c r="O1567"/>
      <c r="P1567"/>
      <c r="Q1567"/>
      <c r="R1567"/>
      <c r="S1567"/>
      <c r="T1567"/>
      <c r="U1567"/>
      <c r="V1567"/>
      <c r="W1567" s="319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</row>
    <row r="1568" spans="1:43" s="269" customFormat="1" x14ac:dyDescent="0.2">
      <c r="A1568" s="13"/>
      <c r="B1568"/>
      <c r="C1568"/>
      <c r="D1568" s="227"/>
      <c r="E1568" s="227"/>
      <c r="F1568" s="227"/>
      <c r="G1568"/>
      <c r="H1568"/>
      <c r="I1568"/>
      <c r="J1568" s="227"/>
      <c r="L1568" s="190"/>
      <c r="N1568"/>
      <c r="O1568"/>
      <c r="P1568"/>
      <c r="Q1568"/>
      <c r="R1568"/>
      <c r="S1568"/>
      <c r="T1568"/>
      <c r="U1568"/>
      <c r="V1568"/>
      <c r="W1568" s="319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</row>
    <row r="1569" spans="1:43" s="269" customFormat="1" x14ac:dyDescent="0.2">
      <c r="A1569" s="13"/>
      <c r="B1569"/>
      <c r="C1569"/>
      <c r="D1569" s="227"/>
      <c r="E1569" s="227"/>
      <c r="F1569" s="227"/>
      <c r="G1569"/>
      <c r="H1569"/>
      <c r="I1569"/>
      <c r="J1569" s="227"/>
      <c r="L1569" s="190"/>
      <c r="N1569"/>
      <c r="O1569"/>
      <c r="P1569"/>
      <c r="Q1569"/>
      <c r="R1569"/>
      <c r="S1569"/>
      <c r="T1569"/>
      <c r="U1569"/>
      <c r="V1569"/>
      <c r="W1569" s="31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</row>
    <row r="1570" spans="1:43" s="269" customFormat="1" x14ac:dyDescent="0.2">
      <c r="A1570" s="13"/>
      <c r="B1570"/>
      <c r="C1570"/>
      <c r="D1570" s="227"/>
      <c r="E1570" s="227"/>
      <c r="F1570" s="227"/>
      <c r="G1570"/>
      <c r="H1570"/>
      <c r="I1570"/>
      <c r="J1570" s="227"/>
      <c r="L1570" s="190"/>
      <c r="N1570"/>
      <c r="O1570"/>
      <c r="P1570"/>
      <c r="Q1570"/>
      <c r="R1570"/>
      <c r="S1570"/>
      <c r="T1570"/>
      <c r="U1570"/>
      <c r="V1570"/>
      <c r="W1570" s="319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</row>
    <row r="1571" spans="1:43" s="269" customFormat="1" x14ac:dyDescent="0.2">
      <c r="A1571" s="13"/>
      <c r="B1571"/>
      <c r="C1571"/>
      <c r="D1571" s="227"/>
      <c r="E1571" s="227"/>
      <c r="F1571" s="227"/>
      <c r="G1571"/>
      <c r="H1571"/>
      <c r="I1571"/>
      <c r="J1571" s="227"/>
      <c r="L1571" s="190"/>
      <c r="N1571"/>
      <c r="O1571"/>
      <c r="P1571"/>
      <c r="Q1571"/>
      <c r="R1571"/>
      <c r="S1571"/>
      <c r="T1571"/>
      <c r="U1571"/>
      <c r="V1571"/>
      <c r="W1571" s="319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</row>
    <row r="1572" spans="1:43" s="269" customFormat="1" x14ac:dyDescent="0.2">
      <c r="A1572" s="13"/>
      <c r="B1572"/>
      <c r="C1572"/>
      <c r="D1572" s="227"/>
      <c r="E1572" s="227"/>
      <c r="F1572" s="227"/>
      <c r="G1572"/>
      <c r="H1572"/>
      <c r="I1572"/>
      <c r="J1572" s="227"/>
      <c r="L1572" s="190"/>
      <c r="N1572"/>
      <c r="O1572"/>
      <c r="P1572"/>
      <c r="Q1572"/>
      <c r="R1572"/>
      <c r="S1572"/>
      <c r="T1572"/>
      <c r="U1572"/>
      <c r="V1572"/>
      <c r="W1572" s="319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</row>
    <row r="1573" spans="1:43" s="269" customFormat="1" x14ac:dyDescent="0.2">
      <c r="A1573" s="13"/>
      <c r="B1573"/>
      <c r="C1573"/>
      <c r="D1573" s="227"/>
      <c r="E1573" s="227"/>
      <c r="F1573" s="227"/>
      <c r="G1573"/>
      <c r="H1573"/>
      <c r="I1573"/>
      <c r="J1573" s="227"/>
      <c r="L1573" s="190"/>
      <c r="N1573"/>
      <c r="O1573"/>
      <c r="P1573"/>
      <c r="Q1573"/>
      <c r="R1573"/>
      <c r="S1573"/>
      <c r="T1573"/>
      <c r="U1573"/>
      <c r="V1573"/>
      <c r="W1573" s="319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</row>
    <row r="1574" spans="1:43" s="269" customFormat="1" x14ac:dyDescent="0.2">
      <c r="A1574" s="13"/>
      <c r="B1574"/>
      <c r="C1574"/>
      <c r="D1574" s="227"/>
      <c r="E1574" s="227"/>
      <c r="F1574" s="227"/>
      <c r="G1574"/>
      <c r="H1574"/>
      <c r="I1574"/>
      <c r="J1574" s="227"/>
      <c r="L1574" s="190"/>
      <c r="N1574"/>
      <c r="O1574"/>
      <c r="P1574"/>
      <c r="Q1574"/>
      <c r="R1574"/>
      <c r="S1574"/>
      <c r="T1574"/>
      <c r="U1574"/>
      <c r="V1574"/>
      <c r="W1574" s="319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</row>
    <row r="1575" spans="1:43" s="269" customFormat="1" x14ac:dyDescent="0.2">
      <c r="A1575" s="13"/>
      <c r="B1575"/>
      <c r="C1575"/>
      <c r="D1575" s="227"/>
      <c r="E1575" s="227"/>
      <c r="F1575" s="227"/>
      <c r="G1575"/>
      <c r="H1575"/>
      <c r="I1575"/>
      <c r="J1575" s="227"/>
      <c r="L1575" s="190"/>
      <c r="N1575"/>
      <c r="O1575"/>
      <c r="P1575"/>
      <c r="Q1575"/>
      <c r="R1575"/>
      <c r="S1575"/>
      <c r="T1575"/>
      <c r="U1575"/>
      <c r="V1575"/>
      <c r="W1575" s="319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</row>
    <row r="1576" spans="1:43" s="269" customFormat="1" x14ac:dyDescent="0.2">
      <c r="A1576" s="13"/>
      <c r="B1576"/>
      <c r="C1576"/>
      <c r="D1576" s="227"/>
      <c r="E1576" s="227"/>
      <c r="F1576" s="227"/>
      <c r="G1576"/>
      <c r="H1576"/>
      <c r="I1576"/>
      <c r="J1576" s="227"/>
      <c r="L1576" s="190"/>
      <c r="N1576"/>
      <c r="O1576"/>
      <c r="P1576"/>
      <c r="Q1576"/>
      <c r="R1576"/>
      <c r="S1576"/>
      <c r="T1576"/>
      <c r="U1576"/>
      <c r="V1576"/>
      <c r="W1576" s="319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</row>
    <row r="1577" spans="1:43" s="269" customFormat="1" x14ac:dyDescent="0.2">
      <c r="A1577" s="13"/>
      <c r="B1577"/>
      <c r="C1577"/>
      <c r="D1577" s="227"/>
      <c r="E1577" s="227"/>
      <c r="F1577" s="227"/>
      <c r="G1577"/>
      <c r="H1577"/>
      <c r="I1577"/>
      <c r="J1577" s="227"/>
      <c r="L1577" s="190"/>
      <c r="N1577"/>
      <c r="O1577"/>
      <c r="P1577"/>
      <c r="Q1577"/>
      <c r="R1577"/>
      <c r="S1577"/>
      <c r="T1577"/>
      <c r="U1577"/>
      <c r="V1577"/>
      <c r="W1577" s="319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</row>
    <row r="1578" spans="1:43" s="269" customFormat="1" x14ac:dyDescent="0.2">
      <c r="A1578" s="13"/>
      <c r="B1578"/>
      <c r="C1578"/>
      <c r="D1578" s="227"/>
      <c r="E1578" s="227"/>
      <c r="F1578" s="227"/>
      <c r="G1578"/>
      <c r="H1578"/>
      <c r="I1578"/>
      <c r="J1578" s="227"/>
      <c r="L1578" s="190"/>
      <c r="N1578"/>
      <c r="O1578"/>
      <c r="P1578"/>
      <c r="Q1578"/>
      <c r="R1578"/>
      <c r="S1578"/>
      <c r="T1578"/>
      <c r="U1578"/>
      <c r="V1578"/>
      <c r="W1578" s="319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</row>
    <row r="1579" spans="1:43" s="269" customFormat="1" x14ac:dyDescent="0.2">
      <c r="A1579" s="13"/>
      <c r="B1579"/>
      <c r="C1579"/>
      <c r="D1579" s="227"/>
      <c r="E1579" s="227"/>
      <c r="F1579" s="227"/>
      <c r="G1579"/>
      <c r="H1579"/>
      <c r="I1579"/>
      <c r="J1579" s="227"/>
      <c r="L1579" s="190"/>
      <c r="N1579"/>
      <c r="O1579"/>
      <c r="P1579"/>
      <c r="Q1579"/>
      <c r="R1579"/>
      <c r="S1579"/>
      <c r="T1579"/>
      <c r="U1579"/>
      <c r="V1579"/>
      <c r="W1579" s="31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</row>
    <row r="1580" spans="1:43" s="269" customFormat="1" x14ac:dyDescent="0.2">
      <c r="A1580" s="13"/>
      <c r="B1580"/>
      <c r="C1580"/>
      <c r="D1580" s="227"/>
      <c r="E1580" s="227"/>
      <c r="F1580" s="227"/>
      <c r="G1580"/>
      <c r="H1580"/>
      <c r="I1580"/>
      <c r="J1580" s="227"/>
      <c r="L1580" s="190"/>
      <c r="N1580"/>
      <c r="O1580"/>
      <c r="P1580"/>
      <c r="Q1580"/>
      <c r="R1580"/>
      <c r="S1580"/>
      <c r="T1580"/>
      <c r="U1580"/>
      <c r="V1580"/>
      <c r="W1580" s="319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</row>
    <row r="1581" spans="1:43" s="269" customFormat="1" x14ac:dyDescent="0.2">
      <c r="A1581" s="13"/>
      <c r="B1581"/>
      <c r="C1581"/>
      <c r="D1581" s="227"/>
      <c r="E1581" s="227"/>
      <c r="F1581" s="227"/>
      <c r="G1581"/>
      <c r="H1581"/>
      <c r="I1581"/>
      <c r="J1581" s="227"/>
      <c r="L1581" s="190"/>
      <c r="N1581"/>
      <c r="O1581"/>
      <c r="P1581"/>
      <c r="Q1581"/>
      <c r="R1581"/>
      <c r="S1581"/>
      <c r="T1581"/>
      <c r="U1581"/>
      <c r="V1581"/>
      <c r="W1581" s="319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</row>
    <row r="1582" spans="1:43" s="269" customFormat="1" x14ac:dyDescent="0.2">
      <c r="A1582" s="13"/>
      <c r="B1582"/>
      <c r="C1582"/>
      <c r="D1582" s="227"/>
      <c r="E1582" s="227"/>
      <c r="F1582" s="227"/>
      <c r="G1582"/>
      <c r="H1582"/>
      <c r="I1582"/>
      <c r="J1582" s="227"/>
      <c r="L1582" s="190"/>
      <c r="N1582"/>
      <c r="O1582"/>
      <c r="P1582"/>
      <c r="Q1582"/>
      <c r="R1582"/>
      <c r="S1582"/>
      <c r="T1582"/>
      <c r="U1582"/>
      <c r="V1582"/>
      <c r="W1582" s="319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</row>
    <row r="1583" spans="1:43" s="269" customFormat="1" x14ac:dyDescent="0.2">
      <c r="A1583" s="13"/>
      <c r="B1583"/>
      <c r="C1583"/>
      <c r="D1583" s="227"/>
      <c r="E1583" s="227"/>
      <c r="F1583" s="227"/>
      <c r="G1583"/>
      <c r="H1583"/>
      <c r="I1583"/>
      <c r="J1583" s="227"/>
      <c r="L1583" s="190"/>
      <c r="N1583"/>
      <c r="O1583"/>
      <c r="P1583"/>
      <c r="Q1583"/>
      <c r="R1583"/>
      <c r="S1583"/>
      <c r="T1583"/>
      <c r="U1583"/>
      <c r="V1583"/>
      <c r="W1583" s="319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</row>
    <row r="1584" spans="1:43" s="269" customFormat="1" x14ac:dyDescent="0.2">
      <c r="A1584" s="13"/>
      <c r="B1584"/>
      <c r="C1584"/>
      <c r="D1584" s="227"/>
      <c r="E1584" s="227"/>
      <c r="F1584" s="227"/>
      <c r="G1584"/>
      <c r="H1584"/>
      <c r="I1584"/>
      <c r="J1584" s="227"/>
      <c r="L1584" s="190"/>
      <c r="N1584"/>
      <c r="O1584"/>
      <c r="P1584"/>
      <c r="Q1584"/>
      <c r="R1584"/>
      <c r="S1584"/>
      <c r="T1584"/>
      <c r="U1584"/>
      <c r="V1584"/>
      <c r="W1584" s="319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</row>
    <row r="1585" spans="1:43" s="269" customFormat="1" x14ac:dyDescent="0.2">
      <c r="A1585" s="13"/>
      <c r="B1585"/>
      <c r="C1585"/>
      <c r="D1585" s="227"/>
      <c r="E1585" s="227"/>
      <c r="F1585" s="227"/>
      <c r="G1585"/>
      <c r="H1585"/>
      <c r="I1585"/>
      <c r="J1585" s="227"/>
      <c r="L1585" s="190"/>
      <c r="N1585"/>
      <c r="O1585"/>
      <c r="P1585"/>
      <c r="Q1585"/>
      <c r="R1585"/>
      <c r="S1585"/>
      <c r="T1585"/>
      <c r="U1585"/>
      <c r="V1585"/>
      <c r="W1585" s="319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</row>
    <row r="1586" spans="1:43" s="269" customFormat="1" x14ac:dyDescent="0.2">
      <c r="A1586" s="13"/>
      <c r="B1586"/>
      <c r="C1586"/>
      <c r="D1586" s="227"/>
      <c r="E1586" s="227"/>
      <c r="F1586" s="227"/>
      <c r="G1586"/>
      <c r="H1586"/>
      <c r="I1586"/>
      <c r="J1586" s="227"/>
      <c r="L1586" s="190"/>
      <c r="N1586"/>
      <c r="O1586"/>
      <c r="P1586"/>
      <c r="Q1586"/>
      <c r="R1586"/>
      <c r="S1586"/>
      <c r="T1586"/>
      <c r="U1586"/>
      <c r="V1586"/>
      <c r="W1586" s="319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</row>
    <row r="1587" spans="1:43" s="269" customFormat="1" x14ac:dyDescent="0.2">
      <c r="A1587" s="13"/>
      <c r="B1587"/>
      <c r="C1587"/>
      <c r="D1587" s="227"/>
      <c r="E1587" s="227"/>
      <c r="F1587" s="227"/>
      <c r="G1587"/>
      <c r="H1587"/>
      <c r="I1587"/>
      <c r="J1587" s="227"/>
      <c r="L1587" s="190"/>
      <c r="N1587"/>
      <c r="O1587"/>
      <c r="P1587"/>
      <c r="Q1587"/>
      <c r="R1587"/>
      <c r="S1587"/>
      <c r="T1587"/>
      <c r="U1587"/>
      <c r="V1587"/>
      <c r="W1587" s="319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</row>
    <row r="1588" spans="1:43" s="269" customFormat="1" x14ac:dyDescent="0.2">
      <c r="A1588" s="13"/>
      <c r="B1588"/>
      <c r="C1588"/>
      <c r="D1588" s="227"/>
      <c r="E1588" s="227"/>
      <c r="F1588" s="227"/>
      <c r="G1588"/>
      <c r="H1588"/>
      <c r="I1588"/>
      <c r="J1588" s="227"/>
      <c r="L1588" s="190"/>
      <c r="N1588"/>
      <c r="O1588"/>
      <c r="P1588"/>
      <c r="Q1588"/>
      <c r="R1588"/>
      <c r="S1588"/>
      <c r="T1588"/>
      <c r="U1588"/>
      <c r="V1588"/>
      <c r="W1588" s="319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</row>
    <row r="1589" spans="1:43" s="269" customFormat="1" x14ac:dyDescent="0.2">
      <c r="A1589" s="13"/>
      <c r="B1589"/>
      <c r="C1589"/>
      <c r="D1589" s="227"/>
      <c r="E1589" s="227"/>
      <c r="F1589" s="227"/>
      <c r="G1589"/>
      <c r="H1589"/>
      <c r="I1589"/>
      <c r="J1589" s="227"/>
      <c r="L1589" s="190"/>
      <c r="N1589"/>
      <c r="O1589"/>
      <c r="P1589"/>
      <c r="Q1589"/>
      <c r="R1589"/>
      <c r="S1589"/>
      <c r="T1589"/>
      <c r="U1589"/>
      <c r="V1589"/>
      <c r="W1589" s="31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</row>
    <row r="1590" spans="1:43" s="269" customFormat="1" x14ac:dyDescent="0.2">
      <c r="A1590" s="13"/>
      <c r="B1590"/>
      <c r="C1590"/>
      <c r="D1590" s="227"/>
      <c r="E1590" s="227"/>
      <c r="F1590" s="227"/>
      <c r="G1590"/>
      <c r="H1590"/>
      <c r="I1590"/>
      <c r="J1590" s="227"/>
      <c r="L1590" s="190"/>
      <c r="N1590"/>
      <c r="O1590"/>
      <c r="P1590"/>
      <c r="Q1590"/>
      <c r="R1590"/>
      <c r="S1590"/>
      <c r="T1590"/>
      <c r="U1590"/>
      <c r="V1590"/>
      <c r="W1590" s="319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</row>
    <row r="1591" spans="1:43" s="269" customFormat="1" x14ac:dyDescent="0.2">
      <c r="A1591" s="13"/>
      <c r="B1591"/>
      <c r="C1591"/>
      <c r="D1591" s="227"/>
      <c r="E1591" s="227"/>
      <c r="F1591" s="227"/>
      <c r="G1591"/>
      <c r="H1591"/>
      <c r="I1591"/>
      <c r="J1591" s="227"/>
      <c r="L1591" s="190"/>
      <c r="N1591"/>
      <c r="O1591"/>
      <c r="P1591"/>
      <c r="Q1591"/>
      <c r="R1591"/>
      <c r="S1591"/>
      <c r="T1591"/>
      <c r="U1591"/>
      <c r="V1591"/>
      <c r="W1591" s="319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</row>
    <row r="1592" spans="1:43" s="269" customFormat="1" x14ac:dyDescent="0.2">
      <c r="A1592" s="13"/>
      <c r="B1592"/>
      <c r="C1592"/>
      <c r="D1592" s="227"/>
      <c r="E1592" s="227"/>
      <c r="F1592" s="227"/>
      <c r="G1592"/>
      <c r="H1592"/>
      <c r="I1592"/>
      <c r="J1592" s="227"/>
      <c r="L1592" s="190"/>
      <c r="N1592"/>
      <c r="O1592"/>
      <c r="P1592"/>
      <c r="Q1592"/>
      <c r="R1592"/>
      <c r="S1592"/>
      <c r="T1592"/>
      <c r="U1592"/>
      <c r="V1592"/>
      <c r="W1592" s="319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</row>
    <row r="1593" spans="1:43" s="269" customFormat="1" x14ac:dyDescent="0.2">
      <c r="A1593" s="13"/>
      <c r="B1593"/>
      <c r="C1593"/>
      <c r="D1593" s="227"/>
      <c r="E1593" s="227"/>
      <c r="F1593" s="227"/>
      <c r="G1593"/>
      <c r="H1593"/>
      <c r="I1593"/>
      <c r="J1593" s="227"/>
      <c r="L1593" s="190"/>
      <c r="N1593"/>
      <c r="O1593"/>
      <c r="P1593"/>
      <c r="Q1593"/>
      <c r="R1593"/>
      <c r="S1593"/>
      <c r="T1593"/>
      <c r="U1593"/>
      <c r="V1593"/>
      <c r="W1593" s="319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</row>
    <row r="1594" spans="1:43" s="269" customFormat="1" x14ac:dyDescent="0.2">
      <c r="A1594" s="13"/>
      <c r="B1594"/>
      <c r="C1594"/>
      <c r="D1594" s="227"/>
      <c r="E1594" s="227"/>
      <c r="F1594" s="227"/>
      <c r="G1594"/>
      <c r="H1594"/>
      <c r="I1594"/>
      <c r="J1594" s="227"/>
      <c r="L1594" s="190"/>
      <c r="N1594"/>
      <c r="O1594"/>
      <c r="P1594"/>
      <c r="Q1594"/>
      <c r="R1594"/>
      <c r="S1594"/>
      <c r="T1594"/>
      <c r="U1594"/>
      <c r="V1594"/>
      <c r="W1594" s="319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</row>
    <row r="1595" spans="1:43" s="269" customFormat="1" x14ac:dyDescent="0.2">
      <c r="A1595" s="13"/>
      <c r="B1595"/>
      <c r="C1595"/>
      <c r="D1595" s="227"/>
      <c r="E1595" s="227"/>
      <c r="F1595" s="227"/>
      <c r="G1595"/>
      <c r="H1595"/>
      <c r="I1595"/>
      <c r="J1595" s="227"/>
      <c r="L1595" s="190"/>
      <c r="N1595"/>
      <c r="O1595"/>
      <c r="P1595"/>
      <c r="Q1595"/>
      <c r="R1595"/>
      <c r="S1595"/>
      <c r="T1595"/>
      <c r="U1595"/>
      <c r="V1595"/>
      <c r="W1595" s="319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</row>
    <row r="1596" spans="1:43" s="269" customFormat="1" x14ac:dyDescent="0.2">
      <c r="A1596" s="13"/>
      <c r="B1596"/>
      <c r="C1596"/>
      <c r="D1596" s="227"/>
      <c r="E1596" s="227"/>
      <c r="F1596" s="227"/>
      <c r="G1596"/>
      <c r="H1596"/>
      <c r="I1596"/>
      <c r="J1596" s="227"/>
      <c r="L1596" s="190"/>
      <c r="N1596"/>
      <c r="O1596"/>
      <c r="P1596"/>
      <c r="Q1596"/>
      <c r="R1596"/>
      <c r="S1596"/>
      <c r="T1596"/>
      <c r="U1596"/>
      <c r="V1596"/>
      <c r="W1596" s="319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</row>
    <row r="1597" spans="1:43" s="269" customFormat="1" x14ac:dyDescent="0.2">
      <c r="A1597" s="13"/>
      <c r="B1597"/>
      <c r="C1597"/>
      <c r="D1597" s="227"/>
      <c r="E1597" s="227"/>
      <c r="F1597" s="227"/>
      <c r="G1597"/>
      <c r="H1597"/>
      <c r="I1597"/>
      <c r="J1597" s="227"/>
      <c r="L1597" s="190"/>
      <c r="N1597"/>
      <c r="O1597"/>
      <c r="P1597"/>
      <c r="Q1597"/>
      <c r="R1597"/>
      <c r="S1597"/>
      <c r="T1597"/>
      <c r="U1597"/>
      <c r="V1597"/>
      <c r="W1597" s="319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</row>
    <row r="1598" spans="1:43" s="269" customFormat="1" x14ac:dyDescent="0.2">
      <c r="A1598" s="13"/>
      <c r="B1598"/>
      <c r="C1598"/>
      <c r="D1598" s="227"/>
      <c r="E1598" s="227"/>
      <c r="F1598" s="227"/>
      <c r="G1598"/>
      <c r="H1598"/>
      <c r="I1598"/>
      <c r="J1598" s="227"/>
      <c r="L1598" s="190"/>
      <c r="N1598"/>
      <c r="O1598"/>
      <c r="P1598"/>
      <c r="Q1598"/>
      <c r="R1598"/>
      <c r="S1598"/>
      <c r="T1598"/>
      <c r="U1598"/>
      <c r="V1598"/>
      <c r="W1598" s="319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</row>
    <row r="1599" spans="1:43" s="269" customFormat="1" x14ac:dyDescent="0.2">
      <c r="A1599" s="13"/>
      <c r="B1599"/>
      <c r="C1599"/>
      <c r="D1599" s="227"/>
      <c r="E1599" s="227"/>
      <c r="F1599" s="227"/>
      <c r="G1599"/>
      <c r="H1599"/>
      <c r="I1599"/>
      <c r="J1599" s="227"/>
      <c r="L1599" s="190"/>
      <c r="N1599"/>
      <c r="O1599"/>
      <c r="P1599"/>
      <c r="Q1599"/>
      <c r="R1599"/>
      <c r="S1599"/>
      <c r="T1599"/>
      <c r="U1599"/>
      <c r="V1599"/>
      <c r="W1599" s="31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</row>
    <row r="1600" spans="1:43" s="269" customFormat="1" x14ac:dyDescent="0.2">
      <c r="A1600" s="13"/>
      <c r="B1600"/>
      <c r="C1600"/>
      <c r="D1600" s="227"/>
      <c r="E1600" s="227"/>
      <c r="F1600" s="227"/>
      <c r="G1600"/>
      <c r="H1600"/>
      <c r="I1600"/>
      <c r="J1600" s="227"/>
      <c r="L1600" s="190"/>
      <c r="N1600"/>
      <c r="O1600"/>
      <c r="P1600"/>
      <c r="Q1600"/>
      <c r="R1600"/>
      <c r="S1600"/>
      <c r="T1600"/>
      <c r="U1600"/>
      <c r="V1600"/>
      <c r="W1600" s="319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</row>
    <row r="1601" spans="1:43" s="269" customFormat="1" x14ac:dyDescent="0.2">
      <c r="A1601" s="13"/>
      <c r="B1601"/>
      <c r="C1601"/>
      <c r="D1601" s="227"/>
      <c r="E1601" s="227"/>
      <c r="F1601" s="227"/>
      <c r="G1601"/>
      <c r="H1601"/>
      <c r="I1601"/>
      <c r="J1601" s="227"/>
      <c r="L1601" s="190"/>
      <c r="N1601"/>
      <c r="O1601"/>
      <c r="P1601"/>
      <c r="Q1601"/>
      <c r="R1601"/>
      <c r="S1601"/>
      <c r="T1601"/>
      <c r="U1601"/>
      <c r="V1601"/>
      <c r="W1601" s="319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</row>
    <row r="1602" spans="1:43" s="269" customFormat="1" x14ac:dyDescent="0.2">
      <c r="A1602" s="13"/>
      <c r="B1602"/>
      <c r="C1602"/>
      <c r="D1602" s="227"/>
      <c r="E1602" s="227"/>
      <c r="F1602" s="227"/>
      <c r="G1602"/>
      <c r="H1602"/>
      <c r="I1602"/>
      <c r="J1602" s="227"/>
      <c r="L1602" s="190"/>
      <c r="N1602"/>
      <c r="O1602"/>
      <c r="P1602"/>
      <c r="Q1602"/>
      <c r="R1602"/>
      <c r="S1602"/>
      <c r="T1602"/>
      <c r="U1602"/>
      <c r="V1602"/>
      <c r="W1602" s="319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</row>
    <row r="1603" spans="1:43" s="269" customFormat="1" x14ac:dyDescent="0.2">
      <c r="A1603" s="13"/>
      <c r="B1603"/>
      <c r="C1603"/>
      <c r="D1603" s="227"/>
      <c r="E1603" s="227"/>
      <c r="F1603" s="227"/>
      <c r="G1603"/>
      <c r="H1603"/>
      <c r="I1603"/>
      <c r="J1603" s="227"/>
      <c r="L1603" s="190"/>
      <c r="N1603"/>
      <c r="O1603"/>
      <c r="P1603"/>
      <c r="Q1603"/>
      <c r="R1603"/>
      <c r="S1603"/>
      <c r="T1603"/>
      <c r="U1603"/>
      <c r="V1603"/>
      <c r="W1603" s="319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</row>
    <row r="1604" spans="1:43" s="269" customFormat="1" x14ac:dyDescent="0.2">
      <c r="A1604" s="13"/>
      <c r="B1604"/>
      <c r="C1604"/>
      <c r="D1604" s="227"/>
      <c r="E1604" s="227"/>
      <c r="F1604" s="227"/>
      <c r="G1604"/>
      <c r="H1604"/>
      <c r="I1604"/>
      <c r="J1604" s="227"/>
      <c r="L1604" s="190"/>
      <c r="N1604"/>
      <c r="O1604"/>
      <c r="P1604"/>
      <c r="Q1604"/>
      <c r="R1604"/>
      <c r="S1604"/>
      <c r="T1604"/>
      <c r="U1604"/>
      <c r="V1604"/>
      <c r="W1604" s="319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</row>
    <row r="1605" spans="1:43" s="269" customFormat="1" x14ac:dyDescent="0.2">
      <c r="A1605" s="13"/>
      <c r="B1605"/>
      <c r="C1605"/>
      <c r="D1605" s="227"/>
      <c r="E1605" s="227"/>
      <c r="F1605" s="227"/>
      <c r="G1605"/>
      <c r="H1605"/>
      <c r="I1605"/>
      <c r="J1605" s="227"/>
      <c r="L1605" s="190"/>
      <c r="N1605"/>
      <c r="O1605"/>
      <c r="P1605"/>
      <c r="Q1605"/>
      <c r="R1605"/>
      <c r="S1605"/>
      <c r="T1605"/>
      <c r="U1605"/>
      <c r="V1605"/>
      <c r="W1605" s="319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</row>
    <row r="1606" spans="1:43" s="269" customFormat="1" x14ac:dyDescent="0.2">
      <c r="A1606" s="13"/>
      <c r="B1606"/>
      <c r="C1606"/>
      <c r="D1606" s="227"/>
      <c r="E1606" s="227"/>
      <c r="F1606" s="227"/>
      <c r="G1606"/>
      <c r="H1606"/>
      <c r="I1606"/>
      <c r="J1606" s="227"/>
      <c r="L1606" s="190"/>
      <c r="N1606"/>
      <c r="O1606"/>
      <c r="P1606"/>
      <c r="Q1606"/>
      <c r="R1606"/>
      <c r="S1606"/>
      <c r="T1606"/>
      <c r="U1606"/>
      <c r="V1606"/>
      <c r="W1606" s="319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</row>
    <row r="1607" spans="1:43" s="269" customFormat="1" x14ac:dyDescent="0.2">
      <c r="A1607" s="13"/>
      <c r="B1607"/>
      <c r="C1607"/>
      <c r="D1607" s="227"/>
      <c r="E1607" s="227"/>
      <c r="F1607" s="227"/>
      <c r="G1607"/>
      <c r="H1607"/>
      <c r="I1607"/>
      <c r="J1607" s="227"/>
      <c r="L1607" s="190"/>
      <c r="N1607"/>
      <c r="O1607"/>
      <c r="P1607"/>
      <c r="Q1607"/>
      <c r="R1607"/>
      <c r="S1607"/>
      <c r="T1607"/>
      <c r="U1607"/>
      <c r="V1607"/>
      <c r="W1607" s="319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</row>
    <row r="1608" spans="1:43" s="269" customFormat="1" x14ac:dyDescent="0.2">
      <c r="A1608" s="13"/>
      <c r="B1608"/>
      <c r="C1608"/>
      <c r="D1608" s="227"/>
      <c r="E1608" s="227"/>
      <c r="F1608" s="227"/>
      <c r="G1608"/>
      <c r="H1608"/>
      <c r="I1608"/>
      <c r="J1608" s="227"/>
      <c r="L1608" s="190"/>
      <c r="N1608"/>
      <c r="O1608"/>
      <c r="P1608"/>
      <c r="Q1608"/>
      <c r="R1608"/>
      <c r="S1608"/>
      <c r="T1608"/>
      <c r="U1608"/>
      <c r="V1608"/>
      <c r="W1608" s="319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</row>
    <row r="1609" spans="1:43" s="269" customFormat="1" x14ac:dyDescent="0.2">
      <c r="A1609" s="13"/>
      <c r="B1609"/>
      <c r="C1609"/>
      <c r="D1609" s="227"/>
      <c r="E1609" s="227"/>
      <c r="F1609" s="227"/>
      <c r="G1609"/>
      <c r="H1609"/>
      <c r="I1609"/>
      <c r="J1609" s="227"/>
      <c r="L1609" s="190"/>
      <c r="N1609"/>
      <c r="O1609"/>
      <c r="P1609"/>
      <c r="Q1609"/>
      <c r="R1609"/>
      <c r="S1609"/>
      <c r="T1609"/>
      <c r="U1609"/>
      <c r="V1609"/>
      <c r="W1609" s="31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</row>
    <row r="1610" spans="1:43" s="269" customFormat="1" x14ac:dyDescent="0.2">
      <c r="A1610" s="13"/>
      <c r="B1610"/>
      <c r="C1610"/>
      <c r="D1610" s="227"/>
      <c r="E1610" s="227"/>
      <c r="F1610" s="227"/>
      <c r="G1610"/>
      <c r="H1610"/>
      <c r="I1610"/>
      <c r="J1610" s="227"/>
      <c r="L1610" s="190"/>
      <c r="N1610"/>
      <c r="O1610"/>
      <c r="P1610"/>
      <c r="Q1610"/>
      <c r="R1610"/>
      <c r="S1610"/>
      <c r="T1610"/>
      <c r="U1610"/>
      <c r="V1610"/>
      <c r="W1610" s="319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</row>
    <row r="1611" spans="1:43" s="269" customFormat="1" x14ac:dyDescent="0.2">
      <c r="A1611" s="13"/>
      <c r="B1611"/>
      <c r="C1611"/>
      <c r="D1611" s="227"/>
      <c r="E1611" s="227"/>
      <c r="F1611" s="227"/>
      <c r="G1611"/>
      <c r="H1611"/>
      <c r="I1611"/>
      <c r="J1611" s="227"/>
      <c r="L1611" s="190"/>
      <c r="N1611"/>
      <c r="O1611"/>
      <c r="P1611"/>
      <c r="Q1611"/>
      <c r="R1611"/>
      <c r="S1611"/>
      <c r="T1611"/>
      <c r="U1611"/>
      <c r="V1611"/>
      <c r="W1611" s="319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</row>
    <row r="1612" spans="1:43" s="269" customFormat="1" x14ac:dyDescent="0.2">
      <c r="A1612" s="13"/>
      <c r="B1612"/>
      <c r="C1612"/>
      <c r="D1612" s="227"/>
      <c r="E1612" s="227"/>
      <c r="F1612" s="227"/>
      <c r="G1612"/>
      <c r="H1612"/>
      <c r="I1612"/>
      <c r="J1612" s="227"/>
      <c r="L1612" s="190"/>
      <c r="N1612"/>
      <c r="O1612"/>
      <c r="P1612"/>
      <c r="Q1612"/>
      <c r="R1612"/>
      <c r="S1612"/>
      <c r="T1612"/>
      <c r="U1612"/>
      <c r="V1612"/>
      <c r="W1612" s="319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</row>
    <row r="1613" spans="1:43" s="269" customFormat="1" x14ac:dyDescent="0.2">
      <c r="A1613" s="13"/>
      <c r="B1613"/>
      <c r="C1613"/>
      <c r="D1613" s="227"/>
      <c r="E1613" s="227"/>
      <c r="F1613" s="227"/>
      <c r="G1613"/>
      <c r="H1613"/>
      <c r="I1613"/>
      <c r="J1613" s="227"/>
      <c r="L1613" s="190"/>
      <c r="N1613"/>
      <c r="O1613"/>
      <c r="P1613"/>
      <c r="Q1613"/>
      <c r="R1613"/>
      <c r="S1613"/>
      <c r="T1613"/>
      <c r="U1613"/>
      <c r="V1613"/>
      <c r="W1613" s="319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</row>
    <row r="1614" spans="1:43" s="269" customFormat="1" x14ac:dyDescent="0.2">
      <c r="A1614" s="13"/>
      <c r="B1614"/>
      <c r="C1614"/>
      <c r="D1614" s="227"/>
      <c r="E1614" s="227"/>
      <c r="F1614" s="227"/>
      <c r="G1614"/>
      <c r="H1614"/>
      <c r="I1614"/>
      <c r="J1614" s="227"/>
      <c r="L1614" s="190"/>
      <c r="N1614"/>
      <c r="O1614"/>
      <c r="P1614"/>
      <c r="Q1614"/>
      <c r="R1614"/>
      <c r="S1614"/>
      <c r="T1614"/>
      <c r="U1614"/>
      <c r="V1614"/>
      <c r="W1614" s="319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</row>
    <row r="1615" spans="1:43" s="269" customFormat="1" x14ac:dyDescent="0.2">
      <c r="A1615" s="13"/>
      <c r="B1615"/>
      <c r="C1615"/>
      <c r="D1615" s="227"/>
      <c r="E1615" s="227"/>
      <c r="F1615" s="227"/>
      <c r="G1615"/>
      <c r="H1615"/>
      <c r="I1615"/>
      <c r="J1615" s="227"/>
      <c r="L1615" s="190"/>
      <c r="N1615"/>
      <c r="O1615"/>
      <c r="P1615"/>
      <c r="Q1615"/>
      <c r="R1615"/>
      <c r="S1615"/>
      <c r="T1615"/>
      <c r="U1615"/>
      <c r="V1615"/>
      <c r="W1615" s="319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</row>
    <row r="1616" spans="1:43" s="269" customFormat="1" x14ac:dyDescent="0.2">
      <c r="A1616" s="13"/>
      <c r="B1616"/>
      <c r="C1616"/>
      <c r="D1616" s="227"/>
      <c r="E1616" s="227"/>
      <c r="F1616" s="227"/>
      <c r="G1616"/>
      <c r="H1616"/>
      <c r="I1616"/>
      <c r="J1616" s="227"/>
      <c r="L1616" s="190"/>
      <c r="N1616"/>
      <c r="O1616"/>
      <c r="P1616"/>
      <c r="Q1616"/>
      <c r="R1616"/>
      <c r="S1616"/>
      <c r="T1616"/>
      <c r="U1616"/>
      <c r="V1616"/>
      <c r="W1616" s="319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</row>
    <row r="1617" spans="1:43" s="269" customFormat="1" x14ac:dyDescent="0.2">
      <c r="A1617" s="13"/>
      <c r="B1617"/>
      <c r="C1617"/>
      <c r="D1617" s="227"/>
      <c r="E1617" s="227"/>
      <c r="F1617" s="227"/>
      <c r="G1617"/>
      <c r="H1617"/>
      <c r="I1617"/>
      <c r="J1617" s="227"/>
      <c r="L1617" s="190"/>
      <c r="N1617"/>
      <c r="O1617"/>
      <c r="P1617"/>
      <c r="Q1617"/>
      <c r="R1617"/>
      <c r="S1617"/>
      <c r="T1617"/>
      <c r="U1617"/>
      <c r="V1617"/>
      <c r="W1617" s="319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</row>
    <row r="1618" spans="1:43" s="269" customFormat="1" x14ac:dyDescent="0.2">
      <c r="A1618" s="13"/>
      <c r="B1618"/>
      <c r="C1618"/>
      <c r="D1618" s="227"/>
      <c r="E1618" s="227"/>
      <c r="F1618" s="227"/>
      <c r="G1618"/>
      <c r="H1618"/>
      <c r="I1618"/>
      <c r="J1618" s="227"/>
      <c r="L1618" s="190"/>
      <c r="N1618"/>
      <c r="O1618"/>
      <c r="P1618"/>
      <c r="Q1618"/>
      <c r="R1618"/>
      <c r="S1618"/>
      <c r="T1618"/>
      <c r="U1618"/>
      <c r="V1618"/>
      <c r="W1618" s="319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</row>
    <row r="1619" spans="1:43" s="269" customFormat="1" x14ac:dyDescent="0.2">
      <c r="A1619" s="13"/>
      <c r="B1619"/>
      <c r="C1619"/>
      <c r="D1619" s="227"/>
      <c r="E1619" s="227"/>
      <c r="F1619" s="227"/>
      <c r="G1619"/>
      <c r="H1619"/>
      <c r="I1619"/>
      <c r="J1619" s="227"/>
      <c r="L1619" s="190"/>
      <c r="N1619"/>
      <c r="O1619"/>
      <c r="P1619"/>
      <c r="Q1619"/>
      <c r="R1619"/>
      <c r="S1619"/>
      <c r="T1619"/>
      <c r="U1619"/>
      <c r="V1619"/>
      <c r="W1619" s="3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</row>
    <row r="1620" spans="1:43" s="269" customFormat="1" x14ac:dyDescent="0.2">
      <c r="A1620" s="13"/>
      <c r="B1620"/>
      <c r="C1620"/>
      <c r="D1620" s="227"/>
      <c r="E1620" s="227"/>
      <c r="F1620" s="227"/>
      <c r="G1620"/>
      <c r="H1620"/>
      <c r="I1620"/>
      <c r="J1620" s="227"/>
      <c r="L1620" s="190"/>
      <c r="N1620"/>
      <c r="O1620"/>
      <c r="P1620"/>
      <c r="Q1620"/>
      <c r="R1620"/>
      <c r="S1620"/>
      <c r="T1620"/>
      <c r="U1620"/>
      <c r="V1620"/>
      <c r="W1620" s="319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</row>
    <row r="1621" spans="1:43" s="269" customFormat="1" x14ac:dyDescent="0.2">
      <c r="A1621" s="13"/>
      <c r="B1621"/>
      <c r="C1621"/>
      <c r="D1621" s="227"/>
      <c r="E1621" s="227"/>
      <c r="F1621" s="227"/>
      <c r="G1621"/>
      <c r="H1621"/>
      <c r="I1621"/>
      <c r="J1621" s="227"/>
      <c r="L1621" s="190"/>
      <c r="N1621"/>
      <c r="O1621"/>
      <c r="P1621"/>
      <c r="Q1621"/>
      <c r="R1621"/>
      <c r="S1621"/>
      <c r="T1621"/>
      <c r="U1621"/>
      <c r="V1621"/>
      <c r="W1621" s="319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</row>
    <row r="1622" spans="1:43" s="269" customFormat="1" x14ac:dyDescent="0.2">
      <c r="A1622" s="13"/>
      <c r="B1622"/>
      <c r="C1622"/>
      <c r="D1622" s="227"/>
      <c r="E1622" s="227"/>
      <c r="F1622" s="227"/>
      <c r="G1622"/>
      <c r="H1622"/>
      <c r="I1622"/>
      <c r="J1622" s="227"/>
      <c r="L1622" s="190"/>
      <c r="N1622"/>
      <c r="O1622"/>
      <c r="P1622"/>
      <c r="Q1622"/>
      <c r="R1622"/>
      <c r="S1622"/>
      <c r="T1622"/>
      <c r="U1622"/>
      <c r="V1622"/>
      <c r="W1622" s="319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</row>
    <row r="1623" spans="1:43" s="269" customFormat="1" x14ac:dyDescent="0.2">
      <c r="A1623" s="13"/>
      <c r="B1623"/>
      <c r="C1623"/>
      <c r="D1623" s="227"/>
      <c r="E1623" s="227"/>
      <c r="F1623" s="227"/>
      <c r="G1623"/>
      <c r="H1623"/>
      <c r="I1623"/>
      <c r="J1623" s="227"/>
      <c r="L1623" s="190"/>
      <c r="N1623"/>
      <c r="O1623"/>
      <c r="P1623"/>
      <c r="Q1623"/>
      <c r="R1623"/>
      <c r="S1623"/>
      <c r="T1623"/>
      <c r="U1623"/>
      <c r="V1623"/>
      <c r="W1623" s="319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</row>
    <row r="1624" spans="1:43" s="269" customFormat="1" x14ac:dyDescent="0.2">
      <c r="A1624" s="13"/>
      <c r="B1624"/>
      <c r="C1624"/>
      <c r="D1624" s="227"/>
      <c r="E1624" s="227"/>
      <c r="F1624" s="227"/>
      <c r="G1624"/>
      <c r="H1624"/>
      <c r="I1624"/>
      <c r="J1624" s="227"/>
      <c r="L1624" s="190"/>
      <c r="N1624"/>
      <c r="O1624"/>
      <c r="P1624"/>
      <c r="Q1624"/>
      <c r="R1624"/>
      <c r="S1624"/>
      <c r="T1624"/>
      <c r="U1624"/>
      <c r="V1624"/>
      <c r="W1624" s="319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</row>
    <row r="1625" spans="1:43" s="269" customFormat="1" x14ac:dyDescent="0.2">
      <c r="A1625" s="13"/>
      <c r="B1625"/>
      <c r="C1625"/>
      <c r="D1625" s="227"/>
      <c r="E1625" s="227"/>
      <c r="F1625" s="227"/>
      <c r="G1625"/>
      <c r="H1625"/>
      <c r="I1625"/>
      <c r="J1625" s="227"/>
      <c r="L1625" s="190"/>
      <c r="N1625"/>
      <c r="O1625"/>
      <c r="P1625"/>
      <c r="Q1625"/>
      <c r="R1625"/>
      <c r="S1625"/>
      <c r="T1625"/>
      <c r="U1625"/>
      <c r="V1625"/>
      <c r="W1625" s="319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</row>
    <row r="1626" spans="1:43" s="269" customFormat="1" x14ac:dyDescent="0.2">
      <c r="A1626" s="13"/>
      <c r="B1626"/>
      <c r="C1626"/>
      <c r="D1626" s="227"/>
      <c r="E1626" s="227"/>
      <c r="F1626" s="227"/>
      <c r="G1626"/>
      <c r="H1626"/>
      <c r="I1626"/>
      <c r="J1626" s="227"/>
      <c r="L1626" s="190"/>
      <c r="N1626"/>
      <c r="O1626"/>
      <c r="P1626"/>
      <c r="Q1626"/>
      <c r="R1626"/>
      <c r="S1626"/>
      <c r="T1626"/>
      <c r="U1626"/>
      <c r="V1626"/>
      <c r="W1626" s="319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</row>
    <row r="1627" spans="1:43" s="269" customFormat="1" x14ac:dyDescent="0.2">
      <c r="A1627" s="13"/>
      <c r="B1627"/>
      <c r="C1627"/>
      <c r="D1627" s="227"/>
      <c r="E1627" s="227"/>
      <c r="F1627" s="227"/>
      <c r="G1627"/>
      <c r="H1627"/>
      <c r="I1627"/>
      <c r="J1627" s="227"/>
      <c r="L1627" s="190"/>
      <c r="N1627"/>
      <c r="O1627"/>
      <c r="P1627"/>
      <c r="Q1627"/>
      <c r="R1627"/>
      <c r="S1627"/>
      <c r="T1627"/>
      <c r="U1627"/>
      <c r="V1627"/>
      <c r="W1627" s="319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</row>
    <row r="1628" spans="1:43" s="269" customFormat="1" x14ac:dyDescent="0.2">
      <c r="A1628" s="13"/>
      <c r="B1628"/>
      <c r="C1628"/>
      <c r="D1628" s="227"/>
      <c r="E1628" s="227"/>
      <c r="F1628" s="227"/>
      <c r="G1628"/>
      <c r="H1628"/>
      <c r="I1628"/>
      <c r="J1628" s="227"/>
      <c r="L1628" s="190"/>
      <c r="N1628"/>
      <c r="O1628"/>
      <c r="P1628"/>
      <c r="Q1628"/>
      <c r="R1628"/>
      <c r="S1628"/>
      <c r="T1628"/>
      <c r="U1628"/>
      <c r="V1628"/>
      <c r="W1628" s="319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</row>
    <row r="1629" spans="1:43" s="269" customFormat="1" x14ac:dyDescent="0.2">
      <c r="A1629" s="13"/>
      <c r="B1629"/>
      <c r="C1629"/>
      <c r="D1629" s="227"/>
      <c r="E1629" s="227"/>
      <c r="F1629" s="227"/>
      <c r="G1629"/>
      <c r="H1629"/>
      <c r="I1629"/>
      <c r="J1629" s="227"/>
      <c r="L1629" s="190"/>
      <c r="N1629"/>
      <c r="O1629"/>
      <c r="P1629"/>
      <c r="Q1629"/>
      <c r="R1629"/>
      <c r="S1629"/>
      <c r="T1629"/>
      <c r="U1629"/>
      <c r="V1629"/>
      <c r="W1629" s="31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</row>
    <row r="1630" spans="1:43" s="269" customFormat="1" x14ac:dyDescent="0.2">
      <c r="A1630" s="13"/>
      <c r="B1630"/>
      <c r="C1630"/>
      <c r="D1630" s="227"/>
      <c r="E1630" s="227"/>
      <c r="F1630" s="227"/>
      <c r="G1630"/>
      <c r="H1630"/>
      <c r="I1630"/>
      <c r="J1630" s="227"/>
      <c r="L1630" s="190"/>
      <c r="N1630"/>
      <c r="O1630"/>
      <c r="P1630"/>
      <c r="Q1630"/>
      <c r="R1630"/>
      <c r="S1630"/>
      <c r="T1630"/>
      <c r="U1630"/>
      <c r="V1630"/>
      <c r="W1630" s="319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</row>
    <row r="1631" spans="1:43" s="269" customFormat="1" x14ac:dyDescent="0.2">
      <c r="A1631" s="13"/>
      <c r="B1631"/>
      <c r="C1631"/>
      <c r="D1631" s="227"/>
      <c r="E1631" s="227"/>
      <c r="F1631" s="227"/>
      <c r="G1631"/>
      <c r="H1631"/>
      <c r="I1631"/>
      <c r="J1631" s="227"/>
      <c r="L1631" s="190"/>
      <c r="N1631"/>
      <c r="O1631"/>
      <c r="P1631"/>
      <c r="Q1631"/>
      <c r="R1631"/>
      <c r="S1631"/>
      <c r="T1631"/>
      <c r="U1631"/>
      <c r="V1631"/>
      <c r="W1631" s="319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</row>
    <row r="1632" spans="1:43" s="269" customFormat="1" x14ac:dyDescent="0.2">
      <c r="A1632" s="13"/>
      <c r="B1632"/>
      <c r="C1632"/>
      <c r="D1632" s="227"/>
      <c r="E1632" s="227"/>
      <c r="F1632" s="227"/>
      <c r="G1632"/>
      <c r="H1632"/>
      <c r="I1632"/>
      <c r="J1632" s="227"/>
      <c r="L1632" s="190"/>
      <c r="N1632"/>
      <c r="O1632"/>
      <c r="P1632"/>
      <c r="Q1632"/>
      <c r="R1632"/>
      <c r="S1632"/>
      <c r="T1632"/>
      <c r="U1632"/>
      <c r="V1632"/>
      <c r="W1632" s="319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</row>
    <row r="1633" spans="1:43" s="269" customFormat="1" x14ac:dyDescent="0.2">
      <c r="A1633" s="13"/>
      <c r="B1633"/>
      <c r="C1633"/>
      <c r="D1633" s="227"/>
      <c r="E1633" s="227"/>
      <c r="F1633" s="227"/>
      <c r="G1633"/>
      <c r="H1633"/>
      <c r="I1633"/>
      <c r="J1633" s="227"/>
      <c r="L1633" s="190"/>
      <c r="N1633"/>
      <c r="O1633"/>
      <c r="P1633"/>
      <c r="Q1633"/>
      <c r="R1633"/>
      <c r="S1633"/>
      <c r="T1633"/>
      <c r="U1633"/>
      <c r="V1633"/>
      <c r="W1633" s="319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</row>
    <row r="1634" spans="1:43" s="269" customFormat="1" x14ac:dyDescent="0.2">
      <c r="A1634" s="13"/>
      <c r="B1634"/>
      <c r="C1634"/>
      <c r="D1634" s="227"/>
      <c r="E1634" s="227"/>
      <c r="F1634" s="227"/>
      <c r="G1634"/>
      <c r="H1634"/>
      <c r="I1634"/>
      <c r="J1634" s="227"/>
      <c r="L1634" s="190"/>
      <c r="N1634"/>
      <c r="O1634"/>
      <c r="P1634"/>
      <c r="Q1634"/>
      <c r="R1634"/>
      <c r="S1634"/>
      <c r="T1634"/>
      <c r="U1634"/>
      <c r="V1634"/>
      <c r="W1634" s="319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</row>
    <row r="1635" spans="1:43" s="269" customFormat="1" x14ac:dyDescent="0.2">
      <c r="A1635" s="13"/>
      <c r="B1635"/>
      <c r="C1635"/>
      <c r="D1635" s="227"/>
      <c r="E1635" s="227"/>
      <c r="F1635" s="227"/>
      <c r="G1635"/>
      <c r="H1635"/>
      <c r="I1635"/>
      <c r="J1635" s="227"/>
      <c r="L1635" s="190"/>
      <c r="N1635"/>
      <c r="O1635"/>
      <c r="P1635"/>
      <c r="Q1635"/>
      <c r="R1635"/>
      <c r="S1635"/>
      <c r="T1635"/>
      <c r="U1635"/>
      <c r="V1635"/>
      <c r="W1635" s="319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</row>
    <row r="1636" spans="1:43" s="269" customFormat="1" x14ac:dyDescent="0.2">
      <c r="A1636" s="13"/>
      <c r="B1636"/>
      <c r="C1636"/>
      <c r="D1636" s="227"/>
      <c r="E1636" s="227"/>
      <c r="F1636" s="227"/>
      <c r="G1636"/>
      <c r="H1636"/>
      <c r="I1636"/>
      <c r="J1636" s="227"/>
      <c r="L1636" s="190"/>
      <c r="N1636"/>
      <c r="O1636"/>
      <c r="P1636"/>
      <c r="Q1636"/>
      <c r="R1636"/>
      <c r="S1636"/>
      <c r="T1636"/>
      <c r="U1636"/>
      <c r="V1636"/>
      <c r="W1636" s="319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</row>
    <row r="1637" spans="1:43" s="269" customFormat="1" x14ac:dyDescent="0.2">
      <c r="A1637" s="13"/>
      <c r="B1637"/>
      <c r="C1637"/>
      <c r="D1637" s="227"/>
      <c r="E1637" s="227"/>
      <c r="F1637" s="227"/>
      <c r="G1637"/>
      <c r="H1637"/>
      <c r="I1637"/>
      <c r="J1637" s="227"/>
      <c r="L1637" s="190"/>
      <c r="N1637"/>
      <c r="O1637"/>
      <c r="P1637"/>
      <c r="Q1637"/>
      <c r="R1637"/>
      <c r="S1637"/>
      <c r="T1637"/>
      <c r="U1637"/>
      <c r="V1637"/>
      <c r="W1637" s="319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</row>
    <row r="1638" spans="1:43" s="269" customFormat="1" x14ac:dyDescent="0.2">
      <c r="A1638" s="13"/>
      <c r="B1638"/>
      <c r="C1638"/>
      <c r="D1638" s="227"/>
      <c r="E1638" s="227"/>
      <c r="F1638" s="227"/>
      <c r="G1638"/>
      <c r="H1638"/>
      <c r="I1638"/>
      <c r="J1638" s="227"/>
      <c r="L1638" s="190"/>
      <c r="N1638"/>
      <c r="O1638"/>
      <c r="P1638"/>
      <c r="Q1638"/>
      <c r="R1638"/>
      <c r="S1638"/>
      <c r="T1638"/>
      <c r="U1638"/>
      <c r="V1638"/>
      <c r="W1638" s="319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</row>
    <row r="1639" spans="1:43" s="269" customFormat="1" x14ac:dyDescent="0.2">
      <c r="A1639" s="13"/>
      <c r="B1639"/>
      <c r="C1639"/>
      <c r="D1639" s="227"/>
      <c r="E1639" s="227"/>
      <c r="F1639" s="227"/>
      <c r="G1639"/>
      <c r="H1639"/>
      <c r="I1639"/>
      <c r="J1639" s="227"/>
      <c r="L1639" s="190"/>
      <c r="N1639"/>
      <c r="O1639"/>
      <c r="P1639"/>
      <c r="Q1639"/>
      <c r="R1639"/>
      <c r="S1639"/>
      <c r="T1639"/>
      <c r="U1639"/>
      <c r="V1639"/>
      <c r="W1639" s="31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</row>
    <row r="1640" spans="1:43" s="269" customFormat="1" x14ac:dyDescent="0.2">
      <c r="A1640" s="13"/>
      <c r="B1640"/>
      <c r="C1640"/>
      <c r="D1640" s="227"/>
      <c r="E1640" s="227"/>
      <c r="F1640" s="227"/>
      <c r="G1640"/>
      <c r="H1640"/>
      <c r="I1640"/>
      <c r="J1640" s="227"/>
      <c r="L1640" s="190"/>
      <c r="N1640"/>
      <c r="O1640"/>
      <c r="P1640"/>
      <c r="Q1640"/>
      <c r="R1640"/>
      <c r="S1640"/>
      <c r="T1640"/>
      <c r="U1640"/>
      <c r="V1640"/>
      <c r="W1640" s="319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</row>
    <row r="1641" spans="1:43" s="269" customFormat="1" x14ac:dyDescent="0.2">
      <c r="A1641" s="13"/>
      <c r="B1641"/>
      <c r="C1641"/>
      <c r="D1641" s="227"/>
      <c r="E1641" s="227"/>
      <c r="F1641" s="227"/>
      <c r="G1641"/>
      <c r="H1641"/>
      <c r="I1641"/>
      <c r="J1641" s="227"/>
      <c r="L1641" s="190"/>
      <c r="N1641"/>
      <c r="O1641"/>
      <c r="P1641"/>
      <c r="Q1641"/>
      <c r="R1641"/>
      <c r="S1641"/>
      <c r="T1641"/>
      <c r="U1641"/>
      <c r="V1641"/>
      <c r="W1641" s="319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</row>
    <row r="1642" spans="1:43" s="269" customFormat="1" x14ac:dyDescent="0.2">
      <c r="A1642" s="13"/>
      <c r="B1642"/>
      <c r="C1642"/>
      <c r="D1642" s="227"/>
      <c r="E1642" s="227"/>
      <c r="F1642" s="227"/>
      <c r="G1642"/>
      <c r="H1642"/>
      <c r="I1642"/>
      <c r="J1642" s="227"/>
      <c r="L1642" s="190"/>
      <c r="N1642"/>
      <c r="O1642"/>
      <c r="P1642"/>
      <c r="Q1642"/>
      <c r="R1642"/>
      <c r="S1642"/>
      <c r="T1642"/>
      <c r="U1642"/>
      <c r="V1642"/>
      <c r="W1642" s="319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</row>
    <row r="1643" spans="1:43" s="269" customFormat="1" x14ac:dyDescent="0.2">
      <c r="A1643" s="13"/>
      <c r="B1643"/>
      <c r="C1643"/>
      <c r="D1643" s="227"/>
      <c r="E1643" s="227"/>
      <c r="F1643" s="227"/>
      <c r="G1643"/>
      <c r="H1643"/>
      <c r="I1643"/>
      <c r="J1643" s="227"/>
      <c r="L1643" s="190"/>
      <c r="N1643"/>
      <c r="O1643"/>
      <c r="P1643"/>
      <c r="Q1643"/>
      <c r="R1643"/>
      <c r="S1643"/>
      <c r="T1643"/>
      <c r="U1643"/>
      <c r="V1643"/>
      <c r="W1643" s="319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</row>
    <row r="1644" spans="1:43" s="269" customFormat="1" x14ac:dyDescent="0.2">
      <c r="A1644" s="13"/>
      <c r="B1644"/>
      <c r="C1644"/>
      <c r="D1644" s="227"/>
      <c r="E1644" s="227"/>
      <c r="F1644" s="227"/>
      <c r="G1644"/>
      <c r="H1644"/>
      <c r="I1644"/>
      <c r="J1644" s="227"/>
      <c r="L1644" s="190"/>
      <c r="N1644"/>
      <c r="O1644"/>
      <c r="P1644"/>
      <c r="Q1644"/>
      <c r="R1644"/>
      <c r="S1644"/>
      <c r="T1644"/>
      <c r="U1644"/>
      <c r="V1644"/>
      <c r="W1644" s="319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</row>
    <row r="1645" spans="1:43" s="269" customFormat="1" x14ac:dyDescent="0.2">
      <c r="A1645" s="13"/>
      <c r="B1645"/>
      <c r="C1645"/>
      <c r="D1645" s="227"/>
      <c r="E1645" s="227"/>
      <c r="F1645" s="227"/>
      <c r="G1645"/>
      <c r="H1645"/>
      <c r="I1645"/>
      <c r="J1645" s="227"/>
      <c r="L1645" s="190"/>
      <c r="N1645"/>
      <c r="O1645"/>
      <c r="P1645"/>
      <c r="Q1645"/>
      <c r="R1645"/>
      <c r="S1645"/>
      <c r="T1645"/>
      <c r="U1645"/>
      <c r="V1645"/>
      <c r="W1645" s="319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</row>
    <row r="1646" spans="1:43" s="269" customFormat="1" x14ac:dyDescent="0.2">
      <c r="A1646" s="13"/>
      <c r="B1646"/>
      <c r="C1646"/>
      <c r="D1646" s="227"/>
      <c r="E1646" s="227"/>
      <c r="F1646" s="227"/>
      <c r="G1646"/>
      <c r="H1646"/>
      <c r="I1646"/>
      <c r="J1646" s="227"/>
      <c r="L1646" s="190"/>
      <c r="N1646"/>
      <c r="O1646"/>
      <c r="P1646"/>
      <c r="Q1646"/>
      <c r="R1646"/>
      <c r="S1646"/>
      <c r="T1646"/>
      <c r="U1646"/>
      <c r="V1646"/>
      <c r="W1646" s="319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</row>
    <row r="1647" spans="1:43" s="269" customFormat="1" x14ac:dyDescent="0.2">
      <c r="A1647" s="13"/>
      <c r="B1647"/>
      <c r="C1647"/>
      <c r="D1647" s="227"/>
      <c r="E1647" s="227"/>
      <c r="F1647" s="227"/>
      <c r="G1647"/>
      <c r="H1647"/>
      <c r="I1647"/>
      <c r="J1647" s="227"/>
      <c r="L1647" s="190"/>
      <c r="N1647"/>
      <c r="O1647"/>
      <c r="P1647"/>
      <c r="Q1647"/>
      <c r="R1647"/>
      <c r="S1647"/>
      <c r="T1647"/>
      <c r="U1647"/>
      <c r="V1647"/>
      <c r="W1647" s="319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</row>
    <row r="1648" spans="1:43" s="269" customFormat="1" x14ac:dyDescent="0.2">
      <c r="A1648" s="13"/>
      <c r="B1648"/>
      <c r="C1648"/>
      <c r="D1648" s="227"/>
      <c r="E1648" s="227"/>
      <c r="F1648" s="227"/>
      <c r="G1648"/>
      <c r="H1648"/>
      <c r="I1648"/>
      <c r="J1648" s="227"/>
      <c r="L1648" s="190"/>
      <c r="N1648"/>
      <c r="O1648"/>
      <c r="P1648"/>
      <c r="Q1648"/>
      <c r="R1648"/>
      <c r="S1648"/>
      <c r="T1648"/>
      <c r="U1648"/>
      <c r="V1648"/>
      <c r="W1648" s="319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</row>
    <row r="1649" spans="1:43" s="269" customFormat="1" x14ac:dyDescent="0.2">
      <c r="A1649" s="13"/>
      <c r="B1649"/>
      <c r="C1649"/>
      <c r="D1649" s="227"/>
      <c r="E1649" s="227"/>
      <c r="F1649" s="227"/>
      <c r="G1649"/>
      <c r="H1649"/>
      <c r="I1649"/>
      <c r="J1649" s="227"/>
      <c r="L1649" s="190"/>
      <c r="N1649"/>
      <c r="O1649"/>
      <c r="P1649"/>
      <c r="Q1649"/>
      <c r="R1649"/>
      <c r="S1649"/>
      <c r="T1649"/>
      <c r="U1649"/>
      <c r="V1649"/>
      <c r="W1649" s="31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</row>
    <row r="1650" spans="1:43" s="269" customFormat="1" x14ac:dyDescent="0.2">
      <c r="A1650" s="13"/>
      <c r="B1650"/>
      <c r="C1650"/>
      <c r="D1650" s="227"/>
      <c r="E1650" s="227"/>
      <c r="F1650" s="227"/>
      <c r="G1650"/>
      <c r="H1650"/>
      <c r="I1650"/>
      <c r="J1650" s="227"/>
      <c r="L1650" s="190"/>
      <c r="N1650"/>
      <c r="O1650"/>
      <c r="P1650"/>
      <c r="Q1650"/>
      <c r="R1650"/>
      <c r="S1650"/>
      <c r="T1650"/>
      <c r="U1650"/>
      <c r="V1650"/>
      <c r="W1650" s="319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</row>
    <row r="1651" spans="1:43" s="269" customFormat="1" x14ac:dyDescent="0.2">
      <c r="A1651" s="13"/>
      <c r="B1651"/>
      <c r="C1651"/>
      <c r="D1651" s="227"/>
      <c r="E1651" s="227"/>
      <c r="F1651" s="227"/>
      <c r="G1651"/>
      <c r="H1651"/>
      <c r="I1651"/>
      <c r="J1651" s="227"/>
      <c r="L1651" s="190"/>
      <c r="N1651"/>
      <c r="O1651"/>
      <c r="P1651"/>
      <c r="Q1651"/>
      <c r="R1651"/>
      <c r="S1651"/>
      <c r="T1651"/>
      <c r="U1651"/>
      <c r="V1651"/>
      <c r="W1651" s="319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</row>
    <row r="1652" spans="1:43" s="269" customFormat="1" x14ac:dyDescent="0.2">
      <c r="A1652" s="13"/>
      <c r="B1652"/>
      <c r="C1652"/>
      <c r="D1652" s="227"/>
      <c r="E1652" s="227"/>
      <c r="F1652" s="227"/>
      <c r="G1652"/>
      <c r="H1652"/>
      <c r="I1652"/>
      <c r="J1652" s="227"/>
      <c r="L1652" s="190"/>
      <c r="N1652"/>
      <c r="O1652"/>
      <c r="P1652"/>
      <c r="Q1652"/>
      <c r="R1652"/>
      <c r="S1652"/>
      <c r="T1652"/>
      <c r="U1652"/>
      <c r="V1652"/>
      <c r="W1652" s="319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</row>
    <row r="1653" spans="1:43" s="269" customFormat="1" x14ac:dyDescent="0.2">
      <c r="A1653" s="13"/>
      <c r="B1653"/>
      <c r="C1653"/>
      <c r="D1653" s="227"/>
      <c r="E1653" s="227"/>
      <c r="F1653" s="227"/>
      <c r="G1653"/>
      <c r="H1653"/>
      <c r="I1653"/>
      <c r="J1653" s="227"/>
      <c r="L1653" s="190"/>
      <c r="N1653"/>
      <c r="O1653"/>
      <c r="P1653"/>
      <c r="Q1653"/>
      <c r="R1653"/>
      <c r="S1653"/>
      <c r="T1653"/>
      <c r="U1653"/>
      <c r="V1653"/>
      <c r="W1653" s="319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</row>
    <row r="1654" spans="1:43" s="269" customFormat="1" x14ac:dyDescent="0.2">
      <c r="A1654" s="13"/>
      <c r="B1654"/>
      <c r="C1654"/>
      <c r="D1654" s="227"/>
      <c r="E1654" s="227"/>
      <c r="F1654" s="227"/>
      <c r="G1654"/>
      <c r="H1654"/>
      <c r="I1654"/>
      <c r="J1654" s="227"/>
      <c r="L1654" s="190"/>
      <c r="N1654"/>
      <c r="O1654"/>
      <c r="P1654"/>
      <c r="Q1654"/>
      <c r="R1654"/>
      <c r="S1654"/>
      <c r="T1654"/>
      <c r="U1654"/>
      <c r="V1654"/>
      <c r="W1654" s="319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</row>
    <row r="1655" spans="1:43" s="269" customFormat="1" x14ac:dyDescent="0.2">
      <c r="A1655" s="13"/>
      <c r="B1655"/>
      <c r="C1655"/>
      <c r="D1655" s="227"/>
      <c r="E1655" s="227"/>
      <c r="F1655" s="227"/>
      <c r="G1655"/>
      <c r="H1655"/>
      <c r="I1655"/>
      <c r="J1655" s="227"/>
      <c r="L1655" s="190"/>
      <c r="N1655"/>
      <c r="O1655"/>
      <c r="P1655"/>
      <c r="Q1655"/>
      <c r="R1655"/>
      <c r="S1655"/>
      <c r="T1655"/>
      <c r="U1655"/>
      <c r="V1655"/>
      <c r="W1655" s="319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</row>
    <row r="1656" spans="1:43" s="269" customFormat="1" x14ac:dyDescent="0.2">
      <c r="A1656" s="13"/>
      <c r="B1656"/>
      <c r="C1656"/>
      <c r="D1656" s="227"/>
      <c r="E1656" s="227"/>
      <c r="F1656" s="227"/>
      <c r="G1656"/>
      <c r="H1656"/>
      <c r="I1656"/>
      <c r="J1656" s="227"/>
      <c r="L1656" s="190"/>
      <c r="N1656"/>
      <c r="O1656"/>
      <c r="P1656"/>
      <c r="Q1656"/>
      <c r="R1656"/>
      <c r="S1656"/>
      <c r="T1656"/>
      <c r="U1656"/>
      <c r="V1656"/>
      <c r="W1656" s="319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</row>
    <row r="1657" spans="1:43" s="269" customFormat="1" x14ac:dyDescent="0.2">
      <c r="A1657" s="13"/>
      <c r="B1657"/>
      <c r="C1657"/>
      <c r="D1657" s="227"/>
      <c r="E1657" s="227"/>
      <c r="F1657" s="227"/>
      <c r="G1657"/>
      <c r="H1657"/>
      <c r="I1657"/>
      <c r="J1657" s="227"/>
      <c r="L1657" s="190"/>
      <c r="N1657"/>
      <c r="O1657"/>
      <c r="P1657"/>
      <c r="Q1657"/>
      <c r="R1657"/>
      <c r="S1657"/>
      <c r="T1657"/>
      <c r="U1657"/>
      <c r="V1657"/>
      <c r="W1657" s="319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</row>
    <row r="1658" spans="1:43" s="269" customFormat="1" x14ac:dyDescent="0.2">
      <c r="A1658" s="13"/>
      <c r="B1658"/>
      <c r="C1658"/>
      <c r="D1658" s="227"/>
      <c r="E1658" s="227"/>
      <c r="F1658" s="227"/>
      <c r="G1658"/>
      <c r="H1658"/>
      <c r="I1658"/>
      <c r="J1658" s="227"/>
      <c r="L1658" s="190"/>
      <c r="N1658"/>
      <c r="O1658"/>
      <c r="P1658"/>
      <c r="Q1658"/>
      <c r="R1658"/>
      <c r="S1658"/>
      <c r="T1658"/>
      <c r="U1658"/>
      <c r="V1658"/>
      <c r="W1658" s="319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</row>
    <row r="1659" spans="1:43" s="269" customFormat="1" x14ac:dyDescent="0.2">
      <c r="A1659" s="13"/>
      <c r="B1659"/>
      <c r="C1659"/>
      <c r="D1659" s="227"/>
      <c r="E1659" s="227"/>
      <c r="F1659" s="227"/>
      <c r="G1659"/>
      <c r="H1659"/>
      <c r="I1659"/>
      <c r="J1659" s="227"/>
      <c r="L1659" s="190"/>
      <c r="N1659"/>
      <c r="O1659"/>
      <c r="P1659"/>
      <c r="Q1659"/>
      <c r="R1659"/>
      <c r="S1659"/>
      <c r="T1659"/>
      <c r="U1659"/>
      <c r="V1659"/>
      <c r="W1659" s="31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</row>
    <row r="1660" spans="1:43" s="269" customFormat="1" x14ac:dyDescent="0.2">
      <c r="A1660" s="13"/>
      <c r="B1660"/>
      <c r="C1660"/>
      <c r="D1660" s="227"/>
      <c r="E1660" s="227"/>
      <c r="F1660" s="227"/>
      <c r="G1660"/>
      <c r="H1660"/>
      <c r="I1660"/>
      <c r="J1660" s="227"/>
      <c r="L1660" s="190"/>
      <c r="N1660"/>
      <c r="O1660"/>
      <c r="P1660"/>
      <c r="Q1660"/>
      <c r="R1660"/>
      <c r="S1660"/>
      <c r="T1660"/>
      <c r="U1660"/>
      <c r="V1660"/>
      <c r="W1660" s="319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</row>
    <row r="1661" spans="1:43" s="269" customFormat="1" x14ac:dyDescent="0.2">
      <c r="A1661" s="13"/>
      <c r="B1661"/>
      <c r="C1661"/>
      <c r="D1661" s="227"/>
      <c r="E1661" s="227"/>
      <c r="F1661" s="227"/>
      <c r="G1661"/>
      <c r="H1661"/>
      <c r="I1661"/>
      <c r="J1661" s="227"/>
      <c r="L1661" s="190"/>
      <c r="N1661"/>
      <c r="O1661"/>
      <c r="P1661"/>
      <c r="Q1661"/>
      <c r="R1661"/>
      <c r="S1661"/>
      <c r="T1661"/>
      <c r="U1661"/>
      <c r="V1661"/>
      <c r="W1661" s="319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</row>
    <row r="1662" spans="1:43" s="269" customFormat="1" x14ac:dyDescent="0.2">
      <c r="A1662" s="13"/>
      <c r="B1662"/>
      <c r="C1662"/>
      <c r="D1662" s="227"/>
      <c r="E1662" s="227"/>
      <c r="F1662" s="227"/>
      <c r="G1662"/>
      <c r="H1662"/>
      <c r="I1662"/>
      <c r="J1662" s="227"/>
      <c r="L1662" s="190"/>
      <c r="N1662"/>
      <c r="O1662"/>
      <c r="P1662"/>
      <c r="Q1662"/>
      <c r="R1662"/>
      <c r="S1662"/>
      <c r="T1662"/>
      <c r="U1662"/>
      <c r="V1662"/>
      <c r="W1662" s="319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</row>
    <row r="1663" spans="1:43" s="269" customFormat="1" x14ac:dyDescent="0.2">
      <c r="A1663" s="13"/>
      <c r="B1663"/>
      <c r="C1663"/>
      <c r="D1663" s="227"/>
      <c r="E1663" s="227"/>
      <c r="F1663" s="227"/>
      <c r="G1663"/>
      <c r="H1663"/>
      <c r="I1663"/>
      <c r="J1663" s="227"/>
      <c r="L1663" s="190"/>
      <c r="N1663"/>
      <c r="O1663"/>
      <c r="P1663"/>
      <c r="Q1663"/>
      <c r="R1663"/>
      <c r="S1663"/>
      <c r="T1663"/>
      <c r="U1663"/>
      <c r="V1663"/>
      <c r="W1663" s="319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</row>
    <row r="1664" spans="1:43" s="269" customFormat="1" x14ac:dyDescent="0.2">
      <c r="A1664" s="13"/>
      <c r="B1664"/>
      <c r="C1664"/>
      <c r="D1664" s="227"/>
      <c r="E1664" s="227"/>
      <c r="F1664" s="227"/>
      <c r="G1664"/>
      <c r="H1664"/>
      <c r="I1664"/>
      <c r="J1664" s="227"/>
      <c r="L1664" s="190"/>
      <c r="N1664"/>
      <c r="O1664"/>
      <c r="P1664"/>
      <c r="Q1664"/>
      <c r="R1664"/>
      <c r="S1664"/>
      <c r="T1664"/>
      <c r="U1664"/>
      <c r="V1664"/>
      <c r="W1664" s="319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</row>
    <row r="1665" spans="1:43" s="269" customFormat="1" x14ac:dyDescent="0.2">
      <c r="A1665" s="13"/>
      <c r="B1665"/>
      <c r="C1665"/>
      <c r="D1665" s="227"/>
      <c r="E1665" s="227"/>
      <c r="F1665" s="227"/>
      <c r="G1665"/>
      <c r="H1665"/>
      <c r="I1665"/>
      <c r="J1665" s="227"/>
      <c r="L1665" s="190"/>
      <c r="N1665"/>
      <c r="O1665"/>
      <c r="P1665"/>
      <c r="Q1665"/>
      <c r="R1665"/>
      <c r="S1665"/>
      <c r="T1665"/>
      <c r="U1665"/>
      <c r="V1665"/>
      <c r="W1665" s="319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</row>
    <row r="1666" spans="1:43" s="269" customFormat="1" x14ac:dyDescent="0.2">
      <c r="A1666" s="13"/>
      <c r="B1666"/>
      <c r="C1666"/>
      <c r="D1666" s="227"/>
      <c r="E1666" s="227"/>
      <c r="F1666" s="227"/>
      <c r="G1666"/>
      <c r="H1666"/>
      <c r="I1666"/>
      <c r="J1666" s="227"/>
      <c r="L1666" s="190"/>
      <c r="N1666"/>
      <c r="O1666"/>
      <c r="P1666"/>
      <c r="Q1666"/>
      <c r="R1666"/>
      <c r="S1666"/>
      <c r="T1666"/>
      <c r="U1666"/>
      <c r="V1666"/>
      <c r="W1666" s="319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</row>
    <row r="1667" spans="1:43" s="269" customFormat="1" x14ac:dyDescent="0.2">
      <c r="A1667" s="13"/>
      <c r="B1667"/>
      <c r="C1667"/>
      <c r="D1667" s="227"/>
      <c r="E1667" s="227"/>
      <c r="F1667" s="227"/>
      <c r="G1667"/>
      <c r="H1667"/>
      <c r="I1667"/>
      <c r="J1667" s="227"/>
      <c r="L1667" s="190"/>
      <c r="N1667"/>
      <c r="O1667"/>
      <c r="P1667"/>
      <c r="Q1667"/>
      <c r="R1667"/>
      <c r="S1667"/>
      <c r="T1667"/>
      <c r="U1667"/>
      <c r="V1667"/>
      <c r="W1667" s="319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</row>
    <row r="1668" spans="1:43" s="269" customFormat="1" x14ac:dyDescent="0.2">
      <c r="A1668" s="13"/>
      <c r="B1668"/>
      <c r="C1668"/>
      <c r="D1668" s="227"/>
      <c r="E1668" s="227"/>
      <c r="F1668" s="227"/>
      <c r="G1668"/>
      <c r="H1668"/>
      <c r="I1668"/>
      <c r="J1668" s="227"/>
      <c r="L1668" s="190"/>
      <c r="N1668"/>
      <c r="O1668"/>
      <c r="P1668"/>
      <c r="Q1668"/>
      <c r="R1668"/>
      <c r="S1668"/>
      <c r="T1668"/>
      <c r="U1668"/>
      <c r="V1668"/>
      <c r="W1668" s="319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</row>
    <row r="1669" spans="1:43" s="269" customFormat="1" x14ac:dyDescent="0.2">
      <c r="A1669" s="13"/>
      <c r="B1669"/>
      <c r="C1669"/>
      <c r="D1669" s="227"/>
      <c r="E1669" s="227"/>
      <c r="F1669" s="227"/>
      <c r="G1669"/>
      <c r="H1669"/>
      <c r="I1669"/>
      <c r="J1669" s="227"/>
      <c r="L1669" s="190"/>
      <c r="N1669"/>
      <c r="O1669"/>
      <c r="P1669"/>
      <c r="Q1669"/>
      <c r="R1669"/>
      <c r="S1669"/>
      <c r="T1669"/>
      <c r="U1669"/>
      <c r="V1669"/>
      <c r="W1669" s="31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</row>
    <row r="1670" spans="1:43" s="269" customFormat="1" x14ac:dyDescent="0.2">
      <c r="A1670" s="13"/>
      <c r="B1670"/>
      <c r="C1670"/>
      <c r="D1670" s="227"/>
      <c r="E1670" s="227"/>
      <c r="F1670" s="227"/>
      <c r="G1670"/>
      <c r="H1670"/>
      <c r="I1670"/>
      <c r="J1670" s="227"/>
      <c r="L1670" s="190"/>
      <c r="N1670"/>
      <c r="O1670"/>
      <c r="P1670"/>
      <c r="Q1670"/>
      <c r="R1670"/>
      <c r="S1670"/>
      <c r="T1670"/>
      <c r="U1670"/>
      <c r="V1670"/>
      <c r="W1670" s="319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</row>
    <row r="1671" spans="1:43" s="269" customFormat="1" x14ac:dyDescent="0.2">
      <c r="A1671" s="13"/>
      <c r="B1671"/>
      <c r="C1671"/>
      <c r="D1671" s="227"/>
      <c r="E1671" s="227"/>
      <c r="F1671" s="227"/>
      <c r="G1671"/>
      <c r="H1671"/>
      <c r="I1671"/>
      <c r="J1671" s="227"/>
      <c r="L1671" s="190"/>
      <c r="N1671"/>
      <c r="O1671"/>
      <c r="P1671"/>
      <c r="Q1671"/>
      <c r="R1671"/>
      <c r="S1671"/>
      <c r="T1671"/>
      <c r="U1671"/>
      <c r="V1671"/>
      <c r="W1671" s="319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</row>
    <row r="1672" spans="1:43" s="269" customFormat="1" x14ac:dyDescent="0.2">
      <c r="A1672" s="13"/>
      <c r="B1672"/>
      <c r="C1672"/>
      <c r="D1672" s="227"/>
      <c r="E1672" s="227"/>
      <c r="F1672" s="227"/>
      <c r="G1672"/>
      <c r="H1672"/>
      <c r="I1672"/>
      <c r="J1672" s="227"/>
      <c r="L1672" s="190"/>
      <c r="N1672"/>
      <c r="O1672"/>
      <c r="P1672"/>
      <c r="Q1672"/>
      <c r="R1672"/>
      <c r="S1672"/>
      <c r="T1672"/>
      <c r="U1672"/>
      <c r="V1672"/>
      <c r="W1672" s="319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</row>
    <row r="1673" spans="1:43" s="269" customFormat="1" x14ac:dyDescent="0.2">
      <c r="A1673" s="13"/>
      <c r="B1673"/>
      <c r="C1673"/>
      <c r="D1673" s="227"/>
      <c r="E1673" s="227"/>
      <c r="F1673" s="227"/>
      <c r="G1673"/>
      <c r="H1673"/>
      <c r="I1673"/>
      <c r="J1673" s="227"/>
      <c r="L1673" s="190"/>
      <c r="N1673"/>
      <c r="O1673"/>
      <c r="P1673"/>
      <c r="Q1673"/>
      <c r="R1673"/>
      <c r="S1673"/>
      <c r="T1673"/>
      <c r="U1673"/>
      <c r="V1673"/>
      <c r="W1673" s="319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</row>
    <row r="1674" spans="1:43" s="269" customFormat="1" x14ac:dyDescent="0.2">
      <c r="A1674" s="13"/>
      <c r="B1674"/>
      <c r="C1674"/>
      <c r="D1674" s="227"/>
      <c r="E1674" s="227"/>
      <c r="F1674" s="227"/>
      <c r="G1674"/>
      <c r="H1674"/>
      <c r="I1674"/>
      <c r="J1674" s="227"/>
      <c r="L1674" s="190"/>
      <c r="N1674"/>
      <c r="O1674"/>
      <c r="P1674"/>
      <c r="Q1674"/>
      <c r="R1674"/>
      <c r="S1674"/>
      <c r="T1674"/>
      <c r="U1674"/>
      <c r="V1674"/>
      <c r="W1674" s="319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</row>
    <row r="1675" spans="1:43" s="269" customFormat="1" x14ac:dyDescent="0.2">
      <c r="A1675" s="13"/>
      <c r="B1675"/>
      <c r="C1675"/>
      <c r="D1675" s="227"/>
      <c r="E1675" s="227"/>
      <c r="F1675" s="227"/>
      <c r="G1675"/>
      <c r="H1675"/>
      <c r="I1675"/>
      <c r="J1675" s="227"/>
      <c r="L1675" s="190"/>
      <c r="N1675"/>
      <c r="O1675"/>
      <c r="P1675"/>
      <c r="Q1675"/>
      <c r="R1675"/>
      <c r="S1675"/>
      <c r="T1675"/>
      <c r="U1675"/>
      <c r="V1675"/>
      <c r="W1675" s="319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</row>
    <row r="1676" spans="1:43" s="269" customFormat="1" x14ac:dyDescent="0.2">
      <c r="A1676" s="13"/>
      <c r="B1676"/>
      <c r="C1676"/>
      <c r="D1676" s="227"/>
      <c r="E1676" s="227"/>
      <c r="F1676" s="227"/>
      <c r="G1676"/>
      <c r="H1676"/>
      <c r="I1676"/>
      <c r="J1676" s="227"/>
      <c r="L1676" s="190"/>
      <c r="N1676"/>
      <c r="O1676"/>
      <c r="P1676"/>
      <c r="Q1676"/>
      <c r="R1676"/>
      <c r="S1676"/>
      <c r="T1676"/>
      <c r="U1676"/>
      <c r="V1676"/>
      <c r="W1676" s="319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</row>
    <row r="1677" spans="1:43" s="269" customFormat="1" x14ac:dyDescent="0.2">
      <c r="A1677" s="13"/>
      <c r="B1677"/>
      <c r="C1677"/>
      <c r="D1677" s="227"/>
      <c r="E1677" s="227"/>
      <c r="F1677" s="227"/>
      <c r="G1677"/>
      <c r="H1677"/>
      <c r="I1677"/>
      <c r="J1677" s="227"/>
      <c r="L1677" s="190"/>
      <c r="N1677"/>
      <c r="O1677"/>
      <c r="P1677"/>
      <c r="Q1677"/>
      <c r="R1677"/>
      <c r="S1677"/>
      <c r="T1677"/>
      <c r="U1677"/>
      <c r="V1677"/>
      <c r="W1677" s="319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</row>
    <row r="1678" spans="1:43" s="269" customFormat="1" x14ac:dyDescent="0.2">
      <c r="A1678" s="13"/>
      <c r="B1678"/>
      <c r="C1678"/>
      <c r="D1678" s="227"/>
      <c r="E1678" s="227"/>
      <c r="F1678" s="227"/>
      <c r="G1678"/>
      <c r="H1678"/>
      <c r="I1678"/>
      <c r="J1678" s="227"/>
      <c r="L1678" s="190"/>
      <c r="N1678"/>
      <c r="O1678"/>
      <c r="P1678"/>
      <c r="Q1678"/>
      <c r="R1678"/>
      <c r="S1678"/>
      <c r="T1678"/>
      <c r="U1678"/>
      <c r="V1678"/>
      <c r="W1678" s="319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</row>
    <row r="1679" spans="1:43" s="269" customFormat="1" x14ac:dyDescent="0.2">
      <c r="A1679" s="13"/>
      <c r="B1679"/>
      <c r="C1679"/>
      <c r="D1679" s="227"/>
      <c r="E1679" s="227"/>
      <c r="F1679" s="227"/>
      <c r="G1679"/>
      <c r="H1679"/>
      <c r="I1679"/>
      <c r="J1679" s="227"/>
      <c r="L1679" s="190"/>
      <c r="N1679"/>
      <c r="O1679"/>
      <c r="P1679"/>
      <c r="Q1679"/>
      <c r="R1679"/>
      <c r="S1679"/>
      <c r="T1679"/>
      <c r="U1679"/>
      <c r="V1679"/>
      <c r="W1679" s="31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</row>
    <row r="1680" spans="1:43" s="269" customFormat="1" x14ac:dyDescent="0.2">
      <c r="A1680" s="13"/>
      <c r="B1680"/>
      <c r="C1680"/>
      <c r="D1680" s="227"/>
      <c r="E1680" s="227"/>
      <c r="F1680" s="227"/>
      <c r="G1680"/>
      <c r="H1680"/>
      <c r="I1680"/>
      <c r="J1680" s="227"/>
      <c r="L1680" s="190"/>
      <c r="N1680"/>
      <c r="O1680"/>
      <c r="P1680"/>
      <c r="Q1680"/>
      <c r="R1680"/>
      <c r="S1680"/>
      <c r="T1680"/>
      <c r="U1680"/>
      <c r="V1680"/>
      <c r="W1680" s="319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</row>
    <row r="1681" spans="1:43" s="269" customFormat="1" x14ac:dyDescent="0.2">
      <c r="A1681" s="13"/>
      <c r="B1681"/>
      <c r="C1681"/>
      <c r="D1681" s="227"/>
      <c r="E1681" s="227"/>
      <c r="F1681" s="227"/>
      <c r="G1681"/>
      <c r="H1681"/>
      <c r="I1681"/>
      <c r="J1681" s="227"/>
      <c r="L1681" s="190"/>
      <c r="N1681"/>
      <c r="O1681"/>
      <c r="P1681"/>
      <c r="Q1681"/>
      <c r="R1681"/>
      <c r="S1681"/>
      <c r="T1681"/>
      <c r="U1681"/>
      <c r="V1681"/>
      <c r="W1681" s="319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</row>
    <row r="1682" spans="1:43" s="269" customFormat="1" x14ac:dyDescent="0.2">
      <c r="A1682" s="13"/>
      <c r="B1682"/>
      <c r="C1682"/>
      <c r="D1682" s="227"/>
      <c r="E1682" s="227"/>
      <c r="F1682" s="227"/>
      <c r="G1682"/>
      <c r="H1682"/>
      <c r="I1682"/>
      <c r="J1682" s="227"/>
      <c r="L1682" s="190"/>
      <c r="N1682"/>
      <c r="O1682"/>
      <c r="P1682"/>
      <c r="Q1682"/>
      <c r="R1682"/>
      <c r="S1682"/>
      <c r="T1682"/>
      <c r="U1682"/>
      <c r="V1682"/>
      <c r="W1682" s="319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</row>
    <row r="1683" spans="1:43" s="269" customFormat="1" x14ac:dyDescent="0.2">
      <c r="A1683" s="13"/>
      <c r="B1683"/>
      <c r="C1683"/>
      <c r="D1683" s="227"/>
      <c r="E1683" s="227"/>
      <c r="F1683" s="227"/>
      <c r="G1683"/>
      <c r="H1683"/>
      <c r="I1683"/>
      <c r="J1683" s="227"/>
      <c r="L1683" s="190"/>
      <c r="N1683"/>
      <c r="O1683"/>
      <c r="P1683"/>
      <c r="Q1683"/>
      <c r="R1683"/>
      <c r="S1683"/>
      <c r="T1683"/>
      <c r="U1683"/>
      <c r="V1683"/>
      <c r="W1683" s="319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</row>
    <row r="1684" spans="1:43" s="269" customFormat="1" x14ac:dyDescent="0.2">
      <c r="A1684" s="13"/>
      <c r="B1684"/>
      <c r="C1684"/>
      <c r="D1684" s="227"/>
      <c r="E1684" s="227"/>
      <c r="F1684" s="227"/>
      <c r="G1684"/>
      <c r="H1684"/>
      <c r="I1684"/>
      <c r="J1684" s="227"/>
      <c r="L1684" s="190"/>
      <c r="N1684"/>
      <c r="O1684"/>
      <c r="P1684"/>
      <c r="Q1684"/>
      <c r="R1684"/>
      <c r="S1684"/>
      <c r="T1684"/>
      <c r="U1684"/>
      <c r="V1684"/>
      <c r="W1684" s="319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</row>
    <row r="1685" spans="1:43" s="269" customFormat="1" x14ac:dyDescent="0.2">
      <c r="A1685" s="13"/>
      <c r="B1685"/>
      <c r="C1685"/>
      <c r="D1685" s="227"/>
      <c r="E1685" s="227"/>
      <c r="F1685" s="227"/>
      <c r="G1685"/>
      <c r="H1685"/>
      <c r="I1685"/>
      <c r="J1685" s="227"/>
      <c r="L1685" s="190"/>
      <c r="N1685"/>
      <c r="O1685"/>
      <c r="P1685"/>
      <c r="Q1685"/>
      <c r="R1685"/>
      <c r="S1685"/>
      <c r="T1685"/>
      <c r="U1685"/>
      <c r="V1685"/>
      <c r="W1685" s="319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</row>
    <row r="1686" spans="1:43" s="269" customFormat="1" x14ac:dyDescent="0.2">
      <c r="A1686" s="13"/>
      <c r="B1686"/>
      <c r="C1686"/>
      <c r="D1686" s="227"/>
      <c r="E1686" s="227"/>
      <c r="F1686" s="227"/>
      <c r="G1686"/>
      <c r="H1686"/>
      <c r="I1686"/>
      <c r="J1686" s="227"/>
      <c r="L1686" s="190"/>
      <c r="N1686"/>
      <c r="O1686"/>
      <c r="P1686"/>
      <c r="Q1686"/>
      <c r="R1686"/>
      <c r="S1686"/>
      <c r="T1686"/>
      <c r="U1686"/>
      <c r="V1686"/>
      <c r="W1686" s="319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</row>
    <row r="1687" spans="1:43" s="269" customFormat="1" x14ac:dyDescent="0.2">
      <c r="A1687" s="13"/>
      <c r="B1687"/>
      <c r="C1687"/>
      <c r="D1687" s="227"/>
      <c r="E1687" s="227"/>
      <c r="F1687" s="227"/>
      <c r="G1687"/>
      <c r="H1687"/>
      <c r="I1687"/>
      <c r="J1687" s="227"/>
      <c r="L1687" s="190"/>
      <c r="N1687"/>
      <c r="O1687"/>
      <c r="P1687"/>
      <c r="Q1687"/>
      <c r="R1687"/>
      <c r="S1687"/>
      <c r="T1687"/>
      <c r="U1687"/>
      <c r="V1687"/>
      <c r="W1687" s="319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</row>
    <row r="1688" spans="1:43" s="269" customFormat="1" x14ac:dyDescent="0.2">
      <c r="A1688" s="13"/>
      <c r="B1688"/>
      <c r="C1688"/>
      <c r="D1688" s="227"/>
      <c r="E1688" s="227"/>
      <c r="F1688" s="227"/>
      <c r="G1688"/>
      <c r="H1688"/>
      <c r="I1688"/>
      <c r="J1688" s="227"/>
      <c r="L1688" s="190"/>
      <c r="N1688"/>
      <c r="O1688"/>
      <c r="P1688"/>
      <c r="Q1688"/>
      <c r="R1688"/>
      <c r="S1688"/>
      <c r="T1688"/>
      <c r="U1688"/>
      <c r="V1688"/>
      <c r="W1688" s="319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</row>
    <row r="1689" spans="1:43" s="269" customFormat="1" x14ac:dyDescent="0.2">
      <c r="A1689" s="13"/>
      <c r="B1689"/>
      <c r="C1689"/>
      <c r="D1689" s="227"/>
      <c r="E1689" s="227"/>
      <c r="F1689" s="227"/>
      <c r="G1689"/>
      <c r="H1689"/>
      <c r="I1689"/>
      <c r="J1689" s="227"/>
      <c r="L1689" s="190"/>
      <c r="N1689"/>
      <c r="O1689"/>
      <c r="P1689"/>
      <c r="Q1689"/>
      <c r="R1689"/>
      <c r="S1689"/>
      <c r="T1689"/>
      <c r="U1689"/>
      <c r="V1689"/>
      <c r="W1689" s="31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</row>
    <row r="1690" spans="1:43" s="269" customFormat="1" x14ac:dyDescent="0.2">
      <c r="A1690" s="13"/>
      <c r="B1690"/>
      <c r="C1690"/>
      <c r="D1690" s="227"/>
      <c r="E1690" s="227"/>
      <c r="F1690" s="227"/>
      <c r="G1690"/>
      <c r="H1690"/>
      <c r="I1690"/>
      <c r="J1690" s="227"/>
      <c r="L1690" s="190"/>
      <c r="N1690"/>
      <c r="O1690"/>
      <c r="P1690"/>
      <c r="Q1690"/>
      <c r="R1690"/>
      <c r="S1690"/>
      <c r="T1690"/>
      <c r="U1690"/>
      <c r="V1690"/>
      <c r="W1690" s="319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</row>
    <row r="1691" spans="1:43" s="269" customFormat="1" x14ac:dyDescent="0.2">
      <c r="A1691" s="13"/>
      <c r="B1691"/>
      <c r="C1691"/>
      <c r="D1691" s="227"/>
      <c r="E1691" s="227"/>
      <c r="F1691" s="227"/>
      <c r="G1691"/>
      <c r="H1691"/>
      <c r="I1691"/>
      <c r="J1691" s="227"/>
      <c r="L1691" s="190"/>
      <c r="N1691"/>
      <c r="O1691"/>
      <c r="P1691"/>
      <c r="Q1691"/>
      <c r="R1691"/>
      <c r="S1691"/>
      <c r="T1691"/>
      <c r="U1691"/>
      <c r="V1691"/>
      <c r="W1691" s="319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</row>
    <row r="1692" spans="1:43" s="269" customFormat="1" x14ac:dyDescent="0.2">
      <c r="A1692" s="13"/>
      <c r="B1692"/>
      <c r="C1692"/>
      <c r="D1692" s="227"/>
      <c r="E1692" s="227"/>
      <c r="F1692" s="227"/>
      <c r="G1692"/>
      <c r="H1692"/>
      <c r="I1692"/>
      <c r="J1692" s="227"/>
      <c r="L1692" s="190"/>
      <c r="N1692"/>
      <c r="O1692"/>
      <c r="P1692"/>
      <c r="Q1692"/>
      <c r="R1692"/>
      <c r="S1692"/>
      <c r="T1692"/>
      <c r="U1692"/>
      <c r="V1692"/>
      <c r="W1692" s="319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</row>
    <row r="1693" spans="1:43" s="269" customFormat="1" x14ac:dyDescent="0.2">
      <c r="A1693" s="13"/>
      <c r="B1693"/>
      <c r="C1693"/>
      <c r="D1693" s="227"/>
      <c r="E1693" s="227"/>
      <c r="F1693" s="227"/>
      <c r="G1693"/>
      <c r="H1693"/>
      <c r="I1693"/>
      <c r="J1693" s="227"/>
      <c r="L1693" s="190"/>
      <c r="N1693"/>
      <c r="O1693"/>
      <c r="P1693"/>
      <c r="Q1693"/>
      <c r="R1693"/>
      <c r="S1693"/>
      <c r="T1693"/>
      <c r="U1693"/>
      <c r="V1693"/>
      <c r="W1693" s="319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</row>
    <row r="1694" spans="1:43" s="269" customFormat="1" x14ac:dyDescent="0.2">
      <c r="A1694" s="13"/>
      <c r="B1694"/>
      <c r="C1694"/>
      <c r="D1694" s="227"/>
      <c r="E1694" s="227"/>
      <c r="F1694" s="227"/>
      <c r="G1694"/>
      <c r="H1694"/>
      <c r="I1694"/>
      <c r="J1694" s="227"/>
      <c r="L1694" s="190"/>
      <c r="N1694"/>
      <c r="O1694"/>
      <c r="P1694"/>
      <c r="Q1694"/>
      <c r="R1694"/>
      <c r="S1694"/>
      <c r="T1694"/>
      <c r="U1694"/>
      <c r="V1694"/>
      <c r="W1694" s="319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</row>
    <row r="1695" spans="1:43" s="269" customFormat="1" x14ac:dyDescent="0.2">
      <c r="A1695" s="13"/>
      <c r="B1695"/>
      <c r="C1695"/>
      <c r="D1695" s="227"/>
      <c r="E1695" s="227"/>
      <c r="F1695" s="227"/>
      <c r="G1695"/>
      <c r="H1695"/>
      <c r="I1695"/>
      <c r="J1695" s="227"/>
      <c r="L1695" s="190"/>
      <c r="N1695"/>
      <c r="O1695"/>
      <c r="P1695"/>
      <c r="Q1695"/>
      <c r="R1695"/>
      <c r="S1695"/>
      <c r="T1695"/>
      <c r="U1695"/>
      <c r="V1695"/>
      <c r="W1695" s="319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</row>
    <row r="1696" spans="1:43" s="269" customFormat="1" x14ac:dyDescent="0.2">
      <c r="A1696" s="13"/>
      <c r="B1696"/>
      <c r="C1696"/>
      <c r="D1696" s="227"/>
      <c r="E1696" s="227"/>
      <c r="F1696" s="227"/>
      <c r="G1696"/>
      <c r="H1696"/>
      <c r="I1696"/>
      <c r="J1696" s="227"/>
      <c r="L1696" s="190"/>
      <c r="N1696"/>
      <c r="O1696"/>
      <c r="P1696"/>
      <c r="Q1696"/>
      <c r="R1696"/>
      <c r="S1696"/>
      <c r="T1696"/>
      <c r="U1696"/>
      <c r="V1696"/>
      <c r="W1696" s="319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</row>
    <row r="1697" spans="1:43" s="269" customFormat="1" x14ac:dyDescent="0.2">
      <c r="A1697" s="13"/>
      <c r="B1697"/>
      <c r="C1697"/>
      <c r="D1697" s="227"/>
      <c r="E1697" s="227"/>
      <c r="F1697" s="227"/>
      <c r="G1697"/>
      <c r="H1697"/>
      <c r="I1697"/>
      <c r="J1697" s="227"/>
      <c r="L1697" s="190"/>
      <c r="N1697"/>
      <c r="O1697"/>
      <c r="P1697"/>
      <c r="Q1697"/>
      <c r="R1697"/>
      <c r="S1697"/>
      <c r="T1697"/>
      <c r="U1697"/>
      <c r="V1697"/>
      <c r="W1697" s="319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</row>
    <row r="1698" spans="1:43" s="269" customFormat="1" x14ac:dyDescent="0.2">
      <c r="A1698" s="13"/>
      <c r="B1698"/>
      <c r="C1698"/>
      <c r="D1698" s="227"/>
      <c r="E1698" s="227"/>
      <c r="F1698" s="227"/>
      <c r="G1698"/>
      <c r="H1698"/>
      <c r="I1698"/>
      <c r="J1698" s="227"/>
      <c r="L1698" s="190"/>
      <c r="N1698"/>
      <c r="O1698"/>
      <c r="P1698"/>
      <c r="Q1698"/>
      <c r="R1698"/>
      <c r="S1698"/>
      <c r="T1698"/>
      <c r="U1698"/>
      <c r="V1698"/>
      <c r="W1698" s="319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</row>
    <row r="1699" spans="1:43" s="269" customFormat="1" x14ac:dyDescent="0.2">
      <c r="A1699" s="13"/>
      <c r="B1699"/>
      <c r="C1699"/>
      <c r="D1699" s="227"/>
      <c r="E1699" s="227"/>
      <c r="F1699" s="227"/>
      <c r="G1699"/>
      <c r="H1699"/>
      <c r="I1699"/>
      <c r="J1699" s="227"/>
      <c r="L1699" s="190"/>
      <c r="N1699"/>
      <c r="O1699"/>
      <c r="P1699"/>
      <c r="Q1699"/>
      <c r="R1699"/>
      <c r="S1699"/>
      <c r="T1699"/>
      <c r="U1699"/>
      <c r="V1699"/>
      <c r="W1699" s="31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</row>
    <row r="1700" spans="1:43" s="269" customFormat="1" x14ac:dyDescent="0.2">
      <c r="A1700" s="13"/>
      <c r="B1700"/>
      <c r="C1700"/>
      <c r="D1700" s="227"/>
      <c r="E1700" s="227"/>
      <c r="F1700" s="227"/>
      <c r="G1700"/>
      <c r="H1700"/>
      <c r="I1700"/>
      <c r="J1700" s="227"/>
      <c r="L1700" s="190"/>
      <c r="N1700"/>
      <c r="O1700"/>
      <c r="P1700"/>
      <c r="Q1700"/>
      <c r="R1700"/>
      <c r="S1700"/>
      <c r="T1700"/>
      <c r="U1700"/>
      <c r="V1700"/>
      <c r="W1700" s="319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</row>
    <row r="1701" spans="1:43" s="269" customFormat="1" x14ac:dyDescent="0.2">
      <c r="A1701" s="13"/>
      <c r="B1701"/>
      <c r="C1701"/>
      <c r="D1701" s="227"/>
      <c r="E1701" s="227"/>
      <c r="F1701" s="227"/>
      <c r="G1701"/>
      <c r="H1701"/>
      <c r="I1701"/>
      <c r="J1701" s="227"/>
      <c r="L1701" s="190"/>
      <c r="N1701"/>
      <c r="O1701"/>
      <c r="P1701"/>
      <c r="Q1701"/>
      <c r="R1701"/>
      <c r="S1701"/>
      <c r="T1701"/>
      <c r="U1701"/>
      <c r="V1701"/>
      <c r="W1701" s="319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</row>
    <row r="1702" spans="1:43" s="269" customFormat="1" x14ac:dyDescent="0.2">
      <c r="A1702" s="13"/>
      <c r="B1702"/>
      <c r="C1702"/>
      <c r="D1702" s="227"/>
      <c r="E1702" s="227"/>
      <c r="F1702" s="227"/>
      <c r="G1702"/>
      <c r="H1702"/>
      <c r="I1702"/>
      <c r="J1702" s="227"/>
      <c r="L1702" s="190"/>
      <c r="N1702"/>
      <c r="O1702"/>
      <c r="P1702"/>
      <c r="Q1702"/>
      <c r="R1702"/>
      <c r="S1702"/>
      <c r="T1702"/>
      <c r="U1702"/>
      <c r="V1702"/>
      <c r="W1702" s="319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</row>
    <row r="1703" spans="1:43" s="269" customFormat="1" x14ac:dyDescent="0.2">
      <c r="A1703" s="13"/>
      <c r="B1703"/>
      <c r="C1703"/>
      <c r="D1703" s="227"/>
      <c r="E1703" s="227"/>
      <c r="F1703" s="227"/>
      <c r="G1703"/>
      <c r="H1703"/>
      <c r="I1703"/>
      <c r="J1703" s="227"/>
      <c r="L1703" s="190"/>
      <c r="N1703"/>
      <c r="O1703"/>
      <c r="P1703"/>
      <c r="Q1703"/>
      <c r="R1703"/>
      <c r="S1703"/>
      <c r="T1703"/>
      <c r="U1703"/>
      <c r="V1703"/>
      <c r="W1703" s="319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</row>
    <row r="1704" spans="1:43" s="269" customFormat="1" x14ac:dyDescent="0.2">
      <c r="A1704" s="13"/>
      <c r="B1704"/>
      <c r="C1704"/>
      <c r="D1704" s="227"/>
      <c r="E1704" s="227"/>
      <c r="F1704" s="227"/>
      <c r="G1704"/>
      <c r="H1704"/>
      <c r="I1704"/>
      <c r="J1704" s="227"/>
      <c r="L1704" s="190"/>
      <c r="N1704"/>
      <c r="O1704"/>
      <c r="P1704"/>
      <c r="Q1704"/>
      <c r="R1704"/>
      <c r="S1704"/>
      <c r="T1704"/>
      <c r="U1704"/>
      <c r="V1704"/>
      <c r="W1704" s="319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</row>
    <row r="1705" spans="1:43" s="269" customFormat="1" x14ac:dyDescent="0.2">
      <c r="A1705" s="13"/>
      <c r="B1705"/>
      <c r="C1705"/>
      <c r="D1705" s="227"/>
      <c r="E1705" s="227"/>
      <c r="F1705" s="227"/>
      <c r="G1705"/>
      <c r="H1705"/>
      <c r="I1705"/>
      <c r="J1705" s="227"/>
      <c r="L1705" s="190"/>
      <c r="N1705"/>
      <c r="O1705"/>
      <c r="P1705"/>
      <c r="Q1705"/>
      <c r="R1705"/>
      <c r="S1705"/>
      <c r="T1705"/>
      <c r="U1705"/>
      <c r="V1705"/>
      <c r="W1705" s="319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</row>
    <row r="1706" spans="1:43" s="269" customFormat="1" x14ac:dyDescent="0.2">
      <c r="A1706" s="13"/>
      <c r="B1706"/>
      <c r="C1706"/>
      <c r="D1706" s="227"/>
      <c r="E1706" s="227"/>
      <c r="F1706" s="227"/>
      <c r="G1706"/>
      <c r="H1706"/>
      <c r="I1706"/>
      <c r="J1706" s="227"/>
      <c r="L1706" s="190"/>
      <c r="N1706"/>
      <c r="O1706"/>
      <c r="P1706"/>
      <c r="Q1706"/>
      <c r="R1706"/>
      <c r="S1706"/>
      <c r="T1706"/>
      <c r="U1706"/>
      <c r="V1706"/>
      <c r="W1706" s="319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</row>
    <row r="1707" spans="1:43" s="269" customFormat="1" x14ac:dyDescent="0.2">
      <c r="A1707" s="13"/>
      <c r="B1707"/>
      <c r="C1707"/>
      <c r="D1707" s="227"/>
      <c r="E1707" s="227"/>
      <c r="F1707" s="227"/>
      <c r="G1707"/>
      <c r="H1707"/>
      <c r="I1707"/>
      <c r="J1707" s="227"/>
      <c r="L1707" s="190"/>
      <c r="N1707"/>
      <c r="O1707"/>
      <c r="P1707"/>
      <c r="Q1707"/>
      <c r="R1707"/>
      <c r="S1707"/>
      <c r="T1707"/>
      <c r="U1707"/>
      <c r="V1707"/>
      <c r="W1707" s="319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</row>
    <row r="1708" spans="1:43" s="269" customFormat="1" x14ac:dyDescent="0.2">
      <c r="A1708" s="13"/>
      <c r="B1708"/>
      <c r="C1708"/>
      <c r="D1708" s="227"/>
      <c r="E1708" s="227"/>
      <c r="F1708" s="227"/>
      <c r="G1708"/>
      <c r="H1708"/>
      <c r="I1708"/>
      <c r="J1708" s="227"/>
      <c r="L1708" s="190"/>
      <c r="N1708"/>
      <c r="O1708"/>
      <c r="P1708"/>
      <c r="Q1708"/>
      <c r="R1708"/>
      <c r="S1708"/>
      <c r="T1708"/>
      <c r="U1708"/>
      <c r="V1708"/>
      <c r="W1708" s="319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</row>
    <row r="1709" spans="1:43" s="269" customFormat="1" x14ac:dyDescent="0.2">
      <c r="A1709" s="13"/>
      <c r="B1709"/>
      <c r="C1709"/>
      <c r="D1709" s="227"/>
      <c r="E1709" s="227"/>
      <c r="F1709" s="227"/>
      <c r="G1709"/>
      <c r="H1709"/>
      <c r="I1709"/>
      <c r="J1709" s="227"/>
      <c r="L1709" s="190"/>
      <c r="N1709"/>
      <c r="O1709"/>
      <c r="P1709"/>
      <c r="Q1709"/>
      <c r="R1709"/>
      <c r="S1709"/>
      <c r="T1709"/>
      <c r="U1709"/>
      <c r="V1709"/>
      <c r="W1709" s="31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</row>
    <row r="1710" spans="1:43" s="269" customFormat="1" x14ac:dyDescent="0.2">
      <c r="A1710" s="13"/>
      <c r="B1710"/>
      <c r="C1710"/>
      <c r="D1710" s="227"/>
      <c r="E1710" s="227"/>
      <c r="F1710" s="227"/>
      <c r="G1710"/>
      <c r="H1710"/>
      <c r="I1710"/>
      <c r="J1710" s="227"/>
      <c r="L1710" s="190"/>
      <c r="N1710"/>
      <c r="O1710"/>
      <c r="P1710"/>
      <c r="Q1710"/>
      <c r="R1710"/>
      <c r="S1710"/>
      <c r="T1710"/>
      <c r="U1710"/>
      <c r="V1710"/>
      <c r="W1710" s="319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</row>
    <row r="1711" spans="1:43" s="269" customFormat="1" x14ac:dyDescent="0.2">
      <c r="A1711" s="13"/>
      <c r="B1711"/>
      <c r="C1711"/>
      <c r="D1711" s="227"/>
      <c r="E1711" s="227"/>
      <c r="F1711" s="227"/>
      <c r="G1711"/>
      <c r="H1711"/>
      <c r="I1711"/>
      <c r="J1711" s="227"/>
      <c r="L1711" s="190"/>
      <c r="N1711"/>
      <c r="O1711"/>
      <c r="P1711"/>
      <c r="Q1711"/>
      <c r="R1711"/>
      <c r="S1711"/>
      <c r="T1711"/>
      <c r="U1711"/>
      <c r="V1711"/>
      <c r="W1711" s="319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</row>
    <row r="1712" spans="1:43" s="269" customFormat="1" x14ac:dyDescent="0.2">
      <c r="A1712" s="13"/>
      <c r="B1712"/>
      <c r="C1712"/>
      <c r="D1712" s="227"/>
      <c r="E1712" s="227"/>
      <c r="F1712" s="227"/>
      <c r="G1712"/>
      <c r="H1712"/>
      <c r="I1712"/>
      <c r="J1712" s="227"/>
      <c r="L1712" s="190"/>
      <c r="N1712"/>
      <c r="O1712"/>
      <c r="P1712"/>
      <c r="Q1712"/>
      <c r="R1712"/>
      <c r="S1712"/>
      <c r="T1712"/>
      <c r="U1712"/>
      <c r="V1712"/>
      <c r="W1712" s="319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</row>
    <row r="1713" spans="1:43" s="269" customFormat="1" x14ac:dyDescent="0.2">
      <c r="A1713" s="13"/>
      <c r="B1713"/>
      <c r="C1713"/>
      <c r="D1713" s="227"/>
      <c r="E1713" s="227"/>
      <c r="F1713" s="227"/>
      <c r="G1713"/>
      <c r="H1713"/>
      <c r="I1713"/>
      <c r="J1713" s="227"/>
      <c r="L1713" s="190"/>
      <c r="N1713"/>
      <c r="O1713"/>
      <c r="P1713"/>
      <c r="Q1713"/>
      <c r="R1713"/>
      <c r="S1713"/>
      <c r="T1713"/>
      <c r="U1713"/>
      <c r="V1713"/>
      <c r="W1713" s="319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</row>
    <row r="1714" spans="1:43" s="269" customFormat="1" x14ac:dyDescent="0.2">
      <c r="A1714" s="13"/>
      <c r="B1714"/>
      <c r="C1714"/>
      <c r="D1714" s="227"/>
      <c r="E1714" s="227"/>
      <c r="F1714" s="227"/>
      <c r="G1714"/>
      <c r="H1714"/>
      <c r="I1714"/>
      <c r="J1714" s="227"/>
      <c r="L1714" s="190"/>
      <c r="N1714"/>
      <c r="O1714"/>
      <c r="P1714"/>
      <c r="Q1714"/>
      <c r="R1714"/>
      <c r="S1714"/>
      <c r="T1714"/>
      <c r="U1714"/>
      <c r="V1714"/>
      <c r="W1714" s="319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</row>
    <row r="1715" spans="1:43" s="269" customFormat="1" x14ac:dyDescent="0.2">
      <c r="A1715" s="13"/>
      <c r="B1715"/>
      <c r="C1715"/>
      <c r="D1715" s="227"/>
      <c r="E1715" s="227"/>
      <c r="F1715" s="227"/>
      <c r="G1715"/>
      <c r="H1715"/>
      <c r="I1715"/>
      <c r="J1715" s="227"/>
      <c r="L1715" s="190"/>
      <c r="N1715"/>
      <c r="O1715"/>
      <c r="P1715"/>
      <c r="Q1715"/>
      <c r="R1715"/>
      <c r="S1715"/>
      <c r="T1715"/>
      <c r="U1715"/>
      <c r="V1715"/>
      <c r="W1715" s="319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</row>
    <row r="1716" spans="1:43" s="269" customFormat="1" x14ac:dyDescent="0.2">
      <c r="A1716" s="13"/>
      <c r="B1716"/>
      <c r="C1716"/>
      <c r="D1716" s="227"/>
      <c r="E1716" s="227"/>
      <c r="F1716" s="227"/>
      <c r="G1716"/>
      <c r="H1716"/>
      <c r="I1716"/>
      <c r="J1716" s="227"/>
      <c r="L1716" s="190"/>
      <c r="N1716"/>
      <c r="O1716"/>
      <c r="P1716"/>
      <c r="Q1716"/>
      <c r="R1716"/>
      <c r="S1716"/>
      <c r="T1716"/>
      <c r="U1716"/>
      <c r="V1716"/>
      <c r="W1716" s="319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</row>
    <row r="1717" spans="1:43" s="269" customFormat="1" x14ac:dyDescent="0.2">
      <c r="A1717" s="13"/>
      <c r="B1717"/>
      <c r="C1717"/>
      <c r="D1717" s="227"/>
      <c r="E1717" s="227"/>
      <c r="F1717" s="227"/>
      <c r="G1717"/>
      <c r="H1717"/>
      <c r="I1717"/>
      <c r="J1717" s="227"/>
      <c r="L1717" s="190"/>
      <c r="N1717"/>
      <c r="O1717"/>
      <c r="P1717"/>
      <c r="Q1717"/>
      <c r="R1717"/>
      <c r="S1717"/>
      <c r="T1717"/>
      <c r="U1717"/>
      <c r="V1717"/>
      <c r="W1717" s="319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</row>
    <row r="1718" spans="1:43" s="269" customFormat="1" x14ac:dyDescent="0.2">
      <c r="A1718" s="13"/>
      <c r="B1718"/>
      <c r="C1718"/>
      <c r="D1718" s="227"/>
      <c r="E1718" s="227"/>
      <c r="F1718" s="227"/>
      <c r="G1718"/>
      <c r="H1718"/>
      <c r="I1718"/>
      <c r="J1718" s="227"/>
      <c r="L1718" s="190"/>
      <c r="N1718"/>
      <c r="O1718"/>
      <c r="P1718"/>
      <c r="Q1718"/>
      <c r="R1718"/>
      <c r="S1718"/>
      <c r="T1718"/>
      <c r="U1718"/>
      <c r="V1718"/>
      <c r="W1718" s="319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</row>
    <row r="1719" spans="1:43" s="269" customFormat="1" x14ac:dyDescent="0.2">
      <c r="A1719" s="13"/>
      <c r="B1719"/>
      <c r="C1719"/>
      <c r="D1719" s="227"/>
      <c r="E1719" s="227"/>
      <c r="F1719" s="227"/>
      <c r="G1719"/>
      <c r="H1719"/>
      <c r="I1719"/>
      <c r="J1719" s="227"/>
      <c r="L1719" s="190"/>
      <c r="N1719"/>
      <c r="O1719"/>
      <c r="P1719"/>
      <c r="Q1719"/>
      <c r="R1719"/>
      <c r="S1719"/>
      <c r="T1719"/>
      <c r="U1719"/>
      <c r="V1719"/>
      <c r="W1719" s="3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</row>
    <row r="1720" spans="1:43" s="269" customFormat="1" x14ac:dyDescent="0.2">
      <c r="A1720" s="13"/>
      <c r="B1720"/>
      <c r="C1720"/>
      <c r="D1720" s="227"/>
      <c r="E1720" s="227"/>
      <c r="F1720" s="227"/>
      <c r="G1720"/>
      <c r="H1720"/>
      <c r="I1720"/>
      <c r="J1720" s="227"/>
      <c r="L1720" s="190"/>
      <c r="N1720"/>
      <c r="O1720"/>
      <c r="P1720"/>
      <c r="Q1720"/>
      <c r="R1720"/>
      <c r="S1720"/>
      <c r="T1720"/>
      <c r="U1720"/>
      <c r="V1720"/>
      <c r="W1720" s="319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</row>
    <row r="1721" spans="1:43" s="269" customFormat="1" x14ac:dyDescent="0.2">
      <c r="A1721" s="13"/>
      <c r="B1721"/>
      <c r="C1721"/>
      <c r="D1721" s="227"/>
      <c r="E1721" s="227"/>
      <c r="F1721" s="227"/>
      <c r="G1721"/>
      <c r="H1721"/>
      <c r="I1721"/>
      <c r="J1721" s="227"/>
      <c r="L1721" s="190"/>
      <c r="N1721"/>
      <c r="O1721"/>
      <c r="P1721"/>
      <c r="Q1721"/>
      <c r="R1721"/>
      <c r="S1721"/>
      <c r="T1721"/>
      <c r="U1721"/>
      <c r="V1721"/>
      <c r="W1721" s="319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</row>
    <row r="1722" spans="1:43" s="269" customFormat="1" x14ac:dyDescent="0.2">
      <c r="A1722" s="13"/>
      <c r="B1722"/>
      <c r="C1722"/>
      <c r="D1722" s="227"/>
      <c r="E1722" s="227"/>
      <c r="F1722" s="227"/>
      <c r="G1722"/>
      <c r="H1722"/>
      <c r="I1722"/>
      <c r="J1722" s="227"/>
      <c r="L1722" s="190"/>
      <c r="N1722"/>
      <c r="O1722"/>
      <c r="P1722"/>
      <c r="Q1722"/>
      <c r="R1722"/>
      <c r="S1722"/>
      <c r="T1722"/>
      <c r="U1722"/>
      <c r="V1722"/>
      <c r="W1722" s="319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</row>
    <row r="1723" spans="1:43" s="269" customFormat="1" x14ac:dyDescent="0.2">
      <c r="A1723" s="13"/>
      <c r="B1723"/>
      <c r="C1723"/>
      <c r="D1723" s="227"/>
      <c r="E1723" s="227"/>
      <c r="F1723" s="227"/>
      <c r="G1723"/>
      <c r="H1723"/>
      <c r="I1723"/>
      <c r="J1723" s="227"/>
      <c r="L1723" s="190"/>
      <c r="N1723"/>
      <c r="O1723"/>
      <c r="P1723"/>
      <c r="Q1723"/>
      <c r="R1723"/>
      <c r="S1723"/>
      <c r="T1723"/>
      <c r="U1723"/>
      <c r="V1723"/>
      <c r="W1723" s="319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</row>
    <row r="1724" spans="1:43" s="269" customFormat="1" x14ac:dyDescent="0.2">
      <c r="A1724" s="13"/>
      <c r="B1724"/>
      <c r="C1724"/>
      <c r="D1724" s="227"/>
      <c r="E1724" s="227"/>
      <c r="F1724" s="227"/>
      <c r="G1724"/>
      <c r="H1724"/>
      <c r="I1724"/>
      <c r="J1724" s="227"/>
      <c r="L1724" s="190"/>
      <c r="N1724"/>
      <c r="O1724"/>
      <c r="P1724"/>
      <c r="Q1724"/>
      <c r="R1724"/>
      <c r="S1724"/>
      <c r="T1724"/>
      <c r="U1724"/>
      <c r="V1724"/>
      <c r="W1724" s="319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</row>
    <row r="1725" spans="1:43" s="269" customFormat="1" x14ac:dyDescent="0.2">
      <c r="A1725" s="13"/>
      <c r="B1725"/>
      <c r="C1725"/>
      <c r="D1725" s="227"/>
      <c r="E1725" s="227"/>
      <c r="F1725" s="227"/>
      <c r="G1725"/>
      <c r="H1725"/>
      <c r="I1725"/>
      <c r="J1725" s="227"/>
      <c r="L1725" s="190"/>
      <c r="N1725"/>
      <c r="O1725"/>
      <c r="P1725"/>
      <c r="Q1725"/>
      <c r="R1725"/>
      <c r="S1725"/>
      <c r="T1725"/>
      <c r="U1725"/>
      <c r="V1725"/>
      <c r="W1725" s="319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</row>
    <row r="1726" spans="1:43" s="269" customFormat="1" x14ac:dyDescent="0.2">
      <c r="A1726" s="13"/>
      <c r="B1726"/>
      <c r="C1726"/>
      <c r="D1726" s="227"/>
      <c r="E1726" s="227"/>
      <c r="F1726" s="227"/>
      <c r="G1726"/>
      <c r="H1726"/>
      <c r="I1726"/>
      <c r="J1726" s="227"/>
      <c r="L1726" s="190"/>
      <c r="N1726"/>
      <c r="O1726"/>
      <c r="P1726"/>
      <c r="Q1726"/>
      <c r="R1726"/>
      <c r="S1726"/>
      <c r="T1726"/>
      <c r="U1726"/>
      <c r="V1726"/>
      <c r="W1726" s="319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</row>
    <row r="1727" spans="1:43" s="269" customFormat="1" x14ac:dyDescent="0.2">
      <c r="A1727" s="13"/>
      <c r="B1727"/>
      <c r="C1727"/>
      <c r="D1727" s="227"/>
      <c r="E1727" s="227"/>
      <c r="F1727" s="227"/>
      <c r="G1727"/>
      <c r="H1727"/>
      <c r="I1727"/>
      <c r="J1727" s="227"/>
      <c r="L1727" s="190"/>
      <c r="N1727"/>
      <c r="O1727"/>
      <c r="P1727"/>
      <c r="Q1727"/>
      <c r="R1727"/>
      <c r="S1727"/>
      <c r="T1727"/>
      <c r="U1727"/>
      <c r="V1727"/>
      <c r="W1727" s="319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</row>
    <row r="1728" spans="1:43" s="269" customFormat="1" x14ac:dyDescent="0.2">
      <c r="A1728" s="13"/>
      <c r="B1728"/>
      <c r="C1728"/>
      <c r="D1728" s="227"/>
      <c r="E1728" s="227"/>
      <c r="F1728" s="227"/>
      <c r="G1728"/>
      <c r="H1728"/>
      <c r="I1728"/>
      <c r="J1728" s="227"/>
      <c r="L1728" s="190"/>
      <c r="N1728"/>
      <c r="O1728"/>
      <c r="P1728"/>
      <c r="Q1728"/>
      <c r="R1728"/>
      <c r="S1728"/>
      <c r="T1728"/>
      <c r="U1728"/>
      <c r="V1728"/>
      <c r="W1728" s="319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</row>
    <row r="1729" spans="1:43" s="269" customFormat="1" x14ac:dyDescent="0.2">
      <c r="A1729" s="13"/>
      <c r="B1729"/>
      <c r="C1729"/>
      <c r="D1729" s="227"/>
      <c r="E1729" s="227"/>
      <c r="F1729" s="227"/>
      <c r="G1729"/>
      <c r="H1729"/>
      <c r="I1729"/>
      <c r="J1729" s="227"/>
      <c r="L1729" s="190"/>
      <c r="N1729"/>
      <c r="O1729"/>
      <c r="P1729"/>
      <c r="Q1729"/>
      <c r="R1729"/>
      <c r="S1729"/>
      <c r="T1729"/>
      <c r="U1729"/>
      <c r="V1729"/>
      <c r="W1729" s="31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</row>
    <row r="1730" spans="1:43" s="269" customFormat="1" x14ac:dyDescent="0.2">
      <c r="A1730" s="13"/>
      <c r="B1730"/>
      <c r="C1730"/>
      <c r="D1730" s="227"/>
      <c r="E1730" s="227"/>
      <c r="F1730" s="227"/>
      <c r="G1730"/>
      <c r="H1730"/>
      <c r="I1730"/>
      <c r="J1730" s="227"/>
      <c r="L1730" s="190"/>
      <c r="N1730"/>
      <c r="O1730"/>
      <c r="P1730"/>
      <c r="Q1730"/>
      <c r="R1730"/>
      <c r="S1730"/>
      <c r="T1730"/>
      <c r="U1730"/>
      <c r="V1730"/>
      <c r="W1730" s="319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</row>
    <row r="1731" spans="1:43" s="269" customFormat="1" x14ac:dyDescent="0.2">
      <c r="A1731" s="13"/>
      <c r="B1731"/>
      <c r="C1731"/>
      <c r="D1731" s="227"/>
      <c r="E1731" s="227"/>
      <c r="F1731" s="227"/>
      <c r="G1731"/>
      <c r="H1731"/>
      <c r="I1731"/>
      <c r="J1731" s="227"/>
      <c r="L1731" s="190"/>
      <c r="N1731"/>
      <c r="O1731"/>
      <c r="P1731"/>
      <c r="Q1731"/>
      <c r="R1731"/>
      <c r="S1731"/>
      <c r="T1731"/>
      <c r="U1731"/>
      <c r="V1731"/>
      <c r="W1731" s="319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</row>
    <row r="1732" spans="1:43" s="269" customFormat="1" x14ac:dyDescent="0.2">
      <c r="A1732" s="13"/>
      <c r="B1732"/>
      <c r="C1732"/>
      <c r="D1732" s="227"/>
      <c r="E1732" s="227"/>
      <c r="F1732" s="227"/>
      <c r="G1732"/>
      <c r="H1732"/>
      <c r="I1732"/>
      <c r="J1732" s="227"/>
      <c r="L1732" s="190"/>
      <c r="N1732"/>
      <c r="O1732"/>
      <c r="P1732"/>
      <c r="Q1732"/>
      <c r="R1732"/>
      <c r="S1732"/>
      <c r="T1732"/>
      <c r="U1732"/>
      <c r="V1732"/>
      <c r="W1732" s="319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</row>
    <row r="1733" spans="1:43" s="269" customFormat="1" x14ac:dyDescent="0.2">
      <c r="A1733" s="13"/>
      <c r="B1733"/>
      <c r="C1733"/>
      <c r="D1733" s="227"/>
      <c r="E1733" s="227"/>
      <c r="F1733" s="227"/>
      <c r="G1733"/>
      <c r="H1733"/>
      <c r="I1733"/>
      <c r="J1733" s="227"/>
      <c r="L1733" s="190"/>
      <c r="N1733"/>
      <c r="O1733"/>
      <c r="P1733"/>
      <c r="Q1733"/>
      <c r="R1733"/>
      <c r="S1733"/>
      <c r="T1733"/>
      <c r="U1733"/>
      <c r="V1733"/>
      <c r="W1733" s="319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</row>
    <row r="1734" spans="1:43" s="269" customFormat="1" x14ac:dyDescent="0.2">
      <c r="A1734" s="13"/>
      <c r="B1734"/>
      <c r="C1734"/>
      <c r="D1734" s="227"/>
      <c r="E1734" s="227"/>
      <c r="F1734" s="227"/>
      <c r="G1734"/>
      <c r="H1734"/>
      <c r="I1734"/>
      <c r="J1734" s="227"/>
      <c r="L1734" s="190"/>
      <c r="N1734"/>
      <c r="O1734"/>
      <c r="P1734"/>
      <c r="Q1734"/>
      <c r="R1734"/>
      <c r="S1734"/>
      <c r="T1734"/>
      <c r="U1734"/>
      <c r="V1734"/>
      <c r="W1734" s="319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</row>
    <row r="1735" spans="1:43" s="269" customFormat="1" x14ac:dyDescent="0.2">
      <c r="A1735" s="13"/>
      <c r="B1735"/>
      <c r="C1735"/>
      <c r="D1735" s="227"/>
      <c r="E1735" s="227"/>
      <c r="F1735" s="227"/>
      <c r="G1735"/>
      <c r="H1735"/>
      <c r="I1735"/>
      <c r="J1735" s="227"/>
      <c r="L1735" s="190"/>
      <c r="N1735"/>
      <c r="O1735"/>
      <c r="P1735"/>
      <c r="Q1735"/>
      <c r="R1735"/>
      <c r="S1735"/>
      <c r="T1735"/>
      <c r="U1735"/>
      <c r="V1735"/>
      <c r="W1735" s="319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</row>
    <row r="1736" spans="1:43" s="269" customFormat="1" x14ac:dyDescent="0.2">
      <c r="A1736" s="13"/>
      <c r="B1736"/>
      <c r="C1736"/>
      <c r="D1736" s="227"/>
      <c r="E1736" s="227"/>
      <c r="F1736" s="227"/>
      <c r="G1736"/>
      <c r="H1736"/>
      <c r="I1736"/>
      <c r="J1736" s="227"/>
      <c r="L1736" s="190"/>
      <c r="N1736"/>
      <c r="O1736"/>
      <c r="P1736"/>
      <c r="Q1736"/>
      <c r="R1736"/>
      <c r="S1736"/>
      <c r="T1736"/>
      <c r="U1736"/>
      <c r="V1736"/>
      <c r="W1736" s="319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</row>
    <row r="1737" spans="1:43" s="269" customFormat="1" x14ac:dyDescent="0.2">
      <c r="A1737" s="13"/>
      <c r="B1737"/>
      <c r="C1737"/>
      <c r="D1737" s="227"/>
      <c r="E1737" s="227"/>
      <c r="F1737" s="227"/>
      <c r="G1737"/>
      <c r="H1737"/>
      <c r="I1737"/>
      <c r="J1737" s="227"/>
      <c r="L1737" s="190"/>
      <c r="N1737"/>
      <c r="O1737"/>
      <c r="P1737"/>
      <c r="Q1737"/>
      <c r="R1737"/>
      <c r="S1737"/>
      <c r="T1737"/>
      <c r="U1737"/>
      <c r="V1737"/>
      <c r="W1737" s="319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</row>
    <row r="1738" spans="1:43" s="269" customFormat="1" x14ac:dyDescent="0.2">
      <c r="A1738" s="13"/>
      <c r="B1738"/>
      <c r="C1738"/>
      <c r="D1738" s="227"/>
      <c r="E1738" s="227"/>
      <c r="F1738" s="227"/>
      <c r="G1738"/>
      <c r="H1738"/>
      <c r="I1738"/>
      <c r="J1738" s="227"/>
      <c r="L1738" s="190"/>
      <c r="N1738"/>
      <c r="O1738"/>
      <c r="P1738"/>
      <c r="Q1738"/>
      <c r="R1738"/>
      <c r="S1738"/>
      <c r="T1738"/>
      <c r="U1738"/>
      <c r="V1738"/>
      <c r="W1738" s="319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</row>
    <row r="1739" spans="1:43" s="269" customFormat="1" x14ac:dyDescent="0.2">
      <c r="A1739" s="13"/>
      <c r="B1739"/>
      <c r="C1739"/>
      <c r="D1739" s="227"/>
      <c r="E1739" s="227"/>
      <c r="F1739" s="227"/>
      <c r="G1739"/>
      <c r="H1739"/>
      <c r="I1739"/>
      <c r="J1739" s="227"/>
      <c r="L1739" s="190"/>
      <c r="N1739"/>
      <c r="O1739"/>
      <c r="P1739"/>
      <c r="Q1739"/>
      <c r="R1739"/>
      <c r="S1739"/>
      <c r="T1739"/>
      <c r="U1739"/>
      <c r="V1739"/>
      <c r="W1739" s="31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</row>
    <row r="1740" spans="1:43" s="269" customFormat="1" x14ac:dyDescent="0.2">
      <c r="A1740" s="13"/>
      <c r="B1740"/>
      <c r="C1740"/>
      <c r="D1740" s="227"/>
      <c r="E1740" s="227"/>
      <c r="F1740" s="227"/>
      <c r="G1740"/>
      <c r="H1740"/>
      <c r="I1740"/>
      <c r="J1740" s="227"/>
      <c r="L1740" s="190"/>
      <c r="N1740"/>
      <c r="O1740"/>
      <c r="P1740"/>
      <c r="Q1740"/>
      <c r="R1740"/>
      <c r="S1740"/>
      <c r="T1740"/>
      <c r="U1740"/>
      <c r="V1740"/>
      <c r="W1740" s="319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</row>
    <row r="1741" spans="1:43" s="269" customFormat="1" x14ac:dyDescent="0.2">
      <c r="A1741" s="13"/>
      <c r="B1741"/>
      <c r="C1741"/>
      <c r="D1741" s="227"/>
      <c r="E1741" s="227"/>
      <c r="F1741" s="227"/>
      <c r="G1741"/>
      <c r="H1741"/>
      <c r="I1741"/>
      <c r="J1741" s="227"/>
      <c r="L1741" s="190"/>
      <c r="N1741"/>
      <c r="O1741"/>
      <c r="P1741"/>
      <c r="Q1741"/>
      <c r="R1741"/>
      <c r="S1741"/>
      <c r="T1741"/>
      <c r="U1741"/>
      <c r="V1741"/>
      <c r="W1741" s="319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</row>
    <row r="1742" spans="1:43" s="269" customFormat="1" x14ac:dyDescent="0.2">
      <c r="A1742" s="13"/>
      <c r="B1742"/>
      <c r="C1742"/>
      <c r="D1742" s="227"/>
      <c r="E1742" s="227"/>
      <c r="F1742" s="227"/>
      <c r="G1742"/>
      <c r="H1742"/>
      <c r="I1742"/>
      <c r="J1742" s="227"/>
      <c r="L1742" s="190"/>
      <c r="N1742"/>
      <c r="O1742"/>
      <c r="P1742"/>
      <c r="Q1742"/>
      <c r="R1742"/>
      <c r="S1742"/>
      <c r="T1742"/>
      <c r="U1742"/>
      <c r="V1742"/>
      <c r="W1742" s="319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</row>
    <row r="1743" spans="1:43" s="269" customFormat="1" x14ac:dyDescent="0.2">
      <c r="A1743" s="13"/>
      <c r="B1743"/>
      <c r="C1743"/>
      <c r="D1743" s="227"/>
      <c r="E1743" s="227"/>
      <c r="F1743" s="227"/>
      <c r="G1743"/>
      <c r="H1743"/>
      <c r="I1743"/>
      <c r="J1743" s="227"/>
      <c r="L1743" s="190"/>
      <c r="N1743"/>
      <c r="O1743"/>
      <c r="P1743"/>
      <c r="Q1743"/>
      <c r="R1743"/>
      <c r="S1743"/>
      <c r="T1743"/>
      <c r="U1743"/>
      <c r="V1743"/>
      <c r="W1743" s="319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</row>
    <row r="1744" spans="1:43" s="269" customFormat="1" x14ac:dyDescent="0.2">
      <c r="A1744" s="13"/>
      <c r="B1744"/>
      <c r="C1744"/>
      <c r="D1744" s="227"/>
      <c r="E1744" s="227"/>
      <c r="F1744" s="227"/>
      <c r="G1744"/>
      <c r="H1744"/>
      <c r="I1744"/>
      <c r="J1744" s="227"/>
      <c r="L1744" s="190"/>
      <c r="N1744"/>
      <c r="O1744"/>
      <c r="P1744"/>
      <c r="Q1744"/>
      <c r="R1744"/>
      <c r="S1744"/>
      <c r="T1744"/>
      <c r="U1744"/>
      <c r="V1744"/>
      <c r="W1744" s="319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</row>
    <row r="1745" spans="1:43" s="269" customFormat="1" x14ac:dyDescent="0.2">
      <c r="A1745" s="13"/>
      <c r="B1745"/>
      <c r="C1745"/>
      <c r="D1745" s="227"/>
      <c r="E1745" s="227"/>
      <c r="F1745" s="227"/>
      <c r="G1745"/>
      <c r="H1745"/>
      <c r="I1745"/>
      <c r="J1745" s="227"/>
      <c r="L1745" s="190"/>
      <c r="N1745"/>
      <c r="O1745"/>
      <c r="P1745"/>
      <c r="Q1745"/>
      <c r="R1745"/>
      <c r="S1745"/>
      <c r="T1745"/>
      <c r="U1745"/>
      <c r="V1745"/>
      <c r="W1745" s="319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</row>
    <row r="1746" spans="1:43" s="269" customFormat="1" x14ac:dyDescent="0.2">
      <c r="A1746" s="13"/>
      <c r="B1746"/>
      <c r="C1746"/>
      <c r="D1746" s="227"/>
      <c r="E1746" s="227"/>
      <c r="F1746" s="227"/>
      <c r="G1746"/>
      <c r="H1746"/>
      <c r="I1746"/>
      <c r="J1746" s="227"/>
      <c r="L1746" s="190"/>
      <c r="N1746"/>
      <c r="O1746"/>
      <c r="P1746"/>
      <c r="Q1746"/>
      <c r="R1746"/>
      <c r="S1746"/>
      <c r="T1746"/>
      <c r="U1746"/>
      <c r="V1746"/>
      <c r="W1746" s="319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</row>
    <row r="1747" spans="1:43" s="269" customFormat="1" x14ac:dyDescent="0.2">
      <c r="A1747" s="13"/>
      <c r="B1747"/>
      <c r="C1747"/>
      <c r="D1747" s="227"/>
      <c r="E1747" s="227"/>
      <c r="F1747" s="227"/>
      <c r="G1747"/>
      <c r="H1747"/>
      <c r="I1747"/>
      <c r="J1747" s="227"/>
      <c r="L1747" s="190"/>
      <c r="N1747"/>
      <c r="O1747"/>
      <c r="P1747"/>
      <c r="Q1747"/>
      <c r="R1747"/>
      <c r="S1747"/>
      <c r="T1747"/>
      <c r="U1747"/>
      <c r="V1747"/>
      <c r="W1747" s="319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</row>
    <row r="1748" spans="1:43" s="269" customFormat="1" x14ac:dyDescent="0.2">
      <c r="A1748" s="13"/>
      <c r="B1748"/>
      <c r="C1748"/>
      <c r="D1748" s="227"/>
      <c r="E1748" s="227"/>
      <c r="F1748" s="227"/>
      <c r="G1748"/>
      <c r="H1748"/>
      <c r="I1748"/>
      <c r="J1748" s="227"/>
      <c r="L1748" s="190"/>
      <c r="N1748"/>
      <c r="O1748"/>
      <c r="P1748"/>
      <c r="Q1748"/>
      <c r="R1748"/>
      <c r="S1748"/>
      <c r="T1748"/>
      <c r="U1748"/>
      <c r="V1748"/>
      <c r="W1748" s="319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</row>
    <row r="1749" spans="1:43" s="269" customFormat="1" x14ac:dyDescent="0.2">
      <c r="A1749" s="13"/>
      <c r="B1749"/>
      <c r="C1749"/>
      <c r="D1749" s="227"/>
      <c r="E1749" s="227"/>
      <c r="F1749" s="227"/>
      <c r="G1749"/>
      <c r="H1749"/>
      <c r="I1749"/>
      <c r="J1749" s="227"/>
      <c r="L1749" s="190"/>
      <c r="N1749"/>
      <c r="O1749"/>
      <c r="P1749"/>
      <c r="Q1749"/>
      <c r="R1749"/>
      <c r="S1749"/>
      <c r="T1749"/>
      <c r="U1749"/>
      <c r="V1749"/>
      <c r="W1749" s="31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</row>
    <row r="1750" spans="1:43" s="269" customFormat="1" x14ac:dyDescent="0.2">
      <c r="A1750" s="13"/>
      <c r="B1750"/>
      <c r="C1750"/>
      <c r="D1750" s="227"/>
      <c r="E1750" s="227"/>
      <c r="F1750" s="227"/>
      <c r="G1750"/>
      <c r="H1750"/>
      <c r="I1750"/>
      <c r="J1750" s="227"/>
      <c r="L1750" s="190"/>
      <c r="N1750"/>
      <c r="O1750"/>
      <c r="P1750"/>
      <c r="Q1750"/>
      <c r="R1750"/>
      <c r="S1750"/>
      <c r="T1750"/>
      <c r="U1750"/>
      <c r="V1750"/>
      <c r="W1750" s="319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</row>
    <row r="1751" spans="1:43" s="269" customFormat="1" x14ac:dyDescent="0.2">
      <c r="A1751" s="13"/>
      <c r="B1751"/>
      <c r="C1751"/>
      <c r="D1751" s="227"/>
      <c r="E1751" s="227"/>
      <c r="F1751" s="227"/>
      <c r="G1751"/>
      <c r="H1751"/>
      <c r="I1751"/>
      <c r="J1751" s="227"/>
      <c r="L1751" s="190"/>
      <c r="N1751"/>
      <c r="O1751"/>
      <c r="P1751"/>
      <c r="Q1751"/>
      <c r="R1751"/>
      <c r="S1751"/>
      <c r="T1751"/>
      <c r="U1751"/>
      <c r="V1751"/>
      <c r="W1751" s="319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</row>
    <row r="1752" spans="1:43" s="269" customFormat="1" x14ac:dyDescent="0.2">
      <c r="A1752" s="13"/>
      <c r="B1752"/>
      <c r="C1752"/>
      <c r="D1752" s="227"/>
      <c r="E1752" s="227"/>
      <c r="F1752" s="227"/>
      <c r="G1752"/>
      <c r="H1752"/>
      <c r="I1752"/>
      <c r="J1752" s="227"/>
      <c r="L1752" s="190"/>
      <c r="N1752"/>
      <c r="O1752"/>
      <c r="P1752"/>
      <c r="Q1752"/>
      <c r="R1752"/>
      <c r="S1752"/>
      <c r="T1752"/>
      <c r="U1752"/>
      <c r="V1752"/>
      <c r="W1752" s="319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</row>
    <row r="1753" spans="1:43" s="269" customFormat="1" x14ac:dyDescent="0.2">
      <c r="A1753" s="13"/>
      <c r="B1753"/>
      <c r="C1753"/>
      <c r="D1753" s="227"/>
      <c r="E1753" s="227"/>
      <c r="F1753" s="227"/>
      <c r="G1753"/>
      <c r="H1753"/>
      <c r="I1753"/>
      <c r="J1753" s="227"/>
      <c r="L1753" s="190"/>
      <c r="N1753"/>
      <c r="O1753"/>
      <c r="P1753"/>
      <c r="Q1753"/>
      <c r="R1753"/>
      <c r="S1753"/>
      <c r="T1753"/>
      <c r="U1753"/>
      <c r="V1753"/>
      <c r="W1753" s="319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</row>
    <row r="1754" spans="1:43" s="269" customFormat="1" x14ac:dyDescent="0.2">
      <c r="A1754" s="13"/>
      <c r="B1754"/>
      <c r="C1754"/>
      <c r="D1754" s="227"/>
      <c r="E1754" s="227"/>
      <c r="F1754" s="227"/>
      <c r="G1754"/>
      <c r="H1754"/>
      <c r="I1754"/>
      <c r="J1754" s="227"/>
      <c r="L1754" s="190"/>
      <c r="N1754"/>
      <c r="O1754"/>
      <c r="P1754"/>
      <c r="Q1754"/>
      <c r="R1754"/>
      <c r="S1754"/>
      <c r="T1754"/>
      <c r="U1754"/>
      <c r="V1754"/>
      <c r="W1754" s="319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</row>
    <row r="1755" spans="1:43" s="269" customFormat="1" x14ac:dyDescent="0.2">
      <c r="A1755" s="13"/>
      <c r="B1755"/>
      <c r="C1755"/>
      <c r="D1755" s="227"/>
      <c r="E1755" s="227"/>
      <c r="F1755" s="227"/>
      <c r="G1755"/>
      <c r="H1755"/>
      <c r="I1755"/>
      <c r="J1755" s="227"/>
      <c r="L1755" s="190"/>
      <c r="N1755"/>
      <c r="O1755"/>
      <c r="P1755"/>
      <c r="Q1755"/>
      <c r="R1755"/>
      <c r="S1755"/>
      <c r="T1755"/>
      <c r="U1755"/>
      <c r="V1755"/>
      <c r="W1755" s="319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</row>
    <row r="1756" spans="1:43" s="269" customFormat="1" x14ac:dyDescent="0.2">
      <c r="A1756" s="13"/>
      <c r="B1756"/>
      <c r="C1756"/>
      <c r="D1756" s="227"/>
      <c r="E1756" s="227"/>
      <c r="F1756" s="227"/>
      <c r="G1756"/>
      <c r="H1756"/>
      <c r="I1756"/>
      <c r="J1756" s="227"/>
      <c r="L1756" s="190"/>
      <c r="N1756"/>
      <c r="O1756"/>
      <c r="P1756"/>
      <c r="Q1756"/>
      <c r="R1756"/>
      <c r="S1756"/>
      <c r="T1756"/>
      <c r="U1756"/>
      <c r="V1756"/>
      <c r="W1756" s="319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</row>
    <row r="1757" spans="1:43" s="269" customFormat="1" x14ac:dyDescent="0.2">
      <c r="A1757" s="13"/>
      <c r="B1757"/>
      <c r="C1757"/>
      <c r="D1757" s="227"/>
      <c r="E1757" s="227"/>
      <c r="F1757" s="227"/>
      <c r="G1757"/>
      <c r="H1757"/>
      <c r="I1757"/>
      <c r="J1757" s="227"/>
      <c r="L1757" s="190"/>
      <c r="N1757"/>
      <c r="O1757"/>
      <c r="P1757"/>
      <c r="Q1757"/>
      <c r="R1757"/>
      <c r="S1757"/>
      <c r="T1757"/>
      <c r="U1757"/>
      <c r="V1757"/>
      <c r="W1757" s="319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</row>
    <row r="1758" spans="1:43" s="269" customFormat="1" x14ac:dyDescent="0.2">
      <c r="A1758" s="13"/>
      <c r="B1758"/>
      <c r="C1758"/>
      <c r="D1758" s="227"/>
      <c r="E1758" s="227"/>
      <c r="F1758" s="227"/>
      <c r="G1758"/>
      <c r="H1758"/>
      <c r="I1758"/>
      <c r="J1758" s="227"/>
      <c r="L1758" s="190"/>
      <c r="N1758"/>
      <c r="O1758"/>
      <c r="P1758"/>
      <c r="Q1758"/>
      <c r="R1758"/>
      <c r="S1758"/>
      <c r="T1758"/>
      <c r="U1758"/>
      <c r="V1758"/>
      <c r="W1758" s="319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</row>
    <row r="1759" spans="1:43" s="269" customFormat="1" x14ac:dyDescent="0.2">
      <c r="A1759" s="13"/>
      <c r="B1759"/>
      <c r="C1759"/>
      <c r="D1759" s="227"/>
      <c r="E1759" s="227"/>
      <c r="F1759" s="227"/>
      <c r="G1759"/>
      <c r="H1759"/>
      <c r="I1759"/>
      <c r="J1759" s="227"/>
      <c r="L1759" s="190"/>
      <c r="N1759"/>
      <c r="O1759"/>
      <c r="P1759"/>
      <c r="Q1759"/>
      <c r="R1759"/>
      <c r="S1759"/>
      <c r="T1759"/>
      <c r="U1759"/>
      <c r="V1759"/>
      <c r="W1759" s="31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</row>
    <row r="1760" spans="1:43" s="269" customFormat="1" x14ac:dyDescent="0.2">
      <c r="A1760" s="13"/>
      <c r="B1760"/>
      <c r="C1760"/>
      <c r="D1760" s="227"/>
      <c r="E1760" s="227"/>
      <c r="F1760" s="227"/>
      <c r="G1760"/>
      <c r="H1760"/>
      <c r="I1760"/>
      <c r="J1760" s="227"/>
      <c r="L1760" s="190"/>
      <c r="N1760"/>
      <c r="O1760"/>
      <c r="P1760"/>
      <c r="Q1760"/>
      <c r="R1760"/>
      <c r="S1760"/>
      <c r="T1760"/>
      <c r="U1760"/>
      <c r="V1760"/>
      <c r="W1760" s="319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</row>
    <row r="1761" spans="1:43" s="269" customFormat="1" x14ac:dyDescent="0.2">
      <c r="A1761" s="13"/>
      <c r="B1761"/>
      <c r="C1761"/>
      <c r="D1761" s="227"/>
      <c r="E1761" s="227"/>
      <c r="F1761" s="227"/>
      <c r="G1761"/>
      <c r="H1761"/>
      <c r="I1761"/>
      <c r="J1761" s="227"/>
      <c r="L1761" s="190"/>
      <c r="N1761"/>
      <c r="O1761"/>
      <c r="P1761"/>
      <c r="Q1761"/>
      <c r="R1761"/>
      <c r="S1761"/>
      <c r="T1761"/>
      <c r="U1761"/>
      <c r="V1761"/>
      <c r="W1761" s="319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</row>
    <row r="1762" spans="1:43" s="269" customFormat="1" x14ac:dyDescent="0.2">
      <c r="A1762" s="13"/>
      <c r="B1762"/>
      <c r="C1762"/>
      <c r="D1762" s="227"/>
      <c r="E1762" s="227"/>
      <c r="F1762" s="227"/>
      <c r="G1762"/>
      <c r="H1762"/>
      <c r="I1762"/>
      <c r="J1762" s="227"/>
      <c r="L1762" s="190"/>
      <c r="N1762"/>
      <c r="O1762"/>
      <c r="P1762"/>
      <c r="Q1762"/>
      <c r="R1762"/>
      <c r="S1762"/>
      <c r="T1762"/>
      <c r="U1762"/>
      <c r="V1762"/>
      <c r="W1762" s="319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</row>
    <row r="1763" spans="1:43" s="269" customFormat="1" x14ac:dyDescent="0.2">
      <c r="A1763" s="13"/>
      <c r="B1763"/>
      <c r="C1763"/>
      <c r="D1763" s="227"/>
      <c r="E1763" s="227"/>
      <c r="F1763" s="227"/>
      <c r="G1763"/>
      <c r="H1763"/>
      <c r="I1763"/>
      <c r="J1763" s="227"/>
      <c r="L1763" s="190"/>
      <c r="N1763"/>
      <c r="O1763"/>
      <c r="P1763"/>
      <c r="Q1763"/>
      <c r="R1763"/>
      <c r="S1763"/>
      <c r="T1763"/>
      <c r="U1763"/>
      <c r="V1763"/>
      <c r="W1763" s="319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</row>
    <row r="1764" spans="1:43" s="269" customFormat="1" x14ac:dyDescent="0.2">
      <c r="A1764" s="13"/>
      <c r="B1764"/>
      <c r="C1764"/>
      <c r="D1764" s="227"/>
      <c r="E1764" s="227"/>
      <c r="F1764" s="227"/>
      <c r="G1764"/>
      <c r="H1764"/>
      <c r="I1764"/>
      <c r="J1764" s="227"/>
      <c r="L1764" s="190"/>
      <c r="N1764"/>
      <c r="O1764"/>
      <c r="P1764"/>
      <c r="Q1764"/>
      <c r="R1764"/>
      <c r="S1764"/>
      <c r="T1764"/>
      <c r="U1764"/>
      <c r="V1764"/>
      <c r="W1764" s="319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</row>
    <row r="1765" spans="1:43" s="269" customFormat="1" x14ac:dyDescent="0.2">
      <c r="A1765" s="13"/>
      <c r="B1765"/>
      <c r="C1765"/>
      <c r="D1765" s="227"/>
      <c r="E1765" s="227"/>
      <c r="F1765" s="227"/>
      <c r="G1765"/>
      <c r="H1765"/>
      <c r="I1765"/>
      <c r="J1765" s="227"/>
      <c r="L1765" s="190"/>
      <c r="N1765"/>
      <c r="O1765"/>
      <c r="P1765"/>
      <c r="Q1765"/>
      <c r="R1765"/>
      <c r="S1765"/>
      <c r="T1765"/>
      <c r="U1765"/>
      <c r="V1765"/>
      <c r="W1765" s="319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</row>
    <row r="1766" spans="1:43" s="269" customFormat="1" x14ac:dyDescent="0.2">
      <c r="A1766" s="13"/>
      <c r="B1766"/>
      <c r="C1766"/>
      <c r="D1766" s="227"/>
      <c r="E1766" s="227"/>
      <c r="F1766" s="227"/>
      <c r="G1766"/>
      <c r="H1766"/>
      <c r="I1766"/>
      <c r="J1766" s="227"/>
      <c r="L1766" s="190"/>
      <c r="N1766"/>
      <c r="O1766"/>
      <c r="P1766"/>
      <c r="Q1766"/>
      <c r="R1766"/>
      <c r="S1766"/>
      <c r="T1766"/>
      <c r="U1766"/>
      <c r="V1766"/>
      <c r="W1766" s="319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</row>
    <row r="1767" spans="1:43" s="269" customFormat="1" x14ac:dyDescent="0.2">
      <c r="A1767" s="13"/>
      <c r="B1767"/>
      <c r="C1767"/>
      <c r="D1767" s="227"/>
      <c r="E1767" s="227"/>
      <c r="F1767" s="227"/>
      <c r="G1767"/>
      <c r="H1767"/>
      <c r="I1767"/>
      <c r="J1767" s="227"/>
      <c r="L1767" s="190"/>
      <c r="N1767"/>
      <c r="O1767"/>
      <c r="P1767"/>
      <c r="Q1767"/>
      <c r="R1767"/>
      <c r="S1767"/>
      <c r="T1767"/>
      <c r="U1767"/>
      <c r="V1767"/>
      <c r="W1767" s="319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</row>
    <row r="1768" spans="1:43" s="269" customFormat="1" x14ac:dyDescent="0.2">
      <c r="A1768" s="13"/>
      <c r="B1768"/>
      <c r="C1768"/>
      <c r="D1768" s="227"/>
      <c r="E1768" s="227"/>
      <c r="F1768" s="227"/>
      <c r="G1768"/>
      <c r="H1768"/>
      <c r="I1768"/>
      <c r="J1768" s="227"/>
      <c r="L1768" s="190"/>
      <c r="N1768"/>
      <c r="O1768"/>
      <c r="P1768"/>
      <c r="Q1768"/>
      <c r="R1768"/>
      <c r="S1768"/>
      <c r="T1768"/>
      <c r="U1768"/>
      <c r="V1768"/>
      <c r="W1768" s="319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</row>
    <row r="1769" spans="1:43" s="269" customFormat="1" x14ac:dyDescent="0.2">
      <c r="A1769" s="13"/>
      <c r="B1769"/>
      <c r="C1769"/>
      <c r="D1769" s="227"/>
      <c r="E1769" s="227"/>
      <c r="F1769" s="227"/>
      <c r="G1769"/>
      <c r="H1769"/>
      <c r="I1769"/>
      <c r="J1769" s="227"/>
      <c r="L1769" s="190"/>
      <c r="N1769"/>
      <c r="O1769"/>
      <c r="P1769"/>
      <c r="Q1769"/>
      <c r="R1769"/>
      <c r="S1769"/>
      <c r="T1769"/>
      <c r="U1769"/>
      <c r="V1769"/>
      <c r="W1769" s="31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</row>
    <row r="1770" spans="1:43" s="269" customFormat="1" x14ac:dyDescent="0.2">
      <c r="A1770" s="13"/>
      <c r="B1770"/>
      <c r="C1770"/>
      <c r="D1770" s="227"/>
      <c r="E1770" s="227"/>
      <c r="F1770" s="227"/>
      <c r="G1770"/>
      <c r="H1770"/>
      <c r="I1770"/>
      <c r="J1770" s="227"/>
      <c r="L1770" s="190"/>
      <c r="N1770"/>
      <c r="O1770"/>
      <c r="P1770"/>
      <c r="Q1770"/>
      <c r="R1770"/>
      <c r="S1770"/>
      <c r="T1770"/>
      <c r="U1770"/>
      <c r="V1770"/>
      <c r="W1770" s="319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</row>
    <row r="1771" spans="1:43" s="269" customFormat="1" x14ac:dyDescent="0.2">
      <c r="A1771" s="13"/>
      <c r="B1771"/>
      <c r="C1771"/>
      <c r="D1771" s="227"/>
      <c r="E1771" s="227"/>
      <c r="F1771" s="227"/>
      <c r="G1771"/>
      <c r="H1771"/>
      <c r="I1771"/>
      <c r="J1771" s="227"/>
      <c r="L1771" s="190"/>
      <c r="N1771"/>
      <c r="O1771"/>
      <c r="P1771"/>
      <c r="Q1771"/>
      <c r="R1771"/>
      <c r="S1771"/>
      <c r="T1771"/>
      <c r="U1771"/>
      <c r="V1771"/>
      <c r="W1771" s="319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</row>
    <row r="1772" spans="1:43" s="269" customFormat="1" x14ac:dyDescent="0.2">
      <c r="A1772" s="13"/>
      <c r="B1772"/>
      <c r="C1772"/>
      <c r="D1772" s="227"/>
      <c r="E1772" s="227"/>
      <c r="F1772" s="227"/>
      <c r="G1772"/>
      <c r="H1772"/>
      <c r="I1772"/>
      <c r="J1772" s="227"/>
      <c r="L1772" s="190"/>
      <c r="N1772"/>
      <c r="O1772"/>
      <c r="P1772"/>
      <c r="Q1772"/>
      <c r="R1772"/>
      <c r="S1772"/>
      <c r="T1772"/>
      <c r="U1772"/>
      <c r="V1772"/>
      <c r="W1772" s="319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</row>
    <row r="1773" spans="1:43" s="269" customFormat="1" x14ac:dyDescent="0.2">
      <c r="A1773" s="13"/>
      <c r="B1773"/>
      <c r="C1773"/>
      <c r="D1773" s="227"/>
      <c r="E1773" s="227"/>
      <c r="F1773" s="227"/>
      <c r="G1773"/>
      <c r="H1773"/>
      <c r="I1773"/>
      <c r="J1773" s="227"/>
      <c r="L1773" s="190"/>
      <c r="N1773"/>
      <c r="O1773"/>
      <c r="P1773"/>
      <c r="Q1773"/>
      <c r="R1773"/>
      <c r="S1773"/>
      <c r="T1773"/>
      <c r="U1773"/>
      <c r="V1773"/>
      <c r="W1773" s="319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</row>
    <row r="1774" spans="1:43" s="269" customFormat="1" x14ac:dyDescent="0.2">
      <c r="A1774" s="13"/>
      <c r="B1774"/>
      <c r="C1774"/>
      <c r="D1774" s="227"/>
      <c r="E1774" s="227"/>
      <c r="F1774" s="227"/>
      <c r="G1774"/>
      <c r="H1774"/>
      <c r="I1774"/>
      <c r="J1774" s="227"/>
      <c r="L1774" s="190"/>
      <c r="N1774"/>
      <c r="O1774"/>
      <c r="P1774"/>
      <c r="Q1774"/>
      <c r="R1774"/>
      <c r="S1774"/>
      <c r="T1774"/>
      <c r="U1774"/>
      <c r="V1774"/>
      <c r="W1774" s="319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</row>
    <row r="1775" spans="1:43" s="269" customFormat="1" x14ac:dyDescent="0.2">
      <c r="A1775" s="13"/>
      <c r="B1775"/>
      <c r="C1775"/>
      <c r="D1775" s="227"/>
      <c r="E1775" s="227"/>
      <c r="F1775" s="227"/>
      <c r="G1775"/>
      <c r="H1775"/>
      <c r="I1775"/>
      <c r="J1775" s="227"/>
      <c r="L1775" s="190"/>
      <c r="N1775"/>
      <c r="O1775"/>
      <c r="P1775"/>
      <c r="Q1775"/>
      <c r="R1775"/>
      <c r="S1775"/>
      <c r="T1775"/>
      <c r="U1775"/>
      <c r="V1775"/>
      <c r="W1775" s="319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</row>
    <row r="1776" spans="1:43" s="269" customFormat="1" x14ac:dyDescent="0.2">
      <c r="A1776" s="13"/>
      <c r="B1776"/>
      <c r="C1776"/>
      <c r="D1776" s="227"/>
      <c r="E1776" s="227"/>
      <c r="F1776" s="227"/>
      <c r="G1776"/>
      <c r="H1776"/>
      <c r="I1776"/>
      <c r="J1776" s="227"/>
      <c r="L1776" s="190"/>
      <c r="N1776"/>
      <c r="O1776"/>
      <c r="P1776"/>
      <c r="Q1776"/>
      <c r="R1776"/>
      <c r="S1776"/>
      <c r="T1776"/>
      <c r="U1776"/>
      <c r="V1776"/>
      <c r="W1776" s="319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</row>
    <row r="1777" spans="1:43" s="269" customFormat="1" x14ac:dyDescent="0.2">
      <c r="A1777" s="13"/>
      <c r="B1777"/>
      <c r="C1777"/>
      <c r="D1777" s="227"/>
      <c r="E1777" s="227"/>
      <c r="F1777" s="227"/>
      <c r="G1777"/>
      <c r="H1777"/>
      <c r="I1777"/>
      <c r="J1777" s="227"/>
      <c r="L1777" s="190"/>
      <c r="N1777"/>
      <c r="O1777"/>
      <c r="P1777"/>
      <c r="Q1777"/>
      <c r="R1777"/>
      <c r="S1777"/>
      <c r="T1777"/>
      <c r="U1777"/>
      <c r="V1777"/>
      <c r="W1777" s="319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</row>
    <row r="1778" spans="1:43" s="269" customFormat="1" x14ac:dyDescent="0.2">
      <c r="A1778" s="13"/>
      <c r="B1778"/>
      <c r="C1778"/>
      <c r="D1778" s="227"/>
      <c r="E1778" s="227"/>
      <c r="F1778" s="227"/>
      <c r="G1778"/>
      <c r="H1778"/>
      <c r="I1778"/>
      <c r="J1778" s="227"/>
      <c r="L1778" s="190"/>
      <c r="N1778"/>
      <c r="O1778"/>
      <c r="P1778"/>
      <c r="Q1778"/>
      <c r="R1778"/>
      <c r="S1778"/>
      <c r="T1778"/>
      <c r="U1778"/>
      <c r="V1778"/>
      <c r="W1778" s="319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</row>
    <row r="1779" spans="1:43" s="269" customFormat="1" x14ac:dyDescent="0.2">
      <c r="A1779" s="13"/>
      <c r="B1779"/>
      <c r="C1779"/>
      <c r="D1779" s="227"/>
      <c r="E1779" s="227"/>
      <c r="F1779" s="227"/>
      <c r="G1779"/>
      <c r="H1779"/>
      <c r="I1779"/>
      <c r="J1779" s="227"/>
      <c r="L1779" s="190"/>
      <c r="N1779"/>
      <c r="O1779"/>
      <c r="P1779"/>
      <c r="Q1779"/>
      <c r="R1779"/>
      <c r="S1779"/>
      <c r="T1779"/>
      <c r="U1779"/>
      <c r="V1779"/>
      <c r="W1779" s="31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</row>
    <row r="1780" spans="1:43" s="269" customFormat="1" x14ac:dyDescent="0.2">
      <c r="A1780" s="13"/>
      <c r="B1780"/>
      <c r="C1780"/>
      <c r="D1780" s="227"/>
      <c r="E1780" s="227"/>
      <c r="F1780" s="227"/>
      <c r="G1780"/>
      <c r="H1780"/>
      <c r="I1780"/>
      <c r="J1780" s="227"/>
      <c r="L1780" s="190"/>
      <c r="N1780"/>
      <c r="O1780"/>
      <c r="P1780"/>
      <c r="Q1780"/>
      <c r="R1780"/>
      <c r="S1780"/>
      <c r="T1780"/>
      <c r="U1780"/>
      <c r="V1780"/>
      <c r="W1780" s="319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</row>
    <row r="1781" spans="1:43" s="269" customFormat="1" x14ac:dyDescent="0.2">
      <c r="A1781" s="13"/>
      <c r="B1781"/>
      <c r="C1781"/>
      <c r="D1781" s="227"/>
      <c r="E1781" s="227"/>
      <c r="F1781" s="227"/>
      <c r="G1781"/>
      <c r="H1781"/>
      <c r="I1781"/>
      <c r="J1781" s="227"/>
      <c r="L1781" s="190"/>
      <c r="N1781"/>
      <c r="O1781"/>
      <c r="P1781"/>
      <c r="Q1781"/>
      <c r="R1781"/>
      <c r="S1781"/>
      <c r="T1781"/>
      <c r="U1781"/>
      <c r="V1781"/>
      <c r="W1781" s="319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</row>
    <row r="1782" spans="1:43" s="269" customFormat="1" x14ac:dyDescent="0.2">
      <c r="A1782" s="13"/>
      <c r="B1782"/>
      <c r="C1782"/>
      <c r="D1782" s="227"/>
      <c r="E1782" s="227"/>
      <c r="F1782" s="227"/>
      <c r="G1782"/>
      <c r="H1782"/>
      <c r="I1782"/>
      <c r="J1782" s="227"/>
      <c r="L1782" s="190"/>
      <c r="N1782"/>
      <c r="O1782"/>
      <c r="P1782"/>
      <c r="Q1782"/>
      <c r="R1782"/>
      <c r="S1782"/>
      <c r="T1782"/>
      <c r="U1782"/>
      <c r="V1782"/>
      <c r="W1782" s="319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</row>
    <row r="1783" spans="1:43" s="269" customFormat="1" x14ac:dyDescent="0.2">
      <c r="A1783" s="13"/>
      <c r="B1783"/>
      <c r="C1783"/>
      <c r="D1783" s="227"/>
      <c r="E1783" s="227"/>
      <c r="F1783" s="227"/>
      <c r="G1783"/>
      <c r="H1783"/>
      <c r="I1783"/>
      <c r="J1783" s="227"/>
      <c r="L1783" s="190"/>
      <c r="N1783"/>
      <c r="O1783"/>
      <c r="P1783"/>
      <c r="Q1783"/>
      <c r="R1783"/>
      <c r="S1783"/>
      <c r="T1783"/>
      <c r="U1783"/>
      <c r="V1783"/>
      <c r="W1783" s="319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</row>
    <row r="1784" spans="1:43" s="269" customFormat="1" x14ac:dyDescent="0.2">
      <c r="A1784" s="13"/>
      <c r="B1784"/>
      <c r="C1784"/>
      <c r="D1784" s="227"/>
      <c r="E1784" s="227"/>
      <c r="F1784" s="227"/>
      <c r="G1784"/>
      <c r="H1784"/>
      <c r="I1784"/>
      <c r="J1784" s="227"/>
      <c r="L1784" s="190"/>
      <c r="N1784"/>
      <c r="O1784"/>
      <c r="P1784"/>
      <c r="Q1784"/>
      <c r="R1784"/>
      <c r="S1784"/>
      <c r="T1784"/>
      <c r="U1784"/>
      <c r="V1784"/>
      <c r="W1784" s="319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</row>
    <row r="1785" spans="1:43" s="269" customFormat="1" x14ac:dyDescent="0.2">
      <c r="A1785" s="13"/>
      <c r="B1785"/>
      <c r="C1785"/>
      <c r="D1785" s="227"/>
      <c r="E1785" s="227"/>
      <c r="F1785" s="227"/>
      <c r="G1785"/>
      <c r="H1785"/>
      <c r="I1785"/>
      <c r="J1785" s="227"/>
      <c r="L1785" s="190"/>
      <c r="N1785"/>
      <c r="O1785"/>
      <c r="P1785"/>
      <c r="Q1785"/>
      <c r="R1785"/>
      <c r="S1785"/>
      <c r="T1785"/>
      <c r="U1785"/>
      <c r="V1785"/>
      <c r="W1785" s="319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</row>
    <row r="1786" spans="1:43" s="269" customFormat="1" x14ac:dyDescent="0.2">
      <c r="A1786" s="13"/>
      <c r="B1786"/>
      <c r="C1786"/>
      <c r="D1786" s="227"/>
      <c r="E1786" s="227"/>
      <c r="F1786" s="227"/>
      <c r="G1786"/>
      <c r="H1786"/>
      <c r="I1786"/>
      <c r="J1786" s="227"/>
      <c r="L1786" s="190"/>
      <c r="N1786"/>
      <c r="O1786"/>
      <c r="P1786"/>
      <c r="Q1786"/>
      <c r="R1786"/>
      <c r="S1786"/>
      <c r="T1786"/>
      <c r="U1786"/>
      <c r="V1786"/>
      <c r="W1786" s="319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</row>
    <row r="1787" spans="1:43" s="269" customFormat="1" x14ac:dyDescent="0.2">
      <c r="A1787" s="13"/>
      <c r="B1787"/>
      <c r="C1787"/>
      <c r="D1787" s="227"/>
      <c r="E1787" s="227"/>
      <c r="F1787" s="227"/>
      <c r="G1787"/>
      <c r="H1787"/>
      <c r="I1787"/>
      <c r="J1787" s="227"/>
      <c r="L1787" s="190"/>
      <c r="N1787"/>
      <c r="O1787"/>
      <c r="P1787"/>
      <c r="Q1787"/>
      <c r="R1787"/>
      <c r="S1787"/>
      <c r="T1787"/>
      <c r="U1787"/>
      <c r="V1787"/>
      <c r="W1787" s="319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</row>
    <row r="1788" spans="1:43" s="269" customFormat="1" x14ac:dyDescent="0.2">
      <c r="A1788" s="13"/>
      <c r="B1788"/>
      <c r="C1788"/>
      <c r="D1788" s="227"/>
      <c r="E1788" s="227"/>
      <c r="F1788" s="227"/>
      <c r="G1788"/>
      <c r="H1788"/>
      <c r="I1788"/>
      <c r="J1788" s="227"/>
      <c r="L1788" s="190"/>
      <c r="N1788"/>
      <c r="O1788"/>
      <c r="P1788"/>
      <c r="Q1788"/>
      <c r="R1788"/>
      <c r="S1788"/>
      <c r="T1788"/>
      <c r="U1788"/>
      <c r="V1788"/>
      <c r="W1788" s="319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</row>
    <row r="1789" spans="1:43" s="269" customFormat="1" x14ac:dyDescent="0.2">
      <c r="A1789" s="13"/>
      <c r="B1789"/>
      <c r="C1789"/>
      <c r="D1789" s="227"/>
      <c r="E1789" s="227"/>
      <c r="F1789" s="227"/>
      <c r="G1789"/>
      <c r="H1789"/>
      <c r="I1789"/>
      <c r="J1789" s="227"/>
      <c r="L1789" s="190"/>
      <c r="N1789"/>
      <c r="O1789"/>
      <c r="P1789"/>
      <c r="Q1789"/>
      <c r="R1789"/>
      <c r="S1789"/>
      <c r="T1789"/>
      <c r="U1789"/>
      <c r="V1789"/>
      <c r="W1789" s="31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</row>
    <row r="1790" spans="1:43" s="269" customFormat="1" x14ac:dyDescent="0.2">
      <c r="A1790" s="13"/>
      <c r="B1790"/>
      <c r="C1790"/>
      <c r="D1790" s="227"/>
      <c r="E1790" s="227"/>
      <c r="F1790" s="227"/>
      <c r="G1790"/>
      <c r="H1790"/>
      <c r="I1790"/>
      <c r="J1790" s="227"/>
      <c r="L1790" s="190"/>
      <c r="N1790"/>
      <c r="O1790"/>
      <c r="P1790"/>
      <c r="Q1790"/>
      <c r="R1790"/>
      <c r="S1790"/>
      <c r="T1790"/>
      <c r="U1790"/>
      <c r="V1790"/>
      <c r="W1790" s="319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</row>
    <row r="1791" spans="1:43" s="269" customFormat="1" x14ac:dyDescent="0.2">
      <c r="A1791" s="13"/>
      <c r="B1791"/>
      <c r="C1791"/>
      <c r="D1791" s="227"/>
      <c r="E1791" s="227"/>
      <c r="F1791" s="227"/>
      <c r="G1791"/>
      <c r="H1791"/>
      <c r="I1791"/>
      <c r="J1791" s="227"/>
      <c r="L1791" s="190"/>
      <c r="N1791"/>
      <c r="O1791"/>
      <c r="P1791"/>
      <c r="Q1791"/>
      <c r="R1791"/>
      <c r="S1791"/>
      <c r="T1791"/>
      <c r="U1791"/>
      <c r="V1791"/>
      <c r="W1791" s="319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</row>
    <row r="1792" spans="1:43" s="269" customFormat="1" x14ac:dyDescent="0.2">
      <c r="A1792" s="13"/>
      <c r="B1792"/>
      <c r="C1792"/>
      <c r="D1792" s="227"/>
      <c r="E1792" s="227"/>
      <c r="F1792" s="227"/>
      <c r="G1792"/>
      <c r="H1792"/>
      <c r="I1792"/>
      <c r="J1792" s="227"/>
      <c r="L1792" s="190"/>
      <c r="N1792"/>
      <c r="O1792"/>
      <c r="P1792"/>
      <c r="Q1792"/>
      <c r="R1792"/>
      <c r="S1792"/>
      <c r="T1792"/>
      <c r="U1792"/>
      <c r="V1792"/>
      <c r="W1792" s="319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</row>
    <row r="1793" spans="1:43" s="269" customFormat="1" x14ac:dyDescent="0.2">
      <c r="A1793" s="13"/>
      <c r="B1793"/>
      <c r="C1793"/>
      <c r="D1793" s="227"/>
      <c r="E1793" s="227"/>
      <c r="F1793" s="227"/>
      <c r="G1793"/>
      <c r="H1793"/>
      <c r="I1793"/>
      <c r="J1793" s="227"/>
      <c r="L1793" s="190"/>
      <c r="N1793"/>
      <c r="O1793"/>
      <c r="P1793"/>
      <c r="Q1793"/>
      <c r="R1793"/>
      <c r="S1793"/>
      <c r="T1793"/>
      <c r="U1793"/>
      <c r="V1793"/>
      <c r="W1793" s="319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</row>
    <row r="1794" spans="1:43" s="269" customFormat="1" x14ac:dyDescent="0.2">
      <c r="A1794" s="13"/>
      <c r="B1794"/>
      <c r="C1794"/>
      <c r="D1794" s="227"/>
      <c r="E1794" s="227"/>
      <c r="F1794" s="227"/>
      <c r="G1794"/>
      <c r="H1794"/>
      <c r="I1794"/>
      <c r="J1794" s="227"/>
      <c r="L1794" s="190"/>
      <c r="N1794"/>
      <c r="O1794"/>
      <c r="P1794"/>
      <c r="Q1794"/>
      <c r="R1794"/>
      <c r="S1794"/>
      <c r="T1794"/>
      <c r="U1794"/>
      <c r="V1794"/>
      <c r="W1794" s="319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</row>
    <row r="1795" spans="1:43" s="269" customFormat="1" x14ac:dyDescent="0.2">
      <c r="A1795" s="13"/>
      <c r="B1795"/>
      <c r="C1795"/>
      <c r="D1795" s="227"/>
      <c r="E1795" s="227"/>
      <c r="F1795" s="227"/>
      <c r="G1795"/>
      <c r="H1795"/>
      <c r="I1795"/>
      <c r="J1795" s="227"/>
      <c r="L1795" s="190"/>
      <c r="N1795"/>
      <c r="O1795"/>
      <c r="P1795"/>
      <c r="Q1795"/>
      <c r="R1795"/>
      <c r="S1795"/>
      <c r="T1795"/>
      <c r="U1795"/>
      <c r="V1795"/>
      <c r="W1795" s="319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</row>
    <row r="1796" spans="1:43" s="269" customFormat="1" x14ac:dyDescent="0.2">
      <c r="A1796" s="13"/>
      <c r="B1796"/>
      <c r="C1796"/>
      <c r="D1796" s="227"/>
      <c r="E1796" s="227"/>
      <c r="F1796" s="227"/>
      <c r="G1796"/>
      <c r="H1796"/>
      <c r="I1796"/>
      <c r="J1796" s="227"/>
      <c r="L1796" s="190"/>
      <c r="N1796"/>
      <c r="O1796"/>
      <c r="P1796"/>
      <c r="Q1796"/>
      <c r="R1796"/>
      <c r="S1796"/>
      <c r="T1796"/>
      <c r="U1796"/>
      <c r="V1796"/>
      <c r="W1796" s="319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</row>
    <row r="1797" spans="1:43" s="269" customFormat="1" x14ac:dyDescent="0.2">
      <c r="A1797" s="13"/>
      <c r="B1797"/>
      <c r="C1797"/>
      <c r="D1797" s="227"/>
      <c r="E1797" s="227"/>
      <c r="F1797" s="227"/>
      <c r="G1797"/>
      <c r="H1797"/>
      <c r="I1797"/>
      <c r="J1797" s="227"/>
      <c r="L1797" s="190"/>
      <c r="N1797"/>
      <c r="O1797"/>
      <c r="P1797"/>
      <c r="Q1797"/>
      <c r="R1797"/>
      <c r="S1797"/>
      <c r="T1797"/>
      <c r="U1797"/>
      <c r="V1797"/>
      <c r="W1797" s="319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</row>
    <row r="1798" spans="1:43" s="269" customFormat="1" x14ac:dyDescent="0.2">
      <c r="A1798" s="13"/>
      <c r="B1798"/>
      <c r="C1798"/>
      <c r="D1798" s="227"/>
      <c r="E1798" s="227"/>
      <c r="F1798" s="227"/>
      <c r="G1798"/>
      <c r="H1798"/>
      <c r="I1798"/>
      <c r="J1798" s="227"/>
      <c r="L1798" s="190"/>
      <c r="N1798"/>
      <c r="O1798"/>
      <c r="P1798"/>
      <c r="Q1798"/>
      <c r="R1798"/>
      <c r="S1798"/>
      <c r="T1798"/>
      <c r="U1798"/>
      <c r="V1798"/>
      <c r="W1798" s="319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</row>
    <row r="1799" spans="1:43" s="269" customFormat="1" x14ac:dyDescent="0.2">
      <c r="A1799" s="13"/>
      <c r="B1799"/>
      <c r="C1799"/>
      <c r="D1799" s="227"/>
      <c r="E1799" s="227"/>
      <c r="F1799" s="227"/>
      <c r="G1799"/>
      <c r="H1799"/>
      <c r="I1799"/>
      <c r="J1799" s="227"/>
      <c r="L1799" s="190"/>
      <c r="N1799"/>
      <c r="O1799"/>
      <c r="P1799"/>
      <c r="Q1799"/>
      <c r="R1799"/>
      <c r="S1799"/>
      <c r="T1799"/>
      <c r="U1799"/>
      <c r="V1799"/>
      <c r="W1799" s="31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</row>
    <row r="1800" spans="1:43" s="269" customFormat="1" x14ac:dyDescent="0.2">
      <c r="A1800" s="13"/>
      <c r="B1800"/>
      <c r="C1800"/>
      <c r="D1800" s="227"/>
      <c r="E1800" s="227"/>
      <c r="F1800" s="227"/>
      <c r="G1800"/>
      <c r="H1800"/>
      <c r="I1800"/>
      <c r="J1800" s="227"/>
      <c r="L1800" s="190"/>
      <c r="N1800"/>
      <c r="O1800"/>
      <c r="P1800"/>
      <c r="Q1800"/>
      <c r="R1800"/>
      <c r="S1800"/>
      <c r="T1800"/>
      <c r="U1800"/>
      <c r="V1800"/>
      <c r="W1800" s="319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</row>
    <row r="1801" spans="1:43" s="269" customFormat="1" x14ac:dyDescent="0.2">
      <c r="A1801" s="13"/>
      <c r="B1801"/>
      <c r="C1801"/>
      <c r="D1801" s="227"/>
      <c r="E1801" s="227"/>
      <c r="F1801" s="227"/>
      <c r="G1801"/>
      <c r="H1801"/>
      <c r="I1801"/>
      <c r="J1801" s="227"/>
      <c r="L1801" s="190"/>
      <c r="N1801"/>
      <c r="O1801"/>
      <c r="P1801"/>
      <c r="Q1801"/>
      <c r="R1801"/>
      <c r="S1801"/>
      <c r="T1801"/>
      <c r="U1801"/>
      <c r="V1801"/>
      <c r="W1801" s="319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</row>
    <row r="1802" spans="1:43" s="269" customFormat="1" x14ac:dyDescent="0.2">
      <c r="A1802" s="13"/>
      <c r="B1802"/>
      <c r="C1802"/>
      <c r="D1802" s="227"/>
      <c r="E1802" s="227"/>
      <c r="F1802" s="227"/>
      <c r="G1802"/>
      <c r="H1802"/>
      <c r="I1802"/>
      <c r="J1802" s="227"/>
      <c r="L1802" s="190"/>
      <c r="N1802"/>
      <c r="O1802"/>
      <c r="P1802"/>
      <c r="Q1802"/>
      <c r="R1802"/>
      <c r="S1802"/>
      <c r="T1802"/>
      <c r="U1802"/>
      <c r="V1802"/>
      <c r="W1802" s="319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</row>
    <row r="1803" spans="1:43" s="269" customFormat="1" x14ac:dyDescent="0.2">
      <c r="A1803" s="13"/>
      <c r="B1803"/>
      <c r="C1803"/>
      <c r="D1803" s="227"/>
      <c r="E1803" s="227"/>
      <c r="F1803" s="227"/>
      <c r="G1803"/>
      <c r="H1803"/>
      <c r="I1803"/>
      <c r="J1803" s="227"/>
      <c r="L1803" s="190"/>
      <c r="N1803"/>
      <c r="O1803"/>
      <c r="P1803"/>
      <c r="Q1803"/>
      <c r="R1803"/>
      <c r="S1803"/>
      <c r="T1803"/>
      <c r="U1803"/>
      <c r="V1803"/>
      <c r="W1803" s="319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</row>
    <row r="1804" spans="1:43" s="269" customFormat="1" x14ac:dyDescent="0.2">
      <c r="A1804" s="13"/>
      <c r="B1804"/>
      <c r="C1804"/>
      <c r="D1804" s="227"/>
      <c r="E1804" s="227"/>
      <c r="F1804" s="227"/>
      <c r="G1804"/>
      <c r="H1804"/>
      <c r="I1804"/>
      <c r="J1804" s="227"/>
      <c r="L1804" s="190"/>
      <c r="N1804"/>
      <c r="O1804"/>
      <c r="P1804"/>
      <c r="Q1804"/>
      <c r="R1804"/>
      <c r="S1804"/>
      <c r="T1804"/>
      <c r="U1804"/>
      <c r="V1804"/>
      <c r="W1804" s="319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</row>
    <row r="1805" spans="1:43" s="269" customFormat="1" x14ac:dyDescent="0.2">
      <c r="A1805" s="13"/>
      <c r="B1805"/>
      <c r="C1805"/>
      <c r="D1805" s="227"/>
      <c r="E1805" s="227"/>
      <c r="F1805" s="227"/>
      <c r="G1805"/>
      <c r="H1805"/>
      <c r="I1805"/>
      <c r="J1805" s="227"/>
      <c r="L1805" s="190"/>
      <c r="N1805"/>
      <c r="O1805"/>
      <c r="P1805"/>
      <c r="Q1805"/>
      <c r="R1805"/>
      <c r="S1805"/>
      <c r="T1805"/>
      <c r="U1805"/>
      <c r="V1805"/>
      <c r="W1805" s="319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</row>
    <row r="1806" spans="1:43" s="269" customFormat="1" x14ac:dyDescent="0.2">
      <c r="A1806" s="13"/>
      <c r="B1806"/>
      <c r="C1806"/>
      <c r="D1806" s="227"/>
      <c r="E1806" s="227"/>
      <c r="F1806" s="227"/>
      <c r="G1806"/>
      <c r="H1806"/>
      <c r="I1806"/>
      <c r="J1806" s="227"/>
      <c r="L1806" s="190"/>
      <c r="N1806"/>
      <c r="O1806"/>
      <c r="P1806"/>
      <c r="Q1806"/>
      <c r="R1806"/>
      <c r="S1806"/>
      <c r="T1806"/>
      <c r="U1806"/>
      <c r="V1806"/>
      <c r="W1806" s="319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</row>
    <row r="1807" spans="1:43" s="269" customFormat="1" x14ac:dyDescent="0.2">
      <c r="A1807" s="13"/>
      <c r="B1807"/>
      <c r="C1807"/>
      <c r="D1807" s="227"/>
      <c r="E1807" s="227"/>
      <c r="F1807" s="227"/>
      <c r="G1807"/>
      <c r="H1807"/>
      <c r="I1807"/>
      <c r="J1807" s="227"/>
      <c r="L1807" s="190"/>
      <c r="N1807"/>
      <c r="O1807"/>
      <c r="P1807"/>
      <c r="Q1807"/>
      <c r="R1807"/>
      <c r="S1807"/>
      <c r="T1807"/>
      <c r="U1807"/>
      <c r="V1807"/>
      <c r="W1807" s="319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</row>
    <row r="1808" spans="1:43" s="269" customFormat="1" x14ac:dyDescent="0.2">
      <c r="A1808" s="13"/>
      <c r="B1808"/>
      <c r="C1808"/>
      <c r="D1808" s="227"/>
      <c r="E1808" s="227"/>
      <c r="F1808" s="227"/>
      <c r="G1808"/>
      <c r="H1808"/>
      <c r="I1808"/>
      <c r="J1808" s="227"/>
      <c r="L1808" s="190"/>
      <c r="N1808"/>
      <c r="O1808"/>
      <c r="P1808"/>
      <c r="Q1808"/>
      <c r="R1808"/>
      <c r="S1808"/>
      <c r="T1808"/>
      <c r="U1808"/>
      <c r="V1808"/>
      <c r="W1808" s="319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</row>
    <row r="1809" spans="1:43" s="269" customFormat="1" x14ac:dyDescent="0.2">
      <c r="A1809" s="13"/>
      <c r="B1809"/>
      <c r="C1809"/>
      <c r="D1809" s="227"/>
      <c r="E1809" s="227"/>
      <c r="F1809" s="227"/>
      <c r="G1809"/>
      <c r="H1809"/>
      <c r="I1809"/>
      <c r="J1809" s="227"/>
      <c r="L1809" s="190"/>
      <c r="N1809"/>
      <c r="O1809"/>
      <c r="P1809"/>
      <c r="Q1809"/>
      <c r="R1809"/>
      <c r="S1809"/>
      <c r="T1809"/>
      <c r="U1809"/>
      <c r="V1809"/>
      <c r="W1809" s="31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</row>
    <row r="1810" spans="1:43" s="269" customFormat="1" x14ac:dyDescent="0.2">
      <c r="A1810" s="13"/>
      <c r="B1810"/>
      <c r="C1810"/>
      <c r="D1810" s="227"/>
      <c r="E1810" s="227"/>
      <c r="F1810" s="227"/>
      <c r="G1810"/>
      <c r="H1810"/>
      <c r="I1810"/>
      <c r="J1810" s="227"/>
      <c r="L1810" s="190"/>
      <c r="N1810"/>
      <c r="O1810"/>
      <c r="P1810"/>
      <c r="Q1810"/>
      <c r="R1810"/>
      <c r="S1810"/>
      <c r="T1810"/>
      <c r="U1810"/>
      <c r="V1810"/>
      <c r="W1810" s="319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</row>
    <row r="1811" spans="1:43" s="269" customFormat="1" x14ac:dyDescent="0.2">
      <c r="A1811" s="13"/>
      <c r="B1811"/>
      <c r="C1811"/>
      <c r="D1811" s="227"/>
      <c r="E1811" s="227"/>
      <c r="F1811" s="227"/>
      <c r="G1811"/>
      <c r="H1811"/>
      <c r="I1811"/>
      <c r="J1811" s="227"/>
      <c r="L1811" s="190"/>
      <c r="N1811"/>
      <c r="O1811"/>
      <c r="P1811"/>
      <c r="Q1811"/>
      <c r="R1811"/>
      <c r="S1811"/>
      <c r="T1811"/>
      <c r="U1811"/>
      <c r="V1811"/>
      <c r="W1811" s="319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</row>
    <row r="1812" spans="1:43" s="269" customFormat="1" x14ac:dyDescent="0.2">
      <c r="A1812" s="13"/>
      <c r="B1812"/>
      <c r="C1812"/>
      <c r="D1812" s="227"/>
      <c r="E1812" s="227"/>
      <c r="F1812" s="227"/>
      <c r="G1812"/>
      <c r="H1812"/>
      <c r="I1812"/>
      <c r="J1812" s="227"/>
      <c r="L1812" s="190"/>
      <c r="N1812"/>
      <c r="O1812"/>
      <c r="P1812"/>
      <c r="Q1812"/>
      <c r="R1812"/>
      <c r="S1812"/>
      <c r="T1812"/>
      <c r="U1812"/>
      <c r="V1812"/>
      <c r="W1812" s="319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</row>
    <row r="1813" spans="1:43" s="269" customFormat="1" x14ac:dyDescent="0.2">
      <c r="A1813" s="13"/>
      <c r="B1813"/>
      <c r="C1813"/>
      <c r="D1813" s="227"/>
      <c r="E1813" s="227"/>
      <c r="F1813" s="227"/>
      <c r="G1813"/>
      <c r="H1813"/>
      <c r="I1813"/>
      <c r="J1813" s="227"/>
      <c r="L1813" s="190"/>
      <c r="N1813"/>
      <c r="O1813"/>
      <c r="P1813"/>
      <c r="Q1813"/>
      <c r="R1813"/>
      <c r="S1813"/>
      <c r="T1813"/>
      <c r="U1813"/>
      <c r="V1813"/>
      <c r="W1813" s="319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</row>
    <row r="1814" spans="1:43" s="269" customFormat="1" x14ac:dyDescent="0.2">
      <c r="A1814" s="13"/>
      <c r="B1814"/>
      <c r="C1814"/>
      <c r="D1814" s="227"/>
      <c r="E1814" s="227"/>
      <c r="F1814" s="227"/>
      <c r="G1814"/>
      <c r="H1814"/>
      <c r="I1814"/>
      <c r="J1814" s="227"/>
      <c r="L1814" s="190"/>
      <c r="N1814"/>
      <c r="O1814"/>
      <c r="P1814"/>
      <c r="Q1814"/>
      <c r="R1814"/>
      <c r="S1814"/>
      <c r="T1814"/>
      <c r="U1814"/>
      <c r="V1814"/>
      <c r="W1814" s="319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</row>
    <row r="1815" spans="1:43" s="269" customFormat="1" x14ac:dyDescent="0.2">
      <c r="A1815" s="13"/>
      <c r="B1815"/>
      <c r="C1815"/>
      <c r="D1815" s="227"/>
      <c r="E1815" s="227"/>
      <c r="F1815" s="227"/>
      <c r="G1815"/>
      <c r="H1815"/>
      <c r="I1815"/>
      <c r="J1815" s="227"/>
      <c r="L1815" s="190"/>
      <c r="N1815"/>
      <c r="O1815"/>
      <c r="P1815"/>
      <c r="Q1815"/>
      <c r="R1815"/>
      <c r="S1815"/>
      <c r="T1815"/>
      <c r="U1815"/>
      <c r="V1815"/>
      <c r="W1815" s="319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</row>
    <row r="1816" spans="1:43" s="269" customFormat="1" x14ac:dyDescent="0.2">
      <c r="A1816" s="13"/>
      <c r="B1816"/>
      <c r="C1816"/>
      <c r="D1816" s="227"/>
      <c r="E1816" s="227"/>
      <c r="F1816" s="227"/>
      <c r="G1816"/>
      <c r="H1816"/>
      <c r="I1816"/>
      <c r="J1816" s="227"/>
      <c r="L1816" s="190"/>
      <c r="N1816"/>
      <c r="O1816"/>
      <c r="P1816"/>
      <c r="Q1816"/>
      <c r="R1816"/>
      <c r="S1816"/>
      <c r="T1816"/>
      <c r="U1816"/>
      <c r="V1816"/>
      <c r="W1816" s="319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</row>
    <row r="1817" spans="1:43" s="269" customFormat="1" x14ac:dyDescent="0.2">
      <c r="A1817" s="13"/>
      <c r="B1817"/>
      <c r="C1817"/>
      <c r="D1817" s="227"/>
      <c r="E1817" s="227"/>
      <c r="F1817" s="227"/>
      <c r="G1817"/>
      <c r="H1817"/>
      <c r="I1817"/>
      <c r="J1817" s="227"/>
      <c r="L1817" s="190"/>
      <c r="N1817"/>
      <c r="O1817"/>
      <c r="P1817"/>
      <c r="Q1817"/>
      <c r="R1817"/>
      <c r="S1817"/>
      <c r="T1817"/>
      <c r="U1817"/>
      <c r="V1817"/>
      <c r="W1817" s="319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</row>
    <row r="1818" spans="1:43" s="269" customFormat="1" x14ac:dyDescent="0.2">
      <c r="A1818" s="13"/>
      <c r="B1818"/>
      <c r="C1818"/>
      <c r="D1818" s="227"/>
      <c r="E1818" s="227"/>
      <c r="F1818" s="227"/>
      <c r="G1818"/>
      <c r="H1818"/>
      <c r="I1818"/>
      <c r="J1818" s="227"/>
      <c r="L1818" s="190"/>
      <c r="N1818"/>
      <c r="O1818"/>
      <c r="P1818"/>
      <c r="Q1818"/>
      <c r="R1818"/>
      <c r="S1818"/>
      <c r="T1818"/>
      <c r="U1818"/>
      <c r="V1818"/>
      <c r="W1818" s="319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</row>
    <row r="1819" spans="1:43" s="269" customFormat="1" x14ac:dyDescent="0.2">
      <c r="A1819" s="13"/>
      <c r="B1819"/>
      <c r="C1819"/>
      <c r="D1819" s="227"/>
      <c r="E1819" s="227"/>
      <c r="F1819" s="227"/>
      <c r="G1819"/>
      <c r="H1819"/>
      <c r="I1819"/>
      <c r="J1819" s="227"/>
      <c r="L1819" s="190"/>
      <c r="N1819"/>
      <c r="O1819"/>
      <c r="P1819"/>
      <c r="Q1819"/>
      <c r="R1819"/>
      <c r="S1819"/>
      <c r="T1819"/>
      <c r="U1819"/>
      <c r="V1819"/>
      <c r="W1819" s="3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</row>
    <row r="1820" spans="1:43" s="269" customFormat="1" x14ac:dyDescent="0.2">
      <c r="A1820" s="13"/>
      <c r="B1820"/>
      <c r="C1820"/>
      <c r="D1820" s="227"/>
      <c r="E1820" s="227"/>
      <c r="F1820" s="227"/>
      <c r="G1820"/>
      <c r="H1820"/>
      <c r="I1820"/>
      <c r="J1820" s="227"/>
      <c r="L1820" s="190"/>
      <c r="N1820"/>
      <c r="O1820"/>
      <c r="P1820"/>
      <c r="Q1820"/>
      <c r="R1820"/>
      <c r="S1820"/>
      <c r="T1820"/>
      <c r="U1820"/>
      <c r="V1820"/>
      <c r="W1820" s="319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</row>
    <row r="1821" spans="1:43" s="269" customFormat="1" x14ac:dyDescent="0.2">
      <c r="A1821" s="13"/>
      <c r="B1821"/>
      <c r="C1821"/>
      <c r="D1821" s="227"/>
      <c r="E1821" s="227"/>
      <c r="F1821" s="227"/>
      <c r="G1821"/>
      <c r="H1821"/>
      <c r="I1821"/>
      <c r="J1821" s="227"/>
      <c r="L1821" s="190"/>
      <c r="N1821"/>
      <c r="O1821"/>
      <c r="P1821"/>
      <c r="Q1821"/>
      <c r="R1821"/>
      <c r="S1821"/>
      <c r="T1821"/>
      <c r="U1821"/>
      <c r="V1821"/>
      <c r="W1821" s="319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</row>
    <row r="1822" spans="1:43" s="269" customFormat="1" x14ac:dyDescent="0.2">
      <c r="A1822" s="13"/>
      <c r="B1822"/>
      <c r="C1822"/>
      <c r="D1822" s="227"/>
      <c r="E1822" s="227"/>
      <c r="F1822" s="227"/>
      <c r="G1822"/>
      <c r="H1822"/>
      <c r="I1822"/>
      <c r="J1822" s="227"/>
      <c r="L1822" s="190"/>
      <c r="N1822"/>
      <c r="O1822"/>
      <c r="P1822"/>
      <c r="Q1822"/>
      <c r="R1822"/>
      <c r="S1822"/>
      <c r="T1822"/>
      <c r="U1822"/>
      <c r="V1822"/>
      <c r="W1822" s="319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</row>
    <row r="1823" spans="1:43" s="269" customFormat="1" x14ac:dyDescent="0.2">
      <c r="A1823" s="13"/>
      <c r="B1823"/>
      <c r="C1823"/>
      <c r="D1823" s="227"/>
      <c r="E1823" s="227"/>
      <c r="F1823" s="227"/>
      <c r="G1823"/>
      <c r="H1823"/>
      <c r="I1823"/>
      <c r="J1823" s="227"/>
      <c r="L1823" s="190"/>
      <c r="N1823"/>
      <c r="O1823"/>
      <c r="P1823"/>
      <c r="Q1823"/>
      <c r="R1823"/>
      <c r="S1823"/>
      <c r="T1823"/>
      <c r="U1823"/>
      <c r="V1823"/>
      <c r="W1823" s="319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</row>
    <row r="1824" spans="1:43" s="269" customFormat="1" x14ac:dyDescent="0.2">
      <c r="A1824" s="13"/>
      <c r="B1824"/>
      <c r="C1824"/>
      <c r="D1824" s="227"/>
      <c r="E1824" s="227"/>
      <c r="F1824" s="227"/>
      <c r="G1824"/>
      <c r="H1824"/>
      <c r="I1824"/>
      <c r="J1824" s="227"/>
      <c r="L1824" s="190"/>
      <c r="N1824"/>
      <c r="O1824"/>
      <c r="P1824"/>
      <c r="Q1824"/>
      <c r="R1824"/>
      <c r="S1824"/>
      <c r="T1824"/>
      <c r="U1824"/>
      <c r="V1824"/>
      <c r="W1824" s="319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</row>
    <row r="1825" spans="1:43" s="269" customFormat="1" x14ac:dyDescent="0.2">
      <c r="A1825" s="13"/>
      <c r="B1825"/>
      <c r="C1825"/>
      <c r="D1825" s="227"/>
      <c r="E1825" s="227"/>
      <c r="F1825" s="227"/>
      <c r="G1825"/>
      <c r="H1825"/>
      <c r="I1825"/>
      <c r="J1825" s="227"/>
      <c r="L1825" s="190"/>
      <c r="N1825"/>
      <c r="O1825"/>
      <c r="P1825"/>
      <c r="Q1825"/>
      <c r="R1825"/>
      <c r="S1825"/>
      <c r="T1825"/>
      <c r="U1825"/>
      <c r="V1825"/>
      <c r="W1825" s="319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</row>
    <row r="1826" spans="1:43" s="269" customFormat="1" x14ac:dyDescent="0.2">
      <c r="A1826" s="13"/>
      <c r="B1826"/>
      <c r="C1826"/>
      <c r="D1826" s="227"/>
      <c r="E1826" s="227"/>
      <c r="F1826" s="227"/>
      <c r="G1826"/>
      <c r="H1826"/>
      <c r="I1826"/>
      <c r="J1826" s="227"/>
      <c r="L1826" s="190"/>
      <c r="N1826"/>
      <c r="O1826"/>
      <c r="P1826"/>
      <c r="Q1826"/>
      <c r="R1826"/>
      <c r="S1826"/>
      <c r="T1826"/>
      <c r="U1826"/>
      <c r="V1826"/>
      <c r="W1826" s="319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</row>
    <row r="1827" spans="1:43" s="269" customFormat="1" x14ac:dyDescent="0.2">
      <c r="A1827" s="13"/>
      <c r="B1827"/>
      <c r="C1827"/>
      <c r="D1827" s="227"/>
      <c r="E1827" s="227"/>
      <c r="F1827" s="227"/>
      <c r="G1827"/>
      <c r="H1827"/>
      <c r="I1827"/>
      <c r="J1827" s="227"/>
      <c r="L1827" s="190"/>
      <c r="N1827"/>
      <c r="O1827"/>
      <c r="P1827"/>
      <c r="Q1827"/>
      <c r="R1827"/>
      <c r="S1827"/>
      <c r="T1827"/>
      <c r="U1827"/>
      <c r="V1827"/>
      <c r="W1827" s="319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</row>
    <row r="1828" spans="1:43" s="269" customFormat="1" x14ac:dyDescent="0.2">
      <c r="A1828" s="13"/>
      <c r="B1828"/>
      <c r="C1828"/>
      <c r="D1828" s="227"/>
      <c r="E1828" s="227"/>
      <c r="F1828" s="227"/>
      <c r="G1828"/>
      <c r="H1828"/>
      <c r="I1828"/>
      <c r="J1828" s="227"/>
      <c r="L1828" s="190"/>
      <c r="N1828"/>
      <c r="O1828"/>
      <c r="P1828"/>
      <c r="Q1828"/>
      <c r="R1828"/>
      <c r="S1828"/>
      <c r="T1828"/>
      <c r="U1828"/>
      <c r="V1828"/>
      <c r="W1828" s="319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</row>
    <row r="1829" spans="1:43" s="269" customFormat="1" x14ac:dyDescent="0.2">
      <c r="A1829" s="13"/>
      <c r="B1829"/>
      <c r="C1829"/>
      <c r="D1829" s="227"/>
      <c r="E1829" s="227"/>
      <c r="F1829" s="227"/>
      <c r="G1829"/>
      <c r="H1829"/>
      <c r="I1829"/>
      <c r="J1829" s="227"/>
      <c r="L1829" s="190"/>
      <c r="N1829"/>
      <c r="O1829"/>
      <c r="P1829"/>
      <c r="Q1829"/>
      <c r="R1829"/>
      <c r="S1829"/>
      <c r="T1829"/>
      <c r="U1829"/>
      <c r="V1829"/>
      <c r="W1829" s="31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</row>
    <row r="1830" spans="1:43" s="269" customFormat="1" x14ac:dyDescent="0.2">
      <c r="A1830" s="13"/>
      <c r="B1830"/>
      <c r="C1830"/>
      <c r="D1830" s="227"/>
      <c r="E1830" s="227"/>
      <c r="F1830" s="227"/>
      <c r="G1830"/>
      <c r="H1830"/>
      <c r="I1830"/>
      <c r="J1830" s="227"/>
      <c r="L1830" s="190"/>
      <c r="N1830"/>
      <c r="O1830"/>
      <c r="P1830"/>
      <c r="Q1830"/>
      <c r="R1830"/>
      <c r="S1830"/>
      <c r="T1830"/>
      <c r="U1830"/>
      <c r="V1830"/>
      <c r="W1830" s="319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</row>
    <row r="1831" spans="1:43" s="269" customFormat="1" x14ac:dyDescent="0.2">
      <c r="A1831" s="13"/>
      <c r="B1831"/>
      <c r="C1831"/>
      <c r="D1831" s="227"/>
      <c r="E1831" s="227"/>
      <c r="F1831" s="227"/>
      <c r="G1831"/>
      <c r="H1831"/>
      <c r="I1831"/>
      <c r="J1831" s="227"/>
      <c r="L1831" s="190"/>
      <c r="N1831"/>
      <c r="O1831"/>
      <c r="P1831"/>
      <c r="Q1831"/>
      <c r="R1831"/>
      <c r="S1831"/>
      <c r="T1831"/>
      <c r="U1831"/>
      <c r="V1831"/>
      <c r="W1831" s="319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</row>
    <row r="1832" spans="1:43" s="269" customFormat="1" x14ac:dyDescent="0.2">
      <c r="A1832" s="13"/>
      <c r="B1832"/>
      <c r="C1832"/>
      <c r="D1832" s="227"/>
      <c r="E1832" s="227"/>
      <c r="F1832" s="227"/>
      <c r="G1832"/>
      <c r="H1832"/>
      <c r="I1832"/>
      <c r="J1832" s="227"/>
      <c r="L1832" s="190"/>
      <c r="N1832"/>
      <c r="O1832"/>
      <c r="P1832"/>
      <c r="Q1832"/>
      <c r="R1832"/>
      <c r="S1832"/>
      <c r="T1832"/>
      <c r="U1832"/>
      <c r="V1832"/>
      <c r="W1832" s="319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</row>
    <row r="1833" spans="1:43" s="269" customFormat="1" x14ac:dyDescent="0.2">
      <c r="A1833" s="13"/>
      <c r="B1833"/>
      <c r="C1833"/>
      <c r="D1833" s="227"/>
      <c r="E1833" s="227"/>
      <c r="F1833" s="227"/>
      <c r="G1833"/>
      <c r="H1833"/>
      <c r="I1833"/>
      <c r="J1833" s="227"/>
      <c r="L1833" s="190"/>
      <c r="N1833"/>
      <c r="O1833"/>
      <c r="P1833"/>
      <c r="Q1833"/>
      <c r="R1833"/>
      <c r="S1833"/>
      <c r="T1833"/>
      <c r="U1833"/>
      <c r="V1833"/>
      <c r="W1833" s="319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</row>
    <row r="1834" spans="1:43" s="269" customFormat="1" x14ac:dyDescent="0.2">
      <c r="A1834" s="13"/>
      <c r="B1834"/>
      <c r="C1834"/>
      <c r="D1834" s="227"/>
      <c r="E1834" s="227"/>
      <c r="F1834" s="227"/>
      <c r="G1834"/>
      <c r="H1834"/>
      <c r="I1834"/>
      <c r="J1834" s="227"/>
      <c r="L1834" s="190"/>
      <c r="N1834"/>
      <c r="O1834"/>
      <c r="P1834"/>
      <c r="Q1834"/>
      <c r="R1834"/>
      <c r="S1834"/>
      <c r="T1834"/>
      <c r="U1834"/>
      <c r="V1834"/>
      <c r="W1834" s="319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</row>
    <row r="1835" spans="1:43" s="269" customFormat="1" x14ac:dyDescent="0.2">
      <c r="A1835" s="13"/>
      <c r="B1835"/>
      <c r="C1835"/>
      <c r="D1835" s="227"/>
      <c r="E1835" s="227"/>
      <c r="F1835" s="227"/>
      <c r="G1835"/>
      <c r="H1835"/>
      <c r="I1835"/>
      <c r="J1835" s="227"/>
      <c r="L1835" s="190"/>
      <c r="N1835"/>
      <c r="O1835"/>
      <c r="P1835"/>
      <c r="Q1835"/>
      <c r="R1835"/>
      <c r="S1835"/>
      <c r="T1835"/>
      <c r="U1835"/>
      <c r="V1835"/>
      <c r="W1835" s="319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</row>
    <row r="1836" spans="1:43" s="269" customFormat="1" x14ac:dyDescent="0.2">
      <c r="A1836" s="13"/>
      <c r="B1836"/>
      <c r="C1836"/>
      <c r="D1836" s="227"/>
      <c r="E1836" s="227"/>
      <c r="F1836" s="227"/>
      <c r="G1836"/>
      <c r="H1836"/>
      <c r="I1836"/>
      <c r="J1836" s="227"/>
      <c r="L1836" s="190"/>
      <c r="N1836"/>
      <c r="O1836"/>
      <c r="P1836"/>
      <c r="Q1836"/>
      <c r="R1836"/>
      <c r="S1836"/>
      <c r="T1836"/>
      <c r="U1836"/>
      <c r="V1836"/>
      <c r="W1836" s="319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</row>
    <row r="1837" spans="1:43" s="269" customFormat="1" x14ac:dyDescent="0.2">
      <c r="A1837" s="13"/>
      <c r="B1837"/>
      <c r="C1837"/>
      <c r="D1837" s="227"/>
      <c r="E1837" s="227"/>
      <c r="F1837" s="227"/>
      <c r="G1837"/>
      <c r="H1837"/>
      <c r="I1837"/>
      <c r="J1837" s="227"/>
      <c r="L1837" s="190"/>
      <c r="N1837"/>
      <c r="O1837"/>
      <c r="P1837"/>
      <c r="Q1837"/>
      <c r="R1837"/>
      <c r="S1837"/>
      <c r="T1837"/>
      <c r="U1837"/>
      <c r="V1837"/>
      <c r="W1837" s="319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</row>
    <row r="1838" spans="1:43" s="269" customFormat="1" x14ac:dyDescent="0.2">
      <c r="A1838" s="13"/>
      <c r="B1838"/>
      <c r="C1838"/>
      <c r="D1838" s="227"/>
      <c r="E1838" s="227"/>
      <c r="F1838" s="227"/>
      <c r="G1838"/>
      <c r="H1838"/>
      <c r="I1838"/>
      <c r="J1838" s="227"/>
      <c r="L1838" s="190"/>
      <c r="N1838"/>
      <c r="O1838"/>
      <c r="P1838"/>
      <c r="Q1838"/>
      <c r="R1838"/>
      <c r="S1838"/>
      <c r="T1838"/>
      <c r="U1838"/>
      <c r="V1838"/>
      <c r="W1838" s="319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</row>
    <row r="1839" spans="1:43" s="269" customFormat="1" x14ac:dyDescent="0.2">
      <c r="A1839" s="13"/>
      <c r="B1839"/>
      <c r="C1839"/>
      <c r="D1839" s="227"/>
      <c r="E1839" s="227"/>
      <c r="F1839" s="227"/>
      <c r="G1839"/>
      <c r="H1839"/>
      <c r="I1839"/>
      <c r="J1839" s="227"/>
      <c r="L1839" s="190"/>
      <c r="N1839"/>
      <c r="O1839"/>
      <c r="P1839"/>
      <c r="Q1839"/>
      <c r="R1839"/>
      <c r="S1839"/>
      <c r="T1839"/>
      <c r="U1839"/>
      <c r="V1839"/>
      <c r="W1839" s="31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</row>
    <row r="1840" spans="1:43" s="269" customFormat="1" x14ac:dyDescent="0.2">
      <c r="A1840" s="13"/>
      <c r="B1840"/>
      <c r="C1840"/>
      <c r="D1840" s="227"/>
      <c r="E1840" s="227"/>
      <c r="F1840" s="227"/>
      <c r="G1840"/>
      <c r="H1840"/>
      <c r="I1840"/>
      <c r="J1840" s="227"/>
      <c r="L1840" s="190"/>
      <c r="N1840"/>
      <c r="O1840"/>
      <c r="P1840"/>
      <c r="Q1840"/>
      <c r="R1840"/>
      <c r="S1840"/>
      <c r="T1840"/>
      <c r="U1840"/>
      <c r="V1840"/>
      <c r="W1840" s="319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</row>
    <row r="1841" spans="1:43" s="269" customFormat="1" x14ac:dyDescent="0.2">
      <c r="A1841" s="13"/>
      <c r="B1841"/>
      <c r="C1841"/>
      <c r="D1841" s="227"/>
      <c r="E1841" s="227"/>
      <c r="F1841" s="227"/>
      <c r="G1841"/>
      <c r="H1841"/>
      <c r="I1841"/>
      <c r="J1841" s="227"/>
      <c r="L1841" s="190"/>
      <c r="N1841"/>
      <c r="O1841"/>
      <c r="P1841"/>
      <c r="Q1841"/>
      <c r="R1841"/>
      <c r="S1841"/>
      <c r="T1841"/>
      <c r="U1841"/>
      <c r="V1841"/>
      <c r="W1841" s="319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</row>
    <row r="1842" spans="1:43" s="269" customFormat="1" x14ac:dyDescent="0.2">
      <c r="A1842" s="13"/>
      <c r="B1842"/>
      <c r="C1842"/>
      <c r="D1842" s="227"/>
      <c r="E1842" s="227"/>
      <c r="F1842" s="227"/>
      <c r="G1842"/>
      <c r="H1842"/>
      <c r="I1842"/>
      <c r="J1842" s="227"/>
      <c r="L1842" s="190"/>
      <c r="N1842"/>
      <c r="O1842"/>
      <c r="P1842"/>
      <c r="Q1842"/>
      <c r="R1842"/>
      <c r="S1842"/>
      <c r="T1842"/>
      <c r="U1842"/>
      <c r="V1842"/>
      <c r="W1842" s="319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</row>
    <row r="1843" spans="1:43" s="269" customFormat="1" x14ac:dyDescent="0.2">
      <c r="A1843" s="13"/>
      <c r="B1843"/>
      <c r="C1843"/>
      <c r="D1843" s="227"/>
      <c r="E1843" s="227"/>
      <c r="F1843" s="227"/>
      <c r="G1843"/>
      <c r="H1843"/>
      <c r="I1843"/>
      <c r="J1843" s="227"/>
      <c r="L1843" s="190"/>
      <c r="N1843"/>
      <c r="O1843"/>
      <c r="P1843"/>
      <c r="Q1843"/>
      <c r="R1843"/>
      <c r="S1843"/>
      <c r="T1843"/>
      <c r="U1843"/>
      <c r="V1843"/>
      <c r="W1843" s="319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</row>
    <row r="1844" spans="1:43" s="269" customFormat="1" x14ac:dyDescent="0.2">
      <c r="A1844" s="13"/>
      <c r="B1844"/>
      <c r="C1844"/>
      <c r="D1844" s="227"/>
      <c r="E1844" s="227"/>
      <c r="F1844" s="227"/>
      <c r="G1844"/>
      <c r="H1844"/>
      <c r="I1844"/>
      <c r="J1844" s="227"/>
      <c r="L1844" s="190"/>
      <c r="N1844"/>
      <c r="O1844"/>
      <c r="P1844"/>
      <c r="Q1844"/>
      <c r="R1844"/>
      <c r="S1844"/>
      <c r="T1844"/>
      <c r="U1844"/>
      <c r="V1844"/>
      <c r="W1844" s="319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</row>
    <row r="1845" spans="1:43" s="269" customFormat="1" x14ac:dyDescent="0.2">
      <c r="A1845" s="13"/>
      <c r="B1845"/>
      <c r="C1845"/>
      <c r="D1845" s="227"/>
      <c r="E1845" s="227"/>
      <c r="F1845" s="227"/>
      <c r="G1845"/>
      <c r="H1845"/>
      <c r="I1845"/>
      <c r="J1845" s="227"/>
      <c r="L1845" s="190"/>
      <c r="N1845"/>
      <c r="O1845"/>
      <c r="P1845"/>
      <c r="Q1845"/>
      <c r="R1845"/>
      <c r="S1845"/>
      <c r="T1845"/>
      <c r="U1845"/>
      <c r="V1845"/>
      <c r="W1845" s="319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</row>
    <row r="1846" spans="1:43" s="269" customFormat="1" x14ac:dyDescent="0.2">
      <c r="A1846" s="13"/>
      <c r="B1846"/>
      <c r="C1846"/>
      <c r="D1846" s="227"/>
      <c r="E1846" s="227"/>
      <c r="F1846" s="227"/>
      <c r="G1846"/>
      <c r="H1846"/>
      <c r="I1846"/>
      <c r="J1846" s="227"/>
      <c r="L1846" s="190"/>
      <c r="N1846"/>
      <c r="O1846"/>
      <c r="P1846"/>
      <c r="Q1846"/>
      <c r="R1846"/>
      <c r="S1846"/>
      <c r="T1846"/>
      <c r="U1846"/>
      <c r="V1846"/>
      <c r="W1846" s="319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</row>
    <row r="1847" spans="1:43" s="269" customFormat="1" x14ac:dyDescent="0.2">
      <c r="A1847" s="13"/>
      <c r="B1847"/>
      <c r="C1847"/>
      <c r="D1847" s="227"/>
      <c r="E1847" s="227"/>
      <c r="F1847" s="227"/>
      <c r="G1847"/>
      <c r="H1847"/>
      <c r="I1847"/>
      <c r="J1847" s="227"/>
      <c r="L1847" s="190"/>
      <c r="N1847"/>
      <c r="O1847"/>
      <c r="P1847"/>
      <c r="Q1847"/>
      <c r="R1847"/>
      <c r="S1847"/>
      <c r="T1847"/>
      <c r="U1847"/>
      <c r="V1847"/>
      <c r="W1847" s="319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</row>
    <row r="1848" spans="1:43" s="269" customFormat="1" x14ac:dyDescent="0.2">
      <c r="A1848" s="13"/>
      <c r="B1848"/>
      <c r="C1848"/>
      <c r="D1848" s="227"/>
      <c r="E1848" s="227"/>
      <c r="F1848" s="227"/>
      <c r="G1848"/>
      <c r="H1848"/>
      <c r="I1848"/>
      <c r="J1848" s="227"/>
      <c r="L1848" s="190"/>
      <c r="N1848"/>
      <c r="O1848"/>
      <c r="P1848"/>
      <c r="Q1848"/>
      <c r="R1848"/>
      <c r="S1848"/>
      <c r="T1848"/>
      <c r="U1848"/>
      <c r="V1848"/>
      <c r="W1848" s="319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</row>
    <row r="1849" spans="1:43" s="269" customFormat="1" x14ac:dyDescent="0.2">
      <c r="A1849" s="13"/>
      <c r="B1849"/>
      <c r="C1849"/>
      <c r="D1849" s="227"/>
      <c r="E1849" s="227"/>
      <c r="F1849" s="227"/>
      <c r="G1849"/>
      <c r="H1849"/>
      <c r="I1849"/>
      <c r="J1849" s="227"/>
      <c r="L1849" s="190"/>
      <c r="N1849"/>
      <c r="O1849"/>
      <c r="P1849"/>
      <c r="Q1849"/>
      <c r="R1849"/>
      <c r="S1849"/>
      <c r="T1849"/>
      <c r="U1849"/>
      <c r="V1849"/>
      <c r="W1849" s="31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</row>
    <row r="1850" spans="1:43" s="269" customFormat="1" x14ac:dyDescent="0.2">
      <c r="A1850" s="13"/>
      <c r="B1850"/>
      <c r="C1850"/>
      <c r="D1850" s="227"/>
      <c r="E1850" s="227"/>
      <c r="F1850" s="227"/>
      <c r="G1850"/>
      <c r="H1850"/>
      <c r="I1850"/>
      <c r="J1850" s="227"/>
      <c r="L1850" s="190"/>
      <c r="N1850"/>
      <c r="O1850"/>
      <c r="P1850"/>
      <c r="Q1850"/>
      <c r="R1850"/>
      <c r="S1850"/>
      <c r="T1850"/>
      <c r="U1850"/>
      <c r="V1850"/>
      <c r="W1850" s="319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</row>
    <row r="1851" spans="1:43" s="269" customFormat="1" x14ac:dyDescent="0.2">
      <c r="A1851" s="13"/>
      <c r="B1851"/>
      <c r="C1851"/>
      <c r="D1851" s="227"/>
      <c r="E1851" s="227"/>
      <c r="F1851" s="227"/>
      <c r="G1851"/>
      <c r="H1851"/>
      <c r="I1851"/>
      <c r="J1851" s="227"/>
      <c r="L1851" s="190"/>
      <c r="N1851"/>
      <c r="O1851"/>
      <c r="P1851"/>
      <c r="Q1851"/>
      <c r="R1851"/>
      <c r="S1851"/>
      <c r="T1851"/>
      <c r="U1851"/>
      <c r="V1851"/>
      <c r="W1851" s="319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</row>
    <row r="1852" spans="1:43" s="269" customFormat="1" x14ac:dyDescent="0.2">
      <c r="A1852" s="13"/>
      <c r="B1852"/>
      <c r="C1852"/>
      <c r="D1852" s="227"/>
      <c r="E1852" s="227"/>
      <c r="F1852" s="227"/>
      <c r="G1852"/>
      <c r="H1852"/>
      <c r="I1852"/>
      <c r="J1852" s="227"/>
      <c r="L1852" s="190"/>
      <c r="N1852"/>
      <c r="O1852"/>
      <c r="P1852"/>
      <c r="Q1852"/>
      <c r="R1852"/>
      <c r="S1852"/>
      <c r="T1852"/>
      <c r="U1852"/>
      <c r="V1852"/>
      <c r="W1852" s="319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</row>
    <row r="1853" spans="1:43" s="269" customFormat="1" x14ac:dyDescent="0.2">
      <c r="A1853" s="13"/>
      <c r="B1853"/>
      <c r="C1853"/>
      <c r="D1853" s="227"/>
      <c r="E1853" s="227"/>
      <c r="F1853" s="227"/>
      <c r="G1853"/>
      <c r="H1853"/>
      <c r="I1853"/>
      <c r="J1853" s="227"/>
      <c r="L1853" s="190"/>
      <c r="N1853"/>
      <c r="O1853"/>
      <c r="P1853"/>
      <c r="Q1853"/>
      <c r="R1853"/>
      <c r="S1853"/>
      <c r="T1853"/>
      <c r="U1853"/>
      <c r="V1853"/>
      <c r="W1853" s="319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</row>
    <row r="1854" spans="1:43" s="269" customFormat="1" x14ac:dyDescent="0.2">
      <c r="A1854" s="13"/>
      <c r="B1854"/>
      <c r="C1854"/>
      <c r="D1854" s="227"/>
      <c r="E1854" s="227"/>
      <c r="F1854" s="227"/>
      <c r="G1854"/>
      <c r="H1854"/>
      <c r="I1854"/>
      <c r="J1854" s="227"/>
      <c r="L1854" s="190"/>
      <c r="N1854"/>
      <c r="O1854"/>
      <c r="P1854"/>
      <c r="Q1854"/>
      <c r="R1854"/>
      <c r="S1854"/>
      <c r="T1854"/>
      <c r="U1854"/>
      <c r="V1854"/>
      <c r="W1854" s="319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</row>
    <row r="1855" spans="1:43" s="269" customFormat="1" x14ac:dyDescent="0.2">
      <c r="A1855" s="13"/>
      <c r="B1855"/>
      <c r="C1855"/>
      <c r="D1855" s="227"/>
      <c r="E1855" s="227"/>
      <c r="F1855" s="227"/>
      <c r="G1855"/>
      <c r="H1855"/>
      <c r="I1855"/>
      <c r="J1855" s="227"/>
      <c r="L1855" s="190"/>
      <c r="N1855"/>
      <c r="O1855"/>
      <c r="P1855"/>
      <c r="Q1855"/>
      <c r="R1855"/>
      <c r="S1855"/>
      <c r="T1855"/>
      <c r="U1855"/>
      <c r="V1855"/>
      <c r="W1855" s="319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</row>
    <row r="1856" spans="1:43" s="269" customFormat="1" x14ac:dyDescent="0.2">
      <c r="A1856" s="13"/>
      <c r="B1856"/>
      <c r="C1856"/>
      <c r="D1856" s="227"/>
      <c r="E1856" s="227"/>
      <c r="F1856" s="227"/>
      <c r="G1856"/>
      <c r="H1856"/>
      <c r="I1856"/>
      <c r="J1856" s="227"/>
      <c r="L1856" s="190"/>
      <c r="N1856"/>
      <c r="O1856"/>
      <c r="P1856"/>
      <c r="Q1856"/>
      <c r="R1856"/>
      <c r="S1856"/>
      <c r="T1856"/>
      <c r="U1856"/>
      <c r="V1856"/>
      <c r="W1856" s="319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</row>
    <row r="1857" spans="1:43" s="269" customFormat="1" x14ac:dyDescent="0.2">
      <c r="A1857" s="13"/>
      <c r="B1857"/>
      <c r="C1857"/>
      <c r="D1857" s="227"/>
      <c r="E1857" s="227"/>
      <c r="F1857" s="227"/>
      <c r="G1857"/>
      <c r="H1857"/>
      <c r="I1857"/>
      <c r="J1857" s="227"/>
      <c r="L1857" s="190"/>
      <c r="N1857"/>
      <c r="O1857"/>
      <c r="P1857"/>
      <c r="Q1857"/>
      <c r="R1857"/>
      <c r="S1857"/>
      <c r="T1857"/>
      <c r="U1857"/>
      <c r="V1857"/>
      <c r="W1857" s="319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</row>
    <row r="1858" spans="1:43" s="269" customFormat="1" x14ac:dyDescent="0.2">
      <c r="A1858" s="13"/>
      <c r="B1858"/>
      <c r="C1858"/>
      <c r="D1858" s="227"/>
      <c r="E1858" s="227"/>
      <c r="F1858" s="227"/>
      <c r="G1858"/>
      <c r="H1858"/>
      <c r="I1858"/>
      <c r="J1858" s="227"/>
      <c r="L1858" s="190"/>
      <c r="N1858"/>
      <c r="O1858"/>
      <c r="P1858"/>
      <c r="Q1858"/>
      <c r="R1858"/>
      <c r="S1858"/>
      <c r="T1858"/>
      <c r="U1858"/>
      <c r="V1858"/>
      <c r="W1858" s="319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</row>
    <row r="1859" spans="1:43" s="269" customFormat="1" x14ac:dyDescent="0.2">
      <c r="A1859" s="13"/>
      <c r="B1859"/>
      <c r="C1859"/>
      <c r="D1859" s="227"/>
      <c r="E1859" s="227"/>
      <c r="F1859" s="227"/>
      <c r="G1859"/>
      <c r="H1859"/>
      <c r="I1859"/>
      <c r="J1859" s="227"/>
      <c r="L1859" s="190"/>
      <c r="N1859"/>
      <c r="O1859"/>
      <c r="P1859"/>
      <c r="Q1859"/>
      <c r="R1859"/>
      <c r="S1859"/>
      <c r="T1859"/>
      <c r="U1859"/>
      <c r="V1859"/>
      <c r="W1859" s="31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</row>
    <row r="1860" spans="1:43" s="269" customFormat="1" x14ac:dyDescent="0.2">
      <c r="A1860" s="13"/>
      <c r="B1860"/>
      <c r="C1860"/>
      <c r="D1860" s="227"/>
      <c r="E1860" s="227"/>
      <c r="F1860" s="227"/>
      <c r="G1860"/>
      <c r="H1860"/>
      <c r="I1860"/>
      <c r="J1860" s="227"/>
      <c r="L1860" s="190"/>
      <c r="N1860"/>
      <c r="O1860"/>
      <c r="P1860"/>
      <c r="Q1860"/>
      <c r="R1860"/>
      <c r="S1860"/>
      <c r="T1860"/>
      <c r="U1860"/>
      <c r="V1860"/>
      <c r="W1860" s="319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</row>
    <row r="1861" spans="1:43" s="269" customFormat="1" x14ac:dyDescent="0.2">
      <c r="A1861" s="13"/>
      <c r="B1861"/>
      <c r="C1861"/>
      <c r="D1861" s="227"/>
      <c r="E1861" s="227"/>
      <c r="F1861" s="227"/>
      <c r="G1861"/>
      <c r="H1861"/>
      <c r="I1861"/>
      <c r="J1861" s="227"/>
      <c r="L1861" s="190"/>
      <c r="N1861"/>
      <c r="O1861"/>
      <c r="P1861"/>
      <c r="Q1861"/>
      <c r="R1861"/>
      <c r="S1861"/>
      <c r="T1861"/>
      <c r="U1861"/>
      <c r="V1861"/>
      <c r="W1861" s="319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</row>
    <row r="1862" spans="1:43" s="269" customFormat="1" x14ac:dyDescent="0.2">
      <c r="A1862" s="13"/>
      <c r="B1862"/>
      <c r="C1862"/>
      <c r="D1862" s="227"/>
      <c r="E1862" s="227"/>
      <c r="F1862" s="227"/>
      <c r="G1862"/>
      <c r="H1862"/>
      <c r="I1862"/>
      <c r="J1862" s="227"/>
      <c r="L1862" s="190"/>
      <c r="N1862"/>
      <c r="O1862"/>
      <c r="P1862"/>
      <c r="Q1862"/>
      <c r="R1862"/>
      <c r="S1862"/>
      <c r="T1862"/>
      <c r="U1862"/>
      <c r="V1862"/>
      <c r="W1862" s="319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</row>
    <row r="1863" spans="1:43" s="269" customFormat="1" x14ac:dyDescent="0.2">
      <c r="A1863" s="13"/>
      <c r="B1863"/>
      <c r="C1863"/>
      <c r="D1863" s="227"/>
      <c r="E1863" s="227"/>
      <c r="F1863" s="227"/>
      <c r="G1863"/>
      <c r="H1863"/>
      <c r="I1863"/>
      <c r="J1863" s="227"/>
      <c r="L1863" s="190"/>
      <c r="N1863"/>
      <c r="O1863"/>
      <c r="P1863"/>
      <c r="Q1863"/>
      <c r="R1863"/>
      <c r="S1863"/>
      <c r="T1863"/>
      <c r="U1863"/>
      <c r="V1863"/>
      <c r="W1863" s="319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</row>
    <row r="1864" spans="1:43" s="269" customFormat="1" x14ac:dyDescent="0.2">
      <c r="A1864" s="13"/>
      <c r="B1864"/>
      <c r="C1864"/>
      <c r="D1864" s="227"/>
      <c r="E1864" s="227"/>
      <c r="F1864" s="227"/>
      <c r="G1864"/>
      <c r="H1864"/>
      <c r="I1864"/>
      <c r="J1864" s="227"/>
      <c r="L1864" s="190"/>
      <c r="N1864"/>
      <c r="O1864"/>
      <c r="P1864"/>
      <c r="Q1864"/>
      <c r="R1864"/>
      <c r="S1864"/>
      <c r="T1864"/>
      <c r="U1864"/>
      <c r="V1864"/>
      <c r="W1864" s="319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</row>
    <row r="1865" spans="1:43" s="269" customFormat="1" x14ac:dyDescent="0.2">
      <c r="A1865" s="13"/>
      <c r="B1865"/>
      <c r="C1865"/>
      <c r="D1865" s="227"/>
      <c r="E1865" s="227"/>
      <c r="F1865" s="227"/>
      <c r="G1865"/>
      <c r="H1865"/>
      <c r="I1865"/>
      <c r="J1865" s="227"/>
      <c r="L1865" s="190"/>
      <c r="N1865"/>
      <c r="O1865"/>
      <c r="P1865"/>
      <c r="Q1865"/>
      <c r="R1865"/>
      <c r="S1865"/>
      <c r="T1865"/>
      <c r="U1865"/>
      <c r="V1865"/>
      <c r="W1865" s="319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</row>
    <row r="1866" spans="1:43" s="269" customFormat="1" x14ac:dyDescent="0.2">
      <c r="A1866" s="13"/>
      <c r="B1866"/>
      <c r="C1866"/>
      <c r="D1866" s="227"/>
      <c r="E1866" s="227"/>
      <c r="F1866" s="227"/>
      <c r="G1866"/>
      <c r="H1866"/>
      <c r="I1866"/>
      <c r="J1866" s="227"/>
      <c r="L1866" s="190"/>
      <c r="N1866"/>
      <c r="O1866"/>
      <c r="P1866"/>
      <c r="Q1866"/>
      <c r="R1866"/>
      <c r="S1866"/>
      <c r="T1866"/>
      <c r="U1866"/>
      <c r="V1866"/>
      <c r="W1866" s="319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</row>
    <row r="1867" spans="1:43" s="269" customFormat="1" x14ac:dyDescent="0.2">
      <c r="A1867" s="13"/>
      <c r="B1867"/>
      <c r="C1867"/>
      <c r="D1867" s="227"/>
      <c r="E1867" s="227"/>
      <c r="F1867" s="227"/>
      <c r="G1867"/>
      <c r="H1867"/>
      <c r="I1867"/>
      <c r="J1867" s="227"/>
      <c r="L1867" s="190"/>
      <c r="N1867"/>
      <c r="O1867"/>
      <c r="P1867"/>
      <c r="Q1867"/>
      <c r="R1867"/>
      <c r="S1867"/>
      <c r="T1867"/>
      <c r="U1867"/>
      <c r="V1867"/>
      <c r="W1867" s="319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</row>
    <row r="1868" spans="1:43" s="269" customFormat="1" x14ac:dyDescent="0.2">
      <c r="A1868" s="13"/>
      <c r="B1868"/>
      <c r="C1868"/>
      <c r="D1868" s="227"/>
      <c r="E1868" s="227"/>
      <c r="F1868" s="227"/>
      <c r="G1868"/>
      <c r="H1868"/>
      <c r="I1868"/>
      <c r="J1868" s="227"/>
      <c r="L1868" s="190"/>
      <c r="N1868"/>
      <c r="O1868"/>
      <c r="P1868"/>
      <c r="Q1868"/>
      <c r="R1868"/>
      <c r="S1868"/>
      <c r="T1868"/>
      <c r="U1868"/>
      <c r="V1868"/>
      <c r="W1868" s="319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</row>
    <row r="1869" spans="1:43" s="269" customFormat="1" x14ac:dyDescent="0.2">
      <c r="A1869" s="13"/>
      <c r="B1869"/>
      <c r="C1869"/>
      <c r="D1869" s="227"/>
      <c r="E1869" s="227"/>
      <c r="F1869" s="227"/>
      <c r="G1869"/>
      <c r="H1869"/>
      <c r="I1869"/>
      <c r="J1869" s="227"/>
      <c r="L1869" s="190"/>
      <c r="N1869"/>
      <c r="O1869"/>
      <c r="P1869"/>
      <c r="Q1869"/>
      <c r="R1869"/>
      <c r="S1869"/>
      <c r="T1869"/>
      <c r="U1869"/>
      <c r="V1869"/>
      <c r="W1869" s="31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</row>
    <row r="1870" spans="1:43" s="269" customFormat="1" x14ac:dyDescent="0.2">
      <c r="A1870" s="13"/>
      <c r="B1870"/>
      <c r="C1870"/>
      <c r="D1870" s="227"/>
      <c r="E1870" s="227"/>
      <c r="F1870" s="227"/>
      <c r="G1870"/>
      <c r="H1870"/>
      <c r="I1870"/>
      <c r="J1870" s="227"/>
      <c r="L1870" s="190"/>
      <c r="N1870"/>
      <c r="O1870"/>
      <c r="P1870"/>
      <c r="Q1870"/>
      <c r="R1870"/>
      <c r="S1870"/>
      <c r="T1870"/>
      <c r="U1870"/>
      <c r="V1870"/>
      <c r="W1870" s="319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</row>
    <row r="1871" spans="1:43" s="269" customFormat="1" x14ac:dyDescent="0.2">
      <c r="A1871" s="13"/>
      <c r="B1871"/>
      <c r="C1871"/>
      <c r="D1871" s="227"/>
      <c r="E1871" s="227"/>
      <c r="F1871" s="227"/>
      <c r="G1871"/>
      <c r="H1871"/>
      <c r="I1871"/>
      <c r="J1871" s="227"/>
      <c r="L1871" s="190"/>
      <c r="N1871"/>
      <c r="O1871"/>
      <c r="P1871"/>
      <c r="Q1871"/>
      <c r="R1871"/>
      <c r="S1871"/>
      <c r="T1871"/>
      <c r="U1871"/>
      <c r="V1871"/>
      <c r="W1871" s="319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</row>
    <row r="1872" spans="1:43" s="269" customFormat="1" x14ac:dyDescent="0.2">
      <c r="A1872" s="13"/>
      <c r="B1872"/>
      <c r="C1872"/>
      <c r="D1872" s="227"/>
      <c r="E1872" s="227"/>
      <c r="F1872" s="227"/>
      <c r="G1872"/>
      <c r="H1872"/>
      <c r="I1872"/>
      <c r="J1872" s="227"/>
      <c r="L1872" s="190"/>
      <c r="N1872"/>
      <c r="O1872"/>
      <c r="P1872"/>
      <c r="Q1872"/>
      <c r="R1872"/>
      <c r="S1872"/>
      <c r="T1872"/>
      <c r="U1872"/>
      <c r="V1872"/>
      <c r="W1872" s="319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</row>
    <row r="1873" spans="1:43" s="269" customFormat="1" x14ac:dyDescent="0.2">
      <c r="A1873" s="13"/>
      <c r="B1873"/>
      <c r="C1873"/>
      <c r="D1873" s="227"/>
      <c r="E1873" s="227"/>
      <c r="F1873" s="227"/>
      <c r="G1873"/>
      <c r="H1873"/>
      <c r="I1873"/>
      <c r="J1873" s="227"/>
      <c r="L1873" s="190"/>
      <c r="N1873"/>
      <c r="O1873"/>
      <c r="P1873"/>
      <c r="Q1873"/>
      <c r="R1873"/>
      <c r="S1873"/>
      <c r="T1873"/>
      <c r="U1873"/>
      <c r="V1873"/>
      <c r="W1873" s="319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</row>
    <row r="1874" spans="1:43" s="269" customFormat="1" x14ac:dyDescent="0.2">
      <c r="A1874" s="13"/>
      <c r="B1874"/>
      <c r="C1874"/>
      <c r="D1874" s="227"/>
      <c r="E1874" s="227"/>
      <c r="F1874" s="227"/>
      <c r="G1874"/>
      <c r="H1874"/>
      <c r="I1874"/>
      <c r="J1874" s="227"/>
      <c r="L1874" s="190"/>
      <c r="N1874"/>
      <c r="O1874"/>
      <c r="P1874"/>
      <c r="Q1874"/>
      <c r="R1874"/>
      <c r="S1874"/>
      <c r="T1874"/>
      <c r="U1874"/>
      <c r="V1874"/>
      <c r="W1874" s="319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</row>
    <row r="1875" spans="1:43" s="269" customFormat="1" x14ac:dyDescent="0.2">
      <c r="A1875" s="13"/>
      <c r="B1875"/>
      <c r="C1875"/>
      <c r="D1875" s="227"/>
      <c r="E1875" s="227"/>
      <c r="F1875" s="227"/>
      <c r="G1875"/>
      <c r="H1875"/>
      <c r="I1875"/>
      <c r="J1875" s="227"/>
      <c r="L1875" s="190"/>
      <c r="N1875"/>
      <c r="O1875"/>
      <c r="P1875"/>
      <c r="Q1875"/>
      <c r="R1875"/>
      <c r="S1875"/>
      <c r="T1875"/>
      <c r="U1875"/>
      <c r="V1875"/>
      <c r="W1875" s="319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</row>
    <row r="1876" spans="1:43" s="269" customFormat="1" x14ac:dyDescent="0.2">
      <c r="A1876" s="13"/>
      <c r="B1876"/>
      <c r="C1876"/>
      <c r="D1876" s="227"/>
      <c r="E1876" s="227"/>
      <c r="F1876" s="227"/>
      <c r="G1876"/>
      <c r="H1876"/>
      <c r="I1876"/>
      <c r="J1876" s="227"/>
      <c r="L1876" s="190"/>
      <c r="N1876"/>
      <c r="O1876"/>
      <c r="P1876"/>
      <c r="Q1876"/>
      <c r="R1876"/>
      <c r="S1876"/>
      <c r="T1876"/>
      <c r="U1876"/>
      <c r="V1876"/>
      <c r="W1876" s="319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</row>
    <row r="1877" spans="1:43" s="269" customFormat="1" x14ac:dyDescent="0.2">
      <c r="A1877" s="13"/>
      <c r="B1877"/>
      <c r="C1877"/>
      <c r="D1877" s="227"/>
      <c r="E1877" s="227"/>
      <c r="F1877" s="227"/>
      <c r="G1877"/>
      <c r="H1877"/>
      <c r="I1877"/>
      <c r="J1877" s="227"/>
      <c r="L1877" s="190"/>
      <c r="N1877"/>
      <c r="O1877"/>
      <c r="P1877"/>
      <c r="Q1877"/>
      <c r="R1877"/>
      <c r="S1877"/>
      <c r="T1877"/>
      <c r="U1877"/>
      <c r="V1877"/>
      <c r="W1877" s="319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</row>
    <row r="1878" spans="1:43" s="269" customFormat="1" x14ac:dyDescent="0.2">
      <c r="A1878" s="13"/>
      <c r="B1878"/>
      <c r="C1878"/>
      <c r="D1878" s="227"/>
      <c r="E1878" s="227"/>
      <c r="F1878" s="227"/>
      <c r="G1878"/>
      <c r="H1878"/>
      <c r="I1878"/>
      <c r="J1878" s="227"/>
      <c r="L1878" s="190"/>
      <c r="N1878"/>
      <c r="O1878"/>
      <c r="P1878"/>
      <c r="Q1878"/>
      <c r="R1878"/>
      <c r="S1878"/>
      <c r="T1878"/>
      <c r="U1878"/>
      <c r="V1878"/>
      <c r="W1878" s="319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</row>
    <row r="1879" spans="1:43" s="269" customFormat="1" x14ac:dyDescent="0.2">
      <c r="A1879" s="13"/>
      <c r="B1879"/>
      <c r="C1879"/>
      <c r="D1879" s="227"/>
      <c r="E1879" s="227"/>
      <c r="F1879" s="227"/>
      <c r="G1879"/>
      <c r="H1879"/>
      <c r="I1879"/>
      <c r="J1879" s="227"/>
      <c r="L1879" s="190"/>
      <c r="N1879"/>
      <c r="O1879"/>
      <c r="P1879"/>
      <c r="Q1879"/>
      <c r="R1879"/>
      <c r="S1879"/>
      <c r="T1879"/>
      <c r="U1879"/>
      <c r="V1879"/>
      <c r="W1879" s="31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</row>
    <row r="1880" spans="1:43" s="269" customFormat="1" x14ac:dyDescent="0.2">
      <c r="A1880" s="13"/>
      <c r="B1880"/>
      <c r="C1880"/>
      <c r="D1880" s="227"/>
      <c r="E1880" s="227"/>
      <c r="F1880" s="227"/>
      <c r="G1880"/>
      <c r="H1880"/>
      <c r="I1880"/>
      <c r="J1880" s="227"/>
      <c r="L1880" s="190"/>
      <c r="N1880"/>
      <c r="O1880"/>
      <c r="P1880"/>
      <c r="Q1880"/>
      <c r="R1880"/>
      <c r="S1880"/>
      <c r="T1880"/>
      <c r="U1880"/>
      <c r="V1880"/>
      <c r="W1880" s="319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</row>
    <row r="1881" spans="1:43" s="269" customFormat="1" x14ac:dyDescent="0.2">
      <c r="A1881" s="13"/>
      <c r="B1881"/>
      <c r="C1881"/>
      <c r="D1881" s="227"/>
      <c r="E1881" s="227"/>
      <c r="F1881" s="227"/>
      <c r="G1881"/>
      <c r="H1881"/>
      <c r="I1881"/>
      <c r="J1881" s="227"/>
      <c r="L1881" s="190"/>
      <c r="N1881"/>
      <c r="O1881"/>
      <c r="P1881"/>
      <c r="Q1881"/>
      <c r="R1881"/>
      <c r="S1881"/>
      <c r="T1881"/>
      <c r="U1881"/>
      <c r="V1881"/>
      <c r="W1881" s="319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</row>
    <row r="1882" spans="1:43" s="269" customFormat="1" x14ac:dyDescent="0.2">
      <c r="A1882" s="13"/>
      <c r="B1882"/>
      <c r="C1882"/>
      <c r="D1882" s="227"/>
      <c r="E1882" s="227"/>
      <c r="F1882" s="227"/>
      <c r="G1882"/>
      <c r="H1882"/>
      <c r="I1882"/>
      <c r="J1882" s="227"/>
      <c r="L1882" s="190"/>
      <c r="N1882"/>
      <c r="O1882"/>
      <c r="P1882"/>
      <c r="Q1882"/>
      <c r="R1882"/>
      <c r="S1882"/>
      <c r="T1882"/>
      <c r="U1882"/>
      <c r="V1882"/>
      <c r="W1882" s="319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</row>
    <row r="1883" spans="1:43" s="269" customFormat="1" x14ac:dyDescent="0.2">
      <c r="A1883" s="13"/>
      <c r="B1883"/>
      <c r="C1883"/>
      <c r="D1883" s="227"/>
      <c r="E1883" s="227"/>
      <c r="F1883" s="227"/>
      <c r="G1883"/>
      <c r="H1883"/>
      <c r="I1883"/>
      <c r="J1883" s="227"/>
      <c r="L1883" s="190"/>
      <c r="N1883"/>
      <c r="O1883"/>
      <c r="P1883"/>
      <c r="Q1883"/>
      <c r="R1883"/>
      <c r="S1883"/>
      <c r="T1883"/>
      <c r="U1883"/>
      <c r="V1883"/>
      <c r="W1883" s="319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</row>
    <row r="1884" spans="1:43" s="269" customFormat="1" x14ac:dyDescent="0.2">
      <c r="A1884" s="13"/>
      <c r="B1884"/>
      <c r="C1884"/>
      <c r="D1884" s="227"/>
      <c r="E1884" s="227"/>
      <c r="F1884" s="227"/>
      <c r="G1884"/>
      <c r="H1884"/>
      <c r="I1884"/>
      <c r="J1884" s="227"/>
      <c r="L1884" s="190"/>
      <c r="N1884"/>
      <c r="O1884"/>
      <c r="P1884"/>
      <c r="Q1884"/>
      <c r="R1884"/>
      <c r="S1884"/>
      <c r="T1884"/>
      <c r="U1884"/>
      <c r="V1884"/>
      <c r="W1884" s="319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</row>
    <row r="1885" spans="1:43" s="269" customFormat="1" x14ac:dyDescent="0.2">
      <c r="A1885" s="13"/>
      <c r="B1885"/>
      <c r="C1885"/>
      <c r="D1885" s="227"/>
      <c r="E1885" s="227"/>
      <c r="F1885" s="227"/>
      <c r="G1885"/>
      <c r="H1885"/>
      <c r="I1885"/>
      <c r="J1885" s="227"/>
      <c r="L1885" s="190"/>
      <c r="N1885"/>
      <c r="O1885"/>
      <c r="P1885"/>
      <c r="Q1885"/>
      <c r="R1885"/>
      <c r="S1885"/>
      <c r="T1885"/>
      <c r="U1885"/>
      <c r="V1885"/>
      <c r="W1885" s="319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</row>
    <row r="1886" spans="1:43" s="269" customFormat="1" x14ac:dyDescent="0.2">
      <c r="A1886" s="13"/>
      <c r="B1886"/>
      <c r="C1886"/>
      <c r="D1886" s="227"/>
      <c r="E1886" s="227"/>
      <c r="F1886" s="227"/>
      <c r="G1886"/>
      <c r="H1886"/>
      <c r="I1886"/>
      <c r="J1886" s="227"/>
      <c r="L1886" s="190"/>
      <c r="N1886"/>
      <c r="O1886"/>
      <c r="P1886"/>
      <c r="Q1886"/>
      <c r="R1886"/>
      <c r="S1886"/>
      <c r="T1886"/>
      <c r="U1886"/>
      <c r="V1886"/>
      <c r="W1886" s="319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</row>
    <row r="1887" spans="1:43" s="269" customFormat="1" x14ac:dyDescent="0.2">
      <c r="A1887" s="13"/>
      <c r="B1887"/>
      <c r="C1887"/>
      <c r="D1887" s="227"/>
      <c r="E1887" s="227"/>
      <c r="F1887" s="227"/>
      <c r="G1887"/>
      <c r="H1887"/>
      <c r="I1887"/>
      <c r="J1887" s="227"/>
      <c r="L1887" s="190"/>
      <c r="N1887"/>
      <c r="O1887"/>
      <c r="P1887"/>
      <c r="Q1887"/>
      <c r="R1887"/>
      <c r="S1887"/>
      <c r="T1887"/>
      <c r="U1887"/>
      <c r="V1887"/>
      <c r="W1887" s="319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</row>
    <row r="1888" spans="1:43" s="269" customFormat="1" x14ac:dyDescent="0.2">
      <c r="A1888" s="13"/>
      <c r="B1888"/>
      <c r="C1888"/>
      <c r="D1888" s="227"/>
      <c r="E1888" s="227"/>
      <c r="F1888" s="227"/>
      <c r="G1888"/>
      <c r="H1888"/>
      <c r="I1888"/>
      <c r="J1888" s="227"/>
      <c r="L1888" s="190"/>
      <c r="N1888"/>
      <c r="O1888"/>
      <c r="P1888"/>
      <c r="Q1888"/>
      <c r="R1888"/>
      <c r="S1888"/>
      <c r="T1888"/>
      <c r="U1888"/>
      <c r="V1888"/>
      <c r="W1888" s="319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</row>
    <row r="1889" spans="1:43" s="269" customFormat="1" x14ac:dyDescent="0.2">
      <c r="A1889" s="13"/>
      <c r="B1889"/>
      <c r="C1889"/>
      <c r="D1889" s="227"/>
      <c r="E1889" s="227"/>
      <c r="F1889" s="227"/>
      <c r="G1889"/>
      <c r="H1889"/>
      <c r="I1889"/>
      <c r="J1889" s="227"/>
      <c r="L1889" s="190"/>
      <c r="N1889"/>
      <c r="O1889"/>
      <c r="P1889"/>
      <c r="Q1889"/>
      <c r="R1889"/>
      <c r="S1889"/>
      <c r="T1889"/>
      <c r="U1889"/>
      <c r="V1889"/>
      <c r="W1889" s="31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</row>
    <row r="1890" spans="1:43" s="269" customFormat="1" x14ac:dyDescent="0.2">
      <c r="A1890" s="13"/>
      <c r="B1890"/>
      <c r="C1890"/>
      <c r="D1890" s="227"/>
      <c r="E1890" s="227"/>
      <c r="F1890" s="227"/>
      <c r="G1890"/>
      <c r="H1890"/>
      <c r="I1890"/>
      <c r="J1890" s="227"/>
      <c r="L1890" s="190"/>
      <c r="N1890"/>
      <c r="O1890"/>
      <c r="P1890"/>
      <c r="Q1890"/>
      <c r="R1890"/>
      <c r="S1890"/>
      <c r="T1890"/>
      <c r="U1890"/>
      <c r="V1890"/>
      <c r="W1890" s="319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</row>
    <row r="1891" spans="1:43" s="269" customFormat="1" x14ac:dyDescent="0.2">
      <c r="A1891" s="13"/>
      <c r="B1891"/>
      <c r="C1891"/>
      <c r="D1891" s="227"/>
      <c r="E1891" s="227"/>
      <c r="F1891" s="227"/>
      <c r="G1891"/>
      <c r="H1891"/>
      <c r="I1891"/>
      <c r="J1891" s="227"/>
      <c r="L1891" s="190"/>
      <c r="N1891"/>
      <c r="O1891"/>
      <c r="P1891"/>
      <c r="Q1891"/>
      <c r="R1891"/>
      <c r="S1891"/>
      <c r="T1891"/>
      <c r="U1891"/>
      <c r="V1891"/>
      <c r="W1891" s="319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</row>
    <row r="1892" spans="1:43" s="269" customFormat="1" x14ac:dyDescent="0.2">
      <c r="A1892" s="13"/>
      <c r="B1892"/>
      <c r="C1892"/>
      <c r="D1892" s="227"/>
      <c r="E1892" s="227"/>
      <c r="F1892" s="227"/>
      <c r="G1892"/>
      <c r="H1892"/>
      <c r="I1892"/>
      <c r="J1892" s="227"/>
      <c r="L1892" s="190"/>
      <c r="N1892"/>
      <c r="O1892"/>
      <c r="P1892"/>
      <c r="Q1892"/>
      <c r="R1892"/>
      <c r="S1892"/>
      <c r="T1892"/>
      <c r="U1892"/>
      <c r="V1892"/>
      <c r="W1892" s="319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</row>
    <row r="1893" spans="1:43" s="269" customFormat="1" x14ac:dyDescent="0.2">
      <c r="A1893" s="13"/>
      <c r="B1893"/>
      <c r="C1893"/>
      <c r="D1893" s="227"/>
      <c r="E1893" s="227"/>
      <c r="F1893" s="227"/>
      <c r="G1893"/>
      <c r="H1893"/>
      <c r="I1893"/>
      <c r="J1893" s="227"/>
      <c r="L1893" s="190"/>
      <c r="N1893"/>
      <c r="O1893"/>
      <c r="P1893"/>
      <c r="Q1893"/>
      <c r="R1893"/>
      <c r="S1893"/>
      <c r="T1893"/>
      <c r="U1893"/>
      <c r="V1893"/>
      <c r="W1893" s="319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</row>
    <row r="1894" spans="1:43" s="269" customFormat="1" x14ac:dyDescent="0.2">
      <c r="A1894" s="13"/>
      <c r="B1894"/>
      <c r="C1894"/>
      <c r="D1894" s="227"/>
      <c r="E1894" s="227"/>
      <c r="F1894" s="227"/>
      <c r="G1894"/>
      <c r="H1894"/>
      <c r="I1894"/>
      <c r="J1894" s="227"/>
      <c r="L1894" s="190"/>
      <c r="N1894"/>
      <c r="O1894"/>
      <c r="P1894"/>
      <c r="Q1894"/>
      <c r="R1894"/>
      <c r="S1894"/>
      <c r="T1894"/>
      <c r="U1894"/>
      <c r="V1894"/>
      <c r="W1894" s="319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</row>
    <row r="1895" spans="1:43" s="269" customFormat="1" x14ac:dyDescent="0.2">
      <c r="A1895" s="13"/>
      <c r="B1895"/>
      <c r="C1895"/>
      <c r="D1895" s="227"/>
      <c r="E1895" s="227"/>
      <c r="F1895" s="227"/>
      <c r="G1895"/>
      <c r="H1895"/>
      <c r="I1895"/>
      <c r="J1895" s="227"/>
      <c r="L1895" s="190"/>
      <c r="N1895"/>
      <c r="O1895"/>
      <c r="P1895"/>
      <c r="Q1895"/>
      <c r="R1895"/>
      <c r="S1895"/>
      <c r="T1895"/>
      <c r="U1895"/>
      <c r="V1895"/>
      <c r="W1895" s="319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</row>
    <row r="1896" spans="1:43" s="269" customFormat="1" x14ac:dyDescent="0.2">
      <c r="A1896" s="13"/>
      <c r="B1896"/>
      <c r="C1896"/>
      <c r="D1896" s="227"/>
      <c r="E1896" s="227"/>
      <c r="F1896" s="227"/>
      <c r="G1896"/>
      <c r="H1896"/>
      <c r="I1896"/>
      <c r="J1896" s="227"/>
      <c r="L1896" s="190"/>
      <c r="N1896"/>
      <c r="O1896"/>
      <c r="P1896"/>
      <c r="Q1896"/>
      <c r="R1896"/>
      <c r="S1896"/>
      <c r="T1896"/>
      <c r="U1896"/>
      <c r="V1896"/>
      <c r="W1896" s="319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</row>
    <row r="1897" spans="1:43" s="269" customFormat="1" x14ac:dyDescent="0.2">
      <c r="A1897" s="13"/>
      <c r="B1897"/>
      <c r="C1897"/>
      <c r="D1897" s="227"/>
      <c r="E1897" s="227"/>
      <c r="F1897" s="227"/>
      <c r="G1897"/>
      <c r="H1897"/>
      <c r="I1897"/>
      <c r="J1897" s="227"/>
      <c r="L1897" s="190"/>
      <c r="N1897"/>
      <c r="O1897"/>
      <c r="P1897"/>
      <c r="Q1897"/>
      <c r="R1897"/>
      <c r="S1897"/>
      <c r="T1897"/>
      <c r="U1897"/>
      <c r="V1897"/>
      <c r="W1897" s="319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</row>
    <row r="1898" spans="1:43" s="269" customFormat="1" x14ac:dyDescent="0.2">
      <c r="A1898" s="13"/>
      <c r="B1898"/>
      <c r="C1898"/>
      <c r="D1898" s="227"/>
      <c r="E1898" s="227"/>
      <c r="F1898" s="227"/>
      <c r="G1898"/>
      <c r="H1898"/>
      <c r="I1898"/>
      <c r="J1898" s="227"/>
      <c r="L1898" s="190"/>
      <c r="N1898"/>
      <c r="O1898"/>
      <c r="P1898"/>
      <c r="Q1898"/>
      <c r="R1898"/>
      <c r="S1898"/>
      <c r="T1898"/>
      <c r="U1898"/>
      <c r="V1898"/>
      <c r="W1898" s="319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</row>
    <row r="1899" spans="1:43" s="269" customFormat="1" x14ac:dyDescent="0.2">
      <c r="A1899" s="13"/>
      <c r="B1899"/>
      <c r="C1899"/>
      <c r="D1899" s="227"/>
      <c r="E1899" s="227"/>
      <c r="F1899" s="227"/>
      <c r="G1899"/>
      <c r="H1899"/>
      <c r="I1899"/>
      <c r="J1899" s="227"/>
      <c r="L1899" s="190"/>
      <c r="N1899"/>
      <c r="O1899"/>
      <c r="P1899"/>
      <c r="Q1899"/>
      <c r="R1899"/>
      <c r="S1899"/>
      <c r="T1899"/>
      <c r="U1899"/>
      <c r="V1899"/>
      <c r="W1899" s="31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</row>
    <row r="1900" spans="1:43" s="269" customFormat="1" x14ac:dyDescent="0.2">
      <c r="A1900" s="13"/>
      <c r="B1900"/>
      <c r="C1900"/>
      <c r="D1900" s="227"/>
      <c r="E1900" s="227"/>
      <c r="F1900" s="227"/>
      <c r="G1900"/>
      <c r="H1900"/>
      <c r="I1900"/>
      <c r="J1900" s="227"/>
      <c r="L1900" s="190"/>
      <c r="N1900"/>
      <c r="O1900"/>
      <c r="P1900"/>
      <c r="Q1900"/>
      <c r="R1900"/>
      <c r="S1900"/>
      <c r="T1900"/>
      <c r="U1900"/>
      <c r="V1900"/>
      <c r="W1900" s="319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</row>
    <row r="1901" spans="1:43" s="269" customFormat="1" x14ac:dyDescent="0.2">
      <c r="A1901" s="13"/>
      <c r="B1901"/>
      <c r="C1901"/>
      <c r="D1901" s="227"/>
      <c r="E1901" s="227"/>
      <c r="F1901" s="227"/>
      <c r="G1901"/>
      <c r="H1901"/>
      <c r="I1901"/>
      <c r="J1901" s="227"/>
      <c r="L1901" s="190"/>
      <c r="N1901"/>
      <c r="O1901"/>
      <c r="P1901"/>
      <c r="Q1901"/>
      <c r="R1901"/>
      <c r="S1901"/>
      <c r="T1901"/>
      <c r="U1901"/>
      <c r="V1901"/>
      <c r="W1901" s="319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</row>
    <row r="1902" spans="1:43" s="269" customFormat="1" x14ac:dyDescent="0.2">
      <c r="A1902" s="13"/>
      <c r="B1902"/>
      <c r="C1902"/>
      <c r="D1902" s="227"/>
      <c r="E1902" s="227"/>
      <c r="F1902" s="227"/>
      <c r="G1902"/>
      <c r="H1902"/>
      <c r="I1902"/>
      <c r="J1902" s="227"/>
      <c r="L1902" s="190"/>
      <c r="N1902"/>
      <c r="O1902"/>
      <c r="P1902"/>
      <c r="Q1902"/>
      <c r="R1902"/>
      <c r="S1902"/>
      <c r="T1902"/>
      <c r="U1902"/>
      <c r="V1902"/>
      <c r="W1902" s="319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</row>
    <row r="1903" spans="1:43" s="269" customFormat="1" x14ac:dyDescent="0.2">
      <c r="A1903" s="13"/>
      <c r="B1903"/>
      <c r="C1903"/>
      <c r="D1903" s="227"/>
      <c r="E1903" s="227"/>
      <c r="F1903" s="227"/>
      <c r="G1903"/>
      <c r="H1903"/>
      <c r="I1903"/>
      <c r="J1903" s="227"/>
      <c r="L1903" s="190"/>
      <c r="N1903"/>
      <c r="O1903"/>
      <c r="P1903"/>
      <c r="Q1903"/>
      <c r="R1903"/>
      <c r="S1903"/>
      <c r="T1903"/>
      <c r="U1903"/>
      <c r="V1903"/>
      <c r="W1903" s="319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</row>
    <row r="1904" spans="1:43" s="269" customFormat="1" x14ac:dyDescent="0.2">
      <c r="A1904" s="13"/>
      <c r="B1904"/>
      <c r="C1904"/>
      <c r="D1904" s="227"/>
      <c r="E1904" s="227"/>
      <c r="F1904" s="227"/>
      <c r="G1904"/>
      <c r="H1904"/>
      <c r="I1904"/>
      <c r="J1904" s="227"/>
      <c r="L1904" s="190"/>
      <c r="N1904"/>
      <c r="O1904"/>
      <c r="P1904"/>
      <c r="Q1904"/>
      <c r="R1904"/>
      <c r="S1904"/>
      <c r="T1904"/>
      <c r="U1904"/>
      <c r="V1904"/>
      <c r="W1904" s="319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</row>
    <row r="1905" spans="1:43" s="269" customFormat="1" x14ac:dyDescent="0.2">
      <c r="A1905" s="13"/>
      <c r="B1905"/>
      <c r="C1905"/>
      <c r="D1905" s="227"/>
      <c r="E1905" s="227"/>
      <c r="F1905" s="227"/>
      <c r="G1905"/>
      <c r="H1905"/>
      <c r="I1905"/>
      <c r="J1905" s="227"/>
      <c r="L1905" s="190"/>
      <c r="N1905"/>
      <c r="O1905"/>
      <c r="P1905"/>
      <c r="Q1905"/>
      <c r="R1905"/>
      <c r="S1905"/>
      <c r="T1905"/>
      <c r="U1905"/>
      <c r="V1905"/>
      <c r="W1905" s="319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</row>
    <row r="1906" spans="1:43" s="269" customFormat="1" x14ac:dyDescent="0.2">
      <c r="A1906" s="13"/>
      <c r="B1906"/>
      <c r="C1906"/>
      <c r="D1906" s="227"/>
      <c r="E1906" s="227"/>
      <c r="F1906" s="227"/>
      <c r="G1906"/>
      <c r="H1906"/>
      <c r="I1906"/>
      <c r="J1906" s="227"/>
      <c r="L1906" s="190"/>
      <c r="N1906"/>
      <c r="O1906"/>
      <c r="P1906"/>
      <c r="Q1906"/>
      <c r="R1906"/>
      <c r="S1906"/>
      <c r="T1906"/>
      <c r="U1906"/>
      <c r="V1906"/>
      <c r="W1906" s="319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</row>
    <row r="1907" spans="1:43" s="269" customFormat="1" x14ac:dyDescent="0.2">
      <c r="A1907" s="13"/>
      <c r="B1907"/>
      <c r="C1907"/>
      <c r="D1907" s="227"/>
      <c r="E1907" s="227"/>
      <c r="F1907" s="227"/>
      <c r="G1907"/>
      <c r="H1907"/>
      <c r="I1907"/>
      <c r="J1907" s="227"/>
      <c r="L1907" s="190"/>
      <c r="N1907"/>
      <c r="O1907"/>
      <c r="P1907"/>
      <c r="Q1907"/>
      <c r="R1907"/>
      <c r="S1907"/>
      <c r="T1907"/>
      <c r="U1907"/>
      <c r="V1907"/>
      <c r="W1907" s="319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</row>
    <row r="1908" spans="1:43" s="269" customFormat="1" x14ac:dyDescent="0.2">
      <c r="A1908" s="13"/>
      <c r="B1908"/>
      <c r="C1908"/>
      <c r="D1908" s="227"/>
      <c r="E1908" s="227"/>
      <c r="F1908" s="227"/>
      <c r="G1908"/>
      <c r="H1908"/>
      <c r="I1908"/>
      <c r="J1908" s="227"/>
      <c r="L1908" s="190"/>
      <c r="N1908"/>
      <c r="O1908"/>
      <c r="P1908"/>
      <c r="Q1908"/>
      <c r="R1908"/>
      <c r="S1908"/>
      <c r="T1908"/>
      <c r="U1908"/>
      <c r="V1908"/>
      <c r="W1908" s="319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</row>
    <row r="1909" spans="1:43" s="269" customFormat="1" x14ac:dyDescent="0.2">
      <c r="A1909" s="13"/>
      <c r="B1909"/>
      <c r="C1909"/>
      <c r="D1909" s="227"/>
      <c r="E1909" s="227"/>
      <c r="F1909" s="227"/>
      <c r="G1909"/>
      <c r="H1909"/>
      <c r="I1909"/>
      <c r="J1909" s="227"/>
      <c r="L1909" s="190"/>
      <c r="N1909"/>
      <c r="O1909"/>
      <c r="P1909"/>
      <c r="Q1909"/>
      <c r="R1909"/>
      <c r="S1909"/>
      <c r="T1909"/>
      <c r="U1909"/>
      <c r="V1909"/>
      <c r="W1909" s="31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</row>
    <row r="1910" spans="1:43" s="269" customFormat="1" x14ac:dyDescent="0.2">
      <c r="A1910" s="13"/>
      <c r="B1910"/>
      <c r="C1910"/>
      <c r="D1910" s="227"/>
      <c r="E1910" s="227"/>
      <c r="F1910" s="227"/>
      <c r="G1910"/>
      <c r="H1910"/>
      <c r="I1910"/>
      <c r="J1910" s="227"/>
      <c r="L1910" s="190"/>
      <c r="N1910"/>
      <c r="O1910"/>
      <c r="P1910"/>
      <c r="Q1910"/>
      <c r="R1910"/>
      <c r="S1910"/>
      <c r="T1910"/>
      <c r="U1910"/>
      <c r="V1910"/>
      <c r="W1910" s="319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</row>
    <row r="1911" spans="1:43" s="269" customFormat="1" x14ac:dyDescent="0.2">
      <c r="A1911" s="13"/>
      <c r="B1911"/>
      <c r="C1911"/>
      <c r="D1911" s="227"/>
      <c r="E1911" s="227"/>
      <c r="F1911" s="227"/>
      <c r="G1911"/>
      <c r="H1911"/>
      <c r="I1911"/>
      <c r="J1911" s="227"/>
      <c r="L1911" s="190"/>
      <c r="N1911"/>
      <c r="O1911"/>
      <c r="P1911"/>
      <c r="Q1911"/>
      <c r="R1911"/>
      <c r="S1911"/>
      <c r="T1911"/>
      <c r="U1911"/>
      <c r="V1911"/>
      <c r="W1911" s="319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</row>
    <row r="1912" spans="1:43" s="269" customFormat="1" x14ac:dyDescent="0.2">
      <c r="A1912" s="13"/>
      <c r="B1912"/>
      <c r="C1912"/>
      <c r="D1912" s="227"/>
      <c r="E1912" s="227"/>
      <c r="F1912" s="227"/>
      <c r="G1912"/>
      <c r="H1912"/>
      <c r="I1912"/>
      <c r="J1912" s="227"/>
      <c r="L1912" s="190"/>
      <c r="N1912"/>
      <c r="O1912"/>
      <c r="P1912"/>
      <c r="Q1912"/>
      <c r="R1912"/>
      <c r="S1912"/>
      <c r="T1912"/>
      <c r="U1912"/>
      <c r="V1912"/>
      <c r="W1912" s="319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</row>
    <row r="1913" spans="1:43" s="269" customFormat="1" x14ac:dyDescent="0.2">
      <c r="A1913" s="13"/>
      <c r="B1913"/>
      <c r="C1913"/>
      <c r="D1913" s="227"/>
      <c r="E1913" s="227"/>
      <c r="F1913" s="227"/>
      <c r="G1913"/>
      <c r="H1913"/>
      <c r="I1913"/>
      <c r="J1913" s="227"/>
      <c r="L1913" s="190"/>
      <c r="N1913"/>
      <c r="O1913"/>
      <c r="P1913"/>
      <c r="Q1913"/>
      <c r="R1913"/>
      <c r="S1913"/>
      <c r="T1913"/>
      <c r="U1913"/>
      <c r="V1913"/>
      <c r="W1913" s="319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</row>
    <row r="1914" spans="1:43" s="269" customFormat="1" x14ac:dyDescent="0.2">
      <c r="A1914" s="13"/>
      <c r="B1914"/>
      <c r="C1914"/>
      <c r="D1914" s="227"/>
      <c r="E1914" s="227"/>
      <c r="F1914" s="227"/>
      <c r="G1914"/>
      <c r="H1914"/>
      <c r="I1914"/>
      <c r="J1914" s="227"/>
      <c r="L1914" s="190"/>
      <c r="N1914"/>
      <c r="O1914"/>
      <c r="P1914"/>
      <c r="Q1914"/>
      <c r="R1914"/>
      <c r="S1914"/>
      <c r="T1914"/>
      <c r="U1914"/>
      <c r="V1914"/>
      <c r="W1914" s="319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</row>
    <row r="1915" spans="1:43" s="269" customFormat="1" x14ac:dyDescent="0.2">
      <c r="A1915" s="13"/>
      <c r="B1915"/>
      <c r="C1915"/>
      <c r="D1915" s="227"/>
      <c r="E1915" s="227"/>
      <c r="F1915" s="227"/>
      <c r="G1915"/>
      <c r="H1915"/>
      <c r="I1915"/>
      <c r="J1915" s="227"/>
      <c r="L1915" s="190"/>
      <c r="N1915"/>
      <c r="O1915"/>
      <c r="P1915"/>
      <c r="Q1915"/>
      <c r="R1915"/>
      <c r="S1915"/>
      <c r="T1915"/>
      <c r="U1915"/>
      <c r="V1915"/>
      <c r="W1915" s="319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</row>
    <row r="1916" spans="1:43" s="269" customFormat="1" x14ac:dyDescent="0.2">
      <c r="A1916" s="13"/>
      <c r="B1916"/>
      <c r="C1916"/>
      <c r="D1916" s="227"/>
      <c r="E1916" s="227"/>
      <c r="F1916" s="227"/>
      <c r="G1916"/>
      <c r="H1916"/>
      <c r="I1916"/>
      <c r="J1916" s="227"/>
      <c r="L1916" s="190"/>
      <c r="N1916"/>
      <c r="O1916"/>
      <c r="P1916"/>
      <c r="Q1916"/>
      <c r="R1916"/>
      <c r="S1916"/>
      <c r="T1916"/>
      <c r="U1916"/>
      <c r="V1916"/>
      <c r="W1916" s="319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</row>
    <row r="1917" spans="1:43" s="269" customFormat="1" x14ac:dyDescent="0.2">
      <c r="A1917" s="13"/>
      <c r="B1917"/>
      <c r="C1917"/>
      <c r="D1917" s="227"/>
      <c r="E1917" s="227"/>
      <c r="F1917" s="227"/>
      <c r="G1917"/>
      <c r="H1917"/>
      <c r="I1917"/>
      <c r="J1917" s="227"/>
      <c r="L1917" s="190"/>
      <c r="N1917"/>
      <c r="O1917"/>
      <c r="P1917"/>
      <c r="Q1917"/>
      <c r="R1917"/>
      <c r="S1917"/>
      <c r="T1917"/>
      <c r="U1917"/>
      <c r="V1917"/>
      <c r="W1917" s="319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</row>
    <row r="1918" spans="1:43" s="269" customFormat="1" x14ac:dyDescent="0.2">
      <c r="A1918" s="13"/>
      <c r="B1918"/>
      <c r="C1918"/>
      <c r="D1918" s="227"/>
      <c r="E1918" s="227"/>
      <c r="F1918" s="227"/>
      <c r="G1918"/>
      <c r="H1918"/>
      <c r="I1918"/>
      <c r="J1918" s="227"/>
      <c r="L1918" s="190"/>
      <c r="N1918"/>
      <c r="O1918"/>
      <c r="P1918"/>
      <c r="Q1918"/>
      <c r="R1918"/>
      <c r="S1918"/>
      <c r="T1918"/>
      <c r="U1918"/>
      <c r="V1918"/>
      <c r="W1918" s="319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</row>
    <row r="1919" spans="1:43" s="269" customFormat="1" x14ac:dyDescent="0.2">
      <c r="A1919" s="13"/>
      <c r="B1919"/>
      <c r="C1919"/>
      <c r="D1919" s="227"/>
      <c r="E1919" s="227"/>
      <c r="F1919" s="227"/>
      <c r="G1919"/>
      <c r="H1919"/>
      <c r="I1919"/>
      <c r="J1919" s="227"/>
      <c r="L1919" s="190"/>
      <c r="N1919"/>
      <c r="O1919"/>
      <c r="P1919"/>
      <c r="Q1919"/>
      <c r="R1919"/>
      <c r="S1919"/>
      <c r="T1919"/>
      <c r="U1919"/>
      <c r="V1919"/>
      <c r="W1919" s="3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</row>
    <row r="1920" spans="1:43" s="269" customFormat="1" x14ac:dyDescent="0.2">
      <c r="A1920" s="13"/>
      <c r="B1920"/>
      <c r="C1920"/>
      <c r="D1920" s="227"/>
      <c r="E1920" s="227"/>
      <c r="F1920" s="227"/>
      <c r="G1920"/>
      <c r="H1920"/>
      <c r="I1920"/>
      <c r="J1920" s="227"/>
      <c r="L1920" s="190"/>
      <c r="N1920"/>
      <c r="O1920"/>
      <c r="P1920"/>
      <c r="Q1920"/>
      <c r="R1920"/>
      <c r="S1920"/>
      <c r="T1920"/>
      <c r="U1920"/>
      <c r="V1920"/>
      <c r="W1920" s="319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</row>
    <row r="1921" spans="1:43" s="269" customFormat="1" x14ac:dyDescent="0.2">
      <c r="A1921" s="13"/>
      <c r="B1921"/>
      <c r="C1921"/>
      <c r="D1921" s="227"/>
      <c r="E1921" s="227"/>
      <c r="F1921" s="227"/>
      <c r="G1921"/>
      <c r="H1921"/>
      <c r="I1921"/>
      <c r="J1921" s="227"/>
      <c r="L1921" s="190"/>
      <c r="N1921"/>
      <c r="O1921"/>
      <c r="P1921"/>
      <c r="Q1921"/>
      <c r="R1921"/>
      <c r="S1921"/>
      <c r="T1921"/>
      <c r="U1921"/>
      <c r="V1921"/>
      <c r="W1921" s="319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</row>
    <row r="1922" spans="1:43" s="269" customFormat="1" x14ac:dyDescent="0.2">
      <c r="A1922" s="13"/>
      <c r="B1922"/>
      <c r="C1922"/>
      <c r="D1922" s="227"/>
      <c r="E1922" s="227"/>
      <c r="F1922" s="227"/>
      <c r="G1922"/>
      <c r="H1922"/>
      <c r="I1922"/>
      <c r="J1922" s="227"/>
      <c r="L1922" s="190"/>
      <c r="N1922"/>
      <c r="O1922"/>
      <c r="P1922"/>
      <c r="Q1922"/>
      <c r="R1922"/>
      <c r="S1922"/>
      <c r="T1922"/>
      <c r="U1922"/>
      <c r="V1922"/>
      <c r="W1922" s="319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</row>
    <row r="1923" spans="1:43" s="269" customFormat="1" x14ac:dyDescent="0.2">
      <c r="A1923" s="13"/>
      <c r="B1923"/>
      <c r="C1923"/>
      <c r="D1923" s="227"/>
      <c r="E1923" s="227"/>
      <c r="F1923" s="227"/>
      <c r="G1923"/>
      <c r="H1923"/>
      <c r="I1923"/>
      <c r="J1923" s="227"/>
      <c r="L1923" s="190"/>
      <c r="N1923"/>
      <c r="O1923"/>
      <c r="P1923"/>
      <c r="Q1923"/>
      <c r="R1923"/>
      <c r="S1923"/>
      <c r="T1923"/>
      <c r="U1923"/>
      <c r="V1923"/>
      <c r="W1923" s="319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</row>
    <row r="1924" spans="1:43" s="269" customFormat="1" x14ac:dyDescent="0.2">
      <c r="A1924" s="13"/>
      <c r="B1924"/>
      <c r="C1924"/>
      <c r="D1924" s="227"/>
      <c r="E1924" s="227"/>
      <c r="F1924" s="227"/>
      <c r="G1924"/>
      <c r="H1924"/>
      <c r="I1924"/>
      <c r="J1924" s="227"/>
      <c r="L1924" s="190"/>
      <c r="N1924"/>
      <c r="O1924"/>
      <c r="P1924"/>
      <c r="Q1924"/>
      <c r="R1924"/>
      <c r="S1924"/>
      <c r="T1924"/>
      <c r="U1924"/>
      <c r="V1924"/>
      <c r="W1924" s="319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</row>
    <row r="1925" spans="1:43" s="269" customFormat="1" x14ac:dyDescent="0.2">
      <c r="A1925" s="13"/>
      <c r="B1925"/>
      <c r="C1925"/>
      <c r="D1925" s="227"/>
      <c r="E1925" s="227"/>
      <c r="F1925" s="227"/>
      <c r="G1925"/>
      <c r="H1925"/>
      <c r="I1925"/>
      <c r="J1925" s="227"/>
      <c r="L1925" s="190"/>
      <c r="N1925"/>
      <c r="O1925"/>
      <c r="P1925"/>
      <c r="Q1925"/>
      <c r="R1925"/>
      <c r="S1925"/>
      <c r="T1925"/>
      <c r="U1925"/>
      <c r="V1925"/>
      <c r="W1925" s="319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</row>
    <row r="1926" spans="1:43" s="269" customFormat="1" x14ac:dyDescent="0.2">
      <c r="A1926" s="13"/>
      <c r="B1926"/>
      <c r="C1926"/>
      <c r="D1926" s="227"/>
      <c r="E1926" s="227"/>
      <c r="F1926" s="227"/>
      <c r="G1926"/>
      <c r="H1926"/>
      <c r="I1926"/>
      <c r="J1926" s="227"/>
      <c r="L1926" s="190"/>
      <c r="N1926"/>
      <c r="O1926"/>
      <c r="P1926"/>
      <c r="Q1926"/>
      <c r="R1926"/>
      <c r="S1926"/>
      <c r="T1926"/>
      <c r="U1926"/>
      <c r="V1926"/>
      <c r="W1926" s="319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</row>
    <row r="1927" spans="1:43" s="269" customFormat="1" x14ac:dyDescent="0.2">
      <c r="A1927" s="13"/>
      <c r="B1927"/>
      <c r="C1927"/>
      <c r="D1927" s="227"/>
      <c r="E1927" s="227"/>
      <c r="F1927" s="227"/>
      <c r="G1927"/>
      <c r="H1927"/>
      <c r="I1927"/>
      <c r="J1927" s="227"/>
      <c r="L1927" s="190"/>
      <c r="N1927"/>
      <c r="O1927"/>
      <c r="P1927"/>
      <c r="Q1927"/>
      <c r="R1927"/>
      <c r="S1927"/>
      <c r="T1927"/>
      <c r="U1927"/>
      <c r="V1927"/>
      <c r="W1927" s="319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</row>
    <row r="1928" spans="1:43" s="269" customFormat="1" x14ac:dyDescent="0.2">
      <c r="A1928" s="13"/>
      <c r="B1928"/>
      <c r="C1928"/>
      <c r="D1928" s="227"/>
      <c r="E1928" s="227"/>
      <c r="F1928" s="227"/>
      <c r="G1928"/>
      <c r="H1928"/>
      <c r="I1928"/>
      <c r="J1928" s="227"/>
      <c r="L1928" s="190"/>
      <c r="N1928"/>
      <c r="O1928"/>
      <c r="P1928"/>
      <c r="Q1928"/>
      <c r="R1928"/>
      <c r="S1928"/>
      <c r="T1928"/>
      <c r="U1928"/>
      <c r="V1928"/>
      <c r="W1928" s="319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</row>
    <row r="1929" spans="1:43" s="269" customFormat="1" x14ac:dyDescent="0.2">
      <c r="A1929" s="13"/>
      <c r="B1929"/>
      <c r="C1929"/>
      <c r="D1929" s="227"/>
      <c r="E1929" s="227"/>
      <c r="F1929" s="227"/>
      <c r="G1929"/>
      <c r="H1929"/>
      <c r="I1929"/>
      <c r="J1929" s="227"/>
      <c r="L1929" s="190"/>
      <c r="N1929"/>
      <c r="O1929"/>
      <c r="P1929"/>
      <c r="Q1929"/>
      <c r="R1929"/>
      <c r="S1929"/>
      <c r="T1929"/>
      <c r="U1929"/>
      <c r="V1929"/>
      <c r="W1929" s="31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</row>
    <row r="1930" spans="1:43" s="269" customFormat="1" x14ac:dyDescent="0.2">
      <c r="A1930" s="13"/>
      <c r="B1930"/>
      <c r="C1930"/>
      <c r="D1930" s="227"/>
      <c r="E1930" s="227"/>
      <c r="F1930" s="227"/>
      <c r="G1930"/>
      <c r="H1930"/>
      <c r="I1930"/>
      <c r="J1930" s="227"/>
      <c r="L1930" s="190"/>
      <c r="N1930"/>
      <c r="O1930"/>
      <c r="P1930"/>
      <c r="Q1930"/>
      <c r="R1930"/>
      <c r="S1930"/>
      <c r="T1930"/>
      <c r="U1930"/>
      <c r="V1930"/>
      <c r="W1930" s="319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</row>
    <row r="1931" spans="1:43" s="269" customFormat="1" x14ac:dyDescent="0.2">
      <c r="A1931" s="13"/>
      <c r="B1931"/>
      <c r="C1931"/>
      <c r="D1931" s="227"/>
      <c r="E1931" s="227"/>
      <c r="F1931" s="227"/>
      <c r="G1931"/>
      <c r="H1931"/>
      <c r="I1931"/>
      <c r="J1931" s="227"/>
      <c r="L1931" s="190"/>
      <c r="N1931"/>
      <c r="O1931"/>
      <c r="P1931"/>
      <c r="Q1931"/>
      <c r="R1931"/>
      <c r="S1931"/>
      <c r="T1931"/>
      <c r="U1931"/>
      <c r="V1931"/>
      <c r="W1931" s="319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</row>
    <row r="1932" spans="1:43" s="269" customFormat="1" x14ac:dyDescent="0.2">
      <c r="A1932" s="13"/>
      <c r="B1932"/>
      <c r="C1932"/>
      <c r="D1932" s="227"/>
      <c r="E1932" s="227"/>
      <c r="F1932" s="227"/>
      <c r="G1932"/>
      <c r="H1932"/>
      <c r="I1932"/>
      <c r="J1932" s="227"/>
      <c r="L1932" s="190"/>
      <c r="N1932"/>
      <c r="O1932"/>
      <c r="P1932"/>
      <c r="Q1932"/>
      <c r="R1932"/>
      <c r="S1932"/>
      <c r="T1932"/>
      <c r="U1932"/>
      <c r="V1932"/>
      <c r="W1932" s="319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</row>
    <row r="1933" spans="1:43" s="269" customFormat="1" x14ac:dyDescent="0.2">
      <c r="A1933" s="13"/>
      <c r="B1933"/>
      <c r="C1933"/>
      <c r="D1933" s="227"/>
      <c r="E1933" s="227"/>
      <c r="F1933" s="227"/>
      <c r="G1933"/>
      <c r="H1933"/>
      <c r="I1933"/>
      <c r="J1933" s="227"/>
      <c r="L1933" s="190"/>
      <c r="N1933"/>
      <c r="O1933"/>
      <c r="P1933"/>
      <c r="Q1933"/>
      <c r="R1933"/>
      <c r="S1933"/>
      <c r="T1933"/>
      <c r="U1933"/>
      <c r="V1933"/>
      <c r="W1933" s="319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</row>
    <row r="1934" spans="1:43" s="269" customFormat="1" x14ac:dyDescent="0.2">
      <c r="A1934" s="13"/>
      <c r="B1934"/>
      <c r="C1934"/>
      <c r="D1934" s="227"/>
      <c r="E1934" s="227"/>
      <c r="F1934" s="227"/>
      <c r="G1934"/>
      <c r="H1934"/>
      <c r="I1934"/>
      <c r="J1934" s="227"/>
      <c r="L1934" s="190"/>
      <c r="N1934"/>
      <c r="O1934"/>
      <c r="P1934"/>
      <c r="Q1934"/>
      <c r="R1934"/>
      <c r="S1934"/>
      <c r="T1934"/>
      <c r="U1934"/>
      <c r="V1934"/>
      <c r="W1934" s="319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</row>
    <row r="1935" spans="1:43" s="269" customFormat="1" x14ac:dyDescent="0.2">
      <c r="A1935" s="13"/>
      <c r="B1935"/>
      <c r="C1935"/>
      <c r="D1935" s="227"/>
      <c r="E1935" s="227"/>
      <c r="F1935" s="227"/>
      <c r="G1935"/>
      <c r="H1935"/>
      <c r="I1935"/>
      <c r="J1935" s="227"/>
      <c r="L1935" s="190"/>
      <c r="N1935"/>
      <c r="O1935"/>
      <c r="P1935"/>
      <c r="Q1935"/>
      <c r="R1935"/>
      <c r="S1935"/>
      <c r="T1935"/>
      <c r="U1935"/>
      <c r="V1935"/>
      <c r="W1935" s="319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</row>
    <row r="1936" spans="1:43" s="269" customFormat="1" x14ac:dyDescent="0.2">
      <c r="A1936" s="13"/>
      <c r="B1936"/>
      <c r="C1936"/>
      <c r="D1936" s="227"/>
      <c r="E1936" s="227"/>
      <c r="F1936" s="227"/>
      <c r="G1936"/>
      <c r="H1936"/>
      <c r="I1936"/>
      <c r="J1936" s="227"/>
      <c r="L1936" s="190"/>
      <c r="N1936"/>
      <c r="O1936"/>
      <c r="P1936"/>
      <c r="Q1936"/>
      <c r="R1936"/>
      <c r="S1936"/>
      <c r="T1936"/>
      <c r="U1936"/>
      <c r="V1936"/>
      <c r="W1936" s="319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</row>
    <row r="1937" spans="1:43" s="269" customFormat="1" x14ac:dyDescent="0.2">
      <c r="A1937" s="13"/>
      <c r="B1937"/>
      <c r="C1937"/>
      <c r="D1937" s="227"/>
      <c r="E1937" s="227"/>
      <c r="F1937" s="227"/>
      <c r="G1937"/>
      <c r="H1937"/>
      <c r="I1937"/>
      <c r="J1937" s="227"/>
      <c r="L1937" s="190"/>
      <c r="N1937"/>
      <c r="O1937"/>
      <c r="P1937"/>
      <c r="Q1937"/>
      <c r="R1937"/>
      <c r="S1937"/>
      <c r="T1937"/>
      <c r="U1937"/>
      <c r="V1937"/>
      <c r="W1937" s="319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</row>
    <row r="1938" spans="1:43" s="269" customFormat="1" x14ac:dyDescent="0.2">
      <c r="A1938" s="13"/>
      <c r="B1938"/>
      <c r="C1938"/>
      <c r="D1938" s="227"/>
      <c r="E1938" s="227"/>
      <c r="F1938" s="227"/>
      <c r="G1938"/>
      <c r="H1938"/>
      <c r="I1938"/>
      <c r="J1938" s="227"/>
      <c r="L1938" s="190"/>
      <c r="N1938"/>
      <c r="O1938"/>
      <c r="P1938"/>
      <c r="Q1938"/>
      <c r="R1938"/>
      <c r="S1938"/>
      <c r="T1938"/>
      <c r="U1938"/>
      <c r="V1938"/>
      <c r="W1938" s="319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</row>
    <row r="1939" spans="1:43" s="269" customFormat="1" x14ac:dyDescent="0.2">
      <c r="A1939" s="13"/>
      <c r="B1939"/>
      <c r="C1939"/>
      <c r="D1939" s="227"/>
      <c r="E1939" s="227"/>
      <c r="F1939" s="227"/>
      <c r="G1939"/>
      <c r="H1939"/>
      <c r="I1939"/>
      <c r="J1939" s="227"/>
      <c r="L1939" s="190"/>
      <c r="N1939"/>
      <c r="O1939"/>
      <c r="P1939"/>
      <c r="Q1939"/>
      <c r="R1939"/>
      <c r="S1939"/>
      <c r="T1939"/>
      <c r="U1939"/>
      <c r="V1939"/>
      <c r="W1939" s="31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</row>
    <row r="1940" spans="1:43" s="269" customFormat="1" x14ac:dyDescent="0.2">
      <c r="A1940" s="13"/>
      <c r="B1940"/>
      <c r="C1940"/>
      <c r="D1940" s="227"/>
      <c r="E1940" s="227"/>
      <c r="F1940" s="227"/>
      <c r="G1940"/>
      <c r="H1940"/>
      <c r="I1940"/>
      <c r="J1940" s="227"/>
      <c r="L1940" s="190"/>
      <c r="N1940"/>
      <c r="O1940"/>
      <c r="P1940"/>
      <c r="Q1940"/>
      <c r="R1940"/>
      <c r="S1940"/>
      <c r="T1940"/>
      <c r="U1940"/>
      <c r="V1940"/>
      <c r="W1940" s="319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</row>
    <row r="1941" spans="1:43" s="269" customFormat="1" x14ac:dyDescent="0.2">
      <c r="A1941" s="13"/>
      <c r="B1941"/>
      <c r="C1941"/>
      <c r="D1941" s="227"/>
      <c r="E1941" s="227"/>
      <c r="F1941" s="227"/>
      <c r="G1941"/>
      <c r="H1941"/>
      <c r="I1941"/>
      <c r="J1941" s="227"/>
      <c r="L1941" s="190"/>
      <c r="N1941"/>
      <c r="O1941"/>
      <c r="P1941"/>
      <c r="Q1941"/>
      <c r="R1941"/>
      <c r="S1941"/>
      <c r="T1941"/>
      <c r="U1941"/>
      <c r="V1941"/>
      <c r="W1941" s="319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</row>
    <row r="1942" spans="1:43" s="269" customFormat="1" x14ac:dyDescent="0.2">
      <c r="A1942" s="13"/>
      <c r="B1942"/>
      <c r="C1942"/>
      <c r="D1942" s="227"/>
      <c r="E1942" s="227"/>
      <c r="F1942" s="227"/>
      <c r="G1942"/>
      <c r="H1942"/>
      <c r="I1942"/>
      <c r="J1942" s="227"/>
      <c r="L1942" s="190"/>
      <c r="N1942"/>
      <c r="O1942"/>
      <c r="P1942"/>
      <c r="Q1942"/>
      <c r="R1942"/>
      <c r="S1942"/>
      <c r="T1942"/>
      <c r="U1942"/>
      <c r="V1942"/>
      <c r="W1942" s="319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</row>
    <row r="1943" spans="1:43" s="269" customFormat="1" x14ac:dyDescent="0.2">
      <c r="A1943" s="13"/>
      <c r="B1943"/>
      <c r="C1943"/>
      <c r="D1943" s="227"/>
      <c r="E1943" s="227"/>
      <c r="F1943" s="227"/>
      <c r="G1943"/>
      <c r="H1943"/>
      <c r="I1943"/>
      <c r="J1943" s="227"/>
      <c r="L1943" s="190"/>
      <c r="N1943"/>
      <c r="O1943"/>
      <c r="P1943"/>
      <c r="Q1943"/>
      <c r="R1943"/>
      <c r="S1943"/>
      <c r="T1943"/>
      <c r="U1943"/>
      <c r="V1943"/>
      <c r="W1943" s="319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</row>
    <row r="1944" spans="1:43" s="269" customFormat="1" x14ac:dyDescent="0.2">
      <c r="A1944" s="13"/>
      <c r="B1944"/>
      <c r="C1944"/>
      <c r="D1944" s="227"/>
      <c r="E1944" s="227"/>
      <c r="F1944" s="227"/>
      <c r="G1944"/>
      <c r="H1944"/>
      <c r="I1944"/>
      <c r="J1944" s="227"/>
      <c r="L1944" s="190"/>
      <c r="N1944"/>
      <c r="O1944"/>
      <c r="P1944"/>
      <c r="Q1944"/>
      <c r="R1944"/>
      <c r="S1944"/>
      <c r="T1944"/>
      <c r="U1944"/>
      <c r="V1944"/>
      <c r="W1944" s="319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</row>
    <row r="1945" spans="1:43" s="269" customFormat="1" x14ac:dyDescent="0.2">
      <c r="A1945" s="13"/>
      <c r="B1945"/>
      <c r="C1945"/>
      <c r="D1945" s="227"/>
      <c r="E1945" s="227"/>
      <c r="F1945" s="227"/>
      <c r="G1945"/>
      <c r="H1945"/>
      <c r="I1945"/>
      <c r="J1945" s="227"/>
      <c r="L1945" s="190"/>
      <c r="N1945"/>
      <c r="O1945"/>
      <c r="P1945"/>
      <c r="Q1945"/>
      <c r="R1945"/>
      <c r="S1945"/>
      <c r="T1945"/>
      <c r="U1945"/>
      <c r="V1945"/>
      <c r="W1945" s="319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</row>
    <row r="1946" spans="1:43" s="269" customFormat="1" x14ac:dyDescent="0.2">
      <c r="A1946" s="13"/>
      <c r="B1946"/>
      <c r="C1946"/>
      <c r="D1946" s="227"/>
      <c r="E1946" s="227"/>
      <c r="F1946" s="227"/>
      <c r="G1946"/>
      <c r="H1946"/>
      <c r="I1946"/>
      <c r="J1946" s="227"/>
      <c r="L1946" s="190"/>
      <c r="N1946"/>
      <c r="O1946"/>
      <c r="P1946"/>
      <c r="Q1946"/>
      <c r="R1946"/>
      <c r="S1946"/>
      <c r="T1946"/>
      <c r="U1946"/>
      <c r="V1946"/>
      <c r="W1946" s="319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</row>
    <row r="1947" spans="1:43" s="269" customFormat="1" x14ac:dyDescent="0.2">
      <c r="A1947" s="13"/>
      <c r="B1947"/>
      <c r="C1947"/>
      <c r="D1947" s="227"/>
      <c r="E1947" s="227"/>
      <c r="F1947" s="227"/>
      <c r="G1947"/>
      <c r="H1947"/>
      <c r="I1947"/>
      <c r="J1947" s="227"/>
      <c r="L1947" s="190"/>
      <c r="N1947"/>
      <c r="O1947"/>
      <c r="P1947"/>
      <c r="Q1947"/>
      <c r="R1947"/>
      <c r="S1947"/>
      <c r="T1947"/>
      <c r="U1947"/>
      <c r="V1947"/>
      <c r="W1947" s="319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</row>
    <row r="1948" spans="1:43" s="269" customFormat="1" x14ac:dyDescent="0.2">
      <c r="A1948" s="13"/>
      <c r="B1948"/>
      <c r="C1948"/>
      <c r="D1948" s="227"/>
      <c r="E1948" s="227"/>
      <c r="F1948" s="227"/>
      <c r="G1948"/>
      <c r="H1948"/>
      <c r="I1948"/>
      <c r="J1948" s="227"/>
      <c r="L1948" s="190"/>
      <c r="N1948"/>
      <c r="O1948"/>
      <c r="P1948"/>
      <c r="Q1948"/>
      <c r="R1948"/>
      <c r="S1948"/>
      <c r="T1948"/>
      <c r="U1948"/>
      <c r="V1948"/>
      <c r="W1948" s="319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</row>
    <row r="1949" spans="1:43" s="269" customFormat="1" x14ac:dyDescent="0.2">
      <c r="A1949" s="13"/>
      <c r="B1949"/>
      <c r="C1949"/>
      <c r="D1949" s="227"/>
      <c r="E1949" s="227"/>
      <c r="F1949" s="227"/>
      <c r="G1949"/>
      <c r="H1949"/>
      <c r="I1949"/>
      <c r="J1949" s="227"/>
      <c r="L1949" s="190"/>
      <c r="N1949"/>
      <c r="O1949"/>
      <c r="P1949"/>
      <c r="Q1949"/>
      <c r="R1949"/>
      <c r="S1949"/>
      <c r="T1949"/>
      <c r="U1949"/>
      <c r="V1949"/>
      <c r="W1949" s="31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</row>
    <row r="1950" spans="1:43" s="269" customFormat="1" x14ac:dyDescent="0.2">
      <c r="A1950" s="13"/>
      <c r="B1950"/>
      <c r="C1950"/>
      <c r="D1950" s="227"/>
      <c r="E1950" s="227"/>
      <c r="F1950" s="227"/>
      <c r="G1950"/>
      <c r="H1950"/>
      <c r="I1950"/>
      <c r="J1950" s="227"/>
      <c r="L1950" s="190"/>
      <c r="N1950"/>
      <c r="O1950"/>
      <c r="P1950"/>
      <c r="Q1950"/>
      <c r="R1950"/>
      <c r="S1950"/>
      <c r="T1950"/>
      <c r="U1950"/>
      <c r="V1950"/>
      <c r="W1950" s="319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</row>
    <row r="1951" spans="1:43" s="269" customFormat="1" x14ac:dyDescent="0.2">
      <c r="A1951" s="13"/>
      <c r="B1951"/>
      <c r="C1951"/>
      <c r="D1951" s="227"/>
      <c r="E1951" s="227"/>
      <c r="F1951" s="227"/>
      <c r="G1951"/>
      <c r="H1951"/>
      <c r="I1951"/>
      <c r="J1951" s="227"/>
      <c r="L1951" s="190"/>
      <c r="N1951"/>
      <c r="O1951"/>
      <c r="P1951"/>
      <c r="Q1951"/>
      <c r="R1951"/>
      <c r="S1951"/>
      <c r="T1951"/>
      <c r="U1951"/>
      <c r="V1951"/>
      <c r="W1951" s="319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</row>
    <row r="1952" spans="1:43" s="269" customFormat="1" x14ac:dyDescent="0.2">
      <c r="A1952" s="13"/>
      <c r="B1952"/>
      <c r="C1952"/>
      <c r="D1952" s="227"/>
      <c r="E1952" s="227"/>
      <c r="F1952" s="227"/>
      <c r="G1952"/>
      <c r="H1952"/>
      <c r="I1952"/>
      <c r="J1952" s="227"/>
      <c r="L1952" s="190"/>
      <c r="N1952"/>
      <c r="O1952"/>
      <c r="P1952"/>
      <c r="Q1952"/>
      <c r="R1952"/>
      <c r="S1952"/>
      <c r="T1952"/>
      <c r="U1952"/>
      <c r="V1952"/>
      <c r="W1952" s="319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</row>
    <row r="1953" spans="1:43" s="269" customFormat="1" x14ac:dyDescent="0.2">
      <c r="A1953" s="13"/>
      <c r="B1953"/>
      <c r="C1953"/>
      <c r="D1953" s="227"/>
      <c r="E1953" s="227"/>
      <c r="F1953" s="227"/>
      <c r="G1953"/>
      <c r="H1953"/>
      <c r="I1953"/>
      <c r="J1953" s="227"/>
      <c r="L1953" s="190"/>
      <c r="N1953"/>
      <c r="O1953"/>
      <c r="P1953"/>
      <c r="Q1953"/>
      <c r="R1953"/>
      <c r="S1953"/>
      <c r="T1953"/>
      <c r="U1953"/>
      <c r="V1953"/>
      <c r="W1953" s="319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</row>
    <row r="1954" spans="1:43" s="269" customFormat="1" x14ac:dyDescent="0.2">
      <c r="A1954" s="13"/>
      <c r="B1954"/>
      <c r="C1954"/>
      <c r="D1954" s="227"/>
      <c r="E1954" s="227"/>
      <c r="F1954" s="227"/>
      <c r="G1954"/>
      <c r="H1954"/>
      <c r="I1954"/>
      <c r="J1954" s="227"/>
      <c r="L1954" s="190"/>
      <c r="N1954"/>
      <c r="O1954"/>
      <c r="P1954"/>
      <c r="Q1954"/>
      <c r="R1954"/>
      <c r="S1954"/>
      <c r="T1954"/>
      <c r="U1954"/>
      <c r="V1954"/>
      <c r="W1954" s="319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</row>
    <row r="1955" spans="1:43" s="269" customFormat="1" x14ac:dyDescent="0.2">
      <c r="A1955" s="13"/>
      <c r="B1955"/>
      <c r="C1955"/>
      <c r="D1955" s="227"/>
      <c r="E1955" s="227"/>
      <c r="F1955" s="227"/>
      <c r="G1955"/>
      <c r="H1955"/>
      <c r="I1955"/>
      <c r="J1955" s="227"/>
      <c r="L1955" s="190"/>
      <c r="N1955"/>
      <c r="O1955"/>
      <c r="P1955"/>
      <c r="Q1955"/>
      <c r="R1955"/>
      <c r="S1955"/>
      <c r="T1955"/>
      <c r="U1955"/>
      <c r="V1955"/>
      <c r="W1955" s="319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</row>
    <row r="1956" spans="1:43" s="269" customFormat="1" x14ac:dyDescent="0.2">
      <c r="A1956" s="13"/>
      <c r="B1956"/>
      <c r="C1956"/>
      <c r="D1956" s="227"/>
      <c r="E1956" s="227"/>
      <c r="F1956" s="227"/>
      <c r="G1956"/>
      <c r="H1956"/>
      <c r="I1956"/>
      <c r="J1956" s="227"/>
      <c r="L1956" s="190"/>
      <c r="N1956"/>
      <c r="O1956"/>
      <c r="P1956"/>
      <c r="Q1956"/>
      <c r="R1956"/>
      <c r="S1956"/>
      <c r="T1956"/>
      <c r="U1956"/>
      <c r="V1956"/>
      <c r="W1956" s="319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</row>
    <row r="1957" spans="1:43" s="269" customFormat="1" x14ac:dyDescent="0.2">
      <c r="A1957" s="13"/>
      <c r="B1957"/>
      <c r="C1957"/>
      <c r="D1957" s="227"/>
      <c r="E1957" s="227"/>
      <c r="F1957" s="227"/>
      <c r="G1957"/>
      <c r="H1957"/>
      <c r="I1957"/>
      <c r="J1957" s="227"/>
      <c r="L1957" s="190"/>
      <c r="N1957"/>
      <c r="O1957"/>
      <c r="P1957"/>
      <c r="Q1957"/>
      <c r="R1957"/>
      <c r="S1957"/>
      <c r="T1957"/>
      <c r="U1957"/>
      <c r="V1957"/>
      <c r="W1957" s="319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</row>
    <row r="1958" spans="1:43" s="269" customFormat="1" x14ac:dyDescent="0.2">
      <c r="A1958" s="13"/>
      <c r="B1958"/>
      <c r="C1958"/>
      <c r="D1958" s="227"/>
      <c r="E1958" s="227"/>
      <c r="F1958" s="227"/>
      <c r="G1958"/>
      <c r="H1958"/>
      <c r="I1958"/>
      <c r="J1958" s="227"/>
      <c r="L1958" s="190"/>
      <c r="N1958"/>
      <c r="O1958"/>
      <c r="P1958"/>
      <c r="Q1958"/>
      <c r="R1958"/>
      <c r="S1958"/>
      <c r="T1958"/>
      <c r="U1958"/>
      <c r="V1958"/>
      <c r="W1958" s="319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</row>
    <row r="1959" spans="1:43" s="269" customFormat="1" x14ac:dyDescent="0.2">
      <c r="A1959" s="13"/>
      <c r="B1959"/>
      <c r="C1959"/>
      <c r="D1959" s="227"/>
      <c r="E1959" s="227"/>
      <c r="F1959" s="227"/>
      <c r="G1959"/>
      <c r="H1959"/>
      <c r="I1959"/>
      <c r="J1959" s="227"/>
      <c r="L1959" s="190"/>
      <c r="N1959"/>
      <c r="O1959"/>
      <c r="P1959"/>
      <c r="Q1959"/>
      <c r="R1959"/>
      <c r="S1959"/>
      <c r="T1959"/>
      <c r="U1959"/>
      <c r="V1959"/>
      <c r="W1959" s="31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</row>
    <row r="1960" spans="1:43" s="269" customFormat="1" x14ac:dyDescent="0.2">
      <c r="A1960" s="13"/>
      <c r="B1960"/>
      <c r="C1960"/>
      <c r="D1960" s="227"/>
      <c r="E1960" s="227"/>
      <c r="F1960" s="227"/>
      <c r="G1960"/>
      <c r="H1960"/>
      <c r="I1960"/>
      <c r="J1960" s="227"/>
      <c r="L1960" s="190"/>
      <c r="N1960"/>
      <c r="O1960"/>
      <c r="P1960"/>
      <c r="Q1960"/>
      <c r="R1960"/>
      <c r="S1960"/>
      <c r="T1960"/>
      <c r="U1960"/>
      <c r="V1960"/>
      <c r="W1960" s="319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</row>
    <row r="1961" spans="1:43" s="269" customFormat="1" x14ac:dyDescent="0.2">
      <c r="A1961" s="13"/>
      <c r="B1961"/>
      <c r="C1961"/>
      <c r="D1961" s="227"/>
      <c r="E1961" s="227"/>
      <c r="F1961" s="227"/>
      <c r="G1961"/>
      <c r="H1961"/>
      <c r="I1961"/>
      <c r="J1961" s="227"/>
      <c r="L1961" s="190"/>
      <c r="N1961"/>
      <c r="O1961"/>
      <c r="P1961"/>
      <c r="Q1961"/>
      <c r="R1961"/>
      <c r="S1961"/>
      <c r="T1961"/>
      <c r="U1961"/>
      <c r="V1961"/>
      <c r="W1961" s="319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</row>
    <row r="1962" spans="1:43" s="269" customFormat="1" x14ac:dyDescent="0.2">
      <c r="A1962" s="13"/>
      <c r="B1962"/>
      <c r="C1962"/>
      <c r="D1962" s="227"/>
      <c r="E1962" s="227"/>
      <c r="F1962" s="227"/>
      <c r="G1962"/>
      <c r="H1962"/>
      <c r="I1962"/>
      <c r="J1962" s="227"/>
      <c r="L1962" s="190"/>
      <c r="N1962"/>
      <c r="O1962"/>
      <c r="P1962"/>
      <c r="Q1962"/>
      <c r="R1962"/>
      <c r="S1962"/>
      <c r="T1962"/>
      <c r="U1962"/>
      <c r="V1962"/>
      <c r="W1962" s="319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</row>
    <row r="1963" spans="1:43" s="269" customFormat="1" x14ac:dyDescent="0.2">
      <c r="A1963" s="13"/>
      <c r="B1963"/>
      <c r="C1963"/>
      <c r="D1963" s="227"/>
      <c r="E1963" s="227"/>
      <c r="F1963" s="227"/>
      <c r="G1963"/>
      <c r="H1963"/>
      <c r="I1963"/>
      <c r="J1963" s="227"/>
      <c r="L1963" s="190"/>
      <c r="N1963"/>
      <c r="O1963"/>
      <c r="P1963"/>
      <c r="Q1963"/>
      <c r="R1963"/>
      <c r="S1963"/>
      <c r="T1963"/>
      <c r="U1963"/>
      <c r="V1963"/>
      <c r="W1963" s="319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</row>
    <row r="1964" spans="1:43" s="269" customFormat="1" x14ac:dyDescent="0.2">
      <c r="A1964" s="13"/>
      <c r="B1964"/>
      <c r="C1964"/>
      <c r="D1964" s="227"/>
      <c r="E1964" s="227"/>
      <c r="F1964" s="227"/>
      <c r="G1964"/>
      <c r="H1964"/>
      <c r="I1964"/>
      <c r="J1964" s="227"/>
      <c r="L1964" s="190"/>
      <c r="N1964"/>
      <c r="O1964"/>
      <c r="P1964"/>
      <c r="Q1964"/>
      <c r="R1964"/>
      <c r="S1964"/>
      <c r="T1964"/>
      <c r="U1964"/>
      <c r="V1964"/>
      <c r="W1964" s="319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</row>
    <row r="1965" spans="1:43" s="269" customFormat="1" x14ac:dyDescent="0.2">
      <c r="A1965" s="13"/>
      <c r="B1965"/>
      <c r="C1965"/>
      <c r="D1965" s="227"/>
      <c r="E1965" s="227"/>
      <c r="F1965" s="227"/>
      <c r="G1965"/>
      <c r="H1965"/>
      <c r="I1965"/>
      <c r="J1965" s="227"/>
      <c r="L1965" s="190"/>
      <c r="N1965"/>
      <c r="O1965"/>
      <c r="P1965"/>
      <c r="Q1965"/>
      <c r="R1965"/>
      <c r="S1965"/>
      <c r="T1965"/>
      <c r="U1965"/>
      <c r="V1965"/>
      <c r="W1965" s="319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</row>
    <row r="1966" spans="1:43" s="269" customFormat="1" x14ac:dyDescent="0.2">
      <c r="A1966" s="13"/>
      <c r="B1966"/>
      <c r="C1966"/>
      <c r="D1966" s="227"/>
      <c r="E1966" s="227"/>
      <c r="F1966" s="227"/>
      <c r="G1966"/>
      <c r="H1966"/>
      <c r="I1966"/>
      <c r="J1966" s="227"/>
      <c r="L1966" s="190"/>
      <c r="N1966"/>
      <c r="O1966"/>
      <c r="P1966"/>
      <c r="Q1966"/>
      <c r="R1966"/>
      <c r="S1966"/>
      <c r="T1966"/>
      <c r="U1966"/>
      <c r="V1966"/>
      <c r="W1966" s="319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</row>
    <row r="1967" spans="1:43" s="269" customFormat="1" x14ac:dyDescent="0.2">
      <c r="A1967" s="13"/>
      <c r="B1967"/>
      <c r="C1967"/>
      <c r="D1967" s="227"/>
      <c r="E1967" s="227"/>
      <c r="F1967" s="227"/>
      <c r="G1967"/>
      <c r="H1967"/>
      <c r="I1967"/>
      <c r="J1967" s="227"/>
      <c r="L1967" s="190"/>
      <c r="N1967"/>
      <c r="O1967"/>
      <c r="P1967"/>
      <c r="Q1967"/>
      <c r="R1967"/>
      <c r="S1967"/>
      <c r="T1967"/>
      <c r="U1967"/>
      <c r="V1967"/>
      <c r="W1967" s="319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</row>
    <row r="1968" spans="1:43" s="269" customFormat="1" x14ac:dyDescent="0.2">
      <c r="A1968" s="13"/>
      <c r="B1968"/>
      <c r="C1968"/>
      <c r="D1968" s="227"/>
      <c r="E1968" s="227"/>
      <c r="F1968" s="227"/>
      <c r="G1968"/>
      <c r="H1968"/>
      <c r="I1968"/>
      <c r="J1968" s="227"/>
      <c r="L1968" s="190"/>
      <c r="N1968"/>
      <c r="O1968"/>
      <c r="P1968"/>
      <c r="Q1968"/>
      <c r="R1968"/>
      <c r="S1968"/>
      <c r="T1968"/>
      <c r="U1968"/>
      <c r="V1968"/>
      <c r="W1968" s="319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</row>
    <row r="1969" spans="1:43" s="269" customFormat="1" x14ac:dyDescent="0.2">
      <c r="A1969" s="13"/>
      <c r="B1969"/>
      <c r="C1969"/>
      <c r="D1969" s="227"/>
      <c r="E1969" s="227"/>
      <c r="F1969" s="227"/>
      <c r="G1969"/>
      <c r="H1969"/>
      <c r="I1969"/>
      <c r="J1969" s="227"/>
      <c r="L1969" s="190"/>
      <c r="N1969"/>
      <c r="O1969"/>
      <c r="P1969"/>
      <c r="Q1969"/>
      <c r="R1969"/>
      <c r="S1969"/>
      <c r="T1969"/>
      <c r="U1969"/>
      <c r="V1969"/>
      <c r="W1969" s="31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</row>
    <row r="1970" spans="1:43" s="269" customFormat="1" x14ac:dyDescent="0.2">
      <c r="A1970" s="13"/>
      <c r="B1970"/>
      <c r="C1970"/>
      <c r="D1970" s="227"/>
      <c r="E1970" s="227"/>
      <c r="F1970" s="227"/>
      <c r="G1970"/>
      <c r="H1970"/>
      <c r="I1970"/>
      <c r="J1970" s="227"/>
      <c r="L1970" s="190"/>
      <c r="N1970"/>
      <c r="O1970"/>
      <c r="P1970"/>
      <c r="Q1970"/>
      <c r="R1970"/>
      <c r="S1970"/>
      <c r="T1970"/>
      <c r="U1970"/>
      <c r="V1970"/>
      <c r="W1970" s="319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</row>
    <row r="1971" spans="1:43" s="269" customFormat="1" x14ac:dyDescent="0.2">
      <c r="A1971" s="13"/>
      <c r="B1971"/>
      <c r="C1971"/>
      <c r="D1971" s="227"/>
      <c r="E1971" s="227"/>
      <c r="F1971" s="227"/>
      <c r="G1971"/>
      <c r="H1971"/>
      <c r="I1971"/>
      <c r="J1971" s="227"/>
      <c r="L1971" s="190"/>
      <c r="N1971"/>
      <c r="O1971"/>
      <c r="P1971"/>
      <c r="Q1971"/>
      <c r="R1971"/>
      <c r="S1971"/>
      <c r="T1971"/>
      <c r="U1971"/>
      <c r="V1971"/>
      <c r="W1971" s="319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</row>
    <row r="1972" spans="1:43" s="269" customFormat="1" x14ac:dyDescent="0.2">
      <c r="A1972" s="13"/>
      <c r="B1972"/>
      <c r="C1972"/>
      <c r="D1972" s="227"/>
      <c r="E1972" s="227"/>
      <c r="F1972" s="227"/>
      <c r="G1972"/>
      <c r="H1972"/>
      <c r="I1972"/>
      <c r="J1972" s="227"/>
      <c r="L1972" s="190"/>
      <c r="N1972"/>
      <c r="O1972"/>
      <c r="P1972"/>
      <c r="Q1972"/>
      <c r="R1972"/>
      <c r="S1972"/>
      <c r="T1972"/>
      <c r="U1972"/>
      <c r="V1972"/>
      <c r="W1972" s="319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</row>
    <row r="1973" spans="1:43" s="269" customFormat="1" x14ac:dyDescent="0.2">
      <c r="A1973" s="13"/>
      <c r="B1973"/>
      <c r="C1973"/>
      <c r="D1973" s="227"/>
      <c r="E1973" s="227"/>
      <c r="F1973" s="227"/>
      <c r="G1973"/>
      <c r="H1973"/>
      <c r="I1973"/>
      <c r="J1973" s="227"/>
      <c r="L1973" s="190"/>
      <c r="N1973"/>
      <c r="O1973"/>
      <c r="P1973"/>
      <c r="Q1973"/>
      <c r="R1973"/>
      <c r="S1973"/>
      <c r="T1973"/>
      <c r="U1973"/>
      <c r="V1973"/>
      <c r="W1973" s="319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</row>
    <row r="1974" spans="1:43" s="269" customFormat="1" x14ac:dyDescent="0.2">
      <c r="A1974" s="13"/>
      <c r="B1974"/>
      <c r="C1974"/>
      <c r="D1974" s="227"/>
      <c r="E1974" s="227"/>
      <c r="F1974" s="227"/>
      <c r="G1974"/>
      <c r="H1974"/>
      <c r="I1974"/>
      <c r="J1974" s="227"/>
      <c r="L1974" s="190"/>
      <c r="N1974"/>
      <c r="O1974"/>
      <c r="P1974"/>
      <c r="Q1974"/>
      <c r="R1974"/>
      <c r="S1974"/>
      <c r="T1974"/>
      <c r="U1974"/>
      <c r="V1974"/>
      <c r="W1974" s="319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</row>
    <row r="1975" spans="1:43" s="269" customFormat="1" x14ac:dyDescent="0.2">
      <c r="A1975" s="13"/>
      <c r="B1975"/>
      <c r="C1975"/>
      <c r="D1975" s="227"/>
      <c r="E1975" s="227"/>
      <c r="F1975" s="227"/>
      <c r="G1975"/>
      <c r="H1975"/>
      <c r="I1975"/>
      <c r="J1975" s="227"/>
      <c r="L1975" s="190"/>
      <c r="N1975"/>
      <c r="O1975"/>
      <c r="P1975"/>
      <c r="Q1975"/>
      <c r="R1975"/>
      <c r="S1975"/>
      <c r="T1975"/>
      <c r="U1975"/>
      <c r="V1975"/>
      <c r="W1975" s="319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</row>
    <row r="1976" spans="1:43" s="269" customFormat="1" x14ac:dyDescent="0.2">
      <c r="A1976" s="13"/>
      <c r="B1976"/>
      <c r="C1976"/>
      <c r="D1976" s="227"/>
      <c r="E1976" s="227"/>
      <c r="F1976" s="227"/>
      <c r="G1976"/>
      <c r="H1976"/>
      <c r="I1976"/>
      <c r="J1976" s="227"/>
      <c r="L1976" s="190"/>
      <c r="N1976"/>
      <c r="O1976"/>
      <c r="P1976"/>
      <c r="Q1976"/>
      <c r="R1976"/>
      <c r="S1976"/>
      <c r="T1976"/>
      <c r="U1976"/>
      <c r="V1976"/>
      <c r="W1976" s="319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</row>
    <row r="1977" spans="1:43" s="269" customFormat="1" x14ac:dyDescent="0.2">
      <c r="A1977" s="13"/>
      <c r="B1977"/>
      <c r="C1977"/>
      <c r="D1977" s="227"/>
      <c r="E1977" s="227"/>
      <c r="F1977" s="227"/>
      <c r="G1977"/>
      <c r="H1977"/>
      <c r="I1977"/>
      <c r="J1977" s="227"/>
      <c r="L1977" s="190"/>
      <c r="N1977"/>
      <c r="O1977"/>
      <c r="P1977"/>
      <c r="Q1977"/>
      <c r="R1977"/>
      <c r="S1977"/>
      <c r="T1977"/>
      <c r="U1977"/>
      <c r="V1977"/>
      <c r="W1977" s="319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</row>
    <row r="1978" spans="1:43" s="269" customFormat="1" x14ac:dyDescent="0.2">
      <c r="A1978" s="13"/>
      <c r="B1978"/>
      <c r="C1978"/>
      <c r="D1978" s="227"/>
      <c r="E1978" s="227"/>
      <c r="F1978" s="227"/>
      <c r="G1978"/>
      <c r="H1978"/>
      <c r="I1978"/>
      <c r="J1978" s="227"/>
      <c r="L1978" s="190"/>
      <c r="N1978"/>
      <c r="O1978"/>
      <c r="P1978"/>
      <c r="Q1978"/>
      <c r="R1978"/>
      <c r="S1978"/>
      <c r="T1978"/>
      <c r="U1978"/>
      <c r="V1978"/>
      <c r="W1978" s="319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</row>
    <row r="1979" spans="1:43" s="269" customFormat="1" x14ac:dyDescent="0.2">
      <c r="A1979" s="13"/>
      <c r="B1979"/>
      <c r="C1979"/>
      <c r="D1979" s="227"/>
      <c r="E1979" s="227"/>
      <c r="F1979" s="227"/>
      <c r="G1979"/>
      <c r="H1979"/>
      <c r="I1979"/>
      <c r="J1979" s="227"/>
      <c r="L1979" s="190"/>
      <c r="N1979"/>
      <c r="O1979"/>
      <c r="P1979"/>
      <c r="Q1979"/>
      <c r="R1979"/>
      <c r="S1979"/>
      <c r="T1979"/>
      <c r="U1979"/>
      <c r="V1979"/>
      <c r="W1979" s="31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</row>
    <row r="1980" spans="1:43" s="269" customFormat="1" x14ac:dyDescent="0.2">
      <c r="A1980" s="13"/>
      <c r="B1980"/>
      <c r="C1980"/>
      <c r="D1980" s="227"/>
      <c r="E1980" s="227"/>
      <c r="F1980" s="227"/>
      <c r="G1980"/>
      <c r="H1980"/>
      <c r="I1980"/>
      <c r="J1980" s="227"/>
      <c r="L1980" s="190"/>
      <c r="N1980"/>
      <c r="O1980"/>
      <c r="P1980"/>
      <c r="Q1980"/>
      <c r="R1980"/>
      <c r="S1980"/>
      <c r="T1980"/>
      <c r="U1980"/>
      <c r="V1980"/>
      <c r="W1980" s="319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</row>
    <row r="1981" spans="1:43" s="269" customFormat="1" x14ac:dyDescent="0.2">
      <c r="A1981" s="13"/>
      <c r="B1981"/>
      <c r="C1981"/>
      <c r="D1981" s="227"/>
      <c r="E1981" s="227"/>
      <c r="F1981" s="227"/>
      <c r="G1981"/>
      <c r="H1981"/>
      <c r="I1981"/>
      <c r="J1981" s="227"/>
      <c r="L1981" s="190"/>
      <c r="N1981"/>
      <c r="O1981"/>
      <c r="P1981"/>
      <c r="Q1981"/>
      <c r="R1981"/>
      <c r="S1981"/>
      <c r="T1981"/>
      <c r="U1981"/>
      <c r="V1981"/>
      <c r="W1981" s="319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</row>
    <row r="1982" spans="1:43" s="269" customFormat="1" x14ac:dyDescent="0.2">
      <c r="A1982" s="13"/>
      <c r="B1982"/>
      <c r="C1982"/>
      <c r="D1982" s="227"/>
      <c r="E1982" s="227"/>
      <c r="F1982" s="227"/>
      <c r="G1982"/>
      <c r="H1982"/>
      <c r="I1982"/>
      <c r="J1982" s="227"/>
      <c r="L1982" s="190"/>
      <c r="N1982"/>
      <c r="O1982"/>
      <c r="P1982"/>
      <c r="Q1982"/>
      <c r="R1982"/>
      <c r="S1982"/>
      <c r="T1982"/>
      <c r="U1982"/>
      <c r="V1982"/>
      <c r="W1982" s="319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</row>
    <row r="1983" spans="1:43" s="269" customFormat="1" x14ac:dyDescent="0.2">
      <c r="A1983" s="13"/>
      <c r="B1983"/>
      <c r="C1983"/>
      <c r="D1983" s="227"/>
      <c r="E1983" s="227"/>
      <c r="F1983" s="227"/>
      <c r="G1983"/>
      <c r="H1983"/>
      <c r="I1983"/>
      <c r="J1983" s="227"/>
      <c r="L1983" s="190"/>
      <c r="N1983"/>
      <c r="O1983"/>
      <c r="P1983"/>
      <c r="Q1983"/>
      <c r="R1983"/>
      <c r="S1983"/>
      <c r="T1983"/>
      <c r="U1983"/>
      <c r="V1983"/>
      <c r="W1983" s="319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</row>
    <row r="1984" spans="1:43" s="269" customFormat="1" x14ac:dyDescent="0.2">
      <c r="A1984" s="13"/>
      <c r="B1984"/>
      <c r="C1984"/>
      <c r="D1984" s="227"/>
      <c r="E1984" s="227"/>
      <c r="F1984" s="227"/>
      <c r="G1984"/>
      <c r="H1984"/>
      <c r="I1984"/>
      <c r="J1984" s="227"/>
      <c r="L1984" s="190"/>
      <c r="N1984"/>
      <c r="O1984"/>
      <c r="P1984"/>
      <c r="Q1984"/>
      <c r="R1984"/>
      <c r="S1984"/>
      <c r="T1984"/>
      <c r="U1984"/>
      <c r="V1984"/>
      <c r="W1984" s="319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</row>
    <row r="1985" spans="1:43" s="269" customFormat="1" x14ac:dyDescent="0.2">
      <c r="A1985" s="13"/>
      <c r="B1985"/>
      <c r="C1985"/>
      <c r="D1985" s="227"/>
      <c r="E1985" s="227"/>
      <c r="F1985" s="227"/>
      <c r="G1985"/>
      <c r="H1985"/>
      <c r="I1985"/>
      <c r="J1985" s="227"/>
      <c r="L1985" s="190"/>
      <c r="N1985"/>
      <c r="O1985"/>
      <c r="P1985"/>
      <c r="Q1985"/>
      <c r="R1985"/>
      <c r="S1985"/>
      <c r="T1985"/>
      <c r="U1985"/>
      <c r="V1985"/>
      <c r="W1985" s="319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</row>
    <row r="1986" spans="1:43" s="269" customFormat="1" x14ac:dyDescent="0.2">
      <c r="A1986" s="13"/>
      <c r="B1986"/>
      <c r="C1986"/>
      <c r="D1986" s="227"/>
      <c r="E1986" s="227"/>
      <c r="F1986" s="227"/>
      <c r="G1986"/>
      <c r="H1986"/>
      <c r="I1986"/>
      <c r="J1986" s="227"/>
      <c r="L1986" s="190"/>
      <c r="N1986"/>
      <c r="O1986"/>
      <c r="P1986"/>
      <c r="Q1986"/>
      <c r="R1986"/>
      <c r="S1986"/>
      <c r="T1986"/>
      <c r="U1986"/>
      <c r="V1986"/>
      <c r="W1986" s="319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</row>
    <row r="1987" spans="1:43" s="269" customFormat="1" x14ac:dyDescent="0.2">
      <c r="A1987" s="13"/>
      <c r="B1987"/>
      <c r="C1987"/>
      <c r="D1987" s="227"/>
      <c r="E1987" s="227"/>
      <c r="F1987" s="227"/>
      <c r="G1987"/>
      <c r="H1987"/>
      <c r="I1987"/>
      <c r="J1987" s="227"/>
      <c r="L1987" s="190"/>
      <c r="N1987"/>
      <c r="O1987"/>
      <c r="P1987"/>
      <c r="Q1987"/>
      <c r="R1987"/>
      <c r="S1987"/>
      <c r="T1987"/>
      <c r="U1987"/>
      <c r="V1987"/>
      <c r="W1987" s="319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</row>
    <row r="1988" spans="1:43" s="269" customFormat="1" x14ac:dyDescent="0.2">
      <c r="A1988" s="13"/>
      <c r="B1988"/>
      <c r="C1988"/>
      <c r="D1988" s="227"/>
      <c r="E1988" s="227"/>
      <c r="F1988" s="227"/>
      <c r="G1988"/>
      <c r="H1988"/>
      <c r="I1988"/>
      <c r="J1988" s="227"/>
      <c r="L1988" s="190"/>
      <c r="N1988"/>
      <c r="O1988"/>
      <c r="P1988"/>
      <c r="Q1988"/>
      <c r="R1988"/>
      <c r="S1988"/>
      <c r="T1988"/>
      <c r="U1988"/>
      <c r="V1988"/>
      <c r="W1988" s="319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</row>
    <row r="1989" spans="1:43" s="269" customFormat="1" x14ac:dyDescent="0.2">
      <c r="A1989" s="13"/>
      <c r="B1989"/>
      <c r="C1989"/>
      <c r="D1989" s="227"/>
      <c r="E1989" s="227"/>
      <c r="F1989" s="227"/>
      <c r="G1989"/>
      <c r="H1989"/>
      <c r="I1989"/>
      <c r="J1989" s="227"/>
      <c r="L1989" s="190"/>
      <c r="N1989"/>
      <c r="O1989"/>
      <c r="P1989"/>
      <c r="Q1989"/>
      <c r="R1989"/>
      <c r="S1989"/>
      <c r="T1989"/>
      <c r="U1989"/>
      <c r="V1989"/>
      <c r="W1989" s="31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</row>
    <row r="1990" spans="1:43" s="269" customFormat="1" x14ac:dyDescent="0.2">
      <c r="A1990" s="13"/>
      <c r="B1990"/>
      <c r="C1990"/>
      <c r="D1990" s="227"/>
      <c r="E1990" s="227"/>
      <c r="F1990" s="227"/>
      <c r="G1990"/>
      <c r="H1990"/>
      <c r="I1990"/>
      <c r="J1990" s="227"/>
      <c r="L1990" s="190"/>
      <c r="N1990"/>
      <c r="O1990"/>
      <c r="P1990"/>
      <c r="Q1990"/>
      <c r="R1990"/>
      <c r="S1990"/>
      <c r="T1990"/>
      <c r="U1990"/>
      <c r="V1990"/>
      <c r="W1990" s="319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</row>
    <row r="1991" spans="1:43" s="269" customFormat="1" x14ac:dyDescent="0.2">
      <c r="A1991" s="13"/>
      <c r="B1991"/>
      <c r="C1991"/>
      <c r="D1991" s="227"/>
      <c r="E1991" s="227"/>
      <c r="F1991" s="227"/>
      <c r="G1991"/>
      <c r="H1991"/>
      <c r="I1991"/>
      <c r="J1991" s="227"/>
      <c r="L1991" s="190"/>
      <c r="N1991"/>
      <c r="O1991"/>
      <c r="P1991"/>
      <c r="Q1991"/>
      <c r="R1991"/>
      <c r="S1991"/>
      <c r="T1991"/>
      <c r="U1991"/>
      <c r="V1991"/>
      <c r="W1991" s="319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</row>
    <row r="1992" spans="1:43" s="269" customFormat="1" x14ac:dyDescent="0.2">
      <c r="A1992" s="13"/>
      <c r="B1992"/>
      <c r="C1992"/>
      <c r="D1992" s="227"/>
      <c r="E1992" s="227"/>
      <c r="F1992" s="227"/>
      <c r="G1992"/>
      <c r="H1992"/>
      <c r="I1992"/>
      <c r="J1992" s="227"/>
      <c r="L1992" s="190"/>
      <c r="N1992"/>
      <c r="O1992"/>
      <c r="P1992"/>
      <c r="Q1992"/>
      <c r="R1992"/>
      <c r="S1992"/>
      <c r="T1992"/>
      <c r="U1992"/>
      <c r="V1992"/>
      <c r="W1992" s="319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</row>
    <row r="1993" spans="1:43" s="269" customFormat="1" x14ac:dyDescent="0.2">
      <c r="A1993" s="13"/>
      <c r="B1993"/>
      <c r="C1993"/>
      <c r="D1993" s="227"/>
      <c r="E1993" s="227"/>
      <c r="F1993" s="227"/>
      <c r="G1993"/>
      <c r="H1993"/>
      <c r="I1993"/>
      <c r="J1993" s="227"/>
      <c r="L1993" s="190"/>
      <c r="N1993"/>
      <c r="O1993"/>
      <c r="P1993"/>
      <c r="Q1993"/>
      <c r="R1993"/>
      <c r="S1993"/>
      <c r="T1993"/>
      <c r="U1993"/>
      <c r="V1993"/>
      <c r="W1993" s="319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</row>
    <row r="1994" spans="1:43" s="269" customFormat="1" x14ac:dyDescent="0.2">
      <c r="A1994" s="13"/>
      <c r="B1994"/>
      <c r="C1994"/>
      <c r="D1994" s="227"/>
      <c r="E1994" s="227"/>
      <c r="F1994" s="227"/>
      <c r="G1994"/>
      <c r="H1994"/>
      <c r="I1994"/>
      <c r="J1994" s="227"/>
      <c r="L1994" s="190"/>
      <c r="N1994"/>
      <c r="O1994"/>
      <c r="P1994"/>
      <c r="Q1994"/>
      <c r="R1994"/>
      <c r="S1994"/>
      <c r="T1994"/>
      <c r="U1994"/>
      <c r="V1994"/>
      <c r="W1994" s="319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</row>
    <row r="1995" spans="1:43" s="269" customFormat="1" x14ac:dyDescent="0.2">
      <c r="A1995" s="13"/>
      <c r="B1995"/>
      <c r="C1995"/>
      <c r="D1995" s="227"/>
      <c r="E1995" s="227"/>
      <c r="F1995" s="227"/>
      <c r="G1995"/>
      <c r="H1995"/>
      <c r="I1995"/>
      <c r="J1995" s="227"/>
      <c r="L1995" s="190"/>
      <c r="N1995"/>
      <c r="O1995"/>
      <c r="P1995"/>
      <c r="Q1995"/>
      <c r="R1995"/>
      <c r="S1995"/>
      <c r="T1995"/>
      <c r="U1995"/>
      <c r="V1995"/>
      <c r="W1995" s="319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</row>
    <row r="1996" spans="1:43" s="269" customFormat="1" x14ac:dyDescent="0.2">
      <c r="A1996" s="13"/>
      <c r="B1996"/>
      <c r="C1996"/>
      <c r="D1996" s="227"/>
      <c r="E1996" s="227"/>
      <c r="F1996" s="227"/>
      <c r="G1996"/>
      <c r="H1996"/>
      <c r="I1996"/>
      <c r="J1996" s="227"/>
      <c r="L1996" s="190"/>
      <c r="N1996"/>
      <c r="O1996"/>
      <c r="P1996"/>
      <c r="Q1996"/>
      <c r="R1996"/>
      <c r="S1996"/>
      <c r="T1996"/>
      <c r="U1996"/>
      <c r="V1996"/>
      <c r="W1996" s="319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</row>
    <row r="1997" spans="1:43" s="269" customFormat="1" x14ac:dyDescent="0.2">
      <c r="A1997" s="13"/>
      <c r="B1997"/>
      <c r="C1997"/>
      <c r="D1997" s="227"/>
      <c r="E1997" s="227"/>
      <c r="F1997" s="227"/>
      <c r="G1997"/>
      <c r="H1997"/>
      <c r="I1997"/>
      <c r="J1997" s="227"/>
      <c r="L1997" s="190"/>
      <c r="N1997"/>
      <c r="O1997"/>
      <c r="P1997"/>
      <c r="Q1997"/>
      <c r="R1997"/>
      <c r="S1997"/>
      <c r="T1997"/>
      <c r="U1997"/>
      <c r="V1997"/>
      <c r="W1997" s="319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</row>
    <row r="1998" spans="1:43" s="269" customFormat="1" x14ac:dyDescent="0.2">
      <c r="A1998" s="13"/>
      <c r="B1998"/>
      <c r="C1998"/>
      <c r="D1998" s="227"/>
      <c r="E1998" s="227"/>
      <c r="F1998" s="227"/>
      <c r="G1998"/>
      <c r="H1998"/>
      <c r="I1998"/>
      <c r="J1998" s="227"/>
      <c r="L1998" s="190"/>
      <c r="N1998"/>
      <c r="O1998"/>
      <c r="P1998"/>
      <c r="Q1998"/>
      <c r="R1998"/>
      <c r="S1998"/>
      <c r="T1998"/>
      <c r="U1998"/>
      <c r="V1998"/>
      <c r="W1998" s="319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</row>
    <row r="1999" spans="1:43" s="269" customFormat="1" x14ac:dyDescent="0.2">
      <c r="A1999" s="13"/>
      <c r="B1999"/>
      <c r="C1999"/>
      <c r="D1999" s="227"/>
      <c r="E1999" s="227"/>
      <c r="F1999" s="227"/>
      <c r="G1999"/>
      <c r="H1999"/>
      <c r="I1999"/>
      <c r="J1999" s="227"/>
      <c r="L1999" s="190"/>
      <c r="N1999"/>
      <c r="O1999"/>
      <c r="P1999"/>
      <c r="Q1999"/>
      <c r="R1999"/>
      <c r="S1999"/>
      <c r="T1999"/>
      <c r="U1999"/>
      <c r="V1999"/>
      <c r="W1999" s="31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</row>
    <row r="2000" spans="1:43" s="269" customFormat="1" x14ac:dyDescent="0.2">
      <c r="A2000" s="13"/>
      <c r="B2000"/>
      <c r="C2000"/>
      <c r="D2000" s="227"/>
      <c r="E2000" s="227"/>
      <c r="F2000" s="227"/>
      <c r="G2000"/>
      <c r="H2000"/>
      <c r="I2000"/>
      <c r="J2000" s="227"/>
      <c r="L2000" s="190"/>
      <c r="N2000"/>
      <c r="O2000"/>
      <c r="P2000"/>
      <c r="Q2000"/>
      <c r="R2000"/>
      <c r="S2000"/>
      <c r="T2000"/>
      <c r="U2000"/>
      <c r="V2000"/>
      <c r="W2000" s="319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</row>
    <row r="2001" spans="1:43" s="269" customFormat="1" x14ac:dyDescent="0.2">
      <c r="A2001" s="13"/>
      <c r="B2001"/>
      <c r="C2001"/>
      <c r="D2001" s="227"/>
      <c r="E2001" s="227"/>
      <c r="F2001" s="227"/>
      <c r="G2001"/>
      <c r="H2001"/>
      <c r="I2001"/>
      <c r="J2001" s="227"/>
      <c r="L2001" s="190"/>
      <c r="N2001"/>
      <c r="O2001"/>
      <c r="P2001"/>
      <c r="Q2001"/>
      <c r="R2001"/>
      <c r="S2001"/>
      <c r="T2001"/>
      <c r="U2001"/>
      <c r="V2001"/>
      <c r="W2001" s="319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</row>
    <row r="2002" spans="1:43" s="269" customFormat="1" x14ac:dyDescent="0.2">
      <c r="A2002" s="13"/>
      <c r="B2002"/>
      <c r="C2002"/>
      <c r="D2002" s="227"/>
      <c r="E2002" s="227"/>
      <c r="F2002" s="227"/>
      <c r="G2002"/>
      <c r="H2002"/>
      <c r="I2002"/>
      <c r="J2002" s="227"/>
      <c r="L2002" s="190"/>
      <c r="N2002"/>
      <c r="O2002"/>
      <c r="P2002"/>
      <c r="Q2002"/>
      <c r="R2002"/>
      <c r="S2002"/>
      <c r="T2002"/>
      <c r="U2002"/>
      <c r="V2002"/>
      <c r="W2002" s="319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</row>
    <row r="2003" spans="1:43" s="269" customFormat="1" x14ac:dyDescent="0.2">
      <c r="A2003" s="13"/>
      <c r="B2003"/>
      <c r="C2003"/>
      <c r="D2003" s="227"/>
      <c r="E2003" s="227"/>
      <c r="F2003" s="227"/>
      <c r="G2003"/>
      <c r="H2003"/>
      <c r="I2003"/>
      <c r="J2003" s="227"/>
      <c r="L2003" s="190"/>
      <c r="N2003"/>
      <c r="O2003"/>
      <c r="P2003"/>
      <c r="Q2003"/>
      <c r="R2003"/>
      <c r="S2003"/>
      <c r="T2003"/>
      <c r="U2003"/>
      <c r="V2003"/>
      <c r="W2003" s="319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</row>
    <row r="2004" spans="1:43" s="269" customFormat="1" x14ac:dyDescent="0.2">
      <c r="A2004" s="13"/>
      <c r="B2004"/>
      <c r="C2004"/>
      <c r="D2004" s="227"/>
      <c r="E2004" s="227"/>
      <c r="F2004" s="227"/>
      <c r="G2004"/>
      <c r="H2004"/>
      <c r="I2004"/>
      <c r="J2004" s="227"/>
      <c r="L2004" s="190"/>
      <c r="N2004"/>
      <c r="O2004"/>
      <c r="P2004"/>
      <c r="Q2004"/>
      <c r="R2004"/>
      <c r="S2004"/>
      <c r="T2004"/>
      <c r="U2004"/>
      <c r="V2004"/>
      <c r="W2004" s="319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</row>
    <row r="2005" spans="1:43" s="269" customFormat="1" x14ac:dyDescent="0.2">
      <c r="A2005" s="13"/>
      <c r="B2005"/>
      <c r="C2005"/>
      <c r="D2005" s="227"/>
      <c r="E2005" s="227"/>
      <c r="F2005" s="227"/>
      <c r="G2005"/>
      <c r="H2005"/>
      <c r="I2005"/>
      <c r="J2005" s="227"/>
      <c r="L2005" s="190"/>
      <c r="N2005"/>
      <c r="O2005"/>
      <c r="P2005"/>
      <c r="Q2005"/>
      <c r="R2005"/>
      <c r="S2005"/>
      <c r="T2005"/>
      <c r="U2005"/>
      <c r="V2005"/>
      <c r="W2005" s="319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</row>
    <row r="2006" spans="1:43" s="269" customFormat="1" x14ac:dyDescent="0.2">
      <c r="A2006" s="13"/>
      <c r="B2006"/>
      <c r="C2006"/>
      <c r="D2006" s="227"/>
      <c r="E2006" s="227"/>
      <c r="F2006" s="227"/>
      <c r="G2006"/>
      <c r="H2006"/>
      <c r="I2006"/>
      <c r="J2006" s="227"/>
      <c r="L2006" s="190"/>
      <c r="N2006"/>
      <c r="O2006"/>
      <c r="P2006"/>
      <c r="Q2006"/>
      <c r="R2006"/>
      <c r="S2006"/>
      <c r="T2006"/>
      <c r="U2006"/>
      <c r="V2006"/>
      <c r="W2006" s="319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</row>
    <row r="2007" spans="1:43" s="269" customFormat="1" x14ac:dyDescent="0.2">
      <c r="A2007" s="13"/>
      <c r="B2007"/>
      <c r="C2007"/>
      <c r="D2007" s="227"/>
      <c r="E2007" s="227"/>
      <c r="F2007" s="227"/>
      <c r="G2007"/>
      <c r="H2007"/>
      <c r="I2007"/>
      <c r="J2007" s="227"/>
      <c r="L2007" s="190"/>
      <c r="N2007"/>
      <c r="O2007"/>
      <c r="P2007"/>
      <c r="Q2007"/>
      <c r="R2007"/>
      <c r="S2007"/>
      <c r="T2007"/>
      <c r="U2007"/>
      <c r="V2007"/>
      <c r="W2007" s="319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</row>
    <row r="2008" spans="1:43" s="269" customFormat="1" x14ac:dyDescent="0.2">
      <c r="A2008" s="13"/>
      <c r="B2008"/>
      <c r="C2008"/>
      <c r="D2008" s="227"/>
      <c r="E2008" s="227"/>
      <c r="F2008" s="227"/>
      <c r="G2008"/>
      <c r="H2008"/>
      <c r="I2008"/>
      <c r="J2008" s="227"/>
      <c r="L2008" s="190"/>
      <c r="N2008"/>
      <c r="O2008"/>
      <c r="P2008"/>
      <c r="Q2008"/>
      <c r="R2008"/>
      <c r="S2008"/>
      <c r="T2008"/>
      <c r="U2008"/>
      <c r="V2008"/>
      <c r="W2008" s="319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</row>
    <row r="2009" spans="1:43" s="269" customFormat="1" x14ac:dyDescent="0.2">
      <c r="A2009" s="13"/>
      <c r="B2009"/>
      <c r="C2009"/>
      <c r="D2009" s="227"/>
      <c r="E2009" s="227"/>
      <c r="F2009" s="227"/>
      <c r="G2009"/>
      <c r="H2009"/>
      <c r="I2009"/>
      <c r="J2009" s="227"/>
      <c r="L2009" s="190"/>
      <c r="N2009"/>
      <c r="O2009"/>
      <c r="P2009"/>
      <c r="Q2009"/>
      <c r="R2009"/>
      <c r="S2009"/>
      <c r="T2009"/>
      <c r="U2009"/>
      <c r="V2009"/>
      <c r="W2009" s="31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</row>
    <row r="2010" spans="1:43" s="269" customFormat="1" x14ac:dyDescent="0.2">
      <c r="A2010" s="13"/>
      <c r="B2010"/>
      <c r="C2010"/>
      <c r="D2010" s="227"/>
      <c r="E2010" s="227"/>
      <c r="F2010" s="227"/>
      <c r="G2010"/>
      <c r="H2010"/>
      <c r="I2010"/>
      <c r="J2010" s="227"/>
      <c r="L2010" s="190"/>
      <c r="N2010"/>
      <c r="O2010"/>
      <c r="P2010"/>
      <c r="Q2010"/>
      <c r="R2010"/>
      <c r="S2010"/>
      <c r="T2010"/>
      <c r="U2010"/>
      <c r="V2010"/>
      <c r="W2010" s="319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</row>
    <row r="2011" spans="1:43" s="269" customFormat="1" x14ac:dyDescent="0.2">
      <c r="A2011" s="13"/>
      <c r="B2011"/>
      <c r="C2011"/>
      <c r="D2011" s="227"/>
      <c r="E2011" s="227"/>
      <c r="F2011" s="227"/>
      <c r="G2011"/>
      <c r="H2011"/>
      <c r="I2011"/>
      <c r="J2011" s="227"/>
      <c r="L2011" s="190"/>
      <c r="N2011"/>
      <c r="O2011"/>
      <c r="P2011"/>
      <c r="Q2011"/>
      <c r="R2011"/>
      <c r="S2011"/>
      <c r="T2011"/>
      <c r="U2011"/>
      <c r="V2011"/>
      <c r="W2011" s="319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</row>
    <row r="2012" spans="1:43" s="269" customFormat="1" x14ac:dyDescent="0.2">
      <c r="A2012" s="13"/>
      <c r="B2012"/>
      <c r="C2012"/>
      <c r="D2012" s="227"/>
      <c r="E2012" s="227"/>
      <c r="F2012" s="227"/>
      <c r="G2012"/>
      <c r="H2012"/>
      <c r="I2012"/>
      <c r="J2012" s="227"/>
      <c r="L2012" s="190"/>
      <c r="N2012"/>
      <c r="O2012"/>
      <c r="P2012"/>
      <c r="Q2012"/>
      <c r="R2012"/>
      <c r="S2012"/>
      <c r="T2012"/>
      <c r="U2012"/>
      <c r="V2012"/>
      <c r="W2012" s="319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</row>
    <row r="2013" spans="1:43" s="269" customFormat="1" x14ac:dyDescent="0.2">
      <c r="A2013" s="13"/>
      <c r="B2013"/>
      <c r="C2013"/>
      <c r="D2013" s="227"/>
      <c r="E2013" s="227"/>
      <c r="F2013" s="227"/>
      <c r="G2013"/>
      <c r="H2013"/>
      <c r="I2013"/>
      <c r="J2013" s="227"/>
      <c r="L2013" s="190"/>
      <c r="N2013"/>
      <c r="O2013"/>
      <c r="P2013"/>
      <c r="Q2013"/>
      <c r="R2013"/>
      <c r="S2013"/>
      <c r="T2013"/>
      <c r="U2013"/>
      <c r="V2013"/>
      <c r="W2013" s="319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</row>
    <row r="2014" spans="1:43" s="269" customFormat="1" x14ac:dyDescent="0.2">
      <c r="A2014" s="13"/>
      <c r="B2014"/>
      <c r="C2014"/>
      <c r="D2014" s="227"/>
      <c r="E2014" s="227"/>
      <c r="F2014" s="227"/>
      <c r="G2014"/>
      <c r="H2014"/>
      <c r="I2014"/>
      <c r="J2014" s="227"/>
      <c r="L2014" s="190"/>
      <c r="N2014"/>
      <c r="O2014"/>
      <c r="P2014"/>
      <c r="Q2014"/>
      <c r="R2014"/>
      <c r="S2014"/>
      <c r="T2014"/>
      <c r="U2014"/>
      <c r="V2014"/>
      <c r="W2014" s="319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</row>
    <row r="2015" spans="1:43" s="269" customFormat="1" x14ac:dyDescent="0.2">
      <c r="A2015" s="13"/>
      <c r="B2015"/>
      <c r="C2015"/>
      <c r="D2015" s="227"/>
      <c r="E2015" s="227"/>
      <c r="F2015" s="227"/>
      <c r="G2015"/>
      <c r="H2015"/>
      <c r="I2015"/>
      <c r="J2015" s="227"/>
      <c r="L2015" s="190"/>
      <c r="N2015"/>
      <c r="O2015"/>
      <c r="P2015"/>
      <c r="Q2015"/>
      <c r="R2015"/>
      <c r="S2015"/>
      <c r="T2015"/>
      <c r="U2015"/>
      <c r="V2015"/>
      <c r="W2015" s="319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</row>
    <row r="2016" spans="1:43" s="269" customFormat="1" x14ac:dyDescent="0.2">
      <c r="A2016" s="13"/>
      <c r="B2016"/>
      <c r="C2016"/>
      <c r="D2016" s="227"/>
      <c r="E2016" s="227"/>
      <c r="F2016" s="227"/>
      <c r="G2016"/>
      <c r="H2016"/>
      <c r="I2016"/>
      <c r="J2016" s="227"/>
      <c r="L2016" s="190"/>
      <c r="N2016"/>
      <c r="O2016"/>
      <c r="P2016"/>
      <c r="Q2016"/>
      <c r="R2016"/>
      <c r="S2016"/>
      <c r="T2016"/>
      <c r="U2016"/>
      <c r="V2016"/>
      <c r="W2016" s="319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</row>
    <row r="2017" spans="1:43" s="269" customFormat="1" x14ac:dyDescent="0.2">
      <c r="A2017" s="13"/>
      <c r="B2017"/>
      <c r="C2017"/>
      <c r="D2017" s="227"/>
      <c r="E2017" s="227"/>
      <c r="F2017" s="227"/>
      <c r="G2017"/>
      <c r="H2017"/>
      <c r="I2017"/>
      <c r="J2017" s="227"/>
      <c r="L2017" s="190"/>
      <c r="N2017"/>
      <c r="O2017"/>
      <c r="P2017"/>
      <c r="Q2017"/>
      <c r="R2017"/>
      <c r="S2017"/>
      <c r="T2017"/>
      <c r="U2017"/>
      <c r="V2017"/>
      <c r="W2017" s="319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</row>
    <row r="2018" spans="1:43" s="269" customFormat="1" x14ac:dyDescent="0.2">
      <c r="A2018" s="13"/>
      <c r="B2018"/>
      <c r="C2018"/>
      <c r="D2018" s="227"/>
      <c r="E2018" s="227"/>
      <c r="F2018" s="227"/>
      <c r="G2018"/>
      <c r="H2018"/>
      <c r="I2018"/>
      <c r="J2018" s="227"/>
      <c r="L2018" s="190"/>
      <c r="N2018"/>
      <c r="O2018"/>
      <c r="P2018"/>
      <c r="Q2018"/>
      <c r="R2018"/>
      <c r="S2018"/>
      <c r="T2018"/>
      <c r="U2018"/>
      <c r="V2018"/>
      <c r="W2018" s="319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</row>
    <row r="2019" spans="1:43" s="269" customFormat="1" x14ac:dyDescent="0.2">
      <c r="A2019" s="13"/>
      <c r="B2019"/>
      <c r="C2019"/>
      <c r="D2019" s="227"/>
      <c r="E2019" s="227"/>
      <c r="F2019" s="227"/>
      <c r="G2019"/>
      <c r="H2019"/>
      <c r="I2019"/>
      <c r="J2019" s="227"/>
      <c r="L2019" s="190"/>
      <c r="N2019"/>
      <c r="O2019"/>
      <c r="P2019"/>
      <c r="Q2019"/>
      <c r="R2019"/>
      <c r="S2019"/>
      <c r="T2019"/>
      <c r="U2019"/>
      <c r="V2019"/>
      <c r="W2019" s="3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</row>
    <row r="2020" spans="1:43" s="269" customFormat="1" x14ac:dyDescent="0.2">
      <c r="A2020" s="13"/>
      <c r="B2020"/>
      <c r="C2020"/>
      <c r="D2020" s="227"/>
      <c r="E2020" s="227"/>
      <c r="F2020" s="227"/>
      <c r="G2020"/>
      <c r="H2020"/>
      <c r="I2020"/>
      <c r="J2020" s="227"/>
      <c r="L2020" s="190"/>
      <c r="N2020"/>
      <c r="O2020"/>
      <c r="P2020"/>
      <c r="Q2020"/>
      <c r="R2020"/>
      <c r="S2020"/>
      <c r="T2020"/>
      <c r="U2020"/>
      <c r="V2020"/>
      <c r="W2020" s="319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</row>
    <row r="2021" spans="1:43" s="269" customFormat="1" x14ac:dyDescent="0.2">
      <c r="A2021" s="13"/>
      <c r="B2021"/>
      <c r="C2021"/>
      <c r="D2021" s="227"/>
      <c r="E2021" s="227"/>
      <c r="F2021" s="227"/>
      <c r="G2021"/>
      <c r="H2021"/>
      <c r="I2021"/>
      <c r="J2021" s="227"/>
      <c r="L2021" s="190"/>
      <c r="N2021"/>
      <c r="O2021"/>
      <c r="P2021"/>
      <c r="Q2021"/>
      <c r="R2021"/>
      <c r="S2021"/>
      <c r="T2021"/>
      <c r="U2021"/>
      <c r="V2021"/>
      <c r="W2021" s="319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</row>
    <row r="2022" spans="1:43" s="269" customFormat="1" x14ac:dyDescent="0.2">
      <c r="A2022" s="13"/>
      <c r="B2022"/>
      <c r="C2022"/>
      <c r="D2022" s="227"/>
      <c r="E2022" s="227"/>
      <c r="F2022" s="227"/>
      <c r="G2022"/>
      <c r="H2022"/>
      <c r="I2022"/>
      <c r="J2022" s="227"/>
      <c r="L2022" s="190"/>
      <c r="N2022"/>
      <c r="O2022"/>
      <c r="P2022"/>
      <c r="Q2022"/>
      <c r="R2022"/>
      <c r="S2022"/>
      <c r="T2022"/>
      <c r="U2022"/>
      <c r="V2022"/>
      <c r="W2022" s="319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</row>
    <row r="2023" spans="1:43" s="269" customFormat="1" x14ac:dyDescent="0.2">
      <c r="A2023" s="13"/>
      <c r="B2023"/>
      <c r="C2023"/>
      <c r="D2023" s="227"/>
      <c r="E2023" s="227"/>
      <c r="F2023" s="227"/>
      <c r="G2023"/>
      <c r="H2023"/>
      <c r="I2023"/>
      <c r="J2023" s="227"/>
      <c r="L2023" s="190"/>
      <c r="N2023"/>
      <c r="O2023"/>
      <c r="P2023"/>
      <c r="Q2023"/>
      <c r="R2023"/>
      <c r="S2023"/>
      <c r="T2023"/>
      <c r="U2023"/>
      <c r="V2023"/>
      <c r="W2023" s="319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</row>
    <row r="2024" spans="1:43" s="269" customFormat="1" x14ac:dyDescent="0.2">
      <c r="A2024" s="13"/>
      <c r="B2024"/>
      <c r="C2024"/>
      <c r="D2024" s="227"/>
      <c r="E2024" s="227"/>
      <c r="F2024" s="227"/>
      <c r="G2024"/>
      <c r="H2024"/>
      <c r="I2024"/>
      <c r="J2024" s="227"/>
      <c r="L2024" s="190"/>
      <c r="N2024"/>
      <c r="O2024"/>
      <c r="P2024"/>
      <c r="Q2024"/>
      <c r="R2024"/>
      <c r="S2024"/>
      <c r="T2024"/>
      <c r="U2024"/>
      <c r="V2024"/>
      <c r="W2024" s="319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</row>
    <row r="2025" spans="1:43" s="269" customFormat="1" x14ac:dyDescent="0.2">
      <c r="A2025" s="13"/>
      <c r="B2025"/>
      <c r="C2025"/>
      <c r="D2025" s="227"/>
      <c r="E2025" s="227"/>
      <c r="F2025" s="227"/>
      <c r="G2025"/>
      <c r="H2025"/>
      <c r="I2025"/>
      <c r="J2025" s="227"/>
      <c r="L2025" s="190"/>
      <c r="N2025"/>
      <c r="O2025"/>
      <c r="P2025"/>
      <c r="Q2025"/>
      <c r="R2025"/>
      <c r="S2025"/>
      <c r="T2025"/>
      <c r="U2025"/>
      <c r="V2025"/>
      <c r="W2025" s="319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</row>
    <row r="2026" spans="1:43" s="269" customFormat="1" x14ac:dyDescent="0.2">
      <c r="A2026" s="13"/>
      <c r="B2026"/>
      <c r="C2026"/>
      <c r="D2026" s="227"/>
      <c r="E2026" s="227"/>
      <c r="F2026" s="227"/>
      <c r="G2026"/>
      <c r="H2026"/>
      <c r="I2026"/>
      <c r="J2026" s="227"/>
      <c r="L2026" s="190"/>
      <c r="N2026"/>
      <c r="O2026"/>
      <c r="P2026"/>
      <c r="Q2026"/>
      <c r="R2026"/>
      <c r="S2026"/>
      <c r="T2026"/>
      <c r="U2026"/>
      <c r="V2026"/>
      <c r="W2026" s="319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</row>
    <row r="2027" spans="1:43" s="269" customFormat="1" x14ac:dyDescent="0.2">
      <c r="A2027" s="13"/>
      <c r="B2027"/>
      <c r="C2027"/>
      <c r="D2027" s="227"/>
      <c r="E2027" s="227"/>
      <c r="F2027" s="227"/>
      <c r="G2027"/>
      <c r="H2027"/>
      <c r="I2027"/>
      <c r="J2027" s="227"/>
      <c r="L2027" s="190"/>
      <c r="N2027"/>
      <c r="O2027"/>
      <c r="P2027"/>
      <c r="Q2027"/>
      <c r="R2027"/>
      <c r="S2027"/>
      <c r="T2027"/>
      <c r="U2027"/>
      <c r="V2027"/>
      <c r="W2027" s="319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</row>
    <row r="2028" spans="1:43" s="269" customFormat="1" x14ac:dyDescent="0.2">
      <c r="A2028" s="13"/>
      <c r="B2028"/>
      <c r="C2028"/>
      <c r="D2028" s="227"/>
      <c r="E2028" s="227"/>
      <c r="F2028" s="227"/>
      <c r="G2028"/>
      <c r="H2028"/>
      <c r="I2028"/>
      <c r="J2028" s="227"/>
      <c r="L2028" s="190"/>
      <c r="N2028"/>
      <c r="O2028"/>
      <c r="P2028"/>
      <c r="Q2028"/>
      <c r="R2028"/>
      <c r="S2028"/>
      <c r="T2028"/>
      <c r="U2028"/>
      <c r="V2028"/>
      <c r="W2028" s="319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</row>
    <row r="2029" spans="1:43" s="269" customFormat="1" x14ac:dyDescent="0.2">
      <c r="A2029" s="13"/>
      <c r="B2029"/>
      <c r="C2029"/>
      <c r="D2029" s="227"/>
      <c r="E2029" s="227"/>
      <c r="F2029" s="227"/>
      <c r="G2029"/>
      <c r="H2029"/>
      <c r="I2029"/>
      <c r="J2029" s="227"/>
      <c r="L2029" s="190"/>
      <c r="N2029"/>
      <c r="O2029"/>
      <c r="P2029"/>
      <c r="Q2029"/>
      <c r="R2029"/>
      <c r="S2029"/>
      <c r="T2029"/>
      <c r="U2029"/>
      <c r="V2029"/>
      <c r="W2029" s="31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</row>
    <row r="2030" spans="1:43" s="269" customFormat="1" x14ac:dyDescent="0.2">
      <c r="A2030" s="13"/>
      <c r="B2030"/>
      <c r="C2030"/>
      <c r="D2030" s="227"/>
      <c r="E2030" s="227"/>
      <c r="F2030" s="227"/>
      <c r="G2030"/>
      <c r="H2030"/>
      <c r="I2030"/>
      <c r="J2030" s="227"/>
      <c r="L2030" s="190"/>
      <c r="N2030"/>
      <c r="O2030"/>
      <c r="P2030"/>
      <c r="Q2030"/>
      <c r="R2030"/>
      <c r="S2030"/>
      <c r="T2030"/>
      <c r="U2030"/>
      <c r="V2030"/>
      <c r="W2030" s="319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</row>
    <row r="2031" spans="1:43" s="269" customFormat="1" x14ac:dyDescent="0.2">
      <c r="A2031" s="13"/>
      <c r="B2031"/>
      <c r="C2031"/>
      <c r="D2031" s="227"/>
      <c r="E2031" s="227"/>
      <c r="F2031" s="227"/>
      <c r="G2031"/>
      <c r="H2031"/>
      <c r="I2031"/>
      <c r="J2031" s="227"/>
      <c r="L2031" s="190"/>
      <c r="N2031"/>
      <c r="O2031"/>
      <c r="P2031"/>
      <c r="Q2031"/>
      <c r="R2031"/>
      <c r="S2031"/>
      <c r="T2031"/>
      <c r="U2031"/>
      <c r="V2031"/>
      <c r="W2031" s="319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</row>
    <row r="2032" spans="1:43" s="269" customFormat="1" x14ac:dyDescent="0.2">
      <c r="A2032" s="13"/>
      <c r="B2032"/>
      <c r="C2032"/>
      <c r="D2032" s="227"/>
      <c r="E2032" s="227"/>
      <c r="F2032" s="227"/>
      <c r="G2032"/>
      <c r="H2032"/>
      <c r="I2032"/>
      <c r="J2032" s="227"/>
      <c r="L2032" s="190"/>
      <c r="N2032"/>
      <c r="O2032"/>
      <c r="P2032"/>
      <c r="Q2032"/>
      <c r="R2032"/>
      <c r="S2032"/>
      <c r="T2032"/>
      <c r="U2032"/>
      <c r="V2032"/>
      <c r="W2032" s="319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</row>
    <row r="2033" spans="1:43" s="269" customFormat="1" x14ac:dyDescent="0.2">
      <c r="A2033" s="13"/>
      <c r="B2033"/>
      <c r="C2033"/>
      <c r="D2033" s="227"/>
      <c r="E2033" s="227"/>
      <c r="F2033" s="227"/>
      <c r="G2033"/>
      <c r="H2033"/>
      <c r="I2033"/>
      <c r="J2033" s="227"/>
      <c r="L2033" s="190"/>
      <c r="N2033"/>
      <c r="O2033"/>
      <c r="P2033"/>
      <c r="Q2033"/>
      <c r="R2033"/>
      <c r="S2033"/>
      <c r="T2033"/>
      <c r="U2033"/>
      <c r="V2033"/>
      <c r="W2033" s="319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</row>
    <row r="2034" spans="1:43" s="269" customFormat="1" x14ac:dyDescent="0.2">
      <c r="A2034" s="13"/>
      <c r="B2034"/>
      <c r="C2034"/>
      <c r="D2034" s="227"/>
      <c r="E2034" s="227"/>
      <c r="F2034" s="227"/>
      <c r="G2034"/>
      <c r="H2034"/>
      <c r="I2034"/>
      <c r="J2034" s="227"/>
      <c r="L2034" s="190"/>
      <c r="N2034"/>
      <c r="O2034"/>
      <c r="P2034"/>
      <c r="Q2034"/>
      <c r="R2034"/>
      <c r="S2034"/>
      <c r="T2034"/>
      <c r="U2034"/>
      <c r="V2034"/>
      <c r="W2034" s="319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</row>
    <row r="2035" spans="1:43" s="269" customFormat="1" x14ac:dyDescent="0.2">
      <c r="A2035" s="13"/>
      <c r="B2035"/>
      <c r="C2035"/>
      <c r="D2035" s="227"/>
      <c r="E2035" s="227"/>
      <c r="F2035" s="227"/>
      <c r="G2035"/>
      <c r="H2035"/>
      <c r="I2035"/>
      <c r="J2035" s="227"/>
      <c r="L2035" s="190"/>
      <c r="N2035"/>
      <c r="O2035"/>
      <c r="P2035"/>
      <c r="Q2035"/>
      <c r="R2035"/>
      <c r="S2035"/>
      <c r="T2035"/>
      <c r="U2035"/>
      <c r="V2035"/>
      <c r="W2035" s="319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</row>
    <row r="2036" spans="1:43" s="269" customFormat="1" x14ac:dyDescent="0.2">
      <c r="A2036" s="13"/>
      <c r="B2036"/>
      <c r="C2036"/>
      <c r="D2036" s="227"/>
      <c r="E2036" s="227"/>
      <c r="F2036" s="227"/>
      <c r="G2036"/>
      <c r="H2036"/>
      <c r="I2036"/>
      <c r="J2036" s="227"/>
      <c r="L2036" s="190"/>
      <c r="N2036"/>
      <c r="O2036"/>
      <c r="P2036"/>
      <c r="Q2036"/>
      <c r="R2036"/>
      <c r="S2036"/>
      <c r="T2036"/>
      <c r="U2036"/>
      <c r="V2036"/>
      <c r="W2036" s="319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</row>
    <row r="2037" spans="1:43" s="269" customFormat="1" x14ac:dyDescent="0.2">
      <c r="A2037" s="13"/>
      <c r="B2037"/>
      <c r="C2037"/>
      <c r="D2037" s="227"/>
      <c r="E2037" s="227"/>
      <c r="F2037" s="227"/>
      <c r="G2037"/>
      <c r="H2037"/>
      <c r="I2037"/>
      <c r="J2037" s="227"/>
      <c r="L2037" s="190"/>
      <c r="N2037"/>
      <c r="O2037"/>
      <c r="P2037"/>
      <c r="Q2037"/>
      <c r="R2037"/>
      <c r="S2037"/>
      <c r="T2037"/>
      <c r="U2037"/>
      <c r="V2037"/>
      <c r="W2037" s="319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</row>
    <row r="2038" spans="1:43" s="269" customFormat="1" x14ac:dyDescent="0.2">
      <c r="A2038" s="13"/>
      <c r="B2038"/>
      <c r="C2038"/>
      <c r="D2038" s="227"/>
      <c r="E2038" s="227"/>
      <c r="F2038" s="227"/>
      <c r="G2038"/>
      <c r="H2038"/>
      <c r="I2038"/>
      <c r="J2038" s="227"/>
      <c r="L2038" s="190"/>
      <c r="N2038"/>
      <c r="O2038"/>
      <c r="P2038"/>
      <c r="Q2038"/>
      <c r="R2038"/>
      <c r="S2038"/>
      <c r="T2038"/>
      <c r="U2038"/>
      <c r="V2038"/>
      <c r="W2038" s="319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</row>
    <row r="2039" spans="1:43" s="269" customFormat="1" x14ac:dyDescent="0.2">
      <c r="A2039" s="13"/>
      <c r="B2039"/>
      <c r="C2039"/>
      <c r="D2039" s="227"/>
      <c r="E2039" s="227"/>
      <c r="F2039" s="227"/>
      <c r="G2039"/>
      <c r="H2039"/>
      <c r="I2039"/>
      <c r="J2039" s="227"/>
      <c r="L2039" s="190"/>
      <c r="N2039"/>
      <c r="O2039"/>
      <c r="P2039"/>
      <c r="Q2039"/>
      <c r="R2039"/>
      <c r="S2039"/>
      <c r="T2039"/>
      <c r="U2039"/>
      <c r="V2039"/>
      <c r="W2039" s="31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</row>
    <row r="2040" spans="1:43" s="269" customFormat="1" x14ac:dyDescent="0.2">
      <c r="A2040" s="13"/>
      <c r="B2040"/>
      <c r="C2040"/>
      <c r="D2040" s="227"/>
      <c r="E2040" s="227"/>
      <c r="F2040" s="227"/>
      <c r="G2040"/>
      <c r="H2040"/>
      <c r="I2040"/>
      <c r="J2040" s="227"/>
      <c r="L2040" s="190"/>
      <c r="N2040"/>
      <c r="O2040"/>
      <c r="P2040"/>
      <c r="Q2040"/>
      <c r="R2040"/>
      <c r="S2040"/>
      <c r="T2040"/>
      <c r="U2040"/>
      <c r="V2040"/>
      <c r="W2040" s="319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</row>
    <row r="2041" spans="1:43" s="269" customFormat="1" x14ac:dyDescent="0.2">
      <c r="A2041" s="13"/>
      <c r="B2041"/>
      <c r="C2041"/>
      <c r="D2041" s="227"/>
      <c r="E2041" s="227"/>
      <c r="F2041" s="227"/>
      <c r="G2041"/>
      <c r="H2041"/>
      <c r="I2041"/>
      <c r="J2041" s="227"/>
      <c r="L2041" s="190"/>
      <c r="N2041"/>
      <c r="O2041"/>
      <c r="P2041"/>
      <c r="Q2041"/>
      <c r="R2041"/>
      <c r="S2041"/>
      <c r="T2041"/>
      <c r="U2041"/>
      <c r="V2041"/>
      <c r="W2041" s="319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</row>
    <row r="2042" spans="1:43" s="269" customFormat="1" x14ac:dyDescent="0.2">
      <c r="A2042" s="13"/>
      <c r="B2042"/>
      <c r="C2042"/>
      <c r="D2042" s="227"/>
      <c r="E2042" s="227"/>
      <c r="F2042" s="227"/>
      <c r="G2042"/>
      <c r="H2042"/>
      <c r="I2042"/>
      <c r="J2042" s="227"/>
      <c r="L2042" s="190"/>
      <c r="N2042"/>
      <c r="O2042"/>
      <c r="P2042"/>
      <c r="Q2042"/>
      <c r="R2042"/>
      <c r="S2042"/>
      <c r="T2042"/>
      <c r="U2042"/>
      <c r="V2042"/>
      <c r="W2042" s="319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</row>
    <row r="2043" spans="1:43" s="269" customFormat="1" x14ac:dyDescent="0.2">
      <c r="A2043" s="13"/>
      <c r="B2043"/>
      <c r="C2043"/>
      <c r="D2043" s="227"/>
      <c r="E2043" s="227"/>
      <c r="F2043" s="227"/>
      <c r="G2043"/>
      <c r="H2043"/>
      <c r="I2043"/>
      <c r="J2043" s="227"/>
      <c r="L2043" s="190"/>
      <c r="N2043"/>
      <c r="O2043"/>
      <c r="P2043"/>
      <c r="Q2043"/>
      <c r="R2043"/>
      <c r="S2043"/>
      <c r="T2043"/>
      <c r="U2043"/>
      <c r="V2043"/>
      <c r="W2043" s="319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</row>
    <row r="2044" spans="1:43" s="269" customFormat="1" x14ac:dyDescent="0.2">
      <c r="A2044" s="13"/>
      <c r="B2044"/>
      <c r="C2044"/>
      <c r="D2044" s="227"/>
      <c r="E2044" s="227"/>
      <c r="F2044" s="227"/>
      <c r="G2044"/>
      <c r="H2044"/>
      <c r="I2044"/>
      <c r="J2044" s="227"/>
      <c r="L2044" s="190"/>
      <c r="N2044"/>
      <c r="O2044"/>
      <c r="P2044"/>
      <c r="Q2044"/>
      <c r="R2044"/>
      <c r="S2044"/>
      <c r="T2044"/>
      <c r="U2044"/>
      <c r="V2044"/>
      <c r="W2044" s="319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</row>
    <row r="2045" spans="1:43" s="269" customFormat="1" x14ac:dyDescent="0.2">
      <c r="A2045" s="13"/>
      <c r="B2045"/>
      <c r="C2045"/>
      <c r="D2045" s="227"/>
      <c r="E2045" s="227"/>
      <c r="F2045" s="227"/>
      <c r="G2045"/>
      <c r="H2045"/>
      <c r="I2045"/>
      <c r="J2045" s="227"/>
      <c r="L2045" s="190"/>
      <c r="N2045"/>
      <c r="O2045"/>
      <c r="P2045"/>
      <c r="Q2045"/>
      <c r="R2045"/>
      <c r="S2045"/>
      <c r="T2045"/>
      <c r="U2045"/>
      <c r="V2045"/>
      <c r="W2045" s="319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</row>
    <row r="2046" spans="1:43" s="269" customFormat="1" x14ac:dyDescent="0.2">
      <c r="A2046" s="13"/>
      <c r="B2046"/>
      <c r="C2046"/>
      <c r="D2046" s="227"/>
      <c r="E2046" s="227"/>
      <c r="F2046" s="227"/>
      <c r="G2046"/>
      <c r="H2046"/>
      <c r="I2046"/>
      <c r="J2046" s="227"/>
      <c r="L2046" s="190"/>
      <c r="N2046"/>
      <c r="O2046"/>
      <c r="P2046"/>
      <c r="Q2046"/>
      <c r="R2046"/>
      <c r="S2046"/>
      <c r="T2046"/>
      <c r="U2046"/>
      <c r="V2046"/>
      <c r="W2046" s="319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</row>
    <row r="2047" spans="1:43" s="269" customFormat="1" x14ac:dyDescent="0.2">
      <c r="A2047" s="13"/>
      <c r="B2047"/>
      <c r="C2047"/>
      <c r="D2047" s="227"/>
      <c r="E2047" s="227"/>
      <c r="F2047" s="227"/>
      <c r="G2047"/>
      <c r="H2047"/>
      <c r="I2047"/>
      <c r="J2047" s="227"/>
      <c r="L2047" s="190"/>
      <c r="N2047"/>
      <c r="O2047"/>
      <c r="P2047"/>
      <c r="Q2047"/>
      <c r="R2047"/>
      <c r="S2047"/>
      <c r="T2047"/>
      <c r="U2047"/>
      <c r="V2047"/>
      <c r="W2047" s="319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</row>
    <row r="2048" spans="1:43" s="269" customFormat="1" x14ac:dyDescent="0.2">
      <c r="A2048" s="13"/>
      <c r="B2048"/>
      <c r="C2048"/>
      <c r="D2048" s="227"/>
      <c r="E2048" s="227"/>
      <c r="F2048" s="227"/>
      <c r="G2048"/>
      <c r="H2048"/>
      <c r="I2048"/>
      <c r="J2048" s="227"/>
      <c r="L2048" s="190"/>
      <c r="N2048"/>
      <c r="O2048"/>
      <c r="P2048"/>
      <c r="Q2048"/>
      <c r="R2048"/>
      <c r="S2048"/>
      <c r="T2048"/>
      <c r="U2048"/>
      <c r="V2048"/>
      <c r="W2048" s="319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</row>
    <row r="2049" spans="1:43" s="269" customFormat="1" x14ac:dyDescent="0.2">
      <c r="A2049" s="13"/>
      <c r="B2049"/>
      <c r="C2049"/>
      <c r="D2049" s="227"/>
      <c r="E2049" s="227"/>
      <c r="F2049" s="227"/>
      <c r="G2049"/>
      <c r="H2049"/>
      <c r="I2049"/>
      <c r="J2049" s="227"/>
      <c r="L2049" s="190"/>
      <c r="N2049"/>
      <c r="O2049"/>
      <c r="P2049"/>
      <c r="Q2049"/>
      <c r="R2049"/>
      <c r="S2049"/>
      <c r="T2049"/>
      <c r="U2049"/>
      <c r="V2049"/>
      <c r="W2049" s="31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</row>
    <row r="2050" spans="1:43" s="269" customFormat="1" x14ac:dyDescent="0.2">
      <c r="A2050" s="13"/>
      <c r="B2050"/>
      <c r="C2050"/>
      <c r="D2050" s="227"/>
      <c r="E2050" s="227"/>
      <c r="F2050" s="227"/>
      <c r="G2050"/>
      <c r="H2050"/>
      <c r="I2050"/>
      <c r="J2050" s="227"/>
      <c r="L2050" s="190"/>
      <c r="N2050"/>
      <c r="O2050"/>
      <c r="P2050"/>
      <c r="Q2050"/>
      <c r="R2050"/>
      <c r="S2050"/>
      <c r="T2050"/>
      <c r="U2050"/>
      <c r="V2050"/>
      <c r="W2050" s="319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</row>
    <row r="2051" spans="1:43" s="269" customFormat="1" x14ac:dyDescent="0.2">
      <c r="A2051" s="13"/>
      <c r="B2051"/>
      <c r="C2051"/>
      <c r="D2051" s="227"/>
      <c r="E2051" s="227"/>
      <c r="F2051" s="227"/>
      <c r="G2051"/>
      <c r="H2051"/>
      <c r="I2051"/>
      <c r="J2051" s="227"/>
      <c r="L2051" s="190"/>
      <c r="N2051"/>
      <c r="O2051"/>
      <c r="P2051"/>
      <c r="Q2051"/>
      <c r="R2051"/>
      <c r="S2051"/>
      <c r="T2051"/>
      <c r="U2051"/>
      <c r="V2051"/>
      <c r="W2051" s="319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</row>
    <row r="2052" spans="1:43" s="269" customFormat="1" x14ac:dyDescent="0.2">
      <c r="A2052" s="13"/>
      <c r="B2052"/>
      <c r="C2052"/>
      <c r="D2052" s="227"/>
      <c r="E2052" s="227"/>
      <c r="F2052" s="227"/>
      <c r="G2052"/>
      <c r="H2052"/>
      <c r="I2052"/>
      <c r="J2052" s="227"/>
      <c r="L2052" s="190"/>
      <c r="N2052"/>
      <c r="O2052"/>
      <c r="P2052"/>
      <c r="Q2052"/>
      <c r="R2052"/>
      <c r="S2052"/>
      <c r="T2052"/>
      <c r="U2052"/>
      <c r="V2052"/>
      <c r="W2052" s="319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</row>
    <row r="2053" spans="1:43" s="269" customFormat="1" x14ac:dyDescent="0.2">
      <c r="A2053" s="13"/>
      <c r="B2053"/>
      <c r="C2053"/>
      <c r="D2053" s="227"/>
      <c r="E2053" s="227"/>
      <c r="F2053" s="227"/>
      <c r="G2053"/>
      <c r="H2053"/>
      <c r="I2053"/>
      <c r="J2053" s="227"/>
      <c r="L2053" s="190"/>
      <c r="N2053"/>
      <c r="O2053"/>
      <c r="P2053"/>
      <c r="Q2053"/>
      <c r="R2053"/>
      <c r="S2053"/>
      <c r="T2053"/>
      <c r="U2053"/>
      <c r="V2053"/>
      <c r="W2053" s="319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</row>
    <row r="2054" spans="1:43" s="269" customFormat="1" x14ac:dyDescent="0.2">
      <c r="A2054" s="13"/>
      <c r="B2054"/>
      <c r="C2054"/>
      <c r="D2054" s="227"/>
      <c r="E2054" s="227"/>
      <c r="F2054" s="227"/>
      <c r="G2054"/>
      <c r="H2054"/>
      <c r="I2054"/>
      <c r="J2054" s="227"/>
      <c r="L2054" s="190"/>
      <c r="N2054"/>
      <c r="O2054"/>
      <c r="P2054"/>
      <c r="Q2054"/>
      <c r="R2054"/>
      <c r="S2054"/>
      <c r="T2054"/>
      <c r="U2054"/>
      <c r="V2054"/>
      <c r="W2054" s="319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</row>
    <row r="2055" spans="1:43" s="269" customFormat="1" x14ac:dyDescent="0.2">
      <c r="A2055" s="13"/>
      <c r="B2055"/>
      <c r="C2055"/>
      <c r="D2055" s="227"/>
      <c r="E2055" s="227"/>
      <c r="F2055" s="227"/>
      <c r="G2055"/>
      <c r="H2055"/>
      <c r="I2055"/>
      <c r="J2055" s="227"/>
      <c r="L2055" s="190"/>
      <c r="N2055"/>
      <c r="O2055"/>
      <c r="P2055"/>
      <c r="Q2055"/>
      <c r="R2055"/>
      <c r="S2055"/>
      <c r="T2055"/>
      <c r="U2055"/>
      <c r="V2055"/>
      <c r="W2055" s="319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</row>
    <row r="2056" spans="1:43" s="269" customFormat="1" x14ac:dyDescent="0.2">
      <c r="A2056" s="13"/>
      <c r="B2056"/>
      <c r="C2056"/>
      <c r="D2056" s="227"/>
      <c r="E2056" s="227"/>
      <c r="F2056" s="227"/>
      <c r="G2056"/>
      <c r="H2056"/>
      <c r="I2056"/>
      <c r="J2056" s="227"/>
      <c r="L2056" s="190"/>
      <c r="N2056"/>
      <c r="O2056"/>
      <c r="P2056"/>
      <c r="Q2056"/>
      <c r="R2056"/>
      <c r="S2056"/>
      <c r="T2056"/>
      <c r="U2056"/>
      <c r="V2056"/>
      <c r="W2056" s="319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</row>
    <row r="2057" spans="1:43" s="269" customFormat="1" x14ac:dyDescent="0.2">
      <c r="A2057" s="13"/>
      <c r="B2057"/>
      <c r="C2057"/>
      <c r="D2057" s="227"/>
      <c r="E2057" s="227"/>
      <c r="F2057" s="227"/>
      <c r="G2057"/>
      <c r="H2057"/>
      <c r="I2057"/>
      <c r="J2057" s="227"/>
      <c r="L2057" s="190"/>
      <c r="N2057"/>
      <c r="O2057"/>
      <c r="P2057"/>
      <c r="Q2057"/>
      <c r="R2057"/>
      <c r="S2057"/>
      <c r="T2057"/>
      <c r="U2057"/>
      <c r="V2057"/>
      <c r="W2057" s="319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</row>
    <row r="2058" spans="1:43" s="269" customFormat="1" x14ac:dyDescent="0.2">
      <c r="A2058" s="13"/>
      <c r="B2058"/>
      <c r="C2058"/>
      <c r="D2058" s="227"/>
      <c r="E2058" s="227"/>
      <c r="F2058" s="227"/>
      <c r="G2058"/>
      <c r="H2058"/>
      <c r="I2058"/>
      <c r="J2058" s="227"/>
      <c r="L2058" s="190"/>
      <c r="N2058"/>
      <c r="O2058"/>
      <c r="P2058"/>
      <c r="Q2058"/>
      <c r="R2058"/>
      <c r="S2058"/>
      <c r="T2058"/>
      <c r="U2058"/>
      <c r="V2058"/>
      <c r="W2058" s="319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</row>
    <row r="2059" spans="1:43" s="269" customFormat="1" x14ac:dyDescent="0.2">
      <c r="A2059" s="13"/>
      <c r="B2059"/>
      <c r="C2059"/>
      <c r="D2059" s="227"/>
      <c r="E2059" s="227"/>
      <c r="F2059" s="227"/>
      <c r="G2059"/>
      <c r="H2059"/>
      <c r="I2059"/>
      <c r="J2059" s="227"/>
      <c r="L2059" s="190"/>
      <c r="N2059"/>
      <c r="O2059"/>
      <c r="P2059"/>
      <c r="Q2059"/>
      <c r="R2059"/>
      <c r="S2059"/>
      <c r="T2059"/>
      <c r="U2059"/>
      <c r="V2059"/>
      <c r="W2059" s="31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</row>
    <row r="2060" spans="1:43" s="269" customFormat="1" x14ac:dyDescent="0.2">
      <c r="A2060" s="13"/>
      <c r="B2060"/>
      <c r="C2060"/>
      <c r="D2060" s="227"/>
      <c r="E2060" s="227"/>
      <c r="F2060" s="227"/>
      <c r="G2060"/>
      <c r="H2060"/>
      <c r="I2060"/>
      <c r="J2060" s="227"/>
      <c r="L2060" s="190"/>
      <c r="N2060"/>
      <c r="O2060"/>
      <c r="P2060"/>
      <c r="Q2060"/>
      <c r="R2060"/>
      <c r="S2060"/>
      <c r="T2060"/>
      <c r="U2060"/>
      <c r="V2060"/>
      <c r="W2060" s="319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</row>
    <row r="2061" spans="1:43" s="269" customFormat="1" x14ac:dyDescent="0.2">
      <c r="A2061" s="13"/>
      <c r="B2061"/>
      <c r="C2061"/>
      <c r="D2061" s="227"/>
      <c r="E2061" s="227"/>
      <c r="F2061" s="227"/>
      <c r="G2061"/>
      <c r="H2061"/>
      <c r="I2061"/>
      <c r="J2061" s="227"/>
      <c r="L2061" s="190"/>
      <c r="N2061"/>
      <c r="O2061"/>
      <c r="P2061"/>
      <c r="Q2061"/>
      <c r="R2061"/>
      <c r="S2061"/>
      <c r="T2061"/>
      <c r="U2061"/>
      <c r="V2061"/>
      <c r="W2061" s="319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</row>
    <row r="2062" spans="1:43" s="269" customFormat="1" x14ac:dyDescent="0.2">
      <c r="A2062" s="13"/>
      <c r="B2062"/>
      <c r="C2062"/>
      <c r="D2062" s="227"/>
      <c r="E2062" s="227"/>
      <c r="F2062" s="227"/>
      <c r="G2062"/>
      <c r="H2062"/>
      <c r="I2062"/>
      <c r="J2062" s="227"/>
      <c r="L2062" s="190"/>
      <c r="N2062"/>
      <c r="O2062"/>
      <c r="P2062"/>
      <c r="Q2062"/>
      <c r="R2062"/>
      <c r="S2062"/>
      <c r="T2062"/>
      <c r="U2062"/>
      <c r="V2062"/>
      <c r="W2062" s="319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</row>
    <row r="2063" spans="1:43" s="269" customFormat="1" x14ac:dyDescent="0.2">
      <c r="A2063" s="13"/>
      <c r="B2063"/>
      <c r="C2063"/>
      <c r="D2063" s="227"/>
      <c r="E2063" s="227"/>
      <c r="F2063" s="227"/>
      <c r="G2063"/>
      <c r="H2063"/>
      <c r="I2063"/>
      <c r="J2063" s="227"/>
      <c r="L2063" s="190"/>
      <c r="N2063"/>
      <c r="O2063"/>
      <c r="P2063"/>
      <c r="Q2063"/>
      <c r="R2063"/>
      <c r="S2063"/>
      <c r="T2063"/>
      <c r="U2063"/>
      <c r="V2063"/>
      <c r="W2063" s="319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</row>
    <row r="2064" spans="1:43" s="269" customFormat="1" x14ac:dyDescent="0.2">
      <c r="A2064" s="13"/>
      <c r="B2064"/>
      <c r="C2064"/>
      <c r="D2064" s="227"/>
      <c r="E2064" s="227"/>
      <c r="F2064" s="227"/>
      <c r="G2064"/>
      <c r="H2064"/>
      <c r="I2064"/>
      <c r="J2064" s="227"/>
      <c r="L2064" s="190"/>
      <c r="N2064"/>
      <c r="O2064"/>
      <c r="P2064"/>
      <c r="Q2064"/>
      <c r="R2064"/>
      <c r="S2064"/>
      <c r="T2064"/>
      <c r="U2064"/>
      <c r="V2064"/>
      <c r="W2064" s="319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</row>
    <row r="2065" spans="1:43" s="269" customFormat="1" x14ac:dyDescent="0.2">
      <c r="A2065" s="13"/>
      <c r="B2065"/>
      <c r="C2065"/>
      <c r="D2065" s="227"/>
      <c r="E2065" s="227"/>
      <c r="F2065" s="227"/>
      <c r="G2065"/>
      <c r="H2065"/>
      <c r="I2065"/>
      <c r="J2065" s="227"/>
      <c r="L2065" s="190"/>
      <c r="N2065"/>
      <c r="O2065"/>
      <c r="P2065"/>
      <c r="Q2065"/>
      <c r="R2065"/>
      <c r="S2065"/>
      <c r="T2065"/>
      <c r="U2065"/>
      <c r="V2065"/>
      <c r="W2065" s="319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</row>
    <row r="2066" spans="1:43" s="269" customFormat="1" x14ac:dyDescent="0.2">
      <c r="A2066" s="13"/>
      <c r="B2066"/>
      <c r="C2066"/>
      <c r="D2066" s="227"/>
      <c r="E2066" s="227"/>
      <c r="F2066" s="227"/>
      <c r="G2066"/>
      <c r="H2066"/>
      <c r="I2066"/>
      <c r="J2066" s="227"/>
      <c r="L2066" s="190"/>
      <c r="N2066"/>
      <c r="O2066"/>
      <c r="P2066"/>
      <c r="Q2066"/>
      <c r="R2066"/>
      <c r="S2066"/>
      <c r="T2066"/>
      <c r="U2066"/>
      <c r="V2066"/>
      <c r="W2066" s="319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</row>
    <row r="2067" spans="1:43" s="269" customFormat="1" x14ac:dyDescent="0.2">
      <c r="A2067" s="13"/>
      <c r="B2067"/>
      <c r="C2067"/>
      <c r="D2067" s="227"/>
      <c r="E2067" s="227"/>
      <c r="F2067" s="227"/>
      <c r="G2067"/>
      <c r="H2067"/>
      <c r="I2067"/>
      <c r="J2067" s="227"/>
      <c r="L2067" s="190"/>
      <c r="N2067"/>
      <c r="O2067"/>
      <c r="P2067"/>
      <c r="Q2067"/>
      <c r="R2067"/>
      <c r="S2067"/>
      <c r="T2067"/>
      <c r="U2067"/>
      <c r="V2067"/>
      <c r="W2067" s="319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</row>
    <row r="2068" spans="1:43" s="269" customFormat="1" x14ac:dyDescent="0.2">
      <c r="A2068" s="13"/>
      <c r="B2068"/>
      <c r="C2068"/>
      <c r="D2068" s="227"/>
      <c r="E2068" s="227"/>
      <c r="F2068" s="227"/>
      <c r="G2068"/>
      <c r="H2068"/>
      <c r="I2068"/>
      <c r="J2068" s="227"/>
      <c r="L2068" s="190"/>
      <c r="N2068"/>
      <c r="O2068"/>
      <c r="P2068"/>
      <c r="Q2068"/>
      <c r="R2068"/>
      <c r="S2068"/>
      <c r="T2068"/>
      <c r="U2068"/>
      <c r="V2068"/>
      <c r="W2068" s="319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</row>
    <row r="2069" spans="1:43" s="269" customFormat="1" x14ac:dyDescent="0.2">
      <c r="A2069" s="13"/>
      <c r="B2069"/>
      <c r="C2069"/>
      <c r="D2069" s="227"/>
      <c r="E2069" s="227"/>
      <c r="F2069" s="227"/>
      <c r="G2069"/>
      <c r="H2069"/>
      <c r="I2069"/>
      <c r="J2069" s="227"/>
      <c r="L2069" s="190"/>
      <c r="N2069"/>
      <c r="O2069"/>
      <c r="P2069"/>
      <c r="Q2069"/>
      <c r="R2069"/>
      <c r="S2069"/>
      <c r="T2069"/>
      <c r="U2069"/>
      <c r="V2069"/>
      <c r="W2069" s="31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</row>
    <row r="2070" spans="1:43" s="269" customFormat="1" x14ac:dyDescent="0.2">
      <c r="A2070" s="13"/>
      <c r="B2070"/>
      <c r="C2070"/>
      <c r="D2070" s="227"/>
      <c r="E2070" s="227"/>
      <c r="F2070" s="227"/>
      <c r="G2070"/>
      <c r="H2070"/>
      <c r="I2070"/>
      <c r="J2070" s="227"/>
      <c r="L2070" s="190"/>
      <c r="N2070"/>
      <c r="O2070"/>
      <c r="P2070"/>
      <c r="Q2070"/>
      <c r="R2070"/>
      <c r="S2070"/>
      <c r="T2070"/>
      <c r="U2070"/>
      <c r="V2070"/>
      <c r="W2070" s="319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</row>
    <row r="2071" spans="1:43" s="269" customFormat="1" x14ac:dyDescent="0.2">
      <c r="A2071" s="13"/>
      <c r="B2071"/>
      <c r="C2071"/>
      <c r="D2071" s="227"/>
      <c r="E2071" s="227"/>
      <c r="F2071" s="227"/>
      <c r="G2071"/>
      <c r="H2071"/>
      <c r="I2071"/>
      <c r="J2071" s="227"/>
      <c r="L2071" s="190"/>
      <c r="N2071"/>
      <c r="O2071"/>
      <c r="P2071"/>
      <c r="Q2071"/>
      <c r="R2071"/>
      <c r="S2071"/>
      <c r="T2071"/>
      <c r="U2071"/>
      <c r="V2071"/>
      <c r="W2071" s="319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</row>
    <row r="2072" spans="1:43" s="269" customFormat="1" x14ac:dyDescent="0.2">
      <c r="A2072" s="13"/>
      <c r="B2072"/>
      <c r="C2072"/>
      <c r="D2072" s="227"/>
      <c r="E2072" s="227"/>
      <c r="F2072" s="227"/>
      <c r="G2072"/>
      <c r="H2072"/>
      <c r="I2072"/>
      <c r="J2072" s="227"/>
      <c r="L2072" s="190"/>
      <c r="N2072"/>
      <c r="O2072"/>
      <c r="P2072"/>
      <c r="Q2072"/>
      <c r="R2072"/>
      <c r="S2072"/>
      <c r="T2072"/>
      <c r="U2072"/>
      <c r="V2072"/>
      <c r="W2072" s="319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</row>
    <row r="2073" spans="1:43" s="269" customFormat="1" x14ac:dyDescent="0.2">
      <c r="A2073" s="13"/>
      <c r="B2073"/>
      <c r="C2073"/>
      <c r="D2073" s="227"/>
      <c r="E2073" s="227"/>
      <c r="F2073" s="227"/>
      <c r="G2073"/>
      <c r="H2073"/>
      <c r="I2073"/>
      <c r="J2073" s="227"/>
      <c r="L2073" s="190"/>
      <c r="N2073"/>
      <c r="O2073"/>
      <c r="P2073"/>
      <c r="Q2073"/>
      <c r="R2073"/>
      <c r="S2073"/>
      <c r="T2073"/>
      <c r="U2073"/>
      <c r="V2073"/>
      <c r="W2073" s="319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</row>
    <row r="2074" spans="1:43" s="269" customFormat="1" x14ac:dyDescent="0.2">
      <c r="A2074" s="13"/>
      <c r="B2074"/>
      <c r="C2074"/>
      <c r="D2074" s="227"/>
      <c r="E2074" s="227"/>
      <c r="F2074" s="227"/>
      <c r="G2074"/>
      <c r="H2074"/>
      <c r="I2074"/>
      <c r="J2074" s="227"/>
      <c r="L2074" s="190"/>
      <c r="N2074"/>
      <c r="O2074"/>
      <c r="P2074"/>
      <c r="Q2074"/>
      <c r="R2074"/>
      <c r="S2074"/>
      <c r="T2074"/>
      <c r="U2074"/>
      <c r="V2074"/>
      <c r="W2074" s="319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</row>
    <row r="2075" spans="1:43" s="269" customFormat="1" x14ac:dyDescent="0.2">
      <c r="A2075" s="13"/>
      <c r="B2075"/>
      <c r="C2075"/>
      <c r="D2075" s="227"/>
      <c r="E2075" s="227"/>
      <c r="F2075" s="227"/>
      <c r="G2075"/>
      <c r="H2075"/>
      <c r="I2075"/>
      <c r="J2075" s="227"/>
      <c r="L2075" s="190"/>
      <c r="N2075"/>
      <c r="O2075"/>
      <c r="P2075"/>
      <c r="Q2075"/>
      <c r="R2075"/>
      <c r="S2075"/>
      <c r="T2075"/>
      <c r="U2075"/>
      <c r="V2075"/>
      <c r="W2075" s="319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</row>
    <row r="2076" spans="1:43" s="269" customFormat="1" x14ac:dyDescent="0.2">
      <c r="A2076" s="13"/>
      <c r="B2076"/>
      <c r="C2076"/>
      <c r="D2076" s="227"/>
      <c r="E2076" s="227"/>
      <c r="F2076" s="227"/>
      <c r="G2076"/>
      <c r="H2076"/>
      <c r="I2076"/>
      <c r="J2076" s="227"/>
      <c r="L2076" s="190"/>
      <c r="N2076"/>
      <c r="O2076"/>
      <c r="P2076"/>
      <c r="Q2076"/>
      <c r="R2076"/>
      <c r="S2076"/>
      <c r="T2076"/>
      <c r="U2076"/>
      <c r="V2076"/>
      <c r="W2076" s="319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</row>
    <row r="2077" spans="1:43" s="269" customFormat="1" x14ac:dyDescent="0.2">
      <c r="A2077" s="13"/>
      <c r="B2077"/>
      <c r="C2077"/>
      <c r="D2077" s="227"/>
      <c r="E2077" s="227"/>
      <c r="F2077" s="227"/>
      <c r="G2077"/>
      <c r="H2077"/>
      <c r="I2077"/>
      <c r="J2077" s="227"/>
      <c r="L2077" s="190"/>
      <c r="N2077"/>
      <c r="O2077"/>
      <c r="P2077"/>
      <c r="Q2077"/>
      <c r="R2077"/>
      <c r="S2077"/>
      <c r="T2077"/>
      <c r="U2077"/>
      <c r="V2077"/>
      <c r="W2077" s="319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</row>
    <row r="2078" spans="1:43" s="269" customFormat="1" x14ac:dyDescent="0.2">
      <c r="A2078" s="13"/>
      <c r="B2078"/>
      <c r="C2078"/>
      <c r="D2078" s="227"/>
      <c r="E2078" s="227"/>
      <c r="F2078" s="227"/>
      <c r="G2078"/>
      <c r="H2078"/>
      <c r="I2078"/>
      <c r="J2078" s="227"/>
      <c r="L2078" s="190"/>
      <c r="N2078"/>
      <c r="O2078"/>
      <c r="P2078"/>
      <c r="Q2078"/>
      <c r="R2078"/>
      <c r="S2078"/>
      <c r="T2078"/>
      <c r="U2078"/>
      <c r="V2078"/>
      <c r="W2078" s="319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</row>
    <row r="2079" spans="1:43" s="269" customFormat="1" x14ac:dyDescent="0.2">
      <c r="A2079" s="13"/>
      <c r="B2079"/>
      <c r="C2079"/>
      <c r="D2079" s="227"/>
      <c r="E2079" s="227"/>
      <c r="F2079" s="227"/>
      <c r="G2079"/>
      <c r="H2079"/>
      <c r="I2079"/>
      <c r="J2079" s="227"/>
      <c r="L2079" s="190"/>
      <c r="N2079"/>
      <c r="O2079"/>
      <c r="P2079"/>
      <c r="Q2079"/>
      <c r="R2079"/>
      <c r="S2079"/>
      <c r="T2079"/>
      <c r="U2079"/>
      <c r="V2079"/>
      <c r="W2079" s="31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</row>
    <row r="2080" spans="1:43" s="269" customFormat="1" x14ac:dyDescent="0.2">
      <c r="A2080" s="13"/>
      <c r="B2080"/>
      <c r="C2080"/>
      <c r="D2080" s="227"/>
      <c r="E2080" s="227"/>
      <c r="F2080" s="227"/>
      <c r="G2080"/>
      <c r="H2080"/>
      <c r="I2080"/>
      <c r="J2080" s="227"/>
      <c r="L2080" s="190"/>
      <c r="N2080"/>
      <c r="O2080"/>
      <c r="P2080"/>
      <c r="Q2080"/>
      <c r="R2080"/>
      <c r="S2080"/>
      <c r="T2080"/>
      <c r="U2080"/>
      <c r="V2080"/>
      <c r="W2080" s="319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</row>
    <row r="2081" spans="1:43" s="269" customFormat="1" x14ac:dyDescent="0.2">
      <c r="A2081" s="13"/>
      <c r="B2081"/>
      <c r="C2081"/>
      <c r="D2081" s="227"/>
      <c r="E2081" s="227"/>
      <c r="F2081" s="227"/>
      <c r="G2081"/>
      <c r="H2081"/>
      <c r="I2081"/>
      <c r="J2081" s="227"/>
      <c r="L2081" s="190"/>
      <c r="N2081"/>
      <c r="O2081"/>
      <c r="P2081"/>
      <c r="Q2081"/>
      <c r="R2081"/>
      <c r="S2081"/>
      <c r="T2081"/>
      <c r="U2081"/>
      <c r="V2081"/>
      <c r="W2081" s="319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</row>
    <row r="2082" spans="1:43" s="269" customFormat="1" x14ac:dyDescent="0.2">
      <c r="A2082" s="13"/>
      <c r="B2082"/>
      <c r="C2082"/>
      <c r="D2082" s="227"/>
      <c r="E2082" s="227"/>
      <c r="F2082" s="227"/>
      <c r="G2082"/>
      <c r="H2082"/>
      <c r="I2082"/>
      <c r="J2082" s="227"/>
      <c r="L2082" s="190"/>
      <c r="N2082"/>
      <c r="O2082"/>
      <c r="P2082"/>
      <c r="Q2082"/>
      <c r="R2082"/>
      <c r="S2082"/>
      <c r="T2082"/>
      <c r="U2082"/>
      <c r="V2082"/>
      <c r="W2082" s="319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</row>
    <row r="2083" spans="1:43" s="269" customFormat="1" x14ac:dyDescent="0.2">
      <c r="A2083" s="13"/>
      <c r="B2083"/>
      <c r="C2083"/>
      <c r="D2083" s="227"/>
      <c r="E2083" s="227"/>
      <c r="F2083" s="227"/>
      <c r="G2083"/>
      <c r="H2083"/>
      <c r="I2083"/>
      <c r="J2083" s="227"/>
      <c r="L2083" s="190"/>
      <c r="N2083"/>
      <c r="O2083"/>
      <c r="P2083"/>
      <c r="Q2083"/>
      <c r="R2083"/>
      <c r="S2083"/>
      <c r="T2083"/>
      <c r="U2083"/>
      <c r="V2083"/>
      <c r="W2083" s="319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</row>
    <row r="2084" spans="1:43" s="269" customFormat="1" x14ac:dyDescent="0.2">
      <c r="A2084" s="13"/>
      <c r="B2084"/>
      <c r="C2084"/>
      <c r="D2084" s="227"/>
      <c r="E2084" s="227"/>
      <c r="F2084" s="227"/>
      <c r="G2084"/>
      <c r="H2084"/>
      <c r="I2084"/>
      <c r="J2084" s="227"/>
      <c r="L2084" s="190"/>
      <c r="N2084"/>
      <c r="O2084"/>
      <c r="P2084"/>
      <c r="Q2084"/>
      <c r="R2084"/>
      <c r="S2084"/>
      <c r="T2084"/>
      <c r="U2084"/>
      <c r="V2084"/>
      <c r="W2084" s="319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</row>
    <row r="2085" spans="1:43" s="269" customFormat="1" x14ac:dyDescent="0.2">
      <c r="A2085" s="13"/>
      <c r="B2085"/>
      <c r="C2085"/>
      <c r="D2085" s="227"/>
      <c r="E2085" s="227"/>
      <c r="F2085" s="227"/>
      <c r="G2085"/>
      <c r="H2085"/>
      <c r="I2085"/>
      <c r="J2085" s="227"/>
      <c r="L2085" s="190"/>
      <c r="N2085"/>
      <c r="O2085"/>
      <c r="P2085"/>
      <c r="Q2085"/>
      <c r="R2085"/>
      <c r="S2085"/>
      <c r="T2085"/>
      <c r="U2085"/>
      <c r="V2085"/>
      <c r="W2085" s="319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</row>
    <row r="2086" spans="1:43" s="269" customFormat="1" x14ac:dyDescent="0.2">
      <c r="A2086" s="13"/>
      <c r="B2086"/>
      <c r="C2086"/>
      <c r="D2086" s="227"/>
      <c r="E2086" s="227"/>
      <c r="F2086" s="227"/>
      <c r="G2086"/>
      <c r="H2086"/>
      <c r="I2086"/>
      <c r="J2086" s="227"/>
      <c r="L2086" s="190"/>
      <c r="N2086"/>
      <c r="O2086"/>
      <c r="P2086"/>
      <c r="Q2086"/>
      <c r="R2086"/>
      <c r="S2086"/>
      <c r="T2086"/>
      <c r="U2086"/>
      <c r="V2086"/>
      <c r="W2086" s="319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</row>
    <row r="2087" spans="1:43" s="269" customFormat="1" x14ac:dyDescent="0.2">
      <c r="A2087" s="13"/>
      <c r="B2087"/>
      <c r="C2087"/>
      <c r="D2087" s="227"/>
      <c r="E2087" s="227"/>
      <c r="F2087" s="227"/>
      <c r="G2087"/>
      <c r="H2087"/>
      <c r="I2087"/>
      <c r="J2087" s="227"/>
      <c r="L2087" s="190"/>
      <c r="N2087"/>
      <c r="O2087"/>
      <c r="P2087"/>
      <c r="Q2087"/>
      <c r="R2087"/>
      <c r="S2087"/>
      <c r="T2087"/>
      <c r="U2087"/>
      <c r="V2087"/>
      <c r="W2087" s="319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</row>
    <row r="2088" spans="1:43" s="269" customFormat="1" x14ac:dyDescent="0.2">
      <c r="A2088" s="13"/>
      <c r="B2088"/>
      <c r="C2088"/>
      <c r="D2088" s="227"/>
      <c r="E2088" s="227"/>
      <c r="F2088" s="227"/>
      <c r="G2088"/>
      <c r="H2088"/>
      <c r="I2088"/>
      <c r="J2088" s="227"/>
      <c r="L2088" s="190"/>
      <c r="N2088"/>
      <c r="O2088"/>
      <c r="P2088"/>
      <c r="Q2088"/>
      <c r="R2088"/>
      <c r="S2088"/>
      <c r="T2088"/>
      <c r="U2088"/>
      <c r="V2088"/>
      <c r="W2088" s="319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</row>
    <row r="2089" spans="1:43" s="269" customFormat="1" x14ac:dyDescent="0.2">
      <c r="A2089" s="13"/>
      <c r="B2089"/>
      <c r="C2089"/>
      <c r="D2089" s="227"/>
      <c r="E2089" s="227"/>
      <c r="F2089" s="227"/>
      <c r="G2089"/>
      <c r="H2089"/>
      <c r="I2089"/>
      <c r="J2089" s="227"/>
      <c r="L2089" s="190"/>
      <c r="N2089"/>
      <c r="O2089"/>
      <c r="P2089"/>
      <c r="Q2089"/>
      <c r="R2089"/>
      <c r="S2089"/>
      <c r="T2089"/>
      <c r="U2089"/>
      <c r="V2089"/>
      <c r="W2089" s="31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</row>
    <row r="2090" spans="1:43" s="269" customFormat="1" x14ac:dyDescent="0.2">
      <c r="A2090" s="13"/>
      <c r="B2090"/>
      <c r="C2090"/>
      <c r="D2090" s="227"/>
      <c r="E2090" s="227"/>
      <c r="F2090" s="227"/>
      <c r="G2090"/>
      <c r="H2090"/>
      <c r="I2090"/>
      <c r="J2090" s="227"/>
      <c r="L2090" s="190"/>
      <c r="N2090"/>
      <c r="O2090"/>
      <c r="P2090"/>
      <c r="Q2090"/>
      <c r="R2090"/>
      <c r="S2090"/>
      <c r="T2090"/>
      <c r="U2090"/>
      <c r="V2090"/>
      <c r="W2090" s="319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</row>
    <row r="2091" spans="1:43" s="269" customFormat="1" x14ac:dyDescent="0.2">
      <c r="A2091" s="13"/>
      <c r="B2091"/>
      <c r="C2091"/>
      <c r="D2091" s="227"/>
      <c r="E2091" s="227"/>
      <c r="F2091" s="227"/>
      <c r="G2091"/>
      <c r="H2091"/>
      <c r="I2091"/>
      <c r="J2091" s="227"/>
      <c r="L2091" s="190"/>
      <c r="N2091"/>
      <c r="O2091"/>
      <c r="P2091"/>
      <c r="Q2091"/>
      <c r="R2091"/>
      <c r="S2091"/>
      <c r="T2091"/>
      <c r="U2091"/>
      <c r="V2091"/>
      <c r="W2091" s="319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</row>
    <row r="2092" spans="1:43" s="269" customFormat="1" x14ac:dyDescent="0.2">
      <c r="A2092" s="13"/>
      <c r="B2092"/>
      <c r="C2092"/>
      <c r="D2092" s="227"/>
      <c r="E2092" s="227"/>
      <c r="F2092" s="227"/>
      <c r="G2092"/>
      <c r="H2092"/>
      <c r="I2092"/>
      <c r="J2092" s="227"/>
      <c r="L2092" s="190"/>
      <c r="N2092"/>
      <c r="O2092"/>
      <c r="P2092"/>
      <c r="Q2092"/>
      <c r="R2092"/>
      <c r="S2092"/>
      <c r="T2092"/>
      <c r="U2092"/>
      <c r="V2092"/>
      <c r="W2092" s="319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</row>
    <row r="2093" spans="1:43" s="269" customFormat="1" x14ac:dyDescent="0.2">
      <c r="A2093" s="13"/>
      <c r="B2093"/>
      <c r="C2093"/>
      <c r="D2093" s="227"/>
      <c r="E2093" s="227"/>
      <c r="F2093" s="227"/>
      <c r="G2093"/>
      <c r="H2093"/>
      <c r="I2093"/>
      <c r="J2093" s="227"/>
      <c r="L2093" s="190"/>
      <c r="N2093"/>
      <c r="O2093"/>
      <c r="P2093"/>
      <c r="Q2093"/>
      <c r="R2093"/>
      <c r="S2093"/>
      <c r="T2093"/>
      <c r="U2093"/>
      <c r="V2093"/>
      <c r="W2093" s="319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</row>
    <row r="2094" spans="1:43" s="269" customFormat="1" x14ac:dyDescent="0.2">
      <c r="A2094" s="13"/>
      <c r="B2094"/>
      <c r="C2094"/>
      <c r="D2094" s="227"/>
      <c r="E2094" s="227"/>
      <c r="F2094" s="227"/>
      <c r="G2094"/>
      <c r="H2094"/>
      <c r="I2094"/>
      <c r="J2094" s="227"/>
      <c r="L2094" s="190"/>
      <c r="N2094"/>
      <c r="O2094"/>
      <c r="P2094"/>
      <c r="Q2094"/>
      <c r="R2094"/>
      <c r="S2094"/>
      <c r="T2094"/>
      <c r="U2094"/>
      <c r="V2094"/>
      <c r="W2094" s="319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</row>
    <row r="2095" spans="1:43" s="269" customFormat="1" x14ac:dyDescent="0.2">
      <c r="A2095" s="13"/>
      <c r="B2095"/>
      <c r="C2095"/>
      <c r="D2095" s="227"/>
      <c r="E2095" s="227"/>
      <c r="F2095" s="227"/>
      <c r="G2095"/>
      <c r="H2095"/>
      <c r="I2095"/>
      <c r="J2095" s="227"/>
      <c r="L2095" s="190"/>
      <c r="N2095"/>
      <c r="O2095"/>
      <c r="P2095"/>
      <c r="Q2095"/>
      <c r="R2095"/>
      <c r="S2095"/>
      <c r="T2095"/>
      <c r="U2095"/>
      <c r="V2095"/>
      <c r="W2095" s="319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</row>
    <row r="2096" spans="1:43" s="269" customFormat="1" x14ac:dyDescent="0.2">
      <c r="A2096" s="13"/>
      <c r="B2096"/>
      <c r="C2096"/>
      <c r="D2096" s="227"/>
      <c r="E2096" s="227"/>
      <c r="F2096" s="227"/>
      <c r="G2096"/>
      <c r="H2096"/>
      <c r="I2096"/>
      <c r="J2096" s="227"/>
      <c r="L2096" s="190"/>
      <c r="N2096"/>
      <c r="O2096"/>
      <c r="P2096"/>
      <c r="Q2096"/>
      <c r="R2096"/>
      <c r="S2096"/>
      <c r="T2096"/>
      <c r="U2096"/>
      <c r="V2096"/>
      <c r="W2096" s="319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</row>
    <row r="2097" spans="1:43" s="269" customFormat="1" x14ac:dyDescent="0.2">
      <c r="A2097" s="13"/>
      <c r="B2097"/>
      <c r="C2097"/>
      <c r="D2097" s="227"/>
      <c r="E2097" s="227"/>
      <c r="F2097" s="227"/>
      <c r="G2097"/>
      <c r="H2097"/>
      <c r="I2097"/>
      <c r="J2097" s="227"/>
      <c r="L2097" s="190"/>
      <c r="N2097"/>
      <c r="O2097"/>
      <c r="P2097"/>
      <c r="Q2097"/>
      <c r="R2097"/>
      <c r="S2097"/>
      <c r="T2097"/>
      <c r="U2097"/>
      <c r="V2097"/>
      <c r="W2097" s="319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</row>
    <row r="2098" spans="1:43" s="269" customFormat="1" x14ac:dyDescent="0.2">
      <c r="A2098" s="13"/>
      <c r="B2098"/>
      <c r="C2098"/>
      <c r="D2098" s="227"/>
      <c r="E2098" s="227"/>
      <c r="F2098" s="227"/>
      <c r="G2098"/>
      <c r="H2098"/>
      <c r="I2098"/>
      <c r="J2098" s="227"/>
      <c r="L2098" s="190"/>
      <c r="N2098"/>
      <c r="O2098"/>
      <c r="P2098"/>
      <c r="Q2098"/>
      <c r="R2098"/>
      <c r="S2098"/>
      <c r="T2098"/>
      <c r="U2098"/>
      <c r="V2098"/>
      <c r="W2098" s="319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</row>
    <row r="2099" spans="1:43" s="269" customFormat="1" x14ac:dyDescent="0.2">
      <c r="A2099" s="13"/>
      <c r="B2099"/>
      <c r="C2099"/>
      <c r="D2099" s="227"/>
      <c r="E2099" s="227"/>
      <c r="F2099" s="227"/>
      <c r="G2099"/>
      <c r="H2099"/>
      <c r="I2099"/>
      <c r="J2099" s="227"/>
      <c r="L2099" s="190"/>
      <c r="N2099"/>
      <c r="O2099"/>
      <c r="P2099"/>
      <c r="Q2099"/>
      <c r="R2099"/>
      <c r="S2099"/>
      <c r="T2099"/>
      <c r="U2099"/>
      <c r="V2099"/>
      <c r="W2099" s="31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</row>
    <row r="2100" spans="1:43" s="269" customFormat="1" x14ac:dyDescent="0.2">
      <c r="A2100" s="13"/>
      <c r="B2100"/>
      <c r="C2100"/>
      <c r="D2100" s="227"/>
      <c r="E2100" s="227"/>
      <c r="F2100" s="227"/>
      <c r="G2100"/>
      <c r="H2100"/>
      <c r="I2100"/>
      <c r="J2100" s="227"/>
      <c r="L2100" s="190"/>
      <c r="N2100"/>
      <c r="O2100"/>
      <c r="P2100"/>
      <c r="Q2100"/>
      <c r="R2100"/>
      <c r="S2100"/>
      <c r="T2100"/>
      <c r="U2100"/>
      <c r="V2100"/>
      <c r="W2100" s="319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</row>
    <row r="2101" spans="1:43" s="269" customFormat="1" x14ac:dyDescent="0.2">
      <c r="A2101" s="13"/>
      <c r="B2101"/>
      <c r="C2101"/>
      <c r="D2101" s="227"/>
      <c r="E2101" s="227"/>
      <c r="F2101" s="227"/>
      <c r="G2101"/>
      <c r="H2101"/>
      <c r="I2101"/>
      <c r="J2101" s="227"/>
      <c r="L2101" s="190"/>
      <c r="N2101"/>
      <c r="O2101"/>
      <c r="P2101"/>
      <c r="Q2101"/>
      <c r="R2101"/>
      <c r="S2101"/>
      <c r="T2101"/>
      <c r="U2101"/>
      <c r="V2101"/>
      <c r="W2101" s="319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</row>
    <row r="2102" spans="1:43" s="269" customFormat="1" x14ac:dyDescent="0.2">
      <c r="A2102" s="13"/>
      <c r="B2102"/>
      <c r="C2102"/>
      <c r="D2102" s="227"/>
      <c r="E2102" s="227"/>
      <c r="F2102" s="227"/>
      <c r="G2102"/>
      <c r="H2102"/>
      <c r="I2102"/>
      <c r="J2102" s="227"/>
      <c r="L2102" s="190"/>
      <c r="N2102"/>
      <c r="O2102"/>
      <c r="P2102"/>
      <c r="Q2102"/>
      <c r="R2102"/>
      <c r="S2102"/>
      <c r="T2102"/>
      <c r="U2102"/>
      <c r="V2102"/>
      <c r="W2102" s="319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</row>
    <row r="2103" spans="1:43" s="269" customFormat="1" x14ac:dyDescent="0.2">
      <c r="A2103" s="13"/>
      <c r="B2103"/>
      <c r="C2103"/>
      <c r="D2103" s="227"/>
      <c r="E2103" s="227"/>
      <c r="F2103" s="227"/>
      <c r="G2103"/>
      <c r="H2103"/>
      <c r="I2103"/>
      <c r="J2103" s="227"/>
      <c r="L2103" s="190"/>
      <c r="N2103"/>
      <c r="O2103"/>
      <c r="P2103"/>
      <c r="Q2103"/>
      <c r="R2103"/>
      <c r="S2103"/>
      <c r="T2103"/>
      <c r="U2103"/>
      <c r="V2103"/>
      <c r="W2103" s="319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</row>
    <row r="2104" spans="1:43" s="269" customFormat="1" x14ac:dyDescent="0.2">
      <c r="A2104" s="13"/>
      <c r="B2104"/>
      <c r="C2104"/>
      <c r="D2104" s="227"/>
      <c r="E2104" s="227"/>
      <c r="F2104" s="227"/>
      <c r="G2104"/>
      <c r="H2104"/>
      <c r="I2104"/>
      <c r="J2104" s="227"/>
      <c r="L2104" s="190"/>
      <c r="N2104"/>
      <c r="O2104"/>
      <c r="P2104"/>
      <c r="Q2104"/>
      <c r="R2104"/>
      <c r="S2104"/>
      <c r="T2104"/>
      <c r="U2104"/>
      <c r="V2104"/>
      <c r="W2104" s="319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</row>
    <row r="2105" spans="1:43" s="269" customFormat="1" x14ac:dyDescent="0.2">
      <c r="A2105" s="13"/>
      <c r="B2105"/>
      <c r="C2105"/>
      <c r="D2105" s="227"/>
      <c r="E2105" s="227"/>
      <c r="F2105" s="227"/>
      <c r="G2105"/>
      <c r="H2105"/>
      <c r="I2105"/>
      <c r="J2105" s="227"/>
      <c r="L2105" s="190"/>
      <c r="N2105"/>
      <c r="O2105"/>
      <c r="P2105"/>
      <c r="Q2105"/>
      <c r="R2105"/>
      <c r="S2105"/>
      <c r="T2105"/>
      <c r="U2105"/>
      <c r="V2105"/>
      <c r="W2105" s="319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</row>
    <row r="2106" spans="1:43" s="269" customFormat="1" x14ac:dyDescent="0.2">
      <c r="A2106" s="13"/>
      <c r="B2106"/>
      <c r="C2106"/>
      <c r="D2106" s="227"/>
      <c r="E2106" s="227"/>
      <c r="F2106" s="227"/>
      <c r="G2106"/>
      <c r="H2106"/>
      <c r="I2106"/>
      <c r="J2106" s="227"/>
      <c r="L2106" s="190"/>
      <c r="N2106"/>
      <c r="O2106"/>
      <c r="P2106"/>
      <c r="Q2106"/>
      <c r="R2106"/>
      <c r="S2106"/>
      <c r="T2106"/>
      <c r="U2106"/>
      <c r="V2106"/>
      <c r="W2106" s="319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</row>
    <row r="2107" spans="1:43" s="269" customFormat="1" x14ac:dyDescent="0.2">
      <c r="A2107" s="13"/>
      <c r="B2107"/>
      <c r="C2107"/>
      <c r="D2107" s="227"/>
      <c r="E2107" s="227"/>
      <c r="F2107" s="227"/>
      <c r="G2107"/>
      <c r="H2107"/>
      <c r="I2107"/>
      <c r="J2107" s="227"/>
      <c r="L2107" s="190"/>
      <c r="N2107"/>
      <c r="O2107"/>
      <c r="P2107"/>
      <c r="Q2107"/>
      <c r="R2107"/>
      <c r="S2107"/>
      <c r="T2107"/>
      <c r="U2107"/>
      <c r="V2107"/>
      <c r="W2107" s="319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</row>
    <row r="2108" spans="1:43" s="269" customFormat="1" x14ac:dyDescent="0.2">
      <c r="A2108" s="13"/>
      <c r="B2108"/>
      <c r="C2108"/>
      <c r="D2108" s="227"/>
      <c r="E2108" s="227"/>
      <c r="F2108" s="227"/>
      <c r="G2108"/>
      <c r="H2108"/>
      <c r="I2108"/>
      <c r="J2108" s="227"/>
      <c r="L2108" s="190"/>
      <c r="N2108"/>
      <c r="O2108"/>
      <c r="P2108"/>
      <c r="Q2108"/>
      <c r="R2108"/>
      <c r="S2108"/>
      <c r="T2108"/>
      <c r="U2108"/>
      <c r="V2108"/>
      <c r="W2108" s="319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</row>
    <row r="2109" spans="1:43" s="269" customFormat="1" x14ac:dyDescent="0.2">
      <c r="A2109" s="13"/>
      <c r="B2109"/>
      <c r="C2109"/>
      <c r="D2109" s="227"/>
      <c r="E2109" s="227"/>
      <c r="F2109" s="227"/>
      <c r="G2109"/>
      <c r="H2109"/>
      <c r="I2109"/>
      <c r="J2109" s="227"/>
      <c r="L2109" s="190"/>
      <c r="N2109"/>
      <c r="O2109"/>
      <c r="P2109"/>
      <c r="Q2109"/>
      <c r="R2109"/>
      <c r="S2109"/>
      <c r="T2109"/>
      <c r="U2109"/>
      <c r="V2109"/>
      <c r="W2109" s="31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</row>
    <row r="2110" spans="1:43" s="269" customFormat="1" x14ac:dyDescent="0.2">
      <c r="A2110" s="13"/>
      <c r="B2110"/>
      <c r="C2110"/>
      <c r="D2110" s="227"/>
      <c r="E2110" s="227"/>
      <c r="F2110" s="227"/>
      <c r="G2110"/>
      <c r="H2110"/>
      <c r="I2110"/>
      <c r="J2110" s="227"/>
      <c r="L2110" s="190"/>
      <c r="N2110"/>
      <c r="O2110"/>
      <c r="P2110"/>
      <c r="Q2110"/>
      <c r="R2110"/>
      <c r="S2110"/>
      <c r="T2110"/>
      <c r="U2110"/>
      <c r="V2110"/>
      <c r="W2110" s="319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</row>
    <row r="2111" spans="1:43" s="269" customFormat="1" x14ac:dyDescent="0.2">
      <c r="A2111" s="13"/>
      <c r="B2111"/>
      <c r="C2111"/>
      <c r="D2111" s="227"/>
      <c r="E2111" s="227"/>
      <c r="F2111" s="227"/>
      <c r="G2111"/>
      <c r="H2111"/>
      <c r="I2111"/>
      <c r="J2111" s="227"/>
      <c r="L2111" s="190"/>
      <c r="N2111"/>
      <c r="O2111"/>
      <c r="P2111"/>
      <c r="Q2111"/>
      <c r="R2111"/>
      <c r="S2111"/>
      <c r="T2111"/>
      <c r="U2111"/>
      <c r="V2111"/>
      <c r="W2111" s="319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</row>
    <row r="2112" spans="1:43" s="269" customFormat="1" x14ac:dyDescent="0.2">
      <c r="A2112" s="13"/>
      <c r="B2112"/>
      <c r="C2112"/>
      <c r="D2112" s="227"/>
      <c r="E2112" s="227"/>
      <c r="F2112" s="227"/>
      <c r="G2112"/>
      <c r="H2112"/>
      <c r="I2112"/>
      <c r="J2112" s="227"/>
      <c r="L2112" s="190"/>
      <c r="N2112"/>
      <c r="O2112"/>
      <c r="P2112"/>
      <c r="Q2112"/>
      <c r="R2112"/>
      <c r="S2112"/>
      <c r="T2112"/>
      <c r="U2112"/>
      <c r="V2112"/>
      <c r="W2112" s="319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</row>
    <row r="2113" spans="1:43" s="269" customFormat="1" x14ac:dyDescent="0.2">
      <c r="A2113" s="13"/>
      <c r="B2113"/>
      <c r="C2113"/>
      <c r="D2113" s="227"/>
      <c r="E2113" s="227"/>
      <c r="F2113" s="227"/>
      <c r="G2113"/>
      <c r="H2113"/>
      <c r="I2113"/>
      <c r="J2113" s="227"/>
      <c r="L2113" s="190"/>
      <c r="N2113"/>
      <c r="O2113"/>
      <c r="P2113"/>
      <c r="Q2113"/>
      <c r="R2113"/>
      <c r="S2113"/>
      <c r="T2113"/>
      <c r="U2113"/>
      <c r="V2113"/>
      <c r="W2113" s="319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</row>
    <row r="2114" spans="1:43" s="269" customFormat="1" x14ac:dyDescent="0.2">
      <c r="A2114" s="13"/>
      <c r="B2114"/>
      <c r="C2114"/>
      <c r="D2114" s="227"/>
      <c r="E2114" s="227"/>
      <c r="F2114" s="227"/>
      <c r="G2114"/>
      <c r="H2114"/>
      <c r="I2114"/>
      <c r="J2114" s="227"/>
      <c r="L2114" s="190"/>
      <c r="N2114"/>
      <c r="O2114"/>
      <c r="P2114"/>
      <c r="Q2114"/>
      <c r="R2114"/>
      <c r="S2114"/>
      <c r="T2114"/>
      <c r="U2114"/>
      <c r="V2114"/>
      <c r="W2114" s="319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</row>
    <row r="2115" spans="1:43" s="269" customFormat="1" x14ac:dyDescent="0.2">
      <c r="A2115" s="13"/>
      <c r="B2115"/>
      <c r="C2115"/>
      <c r="D2115" s="227"/>
      <c r="E2115" s="227"/>
      <c r="F2115" s="227"/>
      <c r="G2115"/>
      <c r="H2115"/>
      <c r="I2115"/>
      <c r="J2115" s="227"/>
      <c r="L2115" s="190"/>
      <c r="N2115"/>
      <c r="O2115"/>
      <c r="P2115"/>
      <c r="Q2115"/>
      <c r="R2115"/>
      <c r="S2115"/>
      <c r="T2115"/>
      <c r="U2115"/>
      <c r="V2115"/>
      <c r="W2115" s="319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</row>
    <row r="2116" spans="1:43" s="269" customFormat="1" x14ac:dyDescent="0.2">
      <c r="A2116" s="13"/>
      <c r="B2116"/>
      <c r="C2116"/>
      <c r="D2116" s="227"/>
      <c r="E2116" s="227"/>
      <c r="F2116" s="227"/>
      <c r="G2116"/>
      <c r="H2116"/>
      <c r="I2116"/>
      <c r="J2116" s="227"/>
      <c r="L2116" s="190"/>
      <c r="N2116"/>
      <c r="O2116"/>
      <c r="P2116"/>
      <c r="Q2116"/>
      <c r="R2116"/>
      <c r="S2116"/>
      <c r="T2116"/>
      <c r="U2116"/>
      <c r="V2116"/>
      <c r="W2116" s="319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</row>
    <row r="2117" spans="1:43" s="269" customFormat="1" x14ac:dyDescent="0.2">
      <c r="A2117" s="13"/>
      <c r="B2117"/>
      <c r="C2117"/>
      <c r="D2117" s="227"/>
      <c r="E2117" s="227"/>
      <c r="F2117" s="227"/>
      <c r="G2117"/>
      <c r="H2117"/>
      <c r="I2117"/>
      <c r="J2117" s="227"/>
      <c r="L2117" s="190"/>
      <c r="N2117"/>
      <c r="O2117"/>
      <c r="P2117"/>
      <c r="Q2117"/>
      <c r="R2117"/>
      <c r="S2117"/>
      <c r="T2117"/>
      <c r="U2117"/>
      <c r="V2117"/>
      <c r="W2117" s="319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</row>
    <row r="2118" spans="1:43" s="269" customFormat="1" x14ac:dyDescent="0.2">
      <c r="A2118" s="13"/>
      <c r="B2118"/>
      <c r="C2118"/>
      <c r="D2118" s="227"/>
      <c r="E2118" s="227"/>
      <c r="F2118" s="227"/>
      <c r="G2118"/>
      <c r="H2118"/>
      <c r="I2118"/>
      <c r="J2118" s="227"/>
      <c r="L2118" s="190"/>
      <c r="N2118"/>
      <c r="O2118"/>
      <c r="P2118"/>
      <c r="Q2118"/>
      <c r="R2118"/>
      <c r="S2118"/>
      <c r="T2118"/>
      <c r="U2118"/>
      <c r="V2118"/>
      <c r="W2118" s="319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</row>
    <row r="2119" spans="1:43" s="269" customFormat="1" x14ac:dyDescent="0.2">
      <c r="A2119" s="13"/>
      <c r="B2119"/>
      <c r="C2119"/>
      <c r="D2119" s="227"/>
      <c r="E2119" s="227"/>
      <c r="F2119" s="227"/>
      <c r="G2119"/>
      <c r="H2119"/>
      <c r="I2119"/>
      <c r="J2119" s="227"/>
      <c r="L2119" s="190"/>
      <c r="N2119"/>
      <c r="O2119"/>
      <c r="P2119"/>
      <c r="Q2119"/>
      <c r="R2119"/>
      <c r="S2119"/>
      <c r="T2119"/>
      <c r="U2119"/>
      <c r="V2119"/>
      <c r="W2119" s="3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</row>
    <row r="2120" spans="1:43" s="269" customFormat="1" x14ac:dyDescent="0.2">
      <c r="A2120" s="13"/>
      <c r="B2120"/>
      <c r="C2120"/>
      <c r="D2120" s="227"/>
      <c r="E2120" s="227"/>
      <c r="F2120" s="227"/>
      <c r="G2120"/>
      <c r="H2120"/>
      <c r="I2120"/>
      <c r="J2120" s="227"/>
      <c r="L2120" s="190"/>
      <c r="N2120"/>
      <c r="O2120"/>
      <c r="P2120"/>
      <c r="Q2120"/>
      <c r="R2120"/>
      <c r="S2120"/>
      <c r="T2120"/>
      <c r="U2120"/>
      <c r="V2120"/>
      <c r="W2120" s="319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</row>
    <row r="2121" spans="1:43" s="269" customFormat="1" x14ac:dyDescent="0.2">
      <c r="A2121" s="13"/>
      <c r="B2121"/>
      <c r="C2121"/>
      <c r="D2121" s="227"/>
      <c r="E2121" s="227"/>
      <c r="F2121" s="227"/>
      <c r="G2121"/>
      <c r="H2121"/>
      <c r="I2121"/>
      <c r="J2121" s="227"/>
      <c r="L2121" s="190"/>
      <c r="N2121"/>
      <c r="O2121"/>
      <c r="P2121"/>
      <c r="Q2121"/>
      <c r="R2121"/>
      <c r="S2121"/>
      <c r="T2121"/>
      <c r="U2121"/>
      <c r="V2121"/>
      <c r="W2121" s="319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</row>
    <row r="2122" spans="1:43" s="269" customFormat="1" x14ac:dyDescent="0.2">
      <c r="A2122" s="13"/>
      <c r="B2122"/>
      <c r="C2122"/>
      <c r="D2122" s="227"/>
      <c r="E2122" s="227"/>
      <c r="F2122" s="227"/>
      <c r="G2122"/>
      <c r="H2122"/>
      <c r="I2122"/>
      <c r="J2122" s="227"/>
      <c r="L2122" s="190"/>
      <c r="N2122"/>
      <c r="O2122"/>
      <c r="P2122"/>
      <c r="Q2122"/>
      <c r="R2122"/>
      <c r="S2122"/>
      <c r="T2122"/>
      <c r="U2122"/>
      <c r="V2122"/>
      <c r="W2122" s="319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</row>
    <row r="2123" spans="1:43" s="269" customFormat="1" x14ac:dyDescent="0.2">
      <c r="A2123" s="13"/>
      <c r="B2123"/>
      <c r="C2123"/>
      <c r="D2123" s="227"/>
      <c r="E2123" s="227"/>
      <c r="F2123" s="227"/>
      <c r="G2123"/>
      <c r="H2123"/>
      <c r="I2123"/>
      <c r="J2123" s="227"/>
      <c r="L2123" s="190"/>
      <c r="N2123"/>
      <c r="O2123"/>
      <c r="P2123"/>
      <c r="Q2123"/>
      <c r="R2123"/>
      <c r="S2123"/>
      <c r="T2123"/>
      <c r="U2123"/>
      <c r="V2123"/>
      <c r="W2123" s="319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</row>
    <row r="2124" spans="1:43" s="269" customFormat="1" x14ac:dyDescent="0.2">
      <c r="A2124" s="13"/>
      <c r="B2124"/>
      <c r="C2124"/>
      <c r="D2124" s="227"/>
      <c r="E2124" s="227"/>
      <c r="F2124" s="227"/>
      <c r="G2124"/>
      <c r="H2124"/>
      <c r="I2124"/>
      <c r="J2124" s="227"/>
      <c r="L2124" s="190"/>
      <c r="N2124"/>
      <c r="O2124"/>
      <c r="P2124"/>
      <c r="Q2124"/>
      <c r="R2124"/>
      <c r="S2124"/>
      <c r="T2124"/>
      <c r="U2124"/>
      <c r="V2124"/>
      <c r="W2124" s="319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</row>
    <row r="2125" spans="1:43" s="269" customFormat="1" x14ac:dyDescent="0.2">
      <c r="A2125" s="13"/>
      <c r="B2125"/>
      <c r="C2125"/>
      <c r="D2125" s="227"/>
      <c r="E2125" s="227"/>
      <c r="F2125" s="227"/>
      <c r="G2125"/>
      <c r="H2125"/>
      <c r="I2125"/>
      <c r="J2125" s="227"/>
      <c r="L2125" s="190"/>
      <c r="N2125"/>
      <c r="O2125"/>
      <c r="P2125"/>
      <c r="Q2125"/>
      <c r="R2125"/>
      <c r="S2125"/>
      <c r="T2125"/>
      <c r="U2125"/>
      <c r="V2125"/>
      <c r="W2125" s="319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</row>
    <row r="2126" spans="1:43" s="269" customFormat="1" x14ac:dyDescent="0.2">
      <c r="A2126" s="13"/>
      <c r="B2126"/>
      <c r="C2126"/>
      <c r="D2126" s="227"/>
      <c r="E2126" s="227"/>
      <c r="F2126" s="227"/>
      <c r="G2126"/>
      <c r="H2126"/>
      <c r="I2126"/>
      <c r="J2126" s="227"/>
      <c r="L2126" s="190"/>
      <c r="N2126"/>
      <c r="O2126"/>
      <c r="P2126"/>
      <c r="Q2126"/>
      <c r="R2126"/>
      <c r="S2126"/>
      <c r="T2126"/>
      <c r="U2126"/>
      <c r="V2126"/>
      <c r="W2126" s="319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</row>
    <row r="2127" spans="1:43" s="269" customFormat="1" x14ac:dyDescent="0.2">
      <c r="A2127" s="13"/>
      <c r="B2127"/>
      <c r="C2127"/>
      <c r="D2127" s="227"/>
      <c r="E2127" s="227"/>
      <c r="F2127" s="227"/>
      <c r="G2127"/>
      <c r="H2127"/>
      <c r="I2127"/>
      <c r="J2127" s="227"/>
      <c r="L2127" s="190"/>
      <c r="N2127"/>
      <c r="O2127"/>
      <c r="P2127"/>
      <c r="Q2127"/>
      <c r="R2127"/>
      <c r="S2127"/>
      <c r="T2127"/>
      <c r="U2127"/>
      <c r="V2127"/>
      <c r="W2127" s="319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</row>
    <row r="2128" spans="1:43" s="269" customFormat="1" x14ac:dyDescent="0.2">
      <c r="A2128" s="13"/>
      <c r="B2128"/>
      <c r="C2128"/>
      <c r="D2128" s="227"/>
      <c r="E2128" s="227"/>
      <c r="F2128" s="227"/>
      <c r="G2128"/>
      <c r="H2128"/>
      <c r="I2128"/>
      <c r="J2128" s="227"/>
      <c r="L2128" s="190"/>
      <c r="N2128"/>
      <c r="O2128"/>
      <c r="P2128"/>
      <c r="Q2128"/>
      <c r="R2128"/>
      <c r="S2128"/>
      <c r="T2128"/>
      <c r="U2128"/>
      <c r="V2128"/>
      <c r="W2128" s="319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</row>
    <row r="2129" spans="1:43" s="269" customFormat="1" x14ac:dyDescent="0.2">
      <c r="A2129" s="13"/>
      <c r="B2129"/>
      <c r="C2129"/>
      <c r="D2129" s="227"/>
      <c r="E2129" s="227"/>
      <c r="F2129" s="227"/>
      <c r="G2129"/>
      <c r="H2129"/>
      <c r="I2129"/>
      <c r="J2129" s="227"/>
      <c r="L2129" s="190"/>
      <c r="N2129"/>
      <c r="O2129"/>
      <c r="P2129"/>
      <c r="Q2129"/>
      <c r="R2129"/>
      <c r="S2129"/>
      <c r="T2129"/>
      <c r="U2129"/>
      <c r="V2129"/>
      <c r="W2129" s="31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</row>
    <row r="2130" spans="1:43" s="269" customFormat="1" x14ac:dyDescent="0.2">
      <c r="A2130" s="13"/>
      <c r="B2130"/>
      <c r="C2130"/>
      <c r="D2130" s="227"/>
      <c r="E2130" s="227"/>
      <c r="F2130" s="227"/>
      <c r="G2130"/>
      <c r="H2130"/>
      <c r="I2130"/>
      <c r="J2130" s="227"/>
      <c r="L2130" s="190"/>
      <c r="N2130"/>
      <c r="O2130"/>
      <c r="P2130"/>
      <c r="Q2130"/>
      <c r="R2130"/>
      <c r="S2130"/>
      <c r="T2130"/>
      <c r="U2130"/>
      <c r="V2130"/>
      <c r="W2130" s="319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</row>
    <row r="2131" spans="1:43" s="269" customFormat="1" x14ac:dyDescent="0.2">
      <c r="A2131" s="13"/>
      <c r="B2131"/>
      <c r="C2131"/>
      <c r="D2131" s="227"/>
      <c r="E2131" s="227"/>
      <c r="F2131" s="227"/>
      <c r="G2131"/>
      <c r="H2131"/>
      <c r="I2131"/>
      <c r="J2131" s="227"/>
      <c r="L2131" s="190"/>
      <c r="N2131"/>
      <c r="O2131"/>
      <c r="P2131"/>
      <c r="Q2131"/>
      <c r="R2131"/>
      <c r="S2131"/>
      <c r="T2131"/>
      <c r="U2131"/>
      <c r="V2131"/>
      <c r="W2131" s="319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</row>
    <row r="2132" spans="1:43" s="269" customFormat="1" x14ac:dyDescent="0.2">
      <c r="A2132" s="13"/>
      <c r="B2132"/>
      <c r="C2132"/>
      <c r="D2132" s="227"/>
      <c r="E2132" s="227"/>
      <c r="F2132" s="227"/>
      <c r="G2132"/>
      <c r="H2132"/>
      <c r="I2132"/>
      <c r="J2132" s="227"/>
      <c r="L2132" s="190"/>
      <c r="N2132"/>
      <c r="O2132"/>
      <c r="P2132"/>
      <c r="Q2132"/>
      <c r="R2132"/>
      <c r="S2132"/>
      <c r="T2132"/>
      <c r="U2132"/>
      <c r="V2132"/>
      <c r="W2132" s="319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</row>
    <row r="2133" spans="1:43" s="269" customFormat="1" x14ac:dyDescent="0.2">
      <c r="A2133" s="13"/>
      <c r="B2133"/>
      <c r="C2133"/>
      <c r="D2133" s="227"/>
      <c r="E2133" s="227"/>
      <c r="F2133" s="227"/>
      <c r="G2133"/>
      <c r="H2133"/>
      <c r="I2133"/>
      <c r="J2133" s="227"/>
      <c r="L2133" s="190"/>
      <c r="N2133"/>
      <c r="O2133"/>
      <c r="P2133"/>
      <c r="Q2133"/>
      <c r="R2133"/>
      <c r="S2133"/>
      <c r="T2133"/>
      <c r="U2133"/>
      <c r="V2133"/>
      <c r="W2133" s="319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</row>
    <row r="2134" spans="1:43" s="269" customFormat="1" x14ac:dyDescent="0.2">
      <c r="A2134" s="13"/>
      <c r="B2134"/>
      <c r="C2134"/>
      <c r="D2134" s="227"/>
      <c r="E2134" s="227"/>
      <c r="F2134" s="227"/>
      <c r="G2134"/>
      <c r="H2134"/>
      <c r="I2134"/>
      <c r="J2134" s="227"/>
      <c r="L2134" s="190"/>
      <c r="N2134"/>
      <c r="O2134"/>
      <c r="P2134"/>
      <c r="Q2134"/>
      <c r="R2134"/>
      <c r="S2134"/>
      <c r="T2134"/>
      <c r="U2134"/>
      <c r="V2134"/>
      <c r="W2134" s="319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</row>
    <row r="2135" spans="1:43" s="269" customFormat="1" x14ac:dyDescent="0.2">
      <c r="A2135" s="13"/>
      <c r="B2135"/>
      <c r="C2135"/>
      <c r="D2135" s="227"/>
      <c r="E2135" s="227"/>
      <c r="F2135" s="227"/>
      <c r="G2135"/>
      <c r="H2135"/>
      <c r="I2135"/>
      <c r="J2135" s="227"/>
      <c r="L2135" s="190"/>
      <c r="N2135"/>
      <c r="O2135"/>
      <c r="P2135"/>
      <c r="Q2135"/>
      <c r="R2135"/>
      <c r="S2135"/>
      <c r="T2135"/>
      <c r="U2135"/>
      <c r="V2135"/>
      <c r="W2135" s="319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</row>
    <row r="2136" spans="1:43" s="269" customFormat="1" x14ac:dyDescent="0.2">
      <c r="A2136" s="13"/>
      <c r="B2136"/>
      <c r="C2136"/>
      <c r="D2136" s="227"/>
      <c r="E2136" s="227"/>
      <c r="F2136" s="227"/>
      <c r="G2136"/>
      <c r="H2136"/>
      <c r="I2136"/>
      <c r="J2136" s="227"/>
      <c r="L2136" s="190"/>
      <c r="N2136"/>
      <c r="O2136"/>
      <c r="P2136"/>
      <c r="Q2136"/>
      <c r="R2136"/>
      <c r="S2136"/>
      <c r="T2136"/>
      <c r="U2136"/>
      <c r="V2136"/>
      <c r="W2136" s="319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</row>
    <row r="2137" spans="1:43" s="269" customFormat="1" x14ac:dyDescent="0.2">
      <c r="A2137" s="13"/>
      <c r="B2137"/>
      <c r="C2137"/>
      <c r="D2137" s="227"/>
      <c r="E2137" s="227"/>
      <c r="F2137" s="227"/>
      <c r="G2137"/>
      <c r="H2137"/>
      <c r="I2137"/>
      <c r="J2137" s="227"/>
      <c r="L2137" s="190"/>
      <c r="N2137"/>
      <c r="O2137"/>
      <c r="P2137"/>
      <c r="Q2137"/>
      <c r="R2137"/>
      <c r="S2137"/>
      <c r="T2137"/>
      <c r="U2137"/>
      <c r="V2137"/>
      <c r="W2137" s="319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</row>
    <row r="2138" spans="1:43" s="269" customFormat="1" x14ac:dyDescent="0.2">
      <c r="A2138" s="13"/>
      <c r="B2138"/>
      <c r="C2138"/>
      <c r="D2138" s="227"/>
      <c r="E2138" s="227"/>
      <c r="F2138" s="227"/>
      <c r="G2138"/>
      <c r="H2138"/>
      <c r="I2138"/>
      <c r="J2138" s="227"/>
      <c r="L2138" s="190"/>
      <c r="N2138"/>
      <c r="O2138"/>
      <c r="P2138"/>
      <c r="Q2138"/>
      <c r="R2138"/>
      <c r="S2138"/>
      <c r="T2138"/>
      <c r="U2138"/>
      <c r="V2138"/>
      <c r="W2138" s="319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</row>
    <row r="2139" spans="1:43" s="269" customFormat="1" x14ac:dyDescent="0.2">
      <c r="A2139" s="13"/>
      <c r="B2139"/>
      <c r="C2139"/>
      <c r="D2139" s="227"/>
      <c r="E2139" s="227"/>
      <c r="F2139" s="227"/>
      <c r="G2139"/>
      <c r="H2139"/>
      <c r="I2139"/>
      <c r="J2139" s="227"/>
      <c r="L2139" s="190"/>
      <c r="N2139"/>
      <c r="O2139"/>
      <c r="P2139"/>
      <c r="Q2139"/>
      <c r="R2139"/>
      <c r="S2139"/>
      <c r="T2139"/>
      <c r="U2139"/>
      <c r="V2139"/>
      <c r="W2139" s="31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</row>
    <row r="2140" spans="1:43" s="269" customFormat="1" x14ac:dyDescent="0.2">
      <c r="A2140" s="13"/>
      <c r="B2140"/>
      <c r="C2140"/>
      <c r="D2140" s="227"/>
      <c r="E2140" s="227"/>
      <c r="F2140" s="227"/>
      <c r="G2140"/>
      <c r="H2140"/>
      <c r="I2140"/>
      <c r="J2140" s="227"/>
      <c r="L2140" s="190"/>
      <c r="N2140"/>
      <c r="O2140"/>
      <c r="P2140"/>
      <c r="Q2140"/>
      <c r="R2140"/>
      <c r="S2140"/>
      <c r="T2140"/>
      <c r="U2140"/>
      <c r="V2140"/>
      <c r="W2140" s="319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</row>
    <row r="2141" spans="1:43" s="269" customFormat="1" x14ac:dyDescent="0.2">
      <c r="A2141" s="13"/>
      <c r="B2141"/>
      <c r="C2141"/>
      <c r="D2141" s="227"/>
      <c r="E2141" s="227"/>
      <c r="F2141" s="227"/>
      <c r="G2141"/>
      <c r="H2141"/>
      <c r="I2141"/>
      <c r="J2141" s="227"/>
      <c r="L2141" s="190"/>
      <c r="N2141"/>
      <c r="O2141"/>
      <c r="P2141"/>
      <c r="Q2141"/>
      <c r="R2141"/>
      <c r="S2141"/>
      <c r="T2141"/>
      <c r="U2141"/>
      <c r="V2141"/>
      <c r="W2141" s="319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</row>
    <row r="2142" spans="1:43" s="269" customFormat="1" x14ac:dyDescent="0.2">
      <c r="A2142" s="13"/>
      <c r="B2142"/>
      <c r="C2142"/>
      <c r="D2142" s="227"/>
      <c r="E2142" s="227"/>
      <c r="F2142" s="227"/>
      <c r="G2142"/>
      <c r="H2142"/>
      <c r="I2142"/>
      <c r="J2142" s="227"/>
      <c r="L2142" s="190"/>
      <c r="N2142"/>
      <c r="O2142"/>
      <c r="P2142"/>
      <c r="Q2142"/>
      <c r="R2142"/>
      <c r="S2142"/>
      <c r="T2142"/>
      <c r="U2142"/>
      <c r="V2142"/>
      <c r="W2142" s="319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</row>
    <row r="2143" spans="1:43" s="269" customFormat="1" x14ac:dyDescent="0.2">
      <c r="A2143" s="13"/>
      <c r="B2143"/>
      <c r="C2143"/>
      <c r="D2143" s="227"/>
      <c r="E2143" s="227"/>
      <c r="F2143" s="227"/>
      <c r="G2143"/>
      <c r="H2143"/>
      <c r="I2143"/>
      <c r="J2143" s="227"/>
      <c r="L2143" s="190"/>
      <c r="N2143"/>
      <c r="O2143"/>
      <c r="P2143"/>
      <c r="Q2143"/>
      <c r="R2143"/>
      <c r="S2143"/>
      <c r="T2143"/>
      <c r="U2143"/>
      <c r="V2143"/>
      <c r="W2143" s="319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</row>
    <row r="2144" spans="1:43" s="269" customFormat="1" x14ac:dyDescent="0.2">
      <c r="A2144" s="13"/>
      <c r="B2144"/>
      <c r="C2144"/>
      <c r="D2144" s="227"/>
      <c r="E2144" s="227"/>
      <c r="F2144" s="227"/>
      <c r="G2144"/>
      <c r="H2144"/>
      <c r="I2144"/>
      <c r="J2144" s="227"/>
      <c r="L2144" s="190"/>
      <c r="N2144"/>
      <c r="O2144"/>
      <c r="P2144"/>
      <c r="Q2144"/>
      <c r="R2144"/>
      <c r="S2144"/>
      <c r="T2144"/>
      <c r="U2144"/>
      <c r="V2144"/>
      <c r="W2144" s="319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</row>
    <row r="2145" spans="1:43" s="269" customFormat="1" x14ac:dyDescent="0.2">
      <c r="A2145" s="13"/>
      <c r="B2145"/>
      <c r="C2145"/>
      <c r="D2145" s="227"/>
      <c r="E2145" s="227"/>
      <c r="F2145" s="227"/>
      <c r="G2145"/>
      <c r="H2145"/>
      <c r="I2145"/>
      <c r="J2145" s="227"/>
      <c r="L2145" s="190"/>
      <c r="N2145"/>
      <c r="O2145"/>
      <c r="P2145"/>
      <c r="Q2145"/>
      <c r="R2145"/>
      <c r="S2145"/>
      <c r="T2145"/>
      <c r="U2145"/>
      <c r="V2145"/>
      <c r="W2145" s="319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</row>
    <row r="2146" spans="1:43" s="269" customFormat="1" x14ac:dyDescent="0.2">
      <c r="A2146" s="13"/>
      <c r="B2146"/>
      <c r="C2146"/>
      <c r="D2146" s="227"/>
      <c r="E2146" s="227"/>
      <c r="F2146" s="227"/>
      <c r="G2146"/>
      <c r="H2146"/>
      <c r="I2146"/>
      <c r="J2146" s="227"/>
      <c r="L2146" s="190"/>
      <c r="N2146"/>
      <c r="O2146"/>
      <c r="P2146"/>
      <c r="Q2146"/>
      <c r="R2146"/>
      <c r="S2146"/>
      <c r="T2146"/>
      <c r="U2146"/>
      <c r="V2146"/>
      <c r="W2146" s="319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</row>
    <row r="2147" spans="1:43" s="269" customFormat="1" x14ac:dyDescent="0.2">
      <c r="A2147" s="13"/>
      <c r="B2147"/>
      <c r="C2147"/>
      <c r="D2147" s="227"/>
      <c r="E2147" s="227"/>
      <c r="F2147" s="227"/>
      <c r="G2147"/>
      <c r="H2147"/>
      <c r="I2147"/>
      <c r="J2147" s="227"/>
      <c r="L2147" s="190"/>
      <c r="N2147"/>
      <c r="O2147"/>
      <c r="P2147"/>
      <c r="Q2147"/>
      <c r="R2147"/>
      <c r="S2147"/>
      <c r="T2147"/>
      <c r="U2147"/>
      <c r="V2147"/>
      <c r="W2147" s="319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</row>
    <row r="2148" spans="1:43" s="269" customFormat="1" x14ac:dyDescent="0.2">
      <c r="A2148" s="13"/>
      <c r="B2148"/>
      <c r="C2148"/>
      <c r="D2148" s="227"/>
      <c r="E2148" s="227"/>
      <c r="F2148" s="227"/>
      <c r="G2148"/>
      <c r="H2148"/>
      <c r="I2148"/>
      <c r="J2148" s="227"/>
      <c r="L2148" s="190"/>
      <c r="N2148"/>
      <c r="O2148"/>
      <c r="P2148"/>
      <c r="Q2148"/>
      <c r="R2148"/>
      <c r="S2148"/>
      <c r="T2148"/>
      <c r="U2148"/>
      <c r="V2148"/>
      <c r="W2148" s="319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</row>
    <row r="2149" spans="1:43" s="269" customFormat="1" x14ac:dyDescent="0.2">
      <c r="A2149" s="13"/>
      <c r="B2149"/>
      <c r="C2149"/>
      <c r="D2149" s="227"/>
      <c r="E2149" s="227"/>
      <c r="F2149" s="227"/>
      <c r="G2149"/>
      <c r="H2149"/>
      <c r="I2149"/>
      <c r="J2149" s="227"/>
      <c r="L2149" s="190"/>
      <c r="N2149"/>
      <c r="O2149"/>
      <c r="P2149"/>
      <c r="Q2149"/>
      <c r="R2149"/>
      <c r="S2149"/>
      <c r="T2149"/>
      <c r="U2149"/>
      <c r="V2149"/>
      <c r="W2149" s="31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</row>
    <row r="2150" spans="1:43" s="269" customFormat="1" x14ac:dyDescent="0.2">
      <c r="A2150" s="13"/>
      <c r="B2150"/>
      <c r="C2150"/>
      <c r="D2150" s="227"/>
      <c r="E2150" s="227"/>
      <c r="F2150" s="227"/>
      <c r="G2150"/>
      <c r="H2150"/>
      <c r="I2150"/>
      <c r="J2150" s="227"/>
      <c r="L2150" s="190"/>
      <c r="N2150"/>
      <c r="O2150"/>
      <c r="P2150"/>
      <c r="Q2150"/>
      <c r="R2150"/>
      <c r="S2150"/>
      <c r="T2150"/>
      <c r="U2150"/>
      <c r="V2150"/>
      <c r="W2150" s="319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</row>
    <row r="2151" spans="1:43" s="269" customFormat="1" x14ac:dyDescent="0.2">
      <c r="A2151" s="13"/>
      <c r="B2151"/>
      <c r="C2151"/>
      <c r="D2151" s="227"/>
      <c r="E2151" s="227"/>
      <c r="F2151" s="227"/>
      <c r="G2151"/>
      <c r="H2151"/>
      <c r="I2151"/>
      <c r="J2151" s="227"/>
      <c r="L2151" s="190"/>
      <c r="N2151"/>
      <c r="O2151"/>
      <c r="P2151"/>
      <c r="Q2151"/>
      <c r="R2151"/>
      <c r="S2151"/>
      <c r="T2151"/>
      <c r="U2151"/>
      <c r="V2151"/>
      <c r="W2151" s="319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</row>
    <row r="2152" spans="1:43" s="269" customFormat="1" x14ac:dyDescent="0.2">
      <c r="A2152" s="13"/>
      <c r="B2152"/>
      <c r="C2152"/>
      <c r="D2152" s="227"/>
      <c r="E2152" s="227"/>
      <c r="F2152" s="227"/>
      <c r="G2152"/>
      <c r="H2152"/>
      <c r="I2152"/>
      <c r="J2152" s="227"/>
      <c r="L2152" s="190"/>
      <c r="N2152"/>
      <c r="O2152"/>
      <c r="P2152"/>
      <c r="Q2152"/>
      <c r="R2152"/>
      <c r="S2152"/>
      <c r="T2152"/>
      <c r="U2152"/>
      <c r="V2152"/>
      <c r="W2152" s="319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</row>
    <row r="2153" spans="1:43" s="269" customFormat="1" x14ac:dyDescent="0.2">
      <c r="A2153" s="13"/>
      <c r="B2153"/>
      <c r="C2153"/>
      <c r="D2153" s="227"/>
      <c r="E2153" s="227"/>
      <c r="F2153" s="227"/>
      <c r="G2153"/>
      <c r="H2153"/>
      <c r="I2153"/>
      <c r="J2153" s="227"/>
      <c r="L2153" s="190"/>
      <c r="N2153"/>
      <c r="O2153"/>
      <c r="P2153"/>
      <c r="Q2153"/>
      <c r="R2153"/>
      <c r="S2153"/>
      <c r="T2153"/>
      <c r="U2153"/>
      <c r="V2153"/>
      <c r="W2153" s="319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</row>
    <row r="2154" spans="1:43" s="269" customFormat="1" x14ac:dyDescent="0.2">
      <c r="A2154" s="13"/>
      <c r="B2154"/>
      <c r="C2154"/>
      <c r="D2154" s="227"/>
      <c r="E2154" s="227"/>
      <c r="F2154" s="227"/>
      <c r="G2154"/>
      <c r="H2154"/>
      <c r="I2154"/>
      <c r="J2154" s="227"/>
      <c r="L2154" s="190"/>
      <c r="N2154"/>
      <c r="O2154"/>
      <c r="P2154"/>
      <c r="Q2154"/>
      <c r="R2154"/>
      <c r="S2154"/>
      <c r="T2154"/>
      <c r="U2154"/>
      <c r="V2154"/>
      <c r="W2154" s="319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</row>
    <row r="2155" spans="1:43" s="269" customFormat="1" x14ac:dyDescent="0.2">
      <c r="A2155" s="13"/>
      <c r="B2155"/>
      <c r="C2155"/>
      <c r="D2155" s="227"/>
      <c r="E2155" s="227"/>
      <c r="F2155" s="227"/>
      <c r="G2155"/>
      <c r="H2155"/>
      <c r="I2155"/>
      <c r="J2155" s="227"/>
      <c r="L2155" s="190"/>
      <c r="N2155"/>
      <c r="O2155"/>
      <c r="P2155"/>
      <c r="Q2155"/>
      <c r="R2155"/>
      <c r="S2155"/>
      <c r="T2155"/>
      <c r="U2155"/>
      <c r="V2155"/>
      <c r="W2155" s="319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</row>
    <row r="2156" spans="1:43" s="269" customFormat="1" x14ac:dyDescent="0.2">
      <c r="A2156" s="13"/>
      <c r="B2156"/>
      <c r="C2156"/>
      <c r="D2156" s="227"/>
      <c r="E2156" s="227"/>
      <c r="F2156" s="227"/>
      <c r="G2156"/>
      <c r="H2156"/>
      <c r="I2156"/>
      <c r="J2156" s="227"/>
      <c r="L2156" s="190"/>
      <c r="N2156"/>
      <c r="O2156"/>
      <c r="P2156"/>
      <c r="Q2156"/>
      <c r="R2156"/>
      <c r="S2156"/>
      <c r="T2156"/>
      <c r="U2156"/>
      <c r="V2156"/>
      <c r="W2156" s="319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</row>
    <row r="2157" spans="1:43" s="269" customFormat="1" x14ac:dyDescent="0.2">
      <c r="A2157" s="13"/>
      <c r="B2157"/>
      <c r="C2157"/>
      <c r="D2157" s="227"/>
      <c r="E2157" s="227"/>
      <c r="F2157" s="227"/>
      <c r="G2157"/>
      <c r="H2157"/>
      <c r="I2157"/>
      <c r="J2157" s="227"/>
      <c r="L2157" s="190"/>
      <c r="N2157"/>
      <c r="O2157"/>
      <c r="P2157"/>
      <c r="Q2157"/>
      <c r="R2157"/>
      <c r="S2157"/>
      <c r="T2157"/>
      <c r="U2157"/>
      <c r="V2157"/>
      <c r="W2157" s="319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</row>
    <row r="2158" spans="1:43" s="269" customFormat="1" x14ac:dyDescent="0.2">
      <c r="A2158" s="13"/>
      <c r="B2158"/>
      <c r="C2158"/>
      <c r="D2158" s="227"/>
      <c r="E2158" s="227"/>
      <c r="F2158" s="227"/>
      <c r="G2158"/>
      <c r="H2158"/>
      <c r="I2158"/>
      <c r="J2158" s="227"/>
      <c r="L2158" s="190"/>
      <c r="N2158"/>
      <c r="O2158"/>
      <c r="P2158"/>
      <c r="Q2158"/>
      <c r="R2158"/>
      <c r="S2158"/>
      <c r="T2158"/>
      <c r="U2158"/>
      <c r="V2158"/>
      <c r="W2158" s="319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</row>
    <row r="2159" spans="1:43" s="269" customFormat="1" x14ac:dyDescent="0.2">
      <c r="A2159" s="13"/>
      <c r="B2159"/>
      <c r="C2159"/>
      <c r="D2159" s="227"/>
      <c r="E2159" s="227"/>
      <c r="F2159" s="227"/>
      <c r="G2159"/>
      <c r="H2159"/>
      <c r="I2159"/>
      <c r="J2159" s="227"/>
      <c r="L2159" s="190"/>
      <c r="N2159"/>
      <c r="O2159"/>
      <c r="P2159"/>
      <c r="Q2159"/>
      <c r="R2159"/>
      <c r="S2159"/>
      <c r="T2159"/>
      <c r="U2159"/>
      <c r="V2159"/>
      <c r="W2159" s="31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</row>
    <row r="2160" spans="1:43" s="269" customFormat="1" x14ac:dyDescent="0.2">
      <c r="A2160" s="13"/>
      <c r="B2160"/>
      <c r="C2160"/>
      <c r="D2160" s="227"/>
      <c r="E2160" s="227"/>
      <c r="F2160" s="227"/>
      <c r="G2160"/>
      <c r="H2160"/>
      <c r="I2160"/>
      <c r="J2160" s="227"/>
      <c r="L2160" s="190"/>
      <c r="N2160"/>
      <c r="O2160"/>
      <c r="P2160"/>
      <c r="Q2160"/>
      <c r="R2160"/>
      <c r="S2160"/>
      <c r="T2160"/>
      <c r="U2160"/>
      <c r="V2160"/>
      <c r="W2160" s="319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</row>
    <row r="2161" spans="1:43" s="269" customFormat="1" x14ac:dyDescent="0.2">
      <c r="A2161" s="13"/>
      <c r="B2161"/>
      <c r="C2161"/>
      <c r="D2161" s="227"/>
      <c r="E2161" s="227"/>
      <c r="F2161" s="227"/>
      <c r="G2161"/>
      <c r="H2161"/>
      <c r="I2161"/>
      <c r="J2161" s="227"/>
      <c r="L2161" s="190"/>
      <c r="N2161"/>
      <c r="O2161"/>
      <c r="P2161"/>
      <c r="Q2161"/>
      <c r="R2161"/>
      <c r="S2161"/>
      <c r="T2161"/>
      <c r="U2161"/>
      <c r="V2161"/>
      <c r="W2161" s="319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</row>
    <row r="2162" spans="1:43" s="269" customFormat="1" x14ac:dyDescent="0.2">
      <c r="A2162" s="13"/>
      <c r="B2162"/>
      <c r="C2162"/>
      <c r="D2162" s="227"/>
      <c r="E2162" s="227"/>
      <c r="F2162" s="227"/>
      <c r="G2162"/>
      <c r="H2162"/>
      <c r="I2162"/>
      <c r="J2162" s="227"/>
      <c r="L2162" s="190"/>
      <c r="N2162"/>
      <c r="O2162"/>
      <c r="P2162"/>
      <c r="Q2162"/>
      <c r="R2162"/>
      <c r="S2162"/>
      <c r="T2162"/>
      <c r="U2162"/>
      <c r="V2162"/>
      <c r="W2162" s="319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</row>
    <row r="2163" spans="1:43" s="269" customFormat="1" x14ac:dyDescent="0.2">
      <c r="A2163" s="13"/>
      <c r="B2163"/>
      <c r="C2163"/>
      <c r="D2163" s="227"/>
      <c r="E2163" s="227"/>
      <c r="F2163" s="227"/>
      <c r="G2163"/>
      <c r="H2163"/>
      <c r="I2163"/>
      <c r="J2163" s="227"/>
      <c r="L2163" s="190"/>
      <c r="N2163"/>
      <c r="O2163"/>
      <c r="P2163"/>
      <c r="Q2163"/>
      <c r="R2163"/>
      <c r="S2163"/>
      <c r="T2163"/>
      <c r="U2163"/>
      <c r="V2163"/>
      <c r="W2163" s="319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</row>
    <row r="2164" spans="1:43" s="269" customFormat="1" x14ac:dyDescent="0.2">
      <c r="A2164" s="13"/>
      <c r="B2164"/>
      <c r="C2164"/>
      <c r="D2164" s="227"/>
      <c r="E2164" s="227"/>
      <c r="F2164" s="227"/>
      <c r="G2164"/>
      <c r="H2164"/>
      <c r="I2164"/>
      <c r="J2164" s="227"/>
      <c r="L2164" s="190"/>
      <c r="N2164"/>
      <c r="O2164"/>
      <c r="P2164"/>
      <c r="Q2164"/>
      <c r="R2164"/>
      <c r="S2164"/>
      <c r="T2164"/>
      <c r="U2164"/>
      <c r="V2164"/>
      <c r="W2164" s="319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</row>
    <row r="2165" spans="1:43" s="269" customFormat="1" x14ac:dyDescent="0.2">
      <c r="A2165" s="13"/>
      <c r="B2165"/>
      <c r="C2165"/>
      <c r="D2165" s="227"/>
      <c r="E2165" s="227"/>
      <c r="F2165" s="227"/>
      <c r="G2165"/>
      <c r="H2165"/>
      <c r="I2165"/>
      <c r="J2165" s="227"/>
      <c r="L2165" s="190"/>
      <c r="N2165"/>
      <c r="O2165"/>
      <c r="P2165"/>
      <c r="Q2165"/>
      <c r="R2165"/>
      <c r="S2165"/>
      <c r="T2165"/>
      <c r="U2165"/>
      <c r="V2165"/>
      <c r="W2165" s="319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</row>
    <row r="2166" spans="1:43" s="269" customFormat="1" x14ac:dyDescent="0.2">
      <c r="A2166" s="13"/>
      <c r="B2166"/>
      <c r="C2166"/>
      <c r="D2166" s="227"/>
      <c r="E2166" s="227"/>
      <c r="F2166" s="227"/>
      <c r="G2166"/>
      <c r="H2166"/>
      <c r="I2166"/>
      <c r="J2166" s="227"/>
      <c r="L2166" s="190"/>
      <c r="N2166"/>
      <c r="O2166"/>
      <c r="P2166"/>
      <c r="Q2166"/>
      <c r="R2166"/>
      <c r="S2166"/>
      <c r="T2166"/>
      <c r="U2166"/>
      <c r="V2166"/>
      <c r="W2166" s="319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</row>
    <row r="2167" spans="1:43" s="269" customFormat="1" x14ac:dyDescent="0.2">
      <c r="A2167" s="13"/>
      <c r="B2167"/>
      <c r="C2167"/>
      <c r="D2167" s="227"/>
      <c r="E2167" s="227"/>
      <c r="F2167" s="227"/>
      <c r="G2167"/>
      <c r="H2167"/>
      <c r="I2167"/>
      <c r="J2167" s="227"/>
      <c r="L2167" s="190"/>
      <c r="N2167"/>
      <c r="O2167"/>
      <c r="P2167"/>
      <c r="Q2167"/>
      <c r="R2167"/>
      <c r="S2167"/>
      <c r="T2167"/>
      <c r="U2167"/>
      <c r="V2167"/>
      <c r="W2167" s="319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</row>
    <row r="2168" spans="1:43" s="269" customFormat="1" x14ac:dyDescent="0.2">
      <c r="A2168" s="13"/>
      <c r="B2168"/>
      <c r="C2168"/>
      <c r="D2168" s="227"/>
      <c r="E2168" s="227"/>
      <c r="F2168" s="227"/>
      <c r="G2168"/>
      <c r="H2168"/>
      <c r="I2168"/>
      <c r="J2168" s="227"/>
      <c r="L2168" s="190"/>
      <c r="N2168"/>
      <c r="O2168"/>
      <c r="P2168"/>
      <c r="Q2168"/>
      <c r="R2168"/>
      <c r="S2168"/>
      <c r="T2168"/>
      <c r="U2168"/>
      <c r="V2168"/>
      <c r="W2168" s="319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</row>
    <row r="2169" spans="1:43" s="269" customFormat="1" x14ac:dyDescent="0.2">
      <c r="A2169" s="13"/>
      <c r="B2169"/>
      <c r="C2169"/>
      <c r="D2169" s="227"/>
      <c r="E2169" s="227"/>
      <c r="F2169" s="227"/>
      <c r="G2169"/>
      <c r="H2169"/>
      <c r="I2169"/>
      <c r="J2169" s="227"/>
      <c r="L2169" s="190"/>
      <c r="N2169"/>
      <c r="O2169"/>
      <c r="P2169"/>
      <c r="Q2169"/>
      <c r="R2169"/>
      <c r="S2169"/>
      <c r="T2169"/>
      <c r="U2169"/>
      <c r="V2169"/>
      <c r="W2169" s="31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</row>
    <row r="2170" spans="1:43" s="269" customFormat="1" x14ac:dyDescent="0.2">
      <c r="A2170" s="13"/>
      <c r="B2170"/>
      <c r="C2170"/>
      <c r="D2170" s="227"/>
      <c r="E2170" s="227"/>
      <c r="F2170" s="227"/>
      <c r="G2170"/>
      <c r="H2170"/>
      <c r="I2170"/>
      <c r="J2170" s="227"/>
      <c r="L2170" s="190"/>
      <c r="N2170"/>
      <c r="O2170"/>
      <c r="P2170"/>
      <c r="Q2170"/>
      <c r="R2170"/>
      <c r="S2170"/>
      <c r="T2170"/>
      <c r="U2170"/>
      <c r="V2170"/>
      <c r="W2170" s="319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</row>
    <row r="2171" spans="1:43" s="269" customFormat="1" x14ac:dyDescent="0.2">
      <c r="A2171" s="13"/>
      <c r="B2171"/>
      <c r="C2171"/>
      <c r="D2171" s="227"/>
      <c r="E2171" s="227"/>
      <c r="F2171" s="227"/>
      <c r="G2171"/>
      <c r="H2171"/>
      <c r="I2171"/>
      <c r="J2171" s="227"/>
      <c r="L2171" s="190"/>
      <c r="N2171"/>
      <c r="O2171"/>
      <c r="P2171"/>
      <c r="Q2171"/>
      <c r="R2171"/>
      <c r="S2171"/>
      <c r="T2171"/>
      <c r="U2171"/>
      <c r="V2171"/>
      <c r="W2171" s="319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</row>
    <row r="2172" spans="1:43" s="269" customFormat="1" x14ac:dyDescent="0.2">
      <c r="A2172" s="13"/>
      <c r="B2172"/>
      <c r="C2172"/>
      <c r="D2172" s="227"/>
      <c r="E2172" s="227"/>
      <c r="F2172" s="227"/>
      <c r="G2172"/>
      <c r="H2172"/>
      <c r="I2172"/>
      <c r="J2172" s="227"/>
      <c r="L2172" s="190"/>
      <c r="N2172"/>
      <c r="O2172"/>
      <c r="P2172"/>
      <c r="Q2172"/>
      <c r="R2172"/>
      <c r="S2172"/>
      <c r="T2172"/>
      <c r="U2172"/>
      <c r="V2172"/>
      <c r="W2172" s="319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</row>
    <row r="2173" spans="1:43" s="269" customFormat="1" x14ac:dyDescent="0.2">
      <c r="A2173" s="13"/>
      <c r="B2173"/>
      <c r="C2173"/>
      <c r="D2173" s="227"/>
      <c r="E2173" s="227"/>
      <c r="F2173" s="227"/>
      <c r="G2173"/>
      <c r="H2173"/>
      <c r="I2173"/>
      <c r="J2173" s="227"/>
      <c r="L2173" s="190"/>
      <c r="N2173"/>
      <c r="O2173"/>
      <c r="P2173"/>
      <c r="Q2173"/>
      <c r="R2173"/>
      <c r="S2173"/>
      <c r="T2173"/>
      <c r="U2173"/>
      <c r="V2173"/>
      <c r="W2173" s="319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</row>
    <row r="2174" spans="1:43" s="269" customFormat="1" x14ac:dyDescent="0.2">
      <c r="A2174" s="13"/>
      <c r="B2174"/>
      <c r="C2174"/>
      <c r="D2174" s="227"/>
      <c r="E2174" s="227"/>
      <c r="F2174" s="227"/>
      <c r="G2174"/>
      <c r="H2174"/>
      <c r="I2174"/>
      <c r="J2174" s="227"/>
      <c r="L2174" s="190"/>
      <c r="N2174"/>
      <c r="O2174"/>
      <c r="P2174"/>
      <c r="Q2174"/>
      <c r="R2174"/>
      <c r="S2174"/>
      <c r="T2174"/>
      <c r="U2174"/>
      <c r="V2174"/>
      <c r="W2174" s="319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</row>
    <row r="2175" spans="1:43" s="269" customFormat="1" x14ac:dyDescent="0.2">
      <c r="A2175" s="13"/>
      <c r="B2175"/>
      <c r="C2175"/>
      <c r="D2175" s="227"/>
      <c r="E2175" s="227"/>
      <c r="F2175" s="227"/>
      <c r="G2175"/>
      <c r="H2175"/>
      <c r="I2175"/>
      <c r="J2175" s="227"/>
      <c r="L2175" s="190"/>
      <c r="N2175"/>
      <c r="O2175"/>
      <c r="P2175"/>
      <c r="Q2175"/>
      <c r="R2175"/>
      <c r="S2175"/>
      <c r="T2175"/>
      <c r="U2175"/>
      <c r="V2175"/>
      <c r="W2175" s="319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</row>
    <row r="2176" spans="1:43" s="269" customFormat="1" x14ac:dyDescent="0.2">
      <c r="A2176" s="13"/>
      <c r="B2176"/>
      <c r="C2176"/>
      <c r="D2176" s="227"/>
      <c r="E2176" s="227"/>
      <c r="F2176" s="227"/>
      <c r="G2176"/>
      <c r="H2176"/>
      <c r="I2176"/>
      <c r="J2176" s="227"/>
      <c r="L2176" s="190"/>
      <c r="N2176"/>
      <c r="O2176"/>
      <c r="P2176"/>
      <c r="Q2176"/>
      <c r="R2176"/>
      <c r="S2176"/>
      <c r="T2176"/>
      <c r="U2176"/>
      <c r="V2176"/>
      <c r="W2176" s="319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</row>
    <row r="2177" spans="1:43" s="269" customFormat="1" x14ac:dyDescent="0.2">
      <c r="A2177" s="13"/>
      <c r="B2177"/>
      <c r="C2177"/>
      <c r="D2177" s="227"/>
      <c r="E2177" s="227"/>
      <c r="F2177" s="227"/>
      <c r="G2177"/>
      <c r="H2177"/>
      <c r="I2177"/>
      <c r="J2177" s="227"/>
      <c r="L2177" s="190"/>
      <c r="N2177"/>
      <c r="O2177"/>
      <c r="P2177"/>
      <c r="Q2177"/>
      <c r="R2177"/>
      <c r="S2177"/>
      <c r="T2177"/>
      <c r="U2177"/>
      <c r="V2177"/>
      <c r="W2177" s="319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</row>
    <row r="2178" spans="1:43" s="269" customFormat="1" x14ac:dyDescent="0.2">
      <c r="A2178" s="13"/>
      <c r="B2178"/>
      <c r="C2178"/>
      <c r="D2178" s="227"/>
      <c r="E2178" s="227"/>
      <c r="F2178" s="227"/>
      <c r="G2178"/>
      <c r="H2178"/>
      <c r="I2178"/>
      <c r="J2178" s="227"/>
      <c r="L2178" s="190"/>
      <c r="N2178"/>
      <c r="O2178"/>
      <c r="P2178"/>
      <c r="Q2178"/>
      <c r="R2178"/>
      <c r="S2178"/>
      <c r="T2178"/>
      <c r="U2178"/>
      <c r="V2178"/>
      <c r="W2178" s="319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</row>
    <row r="2179" spans="1:43" s="269" customFormat="1" x14ac:dyDescent="0.2">
      <c r="A2179" s="13"/>
      <c r="B2179"/>
      <c r="C2179"/>
      <c r="D2179" s="227"/>
      <c r="E2179" s="227"/>
      <c r="F2179" s="227"/>
      <c r="G2179"/>
      <c r="H2179"/>
      <c r="I2179"/>
      <c r="J2179" s="227"/>
      <c r="L2179" s="190"/>
      <c r="N2179"/>
      <c r="O2179"/>
      <c r="P2179"/>
      <c r="Q2179"/>
      <c r="R2179"/>
      <c r="S2179"/>
      <c r="T2179"/>
      <c r="U2179"/>
      <c r="V2179"/>
      <c r="W2179" s="31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</row>
    <row r="2180" spans="1:43" s="269" customFormat="1" x14ac:dyDescent="0.2">
      <c r="A2180" s="13"/>
      <c r="B2180"/>
      <c r="C2180"/>
      <c r="D2180" s="227"/>
      <c r="E2180" s="227"/>
      <c r="F2180" s="227"/>
      <c r="G2180"/>
      <c r="H2180"/>
      <c r="I2180"/>
      <c r="J2180" s="227"/>
      <c r="L2180" s="190"/>
      <c r="N2180"/>
      <c r="O2180"/>
      <c r="P2180"/>
      <c r="Q2180"/>
      <c r="R2180"/>
      <c r="S2180"/>
      <c r="T2180"/>
      <c r="U2180"/>
      <c r="V2180"/>
      <c r="W2180" s="319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</row>
    <row r="2181" spans="1:43" s="269" customFormat="1" x14ac:dyDescent="0.2">
      <c r="A2181" s="13"/>
      <c r="B2181"/>
      <c r="C2181"/>
      <c r="D2181" s="227"/>
      <c r="E2181" s="227"/>
      <c r="F2181" s="227"/>
      <c r="G2181"/>
      <c r="H2181"/>
      <c r="I2181"/>
      <c r="J2181" s="227"/>
      <c r="L2181" s="190"/>
      <c r="N2181"/>
      <c r="O2181"/>
      <c r="P2181"/>
      <c r="Q2181"/>
      <c r="R2181"/>
      <c r="S2181"/>
      <c r="T2181"/>
      <c r="U2181"/>
      <c r="V2181"/>
      <c r="W2181" s="319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</row>
    <row r="2182" spans="1:43" s="269" customFormat="1" x14ac:dyDescent="0.2">
      <c r="A2182" s="13"/>
      <c r="B2182"/>
      <c r="C2182"/>
      <c r="D2182" s="227"/>
      <c r="E2182" s="227"/>
      <c r="F2182" s="227"/>
      <c r="G2182"/>
      <c r="H2182"/>
      <c r="I2182"/>
      <c r="J2182" s="227"/>
      <c r="L2182" s="190"/>
      <c r="N2182"/>
      <c r="O2182"/>
      <c r="P2182"/>
      <c r="Q2182"/>
      <c r="R2182"/>
      <c r="S2182"/>
      <c r="T2182"/>
      <c r="U2182"/>
      <c r="V2182"/>
      <c r="W2182" s="319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</row>
    <row r="2183" spans="1:43" s="269" customFormat="1" x14ac:dyDescent="0.2">
      <c r="A2183" s="13"/>
      <c r="B2183"/>
      <c r="C2183"/>
      <c r="D2183" s="227"/>
      <c r="E2183" s="227"/>
      <c r="F2183" s="227"/>
      <c r="G2183"/>
      <c r="H2183"/>
      <c r="I2183"/>
      <c r="J2183" s="227"/>
      <c r="L2183" s="190"/>
      <c r="N2183"/>
      <c r="O2183"/>
      <c r="P2183"/>
      <c r="Q2183"/>
      <c r="R2183"/>
      <c r="S2183"/>
      <c r="T2183"/>
      <c r="U2183"/>
      <c r="V2183"/>
      <c r="W2183" s="319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</row>
    <row r="2184" spans="1:43" s="269" customFormat="1" x14ac:dyDescent="0.2">
      <c r="A2184" s="13"/>
      <c r="B2184"/>
      <c r="C2184"/>
      <c r="D2184" s="227"/>
      <c r="E2184" s="227"/>
      <c r="F2184" s="227"/>
      <c r="G2184"/>
      <c r="H2184"/>
      <c r="I2184"/>
      <c r="J2184" s="227"/>
      <c r="L2184" s="190"/>
      <c r="N2184"/>
      <c r="O2184"/>
      <c r="P2184"/>
      <c r="Q2184"/>
      <c r="R2184"/>
      <c r="S2184"/>
      <c r="T2184"/>
      <c r="U2184"/>
      <c r="V2184"/>
      <c r="W2184" s="319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</row>
    <row r="2185" spans="1:43" s="269" customFormat="1" x14ac:dyDescent="0.2">
      <c r="A2185" s="13"/>
      <c r="B2185"/>
      <c r="C2185"/>
      <c r="D2185" s="227"/>
      <c r="E2185" s="227"/>
      <c r="F2185" s="227"/>
      <c r="G2185"/>
      <c r="H2185"/>
      <c r="I2185"/>
      <c r="J2185" s="227"/>
      <c r="L2185" s="190"/>
      <c r="N2185"/>
      <c r="O2185"/>
      <c r="P2185"/>
      <c r="Q2185"/>
      <c r="R2185"/>
      <c r="S2185"/>
      <c r="T2185"/>
      <c r="U2185"/>
      <c r="V2185"/>
      <c r="W2185" s="319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</row>
    <row r="2186" spans="1:43" s="269" customFormat="1" x14ac:dyDescent="0.2">
      <c r="A2186" s="13"/>
      <c r="B2186"/>
      <c r="C2186"/>
      <c r="D2186" s="227"/>
      <c r="E2186" s="227"/>
      <c r="F2186" s="227"/>
      <c r="G2186"/>
      <c r="H2186"/>
      <c r="I2186"/>
      <c r="J2186" s="227"/>
      <c r="L2186" s="190"/>
      <c r="N2186"/>
      <c r="O2186"/>
      <c r="P2186"/>
      <c r="Q2186"/>
      <c r="R2186"/>
      <c r="S2186"/>
      <c r="T2186"/>
      <c r="U2186"/>
      <c r="V2186"/>
      <c r="W2186" s="319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</row>
    <row r="2187" spans="1:43" s="269" customFormat="1" x14ac:dyDescent="0.2">
      <c r="A2187" s="13"/>
      <c r="B2187"/>
      <c r="C2187"/>
      <c r="D2187" s="227"/>
      <c r="E2187" s="227"/>
      <c r="F2187" s="227"/>
      <c r="G2187"/>
      <c r="H2187"/>
      <c r="I2187"/>
      <c r="J2187" s="227"/>
      <c r="L2187" s="190"/>
      <c r="N2187"/>
      <c r="O2187"/>
      <c r="P2187"/>
      <c r="Q2187"/>
      <c r="R2187"/>
      <c r="S2187"/>
      <c r="T2187"/>
      <c r="U2187"/>
      <c r="V2187"/>
      <c r="W2187" s="319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</row>
    <row r="2188" spans="1:43" s="269" customFormat="1" x14ac:dyDescent="0.2">
      <c r="A2188" s="13"/>
      <c r="B2188"/>
      <c r="C2188"/>
      <c r="D2188" s="227"/>
      <c r="E2188" s="227"/>
      <c r="F2188" s="227"/>
      <c r="G2188"/>
      <c r="H2188"/>
      <c r="I2188"/>
      <c r="J2188" s="227"/>
      <c r="L2188" s="190"/>
      <c r="N2188"/>
      <c r="O2188"/>
      <c r="P2188"/>
      <c r="Q2188"/>
      <c r="R2188"/>
      <c r="S2188"/>
      <c r="T2188"/>
      <c r="U2188"/>
      <c r="V2188"/>
      <c r="W2188" s="319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</row>
    <row r="2189" spans="1:43" s="269" customFormat="1" x14ac:dyDescent="0.2">
      <c r="A2189" s="13"/>
      <c r="B2189"/>
      <c r="C2189"/>
      <c r="D2189" s="227"/>
      <c r="E2189" s="227"/>
      <c r="F2189" s="227"/>
      <c r="G2189"/>
      <c r="H2189"/>
      <c r="I2189"/>
      <c r="J2189" s="227"/>
      <c r="L2189" s="190"/>
      <c r="N2189"/>
      <c r="O2189"/>
      <c r="P2189"/>
      <c r="Q2189"/>
      <c r="R2189"/>
      <c r="S2189"/>
      <c r="T2189"/>
      <c r="U2189"/>
      <c r="V2189"/>
      <c r="W2189" s="31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</row>
    <row r="2190" spans="1:43" s="269" customFormat="1" x14ac:dyDescent="0.2">
      <c r="A2190" s="13"/>
      <c r="B2190"/>
      <c r="C2190"/>
      <c r="D2190" s="227"/>
      <c r="E2190" s="227"/>
      <c r="F2190" s="227"/>
      <c r="G2190"/>
      <c r="H2190"/>
      <c r="I2190"/>
      <c r="J2190" s="227"/>
      <c r="L2190" s="190"/>
      <c r="N2190"/>
      <c r="O2190"/>
      <c r="P2190"/>
      <c r="Q2190"/>
      <c r="R2190"/>
      <c r="S2190"/>
      <c r="T2190"/>
      <c r="U2190"/>
      <c r="V2190"/>
      <c r="W2190" s="319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</row>
    <row r="2191" spans="1:43" s="269" customFormat="1" x14ac:dyDescent="0.2">
      <c r="A2191" s="13"/>
      <c r="B2191"/>
      <c r="C2191"/>
      <c r="D2191" s="227"/>
      <c r="E2191" s="227"/>
      <c r="F2191" s="227"/>
      <c r="G2191"/>
      <c r="H2191"/>
      <c r="I2191"/>
      <c r="J2191" s="227"/>
      <c r="L2191" s="190"/>
      <c r="N2191"/>
      <c r="O2191"/>
      <c r="P2191"/>
      <c r="Q2191"/>
      <c r="R2191"/>
      <c r="S2191"/>
      <c r="T2191"/>
      <c r="U2191"/>
      <c r="V2191"/>
      <c r="W2191" s="319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</row>
    <row r="2192" spans="1:43" s="269" customFormat="1" x14ac:dyDescent="0.2">
      <c r="A2192" s="13"/>
      <c r="B2192"/>
      <c r="C2192"/>
      <c r="D2192" s="227"/>
      <c r="E2192" s="227"/>
      <c r="F2192" s="227"/>
      <c r="G2192"/>
      <c r="H2192"/>
      <c r="I2192"/>
      <c r="J2192" s="227"/>
      <c r="L2192" s="190"/>
      <c r="N2192"/>
      <c r="O2192"/>
      <c r="P2192"/>
      <c r="Q2192"/>
      <c r="R2192"/>
      <c r="S2192"/>
      <c r="T2192"/>
      <c r="U2192"/>
      <c r="V2192"/>
      <c r="W2192" s="319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</row>
    <row r="2193" spans="1:43" s="269" customFormat="1" x14ac:dyDescent="0.2">
      <c r="A2193" s="13"/>
      <c r="B2193"/>
      <c r="C2193"/>
      <c r="D2193" s="227"/>
      <c r="E2193" s="227"/>
      <c r="F2193" s="227"/>
      <c r="G2193"/>
      <c r="H2193"/>
      <c r="I2193"/>
      <c r="J2193" s="227"/>
      <c r="L2193" s="190"/>
      <c r="N2193"/>
      <c r="O2193"/>
      <c r="P2193"/>
      <c r="Q2193"/>
      <c r="R2193"/>
      <c r="S2193"/>
      <c r="T2193"/>
      <c r="U2193"/>
      <c r="V2193"/>
      <c r="W2193" s="319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</row>
    <row r="2194" spans="1:43" s="269" customFormat="1" x14ac:dyDescent="0.2">
      <c r="A2194" s="13"/>
      <c r="B2194"/>
      <c r="C2194"/>
      <c r="D2194" s="227"/>
      <c r="E2194" s="227"/>
      <c r="F2194" s="227"/>
      <c r="G2194"/>
      <c r="H2194"/>
      <c r="I2194"/>
      <c r="J2194" s="227"/>
      <c r="L2194" s="190"/>
      <c r="N2194"/>
      <c r="O2194"/>
      <c r="P2194"/>
      <c r="Q2194"/>
      <c r="R2194"/>
      <c r="S2194"/>
      <c r="T2194"/>
      <c r="U2194"/>
      <c r="V2194"/>
      <c r="W2194" s="319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</row>
    <row r="2195" spans="1:43" s="269" customFormat="1" x14ac:dyDescent="0.2">
      <c r="A2195" s="13"/>
      <c r="B2195"/>
      <c r="C2195"/>
      <c r="D2195" s="227"/>
      <c r="E2195" s="227"/>
      <c r="F2195" s="227"/>
      <c r="G2195"/>
      <c r="H2195"/>
      <c r="I2195"/>
      <c r="J2195" s="227"/>
      <c r="L2195" s="190"/>
      <c r="N2195"/>
      <c r="O2195"/>
      <c r="P2195"/>
      <c r="Q2195"/>
      <c r="R2195"/>
      <c r="S2195"/>
      <c r="T2195"/>
      <c r="U2195"/>
      <c r="V2195"/>
      <c r="W2195" s="319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</row>
    <row r="2196" spans="1:43" s="269" customFormat="1" x14ac:dyDescent="0.2">
      <c r="A2196" s="13"/>
      <c r="B2196"/>
      <c r="C2196"/>
      <c r="D2196" s="227"/>
      <c r="E2196" s="227"/>
      <c r="F2196" s="227"/>
      <c r="G2196"/>
      <c r="H2196"/>
      <c r="I2196"/>
      <c r="J2196" s="227"/>
      <c r="L2196" s="190"/>
      <c r="N2196"/>
      <c r="O2196"/>
      <c r="P2196"/>
      <c r="Q2196"/>
      <c r="R2196"/>
      <c r="S2196"/>
      <c r="T2196"/>
      <c r="U2196"/>
      <c r="V2196"/>
      <c r="W2196" s="319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</row>
    <row r="2197" spans="1:43" s="269" customFormat="1" x14ac:dyDescent="0.2">
      <c r="A2197" s="13"/>
      <c r="B2197"/>
      <c r="C2197"/>
      <c r="D2197" s="227"/>
      <c r="E2197" s="227"/>
      <c r="F2197" s="227"/>
      <c r="G2197"/>
      <c r="H2197"/>
      <c r="I2197"/>
      <c r="J2197" s="227"/>
      <c r="L2197" s="190"/>
      <c r="N2197"/>
      <c r="O2197"/>
      <c r="P2197"/>
      <c r="Q2197"/>
      <c r="R2197"/>
      <c r="S2197"/>
      <c r="T2197"/>
      <c r="U2197"/>
      <c r="V2197"/>
      <c r="W2197" s="319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</row>
    <row r="2198" spans="1:43" s="269" customFormat="1" x14ac:dyDescent="0.2">
      <c r="A2198" s="13"/>
      <c r="B2198"/>
      <c r="C2198"/>
      <c r="D2198" s="227"/>
      <c r="E2198" s="227"/>
      <c r="F2198" s="227"/>
      <c r="G2198"/>
      <c r="H2198"/>
      <c r="I2198"/>
      <c r="J2198" s="227"/>
      <c r="L2198" s="190"/>
      <c r="N2198"/>
      <c r="O2198"/>
      <c r="P2198"/>
      <c r="Q2198"/>
      <c r="R2198"/>
      <c r="S2198"/>
      <c r="T2198"/>
      <c r="U2198"/>
      <c r="V2198"/>
      <c r="W2198" s="319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</row>
    <row r="2199" spans="1:43" s="269" customFormat="1" x14ac:dyDescent="0.2">
      <c r="A2199" s="13"/>
      <c r="B2199"/>
      <c r="C2199"/>
      <c r="D2199" s="227"/>
      <c r="E2199" s="227"/>
      <c r="F2199" s="227"/>
      <c r="G2199"/>
      <c r="H2199"/>
      <c r="I2199"/>
      <c r="J2199" s="227"/>
      <c r="L2199" s="190"/>
      <c r="N2199"/>
      <c r="O2199"/>
      <c r="P2199"/>
      <c r="Q2199"/>
      <c r="R2199"/>
      <c r="S2199"/>
      <c r="T2199"/>
      <c r="U2199"/>
      <c r="V2199"/>
      <c r="W2199" s="31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</row>
    <row r="2200" spans="1:43" s="269" customFormat="1" x14ac:dyDescent="0.2">
      <c r="A2200" s="13"/>
      <c r="B2200"/>
      <c r="C2200"/>
      <c r="D2200" s="227"/>
      <c r="E2200" s="227"/>
      <c r="F2200" s="227"/>
      <c r="G2200"/>
      <c r="H2200"/>
      <c r="I2200"/>
      <c r="J2200" s="227"/>
      <c r="L2200" s="190"/>
      <c r="N2200"/>
      <c r="O2200"/>
      <c r="P2200"/>
      <c r="Q2200"/>
      <c r="R2200"/>
      <c r="S2200"/>
      <c r="T2200"/>
      <c r="U2200"/>
      <c r="V2200"/>
      <c r="W2200" s="319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</row>
    <row r="2201" spans="1:43" s="269" customFormat="1" x14ac:dyDescent="0.2">
      <c r="A2201" s="13"/>
      <c r="B2201"/>
      <c r="C2201"/>
      <c r="D2201" s="227"/>
      <c r="E2201" s="227"/>
      <c r="F2201" s="227"/>
      <c r="G2201"/>
      <c r="H2201"/>
      <c r="I2201"/>
      <c r="J2201" s="227"/>
      <c r="L2201" s="190"/>
      <c r="N2201"/>
      <c r="O2201"/>
      <c r="P2201"/>
      <c r="Q2201"/>
      <c r="R2201"/>
      <c r="S2201"/>
      <c r="T2201"/>
      <c r="U2201"/>
      <c r="V2201"/>
      <c r="W2201" s="319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</row>
    <row r="2202" spans="1:43" s="269" customFormat="1" x14ac:dyDescent="0.2">
      <c r="A2202" s="13"/>
      <c r="B2202"/>
      <c r="C2202"/>
      <c r="D2202" s="227"/>
      <c r="E2202" s="227"/>
      <c r="F2202" s="227"/>
      <c r="G2202"/>
      <c r="H2202"/>
      <c r="I2202"/>
      <c r="J2202" s="227"/>
      <c r="L2202" s="190"/>
      <c r="N2202"/>
      <c r="O2202"/>
      <c r="P2202"/>
      <c r="Q2202"/>
      <c r="R2202"/>
      <c r="S2202"/>
      <c r="T2202"/>
      <c r="U2202"/>
      <c r="V2202"/>
      <c r="W2202" s="319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</row>
    <row r="2203" spans="1:43" s="269" customFormat="1" x14ac:dyDescent="0.2">
      <c r="A2203" s="13"/>
      <c r="B2203"/>
      <c r="C2203"/>
      <c r="D2203" s="227"/>
      <c r="E2203" s="227"/>
      <c r="F2203" s="227"/>
      <c r="G2203"/>
      <c r="H2203"/>
      <c r="I2203"/>
      <c r="J2203" s="227"/>
      <c r="L2203" s="190"/>
      <c r="N2203"/>
      <c r="O2203"/>
      <c r="P2203"/>
      <c r="Q2203"/>
      <c r="R2203"/>
      <c r="S2203"/>
      <c r="T2203"/>
      <c r="U2203"/>
      <c r="V2203"/>
      <c r="W2203" s="319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</row>
    <row r="2204" spans="1:43" s="269" customFormat="1" x14ac:dyDescent="0.2">
      <c r="A2204" s="13"/>
      <c r="B2204"/>
      <c r="C2204"/>
      <c r="D2204" s="227"/>
      <c r="E2204" s="227"/>
      <c r="F2204" s="227"/>
      <c r="G2204"/>
      <c r="H2204"/>
      <c r="I2204"/>
      <c r="J2204" s="227"/>
      <c r="L2204" s="190"/>
      <c r="N2204"/>
      <c r="O2204"/>
      <c r="P2204"/>
      <c r="Q2204"/>
      <c r="R2204"/>
      <c r="S2204"/>
      <c r="T2204"/>
      <c r="U2204"/>
      <c r="V2204"/>
      <c r="W2204" s="319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</row>
    <row r="2205" spans="1:43" s="269" customFormat="1" x14ac:dyDescent="0.2">
      <c r="A2205" s="13"/>
      <c r="B2205"/>
      <c r="C2205"/>
      <c r="D2205" s="227"/>
      <c r="E2205" s="227"/>
      <c r="F2205" s="227"/>
      <c r="G2205"/>
      <c r="H2205"/>
      <c r="I2205"/>
      <c r="J2205" s="227"/>
      <c r="L2205" s="190"/>
      <c r="N2205"/>
      <c r="O2205"/>
      <c r="P2205"/>
      <c r="Q2205"/>
      <c r="R2205"/>
      <c r="S2205"/>
      <c r="T2205"/>
      <c r="U2205"/>
      <c r="V2205"/>
      <c r="W2205" s="319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</row>
    <row r="2206" spans="1:43" s="269" customFormat="1" x14ac:dyDescent="0.2">
      <c r="A2206" s="13"/>
      <c r="B2206"/>
      <c r="C2206"/>
      <c r="D2206" s="227"/>
      <c r="E2206" s="227"/>
      <c r="F2206" s="227"/>
      <c r="G2206"/>
      <c r="H2206"/>
      <c r="I2206"/>
      <c r="J2206" s="227"/>
      <c r="L2206" s="190"/>
      <c r="N2206"/>
      <c r="O2206"/>
      <c r="P2206"/>
      <c r="Q2206"/>
      <c r="R2206"/>
      <c r="S2206"/>
      <c r="T2206"/>
      <c r="U2206"/>
      <c r="V2206"/>
      <c r="W2206" s="319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</row>
    <row r="2207" spans="1:43" s="269" customFormat="1" x14ac:dyDescent="0.2">
      <c r="A2207" s="13"/>
      <c r="B2207"/>
      <c r="C2207"/>
      <c r="D2207" s="227"/>
      <c r="E2207" s="227"/>
      <c r="F2207" s="227"/>
      <c r="G2207"/>
      <c r="H2207"/>
      <c r="I2207"/>
      <c r="J2207" s="227"/>
      <c r="L2207" s="190"/>
      <c r="N2207"/>
      <c r="O2207"/>
      <c r="P2207"/>
      <c r="Q2207"/>
      <c r="R2207"/>
      <c r="S2207"/>
      <c r="T2207"/>
      <c r="U2207"/>
      <c r="V2207"/>
      <c r="W2207" s="319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</row>
    <row r="2208" spans="1:43" s="269" customFormat="1" x14ac:dyDescent="0.2">
      <c r="A2208" s="13"/>
      <c r="B2208"/>
      <c r="C2208"/>
      <c r="D2208" s="227"/>
      <c r="E2208" s="227"/>
      <c r="F2208" s="227"/>
      <c r="G2208"/>
      <c r="H2208"/>
      <c r="I2208"/>
      <c r="J2208" s="227"/>
      <c r="L2208" s="190"/>
      <c r="N2208"/>
      <c r="O2208"/>
      <c r="P2208"/>
      <c r="Q2208"/>
      <c r="R2208"/>
      <c r="S2208"/>
      <c r="T2208"/>
      <c r="U2208"/>
      <c r="V2208"/>
      <c r="W2208" s="319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</row>
    <row r="2209" spans="1:43" s="269" customFormat="1" x14ac:dyDescent="0.2">
      <c r="A2209" s="13"/>
      <c r="B2209"/>
      <c r="C2209"/>
      <c r="D2209" s="227"/>
      <c r="E2209" s="227"/>
      <c r="F2209" s="227"/>
      <c r="G2209"/>
      <c r="H2209"/>
      <c r="I2209"/>
      <c r="J2209" s="227"/>
      <c r="L2209" s="190"/>
      <c r="N2209"/>
      <c r="O2209"/>
      <c r="P2209"/>
      <c r="Q2209"/>
      <c r="R2209"/>
      <c r="S2209"/>
      <c r="T2209"/>
      <c r="U2209"/>
      <c r="V2209"/>
      <c r="W2209" s="31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</row>
    <row r="2210" spans="1:43" s="269" customFormat="1" x14ac:dyDescent="0.2">
      <c r="A2210" s="13"/>
      <c r="B2210"/>
      <c r="C2210"/>
      <c r="D2210" s="227"/>
      <c r="E2210" s="227"/>
      <c r="F2210" s="227"/>
      <c r="G2210"/>
      <c r="H2210"/>
      <c r="I2210"/>
      <c r="J2210" s="227"/>
      <c r="L2210" s="190"/>
      <c r="N2210"/>
      <c r="O2210"/>
      <c r="P2210"/>
      <c r="Q2210"/>
      <c r="R2210"/>
      <c r="S2210"/>
      <c r="T2210"/>
      <c r="U2210"/>
      <c r="V2210"/>
      <c r="W2210" s="319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</row>
    <row r="2211" spans="1:43" s="269" customFormat="1" x14ac:dyDescent="0.2">
      <c r="A2211" s="13"/>
      <c r="B2211"/>
      <c r="C2211"/>
      <c r="D2211" s="227"/>
      <c r="E2211" s="227"/>
      <c r="F2211" s="227"/>
      <c r="G2211"/>
      <c r="H2211"/>
      <c r="I2211"/>
      <c r="J2211" s="227"/>
      <c r="L2211" s="190"/>
      <c r="N2211"/>
      <c r="O2211"/>
      <c r="P2211"/>
      <c r="Q2211"/>
      <c r="R2211"/>
      <c r="S2211"/>
      <c r="T2211"/>
      <c r="U2211"/>
      <c r="V2211"/>
      <c r="W2211" s="319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</row>
    <row r="2212" spans="1:43" s="269" customFormat="1" x14ac:dyDescent="0.2">
      <c r="A2212" s="13"/>
      <c r="B2212"/>
      <c r="C2212"/>
      <c r="D2212" s="227"/>
      <c r="E2212" s="227"/>
      <c r="F2212" s="227"/>
      <c r="G2212"/>
      <c r="H2212"/>
      <c r="I2212"/>
      <c r="J2212" s="227"/>
      <c r="L2212" s="190"/>
      <c r="N2212"/>
      <c r="O2212"/>
      <c r="P2212"/>
      <c r="Q2212"/>
      <c r="R2212"/>
      <c r="S2212"/>
      <c r="T2212"/>
      <c r="U2212"/>
      <c r="V2212"/>
      <c r="W2212" s="319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</row>
    <row r="2213" spans="1:43" s="269" customFormat="1" x14ac:dyDescent="0.2">
      <c r="A2213" s="13"/>
      <c r="B2213"/>
      <c r="C2213"/>
      <c r="D2213" s="227"/>
      <c r="E2213" s="227"/>
      <c r="F2213" s="227"/>
      <c r="G2213"/>
      <c r="H2213"/>
      <c r="I2213"/>
      <c r="J2213" s="227"/>
      <c r="L2213" s="190"/>
      <c r="N2213"/>
      <c r="O2213"/>
      <c r="P2213"/>
      <c r="Q2213"/>
      <c r="R2213"/>
      <c r="S2213"/>
      <c r="T2213"/>
      <c r="U2213"/>
      <c r="V2213"/>
      <c r="W2213" s="319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</row>
    <row r="2214" spans="1:43" s="269" customFormat="1" x14ac:dyDescent="0.2">
      <c r="A2214" s="13"/>
      <c r="B2214"/>
      <c r="C2214"/>
      <c r="D2214" s="227"/>
      <c r="E2214" s="227"/>
      <c r="F2214" s="227"/>
      <c r="G2214"/>
      <c r="H2214"/>
      <c r="I2214"/>
      <c r="J2214" s="227"/>
      <c r="L2214" s="190"/>
      <c r="N2214"/>
      <c r="O2214"/>
      <c r="P2214"/>
      <c r="Q2214"/>
      <c r="R2214"/>
      <c r="S2214"/>
      <c r="T2214"/>
      <c r="U2214"/>
      <c r="V2214"/>
      <c r="W2214" s="319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</row>
    <row r="2215" spans="1:43" s="269" customFormat="1" x14ac:dyDescent="0.2">
      <c r="A2215" s="13"/>
      <c r="B2215"/>
      <c r="C2215"/>
      <c r="D2215" s="227"/>
      <c r="E2215" s="227"/>
      <c r="F2215" s="227"/>
      <c r="G2215"/>
      <c r="H2215"/>
      <c r="I2215"/>
      <c r="J2215" s="227"/>
      <c r="L2215" s="190"/>
      <c r="N2215"/>
      <c r="O2215"/>
      <c r="P2215"/>
      <c r="Q2215"/>
      <c r="R2215"/>
      <c r="S2215"/>
      <c r="T2215"/>
      <c r="U2215"/>
      <c r="V2215"/>
      <c r="W2215" s="319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</row>
    <row r="2216" spans="1:43" s="269" customFormat="1" x14ac:dyDescent="0.2">
      <c r="A2216" s="13"/>
      <c r="B2216"/>
      <c r="C2216"/>
      <c r="D2216" s="227"/>
      <c r="E2216" s="227"/>
      <c r="F2216" s="227"/>
      <c r="G2216"/>
      <c r="H2216"/>
      <c r="I2216"/>
      <c r="J2216" s="227"/>
      <c r="L2216" s="190"/>
      <c r="N2216"/>
      <c r="O2216"/>
      <c r="P2216"/>
      <c r="Q2216"/>
      <c r="R2216"/>
      <c r="S2216"/>
      <c r="T2216"/>
      <c r="U2216"/>
      <c r="V2216"/>
      <c r="W2216" s="319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</row>
    <row r="2217" spans="1:43" s="269" customFormat="1" x14ac:dyDescent="0.2">
      <c r="A2217" s="13"/>
      <c r="B2217"/>
      <c r="C2217"/>
      <c r="D2217" s="227"/>
      <c r="E2217" s="227"/>
      <c r="F2217" s="227"/>
      <c r="G2217"/>
      <c r="H2217"/>
      <c r="I2217"/>
      <c r="J2217" s="227"/>
      <c r="L2217" s="190"/>
      <c r="N2217"/>
      <c r="O2217"/>
      <c r="P2217"/>
      <c r="Q2217"/>
      <c r="R2217"/>
      <c r="S2217"/>
      <c r="T2217"/>
      <c r="U2217"/>
      <c r="V2217"/>
      <c r="W2217" s="319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</row>
    <row r="2218" spans="1:43" s="269" customFormat="1" x14ac:dyDescent="0.2">
      <c r="A2218" s="13"/>
      <c r="B2218"/>
      <c r="C2218"/>
      <c r="D2218" s="227"/>
      <c r="E2218" s="227"/>
      <c r="F2218" s="227"/>
      <c r="G2218"/>
      <c r="H2218"/>
      <c r="I2218"/>
      <c r="J2218" s="227"/>
      <c r="L2218" s="190"/>
      <c r="N2218"/>
      <c r="O2218"/>
      <c r="P2218"/>
      <c r="Q2218"/>
      <c r="R2218"/>
      <c r="S2218"/>
      <c r="T2218"/>
      <c r="U2218"/>
      <c r="V2218"/>
      <c r="W2218" s="319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</row>
    <row r="2219" spans="1:43" s="269" customFormat="1" x14ac:dyDescent="0.2">
      <c r="A2219" s="13"/>
      <c r="B2219"/>
      <c r="C2219"/>
      <c r="D2219" s="227"/>
      <c r="E2219" s="227"/>
      <c r="F2219" s="227"/>
      <c r="G2219"/>
      <c r="H2219"/>
      <c r="I2219"/>
      <c r="J2219" s="227"/>
      <c r="L2219" s="190"/>
      <c r="N2219"/>
      <c r="O2219"/>
      <c r="P2219"/>
      <c r="Q2219"/>
      <c r="R2219"/>
      <c r="S2219"/>
      <c r="T2219"/>
      <c r="U2219"/>
      <c r="V2219"/>
      <c r="W2219" s="3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</row>
    <row r="2220" spans="1:43" s="269" customFormat="1" x14ac:dyDescent="0.2">
      <c r="A2220" s="13"/>
      <c r="B2220"/>
      <c r="C2220"/>
      <c r="D2220" s="227"/>
      <c r="E2220" s="227"/>
      <c r="F2220" s="227"/>
      <c r="G2220"/>
      <c r="H2220"/>
      <c r="I2220"/>
      <c r="J2220" s="227"/>
      <c r="L2220" s="190"/>
      <c r="N2220"/>
      <c r="O2220"/>
      <c r="P2220"/>
      <c r="Q2220"/>
      <c r="R2220"/>
      <c r="S2220"/>
      <c r="T2220"/>
      <c r="U2220"/>
      <c r="V2220"/>
      <c r="W2220" s="319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</row>
    <row r="2221" spans="1:43" s="269" customFormat="1" x14ac:dyDescent="0.2">
      <c r="A2221" s="13"/>
      <c r="B2221"/>
      <c r="C2221"/>
      <c r="D2221" s="227"/>
      <c r="E2221" s="227"/>
      <c r="F2221" s="227"/>
      <c r="G2221"/>
      <c r="H2221"/>
      <c r="I2221"/>
      <c r="J2221" s="227"/>
      <c r="L2221" s="190"/>
      <c r="N2221"/>
      <c r="O2221"/>
      <c r="P2221"/>
      <c r="Q2221"/>
      <c r="R2221"/>
      <c r="S2221"/>
      <c r="T2221"/>
      <c r="U2221"/>
      <c r="V2221"/>
      <c r="W2221" s="319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</row>
    <row r="2222" spans="1:43" s="269" customFormat="1" x14ac:dyDescent="0.2">
      <c r="A2222" s="13"/>
      <c r="B2222"/>
      <c r="C2222"/>
      <c r="D2222" s="227"/>
      <c r="E2222" s="227"/>
      <c r="F2222" s="227"/>
      <c r="G2222"/>
      <c r="H2222"/>
      <c r="I2222"/>
      <c r="J2222" s="227"/>
      <c r="L2222" s="190"/>
      <c r="N2222"/>
      <c r="O2222"/>
      <c r="P2222"/>
      <c r="Q2222"/>
      <c r="R2222"/>
      <c r="S2222"/>
      <c r="T2222"/>
      <c r="U2222"/>
      <c r="V2222"/>
      <c r="W2222" s="319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</row>
    <row r="2223" spans="1:43" s="269" customFormat="1" x14ac:dyDescent="0.2">
      <c r="A2223" s="13"/>
      <c r="B2223"/>
      <c r="C2223"/>
      <c r="D2223" s="227"/>
      <c r="E2223" s="227"/>
      <c r="F2223" s="227"/>
      <c r="G2223"/>
      <c r="H2223"/>
      <c r="I2223"/>
      <c r="J2223" s="227"/>
      <c r="L2223" s="190"/>
      <c r="N2223"/>
      <c r="O2223"/>
      <c r="P2223"/>
      <c r="Q2223"/>
      <c r="R2223"/>
      <c r="S2223"/>
      <c r="T2223"/>
      <c r="U2223"/>
      <c r="V2223"/>
      <c r="W2223" s="319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</row>
    <row r="2224" spans="1:43" s="269" customFormat="1" x14ac:dyDescent="0.2">
      <c r="A2224" s="13"/>
      <c r="B2224"/>
      <c r="C2224"/>
      <c r="D2224" s="227"/>
      <c r="E2224" s="227"/>
      <c r="F2224" s="227"/>
      <c r="G2224"/>
      <c r="H2224"/>
      <c r="I2224"/>
      <c r="J2224" s="227"/>
      <c r="L2224" s="190"/>
      <c r="N2224"/>
      <c r="O2224"/>
      <c r="P2224"/>
      <c r="Q2224"/>
      <c r="R2224"/>
      <c r="S2224"/>
      <c r="T2224"/>
      <c r="U2224"/>
      <c r="V2224"/>
      <c r="W2224" s="319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</row>
    <row r="2225" spans="1:43" s="269" customFormat="1" x14ac:dyDescent="0.2">
      <c r="A2225" s="13"/>
      <c r="B2225"/>
      <c r="C2225"/>
      <c r="D2225" s="227"/>
      <c r="E2225" s="227"/>
      <c r="F2225" s="227"/>
      <c r="G2225"/>
      <c r="H2225"/>
      <c r="I2225"/>
      <c r="J2225" s="227"/>
      <c r="L2225" s="190"/>
      <c r="N2225"/>
      <c r="O2225"/>
      <c r="P2225"/>
      <c r="Q2225"/>
      <c r="R2225"/>
      <c r="S2225"/>
      <c r="T2225"/>
      <c r="U2225"/>
      <c r="V2225"/>
      <c r="W2225" s="319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</row>
    <row r="2226" spans="1:43" s="269" customFormat="1" x14ac:dyDescent="0.2">
      <c r="A2226" s="13"/>
      <c r="B2226"/>
      <c r="C2226"/>
      <c r="D2226" s="227"/>
      <c r="E2226" s="227"/>
      <c r="F2226" s="227"/>
      <c r="G2226"/>
      <c r="H2226"/>
      <c r="I2226"/>
      <c r="J2226" s="227"/>
      <c r="L2226" s="190"/>
      <c r="N2226"/>
      <c r="O2226"/>
      <c r="P2226"/>
      <c r="Q2226"/>
      <c r="R2226"/>
      <c r="S2226"/>
      <c r="T2226"/>
      <c r="U2226"/>
      <c r="V2226"/>
      <c r="W2226" s="319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</row>
    <row r="2227" spans="1:43" s="269" customFormat="1" x14ac:dyDescent="0.2">
      <c r="A2227" s="13"/>
      <c r="B2227"/>
      <c r="C2227"/>
      <c r="D2227" s="227"/>
      <c r="E2227" s="227"/>
      <c r="F2227" s="227"/>
      <c r="G2227"/>
      <c r="H2227"/>
      <c r="I2227"/>
      <c r="J2227" s="227"/>
      <c r="L2227" s="190"/>
      <c r="N2227"/>
      <c r="O2227"/>
      <c r="P2227"/>
      <c r="Q2227"/>
      <c r="R2227"/>
      <c r="S2227"/>
      <c r="T2227"/>
      <c r="U2227"/>
      <c r="V2227"/>
      <c r="W2227" s="319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</row>
    <row r="2228" spans="1:43" s="269" customFormat="1" x14ac:dyDescent="0.2">
      <c r="A2228" s="13"/>
      <c r="B2228"/>
      <c r="C2228"/>
      <c r="D2228" s="227"/>
      <c r="E2228" s="227"/>
      <c r="F2228" s="227"/>
      <c r="G2228"/>
      <c r="H2228"/>
      <c r="I2228"/>
      <c r="J2228" s="227"/>
      <c r="L2228" s="190"/>
      <c r="N2228"/>
      <c r="O2228"/>
      <c r="P2228"/>
      <c r="Q2228"/>
      <c r="R2228"/>
      <c r="S2228"/>
      <c r="T2228"/>
      <c r="U2228"/>
      <c r="V2228"/>
      <c r="W2228" s="319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</row>
    <row r="2229" spans="1:43" s="269" customFormat="1" x14ac:dyDescent="0.2">
      <c r="A2229" s="13"/>
      <c r="B2229"/>
      <c r="C2229"/>
      <c r="D2229" s="227"/>
      <c r="E2229" s="227"/>
      <c r="F2229" s="227"/>
      <c r="G2229"/>
      <c r="H2229"/>
      <c r="I2229"/>
      <c r="J2229" s="227"/>
      <c r="L2229" s="190"/>
      <c r="N2229"/>
      <c r="O2229"/>
      <c r="P2229"/>
      <c r="Q2229"/>
      <c r="R2229"/>
      <c r="S2229"/>
      <c r="T2229"/>
      <c r="U2229"/>
      <c r="V2229"/>
      <c r="W2229" s="31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</row>
    <row r="2230" spans="1:43" s="269" customFormat="1" x14ac:dyDescent="0.2">
      <c r="A2230" s="13"/>
      <c r="B2230"/>
      <c r="C2230"/>
      <c r="D2230" s="227"/>
      <c r="E2230" s="227"/>
      <c r="F2230" s="227"/>
      <c r="G2230"/>
      <c r="H2230"/>
      <c r="I2230"/>
      <c r="J2230" s="227"/>
      <c r="L2230" s="190"/>
      <c r="N2230"/>
      <c r="O2230"/>
      <c r="P2230"/>
      <c r="Q2230"/>
      <c r="R2230"/>
      <c r="S2230"/>
      <c r="T2230"/>
      <c r="U2230"/>
      <c r="V2230"/>
      <c r="W2230" s="319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</row>
    <row r="2231" spans="1:43" s="269" customFormat="1" x14ac:dyDescent="0.2">
      <c r="A2231" s="13"/>
      <c r="B2231"/>
      <c r="C2231"/>
      <c r="D2231" s="227"/>
      <c r="E2231" s="227"/>
      <c r="F2231" s="227"/>
      <c r="G2231"/>
      <c r="H2231"/>
      <c r="I2231"/>
      <c r="J2231" s="227"/>
      <c r="L2231" s="190"/>
      <c r="N2231"/>
      <c r="O2231"/>
      <c r="P2231"/>
      <c r="Q2231"/>
      <c r="R2231"/>
      <c r="S2231"/>
      <c r="T2231"/>
      <c r="U2231"/>
      <c r="V2231"/>
      <c r="W2231" s="319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</row>
    <row r="2232" spans="1:43" s="269" customFormat="1" x14ac:dyDescent="0.2">
      <c r="A2232" s="13"/>
      <c r="B2232"/>
      <c r="C2232"/>
      <c r="D2232" s="227"/>
      <c r="E2232" s="227"/>
      <c r="F2232" s="227"/>
      <c r="G2232"/>
      <c r="H2232"/>
      <c r="I2232"/>
      <c r="J2232" s="227"/>
      <c r="L2232" s="190"/>
      <c r="N2232"/>
      <c r="O2232"/>
      <c r="P2232"/>
      <c r="Q2232"/>
      <c r="R2232"/>
      <c r="S2232"/>
      <c r="T2232"/>
      <c r="U2232"/>
      <c r="V2232"/>
      <c r="W2232" s="319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</row>
    <row r="2233" spans="1:43" s="269" customFormat="1" x14ac:dyDescent="0.2">
      <c r="A2233" s="13"/>
      <c r="B2233"/>
      <c r="C2233"/>
      <c r="D2233" s="227"/>
      <c r="E2233" s="227"/>
      <c r="F2233" s="227"/>
      <c r="G2233"/>
      <c r="H2233"/>
      <c r="I2233"/>
      <c r="J2233" s="227"/>
      <c r="L2233" s="190"/>
      <c r="N2233"/>
      <c r="O2233"/>
      <c r="P2233"/>
      <c r="Q2233"/>
      <c r="R2233"/>
      <c r="S2233"/>
      <c r="T2233"/>
      <c r="U2233"/>
      <c r="V2233"/>
      <c r="W2233" s="319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</row>
    <row r="2234" spans="1:43" s="269" customFormat="1" x14ac:dyDescent="0.2">
      <c r="A2234" s="13"/>
      <c r="B2234"/>
      <c r="C2234"/>
      <c r="D2234" s="227"/>
      <c r="E2234" s="227"/>
      <c r="F2234" s="227"/>
      <c r="G2234"/>
      <c r="H2234"/>
      <c r="I2234"/>
      <c r="J2234" s="227"/>
      <c r="L2234" s="190"/>
      <c r="N2234"/>
      <c r="O2234"/>
      <c r="P2234"/>
      <c r="Q2234"/>
      <c r="R2234"/>
      <c r="S2234"/>
      <c r="T2234"/>
      <c r="U2234"/>
      <c r="V2234"/>
      <c r="W2234" s="319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</row>
    <row r="2235" spans="1:43" s="269" customFormat="1" x14ac:dyDescent="0.2">
      <c r="A2235" s="13"/>
      <c r="B2235"/>
      <c r="C2235"/>
      <c r="D2235" s="227"/>
      <c r="E2235" s="227"/>
      <c r="F2235" s="227"/>
      <c r="G2235"/>
      <c r="H2235"/>
      <c r="I2235"/>
      <c r="J2235" s="227"/>
      <c r="L2235" s="190"/>
      <c r="N2235"/>
      <c r="O2235"/>
      <c r="P2235"/>
      <c r="Q2235"/>
      <c r="R2235"/>
      <c r="S2235"/>
      <c r="T2235"/>
      <c r="U2235"/>
      <c r="V2235"/>
      <c r="W2235" s="319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</row>
    <row r="2236" spans="1:43" s="269" customFormat="1" x14ac:dyDescent="0.2">
      <c r="A2236" s="13"/>
      <c r="B2236"/>
      <c r="C2236"/>
      <c r="D2236" s="227"/>
      <c r="E2236" s="227"/>
      <c r="F2236" s="227"/>
      <c r="G2236"/>
      <c r="H2236"/>
      <c r="I2236"/>
      <c r="J2236" s="227"/>
      <c r="L2236" s="190"/>
      <c r="N2236"/>
      <c r="O2236"/>
      <c r="P2236"/>
      <c r="Q2236"/>
      <c r="R2236"/>
      <c r="S2236"/>
      <c r="T2236"/>
      <c r="U2236"/>
      <c r="V2236"/>
      <c r="W2236" s="319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</row>
    <row r="2237" spans="1:43" s="269" customFormat="1" x14ac:dyDescent="0.2">
      <c r="A2237" s="13"/>
      <c r="B2237"/>
      <c r="C2237"/>
      <c r="D2237" s="227"/>
      <c r="E2237" s="227"/>
      <c r="F2237" s="227"/>
      <c r="G2237"/>
      <c r="H2237"/>
      <c r="I2237"/>
      <c r="J2237" s="227"/>
      <c r="L2237" s="190"/>
      <c r="N2237"/>
      <c r="O2237"/>
      <c r="P2237"/>
      <c r="Q2237"/>
      <c r="R2237"/>
      <c r="S2237"/>
      <c r="T2237"/>
      <c r="U2237"/>
      <c r="V2237"/>
      <c r="W2237" s="319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</row>
    <row r="2238" spans="1:43" s="269" customFormat="1" x14ac:dyDescent="0.2">
      <c r="A2238" s="13"/>
      <c r="B2238"/>
      <c r="C2238"/>
      <c r="D2238" s="227"/>
      <c r="E2238" s="227"/>
      <c r="F2238" s="227"/>
      <c r="G2238"/>
      <c r="H2238"/>
      <c r="I2238"/>
      <c r="J2238" s="227"/>
      <c r="L2238" s="190"/>
      <c r="N2238"/>
      <c r="O2238"/>
      <c r="P2238"/>
      <c r="Q2238"/>
      <c r="R2238"/>
      <c r="S2238"/>
      <c r="T2238"/>
      <c r="U2238"/>
      <c r="V2238"/>
      <c r="W2238" s="319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</row>
    <row r="2239" spans="1:43" s="269" customFormat="1" x14ac:dyDescent="0.2">
      <c r="A2239" s="13"/>
      <c r="B2239"/>
      <c r="C2239"/>
      <c r="D2239" s="227"/>
      <c r="E2239" s="227"/>
      <c r="F2239" s="227"/>
      <c r="G2239"/>
      <c r="H2239"/>
      <c r="I2239"/>
      <c r="J2239" s="227"/>
      <c r="L2239" s="190"/>
      <c r="N2239"/>
      <c r="O2239"/>
      <c r="P2239"/>
      <c r="Q2239"/>
      <c r="R2239"/>
      <c r="S2239"/>
      <c r="T2239"/>
      <c r="U2239"/>
      <c r="V2239"/>
      <c r="W2239" s="31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</row>
    <row r="2240" spans="1:43" s="269" customFormat="1" x14ac:dyDescent="0.2">
      <c r="A2240" s="13"/>
      <c r="B2240"/>
      <c r="C2240"/>
      <c r="D2240" s="227"/>
      <c r="E2240" s="227"/>
      <c r="F2240" s="227"/>
      <c r="G2240"/>
      <c r="H2240"/>
      <c r="I2240"/>
      <c r="J2240" s="227"/>
      <c r="L2240" s="190"/>
      <c r="N2240"/>
      <c r="O2240"/>
      <c r="P2240"/>
      <c r="Q2240"/>
      <c r="R2240"/>
      <c r="S2240"/>
      <c r="T2240"/>
      <c r="U2240"/>
      <c r="V2240"/>
      <c r="W2240" s="319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</row>
    <row r="2241" spans="1:43" s="269" customFormat="1" x14ac:dyDescent="0.2">
      <c r="A2241" s="13"/>
      <c r="B2241"/>
      <c r="C2241"/>
      <c r="D2241" s="227"/>
      <c r="E2241" s="227"/>
      <c r="F2241" s="227"/>
      <c r="G2241"/>
      <c r="H2241"/>
      <c r="I2241"/>
      <c r="J2241" s="227"/>
      <c r="L2241" s="190"/>
      <c r="N2241"/>
      <c r="O2241"/>
      <c r="P2241"/>
      <c r="Q2241"/>
      <c r="R2241"/>
      <c r="S2241"/>
      <c r="T2241"/>
      <c r="U2241"/>
      <c r="V2241"/>
      <c r="W2241" s="319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</row>
    <row r="2242" spans="1:43" s="269" customFormat="1" x14ac:dyDescent="0.2">
      <c r="A2242" s="13"/>
      <c r="B2242"/>
      <c r="C2242"/>
      <c r="D2242" s="227"/>
      <c r="E2242" s="227"/>
      <c r="F2242" s="227"/>
      <c r="G2242"/>
      <c r="H2242"/>
      <c r="I2242"/>
      <c r="J2242" s="227"/>
      <c r="L2242" s="190"/>
      <c r="N2242"/>
      <c r="O2242"/>
      <c r="P2242"/>
      <c r="Q2242"/>
      <c r="R2242"/>
      <c r="S2242"/>
      <c r="T2242"/>
      <c r="U2242"/>
      <c r="V2242"/>
      <c r="W2242" s="319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</row>
    <row r="2243" spans="1:43" s="269" customFormat="1" x14ac:dyDescent="0.2">
      <c r="A2243" s="13"/>
      <c r="B2243"/>
      <c r="C2243"/>
      <c r="D2243" s="227"/>
      <c r="E2243" s="227"/>
      <c r="F2243" s="227"/>
      <c r="G2243"/>
      <c r="H2243"/>
      <c r="I2243"/>
      <c r="J2243" s="227"/>
      <c r="L2243" s="190"/>
      <c r="N2243"/>
      <c r="O2243"/>
      <c r="P2243"/>
      <c r="Q2243"/>
      <c r="R2243"/>
      <c r="S2243"/>
      <c r="T2243"/>
      <c r="U2243"/>
      <c r="V2243"/>
      <c r="W2243" s="319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</row>
    <row r="2244" spans="1:43" s="269" customFormat="1" x14ac:dyDescent="0.2">
      <c r="A2244" s="13"/>
      <c r="B2244"/>
      <c r="C2244"/>
      <c r="D2244" s="227"/>
      <c r="E2244" s="227"/>
      <c r="F2244" s="227"/>
      <c r="G2244"/>
      <c r="H2244"/>
      <c r="I2244"/>
      <c r="J2244" s="227"/>
      <c r="L2244" s="190"/>
      <c r="N2244"/>
      <c r="O2244"/>
      <c r="P2244"/>
      <c r="Q2244"/>
      <c r="R2244"/>
      <c r="S2244"/>
      <c r="T2244"/>
      <c r="U2244"/>
      <c r="V2244"/>
      <c r="W2244" s="319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</row>
    <row r="2245" spans="1:43" s="269" customFormat="1" x14ac:dyDescent="0.2">
      <c r="A2245" s="13"/>
      <c r="B2245"/>
      <c r="C2245"/>
      <c r="D2245" s="227"/>
      <c r="E2245" s="227"/>
      <c r="F2245" s="227"/>
      <c r="G2245"/>
      <c r="H2245"/>
      <c r="I2245"/>
      <c r="J2245" s="227"/>
      <c r="L2245" s="190"/>
      <c r="N2245"/>
      <c r="O2245"/>
      <c r="P2245"/>
      <c r="Q2245"/>
      <c r="R2245"/>
      <c r="S2245"/>
      <c r="T2245"/>
      <c r="U2245"/>
      <c r="V2245"/>
      <c r="W2245" s="319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</row>
    <row r="2246" spans="1:43" s="269" customFormat="1" x14ac:dyDescent="0.2">
      <c r="A2246" s="13"/>
      <c r="B2246"/>
      <c r="C2246"/>
      <c r="D2246" s="227"/>
      <c r="E2246" s="227"/>
      <c r="F2246" s="227"/>
      <c r="G2246"/>
      <c r="H2246"/>
      <c r="I2246"/>
      <c r="J2246" s="227"/>
      <c r="L2246" s="190"/>
      <c r="N2246"/>
      <c r="O2246"/>
      <c r="P2246"/>
      <c r="Q2246"/>
      <c r="R2246"/>
      <c r="S2246"/>
      <c r="T2246"/>
      <c r="U2246"/>
      <c r="V2246"/>
      <c r="W2246" s="319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</row>
    <row r="2247" spans="1:43" s="269" customFormat="1" x14ac:dyDescent="0.2">
      <c r="A2247" s="13"/>
      <c r="B2247"/>
      <c r="C2247"/>
      <c r="D2247" s="227"/>
      <c r="E2247" s="227"/>
      <c r="F2247" s="227"/>
      <c r="G2247"/>
      <c r="H2247"/>
      <c r="I2247"/>
      <c r="J2247" s="227"/>
      <c r="L2247" s="190"/>
      <c r="N2247"/>
      <c r="O2247"/>
      <c r="P2247"/>
      <c r="Q2247"/>
      <c r="R2247"/>
      <c r="S2247"/>
      <c r="T2247"/>
      <c r="U2247"/>
      <c r="V2247"/>
      <c r="W2247" s="319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</row>
    <row r="2248" spans="1:43" s="269" customFormat="1" x14ac:dyDescent="0.2">
      <c r="A2248" s="13"/>
      <c r="B2248"/>
      <c r="C2248"/>
      <c r="D2248" s="227"/>
      <c r="E2248" s="227"/>
      <c r="F2248" s="227"/>
      <c r="G2248"/>
      <c r="H2248"/>
      <c r="I2248"/>
      <c r="J2248" s="227"/>
      <c r="L2248" s="190"/>
      <c r="N2248"/>
      <c r="O2248"/>
      <c r="P2248"/>
      <c r="Q2248"/>
      <c r="R2248"/>
      <c r="S2248"/>
      <c r="T2248"/>
      <c r="U2248"/>
      <c r="V2248"/>
      <c r="W2248" s="319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</row>
    <row r="2249" spans="1:43" s="269" customFormat="1" x14ac:dyDescent="0.2">
      <c r="A2249" s="13"/>
      <c r="B2249"/>
      <c r="C2249"/>
      <c r="D2249" s="227"/>
      <c r="E2249" s="227"/>
      <c r="F2249" s="227"/>
      <c r="G2249"/>
      <c r="H2249"/>
      <c r="I2249"/>
      <c r="J2249" s="227"/>
      <c r="L2249" s="190"/>
      <c r="N2249"/>
      <c r="O2249"/>
      <c r="P2249"/>
      <c r="Q2249"/>
      <c r="R2249"/>
      <c r="S2249"/>
      <c r="T2249"/>
      <c r="U2249"/>
      <c r="V2249"/>
      <c r="W2249" s="31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</row>
    <row r="2250" spans="1:43" s="269" customFormat="1" x14ac:dyDescent="0.2">
      <c r="A2250" s="13"/>
      <c r="B2250"/>
      <c r="C2250"/>
      <c r="D2250" s="227"/>
      <c r="E2250" s="227"/>
      <c r="F2250" s="227"/>
      <c r="G2250"/>
      <c r="H2250"/>
      <c r="I2250"/>
      <c r="J2250" s="227"/>
      <c r="L2250" s="190"/>
      <c r="N2250"/>
      <c r="O2250"/>
      <c r="P2250"/>
      <c r="Q2250"/>
      <c r="R2250"/>
      <c r="S2250"/>
      <c r="T2250"/>
      <c r="U2250"/>
      <c r="V2250"/>
      <c r="W2250" s="319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</row>
    <row r="2251" spans="1:43" s="269" customFormat="1" x14ac:dyDescent="0.2">
      <c r="A2251" s="13"/>
      <c r="B2251"/>
      <c r="C2251"/>
      <c r="D2251" s="227"/>
      <c r="E2251" s="227"/>
      <c r="F2251" s="227"/>
      <c r="G2251"/>
      <c r="H2251"/>
      <c r="I2251"/>
      <c r="J2251" s="227"/>
      <c r="L2251" s="190"/>
      <c r="N2251"/>
      <c r="O2251"/>
      <c r="P2251"/>
      <c r="Q2251"/>
      <c r="R2251"/>
      <c r="S2251"/>
      <c r="T2251"/>
      <c r="U2251"/>
      <c r="V2251"/>
      <c r="W2251" s="319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</row>
    <row r="2252" spans="1:43" s="269" customFormat="1" x14ac:dyDescent="0.2">
      <c r="A2252" s="13"/>
      <c r="B2252"/>
      <c r="C2252"/>
      <c r="D2252" s="227"/>
      <c r="E2252" s="227"/>
      <c r="F2252" s="227"/>
      <c r="G2252"/>
      <c r="H2252"/>
      <c r="I2252"/>
      <c r="J2252" s="227"/>
      <c r="L2252" s="190"/>
      <c r="N2252"/>
      <c r="O2252"/>
      <c r="P2252"/>
      <c r="Q2252"/>
      <c r="R2252"/>
      <c r="S2252"/>
      <c r="T2252"/>
      <c r="U2252"/>
      <c r="V2252"/>
      <c r="W2252" s="319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</row>
    <row r="2253" spans="1:43" s="269" customFormat="1" x14ac:dyDescent="0.2">
      <c r="A2253" s="13"/>
      <c r="B2253"/>
      <c r="C2253"/>
      <c r="D2253" s="227"/>
      <c r="E2253" s="227"/>
      <c r="F2253" s="227"/>
      <c r="G2253"/>
      <c r="H2253"/>
      <c r="I2253"/>
      <c r="J2253" s="227"/>
      <c r="L2253" s="190"/>
      <c r="N2253"/>
      <c r="O2253"/>
      <c r="P2253"/>
      <c r="Q2253"/>
      <c r="R2253"/>
      <c r="S2253"/>
      <c r="T2253"/>
      <c r="U2253"/>
      <c r="V2253"/>
      <c r="W2253" s="319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</row>
    <row r="2254" spans="1:43" s="269" customFormat="1" x14ac:dyDescent="0.2">
      <c r="A2254" s="13"/>
      <c r="B2254"/>
      <c r="C2254"/>
      <c r="D2254" s="227"/>
      <c r="E2254" s="227"/>
      <c r="F2254" s="227"/>
      <c r="G2254"/>
      <c r="H2254"/>
      <c r="I2254"/>
      <c r="J2254" s="227"/>
      <c r="L2254" s="190"/>
      <c r="N2254"/>
      <c r="O2254"/>
      <c r="P2254"/>
      <c r="Q2254"/>
      <c r="R2254"/>
      <c r="S2254"/>
      <c r="T2254"/>
      <c r="U2254"/>
      <c r="V2254"/>
      <c r="W2254" s="319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</row>
    <row r="2255" spans="1:43" s="269" customFormat="1" x14ac:dyDescent="0.2">
      <c r="A2255" s="13"/>
      <c r="B2255"/>
      <c r="C2255"/>
      <c r="D2255" s="227"/>
      <c r="E2255" s="227"/>
      <c r="F2255" s="227"/>
      <c r="G2255"/>
      <c r="H2255"/>
      <c r="I2255"/>
      <c r="J2255" s="227"/>
      <c r="L2255" s="190"/>
      <c r="N2255"/>
      <c r="O2255"/>
      <c r="P2255"/>
      <c r="Q2255"/>
      <c r="R2255"/>
      <c r="S2255"/>
      <c r="T2255"/>
      <c r="U2255"/>
      <c r="V2255"/>
      <c r="W2255" s="319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</row>
    <row r="2256" spans="1:43" s="269" customFormat="1" x14ac:dyDescent="0.2">
      <c r="A2256" s="13"/>
      <c r="B2256"/>
      <c r="C2256"/>
      <c r="D2256" s="227"/>
      <c r="E2256" s="227"/>
      <c r="F2256" s="227"/>
      <c r="G2256"/>
      <c r="H2256"/>
      <c r="I2256"/>
      <c r="J2256" s="227"/>
      <c r="L2256" s="190"/>
      <c r="N2256"/>
      <c r="O2256"/>
      <c r="P2256"/>
      <c r="Q2256"/>
      <c r="R2256"/>
      <c r="S2256"/>
      <c r="T2256"/>
      <c r="U2256"/>
      <c r="V2256"/>
      <c r="W2256" s="319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</row>
    <row r="2257" spans="1:43" s="269" customFormat="1" x14ac:dyDescent="0.2">
      <c r="A2257" s="13"/>
      <c r="B2257"/>
      <c r="C2257"/>
      <c r="D2257" s="227"/>
      <c r="E2257" s="227"/>
      <c r="F2257" s="227"/>
      <c r="G2257"/>
      <c r="H2257"/>
      <c r="I2257"/>
      <c r="J2257" s="227"/>
      <c r="L2257" s="190"/>
      <c r="N2257"/>
      <c r="O2257"/>
      <c r="P2257"/>
      <c r="Q2257"/>
      <c r="R2257"/>
      <c r="S2257"/>
      <c r="T2257"/>
      <c r="U2257"/>
      <c r="V2257"/>
      <c r="W2257" s="319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</row>
    <row r="2258" spans="1:43" s="269" customFormat="1" x14ac:dyDescent="0.2">
      <c r="A2258" s="13"/>
      <c r="B2258"/>
      <c r="C2258"/>
      <c r="D2258" s="227"/>
      <c r="E2258" s="227"/>
      <c r="F2258" s="227"/>
      <c r="G2258"/>
      <c r="H2258"/>
      <c r="I2258"/>
      <c r="J2258" s="227"/>
      <c r="L2258" s="190"/>
      <c r="N2258"/>
      <c r="O2258"/>
      <c r="P2258"/>
      <c r="Q2258"/>
      <c r="R2258"/>
      <c r="S2258"/>
      <c r="T2258"/>
      <c r="U2258"/>
      <c r="V2258"/>
      <c r="W2258" s="319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</row>
    <row r="2259" spans="1:43" s="269" customFormat="1" x14ac:dyDescent="0.2">
      <c r="A2259" s="13"/>
      <c r="B2259"/>
      <c r="C2259"/>
      <c r="D2259" s="227"/>
      <c r="E2259" s="227"/>
      <c r="F2259" s="227"/>
      <c r="G2259"/>
      <c r="H2259"/>
      <c r="I2259"/>
      <c r="J2259" s="227"/>
      <c r="L2259" s="190"/>
      <c r="N2259"/>
      <c r="O2259"/>
      <c r="P2259"/>
      <c r="Q2259"/>
      <c r="R2259"/>
      <c r="S2259"/>
      <c r="T2259"/>
      <c r="U2259"/>
      <c r="V2259"/>
      <c r="W2259" s="31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</row>
    <row r="2260" spans="1:43" s="269" customFormat="1" x14ac:dyDescent="0.2">
      <c r="A2260" s="13"/>
      <c r="B2260"/>
      <c r="C2260"/>
      <c r="D2260" s="227"/>
      <c r="E2260" s="227"/>
      <c r="F2260" s="227"/>
      <c r="G2260"/>
      <c r="H2260"/>
      <c r="I2260"/>
      <c r="J2260" s="227"/>
      <c r="L2260" s="190"/>
      <c r="N2260"/>
      <c r="O2260"/>
      <c r="P2260"/>
      <c r="Q2260"/>
      <c r="R2260"/>
      <c r="S2260"/>
      <c r="T2260"/>
      <c r="U2260"/>
      <c r="V2260"/>
      <c r="W2260" s="319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</row>
    <row r="2261" spans="1:43" s="269" customFormat="1" x14ac:dyDescent="0.2">
      <c r="A2261" s="13"/>
      <c r="B2261"/>
      <c r="C2261"/>
      <c r="D2261" s="227"/>
      <c r="E2261" s="227"/>
      <c r="F2261" s="227"/>
      <c r="G2261"/>
      <c r="H2261"/>
      <c r="I2261"/>
      <c r="J2261" s="227"/>
      <c r="L2261" s="190"/>
      <c r="N2261"/>
      <c r="O2261"/>
      <c r="P2261"/>
      <c r="Q2261"/>
      <c r="R2261"/>
      <c r="S2261"/>
      <c r="T2261"/>
      <c r="U2261"/>
      <c r="V2261"/>
      <c r="W2261" s="319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</row>
    <row r="2262" spans="1:43" s="269" customFormat="1" x14ac:dyDescent="0.2">
      <c r="A2262" s="13"/>
      <c r="B2262"/>
      <c r="C2262"/>
      <c r="D2262" s="227"/>
      <c r="E2262" s="227"/>
      <c r="F2262" s="227"/>
      <c r="G2262"/>
      <c r="H2262"/>
      <c r="I2262"/>
      <c r="J2262" s="227"/>
      <c r="L2262" s="190"/>
      <c r="N2262"/>
      <c r="O2262"/>
      <c r="P2262"/>
      <c r="Q2262"/>
      <c r="R2262"/>
      <c r="S2262"/>
      <c r="T2262"/>
      <c r="U2262"/>
      <c r="V2262"/>
      <c r="W2262" s="319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</row>
    <row r="2263" spans="1:43" s="269" customFormat="1" x14ac:dyDescent="0.2">
      <c r="A2263" s="13"/>
      <c r="B2263"/>
      <c r="C2263"/>
      <c r="D2263" s="227"/>
      <c r="E2263" s="227"/>
      <c r="F2263" s="227"/>
      <c r="G2263"/>
      <c r="H2263"/>
      <c r="I2263"/>
      <c r="J2263" s="227"/>
      <c r="L2263" s="190"/>
      <c r="N2263"/>
      <c r="O2263"/>
      <c r="P2263"/>
      <c r="Q2263"/>
      <c r="R2263"/>
      <c r="S2263"/>
      <c r="T2263"/>
      <c r="U2263"/>
      <c r="V2263"/>
      <c r="W2263" s="319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</row>
    <row r="2264" spans="1:43" s="269" customFormat="1" x14ac:dyDescent="0.2">
      <c r="A2264" s="13"/>
      <c r="B2264"/>
      <c r="C2264"/>
      <c r="D2264" s="227"/>
      <c r="E2264" s="227"/>
      <c r="F2264" s="227"/>
      <c r="G2264"/>
      <c r="H2264"/>
      <c r="I2264"/>
      <c r="J2264" s="227"/>
      <c r="L2264" s="190"/>
      <c r="N2264"/>
      <c r="O2264"/>
      <c r="P2264"/>
      <c r="Q2264"/>
      <c r="R2264"/>
      <c r="S2264"/>
      <c r="T2264"/>
      <c r="U2264"/>
      <c r="V2264"/>
      <c r="W2264" s="319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</row>
    <row r="2265" spans="1:43" s="269" customFormat="1" x14ac:dyDescent="0.2">
      <c r="A2265" s="13"/>
      <c r="B2265"/>
      <c r="C2265"/>
      <c r="D2265" s="227"/>
      <c r="E2265" s="227"/>
      <c r="F2265" s="227"/>
      <c r="G2265"/>
      <c r="H2265"/>
      <c r="I2265"/>
      <c r="J2265" s="227"/>
      <c r="L2265" s="190"/>
      <c r="N2265"/>
      <c r="O2265"/>
      <c r="P2265"/>
      <c r="Q2265"/>
      <c r="R2265"/>
      <c r="S2265"/>
      <c r="T2265"/>
      <c r="U2265"/>
      <c r="V2265"/>
      <c r="W2265" s="319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</row>
    <row r="2266" spans="1:43" s="269" customFormat="1" x14ac:dyDescent="0.2">
      <c r="A2266" s="13"/>
      <c r="B2266"/>
      <c r="C2266"/>
      <c r="D2266" s="227"/>
      <c r="E2266" s="227"/>
      <c r="F2266" s="227"/>
      <c r="G2266"/>
      <c r="H2266"/>
      <c r="I2266"/>
      <c r="J2266" s="227"/>
      <c r="L2266" s="190"/>
      <c r="N2266"/>
      <c r="O2266"/>
      <c r="P2266"/>
      <c r="Q2266"/>
      <c r="R2266"/>
      <c r="S2266"/>
      <c r="T2266"/>
      <c r="U2266"/>
      <c r="V2266"/>
      <c r="W2266" s="319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</row>
    <row r="2267" spans="1:43" s="269" customFormat="1" x14ac:dyDescent="0.2">
      <c r="A2267" s="13"/>
      <c r="B2267"/>
      <c r="C2267"/>
      <c r="D2267" s="227"/>
      <c r="E2267" s="227"/>
      <c r="F2267" s="227"/>
      <c r="G2267"/>
      <c r="H2267"/>
      <c r="I2267"/>
      <c r="J2267" s="227"/>
      <c r="L2267" s="190"/>
      <c r="N2267"/>
      <c r="O2267"/>
      <c r="P2267"/>
      <c r="Q2267"/>
      <c r="R2267"/>
      <c r="S2267"/>
      <c r="T2267"/>
      <c r="U2267"/>
      <c r="V2267"/>
      <c r="W2267" s="319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</row>
    <row r="2268" spans="1:43" s="269" customFormat="1" x14ac:dyDescent="0.2">
      <c r="A2268" s="13"/>
      <c r="B2268"/>
      <c r="C2268"/>
      <c r="D2268" s="227"/>
      <c r="E2268" s="227"/>
      <c r="F2268" s="227"/>
      <c r="G2268"/>
      <c r="H2268"/>
      <c r="I2268"/>
      <c r="J2268" s="227"/>
      <c r="L2268" s="190"/>
      <c r="N2268"/>
      <c r="O2268"/>
      <c r="P2268"/>
      <c r="Q2268"/>
      <c r="R2268"/>
      <c r="S2268"/>
      <c r="T2268"/>
      <c r="U2268"/>
      <c r="V2268"/>
      <c r="W2268" s="319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</row>
    <row r="2269" spans="1:43" s="269" customFormat="1" x14ac:dyDescent="0.2">
      <c r="A2269" s="13"/>
      <c r="B2269"/>
      <c r="C2269"/>
      <c r="D2269" s="227"/>
      <c r="E2269" s="227"/>
      <c r="F2269" s="227"/>
      <c r="G2269"/>
      <c r="H2269"/>
      <c r="I2269"/>
      <c r="J2269" s="227"/>
      <c r="L2269" s="190"/>
      <c r="N2269"/>
      <c r="O2269"/>
      <c r="P2269"/>
      <c r="Q2269"/>
      <c r="R2269"/>
      <c r="S2269"/>
      <c r="T2269"/>
      <c r="U2269"/>
      <c r="V2269"/>
      <c r="W2269" s="31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</row>
    <row r="2270" spans="1:43" s="269" customFormat="1" x14ac:dyDescent="0.2">
      <c r="A2270" s="13"/>
      <c r="B2270"/>
      <c r="C2270"/>
      <c r="D2270" s="227"/>
      <c r="E2270" s="227"/>
      <c r="F2270" s="227"/>
      <c r="G2270"/>
      <c r="H2270"/>
      <c r="I2270"/>
      <c r="J2270" s="227"/>
      <c r="L2270" s="190"/>
      <c r="N2270"/>
      <c r="O2270"/>
      <c r="P2270"/>
      <c r="Q2270"/>
      <c r="R2270"/>
      <c r="S2270"/>
      <c r="T2270"/>
      <c r="U2270"/>
      <c r="V2270"/>
      <c r="W2270" s="319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</row>
    <row r="2271" spans="1:43" s="269" customFormat="1" x14ac:dyDescent="0.2">
      <c r="A2271" s="13"/>
      <c r="B2271"/>
      <c r="C2271"/>
      <c r="D2271" s="227"/>
      <c r="E2271" s="227"/>
      <c r="F2271" s="227"/>
      <c r="G2271"/>
      <c r="H2271"/>
      <c r="I2271"/>
      <c r="J2271" s="227"/>
      <c r="L2271" s="190"/>
      <c r="N2271"/>
      <c r="O2271"/>
      <c r="P2271"/>
      <c r="Q2271"/>
      <c r="R2271"/>
      <c r="S2271"/>
      <c r="T2271"/>
      <c r="U2271"/>
      <c r="V2271"/>
      <c r="W2271" s="319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</row>
    <row r="2272" spans="1:43" s="269" customFormat="1" x14ac:dyDescent="0.2">
      <c r="A2272" s="13"/>
      <c r="B2272"/>
      <c r="C2272"/>
      <c r="D2272" s="227"/>
      <c r="E2272" s="227"/>
      <c r="F2272" s="227"/>
      <c r="G2272"/>
      <c r="H2272"/>
      <c r="I2272"/>
      <c r="J2272" s="227"/>
      <c r="L2272" s="190"/>
      <c r="N2272"/>
      <c r="O2272"/>
      <c r="P2272"/>
      <c r="Q2272"/>
      <c r="R2272"/>
      <c r="S2272"/>
      <c r="T2272"/>
      <c r="U2272"/>
      <c r="V2272"/>
      <c r="W2272" s="319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</row>
    <row r="2273" spans="1:43" s="269" customFormat="1" x14ac:dyDescent="0.2">
      <c r="A2273" s="13"/>
      <c r="B2273"/>
      <c r="C2273"/>
      <c r="D2273" s="227"/>
      <c r="E2273" s="227"/>
      <c r="F2273" s="227"/>
      <c r="G2273"/>
      <c r="H2273"/>
      <c r="I2273"/>
      <c r="J2273" s="227"/>
      <c r="L2273" s="190"/>
      <c r="N2273"/>
      <c r="O2273"/>
      <c r="P2273"/>
      <c r="Q2273"/>
      <c r="R2273"/>
      <c r="S2273"/>
      <c r="T2273"/>
      <c r="U2273"/>
      <c r="V2273"/>
      <c r="W2273" s="319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</row>
    <row r="2274" spans="1:43" s="269" customFormat="1" x14ac:dyDescent="0.2">
      <c r="A2274" s="13"/>
      <c r="B2274"/>
      <c r="C2274"/>
      <c r="D2274" s="227"/>
      <c r="E2274" s="227"/>
      <c r="F2274" s="227"/>
      <c r="G2274"/>
      <c r="H2274"/>
      <c r="I2274"/>
      <c r="J2274" s="227"/>
      <c r="L2274" s="190"/>
      <c r="N2274"/>
      <c r="O2274"/>
      <c r="P2274"/>
      <c r="Q2274"/>
      <c r="R2274"/>
      <c r="S2274"/>
      <c r="T2274"/>
      <c r="U2274"/>
      <c r="V2274"/>
      <c r="W2274" s="319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</row>
    <row r="2275" spans="1:43" s="269" customFormat="1" x14ac:dyDescent="0.2">
      <c r="A2275" s="13"/>
      <c r="B2275"/>
      <c r="C2275"/>
      <c r="D2275" s="227"/>
      <c r="E2275" s="227"/>
      <c r="F2275" s="227"/>
      <c r="G2275"/>
      <c r="H2275"/>
      <c r="I2275"/>
      <c r="J2275" s="227"/>
      <c r="L2275" s="190"/>
      <c r="N2275"/>
      <c r="O2275"/>
      <c r="P2275"/>
      <c r="Q2275"/>
      <c r="R2275"/>
      <c r="S2275"/>
      <c r="T2275"/>
      <c r="U2275"/>
      <c r="V2275"/>
      <c r="W2275" s="319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</row>
    <row r="2276" spans="1:43" s="269" customFormat="1" x14ac:dyDescent="0.2">
      <c r="A2276" s="13"/>
      <c r="B2276"/>
      <c r="C2276"/>
      <c r="D2276" s="227"/>
      <c r="E2276" s="227"/>
      <c r="F2276" s="227"/>
      <c r="G2276"/>
      <c r="H2276"/>
      <c r="I2276"/>
      <c r="J2276" s="227"/>
      <c r="L2276" s="190"/>
      <c r="N2276"/>
      <c r="O2276"/>
      <c r="P2276"/>
      <c r="Q2276"/>
      <c r="R2276"/>
      <c r="S2276"/>
      <c r="T2276"/>
      <c r="U2276"/>
      <c r="V2276"/>
      <c r="W2276" s="319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</row>
    <row r="2277" spans="1:43" s="269" customFormat="1" x14ac:dyDescent="0.2">
      <c r="A2277" s="13"/>
      <c r="B2277"/>
      <c r="C2277"/>
      <c r="D2277" s="227"/>
      <c r="E2277" s="227"/>
      <c r="F2277" s="227"/>
      <c r="G2277"/>
      <c r="H2277"/>
      <c r="I2277"/>
      <c r="J2277" s="227"/>
      <c r="L2277" s="190"/>
      <c r="N2277"/>
      <c r="O2277"/>
      <c r="P2277"/>
      <c r="Q2277"/>
      <c r="R2277"/>
      <c r="S2277"/>
      <c r="T2277"/>
      <c r="U2277"/>
      <c r="V2277"/>
      <c r="W2277" s="319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</row>
    <row r="2278" spans="1:43" s="269" customFormat="1" x14ac:dyDescent="0.2">
      <c r="A2278" s="13"/>
      <c r="B2278"/>
      <c r="C2278"/>
      <c r="D2278" s="227"/>
      <c r="E2278" s="227"/>
      <c r="F2278" s="227"/>
      <c r="G2278"/>
      <c r="H2278"/>
      <c r="I2278"/>
      <c r="J2278" s="227"/>
      <c r="L2278" s="190"/>
      <c r="N2278"/>
      <c r="O2278"/>
      <c r="P2278"/>
      <c r="Q2278"/>
      <c r="R2278"/>
      <c r="S2278"/>
      <c r="T2278"/>
      <c r="U2278"/>
      <c r="V2278"/>
      <c r="W2278" s="319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</row>
    <row r="2279" spans="1:43" s="269" customFormat="1" x14ac:dyDescent="0.2">
      <c r="A2279" s="13"/>
      <c r="B2279"/>
      <c r="C2279"/>
      <c r="D2279" s="227"/>
      <c r="E2279" s="227"/>
      <c r="F2279" s="227"/>
      <c r="G2279"/>
      <c r="H2279"/>
      <c r="I2279"/>
      <c r="J2279" s="227"/>
      <c r="L2279" s="190"/>
      <c r="N2279"/>
      <c r="O2279"/>
      <c r="P2279"/>
      <c r="Q2279"/>
      <c r="R2279"/>
      <c r="S2279"/>
      <c r="T2279"/>
      <c r="U2279"/>
      <c r="V2279"/>
      <c r="W2279" s="31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</row>
    <row r="2280" spans="1:43" s="269" customFormat="1" x14ac:dyDescent="0.2">
      <c r="A2280" s="13"/>
      <c r="B2280"/>
      <c r="C2280"/>
      <c r="D2280" s="227"/>
      <c r="E2280" s="227"/>
      <c r="F2280" s="227"/>
      <c r="G2280"/>
      <c r="H2280"/>
      <c r="I2280"/>
      <c r="J2280" s="227"/>
      <c r="L2280" s="190"/>
      <c r="N2280"/>
      <c r="O2280"/>
      <c r="P2280"/>
      <c r="Q2280"/>
      <c r="R2280"/>
      <c r="S2280"/>
      <c r="T2280"/>
      <c r="U2280"/>
      <c r="V2280"/>
      <c r="W2280" s="319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</row>
    <row r="2281" spans="1:43" s="269" customFormat="1" x14ac:dyDescent="0.2">
      <c r="A2281" s="13"/>
      <c r="B2281"/>
      <c r="C2281"/>
      <c r="D2281" s="227"/>
      <c r="E2281" s="227"/>
      <c r="F2281" s="227"/>
      <c r="G2281"/>
      <c r="H2281"/>
      <c r="I2281"/>
      <c r="J2281" s="227"/>
      <c r="L2281" s="190"/>
      <c r="N2281"/>
      <c r="O2281"/>
      <c r="P2281"/>
      <c r="Q2281"/>
      <c r="R2281"/>
      <c r="S2281"/>
      <c r="T2281"/>
      <c r="U2281"/>
      <c r="V2281"/>
      <c r="W2281" s="319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</row>
    <row r="2282" spans="1:43" s="269" customFormat="1" x14ac:dyDescent="0.2">
      <c r="A2282" s="13"/>
      <c r="B2282"/>
      <c r="C2282"/>
      <c r="D2282" s="227"/>
      <c r="E2282" s="227"/>
      <c r="F2282" s="227"/>
      <c r="G2282"/>
      <c r="H2282"/>
      <c r="I2282"/>
      <c r="J2282" s="227"/>
      <c r="L2282" s="190"/>
      <c r="N2282"/>
      <c r="O2282"/>
      <c r="P2282"/>
      <c r="Q2282"/>
      <c r="R2282"/>
      <c r="S2282"/>
      <c r="T2282"/>
      <c r="U2282"/>
      <c r="V2282"/>
      <c r="W2282" s="319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</row>
    <row r="2283" spans="1:43" s="269" customFormat="1" x14ac:dyDescent="0.2">
      <c r="A2283" s="13"/>
      <c r="B2283"/>
      <c r="C2283"/>
      <c r="D2283" s="227"/>
      <c r="E2283" s="227"/>
      <c r="F2283" s="227"/>
      <c r="G2283"/>
      <c r="H2283"/>
      <c r="I2283"/>
      <c r="J2283" s="227"/>
      <c r="L2283" s="190"/>
      <c r="N2283"/>
      <c r="O2283"/>
      <c r="P2283"/>
      <c r="Q2283"/>
      <c r="R2283"/>
      <c r="S2283"/>
      <c r="T2283"/>
      <c r="U2283"/>
      <c r="V2283"/>
      <c r="W2283" s="319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</row>
    <row r="2284" spans="1:43" s="269" customFormat="1" x14ac:dyDescent="0.2">
      <c r="A2284" s="13"/>
      <c r="B2284"/>
      <c r="C2284"/>
      <c r="D2284" s="227"/>
      <c r="E2284" s="227"/>
      <c r="F2284" s="227"/>
      <c r="G2284"/>
      <c r="H2284"/>
      <c r="I2284"/>
      <c r="J2284" s="227"/>
      <c r="L2284" s="190"/>
      <c r="N2284"/>
      <c r="O2284"/>
      <c r="P2284"/>
      <c r="Q2284"/>
      <c r="R2284"/>
      <c r="S2284"/>
      <c r="T2284"/>
      <c r="U2284"/>
      <c r="V2284"/>
      <c r="W2284" s="319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</row>
    <row r="2285" spans="1:43" s="269" customFormat="1" x14ac:dyDescent="0.2">
      <c r="A2285" s="13"/>
      <c r="B2285"/>
      <c r="C2285"/>
      <c r="D2285" s="227"/>
      <c r="E2285" s="227"/>
      <c r="F2285" s="227"/>
      <c r="G2285"/>
      <c r="H2285"/>
      <c r="I2285"/>
      <c r="J2285" s="227"/>
      <c r="L2285" s="190"/>
      <c r="N2285"/>
      <c r="O2285"/>
      <c r="P2285"/>
      <c r="Q2285"/>
      <c r="R2285"/>
      <c r="S2285"/>
      <c r="T2285"/>
      <c r="U2285"/>
      <c r="V2285"/>
      <c r="W2285" s="319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</row>
    <row r="2286" spans="1:43" s="269" customFormat="1" x14ac:dyDescent="0.2">
      <c r="A2286" s="13"/>
      <c r="B2286"/>
      <c r="C2286"/>
      <c r="D2286" s="227"/>
      <c r="E2286" s="227"/>
      <c r="F2286" s="227"/>
      <c r="G2286"/>
      <c r="H2286"/>
      <c r="I2286"/>
      <c r="J2286" s="227"/>
      <c r="L2286" s="190"/>
      <c r="N2286"/>
      <c r="O2286"/>
      <c r="P2286"/>
      <c r="Q2286"/>
      <c r="R2286"/>
      <c r="S2286"/>
      <c r="T2286"/>
      <c r="U2286"/>
      <c r="V2286"/>
      <c r="W2286" s="319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</row>
    <row r="2287" spans="1:43" s="269" customFormat="1" x14ac:dyDescent="0.2">
      <c r="A2287" s="13"/>
      <c r="B2287"/>
      <c r="C2287"/>
      <c r="D2287" s="227"/>
      <c r="E2287" s="227"/>
      <c r="F2287" s="227"/>
      <c r="G2287"/>
      <c r="H2287"/>
      <c r="I2287"/>
      <c r="J2287" s="227"/>
      <c r="L2287" s="190"/>
      <c r="N2287"/>
      <c r="O2287"/>
      <c r="P2287"/>
      <c r="Q2287"/>
      <c r="R2287"/>
      <c r="S2287"/>
      <c r="T2287"/>
      <c r="U2287"/>
      <c r="V2287"/>
      <c r="W2287" s="319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</row>
    <row r="2288" spans="1:43" s="269" customFormat="1" x14ac:dyDescent="0.2">
      <c r="A2288" s="13"/>
      <c r="B2288"/>
      <c r="C2288"/>
      <c r="D2288" s="227"/>
      <c r="E2288" s="227"/>
      <c r="F2288" s="227"/>
      <c r="G2288"/>
      <c r="H2288"/>
      <c r="I2288"/>
      <c r="J2288" s="227"/>
      <c r="L2288" s="190"/>
      <c r="N2288"/>
      <c r="O2288"/>
      <c r="P2288"/>
      <c r="Q2288"/>
      <c r="R2288"/>
      <c r="S2288"/>
      <c r="T2288"/>
      <c r="U2288"/>
      <c r="V2288"/>
      <c r="W2288" s="319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</row>
    <row r="2289" spans="1:43" s="269" customFormat="1" x14ac:dyDescent="0.2">
      <c r="A2289" s="13"/>
      <c r="B2289"/>
      <c r="C2289"/>
      <c r="D2289" s="227"/>
      <c r="E2289" s="227"/>
      <c r="F2289" s="227"/>
      <c r="G2289"/>
      <c r="H2289"/>
      <c r="I2289"/>
      <c r="J2289" s="227"/>
      <c r="L2289" s="190"/>
      <c r="N2289"/>
      <c r="O2289"/>
      <c r="P2289"/>
      <c r="Q2289"/>
      <c r="R2289"/>
      <c r="S2289"/>
      <c r="T2289"/>
      <c r="U2289"/>
      <c r="V2289"/>
      <c r="W2289" s="31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</row>
    <row r="2290" spans="1:43" s="269" customFormat="1" x14ac:dyDescent="0.2">
      <c r="A2290" s="13"/>
      <c r="B2290"/>
      <c r="C2290"/>
      <c r="D2290" s="227"/>
      <c r="E2290" s="227"/>
      <c r="F2290" s="227"/>
      <c r="G2290"/>
      <c r="H2290"/>
      <c r="I2290"/>
      <c r="J2290" s="227"/>
      <c r="L2290" s="190"/>
      <c r="N2290"/>
      <c r="O2290"/>
      <c r="P2290"/>
      <c r="Q2290"/>
      <c r="R2290"/>
      <c r="S2290"/>
      <c r="T2290"/>
      <c r="U2290"/>
      <c r="V2290"/>
      <c r="W2290" s="319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</row>
    <row r="2291" spans="1:43" s="269" customFormat="1" x14ac:dyDescent="0.2">
      <c r="A2291" s="13"/>
      <c r="B2291"/>
      <c r="C2291"/>
      <c r="D2291" s="227"/>
      <c r="E2291" s="227"/>
      <c r="F2291" s="227"/>
      <c r="G2291"/>
      <c r="H2291"/>
      <c r="I2291"/>
      <c r="J2291" s="227"/>
      <c r="L2291" s="190"/>
      <c r="N2291"/>
      <c r="O2291"/>
      <c r="P2291"/>
      <c r="Q2291"/>
      <c r="R2291"/>
      <c r="S2291"/>
      <c r="T2291"/>
      <c r="U2291"/>
      <c r="V2291"/>
      <c r="W2291" s="319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</row>
    <row r="2292" spans="1:43" s="269" customFormat="1" x14ac:dyDescent="0.2">
      <c r="A2292" s="13"/>
      <c r="B2292"/>
      <c r="C2292"/>
      <c r="D2292" s="227"/>
      <c r="E2292" s="227"/>
      <c r="F2292" s="227"/>
      <c r="G2292"/>
      <c r="H2292"/>
      <c r="I2292"/>
      <c r="J2292" s="227"/>
      <c r="L2292" s="190"/>
      <c r="N2292"/>
      <c r="O2292"/>
      <c r="P2292"/>
      <c r="Q2292"/>
      <c r="R2292"/>
      <c r="S2292"/>
      <c r="T2292"/>
      <c r="U2292"/>
      <c r="V2292"/>
      <c r="W2292" s="319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</row>
    <row r="2293" spans="1:43" s="269" customFormat="1" x14ac:dyDescent="0.2">
      <c r="A2293" s="13"/>
      <c r="B2293"/>
      <c r="C2293"/>
      <c r="D2293" s="227"/>
      <c r="E2293" s="227"/>
      <c r="F2293" s="227"/>
      <c r="G2293"/>
      <c r="H2293"/>
      <c r="I2293"/>
      <c r="J2293" s="227"/>
      <c r="L2293" s="190"/>
      <c r="N2293"/>
      <c r="O2293"/>
      <c r="P2293"/>
      <c r="Q2293"/>
      <c r="R2293"/>
      <c r="S2293"/>
      <c r="T2293"/>
      <c r="U2293"/>
      <c r="V2293"/>
      <c r="W2293" s="319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</row>
    <row r="2294" spans="1:43" s="269" customFormat="1" x14ac:dyDescent="0.2">
      <c r="A2294" s="13"/>
      <c r="B2294"/>
      <c r="C2294"/>
      <c r="D2294" s="227"/>
      <c r="E2294" s="227"/>
      <c r="F2294" s="227"/>
      <c r="G2294"/>
      <c r="H2294"/>
      <c r="I2294"/>
      <c r="J2294" s="227"/>
      <c r="L2294" s="190"/>
      <c r="N2294"/>
      <c r="O2294"/>
      <c r="P2294"/>
      <c r="Q2294"/>
      <c r="R2294"/>
      <c r="S2294"/>
      <c r="T2294"/>
      <c r="U2294"/>
      <c r="V2294"/>
      <c r="W2294" s="319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</row>
    <row r="2295" spans="1:43" s="269" customFormat="1" x14ac:dyDescent="0.2">
      <c r="A2295" s="13"/>
      <c r="B2295"/>
      <c r="C2295"/>
      <c r="D2295" s="227"/>
      <c r="E2295" s="227"/>
      <c r="F2295" s="227"/>
      <c r="G2295"/>
      <c r="H2295"/>
      <c r="I2295"/>
      <c r="J2295" s="227"/>
      <c r="L2295" s="190"/>
      <c r="N2295"/>
      <c r="O2295"/>
      <c r="P2295"/>
      <c r="Q2295"/>
      <c r="R2295"/>
      <c r="S2295"/>
      <c r="T2295"/>
      <c r="U2295"/>
      <c r="V2295"/>
      <c r="W2295" s="319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</row>
    <row r="2296" spans="1:43" s="269" customFormat="1" x14ac:dyDescent="0.2">
      <c r="A2296" s="13"/>
      <c r="B2296"/>
      <c r="C2296"/>
      <c r="D2296" s="227"/>
      <c r="E2296" s="227"/>
      <c r="F2296" s="227"/>
      <c r="G2296"/>
      <c r="H2296"/>
      <c r="I2296"/>
      <c r="J2296" s="227"/>
      <c r="L2296" s="190"/>
      <c r="N2296"/>
      <c r="O2296"/>
      <c r="P2296"/>
      <c r="Q2296"/>
      <c r="R2296"/>
      <c r="S2296"/>
      <c r="T2296"/>
      <c r="U2296"/>
      <c r="V2296"/>
      <c r="W2296" s="319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</row>
    <row r="2297" spans="1:43" s="269" customFormat="1" x14ac:dyDescent="0.2">
      <c r="A2297" s="13"/>
      <c r="B2297"/>
      <c r="C2297"/>
      <c r="D2297" s="227"/>
      <c r="E2297" s="227"/>
      <c r="F2297" s="227"/>
      <c r="G2297"/>
      <c r="H2297"/>
      <c r="I2297"/>
      <c r="J2297" s="227"/>
      <c r="L2297" s="190"/>
      <c r="N2297"/>
      <c r="O2297"/>
      <c r="P2297"/>
      <c r="Q2297"/>
      <c r="R2297"/>
      <c r="S2297"/>
      <c r="T2297"/>
      <c r="U2297"/>
      <c r="V2297"/>
      <c r="W2297" s="319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</row>
    <row r="2298" spans="1:43" s="269" customFormat="1" x14ac:dyDescent="0.2">
      <c r="A2298" s="13"/>
      <c r="B2298"/>
      <c r="C2298"/>
      <c r="D2298" s="227"/>
      <c r="E2298" s="227"/>
      <c r="F2298" s="227"/>
      <c r="G2298"/>
      <c r="H2298"/>
      <c r="I2298"/>
      <c r="J2298" s="227"/>
      <c r="L2298" s="190"/>
      <c r="N2298"/>
      <c r="O2298"/>
      <c r="P2298"/>
      <c r="Q2298"/>
      <c r="R2298"/>
      <c r="S2298"/>
      <c r="T2298"/>
      <c r="U2298"/>
      <c r="V2298"/>
      <c r="W2298" s="319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</row>
    <row r="2299" spans="1:43" s="269" customFormat="1" x14ac:dyDescent="0.2">
      <c r="A2299" s="13"/>
      <c r="B2299"/>
      <c r="C2299"/>
      <c r="D2299" s="227"/>
      <c r="E2299" s="227"/>
      <c r="F2299" s="227"/>
      <c r="G2299"/>
      <c r="H2299"/>
      <c r="I2299"/>
      <c r="J2299" s="227"/>
      <c r="L2299" s="190"/>
      <c r="N2299"/>
      <c r="O2299"/>
      <c r="P2299"/>
      <c r="Q2299"/>
      <c r="R2299"/>
      <c r="S2299"/>
      <c r="T2299"/>
      <c r="U2299"/>
      <c r="V2299"/>
      <c r="W2299" s="31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</row>
    <row r="2300" spans="1:43" s="269" customFormat="1" x14ac:dyDescent="0.2">
      <c r="A2300" s="13"/>
      <c r="B2300"/>
      <c r="C2300"/>
      <c r="D2300" s="227"/>
      <c r="E2300" s="227"/>
      <c r="F2300" s="227"/>
      <c r="G2300"/>
      <c r="H2300"/>
      <c r="I2300"/>
      <c r="J2300" s="227"/>
      <c r="L2300" s="190"/>
      <c r="N2300"/>
      <c r="O2300"/>
      <c r="P2300"/>
      <c r="Q2300"/>
      <c r="R2300"/>
      <c r="S2300"/>
      <c r="T2300"/>
      <c r="U2300"/>
      <c r="V2300"/>
      <c r="W2300" s="319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</row>
    <row r="2301" spans="1:43" s="269" customFormat="1" x14ac:dyDescent="0.2">
      <c r="A2301" s="13"/>
      <c r="B2301"/>
      <c r="C2301"/>
      <c r="D2301" s="227"/>
      <c r="E2301" s="227"/>
      <c r="F2301" s="227"/>
      <c r="G2301"/>
      <c r="H2301"/>
      <c r="I2301"/>
      <c r="J2301" s="227"/>
      <c r="L2301" s="190"/>
      <c r="N2301"/>
      <c r="O2301"/>
      <c r="P2301"/>
      <c r="Q2301"/>
      <c r="R2301"/>
      <c r="S2301"/>
      <c r="T2301"/>
      <c r="U2301"/>
      <c r="V2301"/>
      <c r="W2301" s="319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</row>
    <row r="2302" spans="1:43" s="269" customFormat="1" x14ac:dyDescent="0.2">
      <c r="A2302" s="13"/>
      <c r="B2302"/>
      <c r="C2302"/>
      <c r="D2302" s="227"/>
      <c r="E2302" s="227"/>
      <c r="F2302" s="227"/>
      <c r="G2302"/>
      <c r="H2302"/>
      <c r="I2302"/>
      <c r="J2302" s="227"/>
      <c r="L2302" s="190"/>
      <c r="N2302"/>
      <c r="O2302"/>
      <c r="P2302"/>
      <c r="Q2302"/>
      <c r="R2302"/>
      <c r="S2302"/>
      <c r="T2302"/>
      <c r="U2302"/>
      <c r="V2302"/>
      <c r="W2302" s="319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</row>
    <row r="2303" spans="1:43" s="269" customFormat="1" x14ac:dyDescent="0.2">
      <c r="A2303" s="13"/>
      <c r="B2303"/>
      <c r="C2303"/>
      <c r="D2303" s="227"/>
      <c r="E2303" s="227"/>
      <c r="F2303" s="227"/>
      <c r="G2303"/>
      <c r="H2303"/>
      <c r="I2303"/>
      <c r="J2303" s="227"/>
      <c r="L2303" s="190"/>
      <c r="N2303"/>
      <c r="O2303"/>
      <c r="P2303"/>
      <c r="Q2303"/>
      <c r="R2303"/>
      <c r="S2303"/>
      <c r="T2303"/>
      <c r="U2303"/>
      <c r="V2303"/>
      <c r="W2303" s="319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</row>
    <row r="2304" spans="1:43" s="269" customFormat="1" x14ac:dyDescent="0.2">
      <c r="A2304" s="13"/>
      <c r="B2304"/>
      <c r="C2304"/>
      <c r="D2304" s="227"/>
      <c r="E2304" s="227"/>
      <c r="F2304" s="227"/>
      <c r="G2304"/>
      <c r="H2304"/>
      <c r="I2304"/>
      <c r="J2304" s="227"/>
      <c r="L2304" s="190"/>
      <c r="N2304"/>
      <c r="O2304"/>
      <c r="P2304"/>
      <c r="Q2304"/>
      <c r="R2304"/>
      <c r="S2304"/>
      <c r="T2304"/>
      <c r="U2304"/>
      <c r="V2304"/>
      <c r="W2304" s="319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</row>
    <row r="2305" spans="1:43" s="269" customFormat="1" x14ac:dyDescent="0.2">
      <c r="A2305" s="13"/>
      <c r="B2305"/>
      <c r="C2305"/>
      <c r="D2305" s="227"/>
      <c r="E2305" s="227"/>
      <c r="F2305" s="227"/>
      <c r="G2305"/>
      <c r="H2305"/>
      <c r="I2305"/>
      <c r="J2305" s="227"/>
      <c r="L2305" s="190"/>
      <c r="N2305"/>
      <c r="O2305"/>
      <c r="P2305"/>
      <c r="Q2305"/>
      <c r="R2305"/>
      <c r="S2305"/>
      <c r="T2305"/>
      <c r="U2305"/>
      <c r="V2305"/>
      <c r="W2305" s="319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</row>
    <row r="2306" spans="1:43" s="269" customFormat="1" x14ac:dyDescent="0.2">
      <c r="A2306" s="13"/>
      <c r="B2306"/>
      <c r="C2306"/>
      <c r="D2306" s="227"/>
      <c r="E2306" s="227"/>
      <c r="F2306" s="227"/>
      <c r="G2306"/>
      <c r="H2306"/>
      <c r="I2306"/>
      <c r="J2306" s="227"/>
      <c r="L2306" s="190"/>
      <c r="N2306"/>
      <c r="O2306"/>
      <c r="P2306"/>
      <c r="Q2306"/>
      <c r="R2306"/>
      <c r="S2306"/>
      <c r="T2306"/>
      <c r="U2306"/>
      <c r="V2306"/>
      <c r="W2306" s="319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</row>
    <row r="2307" spans="1:43" s="269" customFormat="1" x14ac:dyDescent="0.2">
      <c r="A2307" s="13"/>
      <c r="B2307"/>
      <c r="C2307"/>
      <c r="D2307" s="227"/>
      <c r="E2307" s="227"/>
      <c r="F2307" s="227"/>
      <c r="G2307"/>
      <c r="H2307"/>
      <c r="I2307"/>
      <c r="J2307" s="227"/>
      <c r="L2307" s="190"/>
      <c r="N2307"/>
      <c r="O2307"/>
      <c r="P2307"/>
      <c r="Q2307"/>
      <c r="R2307"/>
      <c r="S2307"/>
      <c r="T2307"/>
      <c r="U2307"/>
      <c r="V2307"/>
      <c r="W2307" s="319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</row>
    <row r="2308" spans="1:43" s="269" customFormat="1" x14ac:dyDescent="0.2">
      <c r="A2308" s="13"/>
      <c r="B2308"/>
      <c r="C2308"/>
      <c r="D2308" s="227"/>
      <c r="E2308" s="227"/>
      <c r="F2308" s="227"/>
      <c r="G2308"/>
      <c r="H2308"/>
      <c r="I2308"/>
      <c r="J2308" s="227"/>
      <c r="L2308" s="190"/>
      <c r="N2308"/>
      <c r="O2308"/>
      <c r="P2308"/>
      <c r="Q2308"/>
      <c r="R2308"/>
      <c r="S2308"/>
      <c r="T2308"/>
      <c r="U2308"/>
      <c r="V2308"/>
      <c r="W2308" s="319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</row>
    <row r="2309" spans="1:43" s="269" customFormat="1" x14ac:dyDescent="0.2">
      <c r="A2309" s="13"/>
      <c r="B2309"/>
      <c r="C2309"/>
      <c r="D2309" s="227"/>
      <c r="E2309" s="227"/>
      <c r="F2309" s="227"/>
      <c r="G2309"/>
      <c r="H2309"/>
      <c r="I2309"/>
      <c r="J2309" s="227"/>
      <c r="L2309" s="190"/>
      <c r="N2309"/>
      <c r="O2309"/>
      <c r="P2309"/>
      <c r="Q2309"/>
      <c r="R2309"/>
      <c r="S2309"/>
      <c r="T2309"/>
      <c r="U2309"/>
      <c r="V2309"/>
      <c r="W2309" s="31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</row>
    <row r="2310" spans="1:43" s="269" customFormat="1" x14ac:dyDescent="0.2">
      <c r="A2310" s="13"/>
      <c r="B2310"/>
      <c r="C2310"/>
      <c r="D2310" s="227"/>
      <c r="E2310" s="227"/>
      <c r="F2310" s="227"/>
      <c r="G2310"/>
      <c r="H2310"/>
      <c r="I2310"/>
      <c r="J2310" s="227"/>
      <c r="L2310" s="190"/>
      <c r="N2310"/>
      <c r="O2310"/>
      <c r="P2310"/>
      <c r="Q2310"/>
      <c r="R2310"/>
      <c r="S2310"/>
      <c r="T2310"/>
      <c r="U2310"/>
      <c r="V2310"/>
      <c r="W2310" s="319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</row>
    <row r="2311" spans="1:43" s="269" customFormat="1" x14ac:dyDescent="0.2">
      <c r="A2311" s="13"/>
      <c r="B2311"/>
      <c r="C2311"/>
      <c r="D2311" s="227"/>
      <c r="E2311" s="227"/>
      <c r="F2311" s="227"/>
      <c r="G2311"/>
      <c r="H2311"/>
      <c r="I2311"/>
      <c r="J2311" s="227"/>
      <c r="L2311" s="190"/>
      <c r="N2311"/>
      <c r="O2311"/>
      <c r="P2311"/>
      <c r="Q2311"/>
      <c r="R2311"/>
      <c r="S2311"/>
      <c r="T2311"/>
      <c r="U2311"/>
      <c r="V2311"/>
      <c r="W2311" s="319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</row>
    <row r="2312" spans="1:43" s="269" customFormat="1" x14ac:dyDescent="0.2">
      <c r="A2312" s="13"/>
      <c r="B2312"/>
      <c r="C2312"/>
      <c r="D2312" s="227"/>
      <c r="E2312" s="227"/>
      <c r="F2312" s="227"/>
      <c r="G2312"/>
      <c r="H2312"/>
      <c r="I2312"/>
      <c r="J2312" s="227"/>
      <c r="L2312" s="190"/>
      <c r="N2312"/>
      <c r="O2312"/>
      <c r="P2312"/>
      <c r="Q2312"/>
      <c r="R2312"/>
      <c r="S2312"/>
      <c r="T2312"/>
      <c r="U2312"/>
      <c r="V2312"/>
      <c r="W2312" s="319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</row>
    <row r="2313" spans="1:43" s="269" customFormat="1" x14ac:dyDescent="0.2">
      <c r="A2313" s="13"/>
      <c r="B2313"/>
      <c r="C2313"/>
      <c r="D2313" s="227"/>
      <c r="E2313" s="227"/>
      <c r="F2313" s="227"/>
      <c r="G2313"/>
      <c r="H2313"/>
      <c r="I2313"/>
      <c r="J2313" s="227"/>
      <c r="L2313" s="190"/>
      <c r="N2313"/>
      <c r="O2313"/>
      <c r="P2313"/>
      <c r="Q2313"/>
      <c r="R2313"/>
      <c r="S2313"/>
      <c r="T2313"/>
      <c r="U2313"/>
      <c r="V2313"/>
      <c r="W2313" s="319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</row>
    <row r="2314" spans="1:43" s="269" customFormat="1" x14ac:dyDescent="0.2">
      <c r="A2314" s="13"/>
      <c r="B2314"/>
      <c r="C2314"/>
      <c r="D2314" s="227"/>
      <c r="E2314" s="227"/>
      <c r="F2314" s="227"/>
      <c r="G2314"/>
      <c r="H2314"/>
      <c r="I2314"/>
      <c r="J2314" s="227"/>
      <c r="L2314" s="190"/>
      <c r="N2314"/>
      <c r="O2314"/>
      <c r="P2314"/>
      <c r="Q2314"/>
      <c r="R2314"/>
      <c r="S2314"/>
      <c r="T2314"/>
      <c r="U2314"/>
      <c r="V2314"/>
      <c r="W2314" s="319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</row>
    <row r="2315" spans="1:43" s="269" customFormat="1" x14ac:dyDescent="0.2">
      <c r="A2315" s="13"/>
      <c r="B2315"/>
      <c r="C2315"/>
      <c r="D2315" s="227"/>
      <c r="E2315" s="227"/>
      <c r="F2315" s="227"/>
      <c r="G2315"/>
      <c r="H2315"/>
      <c r="I2315"/>
      <c r="J2315" s="227"/>
      <c r="L2315" s="190"/>
      <c r="N2315"/>
      <c r="O2315"/>
      <c r="P2315"/>
      <c r="Q2315"/>
      <c r="R2315"/>
      <c r="S2315"/>
      <c r="T2315"/>
      <c r="U2315"/>
      <c r="V2315"/>
      <c r="W2315" s="319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</row>
    <row r="2316" spans="1:43" s="269" customFormat="1" x14ac:dyDescent="0.2">
      <c r="A2316" s="13"/>
      <c r="B2316"/>
      <c r="C2316"/>
      <c r="D2316" s="227"/>
      <c r="E2316" s="227"/>
      <c r="F2316" s="227"/>
      <c r="G2316"/>
      <c r="H2316"/>
      <c r="I2316"/>
      <c r="J2316" s="227"/>
      <c r="L2316" s="190"/>
      <c r="N2316"/>
      <c r="O2316"/>
      <c r="P2316"/>
      <c r="Q2316"/>
      <c r="R2316"/>
      <c r="S2316"/>
      <c r="T2316"/>
      <c r="U2316"/>
      <c r="V2316"/>
      <c r="W2316" s="319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</row>
    <row r="2317" spans="1:43" s="269" customFormat="1" x14ac:dyDescent="0.2">
      <c r="A2317" s="13"/>
      <c r="B2317"/>
      <c r="C2317"/>
      <c r="D2317" s="227"/>
      <c r="E2317" s="227"/>
      <c r="F2317" s="227"/>
      <c r="G2317"/>
      <c r="H2317"/>
      <c r="I2317"/>
      <c r="J2317" s="227"/>
      <c r="L2317" s="190"/>
      <c r="N2317"/>
      <c r="O2317"/>
      <c r="P2317"/>
      <c r="Q2317"/>
      <c r="R2317"/>
      <c r="S2317"/>
      <c r="T2317"/>
      <c r="U2317"/>
      <c r="V2317"/>
      <c r="W2317" s="319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</row>
    <row r="2318" spans="1:43" s="269" customFormat="1" x14ac:dyDescent="0.2">
      <c r="A2318" s="13"/>
      <c r="B2318"/>
      <c r="C2318"/>
      <c r="D2318" s="227"/>
      <c r="E2318" s="227"/>
      <c r="F2318" s="227"/>
      <c r="G2318"/>
      <c r="H2318"/>
      <c r="I2318"/>
      <c r="J2318" s="227"/>
      <c r="L2318" s="190"/>
      <c r="N2318"/>
      <c r="O2318"/>
      <c r="P2318"/>
      <c r="Q2318"/>
      <c r="R2318"/>
      <c r="S2318"/>
      <c r="T2318"/>
      <c r="U2318"/>
      <c r="V2318"/>
      <c r="W2318" s="319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</row>
    <row r="2319" spans="1:43" s="269" customFormat="1" x14ac:dyDescent="0.2">
      <c r="A2319" s="13"/>
      <c r="B2319"/>
      <c r="C2319"/>
      <c r="D2319" s="227"/>
      <c r="E2319" s="227"/>
      <c r="F2319" s="227"/>
      <c r="G2319"/>
      <c r="H2319"/>
      <c r="I2319"/>
      <c r="J2319" s="227"/>
      <c r="L2319" s="190"/>
      <c r="N2319"/>
      <c r="O2319"/>
      <c r="P2319"/>
      <c r="Q2319"/>
      <c r="R2319"/>
      <c r="S2319"/>
      <c r="T2319"/>
      <c r="U2319"/>
      <c r="V2319"/>
      <c r="W2319" s="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</row>
    <row r="2320" spans="1:43" s="269" customFormat="1" x14ac:dyDescent="0.2">
      <c r="A2320" s="13"/>
      <c r="B2320"/>
      <c r="C2320"/>
      <c r="D2320" s="227"/>
      <c r="E2320" s="227"/>
      <c r="F2320" s="227"/>
      <c r="G2320"/>
      <c r="H2320"/>
      <c r="I2320"/>
      <c r="J2320" s="227"/>
      <c r="L2320" s="190"/>
      <c r="N2320"/>
      <c r="O2320"/>
      <c r="P2320"/>
      <c r="Q2320"/>
      <c r="R2320"/>
      <c r="S2320"/>
      <c r="T2320"/>
      <c r="U2320"/>
      <c r="V2320"/>
      <c r="W2320" s="319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</row>
    <row r="2321" spans="1:43" s="269" customFormat="1" x14ac:dyDescent="0.2">
      <c r="A2321" s="13"/>
      <c r="B2321"/>
      <c r="C2321"/>
      <c r="D2321" s="227"/>
      <c r="E2321" s="227"/>
      <c r="F2321" s="227"/>
      <c r="G2321"/>
      <c r="H2321"/>
      <c r="I2321"/>
      <c r="J2321" s="227"/>
      <c r="L2321" s="190"/>
      <c r="N2321"/>
      <c r="O2321"/>
      <c r="P2321"/>
      <c r="Q2321"/>
      <c r="R2321"/>
      <c r="S2321"/>
      <c r="T2321"/>
      <c r="U2321"/>
      <c r="V2321"/>
      <c r="W2321" s="319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</row>
    <row r="2322" spans="1:43" s="269" customFormat="1" x14ac:dyDescent="0.2">
      <c r="A2322" s="13"/>
      <c r="B2322"/>
      <c r="C2322"/>
      <c r="D2322" s="227"/>
      <c r="E2322" s="227"/>
      <c r="F2322" s="227"/>
      <c r="G2322"/>
      <c r="H2322"/>
      <c r="I2322"/>
      <c r="J2322" s="227"/>
      <c r="L2322" s="190"/>
      <c r="N2322"/>
      <c r="O2322"/>
      <c r="P2322"/>
      <c r="Q2322"/>
      <c r="R2322"/>
      <c r="S2322"/>
      <c r="T2322"/>
      <c r="U2322"/>
      <c r="V2322"/>
      <c r="W2322" s="319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</row>
    <row r="2323" spans="1:43" s="269" customFormat="1" x14ac:dyDescent="0.2">
      <c r="A2323" s="13"/>
      <c r="B2323"/>
      <c r="C2323"/>
      <c r="D2323" s="227"/>
      <c r="E2323" s="227"/>
      <c r="F2323" s="227"/>
      <c r="G2323"/>
      <c r="H2323"/>
      <c r="I2323"/>
      <c r="J2323" s="227"/>
      <c r="L2323" s="190"/>
      <c r="N2323"/>
      <c r="O2323"/>
      <c r="P2323"/>
      <c r="Q2323"/>
      <c r="R2323"/>
      <c r="S2323"/>
      <c r="T2323"/>
      <c r="U2323"/>
      <c r="V2323"/>
      <c r="W2323" s="319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</row>
    <row r="2324" spans="1:43" s="269" customFormat="1" x14ac:dyDescent="0.2">
      <c r="A2324" s="13"/>
      <c r="B2324"/>
      <c r="C2324"/>
      <c r="D2324" s="227"/>
      <c r="E2324" s="227"/>
      <c r="F2324" s="227"/>
      <c r="G2324"/>
      <c r="H2324"/>
      <c r="I2324"/>
      <c r="J2324" s="227"/>
      <c r="L2324" s="190"/>
      <c r="N2324"/>
      <c r="O2324"/>
      <c r="P2324"/>
      <c r="Q2324"/>
      <c r="R2324"/>
      <c r="S2324"/>
      <c r="T2324"/>
      <c r="U2324"/>
      <c r="V2324"/>
      <c r="W2324" s="319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</row>
    <row r="2325" spans="1:43" s="269" customFormat="1" x14ac:dyDescent="0.2">
      <c r="A2325" s="13"/>
      <c r="B2325"/>
      <c r="C2325"/>
      <c r="D2325" s="227"/>
      <c r="E2325" s="227"/>
      <c r="F2325" s="227"/>
      <c r="G2325"/>
      <c r="H2325"/>
      <c r="I2325"/>
      <c r="J2325" s="227"/>
      <c r="L2325" s="190"/>
      <c r="N2325"/>
      <c r="O2325"/>
      <c r="P2325"/>
      <c r="Q2325"/>
      <c r="R2325"/>
      <c r="S2325"/>
      <c r="T2325"/>
      <c r="U2325"/>
      <c r="V2325"/>
      <c r="W2325" s="319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</row>
    <row r="2326" spans="1:43" s="269" customFormat="1" x14ac:dyDescent="0.2">
      <c r="A2326" s="13"/>
      <c r="B2326"/>
      <c r="C2326"/>
      <c r="D2326" s="227"/>
      <c r="E2326" s="227"/>
      <c r="F2326" s="227"/>
      <c r="G2326"/>
      <c r="H2326"/>
      <c r="I2326"/>
      <c r="J2326" s="227"/>
      <c r="L2326" s="190"/>
      <c r="N2326"/>
      <c r="O2326"/>
      <c r="P2326"/>
      <c r="Q2326"/>
      <c r="R2326"/>
      <c r="S2326"/>
      <c r="T2326"/>
      <c r="U2326"/>
      <c r="V2326"/>
      <c r="W2326" s="319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</row>
    <row r="2327" spans="1:43" s="269" customFormat="1" x14ac:dyDescent="0.2">
      <c r="A2327" s="13"/>
      <c r="B2327"/>
      <c r="C2327"/>
      <c r="D2327" s="227"/>
      <c r="E2327" s="227"/>
      <c r="F2327" s="227"/>
      <c r="G2327"/>
      <c r="H2327"/>
      <c r="I2327"/>
      <c r="J2327" s="227"/>
      <c r="L2327" s="190"/>
      <c r="N2327"/>
      <c r="O2327"/>
      <c r="P2327"/>
      <c r="Q2327"/>
      <c r="R2327"/>
      <c r="S2327"/>
      <c r="T2327"/>
      <c r="U2327"/>
      <c r="V2327"/>
      <c r="W2327" s="319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</row>
    <row r="2328" spans="1:43" s="269" customFormat="1" x14ac:dyDescent="0.2">
      <c r="A2328" s="13"/>
      <c r="B2328"/>
      <c r="C2328"/>
      <c r="D2328" s="227"/>
      <c r="E2328" s="227"/>
      <c r="F2328" s="227"/>
      <c r="G2328"/>
      <c r="H2328"/>
      <c r="I2328"/>
      <c r="J2328" s="227"/>
      <c r="L2328" s="190"/>
      <c r="N2328"/>
      <c r="O2328"/>
      <c r="P2328"/>
      <c r="Q2328"/>
      <c r="R2328"/>
      <c r="S2328"/>
      <c r="T2328"/>
      <c r="U2328"/>
      <c r="V2328"/>
      <c r="W2328" s="319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</row>
    <row r="2329" spans="1:43" s="269" customFormat="1" x14ac:dyDescent="0.2">
      <c r="A2329" s="13"/>
      <c r="B2329"/>
      <c r="C2329"/>
      <c r="D2329" s="227"/>
      <c r="E2329" s="227"/>
      <c r="F2329" s="227"/>
      <c r="G2329"/>
      <c r="H2329"/>
      <c r="I2329"/>
      <c r="J2329" s="227"/>
      <c r="L2329" s="190"/>
      <c r="N2329"/>
      <c r="O2329"/>
      <c r="P2329"/>
      <c r="Q2329"/>
      <c r="R2329"/>
      <c r="S2329"/>
      <c r="T2329"/>
      <c r="U2329"/>
      <c r="V2329"/>
      <c r="W2329" s="31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</row>
    <row r="2330" spans="1:43" s="269" customFormat="1" x14ac:dyDescent="0.2">
      <c r="A2330" s="13"/>
      <c r="B2330"/>
      <c r="C2330"/>
      <c r="D2330" s="227"/>
      <c r="E2330" s="227"/>
      <c r="F2330" s="227"/>
      <c r="G2330"/>
      <c r="H2330"/>
      <c r="I2330"/>
      <c r="J2330" s="227"/>
      <c r="L2330" s="190"/>
      <c r="N2330"/>
      <c r="O2330"/>
      <c r="P2330"/>
      <c r="Q2330"/>
      <c r="R2330"/>
      <c r="S2330"/>
      <c r="T2330"/>
      <c r="U2330"/>
      <c r="V2330"/>
      <c r="W2330" s="319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</row>
    <row r="2331" spans="1:43" s="269" customFormat="1" x14ac:dyDescent="0.2">
      <c r="A2331" s="13"/>
      <c r="B2331"/>
      <c r="C2331"/>
      <c r="D2331" s="227"/>
      <c r="E2331" s="227"/>
      <c r="F2331" s="227"/>
      <c r="G2331"/>
      <c r="H2331"/>
      <c r="I2331"/>
      <c r="J2331" s="227"/>
      <c r="L2331" s="190"/>
      <c r="N2331"/>
      <c r="O2331"/>
      <c r="P2331"/>
      <c r="Q2331"/>
      <c r="R2331"/>
      <c r="S2331"/>
      <c r="T2331"/>
      <c r="U2331"/>
      <c r="V2331"/>
      <c r="W2331" s="319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</row>
    <row r="2332" spans="1:43" s="269" customFormat="1" x14ac:dyDescent="0.2">
      <c r="A2332" s="13"/>
      <c r="B2332"/>
      <c r="C2332"/>
      <c r="D2332" s="227"/>
      <c r="E2332" s="227"/>
      <c r="F2332" s="227"/>
      <c r="G2332"/>
      <c r="H2332"/>
      <c r="I2332"/>
      <c r="J2332" s="227"/>
      <c r="L2332" s="190"/>
      <c r="N2332"/>
      <c r="O2332"/>
      <c r="P2332"/>
      <c r="Q2332"/>
      <c r="R2332"/>
      <c r="S2332"/>
      <c r="T2332"/>
      <c r="U2332"/>
      <c r="V2332"/>
      <c r="W2332" s="319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</row>
    <row r="2333" spans="1:43" s="269" customFormat="1" x14ac:dyDescent="0.2">
      <c r="A2333" s="13"/>
      <c r="B2333"/>
      <c r="C2333"/>
      <c r="D2333" s="227"/>
      <c r="E2333" s="227"/>
      <c r="F2333" s="227"/>
      <c r="G2333"/>
      <c r="H2333"/>
      <c r="I2333"/>
      <c r="J2333" s="227"/>
      <c r="L2333" s="190"/>
      <c r="N2333"/>
      <c r="O2333"/>
      <c r="P2333"/>
      <c r="Q2333"/>
      <c r="R2333"/>
      <c r="S2333"/>
      <c r="T2333"/>
      <c r="U2333"/>
      <c r="V2333"/>
      <c r="W2333" s="319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</row>
    <row r="2334" spans="1:43" s="269" customFormat="1" x14ac:dyDescent="0.2">
      <c r="A2334" s="13"/>
      <c r="B2334"/>
      <c r="C2334"/>
      <c r="D2334" s="227"/>
      <c r="E2334" s="227"/>
      <c r="F2334" s="227"/>
      <c r="G2334"/>
      <c r="H2334"/>
      <c r="I2334"/>
      <c r="J2334" s="227"/>
      <c r="L2334" s="190"/>
      <c r="N2334"/>
      <c r="O2334"/>
      <c r="P2334"/>
      <c r="Q2334"/>
      <c r="R2334"/>
      <c r="S2334"/>
      <c r="T2334"/>
      <c r="U2334"/>
      <c r="V2334"/>
      <c r="W2334" s="319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</row>
    <row r="2335" spans="1:43" s="269" customFormat="1" x14ac:dyDescent="0.2">
      <c r="A2335" s="13"/>
      <c r="B2335"/>
      <c r="C2335"/>
      <c r="D2335" s="227"/>
      <c r="E2335" s="227"/>
      <c r="F2335" s="227"/>
      <c r="G2335"/>
      <c r="H2335"/>
      <c r="I2335"/>
      <c r="J2335" s="227"/>
      <c r="L2335" s="190"/>
      <c r="N2335"/>
      <c r="O2335"/>
      <c r="P2335"/>
      <c r="Q2335"/>
      <c r="R2335"/>
      <c r="S2335"/>
      <c r="T2335"/>
      <c r="U2335"/>
      <c r="V2335"/>
      <c r="W2335" s="319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</row>
    <row r="2336" spans="1:43" s="269" customFormat="1" x14ac:dyDescent="0.2">
      <c r="A2336" s="13"/>
      <c r="B2336"/>
      <c r="C2336"/>
      <c r="D2336" s="227"/>
      <c r="E2336" s="227"/>
      <c r="F2336" s="227"/>
      <c r="G2336"/>
      <c r="H2336"/>
      <c r="I2336"/>
      <c r="J2336" s="227"/>
      <c r="L2336" s="190"/>
      <c r="N2336"/>
      <c r="O2336"/>
      <c r="P2336"/>
      <c r="Q2336"/>
      <c r="R2336"/>
      <c r="S2336"/>
      <c r="T2336"/>
      <c r="U2336"/>
      <c r="V2336"/>
      <c r="W2336" s="319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</row>
    <row r="2337" spans="1:43" s="269" customFormat="1" x14ac:dyDescent="0.2">
      <c r="A2337" s="13"/>
      <c r="B2337"/>
      <c r="C2337"/>
      <c r="D2337" s="227"/>
      <c r="E2337" s="227"/>
      <c r="F2337" s="227"/>
      <c r="G2337"/>
      <c r="H2337"/>
      <c r="I2337"/>
      <c r="J2337" s="227"/>
      <c r="L2337" s="190"/>
      <c r="N2337"/>
      <c r="O2337"/>
      <c r="P2337"/>
      <c r="Q2337"/>
      <c r="R2337"/>
      <c r="S2337"/>
      <c r="T2337"/>
      <c r="U2337"/>
      <c r="V2337"/>
      <c r="W2337" s="319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</row>
    <row r="2338" spans="1:43" s="269" customFormat="1" x14ac:dyDescent="0.2">
      <c r="A2338" s="13"/>
      <c r="B2338"/>
      <c r="C2338"/>
      <c r="D2338" s="227"/>
      <c r="E2338" s="227"/>
      <c r="F2338" s="227"/>
      <c r="G2338"/>
      <c r="H2338"/>
      <c r="I2338"/>
      <c r="J2338" s="227"/>
      <c r="L2338" s="190"/>
      <c r="N2338"/>
      <c r="O2338"/>
      <c r="P2338"/>
      <c r="Q2338"/>
      <c r="R2338"/>
      <c r="S2338"/>
      <c r="T2338"/>
      <c r="U2338"/>
      <c r="V2338"/>
      <c r="W2338" s="319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</row>
    <row r="2339" spans="1:43" s="269" customFormat="1" x14ac:dyDescent="0.2">
      <c r="A2339" s="13"/>
      <c r="B2339"/>
      <c r="C2339"/>
      <c r="D2339" s="227"/>
      <c r="E2339" s="227"/>
      <c r="F2339" s="227"/>
      <c r="G2339"/>
      <c r="H2339"/>
      <c r="I2339"/>
      <c r="J2339" s="227"/>
      <c r="L2339" s="190"/>
      <c r="N2339"/>
      <c r="O2339"/>
      <c r="P2339"/>
      <c r="Q2339"/>
      <c r="R2339"/>
      <c r="S2339"/>
      <c r="T2339"/>
      <c r="U2339"/>
      <c r="V2339"/>
      <c r="W2339" s="31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</row>
    <row r="2340" spans="1:43" s="269" customFormat="1" x14ac:dyDescent="0.2">
      <c r="A2340" s="13"/>
      <c r="B2340"/>
      <c r="C2340"/>
      <c r="D2340" s="227"/>
      <c r="E2340" s="227"/>
      <c r="F2340" s="227"/>
      <c r="G2340"/>
      <c r="H2340"/>
      <c r="I2340"/>
      <c r="J2340" s="227"/>
      <c r="L2340" s="190"/>
      <c r="N2340"/>
      <c r="O2340"/>
      <c r="P2340"/>
      <c r="Q2340"/>
      <c r="R2340"/>
      <c r="S2340"/>
      <c r="T2340"/>
      <c r="U2340"/>
      <c r="V2340"/>
      <c r="W2340" s="319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</row>
    <row r="2341" spans="1:43" s="269" customFormat="1" x14ac:dyDescent="0.2">
      <c r="A2341" s="13"/>
      <c r="B2341"/>
      <c r="C2341"/>
      <c r="D2341" s="227"/>
      <c r="E2341" s="227"/>
      <c r="F2341" s="227"/>
      <c r="G2341"/>
      <c r="H2341"/>
      <c r="I2341"/>
      <c r="J2341" s="227"/>
      <c r="L2341" s="190"/>
      <c r="N2341"/>
      <c r="O2341"/>
      <c r="P2341"/>
      <c r="Q2341"/>
      <c r="R2341"/>
      <c r="S2341"/>
      <c r="T2341"/>
      <c r="U2341"/>
      <c r="V2341"/>
      <c r="W2341" s="319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</row>
    <row r="2342" spans="1:43" s="269" customFormat="1" x14ac:dyDescent="0.2">
      <c r="A2342" s="13"/>
      <c r="B2342"/>
      <c r="C2342"/>
      <c r="D2342" s="227"/>
      <c r="E2342" s="227"/>
      <c r="F2342" s="227"/>
      <c r="G2342"/>
      <c r="H2342"/>
      <c r="I2342"/>
      <c r="J2342" s="227"/>
      <c r="L2342" s="190"/>
      <c r="N2342"/>
      <c r="O2342"/>
      <c r="P2342"/>
      <c r="Q2342"/>
      <c r="R2342"/>
      <c r="S2342"/>
      <c r="T2342"/>
      <c r="U2342"/>
      <c r="V2342"/>
      <c r="W2342" s="319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</row>
    <row r="2343" spans="1:43" s="269" customFormat="1" x14ac:dyDescent="0.2">
      <c r="A2343" s="13"/>
      <c r="B2343"/>
      <c r="C2343"/>
      <c r="D2343" s="227"/>
      <c r="E2343" s="227"/>
      <c r="F2343" s="227"/>
      <c r="G2343"/>
      <c r="H2343"/>
      <c r="I2343"/>
      <c r="J2343" s="227"/>
      <c r="L2343" s="190"/>
      <c r="N2343"/>
      <c r="O2343"/>
      <c r="P2343"/>
      <c r="Q2343"/>
      <c r="R2343"/>
      <c r="S2343"/>
      <c r="T2343"/>
      <c r="U2343"/>
      <c r="V2343"/>
      <c r="W2343" s="319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</row>
    <row r="2344" spans="1:43" s="269" customFormat="1" x14ac:dyDescent="0.2">
      <c r="A2344" s="13"/>
      <c r="B2344"/>
      <c r="C2344"/>
      <c r="D2344" s="227"/>
      <c r="E2344" s="227"/>
      <c r="F2344" s="227"/>
      <c r="G2344"/>
      <c r="H2344"/>
      <c r="I2344"/>
      <c r="J2344" s="227"/>
      <c r="L2344" s="190"/>
      <c r="N2344"/>
      <c r="O2344"/>
      <c r="P2344"/>
      <c r="Q2344"/>
      <c r="R2344"/>
      <c r="S2344"/>
      <c r="T2344"/>
      <c r="U2344"/>
      <c r="V2344"/>
      <c r="W2344" s="319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</row>
    <row r="2345" spans="1:43" s="269" customFormat="1" x14ac:dyDescent="0.2">
      <c r="A2345" s="13"/>
      <c r="B2345"/>
      <c r="C2345"/>
      <c r="D2345" s="227"/>
      <c r="E2345" s="227"/>
      <c r="F2345" s="227"/>
      <c r="G2345"/>
      <c r="H2345"/>
      <c r="I2345"/>
      <c r="J2345" s="227"/>
      <c r="L2345" s="190"/>
      <c r="N2345"/>
      <c r="O2345"/>
      <c r="P2345"/>
      <c r="Q2345"/>
      <c r="R2345"/>
      <c r="S2345"/>
      <c r="T2345"/>
      <c r="U2345"/>
      <c r="V2345"/>
      <c r="W2345" s="319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</row>
    <row r="2346" spans="1:43" s="269" customFormat="1" x14ac:dyDescent="0.2">
      <c r="A2346" s="13"/>
      <c r="B2346"/>
      <c r="C2346"/>
      <c r="D2346" s="227"/>
      <c r="E2346" s="227"/>
      <c r="F2346" s="227"/>
      <c r="G2346"/>
      <c r="H2346"/>
      <c r="I2346"/>
      <c r="J2346" s="227"/>
      <c r="L2346" s="190"/>
      <c r="N2346"/>
      <c r="O2346"/>
      <c r="P2346"/>
      <c r="Q2346"/>
      <c r="R2346"/>
      <c r="S2346"/>
      <c r="T2346"/>
      <c r="U2346"/>
      <c r="V2346"/>
      <c r="W2346" s="319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</row>
    <row r="2347" spans="1:43" s="269" customFormat="1" x14ac:dyDescent="0.2">
      <c r="A2347" s="13"/>
      <c r="B2347"/>
      <c r="C2347"/>
      <c r="D2347" s="227"/>
      <c r="E2347" s="227"/>
      <c r="F2347" s="227"/>
      <c r="G2347"/>
      <c r="H2347"/>
      <c r="I2347"/>
      <c r="J2347" s="227"/>
      <c r="L2347" s="190"/>
      <c r="N2347"/>
      <c r="O2347"/>
      <c r="P2347"/>
      <c r="Q2347"/>
      <c r="R2347"/>
      <c r="S2347"/>
      <c r="T2347"/>
      <c r="U2347"/>
      <c r="V2347"/>
      <c r="W2347" s="319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</row>
    <row r="2348" spans="1:43" s="269" customFormat="1" x14ac:dyDescent="0.2">
      <c r="A2348" s="13"/>
      <c r="B2348"/>
      <c r="C2348"/>
      <c r="D2348" s="227"/>
      <c r="E2348" s="227"/>
      <c r="F2348" s="227"/>
      <c r="G2348"/>
      <c r="H2348"/>
      <c r="I2348"/>
      <c r="J2348" s="227"/>
      <c r="L2348" s="190"/>
      <c r="N2348"/>
      <c r="O2348"/>
      <c r="P2348"/>
      <c r="Q2348"/>
      <c r="R2348"/>
      <c r="S2348"/>
      <c r="T2348"/>
      <c r="U2348"/>
      <c r="V2348"/>
      <c r="W2348" s="319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</row>
    <row r="2349" spans="1:43" s="269" customFormat="1" x14ac:dyDescent="0.2">
      <c r="A2349" s="13"/>
      <c r="B2349"/>
      <c r="C2349"/>
      <c r="D2349" s="227"/>
      <c r="E2349" s="227"/>
      <c r="F2349" s="227"/>
      <c r="G2349"/>
      <c r="H2349"/>
      <c r="I2349"/>
      <c r="J2349" s="227"/>
      <c r="L2349" s="190"/>
      <c r="N2349"/>
      <c r="O2349"/>
      <c r="P2349"/>
      <c r="Q2349"/>
      <c r="R2349"/>
      <c r="S2349"/>
      <c r="T2349"/>
      <c r="U2349"/>
      <c r="V2349"/>
      <c r="W2349" s="31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</row>
    <row r="2350" spans="1:43" s="269" customFormat="1" x14ac:dyDescent="0.2">
      <c r="A2350" s="13"/>
      <c r="B2350"/>
      <c r="C2350"/>
      <c r="D2350" s="227"/>
      <c r="E2350" s="227"/>
      <c r="F2350" s="227"/>
      <c r="G2350"/>
      <c r="H2350"/>
      <c r="I2350"/>
      <c r="J2350" s="227"/>
      <c r="L2350" s="190"/>
      <c r="N2350"/>
      <c r="O2350"/>
      <c r="P2350"/>
      <c r="Q2350"/>
      <c r="R2350"/>
      <c r="S2350"/>
      <c r="T2350"/>
      <c r="U2350"/>
      <c r="V2350"/>
      <c r="W2350" s="319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</row>
    <row r="2351" spans="1:43" s="269" customFormat="1" x14ac:dyDescent="0.2">
      <c r="A2351" s="13"/>
      <c r="B2351"/>
      <c r="C2351"/>
      <c r="D2351" s="227"/>
      <c r="E2351" s="227"/>
      <c r="F2351" s="227"/>
      <c r="G2351"/>
      <c r="H2351"/>
      <c r="I2351"/>
      <c r="J2351" s="227"/>
      <c r="L2351" s="190"/>
      <c r="N2351"/>
      <c r="O2351"/>
      <c r="P2351"/>
      <c r="Q2351"/>
      <c r="R2351"/>
      <c r="S2351"/>
      <c r="T2351"/>
      <c r="U2351"/>
      <c r="V2351"/>
      <c r="W2351" s="319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</row>
    <row r="2352" spans="1:43" s="269" customFormat="1" x14ac:dyDescent="0.2">
      <c r="A2352" s="13"/>
      <c r="B2352"/>
      <c r="C2352"/>
      <c r="D2352" s="227"/>
      <c r="E2352" s="227"/>
      <c r="F2352" s="227"/>
      <c r="G2352"/>
      <c r="H2352"/>
      <c r="I2352"/>
      <c r="J2352" s="227"/>
      <c r="L2352" s="190"/>
      <c r="N2352"/>
      <c r="O2352"/>
      <c r="P2352"/>
      <c r="Q2352"/>
      <c r="R2352"/>
      <c r="S2352"/>
      <c r="T2352"/>
      <c r="U2352"/>
      <c r="V2352"/>
      <c r="W2352" s="319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</row>
    <row r="2353" spans="1:43" s="269" customFormat="1" x14ac:dyDescent="0.2">
      <c r="A2353" s="13"/>
      <c r="B2353"/>
      <c r="C2353"/>
      <c r="D2353" s="227"/>
      <c r="E2353" s="227"/>
      <c r="F2353" s="227"/>
      <c r="G2353"/>
      <c r="H2353"/>
      <c r="I2353"/>
      <c r="J2353" s="227"/>
      <c r="L2353" s="190"/>
      <c r="N2353"/>
      <c r="O2353"/>
      <c r="P2353"/>
      <c r="Q2353"/>
      <c r="R2353"/>
      <c r="S2353"/>
      <c r="T2353"/>
      <c r="U2353"/>
      <c r="V2353"/>
      <c r="W2353" s="319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</row>
    <row r="2354" spans="1:43" s="269" customFormat="1" x14ac:dyDescent="0.2">
      <c r="A2354" s="13"/>
      <c r="B2354"/>
      <c r="C2354"/>
      <c r="D2354" s="227"/>
      <c r="E2354" s="227"/>
      <c r="F2354" s="227"/>
      <c r="G2354"/>
      <c r="H2354"/>
      <c r="I2354"/>
      <c r="J2354" s="227"/>
      <c r="L2354" s="190"/>
      <c r="N2354"/>
      <c r="O2354"/>
      <c r="P2354"/>
      <c r="Q2354"/>
      <c r="R2354"/>
      <c r="S2354"/>
      <c r="T2354"/>
      <c r="U2354"/>
      <c r="V2354"/>
      <c r="W2354" s="319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</row>
    <row r="2355" spans="1:43" s="269" customFormat="1" x14ac:dyDescent="0.2">
      <c r="A2355" s="13"/>
      <c r="B2355"/>
      <c r="C2355"/>
      <c r="D2355" s="227"/>
      <c r="E2355" s="227"/>
      <c r="F2355" s="227"/>
      <c r="G2355"/>
      <c r="H2355"/>
      <c r="I2355"/>
      <c r="J2355" s="227"/>
      <c r="L2355" s="190"/>
      <c r="N2355"/>
      <c r="O2355"/>
      <c r="P2355"/>
      <c r="Q2355"/>
      <c r="R2355"/>
      <c r="S2355"/>
      <c r="T2355"/>
      <c r="U2355"/>
      <c r="V2355"/>
      <c r="W2355" s="319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</row>
    <row r="2356" spans="1:43" s="269" customFormat="1" x14ac:dyDescent="0.2">
      <c r="A2356" s="13"/>
      <c r="B2356"/>
      <c r="C2356"/>
      <c r="D2356" s="227"/>
      <c r="E2356" s="227"/>
      <c r="F2356" s="227"/>
      <c r="G2356"/>
      <c r="H2356"/>
      <c r="I2356"/>
      <c r="J2356" s="227"/>
      <c r="L2356" s="190"/>
      <c r="N2356"/>
      <c r="O2356"/>
      <c r="P2356"/>
      <c r="Q2356"/>
      <c r="R2356"/>
      <c r="S2356"/>
      <c r="T2356"/>
      <c r="U2356"/>
      <c r="V2356"/>
      <c r="W2356" s="319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</row>
    <row r="2357" spans="1:43" s="269" customFormat="1" x14ac:dyDescent="0.2">
      <c r="A2357" s="13"/>
      <c r="B2357"/>
      <c r="C2357"/>
      <c r="D2357" s="227"/>
      <c r="E2357" s="227"/>
      <c r="F2357" s="227"/>
      <c r="G2357"/>
      <c r="H2357"/>
      <c r="I2357"/>
      <c r="J2357" s="227"/>
      <c r="L2357" s="190"/>
      <c r="N2357"/>
      <c r="O2357"/>
      <c r="P2357"/>
      <c r="Q2357"/>
      <c r="R2357"/>
      <c r="S2357"/>
      <c r="T2357"/>
      <c r="U2357"/>
      <c r="V2357"/>
      <c r="W2357" s="319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</row>
    <row r="2358" spans="1:43" s="269" customFormat="1" x14ac:dyDescent="0.2">
      <c r="A2358" s="13"/>
      <c r="B2358"/>
      <c r="C2358"/>
      <c r="D2358" s="227"/>
      <c r="E2358" s="227"/>
      <c r="F2358" s="227"/>
      <c r="G2358"/>
      <c r="H2358"/>
      <c r="I2358"/>
      <c r="J2358" s="227"/>
      <c r="L2358" s="190"/>
      <c r="N2358"/>
      <c r="O2358"/>
      <c r="P2358"/>
      <c r="Q2358"/>
      <c r="R2358"/>
      <c r="S2358"/>
      <c r="T2358"/>
      <c r="U2358"/>
      <c r="V2358"/>
      <c r="W2358" s="319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</row>
    <row r="2359" spans="1:43" s="269" customFormat="1" x14ac:dyDescent="0.2">
      <c r="A2359" s="13"/>
      <c r="B2359"/>
      <c r="C2359"/>
      <c r="D2359" s="227"/>
      <c r="E2359" s="227"/>
      <c r="F2359" s="227"/>
      <c r="G2359"/>
      <c r="H2359"/>
      <c r="I2359"/>
      <c r="J2359" s="227"/>
      <c r="L2359" s="190"/>
      <c r="N2359"/>
      <c r="O2359"/>
      <c r="P2359"/>
      <c r="Q2359"/>
      <c r="R2359"/>
      <c r="S2359"/>
      <c r="T2359"/>
      <c r="U2359"/>
      <c r="V2359"/>
      <c r="W2359" s="31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</row>
    <row r="2360" spans="1:43" s="269" customFormat="1" x14ac:dyDescent="0.2">
      <c r="A2360" s="13"/>
      <c r="B2360"/>
      <c r="C2360"/>
      <c r="D2360" s="227"/>
      <c r="E2360" s="227"/>
      <c r="F2360" s="227"/>
      <c r="G2360"/>
      <c r="H2360"/>
      <c r="I2360"/>
      <c r="J2360" s="227"/>
      <c r="L2360" s="190"/>
      <c r="N2360"/>
      <c r="O2360"/>
      <c r="P2360"/>
      <c r="Q2360"/>
      <c r="R2360"/>
      <c r="S2360"/>
      <c r="T2360"/>
      <c r="U2360"/>
      <c r="V2360"/>
      <c r="W2360" s="319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</row>
    <row r="2361" spans="1:43" s="269" customFormat="1" x14ac:dyDescent="0.2">
      <c r="A2361" s="13"/>
      <c r="B2361"/>
      <c r="C2361"/>
      <c r="D2361" s="227"/>
      <c r="E2361" s="227"/>
      <c r="F2361" s="227"/>
      <c r="G2361"/>
      <c r="H2361"/>
      <c r="I2361"/>
      <c r="J2361" s="227"/>
      <c r="L2361" s="190"/>
      <c r="N2361"/>
      <c r="O2361"/>
      <c r="P2361"/>
      <c r="Q2361"/>
      <c r="R2361"/>
      <c r="S2361"/>
      <c r="T2361"/>
      <c r="U2361"/>
      <c r="V2361"/>
      <c r="W2361" s="319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</row>
    <row r="2362" spans="1:43" s="269" customFormat="1" x14ac:dyDescent="0.2">
      <c r="A2362" s="13"/>
      <c r="B2362"/>
      <c r="C2362"/>
      <c r="D2362" s="227"/>
      <c r="E2362" s="227"/>
      <c r="F2362" s="227"/>
      <c r="G2362"/>
      <c r="H2362"/>
      <c r="I2362"/>
      <c r="J2362" s="227"/>
      <c r="L2362" s="190"/>
      <c r="N2362"/>
      <c r="O2362"/>
      <c r="P2362"/>
      <c r="Q2362"/>
      <c r="R2362"/>
      <c r="S2362"/>
      <c r="T2362"/>
      <c r="U2362"/>
      <c r="V2362"/>
      <c r="W2362" s="319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</row>
    <row r="2363" spans="1:43" s="269" customFormat="1" x14ac:dyDescent="0.2">
      <c r="A2363" s="13"/>
      <c r="B2363"/>
      <c r="C2363"/>
      <c r="D2363" s="227"/>
      <c r="E2363" s="227"/>
      <c r="F2363" s="227"/>
      <c r="G2363"/>
      <c r="H2363"/>
      <c r="I2363"/>
      <c r="J2363" s="227"/>
      <c r="L2363" s="190"/>
      <c r="N2363"/>
      <c r="O2363"/>
      <c r="P2363"/>
      <c r="Q2363"/>
      <c r="R2363"/>
      <c r="S2363"/>
      <c r="T2363"/>
      <c r="U2363"/>
      <c r="V2363"/>
      <c r="W2363" s="319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</row>
    <row r="2364" spans="1:43" s="269" customFormat="1" x14ac:dyDescent="0.2">
      <c r="A2364" s="13"/>
      <c r="B2364"/>
      <c r="C2364"/>
      <c r="D2364" s="227"/>
      <c r="E2364" s="227"/>
      <c r="F2364" s="227"/>
      <c r="G2364"/>
      <c r="H2364"/>
      <c r="I2364"/>
      <c r="J2364" s="227"/>
      <c r="L2364" s="190"/>
      <c r="N2364"/>
      <c r="O2364"/>
      <c r="P2364"/>
      <c r="Q2364"/>
      <c r="R2364"/>
      <c r="S2364"/>
      <c r="T2364"/>
      <c r="U2364"/>
      <c r="V2364"/>
      <c r="W2364" s="319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</row>
    <row r="2365" spans="1:43" s="269" customFormat="1" x14ac:dyDescent="0.2">
      <c r="A2365" s="13"/>
      <c r="B2365"/>
      <c r="C2365"/>
      <c r="D2365" s="227"/>
      <c r="E2365" s="227"/>
      <c r="F2365" s="227"/>
      <c r="G2365"/>
      <c r="H2365"/>
      <c r="I2365"/>
      <c r="J2365" s="227"/>
      <c r="L2365" s="190"/>
      <c r="N2365"/>
      <c r="O2365"/>
      <c r="P2365"/>
      <c r="Q2365"/>
      <c r="R2365"/>
      <c r="S2365"/>
      <c r="T2365"/>
      <c r="U2365"/>
      <c r="V2365"/>
      <c r="W2365" s="319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</row>
    <row r="2366" spans="1:43" s="269" customFormat="1" x14ac:dyDescent="0.2">
      <c r="A2366" s="13"/>
      <c r="B2366"/>
      <c r="C2366"/>
      <c r="D2366" s="227"/>
      <c r="E2366" s="227"/>
      <c r="F2366" s="227"/>
      <c r="G2366"/>
      <c r="H2366"/>
      <c r="I2366"/>
      <c r="J2366" s="227"/>
      <c r="L2366" s="190"/>
      <c r="N2366"/>
      <c r="O2366"/>
      <c r="P2366"/>
      <c r="Q2366"/>
      <c r="R2366"/>
      <c r="S2366"/>
      <c r="T2366"/>
      <c r="U2366"/>
      <c r="V2366"/>
      <c r="W2366" s="319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</row>
    <row r="2367" spans="1:43" s="269" customFormat="1" x14ac:dyDescent="0.2">
      <c r="A2367" s="13"/>
      <c r="B2367"/>
      <c r="C2367"/>
      <c r="D2367" s="227"/>
      <c r="E2367" s="227"/>
      <c r="F2367" s="227"/>
      <c r="G2367"/>
      <c r="H2367"/>
      <c r="I2367"/>
      <c r="J2367" s="227"/>
      <c r="L2367" s="190"/>
      <c r="N2367"/>
      <c r="O2367"/>
      <c r="P2367"/>
      <c r="Q2367"/>
      <c r="R2367"/>
      <c r="S2367"/>
      <c r="T2367"/>
      <c r="U2367"/>
      <c r="V2367"/>
      <c r="W2367" s="319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</row>
    <row r="2368" spans="1:43" s="269" customFormat="1" x14ac:dyDescent="0.2">
      <c r="A2368" s="13"/>
      <c r="B2368"/>
      <c r="C2368"/>
      <c r="D2368" s="227"/>
      <c r="E2368" s="227"/>
      <c r="F2368" s="227"/>
      <c r="G2368"/>
      <c r="H2368"/>
      <c r="I2368"/>
      <c r="J2368" s="227"/>
      <c r="L2368" s="190"/>
      <c r="N2368"/>
      <c r="O2368"/>
      <c r="P2368"/>
      <c r="Q2368"/>
      <c r="R2368"/>
      <c r="S2368"/>
      <c r="T2368"/>
      <c r="U2368"/>
      <c r="V2368"/>
      <c r="W2368" s="319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</row>
    <row r="2369" spans="1:43" s="269" customFormat="1" x14ac:dyDescent="0.2">
      <c r="A2369" s="13"/>
      <c r="B2369"/>
      <c r="C2369"/>
      <c r="D2369" s="227"/>
      <c r="E2369" s="227"/>
      <c r="F2369" s="227"/>
      <c r="G2369"/>
      <c r="H2369"/>
      <c r="I2369"/>
      <c r="J2369" s="227"/>
      <c r="L2369" s="190"/>
      <c r="N2369"/>
      <c r="O2369"/>
      <c r="P2369"/>
      <c r="Q2369"/>
      <c r="R2369"/>
      <c r="S2369"/>
      <c r="T2369"/>
      <c r="U2369"/>
      <c r="V2369"/>
      <c r="W2369" s="31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</row>
    <row r="2370" spans="1:43" s="269" customFormat="1" x14ac:dyDescent="0.2">
      <c r="A2370" s="13"/>
      <c r="B2370"/>
      <c r="C2370"/>
      <c r="D2370" s="227"/>
      <c r="E2370" s="227"/>
      <c r="F2370" s="227"/>
      <c r="G2370"/>
      <c r="H2370"/>
      <c r="I2370"/>
      <c r="J2370" s="227"/>
      <c r="L2370" s="190"/>
      <c r="N2370"/>
      <c r="O2370"/>
      <c r="P2370"/>
      <c r="Q2370"/>
      <c r="R2370"/>
      <c r="S2370"/>
      <c r="T2370"/>
      <c r="U2370"/>
      <c r="V2370"/>
      <c r="W2370" s="319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</row>
    <row r="2371" spans="1:43" s="269" customFormat="1" x14ac:dyDescent="0.2">
      <c r="A2371" s="13"/>
      <c r="B2371"/>
      <c r="C2371"/>
      <c r="D2371" s="227"/>
      <c r="E2371" s="227"/>
      <c r="F2371" s="227"/>
      <c r="G2371"/>
      <c r="H2371"/>
      <c r="I2371"/>
      <c r="J2371" s="227"/>
      <c r="L2371" s="190"/>
      <c r="N2371"/>
      <c r="O2371"/>
      <c r="P2371"/>
      <c r="Q2371"/>
      <c r="R2371"/>
      <c r="S2371"/>
      <c r="T2371"/>
      <c r="U2371"/>
      <c r="V2371"/>
      <c r="W2371" s="319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</row>
    <row r="2372" spans="1:43" s="269" customFormat="1" x14ac:dyDescent="0.2">
      <c r="A2372" s="13"/>
      <c r="B2372"/>
      <c r="C2372"/>
      <c r="D2372" s="227"/>
      <c r="E2372" s="227"/>
      <c r="F2372" s="227"/>
      <c r="G2372"/>
      <c r="H2372"/>
      <c r="I2372"/>
      <c r="J2372" s="227"/>
      <c r="L2372" s="190"/>
      <c r="N2372"/>
      <c r="O2372"/>
      <c r="P2372"/>
      <c r="Q2372"/>
      <c r="R2372"/>
      <c r="S2372"/>
      <c r="T2372"/>
      <c r="U2372"/>
      <c r="V2372"/>
      <c r="W2372" s="319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</row>
    <row r="2373" spans="1:43" s="269" customFormat="1" x14ac:dyDescent="0.2">
      <c r="A2373" s="13"/>
      <c r="B2373"/>
      <c r="C2373"/>
      <c r="D2373" s="227"/>
      <c r="E2373" s="227"/>
      <c r="F2373" s="227"/>
      <c r="G2373"/>
      <c r="H2373"/>
      <c r="I2373"/>
      <c r="J2373" s="227"/>
      <c r="L2373" s="190"/>
      <c r="N2373"/>
      <c r="O2373"/>
      <c r="P2373"/>
      <c r="Q2373"/>
      <c r="R2373"/>
      <c r="S2373"/>
      <c r="T2373"/>
      <c r="U2373"/>
      <c r="V2373"/>
      <c r="W2373" s="319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</row>
    <row r="2374" spans="1:43" s="269" customFormat="1" x14ac:dyDescent="0.2">
      <c r="A2374" s="13"/>
      <c r="B2374"/>
      <c r="C2374"/>
      <c r="D2374" s="227"/>
      <c r="E2374" s="227"/>
      <c r="F2374" s="227"/>
      <c r="G2374"/>
      <c r="H2374"/>
      <c r="I2374"/>
      <c r="J2374" s="227"/>
      <c r="L2374" s="190"/>
      <c r="N2374"/>
      <c r="O2374"/>
      <c r="P2374"/>
      <c r="Q2374"/>
      <c r="R2374"/>
      <c r="S2374"/>
      <c r="T2374"/>
      <c r="U2374"/>
      <c r="V2374"/>
      <c r="W2374" s="319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</row>
    <row r="2375" spans="1:43" s="269" customFormat="1" x14ac:dyDescent="0.2">
      <c r="A2375" s="13"/>
      <c r="B2375"/>
      <c r="C2375"/>
      <c r="D2375" s="227"/>
      <c r="E2375" s="227"/>
      <c r="F2375" s="227"/>
      <c r="G2375"/>
      <c r="H2375"/>
      <c r="I2375"/>
      <c r="J2375" s="227"/>
      <c r="L2375" s="190"/>
      <c r="N2375"/>
      <c r="O2375"/>
      <c r="P2375"/>
      <c r="Q2375"/>
      <c r="R2375"/>
      <c r="S2375"/>
      <c r="T2375"/>
      <c r="U2375"/>
      <c r="V2375"/>
      <c r="W2375" s="319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</row>
    <row r="2376" spans="1:43" s="269" customFormat="1" x14ac:dyDescent="0.2">
      <c r="A2376" s="13"/>
      <c r="B2376"/>
      <c r="C2376"/>
      <c r="D2376" s="227"/>
      <c r="E2376" s="227"/>
      <c r="F2376" s="227"/>
      <c r="G2376"/>
      <c r="H2376"/>
      <c r="I2376"/>
      <c r="J2376" s="227"/>
      <c r="L2376" s="190"/>
      <c r="N2376"/>
      <c r="O2376"/>
      <c r="P2376"/>
      <c r="Q2376"/>
      <c r="R2376"/>
      <c r="S2376"/>
      <c r="T2376"/>
      <c r="U2376"/>
      <c r="V2376"/>
      <c r="W2376" s="319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</row>
    <row r="2377" spans="1:43" s="269" customFormat="1" x14ac:dyDescent="0.2">
      <c r="A2377" s="13"/>
      <c r="B2377"/>
      <c r="C2377"/>
      <c r="D2377" s="227"/>
      <c r="E2377" s="227"/>
      <c r="F2377" s="227"/>
      <c r="G2377"/>
      <c r="H2377"/>
      <c r="I2377"/>
      <c r="J2377" s="227"/>
      <c r="L2377" s="190"/>
      <c r="N2377"/>
      <c r="O2377"/>
      <c r="P2377"/>
      <c r="Q2377"/>
      <c r="R2377"/>
      <c r="S2377"/>
      <c r="T2377"/>
      <c r="U2377"/>
      <c r="V2377"/>
      <c r="W2377" s="319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</row>
    <row r="2378" spans="1:43" s="269" customFormat="1" x14ac:dyDescent="0.2">
      <c r="A2378" s="13"/>
      <c r="B2378"/>
      <c r="C2378"/>
      <c r="D2378" s="227"/>
      <c r="E2378" s="227"/>
      <c r="F2378" s="227"/>
      <c r="G2378"/>
      <c r="H2378"/>
      <c r="I2378"/>
      <c r="J2378" s="227"/>
      <c r="L2378" s="190"/>
      <c r="N2378"/>
      <c r="O2378"/>
      <c r="P2378"/>
      <c r="Q2378"/>
      <c r="R2378"/>
      <c r="S2378"/>
      <c r="T2378"/>
      <c r="U2378"/>
      <c r="V2378"/>
      <c r="W2378" s="319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</row>
    <row r="2379" spans="1:43" s="269" customFormat="1" x14ac:dyDescent="0.2">
      <c r="A2379" s="13"/>
      <c r="B2379"/>
      <c r="C2379"/>
      <c r="D2379" s="227"/>
      <c r="E2379" s="227"/>
      <c r="F2379" s="227"/>
      <c r="G2379"/>
      <c r="H2379"/>
      <c r="I2379"/>
      <c r="J2379" s="227"/>
      <c r="L2379" s="190"/>
      <c r="N2379"/>
      <c r="O2379"/>
      <c r="P2379"/>
      <c r="Q2379"/>
      <c r="R2379"/>
      <c r="S2379"/>
      <c r="T2379"/>
      <c r="U2379"/>
      <c r="V2379"/>
      <c r="W2379" s="31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</row>
    <row r="2380" spans="1:43" s="269" customFormat="1" x14ac:dyDescent="0.2">
      <c r="A2380" s="13"/>
      <c r="B2380"/>
      <c r="C2380"/>
      <c r="D2380" s="227"/>
      <c r="E2380" s="227"/>
      <c r="F2380" s="227"/>
      <c r="G2380"/>
      <c r="H2380"/>
      <c r="I2380"/>
      <c r="J2380" s="227"/>
      <c r="L2380" s="190"/>
      <c r="N2380"/>
      <c r="O2380"/>
      <c r="P2380"/>
      <c r="Q2380"/>
      <c r="R2380"/>
      <c r="S2380"/>
      <c r="T2380"/>
      <c r="U2380"/>
      <c r="V2380"/>
      <c r="W2380" s="319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</row>
    <row r="2381" spans="1:43" s="269" customFormat="1" x14ac:dyDescent="0.2">
      <c r="A2381" s="13"/>
      <c r="B2381"/>
      <c r="C2381"/>
      <c r="D2381" s="227"/>
      <c r="E2381" s="227"/>
      <c r="F2381" s="227"/>
      <c r="G2381"/>
      <c r="H2381"/>
      <c r="I2381"/>
      <c r="J2381" s="227"/>
      <c r="L2381" s="190"/>
      <c r="N2381"/>
      <c r="O2381"/>
      <c r="P2381"/>
      <c r="Q2381"/>
      <c r="R2381"/>
      <c r="S2381"/>
      <c r="T2381"/>
      <c r="U2381"/>
      <c r="V2381"/>
      <c r="W2381" s="319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</row>
    <row r="2382" spans="1:43" s="269" customFormat="1" x14ac:dyDescent="0.2">
      <c r="A2382" s="13"/>
      <c r="B2382"/>
      <c r="C2382"/>
      <c r="D2382" s="227"/>
      <c r="E2382" s="227"/>
      <c r="F2382" s="227"/>
      <c r="G2382"/>
      <c r="H2382"/>
      <c r="I2382"/>
      <c r="J2382" s="227"/>
      <c r="L2382" s="190"/>
      <c r="N2382"/>
      <c r="O2382"/>
      <c r="P2382"/>
      <c r="Q2382"/>
      <c r="R2382"/>
      <c r="S2382"/>
      <c r="T2382"/>
      <c r="U2382"/>
      <c r="V2382"/>
      <c r="W2382" s="319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</row>
    <row r="2383" spans="1:43" s="269" customFormat="1" x14ac:dyDescent="0.2">
      <c r="A2383" s="13"/>
      <c r="B2383"/>
      <c r="C2383"/>
      <c r="D2383" s="227"/>
      <c r="E2383" s="227"/>
      <c r="F2383" s="227"/>
      <c r="G2383"/>
      <c r="H2383"/>
      <c r="I2383"/>
      <c r="J2383" s="227"/>
      <c r="L2383" s="190"/>
      <c r="N2383"/>
      <c r="O2383"/>
      <c r="P2383"/>
      <c r="Q2383"/>
      <c r="R2383"/>
      <c r="S2383"/>
      <c r="T2383"/>
      <c r="U2383"/>
      <c r="V2383"/>
      <c r="W2383" s="319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</row>
    <row r="2384" spans="1:43" s="269" customFormat="1" x14ac:dyDescent="0.2">
      <c r="A2384" s="13"/>
      <c r="B2384"/>
      <c r="C2384"/>
      <c r="D2384" s="227"/>
      <c r="E2384" s="227"/>
      <c r="F2384" s="227"/>
      <c r="G2384"/>
      <c r="H2384"/>
      <c r="I2384"/>
      <c r="J2384" s="227"/>
      <c r="L2384" s="190"/>
      <c r="N2384"/>
      <c r="O2384"/>
      <c r="P2384"/>
      <c r="Q2384"/>
      <c r="R2384"/>
      <c r="S2384"/>
      <c r="T2384"/>
      <c r="U2384"/>
      <c r="V2384"/>
      <c r="W2384" s="319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</row>
    <row r="2385" spans="1:43" s="269" customFormat="1" x14ac:dyDescent="0.2">
      <c r="A2385" s="13"/>
      <c r="B2385"/>
      <c r="C2385"/>
      <c r="D2385" s="227"/>
      <c r="E2385" s="227"/>
      <c r="F2385" s="227"/>
      <c r="G2385"/>
      <c r="H2385"/>
      <c r="I2385"/>
      <c r="J2385" s="227"/>
      <c r="L2385" s="190"/>
      <c r="N2385"/>
      <c r="O2385"/>
      <c r="P2385"/>
      <c r="Q2385"/>
      <c r="R2385"/>
      <c r="S2385"/>
      <c r="T2385"/>
      <c r="U2385"/>
      <c r="V2385"/>
      <c r="W2385" s="319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</row>
    <row r="2386" spans="1:43" s="269" customFormat="1" x14ac:dyDescent="0.2">
      <c r="A2386" s="13"/>
      <c r="B2386"/>
      <c r="C2386"/>
      <c r="D2386" s="227"/>
      <c r="E2386" s="227"/>
      <c r="F2386" s="227"/>
      <c r="G2386"/>
      <c r="H2386"/>
      <c r="I2386"/>
      <c r="J2386" s="227"/>
      <c r="L2386" s="190"/>
      <c r="N2386"/>
      <c r="O2386"/>
      <c r="P2386"/>
      <c r="Q2386"/>
      <c r="R2386"/>
      <c r="S2386"/>
      <c r="T2386"/>
      <c r="U2386"/>
      <c r="V2386"/>
      <c r="W2386" s="319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</row>
    <row r="2387" spans="1:43" s="269" customFormat="1" x14ac:dyDescent="0.2">
      <c r="A2387" s="13"/>
      <c r="B2387"/>
      <c r="C2387"/>
      <c r="D2387" s="227"/>
      <c r="E2387" s="227"/>
      <c r="F2387" s="227"/>
      <c r="G2387"/>
      <c r="H2387"/>
      <c r="I2387"/>
      <c r="J2387" s="227"/>
      <c r="L2387" s="190"/>
      <c r="N2387"/>
      <c r="O2387"/>
      <c r="P2387"/>
      <c r="Q2387"/>
      <c r="R2387"/>
      <c r="S2387"/>
      <c r="T2387"/>
      <c r="U2387"/>
      <c r="V2387"/>
      <c r="W2387" s="319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</row>
    <row r="2388" spans="1:43" s="269" customFormat="1" x14ac:dyDescent="0.2">
      <c r="A2388" s="13"/>
      <c r="B2388"/>
      <c r="C2388"/>
      <c r="D2388" s="227"/>
      <c r="E2388" s="227"/>
      <c r="F2388" s="227"/>
      <c r="G2388"/>
      <c r="H2388"/>
      <c r="I2388"/>
      <c r="J2388" s="227"/>
      <c r="L2388" s="190"/>
      <c r="N2388"/>
      <c r="O2388"/>
      <c r="P2388"/>
      <c r="Q2388"/>
      <c r="R2388"/>
      <c r="S2388"/>
      <c r="T2388"/>
      <c r="U2388"/>
      <c r="V2388"/>
      <c r="W2388" s="319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</row>
    <row r="2389" spans="1:43" s="269" customFormat="1" x14ac:dyDescent="0.2">
      <c r="A2389" s="13"/>
      <c r="B2389"/>
      <c r="C2389"/>
      <c r="D2389" s="227"/>
      <c r="E2389" s="227"/>
      <c r="F2389" s="227"/>
      <c r="G2389"/>
      <c r="H2389"/>
      <c r="I2389"/>
      <c r="J2389" s="227"/>
      <c r="L2389" s="190"/>
      <c r="N2389"/>
      <c r="O2389"/>
      <c r="P2389"/>
      <c r="Q2389"/>
      <c r="R2389"/>
      <c r="S2389"/>
      <c r="T2389"/>
      <c r="U2389"/>
      <c r="V2389"/>
      <c r="W2389" s="31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</row>
    <row r="2390" spans="1:43" s="269" customFormat="1" x14ac:dyDescent="0.2">
      <c r="A2390" s="13"/>
      <c r="B2390"/>
      <c r="C2390"/>
      <c r="D2390" s="227"/>
      <c r="E2390" s="227"/>
      <c r="F2390" s="227"/>
      <c r="G2390"/>
      <c r="H2390"/>
      <c r="I2390"/>
      <c r="J2390" s="227"/>
      <c r="L2390" s="190"/>
      <c r="N2390"/>
      <c r="O2390"/>
      <c r="P2390"/>
      <c r="Q2390"/>
      <c r="R2390"/>
      <c r="S2390"/>
      <c r="T2390"/>
      <c r="U2390"/>
      <c r="V2390"/>
      <c r="W2390" s="319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</row>
    <row r="2391" spans="1:43" s="269" customFormat="1" x14ac:dyDescent="0.2">
      <c r="A2391" s="13"/>
      <c r="B2391"/>
      <c r="C2391"/>
      <c r="D2391" s="227"/>
      <c r="E2391" s="227"/>
      <c r="F2391" s="227"/>
      <c r="G2391"/>
      <c r="H2391"/>
      <c r="I2391"/>
      <c r="J2391" s="227"/>
      <c r="L2391" s="190"/>
      <c r="N2391"/>
      <c r="O2391"/>
      <c r="P2391"/>
      <c r="Q2391"/>
      <c r="R2391"/>
      <c r="S2391"/>
      <c r="T2391"/>
      <c r="U2391"/>
      <c r="V2391"/>
      <c r="W2391" s="319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</row>
    <row r="2392" spans="1:43" s="269" customFormat="1" x14ac:dyDescent="0.2">
      <c r="A2392" s="13"/>
      <c r="B2392"/>
      <c r="C2392"/>
      <c r="D2392" s="227"/>
      <c r="E2392" s="227"/>
      <c r="F2392" s="227"/>
      <c r="G2392"/>
      <c r="H2392"/>
      <c r="I2392"/>
      <c r="J2392" s="227"/>
      <c r="L2392" s="190"/>
      <c r="N2392"/>
      <c r="O2392"/>
      <c r="P2392"/>
      <c r="Q2392"/>
      <c r="R2392"/>
      <c r="S2392"/>
      <c r="T2392"/>
      <c r="U2392"/>
      <c r="V2392"/>
      <c r="W2392" s="319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</row>
    <row r="2393" spans="1:43" s="269" customFormat="1" x14ac:dyDescent="0.2">
      <c r="A2393" s="13"/>
      <c r="B2393"/>
      <c r="C2393"/>
      <c r="D2393" s="227"/>
      <c r="E2393" s="227"/>
      <c r="F2393" s="227"/>
      <c r="G2393"/>
      <c r="H2393"/>
      <c r="I2393"/>
      <c r="J2393" s="227"/>
      <c r="L2393" s="190"/>
      <c r="N2393"/>
      <c r="O2393"/>
      <c r="P2393"/>
      <c r="Q2393"/>
      <c r="R2393"/>
      <c r="S2393"/>
      <c r="T2393"/>
      <c r="U2393"/>
      <c r="V2393"/>
      <c r="W2393" s="319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</row>
    <row r="2394" spans="1:43" s="269" customFormat="1" x14ac:dyDescent="0.2">
      <c r="A2394" s="13"/>
      <c r="B2394"/>
      <c r="C2394"/>
      <c r="D2394" s="227"/>
      <c r="E2394" s="227"/>
      <c r="F2394" s="227"/>
      <c r="G2394"/>
      <c r="H2394"/>
      <c r="I2394"/>
      <c r="J2394" s="227"/>
      <c r="L2394" s="190"/>
      <c r="N2394"/>
      <c r="O2394"/>
      <c r="P2394"/>
      <c r="Q2394"/>
      <c r="R2394"/>
      <c r="S2394"/>
      <c r="T2394"/>
      <c r="U2394"/>
      <c r="V2394"/>
      <c r="W2394" s="319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</row>
    <row r="2395" spans="1:43" s="269" customFormat="1" x14ac:dyDescent="0.2">
      <c r="A2395" s="13"/>
      <c r="B2395"/>
      <c r="C2395"/>
      <c r="D2395" s="227"/>
      <c r="E2395" s="227"/>
      <c r="F2395" s="227"/>
      <c r="G2395"/>
      <c r="H2395"/>
      <c r="I2395"/>
      <c r="J2395" s="227"/>
      <c r="L2395" s="190"/>
      <c r="N2395"/>
      <c r="O2395"/>
      <c r="P2395"/>
      <c r="Q2395"/>
      <c r="R2395"/>
      <c r="S2395"/>
      <c r="T2395"/>
      <c r="U2395"/>
      <c r="V2395"/>
      <c r="W2395" s="319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</row>
    <row r="2396" spans="1:43" s="269" customFormat="1" x14ac:dyDescent="0.2">
      <c r="A2396" s="13"/>
      <c r="B2396"/>
      <c r="C2396"/>
      <c r="D2396" s="227"/>
      <c r="E2396" s="227"/>
      <c r="F2396" s="227"/>
      <c r="G2396"/>
      <c r="H2396"/>
      <c r="I2396"/>
      <c r="J2396" s="227"/>
      <c r="L2396" s="190"/>
      <c r="N2396"/>
      <c r="O2396"/>
      <c r="P2396"/>
      <c r="Q2396"/>
      <c r="R2396"/>
      <c r="S2396"/>
      <c r="T2396"/>
      <c r="U2396"/>
      <c r="V2396"/>
      <c r="W2396" s="319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</row>
    <row r="2397" spans="1:43" s="269" customFormat="1" x14ac:dyDescent="0.2">
      <c r="A2397" s="13"/>
      <c r="B2397"/>
      <c r="C2397"/>
      <c r="D2397" s="227"/>
      <c r="E2397" s="227"/>
      <c r="F2397" s="227"/>
      <c r="G2397"/>
      <c r="H2397"/>
      <c r="I2397"/>
      <c r="J2397" s="227"/>
      <c r="L2397" s="190"/>
      <c r="N2397"/>
      <c r="O2397"/>
      <c r="P2397"/>
      <c r="Q2397"/>
      <c r="R2397"/>
      <c r="S2397"/>
      <c r="T2397"/>
      <c r="U2397"/>
      <c r="V2397"/>
      <c r="W2397" s="319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</row>
    <row r="2398" spans="1:43" s="269" customFormat="1" x14ac:dyDescent="0.2">
      <c r="A2398" s="13"/>
      <c r="B2398"/>
      <c r="C2398"/>
      <c r="D2398" s="227"/>
      <c r="E2398" s="227"/>
      <c r="F2398" s="227"/>
      <c r="G2398"/>
      <c r="H2398"/>
      <c r="I2398"/>
      <c r="J2398" s="227"/>
      <c r="L2398" s="190"/>
      <c r="N2398"/>
      <c r="O2398"/>
      <c r="P2398"/>
      <c r="Q2398"/>
      <c r="R2398"/>
      <c r="S2398"/>
      <c r="T2398"/>
      <c r="U2398"/>
      <c r="V2398"/>
      <c r="W2398" s="319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</row>
    <row r="2399" spans="1:43" s="269" customFormat="1" x14ac:dyDescent="0.2">
      <c r="A2399" s="13"/>
      <c r="B2399"/>
      <c r="C2399"/>
      <c r="D2399" s="227"/>
      <c r="E2399" s="227"/>
      <c r="F2399" s="227"/>
      <c r="G2399"/>
      <c r="H2399"/>
      <c r="I2399"/>
      <c r="J2399" s="227"/>
      <c r="L2399" s="190"/>
      <c r="N2399"/>
      <c r="O2399"/>
      <c r="P2399"/>
      <c r="Q2399"/>
      <c r="R2399"/>
      <c r="S2399"/>
      <c r="T2399"/>
      <c r="U2399"/>
      <c r="V2399"/>
      <c r="W2399" s="31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</row>
    <row r="2400" spans="1:43" s="269" customFormat="1" x14ac:dyDescent="0.2">
      <c r="A2400" s="13"/>
      <c r="B2400"/>
      <c r="C2400"/>
      <c r="D2400" s="227"/>
      <c r="E2400" s="227"/>
      <c r="F2400" s="227"/>
      <c r="G2400"/>
      <c r="H2400"/>
      <c r="I2400"/>
      <c r="J2400" s="227"/>
      <c r="L2400" s="190"/>
      <c r="N2400"/>
      <c r="O2400"/>
      <c r="P2400"/>
      <c r="Q2400"/>
      <c r="R2400"/>
      <c r="S2400"/>
      <c r="T2400"/>
      <c r="U2400"/>
      <c r="V2400"/>
      <c r="W2400" s="319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</row>
    <row r="2401" spans="1:43" s="269" customFormat="1" x14ac:dyDescent="0.2">
      <c r="A2401" s="13"/>
      <c r="B2401"/>
      <c r="C2401"/>
      <c r="D2401" s="227"/>
      <c r="E2401" s="227"/>
      <c r="F2401" s="227"/>
      <c r="G2401"/>
      <c r="H2401"/>
      <c r="I2401"/>
      <c r="J2401" s="227"/>
      <c r="L2401" s="190"/>
      <c r="N2401"/>
      <c r="O2401"/>
      <c r="P2401"/>
      <c r="Q2401"/>
      <c r="R2401"/>
      <c r="S2401"/>
      <c r="T2401"/>
      <c r="U2401"/>
      <c r="V2401"/>
      <c r="W2401" s="319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</row>
    <row r="2402" spans="1:43" s="269" customFormat="1" x14ac:dyDescent="0.2">
      <c r="A2402" s="13"/>
      <c r="B2402"/>
      <c r="C2402"/>
      <c r="D2402" s="227"/>
      <c r="E2402" s="227"/>
      <c r="F2402" s="227"/>
      <c r="G2402"/>
      <c r="H2402"/>
      <c r="I2402"/>
      <c r="J2402" s="227"/>
      <c r="L2402" s="190"/>
      <c r="N2402"/>
      <c r="O2402"/>
      <c r="P2402"/>
      <c r="Q2402"/>
      <c r="R2402"/>
      <c r="S2402"/>
      <c r="T2402"/>
      <c r="U2402"/>
      <c r="V2402"/>
      <c r="W2402" s="319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</row>
    <row r="2403" spans="1:43" s="269" customFormat="1" x14ac:dyDescent="0.2">
      <c r="A2403" s="13"/>
      <c r="B2403"/>
      <c r="C2403"/>
      <c r="D2403" s="227"/>
      <c r="E2403" s="227"/>
      <c r="F2403" s="227"/>
      <c r="G2403"/>
      <c r="H2403"/>
      <c r="I2403"/>
      <c r="J2403" s="227"/>
      <c r="L2403" s="190"/>
      <c r="N2403"/>
      <c r="O2403"/>
      <c r="P2403"/>
      <c r="Q2403"/>
      <c r="R2403"/>
      <c r="S2403"/>
      <c r="T2403"/>
      <c r="U2403"/>
      <c r="V2403"/>
      <c r="W2403" s="319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</row>
    <row r="2404" spans="1:43" s="269" customFormat="1" x14ac:dyDescent="0.2">
      <c r="A2404" s="13"/>
      <c r="B2404"/>
      <c r="C2404"/>
      <c r="D2404" s="227"/>
      <c r="E2404" s="227"/>
      <c r="F2404" s="227"/>
      <c r="G2404"/>
      <c r="H2404"/>
      <c r="I2404"/>
      <c r="J2404" s="227"/>
      <c r="L2404" s="190"/>
      <c r="N2404"/>
      <c r="O2404"/>
      <c r="P2404"/>
      <c r="Q2404"/>
      <c r="R2404"/>
      <c r="S2404"/>
      <c r="T2404"/>
      <c r="U2404"/>
      <c r="V2404"/>
      <c r="W2404" s="319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</row>
    <row r="2405" spans="1:43" s="269" customFormat="1" x14ac:dyDescent="0.2">
      <c r="A2405" s="13"/>
      <c r="B2405"/>
      <c r="C2405"/>
      <c r="D2405" s="227"/>
      <c r="E2405" s="227"/>
      <c r="F2405" s="227"/>
      <c r="G2405"/>
      <c r="H2405"/>
      <c r="I2405"/>
      <c r="J2405" s="227"/>
      <c r="L2405" s="190"/>
      <c r="N2405"/>
      <c r="O2405"/>
      <c r="P2405"/>
      <c r="Q2405"/>
      <c r="R2405"/>
      <c r="S2405"/>
      <c r="T2405"/>
      <c r="U2405"/>
      <c r="V2405"/>
      <c r="W2405" s="319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</row>
    <row r="2406" spans="1:43" s="269" customFormat="1" x14ac:dyDescent="0.2">
      <c r="A2406" s="13"/>
      <c r="B2406"/>
      <c r="C2406"/>
      <c r="D2406" s="227"/>
      <c r="E2406" s="227"/>
      <c r="F2406" s="227"/>
      <c r="G2406"/>
      <c r="H2406"/>
      <c r="I2406"/>
      <c r="J2406" s="227"/>
      <c r="L2406" s="190"/>
      <c r="N2406"/>
      <c r="O2406"/>
      <c r="P2406"/>
      <c r="Q2406"/>
      <c r="R2406"/>
      <c r="S2406"/>
      <c r="T2406"/>
      <c r="U2406"/>
      <c r="V2406"/>
      <c r="W2406" s="319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</row>
    <row r="2407" spans="1:43" s="269" customFormat="1" x14ac:dyDescent="0.2">
      <c r="A2407" s="13"/>
      <c r="B2407"/>
      <c r="C2407"/>
      <c r="D2407" s="227"/>
      <c r="E2407" s="227"/>
      <c r="F2407" s="227"/>
      <c r="G2407"/>
      <c r="H2407"/>
      <c r="I2407"/>
      <c r="J2407" s="227"/>
      <c r="L2407" s="190"/>
      <c r="N2407"/>
      <c r="O2407"/>
      <c r="P2407"/>
      <c r="Q2407"/>
      <c r="R2407"/>
      <c r="S2407"/>
      <c r="T2407"/>
      <c r="U2407"/>
      <c r="V2407"/>
      <c r="W2407" s="319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</row>
    <row r="2408" spans="1:43" s="269" customFormat="1" x14ac:dyDescent="0.2">
      <c r="A2408" s="13"/>
      <c r="B2408"/>
      <c r="C2408"/>
      <c r="D2408" s="227"/>
      <c r="E2408" s="227"/>
      <c r="F2408" s="227"/>
      <c r="G2408"/>
      <c r="H2408"/>
      <c r="I2408"/>
      <c r="J2408" s="227"/>
      <c r="L2408" s="190"/>
      <c r="N2408"/>
      <c r="O2408"/>
      <c r="P2408"/>
      <c r="Q2408"/>
      <c r="R2408"/>
      <c r="S2408"/>
      <c r="T2408"/>
      <c r="U2408"/>
      <c r="V2408"/>
      <c r="W2408" s="319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</row>
    <row r="2409" spans="1:43" s="269" customFormat="1" x14ac:dyDescent="0.2">
      <c r="A2409" s="13"/>
      <c r="B2409"/>
      <c r="C2409"/>
      <c r="D2409" s="227"/>
      <c r="E2409" s="227"/>
      <c r="F2409" s="227"/>
      <c r="G2409"/>
      <c r="H2409"/>
      <c r="I2409"/>
      <c r="J2409" s="227"/>
      <c r="L2409" s="190"/>
      <c r="N2409"/>
      <c r="O2409"/>
      <c r="P2409"/>
      <c r="Q2409"/>
      <c r="R2409"/>
      <c r="S2409"/>
      <c r="T2409"/>
      <c r="U2409"/>
      <c r="V2409"/>
      <c r="W2409" s="31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</row>
    <row r="2410" spans="1:43" s="269" customFormat="1" x14ac:dyDescent="0.2">
      <c r="A2410" s="13"/>
      <c r="B2410"/>
      <c r="C2410"/>
      <c r="D2410" s="227"/>
      <c r="E2410" s="227"/>
      <c r="F2410" s="227"/>
      <c r="G2410"/>
      <c r="H2410"/>
      <c r="I2410"/>
      <c r="J2410" s="227"/>
      <c r="L2410" s="190"/>
      <c r="N2410"/>
      <c r="O2410"/>
      <c r="P2410"/>
      <c r="Q2410"/>
      <c r="R2410"/>
      <c r="S2410"/>
      <c r="T2410"/>
      <c r="U2410"/>
      <c r="V2410"/>
      <c r="W2410" s="319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</row>
    <row r="2411" spans="1:43" s="269" customFormat="1" x14ac:dyDescent="0.2">
      <c r="A2411" s="13"/>
      <c r="B2411"/>
      <c r="C2411"/>
      <c r="D2411" s="227"/>
      <c r="E2411" s="227"/>
      <c r="F2411" s="227"/>
      <c r="G2411"/>
      <c r="H2411"/>
      <c r="I2411"/>
      <c r="J2411" s="227"/>
      <c r="L2411" s="190"/>
      <c r="N2411"/>
      <c r="O2411"/>
      <c r="P2411"/>
      <c r="Q2411"/>
      <c r="R2411"/>
      <c r="S2411"/>
      <c r="T2411"/>
      <c r="U2411"/>
      <c r="V2411"/>
      <c r="W2411" s="319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</row>
    <row r="2412" spans="1:43" s="269" customFormat="1" x14ac:dyDescent="0.2">
      <c r="A2412" s="13"/>
      <c r="B2412"/>
      <c r="C2412"/>
      <c r="D2412" s="227"/>
      <c r="E2412" s="227"/>
      <c r="F2412" s="227"/>
      <c r="G2412"/>
      <c r="H2412"/>
      <c r="I2412"/>
      <c r="J2412" s="227"/>
      <c r="L2412" s="190"/>
      <c r="N2412"/>
      <c r="O2412"/>
      <c r="P2412"/>
      <c r="Q2412"/>
      <c r="R2412"/>
      <c r="S2412"/>
      <c r="T2412"/>
      <c r="U2412"/>
      <c r="V2412"/>
      <c r="W2412" s="319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</row>
    <row r="2413" spans="1:43" s="269" customFormat="1" x14ac:dyDescent="0.2">
      <c r="A2413" s="13"/>
      <c r="B2413"/>
      <c r="C2413"/>
      <c r="D2413" s="227"/>
      <c r="E2413" s="227"/>
      <c r="F2413" s="227"/>
      <c r="G2413"/>
      <c r="H2413"/>
      <c r="I2413"/>
      <c r="J2413" s="227"/>
      <c r="L2413" s="190"/>
      <c r="N2413"/>
      <c r="O2413"/>
      <c r="P2413"/>
      <c r="Q2413"/>
      <c r="R2413"/>
      <c r="S2413"/>
      <c r="T2413"/>
      <c r="U2413"/>
      <c r="V2413"/>
      <c r="W2413" s="319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</row>
    <row r="2414" spans="1:43" s="269" customFormat="1" x14ac:dyDescent="0.2">
      <c r="A2414" s="13"/>
      <c r="B2414"/>
      <c r="C2414"/>
      <c r="D2414" s="227"/>
      <c r="E2414" s="227"/>
      <c r="F2414" s="227"/>
      <c r="G2414"/>
      <c r="H2414"/>
      <c r="I2414"/>
      <c r="J2414" s="227"/>
      <c r="L2414" s="190"/>
      <c r="N2414"/>
      <c r="O2414"/>
      <c r="P2414"/>
      <c r="Q2414"/>
      <c r="R2414"/>
      <c r="S2414"/>
      <c r="T2414"/>
      <c r="U2414"/>
      <c r="V2414"/>
      <c r="W2414" s="319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</row>
    <row r="2415" spans="1:43" s="269" customFormat="1" x14ac:dyDescent="0.2">
      <c r="A2415" s="13"/>
      <c r="B2415"/>
      <c r="C2415"/>
      <c r="D2415" s="227"/>
      <c r="E2415" s="227"/>
      <c r="F2415" s="227"/>
      <c r="G2415"/>
      <c r="H2415"/>
      <c r="I2415"/>
      <c r="J2415" s="227"/>
      <c r="L2415" s="190"/>
      <c r="N2415"/>
      <c r="O2415"/>
      <c r="P2415"/>
      <c r="Q2415"/>
      <c r="R2415"/>
      <c r="S2415"/>
      <c r="T2415"/>
      <c r="U2415"/>
      <c r="V2415"/>
      <c r="W2415" s="319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</row>
    <row r="2416" spans="1:43" s="269" customFormat="1" x14ac:dyDescent="0.2">
      <c r="A2416" s="13"/>
      <c r="B2416"/>
      <c r="C2416"/>
      <c r="D2416" s="227"/>
      <c r="E2416" s="227"/>
      <c r="F2416" s="227"/>
      <c r="G2416"/>
      <c r="H2416"/>
      <c r="I2416"/>
      <c r="J2416" s="227"/>
      <c r="L2416" s="190"/>
      <c r="N2416"/>
      <c r="O2416"/>
      <c r="P2416"/>
      <c r="Q2416"/>
      <c r="R2416"/>
      <c r="S2416"/>
      <c r="T2416"/>
      <c r="U2416"/>
      <c r="V2416"/>
      <c r="W2416" s="319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</row>
    <row r="2417" spans="1:43" s="269" customFormat="1" x14ac:dyDescent="0.2">
      <c r="A2417" s="13"/>
      <c r="B2417"/>
      <c r="C2417"/>
      <c r="D2417" s="227"/>
      <c r="E2417" s="227"/>
      <c r="F2417" s="227"/>
      <c r="G2417"/>
      <c r="H2417"/>
      <c r="I2417"/>
      <c r="J2417" s="227"/>
      <c r="L2417" s="190"/>
      <c r="N2417"/>
      <c r="O2417"/>
      <c r="P2417"/>
      <c r="Q2417"/>
      <c r="R2417"/>
      <c r="S2417"/>
      <c r="T2417"/>
      <c r="U2417"/>
      <c r="V2417"/>
      <c r="W2417" s="319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</row>
    <row r="2418" spans="1:43" s="269" customFormat="1" x14ac:dyDescent="0.2">
      <c r="A2418" s="13"/>
      <c r="B2418"/>
      <c r="C2418"/>
      <c r="D2418" s="227"/>
      <c r="E2418" s="227"/>
      <c r="F2418" s="227"/>
      <c r="G2418"/>
      <c r="H2418"/>
      <c r="I2418"/>
      <c r="J2418" s="227"/>
      <c r="L2418" s="190"/>
      <c r="N2418"/>
      <c r="O2418"/>
      <c r="P2418"/>
      <c r="Q2418"/>
      <c r="R2418"/>
      <c r="S2418"/>
      <c r="T2418"/>
      <c r="U2418"/>
      <c r="V2418"/>
      <c r="W2418" s="319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</row>
    <row r="2419" spans="1:43" s="269" customFormat="1" x14ac:dyDescent="0.2">
      <c r="A2419" s="13"/>
      <c r="B2419"/>
      <c r="C2419"/>
      <c r="D2419" s="227"/>
      <c r="E2419" s="227"/>
      <c r="F2419" s="227"/>
      <c r="G2419"/>
      <c r="H2419"/>
      <c r="I2419"/>
      <c r="J2419" s="227"/>
      <c r="L2419" s="190"/>
      <c r="N2419"/>
      <c r="O2419"/>
      <c r="P2419"/>
      <c r="Q2419"/>
      <c r="R2419"/>
      <c r="S2419"/>
      <c r="T2419"/>
      <c r="U2419"/>
      <c r="V2419"/>
      <c r="W2419" s="3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</row>
    <row r="2420" spans="1:43" s="269" customFormat="1" x14ac:dyDescent="0.2">
      <c r="A2420" s="13"/>
      <c r="B2420"/>
      <c r="C2420"/>
      <c r="D2420" s="227"/>
      <c r="E2420" s="227"/>
      <c r="F2420" s="227"/>
      <c r="G2420"/>
      <c r="H2420"/>
      <c r="I2420"/>
      <c r="J2420" s="227"/>
      <c r="L2420" s="190"/>
      <c r="N2420"/>
      <c r="O2420"/>
      <c r="P2420"/>
      <c r="Q2420"/>
      <c r="R2420"/>
      <c r="S2420"/>
      <c r="T2420"/>
      <c r="U2420"/>
      <c r="V2420"/>
      <c r="W2420" s="319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</row>
    <row r="2421" spans="1:43" s="269" customFormat="1" x14ac:dyDescent="0.2">
      <c r="A2421" s="13"/>
      <c r="B2421"/>
      <c r="C2421"/>
      <c r="D2421" s="227"/>
      <c r="E2421" s="227"/>
      <c r="F2421" s="227"/>
      <c r="G2421"/>
      <c r="H2421"/>
      <c r="I2421"/>
      <c r="J2421" s="227"/>
      <c r="L2421" s="190"/>
      <c r="N2421"/>
      <c r="O2421"/>
      <c r="P2421"/>
      <c r="Q2421"/>
      <c r="R2421"/>
      <c r="S2421"/>
      <c r="T2421"/>
      <c r="U2421"/>
      <c r="V2421"/>
      <c r="W2421" s="319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</row>
    <row r="2422" spans="1:43" s="269" customFormat="1" x14ac:dyDescent="0.2">
      <c r="A2422" s="13"/>
      <c r="B2422"/>
      <c r="C2422"/>
      <c r="D2422" s="227"/>
      <c r="E2422" s="227"/>
      <c r="F2422" s="227"/>
      <c r="G2422"/>
      <c r="H2422"/>
      <c r="I2422"/>
      <c r="J2422" s="227"/>
      <c r="L2422" s="190"/>
      <c r="N2422"/>
      <c r="O2422"/>
      <c r="P2422"/>
      <c r="Q2422"/>
      <c r="R2422"/>
      <c r="S2422"/>
      <c r="T2422"/>
      <c r="U2422"/>
      <c r="V2422"/>
      <c r="W2422" s="319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</row>
    <row r="2423" spans="1:43" s="269" customFormat="1" x14ac:dyDescent="0.2">
      <c r="A2423" s="13"/>
      <c r="B2423"/>
      <c r="C2423"/>
      <c r="D2423" s="227"/>
      <c r="E2423" s="227"/>
      <c r="F2423" s="227"/>
      <c r="G2423"/>
      <c r="H2423"/>
      <c r="I2423"/>
      <c r="J2423" s="227"/>
      <c r="L2423" s="190"/>
      <c r="N2423"/>
      <c r="O2423"/>
      <c r="P2423"/>
      <c r="Q2423"/>
      <c r="R2423"/>
      <c r="S2423"/>
      <c r="T2423"/>
      <c r="U2423"/>
      <c r="V2423"/>
      <c r="W2423" s="319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</row>
    <row r="2424" spans="1:43" s="269" customFormat="1" x14ac:dyDescent="0.2">
      <c r="A2424" s="13"/>
      <c r="B2424"/>
      <c r="C2424"/>
      <c r="D2424" s="227"/>
      <c r="E2424" s="227"/>
      <c r="F2424" s="227"/>
      <c r="G2424"/>
      <c r="H2424"/>
      <c r="I2424"/>
      <c r="J2424" s="227"/>
      <c r="L2424" s="190"/>
      <c r="N2424"/>
      <c r="O2424"/>
      <c r="P2424"/>
      <c r="Q2424"/>
      <c r="R2424"/>
      <c r="S2424"/>
      <c r="T2424"/>
      <c r="U2424"/>
      <c r="V2424"/>
      <c r="W2424" s="319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</row>
    <row r="2425" spans="1:43" s="269" customFormat="1" x14ac:dyDescent="0.2">
      <c r="A2425" s="13"/>
      <c r="B2425"/>
      <c r="C2425"/>
      <c r="D2425" s="227"/>
      <c r="E2425" s="227"/>
      <c r="F2425" s="227"/>
      <c r="G2425"/>
      <c r="H2425"/>
      <c r="I2425"/>
      <c r="J2425" s="227"/>
      <c r="L2425" s="190"/>
      <c r="N2425"/>
      <c r="O2425"/>
      <c r="P2425"/>
      <c r="Q2425"/>
      <c r="R2425"/>
      <c r="S2425"/>
      <c r="T2425"/>
      <c r="U2425"/>
      <c r="V2425"/>
      <c r="W2425" s="319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</row>
    <row r="2426" spans="1:43" s="269" customFormat="1" x14ac:dyDescent="0.2">
      <c r="A2426" s="13"/>
      <c r="B2426"/>
      <c r="C2426"/>
      <c r="D2426" s="227"/>
      <c r="E2426" s="227"/>
      <c r="F2426" s="227"/>
      <c r="G2426"/>
      <c r="H2426"/>
      <c r="I2426"/>
      <c r="J2426" s="227"/>
      <c r="L2426" s="190"/>
      <c r="N2426"/>
      <c r="O2426"/>
      <c r="P2426"/>
      <c r="Q2426"/>
      <c r="R2426"/>
      <c r="S2426"/>
      <c r="T2426"/>
      <c r="U2426"/>
      <c r="V2426"/>
      <c r="W2426" s="319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</row>
    <row r="2427" spans="1:43" s="269" customFormat="1" x14ac:dyDescent="0.2">
      <c r="A2427" s="13"/>
      <c r="B2427"/>
      <c r="C2427"/>
      <c r="D2427" s="227"/>
      <c r="E2427" s="227"/>
      <c r="F2427" s="227"/>
      <c r="G2427"/>
      <c r="H2427"/>
      <c r="I2427"/>
      <c r="J2427" s="227"/>
      <c r="L2427" s="190"/>
      <c r="N2427"/>
      <c r="O2427"/>
      <c r="P2427"/>
      <c r="Q2427"/>
      <c r="R2427"/>
      <c r="S2427"/>
      <c r="T2427"/>
      <c r="U2427"/>
      <c r="V2427"/>
      <c r="W2427" s="319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</row>
    <row r="2428" spans="1:43" s="269" customFormat="1" x14ac:dyDescent="0.2">
      <c r="A2428" s="13"/>
      <c r="B2428"/>
      <c r="C2428"/>
      <c r="D2428" s="227"/>
      <c r="E2428" s="227"/>
      <c r="F2428" s="227"/>
      <c r="G2428"/>
      <c r="H2428"/>
      <c r="I2428"/>
      <c r="J2428" s="227"/>
      <c r="L2428" s="190"/>
      <c r="N2428"/>
      <c r="O2428"/>
      <c r="P2428"/>
      <c r="Q2428"/>
      <c r="R2428"/>
      <c r="S2428"/>
      <c r="T2428"/>
      <c r="U2428"/>
      <c r="V2428"/>
      <c r="W2428" s="319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</row>
    <row r="2429" spans="1:43" s="269" customFormat="1" x14ac:dyDescent="0.2">
      <c r="A2429" s="13"/>
      <c r="B2429"/>
      <c r="C2429"/>
      <c r="D2429" s="227"/>
      <c r="E2429" s="227"/>
      <c r="F2429" s="227"/>
      <c r="G2429"/>
      <c r="H2429"/>
      <c r="I2429"/>
      <c r="J2429" s="227"/>
      <c r="L2429" s="190"/>
      <c r="N2429"/>
      <c r="O2429"/>
      <c r="P2429"/>
      <c r="Q2429"/>
      <c r="R2429"/>
      <c r="S2429"/>
      <c r="T2429"/>
      <c r="U2429"/>
      <c r="V2429"/>
      <c r="W2429" s="31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</row>
    <row r="2430" spans="1:43" s="269" customFormat="1" x14ac:dyDescent="0.2">
      <c r="A2430" s="13"/>
      <c r="B2430"/>
      <c r="C2430"/>
      <c r="D2430" s="227"/>
      <c r="E2430" s="227"/>
      <c r="F2430" s="227"/>
      <c r="G2430"/>
      <c r="H2430"/>
      <c r="I2430"/>
      <c r="J2430" s="227"/>
      <c r="L2430" s="190"/>
      <c r="N2430"/>
      <c r="O2430"/>
      <c r="P2430"/>
      <c r="Q2430"/>
      <c r="R2430"/>
      <c r="S2430"/>
      <c r="T2430"/>
      <c r="U2430"/>
      <c r="V2430"/>
      <c r="W2430" s="319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</row>
    <row r="2431" spans="1:43" s="269" customFormat="1" x14ac:dyDescent="0.2">
      <c r="A2431" s="13"/>
      <c r="B2431"/>
      <c r="C2431"/>
      <c r="D2431" s="227"/>
      <c r="E2431" s="227"/>
      <c r="F2431" s="227"/>
      <c r="G2431"/>
      <c r="H2431"/>
      <c r="I2431"/>
      <c r="J2431" s="227"/>
      <c r="L2431" s="190"/>
      <c r="N2431"/>
      <c r="O2431"/>
      <c r="P2431"/>
      <c r="Q2431"/>
      <c r="R2431"/>
      <c r="S2431"/>
      <c r="T2431"/>
      <c r="U2431"/>
      <c r="V2431"/>
      <c r="W2431" s="319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</row>
    <row r="2432" spans="1:43" s="269" customFormat="1" x14ac:dyDescent="0.2">
      <c r="A2432" s="13"/>
      <c r="B2432"/>
      <c r="C2432"/>
      <c r="D2432" s="227"/>
      <c r="E2432" s="227"/>
      <c r="F2432" s="227"/>
      <c r="G2432"/>
      <c r="H2432"/>
      <c r="I2432"/>
      <c r="J2432" s="227"/>
      <c r="L2432" s="190"/>
      <c r="N2432"/>
      <c r="O2432"/>
      <c r="P2432"/>
      <c r="Q2432"/>
      <c r="R2432"/>
      <c r="S2432"/>
      <c r="T2432"/>
      <c r="U2432"/>
      <c r="V2432"/>
      <c r="W2432" s="319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</row>
    <row r="2433" spans="1:43" s="269" customFormat="1" x14ac:dyDescent="0.2">
      <c r="A2433" s="13"/>
      <c r="B2433"/>
      <c r="C2433"/>
      <c r="D2433" s="227"/>
      <c r="E2433" s="227"/>
      <c r="F2433" s="227"/>
      <c r="G2433"/>
      <c r="H2433"/>
      <c r="I2433"/>
      <c r="J2433" s="227"/>
      <c r="L2433" s="190"/>
      <c r="N2433"/>
      <c r="O2433"/>
      <c r="P2433"/>
      <c r="Q2433"/>
      <c r="R2433"/>
      <c r="S2433"/>
      <c r="T2433"/>
      <c r="U2433"/>
      <c r="V2433"/>
      <c r="W2433" s="319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</row>
    <row r="2434" spans="1:43" s="269" customFormat="1" x14ac:dyDescent="0.2">
      <c r="A2434" s="13"/>
      <c r="B2434"/>
      <c r="C2434"/>
      <c r="D2434" s="227"/>
      <c r="E2434" s="227"/>
      <c r="F2434" s="227"/>
      <c r="G2434"/>
      <c r="H2434"/>
      <c r="I2434"/>
      <c r="J2434" s="227"/>
      <c r="L2434" s="190"/>
      <c r="N2434"/>
      <c r="O2434"/>
      <c r="P2434"/>
      <c r="Q2434"/>
      <c r="R2434"/>
      <c r="S2434"/>
      <c r="T2434"/>
      <c r="U2434"/>
      <c r="V2434"/>
      <c r="W2434" s="319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</row>
    <row r="2435" spans="1:43" s="269" customFormat="1" x14ac:dyDescent="0.2">
      <c r="A2435" s="13"/>
      <c r="B2435"/>
      <c r="C2435"/>
      <c r="D2435" s="227"/>
      <c r="E2435" s="227"/>
      <c r="F2435" s="227"/>
      <c r="G2435"/>
      <c r="H2435"/>
      <c r="I2435"/>
      <c r="J2435" s="227"/>
      <c r="L2435" s="190"/>
      <c r="N2435"/>
      <c r="O2435"/>
      <c r="P2435"/>
      <c r="Q2435"/>
      <c r="R2435"/>
      <c r="S2435"/>
      <c r="T2435"/>
      <c r="U2435"/>
      <c r="V2435"/>
      <c r="W2435" s="319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</row>
    <row r="2436" spans="1:43" s="269" customFormat="1" x14ac:dyDescent="0.2">
      <c r="A2436" s="13"/>
      <c r="B2436"/>
      <c r="C2436"/>
      <c r="D2436" s="227"/>
      <c r="E2436" s="227"/>
      <c r="F2436" s="227"/>
      <c r="G2436"/>
      <c r="H2436"/>
      <c r="I2436"/>
      <c r="J2436" s="227"/>
      <c r="L2436" s="190"/>
      <c r="N2436"/>
      <c r="O2436"/>
      <c r="P2436"/>
      <c r="Q2436"/>
      <c r="R2436"/>
      <c r="S2436"/>
      <c r="T2436"/>
      <c r="U2436"/>
      <c r="V2436"/>
      <c r="W2436" s="319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</row>
    <row r="2437" spans="1:43" s="269" customFormat="1" x14ac:dyDescent="0.2">
      <c r="A2437" s="13"/>
      <c r="B2437"/>
      <c r="C2437"/>
      <c r="D2437" s="227"/>
      <c r="E2437" s="227"/>
      <c r="F2437" s="227"/>
      <c r="G2437"/>
      <c r="H2437"/>
      <c r="I2437"/>
      <c r="J2437" s="227"/>
      <c r="L2437" s="190"/>
      <c r="N2437"/>
      <c r="O2437"/>
      <c r="P2437"/>
      <c r="Q2437"/>
      <c r="R2437"/>
      <c r="S2437"/>
      <c r="T2437"/>
      <c r="U2437"/>
      <c r="V2437"/>
      <c r="W2437" s="319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</row>
    <row r="2438" spans="1:43" s="269" customFormat="1" x14ac:dyDescent="0.2">
      <c r="A2438" s="13"/>
      <c r="B2438"/>
      <c r="C2438"/>
      <c r="D2438" s="227"/>
      <c r="E2438" s="227"/>
      <c r="F2438" s="227"/>
      <c r="G2438"/>
      <c r="H2438"/>
      <c r="I2438"/>
      <c r="J2438" s="227"/>
      <c r="L2438" s="190"/>
      <c r="N2438"/>
      <c r="O2438"/>
      <c r="P2438"/>
      <c r="Q2438"/>
      <c r="R2438"/>
      <c r="S2438"/>
      <c r="T2438"/>
      <c r="U2438"/>
      <c r="V2438"/>
      <c r="W2438" s="319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</row>
    <row r="2439" spans="1:43" s="269" customFormat="1" x14ac:dyDescent="0.2">
      <c r="A2439" s="13"/>
      <c r="B2439"/>
      <c r="C2439"/>
      <c r="D2439" s="227"/>
      <c r="E2439" s="227"/>
      <c r="F2439" s="227"/>
      <c r="G2439"/>
      <c r="H2439"/>
      <c r="I2439"/>
      <c r="J2439" s="227"/>
      <c r="L2439" s="190"/>
      <c r="N2439"/>
      <c r="O2439"/>
      <c r="P2439"/>
      <c r="Q2439"/>
      <c r="R2439"/>
      <c r="S2439"/>
      <c r="T2439"/>
      <c r="U2439"/>
      <c r="V2439"/>
      <c r="W2439" s="31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</row>
    <row r="2440" spans="1:43" s="269" customFormat="1" x14ac:dyDescent="0.2">
      <c r="A2440" s="13"/>
      <c r="B2440"/>
      <c r="C2440"/>
      <c r="D2440" s="227"/>
      <c r="E2440" s="227"/>
      <c r="F2440" s="227"/>
      <c r="G2440"/>
      <c r="H2440"/>
      <c r="I2440"/>
      <c r="J2440" s="227"/>
      <c r="L2440" s="190"/>
      <c r="N2440"/>
      <c r="O2440"/>
      <c r="P2440"/>
      <c r="Q2440"/>
      <c r="R2440"/>
      <c r="S2440"/>
      <c r="T2440"/>
      <c r="U2440"/>
      <c r="V2440"/>
      <c r="W2440" s="319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</row>
    <row r="2441" spans="1:43" s="269" customFormat="1" x14ac:dyDescent="0.2">
      <c r="A2441" s="13"/>
      <c r="B2441"/>
      <c r="C2441"/>
      <c r="D2441" s="227"/>
      <c r="E2441" s="227"/>
      <c r="F2441" s="227"/>
      <c r="G2441"/>
      <c r="H2441"/>
      <c r="I2441"/>
      <c r="J2441" s="227"/>
      <c r="L2441" s="190"/>
      <c r="N2441"/>
      <c r="O2441"/>
      <c r="P2441"/>
      <c r="Q2441"/>
      <c r="R2441"/>
      <c r="S2441"/>
      <c r="T2441"/>
      <c r="U2441"/>
      <c r="V2441"/>
      <c r="W2441" s="319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</row>
    <row r="2442" spans="1:43" s="269" customFormat="1" x14ac:dyDescent="0.2">
      <c r="A2442" s="13"/>
      <c r="B2442"/>
      <c r="C2442"/>
      <c r="D2442" s="227"/>
      <c r="E2442" s="227"/>
      <c r="F2442" s="227"/>
      <c r="G2442"/>
      <c r="H2442"/>
      <c r="I2442"/>
      <c r="J2442" s="227"/>
      <c r="L2442" s="190"/>
      <c r="N2442"/>
      <c r="O2442"/>
      <c r="P2442"/>
      <c r="Q2442"/>
      <c r="R2442"/>
      <c r="S2442"/>
      <c r="T2442"/>
      <c r="U2442"/>
      <c r="V2442"/>
      <c r="W2442" s="319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</row>
    <row r="2443" spans="1:43" s="269" customFormat="1" x14ac:dyDescent="0.2">
      <c r="A2443" s="13"/>
      <c r="B2443"/>
      <c r="C2443"/>
      <c r="D2443" s="227"/>
      <c r="E2443" s="227"/>
      <c r="F2443" s="227"/>
      <c r="G2443"/>
      <c r="H2443"/>
      <c r="I2443"/>
      <c r="J2443" s="227"/>
      <c r="L2443" s="190"/>
      <c r="N2443"/>
      <c r="O2443"/>
      <c r="P2443"/>
      <c r="Q2443"/>
      <c r="R2443"/>
      <c r="S2443"/>
      <c r="T2443"/>
      <c r="U2443"/>
      <c r="V2443"/>
      <c r="W2443" s="319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</row>
    <row r="2444" spans="1:43" s="269" customFormat="1" x14ac:dyDescent="0.2">
      <c r="A2444" s="13"/>
      <c r="B2444"/>
      <c r="C2444"/>
      <c r="D2444" s="227"/>
      <c r="E2444" s="227"/>
      <c r="F2444" s="227"/>
      <c r="G2444"/>
      <c r="H2444"/>
      <c r="I2444"/>
      <c r="J2444" s="227"/>
      <c r="L2444" s="190"/>
      <c r="N2444"/>
      <c r="O2444"/>
      <c r="P2444"/>
      <c r="Q2444"/>
      <c r="R2444"/>
      <c r="S2444"/>
      <c r="T2444"/>
      <c r="U2444"/>
      <c r="V2444"/>
      <c r="W2444" s="319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</row>
    <row r="2445" spans="1:43" s="269" customFormat="1" x14ac:dyDescent="0.2">
      <c r="A2445" s="13"/>
      <c r="B2445"/>
      <c r="C2445"/>
      <c r="D2445" s="227"/>
      <c r="E2445" s="227"/>
      <c r="F2445" s="227"/>
      <c r="G2445"/>
      <c r="H2445"/>
      <c r="I2445"/>
      <c r="J2445" s="227"/>
      <c r="L2445" s="190"/>
      <c r="N2445"/>
      <c r="O2445"/>
      <c r="P2445"/>
      <c r="Q2445"/>
      <c r="R2445"/>
      <c r="S2445"/>
      <c r="T2445"/>
      <c r="U2445"/>
      <c r="V2445"/>
      <c r="W2445" s="319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</row>
    <row r="2446" spans="1:43" s="269" customFormat="1" x14ac:dyDescent="0.2">
      <c r="A2446" s="13"/>
      <c r="B2446"/>
      <c r="C2446"/>
      <c r="D2446" s="227"/>
      <c r="E2446" s="227"/>
      <c r="F2446" s="227"/>
      <c r="G2446"/>
      <c r="H2446"/>
      <c r="I2446"/>
      <c r="J2446" s="227"/>
      <c r="L2446" s="190"/>
      <c r="N2446"/>
      <c r="O2446"/>
      <c r="P2446"/>
      <c r="Q2446"/>
      <c r="R2446"/>
      <c r="S2446"/>
      <c r="T2446"/>
      <c r="U2446"/>
      <c r="V2446"/>
      <c r="W2446" s="319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</row>
    <row r="2447" spans="1:43" s="269" customFormat="1" x14ac:dyDescent="0.2">
      <c r="A2447" s="13"/>
      <c r="B2447"/>
      <c r="C2447"/>
      <c r="D2447" s="227"/>
      <c r="E2447" s="227"/>
      <c r="F2447" s="227"/>
      <c r="G2447"/>
      <c r="H2447"/>
      <c r="I2447"/>
      <c r="J2447" s="227"/>
      <c r="L2447" s="190"/>
      <c r="N2447"/>
      <c r="O2447"/>
      <c r="P2447"/>
      <c r="Q2447"/>
      <c r="R2447"/>
      <c r="S2447"/>
      <c r="T2447"/>
      <c r="U2447"/>
      <c r="V2447"/>
      <c r="W2447" s="319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</row>
    <row r="2448" spans="1:43" s="269" customFormat="1" x14ac:dyDescent="0.2">
      <c r="A2448" s="13"/>
      <c r="B2448"/>
      <c r="C2448"/>
      <c r="D2448" s="227"/>
      <c r="E2448" s="227"/>
      <c r="F2448" s="227"/>
      <c r="G2448"/>
      <c r="H2448"/>
      <c r="I2448"/>
      <c r="J2448" s="227"/>
      <c r="L2448" s="190"/>
      <c r="N2448"/>
      <c r="O2448"/>
      <c r="P2448"/>
      <c r="Q2448"/>
      <c r="R2448"/>
      <c r="S2448"/>
      <c r="T2448"/>
      <c r="U2448"/>
      <c r="V2448"/>
      <c r="W2448" s="319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</row>
    <row r="2449" spans="1:43" s="269" customFormat="1" x14ac:dyDescent="0.2">
      <c r="A2449" s="13"/>
      <c r="B2449"/>
      <c r="C2449"/>
      <c r="D2449" s="227"/>
      <c r="E2449" s="227"/>
      <c r="F2449" s="227"/>
      <c r="G2449"/>
      <c r="H2449"/>
      <c r="I2449"/>
      <c r="J2449" s="227"/>
      <c r="L2449" s="190"/>
      <c r="N2449"/>
      <c r="O2449"/>
      <c r="P2449"/>
      <c r="Q2449"/>
      <c r="R2449"/>
      <c r="S2449"/>
      <c r="T2449"/>
      <c r="U2449"/>
      <c r="V2449"/>
      <c r="W2449" s="31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</row>
    <row r="2450" spans="1:43" s="269" customFormat="1" x14ac:dyDescent="0.2">
      <c r="A2450" s="13"/>
      <c r="B2450"/>
      <c r="C2450"/>
      <c r="D2450" s="227"/>
      <c r="E2450" s="227"/>
      <c r="F2450" s="227"/>
      <c r="G2450"/>
      <c r="H2450"/>
      <c r="I2450"/>
      <c r="J2450" s="227"/>
      <c r="L2450" s="190"/>
      <c r="N2450"/>
      <c r="O2450"/>
      <c r="P2450"/>
      <c r="Q2450"/>
      <c r="R2450"/>
      <c r="S2450"/>
      <c r="T2450"/>
      <c r="U2450"/>
      <c r="V2450"/>
      <c r="W2450" s="319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</row>
    <row r="2451" spans="1:43" s="269" customFormat="1" x14ac:dyDescent="0.2">
      <c r="A2451" s="13"/>
      <c r="B2451"/>
      <c r="C2451"/>
      <c r="D2451" s="227"/>
      <c r="E2451" s="227"/>
      <c r="F2451" s="227"/>
      <c r="G2451"/>
      <c r="H2451"/>
      <c r="I2451"/>
      <c r="J2451" s="227"/>
      <c r="L2451" s="190"/>
      <c r="N2451"/>
      <c r="O2451"/>
      <c r="P2451"/>
      <c r="Q2451"/>
      <c r="R2451"/>
      <c r="S2451"/>
      <c r="T2451"/>
      <c r="U2451"/>
      <c r="V2451"/>
      <c r="W2451" s="319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</row>
    <row r="2452" spans="1:43" s="269" customFormat="1" x14ac:dyDescent="0.2">
      <c r="A2452" s="13"/>
      <c r="B2452"/>
      <c r="C2452"/>
      <c r="D2452" s="227"/>
      <c r="E2452" s="227"/>
      <c r="F2452" s="227"/>
      <c r="G2452"/>
      <c r="H2452"/>
      <c r="I2452"/>
      <c r="J2452" s="227"/>
      <c r="L2452" s="190"/>
      <c r="N2452"/>
      <c r="O2452"/>
      <c r="P2452"/>
      <c r="Q2452"/>
      <c r="R2452"/>
      <c r="S2452"/>
      <c r="T2452"/>
      <c r="U2452"/>
      <c r="V2452"/>
      <c r="W2452" s="319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</row>
    <row r="2453" spans="1:43" s="269" customFormat="1" x14ac:dyDescent="0.2">
      <c r="A2453" s="13"/>
      <c r="B2453"/>
      <c r="C2453"/>
      <c r="D2453" s="227"/>
      <c r="E2453" s="227"/>
      <c r="F2453" s="227"/>
      <c r="G2453"/>
      <c r="H2453"/>
      <c r="I2453"/>
      <c r="J2453" s="227"/>
      <c r="L2453" s="190"/>
      <c r="N2453"/>
      <c r="O2453"/>
      <c r="P2453"/>
      <c r="Q2453"/>
      <c r="R2453"/>
      <c r="S2453"/>
      <c r="T2453"/>
      <c r="U2453"/>
      <c r="V2453"/>
      <c r="W2453" s="319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</row>
    <row r="2454" spans="1:43" s="269" customFormat="1" x14ac:dyDescent="0.2">
      <c r="A2454" s="13"/>
      <c r="B2454"/>
      <c r="C2454"/>
      <c r="D2454" s="227"/>
      <c r="E2454" s="227"/>
      <c r="F2454" s="227"/>
      <c r="G2454"/>
      <c r="H2454"/>
      <c r="I2454"/>
      <c r="J2454" s="227"/>
      <c r="L2454" s="190"/>
      <c r="N2454"/>
      <c r="O2454"/>
      <c r="P2454"/>
      <c r="Q2454"/>
      <c r="R2454"/>
      <c r="S2454"/>
      <c r="T2454"/>
      <c r="U2454"/>
      <c r="V2454"/>
      <c r="W2454" s="319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</row>
    <row r="2455" spans="1:43" s="269" customFormat="1" x14ac:dyDescent="0.2">
      <c r="A2455" s="13"/>
      <c r="B2455"/>
      <c r="C2455"/>
      <c r="D2455" s="227"/>
      <c r="E2455" s="227"/>
      <c r="F2455" s="227"/>
      <c r="G2455"/>
      <c r="H2455"/>
      <c r="I2455"/>
      <c r="J2455" s="227"/>
      <c r="L2455" s="190"/>
      <c r="N2455"/>
      <c r="O2455"/>
      <c r="P2455"/>
      <c r="Q2455"/>
      <c r="R2455"/>
      <c r="S2455"/>
      <c r="T2455"/>
      <c r="U2455"/>
      <c r="V2455"/>
      <c r="W2455" s="319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</row>
    <row r="2456" spans="1:43" s="269" customFormat="1" x14ac:dyDescent="0.2">
      <c r="A2456" s="13"/>
      <c r="B2456"/>
      <c r="C2456"/>
      <c r="D2456" s="227"/>
      <c r="E2456" s="227"/>
      <c r="F2456" s="227"/>
      <c r="G2456"/>
      <c r="H2456"/>
      <c r="I2456"/>
      <c r="J2456" s="227"/>
      <c r="L2456" s="190"/>
      <c r="N2456"/>
      <c r="O2456"/>
      <c r="P2456"/>
      <c r="Q2456"/>
      <c r="R2456"/>
      <c r="S2456"/>
      <c r="T2456"/>
      <c r="U2456"/>
      <c r="V2456"/>
      <c r="W2456" s="319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</row>
    <row r="2457" spans="1:43" s="269" customFormat="1" x14ac:dyDescent="0.2">
      <c r="A2457" s="13"/>
      <c r="B2457"/>
      <c r="C2457"/>
      <c r="D2457" s="227"/>
      <c r="E2457" s="227"/>
      <c r="F2457" s="227"/>
      <c r="G2457"/>
      <c r="H2457"/>
      <c r="I2457"/>
      <c r="J2457" s="227"/>
      <c r="L2457" s="190"/>
      <c r="N2457"/>
      <c r="O2457"/>
      <c r="P2457"/>
      <c r="Q2457"/>
      <c r="R2457"/>
      <c r="S2457"/>
      <c r="T2457"/>
      <c r="U2457"/>
      <c r="V2457"/>
      <c r="W2457" s="319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</row>
    <row r="2458" spans="1:43" s="269" customFormat="1" x14ac:dyDescent="0.2">
      <c r="A2458" s="13"/>
      <c r="B2458"/>
      <c r="C2458"/>
      <c r="D2458" s="227"/>
      <c r="E2458" s="227"/>
      <c r="F2458" s="227"/>
      <c r="G2458"/>
      <c r="H2458"/>
      <c r="I2458"/>
      <c r="J2458" s="227"/>
      <c r="L2458" s="190"/>
      <c r="N2458"/>
      <c r="O2458"/>
      <c r="P2458"/>
      <c r="Q2458"/>
      <c r="R2458"/>
      <c r="S2458"/>
      <c r="T2458"/>
      <c r="U2458"/>
      <c r="V2458"/>
      <c r="W2458" s="319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</row>
    <row r="2459" spans="1:43" s="269" customFormat="1" x14ac:dyDescent="0.2">
      <c r="A2459" s="13"/>
      <c r="B2459"/>
      <c r="C2459"/>
      <c r="D2459" s="227"/>
      <c r="E2459" s="227"/>
      <c r="F2459" s="227"/>
      <c r="G2459"/>
      <c r="H2459"/>
      <c r="I2459"/>
      <c r="J2459" s="227"/>
      <c r="L2459" s="190"/>
      <c r="N2459"/>
      <c r="O2459"/>
      <c r="P2459"/>
      <c r="Q2459"/>
      <c r="R2459"/>
      <c r="S2459"/>
      <c r="T2459"/>
      <c r="U2459"/>
      <c r="V2459"/>
      <c r="W2459" s="31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</row>
    <row r="2460" spans="1:43" s="269" customFormat="1" x14ac:dyDescent="0.2">
      <c r="A2460" s="13"/>
      <c r="B2460"/>
      <c r="C2460"/>
      <c r="D2460" s="227"/>
      <c r="E2460" s="227"/>
      <c r="F2460" s="227"/>
      <c r="G2460"/>
      <c r="H2460"/>
      <c r="I2460"/>
      <c r="J2460" s="227"/>
      <c r="L2460" s="190"/>
      <c r="N2460"/>
      <c r="O2460"/>
      <c r="P2460"/>
      <c r="Q2460"/>
      <c r="R2460"/>
      <c r="S2460"/>
      <c r="T2460"/>
      <c r="U2460"/>
      <c r="V2460"/>
      <c r="W2460" s="319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</row>
    <row r="2461" spans="1:43" s="269" customFormat="1" x14ac:dyDescent="0.2">
      <c r="A2461" s="13"/>
      <c r="B2461"/>
      <c r="C2461"/>
      <c r="D2461" s="227"/>
      <c r="E2461" s="227"/>
      <c r="F2461" s="227"/>
      <c r="G2461"/>
      <c r="H2461"/>
      <c r="I2461"/>
      <c r="J2461" s="227"/>
      <c r="L2461" s="190"/>
      <c r="N2461"/>
      <c r="O2461"/>
      <c r="P2461"/>
      <c r="Q2461"/>
      <c r="R2461"/>
      <c r="S2461"/>
      <c r="T2461"/>
      <c r="U2461"/>
      <c r="V2461"/>
      <c r="W2461" s="319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</row>
    <row r="2462" spans="1:43" s="269" customFormat="1" x14ac:dyDescent="0.2">
      <c r="A2462" s="13"/>
      <c r="B2462"/>
      <c r="C2462"/>
      <c r="D2462" s="227"/>
      <c r="E2462" s="227"/>
      <c r="F2462" s="227"/>
      <c r="G2462"/>
      <c r="H2462"/>
      <c r="I2462"/>
      <c r="J2462" s="227"/>
      <c r="L2462" s="190"/>
      <c r="N2462"/>
      <c r="O2462"/>
      <c r="P2462"/>
      <c r="Q2462"/>
      <c r="R2462"/>
      <c r="S2462"/>
      <c r="T2462"/>
      <c r="U2462"/>
      <c r="V2462"/>
      <c r="W2462" s="319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</row>
    <row r="2463" spans="1:43" s="269" customFormat="1" x14ac:dyDescent="0.2">
      <c r="A2463" s="13"/>
      <c r="B2463"/>
      <c r="C2463"/>
      <c r="D2463" s="227"/>
      <c r="E2463" s="227"/>
      <c r="F2463" s="227"/>
      <c r="G2463"/>
      <c r="H2463"/>
      <c r="I2463"/>
      <c r="J2463" s="227"/>
      <c r="L2463" s="190"/>
      <c r="N2463"/>
      <c r="O2463"/>
      <c r="P2463"/>
      <c r="Q2463"/>
      <c r="R2463"/>
      <c r="S2463"/>
      <c r="T2463"/>
      <c r="U2463"/>
      <c r="V2463"/>
      <c r="W2463" s="319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</row>
    <row r="2464" spans="1:43" s="269" customFormat="1" x14ac:dyDescent="0.2">
      <c r="A2464" s="13"/>
      <c r="B2464"/>
      <c r="C2464"/>
      <c r="D2464" s="227"/>
      <c r="E2464" s="227"/>
      <c r="F2464" s="227"/>
      <c r="G2464"/>
      <c r="H2464"/>
      <c r="I2464"/>
      <c r="J2464" s="227"/>
      <c r="L2464" s="190"/>
      <c r="N2464"/>
      <c r="O2464"/>
      <c r="P2464"/>
      <c r="Q2464"/>
      <c r="R2464"/>
      <c r="S2464"/>
      <c r="T2464"/>
      <c r="U2464"/>
      <c r="V2464"/>
      <c r="W2464" s="319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</row>
    <row r="2465" spans="1:43" s="269" customFormat="1" x14ac:dyDescent="0.2">
      <c r="A2465" s="13"/>
      <c r="B2465"/>
      <c r="C2465"/>
      <c r="D2465" s="227"/>
      <c r="E2465" s="227"/>
      <c r="F2465" s="227"/>
      <c r="G2465"/>
      <c r="H2465"/>
      <c r="I2465"/>
      <c r="J2465" s="227"/>
      <c r="L2465" s="190"/>
      <c r="N2465"/>
      <c r="O2465"/>
      <c r="P2465"/>
      <c r="Q2465"/>
      <c r="R2465"/>
      <c r="S2465"/>
      <c r="T2465"/>
      <c r="U2465"/>
      <c r="V2465"/>
      <c r="W2465" s="319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</row>
    <row r="2466" spans="1:43" s="269" customFormat="1" x14ac:dyDescent="0.2">
      <c r="A2466" s="13"/>
      <c r="B2466"/>
      <c r="C2466"/>
      <c r="D2466" s="227"/>
      <c r="E2466" s="227"/>
      <c r="F2466" s="227"/>
      <c r="G2466"/>
      <c r="H2466"/>
      <c r="I2466"/>
      <c r="J2466" s="227"/>
      <c r="L2466" s="190"/>
      <c r="N2466"/>
      <c r="O2466"/>
      <c r="P2466"/>
      <c r="Q2466"/>
      <c r="R2466"/>
      <c r="S2466"/>
      <c r="T2466"/>
      <c r="U2466"/>
      <c r="V2466"/>
      <c r="W2466" s="319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</row>
    <row r="2467" spans="1:43" s="269" customFormat="1" x14ac:dyDescent="0.2">
      <c r="A2467" s="13"/>
      <c r="B2467"/>
      <c r="C2467"/>
      <c r="D2467" s="227"/>
      <c r="E2467" s="227"/>
      <c r="F2467" s="227"/>
      <c r="G2467"/>
      <c r="H2467"/>
      <c r="I2467"/>
      <c r="J2467" s="227"/>
      <c r="L2467" s="190"/>
      <c r="N2467"/>
      <c r="O2467"/>
      <c r="P2467"/>
      <c r="Q2467"/>
      <c r="R2467"/>
      <c r="S2467"/>
      <c r="T2467"/>
      <c r="U2467"/>
      <c r="V2467"/>
      <c r="W2467" s="319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</row>
    <row r="2468" spans="1:43" s="269" customFormat="1" x14ac:dyDescent="0.2">
      <c r="A2468" s="13"/>
      <c r="B2468"/>
      <c r="C2468"/>
      <c r="D2468" s="227"/>
      <c r="E2468" s="227"/>
      <c r="F2468" s="227"/>
      <c r="G2468"/>
      <c r="H2468"/>
      <c r="I2468"/>
      <c r="J2468" s="227"/>
      <c r="L2468" s="190"/>
      <c r="N2468"/>
      <c r="O2468"/>
      <c r="P2468"/>
      <c r="Q2468"/>
      <c r="R2468"/>
      <c r="S2468"/>
      <c r="T2468"/>
      <c r="U2468"/>
      <c r="V2468"/>
      <c r="W2468" s="319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</row>
    <row r="2469" spans="1:43" s="269" customFormat="1" x14ac:dyDescent="0.2">
      <c r="A2469" s="13"/>
      <c r="B2469"/>
      <c r="C2469"/>
      <c r="D2469" s="227"/>
      <c r="E2469" s="227"/>
      <c r="F2469" s="227"/>
      <c r="G2469"/>
      <c r="H2469"/>
      <c r="I2469"/>
      <c r="J2469" s="227"/>
      <c r="L2469" s="190"/>
      <c r="N2469"/>
      <c r="O2469"/>
      <c r="P2469"/>
      <c r="Q2469"/>
      <c r="R2469"/>
      <c r="S2469"/>
      <c r="T2469"/>
      <c r="U2469"/>
      <c r="V2469"/>
      <c r="W2469" s="31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</row>
    <row r="2470" spans="1:43" s="269" customFormat="1" x14ac:dyDescent="0.2">
      <c r="A2470" s="13"/>
      <c r="B2470"/>
      <c r="C2470"/>
      <c r="D2470" s="227"/>
      <c r="E2470" s="227"/>
      <c r="F2470" s="227"/>
      <c r="G2470"/>
      <c r="H2470"/>
      <c r="I2470"/>
      <c r="J2470" s="227"/>
      <c r="L2470" s="190"/>
      <c r="N2470"/>
      <c r="O2470"/>
      <c r="P2470"/>
      <c r="Q2470"/>
      <c r="R2470"/>
      <c r="S2470"/>
      <c r="T2470"/>
      <c r="U2470"/>
      <c r="V2470"/>
      <c r="W2470" s="319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</row>
    <row r="2471" spans="1:43" s="269" customFormat="1" x14ac:dyDescent="0.2">
      <c r="A2471" s="13"/>
      <c r="B2471"/>
      <c r="C2471"/>
      <c r="D2471" s="227"/>
      <c r="E2471" s="227"/>
      <c r="F2471" s="227"/>
      <c r="G2471"/>
      <c r="H2471"/>
      <c r="I2471"/>
      <c r="J2471" s="227"/>
      <c r="L2471" s="190"/>
      <c r="N2471"/>
      <c r="O2471"/>
      <c r="P2471"/>
      <c r="Q2471"/>
      <c r="R2471"/>
      <c r="S2471"/>
      <c r="T2471"/>
      <c r="U2471"/>
      <c r="V2471"/>
      <c r="W2471" s="319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</row>
    <row r="2472" spans="1:43" s="269" customFormat="1" x14ac:dyDescent="0.2">
      <c r="A2472" s="13"/>
      <c r="B2472"/>
      <c r="C2472"/>
      <c r="D2472" s="227"/>
      <c r="E2472" s="227"/>
      <c r="F2472" s="227"/>
      <c r="G2472"/>
      <c r="H2472"/>
      <c r="I2472"/>
      <c r="J2472" s="227"/>
      <c r="L2472" s="190"/>
      <c r="N2472"/>
      <c r="O2472"/>
      <c r="P2472"/>
      <c r="Q2472"/>
      <c r="R2472"/>
      <c r="S2472"/>
      <c r="T2472"/>
      <c r="U2472"/>
      <c r="V2472"/>
      <c r="W2472" s="319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</row>
    <row r="2473" spans="1:43" s="269" customFormat="1" x14ac:dyDescent="0.2">
      <c r="A2473" s="13"/>
      <c r="B2473"/>
      <c r="C2473"/>
      <c r="D2473" s="227"/>
      <c r="E2473" s="227"/>
      <c r="F2473" s="227"/>
      <c r="G2473"/>
      <c r="H2473"/>
      <c r="I2473"/>
      <c r="J2473" s="227"/>
      <c r="L2473" s="190"/>
      <c r="N2473"/>
      <c r="O2473"/>
      <c r="P2473"/>
      <c r="Q2473"/>
      <c r="R2473"/>
      <c r="S2473"/>
      <c r="T2473"/>
      <c r="U2473"/>
      <c r="V2473"/>
      <c r="W2473" s="319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</row>
    <row r="2474" spans="1:43" s="269" customFormat="1" x14ac:dyDescent="0.2">
      <c r="A2474" s="13"/>
      <c r="B2474"/>
      <c r="C2474"/>
      <c r="D2474" s="227"/>
      <c r="E2474" s="227"/>
      <c r="F2474" s="227"/>
      <c r="G2474"/>
      <c r="H2474"/>
      <c r="I2474"/>
      <c r="J2474" s="227"/>
      <c r="L2474" s="190"/>
      <c r="N2474"/>
      <c r="O2474"/>
      <c r="P2474"/>
      <c r="Q2474"/>
      <c r="R2474"/>
      <c r="S2474"/>
      <c r="T2474"/>
      <c r="U2474"/>
      <c r="V2474"/>
      <c r="W2474" s="319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</row>
    <row r="2475" spans="1:43" s="269" customFormat="1" x14ac:dyDescent="0.2">
      <c r="A2475" s="13"/>
      <c r="B2475"/>
      <c r="C2475"/>
      <c r="D2475" s="227"/>
      <c r="E2475" s="227"/>
      <c r="F2475" s="227"/>
      <c r="G2475"/>
      <c r="H2475"/>
      <c r="I2475"/>
      <c r="J2475" s="227"/>
      <c r="L2475" s="190"/>
      <c r="N2475"/>
      <c r="O2475"/>
      <c r="P2475"/>
      <c r="Q2475"/>
      <c r="R2475"/>
      <c r="S2475"/>
      <c r="T2475"/>
      <c r="U2475"/>
      <c r="V2475"/>
      <c r="W2475" s="319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</row>
    <row r="2476" spans="1:43" s="269" customFormat="1" x14ac:dyDescent="0.2">
      <c r="A2476" s="13"/>
      <c r="B2476"/>
      <c r="C2476"/>
      <c r="D2476" s="227"/>
      <c r="E2476" s="227"/>
      <c r="F2476" s="227"/>
      <c r="G2476"/>
      <c r="H2476"/>
      <c r="I2476"/>
      <c r="J2476" s="227"/>
      <c r="L2476" s="190"/>
      <c r="N2476"/>
      <c r="O2476"/>
      <c r="P2476"/>
      <c r="Q2476"/>
      <c r="R2476"/>
      <c r="S2476"/>
      <c r="T2476"/>
      <c r="U2476"/>
      <c r="V2476"/>
      <c r="W2476" s="319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</row>
    <row r="2477" spans="1:43" s="269" customFormat="1" x14ac:dyDescent="0.2">
      <c r="A2477" s="13"/>
      <c r="B2477"/>
      <c r="C2477"/>
      <c r="D2477" s="227"/>
      <c r="E2477" s="227"/>
      <c r="F2477" s="227"/>
      <c r="G2477"/>
      <c r="H2477"/>
      <c r="I2477"/>
      <c r="J2477" s="227"/>
      <c r="L2477" s="190"/>
      <c r="N2477"/>
      <c r="O2477"/>
      <c r="P2477"/>
      <c r="Q2477"/>
      <c r="R2477"/>
      <c r="S2477"/>
      <c r="T2477"/>
      <c r="U2477"/>
      <c r="V2477"/>
      <c r="W2477" s="319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</row>
    <row r="2478" spans="1:43" s="269" customFormat="1" x14ac:dyDescent="0.2">
      <c r="A2478" s="13"/>
      <c r="B2478"/>
      <c r="C2478"/>
      <c r="D2478" s="227"/>
      <c r="E2478" s="227"/>
      <c r="F2478" s="227"/>
      <c r="G2478"/>
      <c r="H2478"/>
      <c r="I2478"/>
      <c r="J2478" s="227"/>
      <c r="L2478" s="190"/>
      <c r="N2478"/>
      <c r="O2478"/>
      <c r="P2478"/>
      <c r="Q2478"/>
      <c r="R2478"/>
      <c r="S2478"/>
      <c r="T2478"/>
      <c r="U2478"/>
      <c r="V2478"/>
      <c r="W2478" s="319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</row>
    <row r="2479" spans="1:43" s="269" customFormat="1" x14ac:dyDescent="0.2">
      <c r="A2479" s="13"/>
      <c r="B2479"/>
      <c r="C2479"/>
      <c r="D2479" s="227"/>
      <c r="E2479" s="227"/>
      <c r="F2479" s="227"/>
      <c r="G2479"/>
      <c r="H2479"/>
      <c r="I2479"/>
      <c r="J2479" s="227"/>
      <c r="L2479" s="190"/>
      <c r="N2479"/>
      <c r="O2479"/>
      <c r="P2479"/>
      <c r="Q2479"/>
      <c r="R2479"/>
      <c r="S2479"/>
      <c r="T2479"/>
      <c r="U2479"/>
      <c r="V2479"/>
      <c r="W2479" s="31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</row>
    <row r="2480" spans="1:43" s="269" customFormat="1" x14ac:dyDescent="0.2">
      <c r="A2480" s="13"/>
      <c r="B2480"/>
      <c r="C2480"/>
      <c r="D2480" s="227"/>
      <c r="E2480" s="227"/>
      <c r="F2480" s="227"/>
      <c r="G2480"/>
      <c r="H2480"/>
      <c r="I2480"/>
      <c r="J2480" s="227"/>
      <c r="L2480" s="190"/>
      <c r="N2480"/>
      <c r="O2480"/>
      <c r="P2480"/>
      <c r="Q2480"/>
      <c r="R2480"/>
      <c r="S2480"/>
      <c r="T2480"/>
      <c r="U2480"/>
      <c r="V2480"/>
      <c r="W2480" s="319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</row>
    <row r="2481" spans="1:43" s="269" customFormat="1" x14ac:dyDescent="0.2">
      <c r="A2481" s="13"/>
      <c r="B2481"/>
      <c r="C2481"/>
      <c r="D2481" s="227"/>
      <c r="E2481" s="227"/>
      <c r="F2481" s="227"/>
      <c r="G2481"/>
      <c r="H2481"/>
      <c r="I2481"/>
      <c r="J2481" s="227"/>
      <c r="L2481" s="190"/>
      <c r="N2481"/>
      <c r="O2481"/>
      <c r="P2481"/>
      <c r="Q2481"/>
      <c r="R2481"/>
      <c r="S2481"/>
      <c r="T2481"/>
      <c r="U2481"/>
      <c r="V2481"/>
      <c r="W2481" s="319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</row>
    <row r="2482" spans="1:43" s="269" customFormat="1" x14ac:dyDescent="0.2">
      <c r="A2482" s="13"/>
      <c r="B2482"/>
      <c r="C2482"/>
      <c r="D2482" s="227"/>
      <c r="E2482" s="227"/>
      <c r="F2482" s="227"/>
      <c r="G2482"/>
      <c r="H2482"/>
      <c r="I2482"/>
      <c r="J2482" s="227"/>
      <c r="L2482" s="190"/>
      <c r="N2482"/>
      <c r="O2482"/>
      <c r="P2482"/>
      <c r="Q2482"/>
      <c r="R2482"/>
      <c r="S2482"/>
      <c r="T2482"/>
      <c r="U2482"/>
      <c r="V2482"/>
      <c r="W2482" s="319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</row>
    <row r="2483" spans="1:43" s="269" customFormat="1" x14ac:dyDescent="0.2">
      <c r="A2483" s="13"/>
      <c r="B2483"/>
      <c r="C2483"/>
      <c r="D2483" s="227"/>
      <c r="E2483" s="227"/>
      <c r="F2483" s="227"/>
      <c r="G2483"/>
      <c r="H2483"/>
      <c r="I2483"/>
      <c r="J2483" s="227"/>
      <c r="L2483" s="190"/>
      <c r="N2483"/>
      <c r="O2483"/>
      <c r="P2483"/>
      <c r="Q2483"/>
      <c r="R2483"/>
      <c r="S2483"/>
      <c r="T2483"/>
      <c r="U2483"/>
      <c r="V2483"/>
      <c r="W2483" s="319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</row>
    <row r="2484" spans="1:43" s="269" customFormat="1" x14ac:dyDescent="0.2">
      <c r="A2484" s="13"/>
      <c r="B2484"/>
      <c r="C2484"/>
      <c r="D2484" s="227"/>
      <c r="E2484" s="227"/>
      <c r="F2484" s="227"/>
      <c r="G2484"/>
      <c r="H2484"/>
      <c r="I2484"/>
      <c r="J2484" s="227"/>
      <c r="L2484" s="190"/>
      <c r="N2484"/>
      <c r="O2484"/>
      <c r="P2484"/>
      <c r="Q2484"/>
      <c r="R2484"/>
      <c r="S2484"/>
      <c r="T2484"/>
      <c r="U2484"/>
      <c r="V2484"/>
      <c r="W2484" s="319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</row>
    <row r="2485" spans="1:43" s="269" customFormat="1" x14ac:dyDescent="0.2">
      <c r="A2485" s="13"/>
      <c r="B2485"/>
      <c r="C2485"/>
      <c r="D2485" s="227"/>
      <c r="E2485" s="227"/>
      <c r="F2485" s="227"/>
      <c r="G2485"/>
      <c r="H2485"/>
      <c r="I2485"/>
      <c r="J2485" s="227"/>
      <c r="L2485" s="190"/>
      <c r="N2485"/>
      <c r="O2485"/>
      <c r="P2485"/>
      <c r="Q2485"/>
      <c r="R2485"/>
      <c r="S2485"/>
      <c r="T2485"/>
      <c r="U2485"/>
      <c r="V2485"/>
      <c r="W2485" s="319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</row>
    <row r="2486" spans="1:43" s="269" customFormat="1" x14ac:dyDescent="0.2">
      <c r="A2486" s="13"/>
      <c r="B2486"/>
      <c r="C2486"/>
      <c r="D2486" s="227"/>
      <c r="E2486" s="227"/>
      <c r="F2486" s="227"/>
      <c r="G2486"/>
      <c r="H2486"/>
      <c r="I2486"/>
      <c r="J2486" s="227"/>
      <c r="L2486" s="190"/>
      <c r="N2486"/>
      <c r="O2486"/>
      <c r="P2486"/>
      <c r="Q2486"/>
      <c r="R2486"/>
      <c r="S2486"/>
      <c r="T2486"/>
      <c r="U2486"/>
      <c r="V2486"/>
      <c r="W2486" s="319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</row>
    <row r="2487" spans="1:43" s="269" customFormat="1" x14ac:dyDescent="0.2">
      <c r="A2487" s="13"/>
      <c r="B2487"/>
      <c r="C2487"/>
      <c r="D2487" s="227"/>
      <c r="E2487" s="227"/>
      <c r="F2487" s="227"/>
      <c r="G2487"/>
      <c r="H2487"/>
      <c r="I2487"/>
      <c r="J2487" s="227"/>
      <c r="L2487" s="190"/>
      <c r="N2487"/>
      <c r="O2487"/>
      <c r="P2487"/>
      <c r="Q2487"/>
      <c r="R2487"/>
      <c r="S2487"/>
      <c r="T2487"/>
      <c r="U2487"/>
      <c r="V2487"/>
      <c r="W2487" s="319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</row>
    <row r="2488" spans="1:43" s="269" customFormat="1" x14ac:dyDescent="0.2">
      <c r="A2488" s="13"/>
      <c r="B2488"/>
      <c r="C2488"/>
      <c r="D2488" s="227"/>
      <c r="E2488" s="227"/>
      <c r="F2488" s="227"/>
      <c r="G2488"/>
      <c r="H2488"/>
      <c r="I2488"/>
      <c r="J2488" s="227"/>
      <c r="L2488" s="190"/>
      <c r="N2488"/>
      <c r="O2488"/>
      <c r="P2488"/>
      <c r="Q2488"/>
      <c r="R2488"/>
      <c r="S2488"/>
      <c r="T2488"/>
      <c r="U2488"/>
      <c r="V2488"/>
      <c r="W2488" s="319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</row>
    <row r="2489" spans="1:43" s="269" customFormat="1" x14ac:dyDescent="0.2">
      <c r="A2489" s="13"/>
      <c r="B2489"/>
      <c r="C2489"/>
      <c r="D2489" s="227"/>
      <c r="E2489" s="227"/>
      <c r="F2489" s="227"/>
      <c r="G2489"/>
      <c r="H2489"/>
      <c r="I2489"/>
      <c r="J2489" s="227"/>
      <c r="L2489" s="190"/>
      <c r="N2489"/>
      <c r="O2489"/>
      <c r="P2489"/>
      <c r="Q2489"/>
      <c r="R2489"/>
      <c r="S2489"/>
      <c r="T2489"/>
      <c r="U2489"/>
      <c r="V2489"/>
      <c r="W2489" s="31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</row>
    <row r="2490" spans="1:43" s="269" customFormat="1" x14ac:dyDescent="0.2">
      <c r="A2490" s="13"/>
      <c r="B2490"/>
      <c r="C2490"/>
      <c r="D2490" s="227"/>
      <c r="E2490" s="227"/>
      <c r="F2490" s="227"/>
      <c r="G2490"/>
      <c r="H2490"/>
      <c r="I2490"/>
      <c r="J2490" s="227"/>
      <c r="L2490" s="190"/>
      <c r="N2490"/>
      <c r="O2490"/>
      <c r="P2490"/>
      <c r="Q2490"/>
      <c r="R2490"/>
      <c r="S2490"/>
      <c r="T2490"/>
      <c r="U2490"/>
      <c r="V2490"/>
      <c r="W2490" s="319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</row>
    <row r="2491" spans="1:43" s="269" customFormat="1" x14ac:dyDescent="0.2">
      <c r="A2491" s="13"/>
      <c r="B2491"/>
      <c r="C2491"/>
      <c r="D2491" s="227"/>
      <c r="E2491" s="227"/>
      <c r="F2491" s="227"/>
      <c r="G2491"/>
      <c r="H2491"/>
      <c r="I2491"/>
      <c r="J2491" s="227"/>
      <c r="L2491" s="190"/>
      <c r="N2491"/>
      <c r="O2491"/>
      <c r="P2491"/>
      <c r="Q2491"/>
      <c r="R2491"/>
      <c r="S2491"/>
      <c r="T2491"/>
      <c r="U2491"/>
      <c r="V2491"/>
      <c r="W2491" s="319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</row>
    <row r="2492" spans="1:43" s="269" customFormat="1" x14ac:dyDescent="0.2">
      <c r="A2492" s="13"/>
      <c r="B2492"/>
      <c r="C2492"/>
      <c r="D2492" s="227"/>
      <c r="E2492" s="227"/>
      <c r="F2492" s="227"/>
      <c r="G2492"/>
      <c r="H2492"/>
      <c r="I2492"/>
      <c r="J2492" s="227"/>
      <c r="L2492" s="190"/>
      <c r="N2492"/>
      <c r="O2492"/>
      <c r="P2492"/>
      <c r="Q2492"/>
      <c r="R2492"/>
      <c r="S2492"/>
      <c r="T2492"/>
      <c r="U2492"/>
      <c r="V2492"/>
      <c r="W2492" s="319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</row>
    <row r="2493" spans="1:43" s="269" customFormat="1" x14ac:dyDescent="0.2">
      <c r="A2493" s="13"/>
      <c r="B2493"/>
      <c r="C2493"/>
      <c r="D2493" s="227"/>
      <c r="E2493" s="227"/>
      <c r="F2493" s="227"/>
      <c r="G2493"/>
      <c r="H2493"/>
      <c r="I2493"/>
      <c r="J2493" s="227"/>
      <c r="L2493" s="190"/>
      <c r="N2493"/>
      <c r="O2493"/>
      <c r="P2493"/>
      <c r="Q2493"/>
      <c r="R2493"/>
      <c r="S2493"/>
      <c r="T2493"/>
      <c r="U2493"/>
      <c r="V2493"/>
      <c r="W2493" s="319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</row>
    <row r="2494" spans="1:43" s="269" customFormat="1" x14ac:dyDescent="0.2">
      <c r="A2494" s="13"/>
      <c r="B2494"/>
      <c r="C2494"/>
      <c r="D2494" s="227"/>
      <c r="E2494" s="227"/>
      <c r="F2494" s="227"/>
      <c r="G2494"/>
      <c r="H2494"/>
      <c r="I2494"/>
      <c r="J2494" s="227"/>
      <c r="L2494" s="190"/>
      <c r="N2494"/>
      <c r="O2494"/>
      <c r="P2494"/>
      <c r="Q2494"/>
      <c r="R2494"/>
      <c r="S2494"/>
      <c r="T2494"/>
      <c r="U2494"/>
      <c r="V2494"/>
      <c r="W2494" s="319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</row>
    <row r="2495" spans="1:43" s="269" customFormat="1" x14ac:dyDescent="0.2">
      <c r="A2495" s="13"/>
      <c r="B2495"/>
      <c r="C2495"/>
      <c r="D2495" s="227"/>
      <c r="E2495" s="227"/>
      <c r="F2495" s="227"/>
      <c r="G2495"/>
      <c r="H2495"/>
      <c r="I2495"/>
      <c r="J2495" s="227"/>
      <c r="L2495" s="190"/>
      <c r="N2495"/>
      <c r="O2495"/>
      <c r="P2495"/>
      <c r="Q2495"/>
      <c r="R2495"/>
      <c r="S2495"/>
      <c r="T2495"/>
      <c r="U2495"/>
      <c r="V2495"/>
      <c r="W2495" s="319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</row>
    <row r="2496" spans="1:43" s="269" customFormat="1" x14ac:dyDescent="0.2">
      <c r="A2496" s="13"/>
      <c r="B2496"/>
      <c r="C2496"/>
      <c r="D2496" s="227"/>
      <c r="E2496" s="227"/>
      <c r="F2496" s="227"/>
      <c r="G2496"/>
      <c r="H2496"/>
      <c r="I2496"/>
      <c r="J2496" s="227"/>
      <c r="L2496" s="190"/>
      <c r="N2496"/>
      <c r="O2496"/>
      <c r="P2496"/>
      <c r="Q2496"/>
      <c r="R2496"/>
      <c r="S2496"/>
      <c r="T2496"/>
      <c r="U2496"/>
      <c r="V2496"/>
      <c r="W2496" s="319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</row>
    <row r="2497" spans="1:43" s="269" customFormat="1" x14ac:dyDescent="0.2">
      <c r="A2497" s="13"/>
      <c r="B2497"/>
      <c r="C2497"/>
      <c r="D2497" s="227"/>
      <c r="E2497" s="227"/>
      <c r="F2497" s="227"/>
      <c r="G2497"/>
      <c r="H2497"/>
      <c r="I2497"/>
      <c r="J2497" s="227"/>
      <c r="L2497" s="190"/>
      <c r="N2497"/>
      <c r="O2497"/>
      <c r="P2497"/>
      <c r="Q2497"/>
      <c r="R2497"/>
      <c r="S2497"/>
      <c r="T2497"/>
      <c r="U2497"/>
      <c r="V2497"/>
      <c r="W2497" s="319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</row>
    <row r="2498" spans="1:43" s="269" customFormat="1" x14ac:dyDescent="0.2">
      <c r="A2498" s="13"/>
      <c r="B2498"/>
      <c r="C2498"/>
      <c r="D2498" s="227"/>
      <c r="E2498" s="227"/>
      <c r="F2498" s="227"/>
      <c r="G2498"/>
      <c r="H2498"/>
      <c r="I2498"/>
      <c r="J2498" s="227"/>
      <c r="L2498" s="190"/>
      <c r="N2498"/>
      <c r="O2498"/>
      <c r="P2498"/>
      <c r="Q2498"/>
      <c r="R2498"/>
      <c r="S2498"/>
      <c r="T2498"/>
      <c r="U2498"/>
      <c r="V2498"/>
      <c r="W2498" s="319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</row>
    <row r="2499" spans="1:43" s="269" customFormat="1" x14ac:dyDescent="0.2">
      <c r="A2499" s="13"/>
      <c r="B2499"/>
      <c r="C2499"/>
      <c r="D2499" s="227"/>
      <c r="E2499" s="227"/>
      <c r="F2499" s="227"/>
      <c r="G2499"/>
      <c r="H2499"/>
      <c r="I2499"/>
      <c r="J2499" s="227"/>
      <c r="L2499" s="190"/>
      <c r="N2499"/>
      <c r="O2499"/>
      <c r="P2499"/>
      <c r="Q2499"/>
      <c r="R2499"/>
      <c r="S2499"/>
      <c r="T2499"/>
      <c r="U2499"/>
      <c r="V2499"/>
      <c r="W2499" s="31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</row>
    <row r="2500" spans="1:43" s="269" customFormat="1" x14ac:dyDescent="0.2">
      <c r="A2500" s="13"/>
      <c r="B2500"/>
      <c r="C2500"/>
      <c r="D2500" s="227"/>
      <c r="E2500" s="227"/>
      <c r="F2500" s="227"/>
      <c r="G2500"/>
      <c r="H2500"/>
      <c r="I2500"/>
      <c r="J2500" s="227"/>
      <c r="L2500" s="190"/>
      <c r="N2500"/>
      <c r="O2500"/>
      <c r="P2500"/>
      <c r="Q2500"/>
      <c r="R2500"/>
      <c r="S2500"/>
      <c r="T2500"/>
      <c r="U2500"/>
      <c r="V2500"/>
      <c r="W2500" s="319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</row>
    <row r="2501" spans="1:43" s="269" customFormat="1" x14ac:dyDescent="0.2">
      <c r="A2501" s="13"/>
      <c r="B2501"/>
      <c r="C2501"/>
      <c r="D2501" s="227"/>
      <c r="E2501" s="227"/>
      <c r="F2501" s="227"/>
      <c r="G2501"/>
      <c r="H2501"/>
      <c r="I2501"/>
      <c r="J2501" s="227"/>
      <c r="L2501" s="190"/>
      <c r="N2501"/>
      <c r="O2501"/>
      <c r="P2501"/>
      <c r="Q2501"/>
      <c r="R2501"/>
      <c r="S2501"/>
      <c r="T2501"/>
      <c r="U2501"/>
      <c r="V2501"/>
      <c r="W2501" s="319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</row>
    <row r="2502" spans="1:43" s="269" customFormat="1" x14ac:dyDescent="0.2">
      <c r="A2502" s="13"/>
      <c r="B2502"/>
      <c r="C2502"/>
      <c r="D2502" s="227"/>
      <c r="E2502" s="227"/>
      <c r="F2502" s="227"/>
      <c r="G2502"/>
      <c r="H2502"/>
      <c r="I2502"/>
      <c r="J2502" s="227"/>
      <c r="L2502" s="190"/>
      <c r="N2502"/>
      <c r="O2502"/>
      <c r="P2502"/>
      <c r="Q2502"/>
      <c r="R2502"/>
      <c r="S2502"/>
      <c r="T2502"/>
      <c r="U2502"/>
      <c r="V2502"/>
      <c r="W2502" s="319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</row>
    <row r="2503" spans="1:43" s="269" customFormat="1" x14ac:dyDescent="0.2">
      <c r="A2503" s="13"/>
      <c r="B2503"/>
      <c r="C2503"/>
      <c r="D2503" s="227"/>
      <c r="E2503" s="227"/>
      <c r="F2503" s="227"/>
      <c r="G2503"/>
      <c r="H2503"/>
      <c r="I2503"/>
      <c r="J2503" s="227"/>
      <c r="L2503" s="190"/>
      <c r="N2503"/>
      <c r="O2503"/>
      <c r="P2503"/>
      <c r="Q2503"/>
      <c r="R2503"/>
      <c r="S2503"/>
      <c r="T2503"/>
      <c r="U2503"/>
      <c r="V2503"/>
      <c r="W2503" s="319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</row>
    <row r="2504" spans="1:43" s="269" customFormat="1" x14ac:dyDescent="0.2">
      <c r="A2504" s="13"/>
      <c r="B2504"/>
      <c r="C2504"/>
      <c r="D2504" s="227"/>
      <c r="E2504" s="227"/>
      <c r="F2504" s="227"/>
      <c r="G2504"/>
      <c r="H2504"/>
      <c r="I2504"/>
      <c r="J2504" s="227"/>
      <c r="L2504" s="190"/>
      <c r="N2504"/>
      <c r="O2504"/>
      <c r="P2504"/>
      <c r="Q2504"/>
      <c r="R2504"/>
      <c r="S2504"/>
      <c r="T2504"/>
      <c r="U2504"/>
      <c r="V2504"/>
      <c r="W2504" s="319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</row>
    <row r="2505" spans="1:43" s="269" customFormat="1" x14ac:dyDescent="0.2">
      <c r="A2505" s="13"/>
      <c r="B2505"/>
      <c r="C2505"/>
      <c r="D2505" s="227"/>
      <c r="E2505" s="227"/>
      <c r="F2505" s="227"/>
      <c r="G2505"/>
      <c r="H2505"/>
      <c r="I2505"/>
      <c r="J2505" s="227"/>
      <c r="L2505" s="190"/>
      <c r="N2505"/>
      <c r="O2505"/>
      <c r="P2505"/>
      <c r="Q2505"/>
      <c r="R2505"/>
      <c r="S2505"/>
      <c r="T2505"/>
      <c r="U2505"/>
      <c r="V2505"/>
      <c r="W2505" s="319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</row>
    <row r="2506" spans="1:43" s="269" customFormat="1" x14ac:dyDescent="0.2">
      <c r="A2506" s="13"/>
      <c r="B2506"/>
      <c r="C2506"/>
      <c r="D2506" s="227"/>
      <c r="E2506" s="227"/>
      <c r="F2506" s="227"/>
      <c r="G2506"/>
      <c r="H2506"/>
      <c r="I2506"/>
      <c r="J2506" s="227"/>
      <c r="L2506" s="190"/>
      <c r="N2506"/>
      <c r="O2506"/>
      <c r="P2506"/>
      <c r="Q2506"/>
      <c r="R2506"/>
      <c r="S2506"/>
      <c r="T2506"/>
      <c r="U2506"/>
      <c r="V2506"/>
      <c r="W2506" s="319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</row>
    <row r="2507" spans="1:43" s="269" customFormat="1" x14ac:dyDescent="0.2">
      <c r="A2507" s="13"/>
      <c r="B2507"/>
      <c r="C2507"/>
      <c r="D2507" s="227"/>
      <c r="E2507" s="227"/>
      <c r="F2507" s="227"/>
      <c r="G2507"/>
      <c r="H2507"/>
      <c r="I2507"/>
      <c r="J2507" s="227"/>
      <c r="L2507" s="190"/>
      <c r="N2507"/>
      <c r="O2507"/>
      <c r="P2507"/>
      <c r="Q2507"/>
      <c r="R2507"/>
      <c r="S2507"/>
      <c r="T2507"/>
      <c r="U2507"/>
      <c r="V2507"/>
      <c r="W2507" s="319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</row>
    <row r="2508" spans="1:43" s="269" customFormat="1" x14ac:dyDescent="0.2">
      <c r="A2508" s="13"/>
      <c r="B2508"/>
      <c r="C2508"/>
      <c r="D2508" s="227"/>
      <c r="E2508" s="227"/>
      <c r="F2508" s="227"/>
      <c r="G2508"/>
      <c r="H2508"/>
      <c r="I2508"/>
      <c r="J2508" s="227"/>
      <c r="L2508" s="190"/>
      <c r="N2508"/>
      <c r="O2508"/>
      <c r="P2508"/>
      <c r="Q2508"/>
      <c r="R2508"/>
      <c r="S2508"/>
      <c r="T2508"/>
      <c r="U2508"/>
      <c r="V2508"/>
      <c r="W2508" s="319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</row>
    <row r="2509" spans="1:43" s="269" customFormat="1" x14ac:dyDescent="0.2">
      <c r="A2509" s="13"/>
      <c r="B2509"/>
      <c r="C2509"/>
      <c r="D2509" s="227"/>
      <c r="E2509" s="227"/>
      <c r="F2509" s="227"/>
      <c r="G2509"/>
      <c r="H2509"/>
      <c r="I2509"/>
      <c r="J2509" s="227"/>
      <c r="L2509" s="190"/>
      <c r="N2509"/>
      <c r="O2509"/>
      <c r="P2509"/>
      <c r="Q2509"/>
      <c r="R2509"/>
      <c r="S2509"/>
      <c r="T2509"/>
      <c r="U2509"/>
      <c r="V2509"/>
      <c r="W2509" s="31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</row>
    <row r="2510" spans="1:43" s="269" customFormat="1" x14ac:dyDescent="0.2">
      <c r="A2510" s="13"/>
      <c r="B2510"/>
      <c r="C2510"/>
      <c r="D2510" s="227"/>
      <c r="E2510" s="227"/>
      <c r="F2510" s="227"/>
      <c r="G2510"/>
      <c r="H2510"/>
      <c r="I2510"/>
      <c r="J2510" s="227"/>
      <c r="L2510" s="190"/>
      <c r="N2510"/>
      <c r="O2510"/>
      <c r="P2510"/>
      <c r="Q2510"/>
      <c r="R2510"/>
      <c r="S2510"/>
      <c r="T2510"/>
      <c r="U2510"/>
      <c r="V2510"/>
      <c r="W2510" s="319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</row>
    <row r="2511" spans="1:43" s="269" customFormat="1" x14ac:dyDescent="0.2">
      <c r="A2511" s="13"/>
      <c r="B2511"/>
      <c r="C2511"/>
      <c r="D2511" s="227"/>
      <c r="E2511" s="227"/>
      <c r="F2511" s="227"/>
      <c r="G2511"/>
      <c r="H2511"/>
      <c r="I2511"/>
      <c r="J2511" s="227"/>
      <c r="L2511" s="190"/>
      <c r="N2511"/>
      <c r="O2511"/>
      <c r="P2511"/>
      <c r="Q2511"/>
      <c r="R2511"/>
      <c r="S2511"/>
      <c r="T2511"/>
      <c r="U2511"/>
      <c r="V2511"/>
      <c r="W2511" s="319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</row>
    <row r="2512" spans="1:43" s="269" customFormat="1" x14ac:dyDescent="0.2">
      <c r="A2512" s="13"/>
      <c r="B2512"/>
      <c r="C2512"/>
      <c r="D2512" s="227"/>
      <c r="E2512" s="227"/>
      <c r="F2512" s="227"/>
      <c r="G2512"/>
      <c r="H2512"/>
      <c r="I2512"/>
      <c r="J2512" s="227"/>
      <c r="L2512" s="190"/>
      <c r="N2512"/>
      <c r="O2512"/>
      <c r="P2512"/>
      <c r="Q2512"/>
      <c r="R2512"/>
      <c r="S2512"/>
      <c r="T2512"/>
      <c r="U2512"/>
      <c r="V2512"/>
      <c r="W2512" s="319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</row>
    <row r="2513" spans="1:43" s="269" customFormat="1" x14ac:dyDescent="0.2">
      <c r="A2513" s="13"/>
      <c r="B2513"/>
      <c r="C2513"/>
      <c r="D2513" s="227"/>
      <c r="E2513" s="227"/>
      <c r="F2513" s="227"/>
      <c r="G2513"/>
      <c r="H2513"/>
      <c r="I2513"/>
      <c r="J2513" s="227"/>
      <c r="L2513" s="190"/>
      <c r="N2513"/>
      <c r="O2513"/>
      <c r="P2513"/>
      <c r="Q2513"/>
      <c r="R2513"/>
      <c r="S2513"/>
      <c r="T2513"/>
      <c r="U2513"/>
      <c r="V2513"/>
      <c r="W2513" s="319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</row>
    <row r="2514" spans="1:43" s="269" customFormat="1" x14ac:dyDescent="0.2">
      <c r="A2514" s="13"/>
      <c r="B2514"/>
      <c r="C2514"/>
      <c r="D2514" s="227"/>
      <c r="E2514" s="227"/>
      <c r="F2514" s="227"/>
      <c r="G2514"/>
      <c r="H2514"/>
      <c r="I2514"/>
      <c r="J2514" s="227"/>
      <c r="L2514" s="190"/>
      <c r="N2514"/>
      <c r="O2514"/>
      <c r="P2514"/>
      <c r="Q2514"/>
      <c r="R2514"/>
      <c r="S2514"/>
      <c r="T2514"/>
      <c r="U2514"/>
      <c r="V2514"/>
      <c r="W2514" s="319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</row>
    <row r="2515" spans="1:43" s="269" customFormat="1" x14ac:dyDescent="0.2">
      <c r="A2515" s="13"/>
      <c r="B2515"/>
      <c r="C2515"/>
      <c r="D2515" s="227"/>
      <c r="E2515" s="227"/>
      <c r="F2515" s="227"/>
      <c r="G2515"/>
      <c r="H2515"/>
      <c r="I2515"/>
      <c r="J2515" s="227"/>
      <c r="L2515" s="190"/>
      <c r="N2515"/>
      <c r="O2515"/>
      <c r="P2515"/>
      <c r="Q2515"/>
      <c r="R2515"/>
      <c r="S2515"/>
      <c r="T2515"/>
      <c r="U2515"/>
      <c r="V2515"/>
      <c r="W2515" s="319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</row>
    <row r="2516" spans="1:43" s="269" customFormat="1" x14ac:dyDescent="0.2">
      <c r="A2516" s="13"/>
      <c r="B2516"/>
      <c r="C2516"/>
      <c r="D2516" s="227"/>
      <c r="E2516" s="227"/>
      <c r="F2516" s="227"/>
      <c r="G2516"/>
      <c r="H2516"/>
      <c r="I2516"/>
      <c r="J2516" s="227"/>
      <c r="L2516" s="190"/>
      <c r="N2516"/>
      <c r="O2516"/>
      <c r="P2516"/>
      <c r="Q2516"/>
      <c r="R2516"/>
      <c r="S2516"/>
      <c r="T2516"/>
      <c r="U2516"/>
      <c r="V2516"/>
      <c r="W2516" s="319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</row>
    <row r="2517" spans="1:43" s="269" customFormat="1" x14ac:dyDescent="0.2">
      <c r="A2517" s="13"/>
      <c r="B2517"/>
      <c r="C2517"/>
      <c r="D2517" s="227"/>
      <c r="E2517" s="227"/>
      <c r="F2517" s="227"/>
      <c r="G2517"/>
      <c r="H2517"/>
      <c r="I2517"/>
      <c r="J2517" s="227"/>
      <c r="L2517" s="190"/>
      <c r="N2517"/>
      <c r="O2517"/>
      <c r="P2517"/>
      <c r="Q2517"/>
      <c r="R2517"/>
      <c r="S2517"/>
      <c r="T2517"/>
      <c r="U2517"/>
      <c r="V2517"/>
      <c r="W2517" s="319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</row>
    <row r="2518" spans="1:43" s="269" customFormat="1" x14ac:dyDescent="0.2">
      <c r="A2518" s="13"/>
      <c r="B2518"/>
      <c r="C2518"/>
      <c r="D2518" s="227"/>
      <c r="E2518" s="227"/>
      <c r="F2518" s="227"/>
      <c r="G2518"/>
      <c r="H2518"/>
      <c r="I2518"/>
      <c r="J2518" s="227"/>
      <c r="L2518" s="190"/>
      <c r="N2518"/>
      <c r="O2518"/>
      <c r="P2518"/>
      <c r="Q2518"/>
      <c r="R2518"/>
      <c r="S2518"/>
      <c r="T2518"/>
      <c r="U2518"/>
      <c r="V2518"/>
      <c r="W2518" s="319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</row>
    <row r="2519" spans="1:43" s="269" customFormat="1" x14ac:dyDescent="0.2">
      <c r="A2519" s="13"/>
      <c r="B2519"/>
      <c r="C2519"/>
      <c r="D2519" s="227"/>
      <c r="E2519" s="227"/>
      <c r="F2519" s="227"/>
      <c r="G2519"/>
      <c r="H2519"/>
      <c r="I2519"/>
      <c r="J2519" s="227"/>
      <c r="L2519" s="190"/>
      <c r="N2519"/>
      <c r="O2519"/>
      <c r="P2519"/>
      <c r="Q2519"/>
      <c r="R2519"/>
      <c r="S2519"/>
      <c r="T2519"/>
      <c r="U2519"/>
      <c r="V2519"/>
      <c r="W2519" s="3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</row>
    <row r="2520" spans="1:43" s="269" customFormat="1" x14ac:dyDescent="0.2">
      <c r="A2520" s="13"/>
      <c r="B2520"/>
      <c r="C2520"/>
      <c r="D2520" s="227"/>
      <c r="E2520" s="227"/>
      <c r="F2520" s="227"/>
      <c r="G2520"/>
      <c r="H2520"/>
      <c r="I2520"/>
      <c r="J2520" s="227"/>
      <c r="L2520" s="190"/>
      <c r="N2520"/>
      <c r="O2520"/>
      <c r="P2520"/>
      <c r="Q2520"/>
      <c r="R2520"/>
      <c r="S2520"/>
      <c r="T2520"/>
      <c r="U2520"/>
      <c r="V2520"/>
      <c r="W2520" s="319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</row>
    <row r="2521" spans="1:43" s="269" customFormat="1" x14ac:dyDescent="0.2">
      <c r="A2521" s="13"/>
      <c r="B2521"/>
      <c r="C2521"/>
      <c r="D2521" s="227"/>
      <c r="E2521" s="227"/>
      <c r="F2521" s="227"/>
      <c r="G2521"/>
      <c r="H2521"/>
      <c r="I2521"/>
      <c r="J2521" s="227"/>
      <c r="L2521" s="190"/>
      <c r="N2521"/>
      <c r="O2521"/>
      <c r="P2521"/>
      <c r="Q2521"/>
      <c r="R2521"/>
      <c r="S2521"/>
      <c r="T2521"/>
      <c r="U2521"/>
      <c r="V2521"/>
      <c r="W2521" s="319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</row>
    <row r="2522" spans="1:43" s="269" customFormat="1" x14ac:dyDescent="0.2">
      <c r="A2522" s="13"/>
      <c r="B2522"/>
      <c r="C2522"/>
      <c r="D2522" s="227"/>
      <c r="E2522" s="227"/>
      <c r="F2522" s="227"/>
      <c r="G2522"/>
      <c r="H2522"/>
      <c r="I2522"/>
      <c r="J2522" s="227"/>
      <c r="L2522" s="190"/>
      <c r="N2522"/>
      <c r="O2522"/>
      <c r="P2522"/>
      <c r="Q2522"/>
      <c r="R2522"/>
      <c r="S2522"/>
      <c r="T2522"/>
      <c r="U2522"/>
      <c r="V2522"/>
      <c r="W2522" s="319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</row>
    <row r="2523" spans="1:43" s="269" customFormat="1" x14ac:dyDescent="0.2">
      <c r="A2523" s="13"/>
      <c r="B2523"/>
      <c r="C2523"/>
      <c r="D2523" s="227"/>
      <c r="E2523" s="227"/>
      <c r="F2523" s="227"/>
      <c r="G2523"/>
      <c r="H2523"/>
      <c r="I2523"/>
      <c r="J2523" s="227"/>
      <c r="L2523" s="190"/>
      <c r="N2523"/>
      <c r="O2523"/>
      <c r="P2523"/>
      <c r="Q2523"/>
      <c r="R2523"/>
      <c r="S2523"/>
      <c r="T2523"/>
      <c r="U2523"/>
      <c r="V2523"/>
      <c r="W2523" s="319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</row>
    <row r="2524" spans="1:43" s="269" customFormat="1" x14ac:dyDescent="0.2">
      <c r="A2524" s="13"/>
      <c r="B2524"/>
      <c r="C2524"/>
      <c r="D2524" s="227"/>
      <c r="E2524" s="227"/>
      <c r="F2524" s="227"/>
      <c r="G2524"/>
      <c r="H2524"/>
      <c r="I2524"/>
      <c r="J2524" s="227"/>
      <c r="L2524" s="190"/>
      <c r="N2524"/>
      <c r="O2524"/>
      <c r="P2524"/>
      <c r="Q2524"/>
      <c r="R2524"/>
      <c r="S2524"/>
      <c r="T2524"/>
      <c r="U2524"/>
      <c r="V2524"/>
      <c r="W2524" s="319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</row>
    <row r="2525" spans="1:43" s="269" customFormat="1" x14ac:dyDescent="0.2">
      <c r="A2525" s="13"/>
      <c r="B2525"/>
      <c r="C2525"/>
      <c r="D2525" s="227"/>
      <c r="E2525" s="227"/>
      <c r="F2525" s="227"/>
      <c r="G2525"/>
      <c r="H2525"/>
      <c r="I2525"/>
      <c r="J2525" s="227"/>
      <c r="L2525" s="190"/>
      <c r="N2525"/>
      <c r="O2525"/>
      <c r="P2525"/>
      <c r="Q2525"/>
      <c r="R2525"/>
      <c r="S2525"/>
      <c r="T2525"/>
      <c r="U2525"/>
      <c r="V2525"/>
      <c r="W2525" s="319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</row>
    <row r="2526" spans="1:43" s="269" customFormat="1" x14ac:dyDescent="0.2">
      <c r="A2526" s="13"/>
      <c r="B2526"/>
      <c r="C2526"/>
      <c r="D2526" s="227"/>
      <c r="E2526" s="227"/>
      <c r="F2526" s="227"/>
      <c r="G2526"/>
      <c r="H2526"/>
      <c r="I2526"/>
      <c r="J2526" s="227"/>
      <c r="L2526" s="190"/>
      <c r="N2526"/>
      <c r="O2526"/>
      <c r="P2526"/>
      <c r="Q2526"/>
      <c r="R2526"/>
      <c r="S2526"/>
      <c r="T2526"/>
      <c r="U2526"/>
      <c r="V2526"/>
      <c r="W2526" s="319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</row>
    <row r="2527" spans="1:43" s="269" customFormat="1" x14ac:dyDescent="0.2">
      <c r="A2527" s="13"/>
      <c r="B2527"/>
      <c r="C2527"/>
      <c r="D2527" s="227"/>
      <c r="E2527" s="227"/>
      <c r="F2527" s="227"/>
      <c r="G2527"/>
      <c r="H2527"/>
      <c r="I2527"/>
      <c r="J2527" s="227"/>
      <c r="L2527" s="190"/>
      <c r="N2527"/>
      <c r="O2527"/>
      <c r="P2527"/>
      <c r="Q2527"/>
      <c r="R2527"/>
      <c r="S2527"/>
      <c r="T2527"/>
      <c r="U2527"/>
      <c r="V2527"/>
      <c r="W2527" s="319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</row>
    <row r="2528" spans="1:43" s="269" customFormat="1" x14ac:dyDescent="0.2">
      <c r="A2528" s="13"/>
      <c r="B2528"/>
      <c r="C2528"/>
      <c r="D2528" s="227"/>
      <c r="E2528" s="227"/>
      <c r="F2528" s="227"/>
      <c r="G2528"/>
      <c r="H2528"/>
      <c r="I2528"/>
      <c r="J2528" s="227"/>
      <c r="L2528" s="190"/>
      <c r="N2528"/>
      <c r="O2528"/>
      <c r="P2528"/>
      <c r="Q2528"/>
      <c r="R2528"/>
      <c r="S2528"/>
      <c r="T2528"/>
      <c r="U2528"/>
      <c r="V2528"/>
      <c r="W2528" s="319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</row>
    <row r="2529" spans="1:43" s="269" customFormat="1" x14ac:dyDescent="0.2">
      <c r="A2529" s="13"/>
      <c r="B2529"/>
      <c r="C2529"/>
      <c r="D2529" s="227"/>
      <c r="E2529" s="227"/>
      <c r="F2529" s="227"/>
      <c r="G2529"/>
      <c r="H2529"/>
      <c r="I2529"/>
      <c r="J2529" s="227"/>
      <c r="L2529" s="190"/>
      <c r="N2529"/>
      <c r="O2529"/>
      <c r="P2529"/>
      <c r="Q2529"/>
      <c r="R2529"/>
      <c r="S2529"/>
      <c r="T2529"/>
      <c r="U2529"/>
      <c r="V2529"/>
      <c r="W2529" s="31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</row>
    <row r="2530" spans="1:43" s="269" customFormat="1" x14ac:dyDescent="0.2">
      <c r="A2530" s="13"/>
      <c r="B2530"/>
      <c r="C2530"/>
      <c r="D2530" s="227"/>
      <c r="E2530" s="227"/>
      <c r="F2530" s="227"/>
      <c r="G2530"/>
      <c r="H2530"/>
      <c r="I2530"/>
      <c r="J2530" s="227"/>
      <c r="L2530" s="190"/>
      <c r="N2530"/>
      <c r="O2530"/>
      <c r="P2530"/>
      <c r="Q2530"/>
      <c r="R2530"/>
      <c r="S2530"/>
      <c r="T2530"/>
      <c r="U2530"/>
      <c r="V2530"/>
      <c r="W2530" s="319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</row>
    <row r="2531" spans="1:43" s="269" customFormat="1" x14ac:dyDescent="0.2">
      <c r="A2531" s="13"/>
      <c r="B2531"/>
      <c r="C2531"/>
      <c r="D2531" s="227"/>
      <c r="E2531" s="227"/>
      <c r="F2531" s="227"/>
      <c r="G2531"/>
      <c r="H2531"/>
      <c r="I2531"/>
      <c r="J2531" s="227"/>
      <c r="L2531" s="190"/>
      <c r="N2531"/>
      <c r="O2531"/>
      <c r="P2531"/>
      <c r="Q2531"/>
      <c r="R2531"/>
      <c r="S2531"/>
      <c r="T2531"/>
      <c r="U2531"/>
      <c r="V2531"/>
      <c r="W2531" s="319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</row>
    <row r="2532" spans="1:43" s="269" customFormat="1" x14ac:dyDescent="0.2">
      <c r="A2532" s="13"/>
      <c r="B2532"/>
      <c r="C2532"/>
      <c r="D2532" s="227"/>
      <c r="E2532" s="227"/>
      <c r="F2532" s="227"/>
      <c r="G2532"/>
      <c r="H2532"/>
      <c r="I2532"/>
      <c r="J2532" s="227"/>
      <c r="L2532" s="190"/>
      <c r="N2532"/>
      <c r="O2532"/>
      <c r="P2532"/>
      <c r="Q2532"/>
      <c r="R2532"/>
      <c r="S2532"/>
      <c r="T2532"/>
      <c r="U2532"/>
      <c r="V2532"/>
      <c r="W2532" s="319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</row>
    <row r="2533" spans="1:43" s="269" customFormat="1" x14ac:dyDescent="0.2">
      <c r="A2533" s="13"/>
      <c r="B2533"/>
      <c r="C2533"/>
      <c r="D2533" s="227"/>
      <c r="E2533" s="227"/>
      <c r="F2533" s="227"/>
      <c r="G2533"/>
      <c r="H2533"/>
      <c r="I2533"/>
      <c r="J2533" s="227"/>
      <c r="L2533" s="190"/>
      <c r="N2533"/>
      <c r="O2533"/>
      <c r="P2533"/>
      <c r="Q2533"/>
      <c r="R2533"/>
      <c r="S2533"/>
      <c r="T2533"/>
      <c r="U2533"/>
      <c r="V2533"/>
      <c r="W2533" s="319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</row>
    <row r="2534" spans="1:43" s="269" customFormat="1" x14ac:dyDescent="0.2">
      <c r="A2534" s="13"/>
      <c r="B2534"/>
      <c r="C2534"/>
      <c r="D2534" s="227"/>
      <c r="E2534" s="227"/>
      <c r="F2534" s="227"/>
      <c r="G2534"/>
      <c r="H2534"/>
      <c r="I2534"/>
      <c r="J2534" s="227"/>
      <c r="L2534" s="190"/>
      <c r="N2534"/>
      <c r="O2534"/>
      <c r="P2534"/>
      <c r="Q2534"/>
      <c r="R2534"/>
      <c r="S2534"/>
      <c r="T2534"/>
      <c r="U2534"/>
      <c r="V2534"/>
      <c r="W2534" s="319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</row>
    <row r="2535" spans="1:43" s="269" customFormat="1" x14ac:dyDescent="0.2">
      <c r="A2535" s="13"/>
      <c r="B2535"/>
      <c r="C2535"/>
      <c r="D2535" s="227"/>
      <c r="E2535" s="227"/>
      <c r="F2535" s="227"/>
      <c r="G2535"/>
      <c r="H2535"/>
      <c r="I2535"/>
      <c r="J2535" s="227"/>
      <c r="L2535" s="190"/>
      <c r="N2535"/>
      <c r="O2535"/>
      <c r="P2535"/>
      <c r="Q2535"/>
      <c r="R2535"/>
      <c r="S2535"/>
      <c r="T2535"/>
      <c r="U2535"/>
      <c r="V2535"/>
      <c r="W2535" s="319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</row>
    <row r="2536" spans="1:43" s="269" customFormat="1" x14ac:dyDescent="0.2">
      <c r="A2536" s="13"/>
      <c r="B2536"/>
      <c r="C2536"/>
      <c r="D2536" s="227"/>
      <c r="E2536" s="227"/>
      <c r="F2536" s="227"/>
      <c r="G2536"/>
      <c r="H2536"/>
      <c r="I2536"/>
      <c r="J2536" s="227"/>
      <c r="L2536" s="190"/>
      <c r="N2536"/>
      <c r="O2536"/>
      <c r="P2536"/>
      <c r="Q2536"/>
      <c r="R2536"/>
      <c r="S2536"/>
      <c r="T2536"/>
      <c r="U2536"/>
      <c r="V2536"/>
      <c r="W2536" s="319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</row>
    <row r="2537" spans="1:43" s="269" customFormat="1" x14ac:dyDescent="0.2">
      <c r="A2537" s="13"/>
      <c r="B2537"/>
      <c r="C2537"/>
      <c r="D2537" s="227"/>
      <c r="E2537" s="227"/>
      <c r="F2537" s="227"/>
      <c r="G2537"/>
      <c r="H2537"/>
      <c r="I2537"/>
      <c r="J2537" s="227"/>
      <c r="L2537" s="190"/>
      <c r="N2537"/>
      <c r="O2537"/>
      <c r="P2537"/>
      <c r="Q2537"/>
      <c r="R2537"/>
      <c r="S2537"/>
      <c r="T2537"/>
      <c r="U2537"/>
      <c r="V2537"/>
      <c r="W2537" s="319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</row>
    <row r="2538" spans="1:43" s="269" customFormat="1" x14ac:dyDescent="0.2">
      <c r="A2538" s="13"/>
      <c r="B2538"/>
      <c r="C2538"/>
      <c r="D2538" s="227"/>
      <c r="E2538" s="227"/>
      <c r="F2538" s="227"/>
      <c r="G2538"/>
      <c r="H2538"/>
      <c r="I2538"/>
      <c r="J2538" s="227"/>
      <c r="L2538" s="190"/>
      <c r="N2538"/>
      <c r="O2538"/>
      <c r="P2538"/>
      <c r="Q2538"/>
      <c r="R2538"/>
      <c r="S2538"/>
      <c r="T2538"/>
      <c r="U2538"/>
      <c r="V2538"/>
      <c r="W2538" s="319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</row>
    <row r="2539" spans="1:43" s="269" customFormat="1" x14ac:dyDescent="0.2">
      <c r="A2539" s="13"/>
      <c r="B2539"/>
      <c r="C2539"/>
      <c r="D2539" s="227"/>
      <c r="E2539" s="227"/>
      <c r="F2539" s="227"/>
      <c r="G2539"/>
      <c r="H2539"/>
      <c r="I2539"/>
      <c r="J2539" s="227"/>
      <c r="L2539" s="190"/>
      <c r="N2539"/>
      <c r="O2539"/>
      <c r="P2539"/>
      <c r="Q2539"/>
      <c r="R2539"/>
      <c r="S2539"/>
      <c r="T2539"/>
      <c r="U2539"/>
      <c r="V2539"/>
      <c r="W2539" s="31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</row>
    <row r="2540" spans="1:43" s="269" customFormat="1" x14ac:dyDescent="0.2">
      <c r="A2540" s="13"/>
      <c r="B2540"/>
      <c r="C2540"/>
      <c r="D2540" s="227"/>
      <c r="E2540" s="227"/>
      <c r="F2540" s="227"/>
      <c r="G2540"/>
      <c r="H2540"/>
      <c r="I2540"/>
      <c r="J2540" s="227"/>
      <c r="L2540" s="190"/>
      <c r="N2540"/>
      <c r="O2540"/>
      <c r="P2540"/>
      <c r="Q2540"/>
      <c r="R2540"/>
      <c r="S2540"/>
      <c r="T2540"/>
      <c r="U2540"/>
      <c r="V2540"/>
      <c r="W2540" s="319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</row>
    <row r="2541" spans="1:43" s="269" customFormat="1" x14ac:dyDescent="0.2">
      <c r="A2541" s="13"/>
      <c r="B2541"/>
      <c r="C2541"/>
      <c r="D2541" s="227"/>
      <c r="E2541" s="227"/>
      <c r="F2541" s="227"/>
      <c r="G2541"/>
      <c r="H2541"/>
      <c r="I2541"/>
      <c r="J2541" s="227"/>
      <c r="L2541" s="190"/>
      <c r="N2541"/>
      <c r="O2541"/>
      <c r="P2541"/>
      <c r="Q2541"/>
      <c r="R2541"/>
      <c r="S2541"/>
      <c r="T2541"/>
      <c r="U2541"/>
      <c r="V2541"/>
      <c r="W2541" s="319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</row>
    <row r="2542" spans="1:43" s="269" customFormat="1" x14ac:dyDescent="0.2">
      <c r="A2542" s="13"/>
      <c r="B2542"/>
      <c r="C2542"/>
      <c r="D2542" s="227"/>
      <c r="E2542" s="227"/>
      <c r="F2542" s="227"/>
      <c r="G2542"/>
      <c r="H2542"/>
      <c r="I2542"/>
      <c r="J2542" s="227"/>
      <c r="L2542" s="190"/>
      <c r="N2542"/>
      <c r="O2542"/>
      <c r="P2542"/>
      <c r="Q2542"/>
      <c r="R2542"/>
      <c r="S2542"/>
      <c r="T2542"/>
      <c r="U2542"/>
      <c r="V2542"/>
      <c r="W2542" s="319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</row>
    <row r="2543" spans="1:43" s="269" customFormat="1" x14ac:dyDescent="0.2">
      <c r="A2543" s="13"/>
      <c r="B2543"/>
      <c r="C2543"/>
      <c r="D2543" s="227"/>
      <c r="E2543" s="227"/>
      <c r="F2543" s="227"/>
      <c r="G2543"/>
      <c r="H2543"/>
      <c r="I2543"/>
      <c r="J2543" s="227"/>
      <c r="L2543" s="190"/>
      <c r="N2543"/>
      <c r="O2543"/>
      <c r="P2543"/>
      <c r="Q2543"/>
      <c r="R2543"/>
      <c r="S2543"/>
      <c r="T2543"/>
      <c r="U2543"/>
      <c r="V2543"/>
      <c r="W2543" s="319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</row>
    <row r="2544" spans="1:43" s="269" customFormat="1" x14ac:dyDescent="0.2">
      <c r="A2544" s="13"/>
      <c r="B2544"/>
      <c r="C2544"/>
      <c r="D2544" s="227"/>
      <c r="E2544" s="227"/>
      <c r="F2544" s="227"/>
      <c r="G2544"/>
      <c r="H2544"/>
      <c r="I2544"/>
      <c r="J2544" s="227"/>
      <c r="L2544" s="190"/>
      <c r="N2544"/>
      <c r="O2544"/>
      <c r="P2544"/>
      <c r="Q2544"/>
      <c r="R2544"/>
      <c r="S2544"/>
      <c r="T2544"/>
      <c r="U2544"/>
      <c r="V2544"/>
      <c r="W2544" s="319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</row>
    <row r="2545" spans="1:43" s="269" customFormat="1" x14ac:dyDescent="0.2">
      <c r="A2545" s="13"/>
      <c r="B2545"/>
      <c r="C2545"/>
      <c r="D2545" s="227"/>
      <c r="E2545" s="227"/>
      <c r="F2545" s="227"/>
      <c r="G2545"/>
      <c r="H2545"/>
      <c r="I2545"/>
      <c r="J2545" s="227"/>
      <c r="L2545" s="190"/>
      <c r="N2545"/>
      <c r="O2545"/>
      <c r="P2545"/>
      <c r="Q2545"/>
      <c r="R2545"/>
      <c r="S2545"/>
      <c r="T2545"/>
      <c r="U2545"/>
      <c r="V2545"/>
      <c r="W2545" s="319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</row>
    <row r="2546" spans="1:43" s="269" customFormat="1" x14ac:dyDescent="0.2">
      <c r="A2546" s="13"/>
      <c r="B2546"/>
      <c r="C2546"/>
      <c r="D2546" s="227"/>
      <c r="E2546" s="227"/>
      <c r="F2546" s="227"/>
      <c r="G2546"/>
      <c r="H2546"/>
      <c r="I2546"/>
      <c r="J2546" s="227"/>
      <c r="L2546" s="190"/>
      <c r="N2546"/>
      <c r="O2546"/>
      <c r="P2546"/>
      <c r="Q2546"/>
      <c r="R2546"/>
      <c r="S2546"/>
      <c r="T2546"/>
      <c r="U2546"/>
      <c r="V2546"/>
      <c r="W2546" s="319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</row>
    <row r="2547" spans="1:43" s="269" customFormat="1" x14ac:dyDescent="0.2">
      <c r="A2547" s="13"/>
      <c r="B2547"/>
      <c r="C2547"/>
      <c r="D2547" s="227"/>
      <c r="E2547" s="227"/>
      <c r="F2547" s="227"/>
      <c r="G2547"/>
      <c r="H2547"/>
      <c r="I2547"/>
      <c r="J2547" s="227"/>
      <c r="L2547" s="190"/>
      <c r="N2547"/>
      <c r="O2547"/>
      <c r="P2547"/>
      <c r="Q2547"/>
      <c r="R2547"/>
      <c r="S2547"/>
      <c r="T2547"/>
      <c r="U2547"/>
      <c r="V2547"/>
      <c r="W2547" s="319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</row>
    <row r="2548" spans="1:43" s="269" customFormat="1" x14ac:dyDescent="0.2">
      <c r="A2548" s="13"/>
      <c r="B2548"/>
      <c r="C2548"/>
      <c r="D2548" s="227"/>
      <c r="E2548" s="227"/>
      <c r="F2548" s="227"/>
      <c r="G2548"/>
      <c r="H2548"/>
      <c r="I2548"/>
      <c r="J2548" s="227"/>
      <c r="L2548" s="190"/>
      <c r="N2548"/>
      <c r="O2548"/>
      <c r="P2548"/>
      <c r="Q2548"/>
      <c r="R2548"/>
      <c r="S2548"/>
      <c r="T2548"/>
      <c r="U2548"/>
      <c r="V2548"/>
      <c r="W2548" s="319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</row>
    <row r="2549" spans="1:43" s="269" customFormat="1" x14ac:dyDescent="0.2">
      <c r="A2549" s="13"/>
      <c r="B2549"/>
      <c r="C2549"/>
      <c r="D2549" s="227"/>
      <c r="E2549" s="227"/>
      <c r="F2549" s="227"/>
      <c r="G2549"/>
      <c r="H2549"/>
      <c r="I2549"/>
      <c r="J2549" s="227"/>
      <c r="L2549" s="190"/>
      <c r="N2549"/>
      <c r="O2549"/>
      <c r="P2549"/>
      <c r="Q2549"/>
      <c r="R2549"/>
      <c r="S2549"/>
      <c r="T2549"/>
      <c r="U2549"/>
      <c r="V2549"/>
      <c r="W2549" s="31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</row>
    <row r="2550" spans="1:43" s="269" customFormat="1" x14ac:dyDescent="0.2">
      <c r="A2550" s="13"/>
      <c r="B2550"/>
      <c r="C2550"/>
      <c r="D2550" s="227"/>
      <c r="E2550" s="227"/>
      <c r="F2550" s="227"/>
      <c r="G2550"/>
      <c r="H2550"/>
      <c r="I2550"/>
      <c r="J2550" s="227"/>
      <c r="L2550" s="190"/>
      <c r="N2550"/>
      <c r="O2550"/>
      <c r="P2550"/>
      <c r="Q2550"/>
      <c r="R2550"/>
      <c r="S2550"/>
      <c r="T2550"/>
      <c r="U2550"/>
      <c r="V2550"/>
      <c r="W2550" s="319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</row>
    <row r="2551" spans="1:43" s="269" customFormat="1" x14ac:dyDescent="0.2">
      <c r="A2551" s="13"/>
      <c r="B2551"/>
      <c r="C2551"/>
      <c r="D2551" s="227"/>
      <c r="E2551" s="227"/>
      <c r="F2551" s="227"/>
      <c r="G2551"/>
      <c r="H2551"/>
      <c r="I2551"/>
      <c r="J2551" s="227"/>
      <c r="L2551" s="190"/>
      <c r="N2551"/>
      <c r="O2551"/>
      <c r="P2551"/>
      <c r="Q2551"/>
      <c r="R2551"/>
      <c r="S2551"/>
      <c r="T2551"/>
      <c r="U2551"/>
      <c r="V2551"/>
      <c r="W2551" s="319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</row>
    <row r="2552" spans="1:43" s="269" customFormat="1" x14ac:dyDescent="0.2">
      <c r="A2552" s="13"/>
      <c r="B2552"/>
      <c r="C2552"/>
      <c r="D2552" s="227"/>
      <c r="E2552" s="227"/>
      <c r="F2552" s="227"/>
      <c r="G2552"/>
      <c r="H2552"/>
      <c r="I2552"/>
      <c r="J2552" s="227"/>
      <c r="L2552" s="190"/>
      <c r="N2552"/>
      <c r="O2552"/>
      <c r="P2552"/>
      <c r="Q2552"/>
      <c r="R2552"/>
      <c r="S2552"/>
      <c r="T2552"/>
      <c r="U2552"/>
      <c r="V2552"/>
      <c r="W2552" s="319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</row>
    <row r="2553" spans="1:43" s="269" customFormat="1" x14ac:dyDescent="0.2">
      <c r="A2553" s="13"/>
      <c r="B2553"/>
      <c r="C2553"/>
      <c r="D2553" s="227"/>
      <c r="E2553" s="227"/>
      <c r="F2553" s="227"/>
      <c r="G2553"/>
      <c r="H2553"/>
      <c r="I2553"/>
      <c r="J2553" s="227"/>
      <c r="L2553" s="190"/>
      <c r="N2553"/>
      <c r="O2553"/>
      <c r="P2553"/>
      <c r="Q2553"/>
      <c r="R2553"/>
      <c r="S2553"/>
      <c r="T2553"/>
      <c r="U2553"/>
      <c r="V2553"/>
      <c r="W2553" s="319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</row>
    <row r="2554" spans="1:43" s="269" customFormat="1" x14ac:dyDescent="0.2">
      <c r="A2554" s="13"/>
      <c r="B2554"/>
      <c r="C2554"/>
      <c r="D2554" s="227"/>
      <c r="E2554" s="227"/>
      <c r="F2554" s="227"/>
      <c r="G2554"/>
      <c r="H2554"/>
      <c r="I2554"/>
      <c r="J2554" s="227"/>
      <c r="L2554" s="190"/>
      <c r="N2554"/>
      <c r="O2554"/>
      <c r="P2554"/>
      <c r="Q2554"/>
      <c r="R2554"/>
      <c r="S2554"/>
      <c r="T2554"/>
      <c r="U2554"/>
      <c r="V2554"/>
      <c r="W2554" s="319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</row>
    <row r="2555" spans="1:43" s="269" customFormat="1" x14ac:dyDescent="0.2">
      <c r="A2555" s="13"/>
      <c r="B2555"/>
      <c r="C2555"/>
      <c r="D2555" s="227"/>
      <c r="E2555" s="227"/>
      <c r="F2555" s="227"/>
      <c r="G2555"/>
      <c r="H2555"/>
      <c r="I2555"/>
      <c r="J2555" s="227"/>
      <c r="L2555" s="190"/>
      <c r="N2555"/>
      <c r="O2555"/>
      <c r="P2555"/>
      <c r="Q2555"/>
      <c r="R2555"/>
      <c r="S2555"/>
      <c r="T2555"/>
      <c r="U2555"/>
      <c r="V2555"/>
      <c r="W2555" s="319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</row>
    <row r="2556" spans="1:43" s="269" customFormat="1" x14ac:dyDescent="0.2">
      <c r="A2556" s="13"/>
      <c r="B2556"/>
      <c r="C2556"/>
      <c r="D2556" s="227"/>
      <c r="E2556" s="227"/>
      <c r="F2556" s="227"/>
      <c r="G2556"/>
      <c r="H2556"/>
      <c r="I2556"/>
      <c r="J2556" s="227"/>
      <c r="L2556" s="190"/>
      <c r="N2556"/>
      <c r="O2556"/>
      <c r="P2556"/>
      <c r="Q2556"/>
      <c r="R2556"/>
      <c r="S2556"/>
      <c r="T2556"/>
      <c r="U2556"/>
      <c r="V2556"/>
      <c r="W2556" s="319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</row>
    <row r="2557" spans="1:43" s="269" customFormat="1" x14ac:dyDescent="0.2">
      <c r="A2557" s="13"/>
      <c r="B2557"/>
      <c r="C2557"/>
      <c r="D2557" s="227"/>
      <c r="E2557" s="227"/>
      <c r="F2557" s="227"/>
      <c r="G2557"/>
      <c r="H2557"/>
      <c r="I2557"/>
      <c r="J2557" s="227"/>
      <c r="L2557" s="190"/>
      <c r="N2557"/>
      <c r="O2557"/>
      <c r="P2557"/>
      <c r="Q2557"/>
      <c r="R2557"/>
      <c r="S2557"/>
      <c r="T2557"/>
      <c r="U2557"/>
      <c r="V2557"/>
      <c r="W2557" s="319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</row>
    <row r="2558" spans="1:43" s="269" customFormat="1" x14ac:dyDescent="0.2">
      <c r="A2558" s="13"/>
      <c r="B2558"/>
      <c r="C2558"/>
      <c r="D2558" s="227"/>
      <c r="E2558" s="227"/>
      <c r="F2558" s="227"/>
      <c r="G2558"/>
      <c r="H2558"/>
      <c r="I2558"/>
      <c r="J2558" s="227"/>
      <c r="L2558" s="190"/>
      <c r="N2558"/>
      <c r="O2558"/>
      <c r="P2558"/>
      <c r="Q2558"/>
      <c r="R2558"/>
      <c r="S2558"/>
      <c r="T2558"/>
      <c r="U2558"/>
      <c r="V2558"/>
      <c r="W2558" s="319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</row>
    <row r="2559" spans="1:43" s="269" customFormat="1" x14ac:dyDescent="0.2">
      <c r="A2559" s="13"/>
      <c r="B2559"/>
      <c r="C2559"/>
      <c r="D2559" s="227"/>
      <c r="E2559" s="227"/>
      <c r="F2559" s="227"/>
      <c r="G2559"/>
      <c r="H2559"/>
      <c r="I2559"/>
      <c r="J2559" s="227"/>
      <c r="L2559" s="190"/>
      <c r="N2559"/>
      <c r="O2559"/>
      <c r="P2559"/>
      <c r="Q2559"/>
      <c r="R2559"/>
      <c r="S2559"/>
      <c r="T2559"/>
      <c r="U2559"/>
      <c r="V2559"/>
      <c r="W2559" s="31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</row>
    <row r="2560" spans="1:43" s="269" customFormat="1" x14ac:dyDescent="0.2">
      <c r="A2560" s="13"/>
      <c r="B2560"/>
      <c r="C2560"/>
      <c r="D2560" s="227"/>
      <c r="E2560" s="227"/>
      <c r="F2560" s="227"/>
      <c r="G2560"/>
      <c r="H2560"/>
      <c r="I2560"/>
      <c r="J2560" s="227"/>
      <c r="L2560" s="190"/>
      <c r="N2560"/>
      <c r="O2560"/>
      <c r="P2560"/>
      <c r="Q2560"/>
      <c r="R2560"/>
      <c r="S2560"/>
      <c r="T2560"/>
      <c r="U2560"/>
      <c r="V2560"/>
      <c r="W2560" s="319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</row>
    <row r="2561" spans="1:43" s="269" customFormat="1" x14ac:dyDescent="0.2">
      <c r="A2561" s="13"/>
      <c r="B2561"/>
      <c r="C2561"/>
      <c r="D2561" s="227"/>
      <c r="E2561" s="227"/>
      <c r="F2561" s="227"/>
      <c r="G2561"/>
      <c r="H2561"/>
      <c r="I2561"/>
      <c r="J2561" s="227"/>
      <c r="L2561" s="190"/>
      <c r="N2561"/>
      <c r="O2561"/>
      <c r="P2561"/>
      <c r="Q2561"/>
      <c r="R2561"/>
      <c r="S2561"/>
      <c r="T2561"/>
      <c r="U2561"/>
      <c r="V2561"/>
      <c r="W2561" s="319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</row>
    <row r="2562" spans="1:43" s="269" customFormat="1" x14ac:dyDescent="0.2">
      <c r="A2562" s="13"/>
      <c r="B2562"/>
      <c r="C2562"/>
      <c r="D2562" s="227"/>
      <c r="E2562" s="227"/>
      <c r="F2562" s="227"/>
      <c r="G2562"/>
      <c r="H2562"/>
      <c r="I2562"/>
      <c r="J2562" s="227"/>
      <c r="L2562" s="190"/>
      <c r="N2562"/>
      <c r="O2562"/>
      <c r="P2562"/>
      <c r="Q2562"/>
      <c r="R2562"/>
      <c r="S2562"/>
      <c r="T2562"/>
      <c r="U2562"/>
      <c r="V2562"/>
      <c r="W2562" s="319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</row>
    <row r="2563" spans="1:43" s="269" customFormat="1" x14ac:dyDescent="0.2">
      <c r="A2563" s="13"/>
      <c r="B2563"/>
      <c r="C2563"/>
      <c r="D2563" s="227"/>
      <c r="E2563" s="227"/>
      <c r="F2563" s="227"/>
      <c r="G2563"/>
      <c r="H2563"/>
      <c r="I2563"/>
      <c r="J2563" s="227"/>
      <c r="L2563" s="190"/>
      <c r="N2563"/>
      <c r="O2563"/>
      <c r="P2563"/>
      <c r="Q2563"/>
      <c r="R2563"/>
      <c r="S2563"/>
      <c r="T2563"/>
      <c r="U2563"/>
      <c r="V2563"/>
      <c r="W2563" s="319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</row>
    <row r="2564" spans="1:43" s="269" customFormat="1" x14ac:dyDescent="0.2">
      <c r="A2564" s="13"/>
      <c r="B2564"/>
      <c r="C2564"/>
      <c r="D2564" s="227"/>
      <c r="E2564" s="227"/>
      <c r="F2564" s="227"/>
      <c r="G2564"/>
      <c r="H2564"/>
      <c r="I2564"/>
      <c r="J2564" s="227"/>
      <c r="L2564" s="190"/>
      <c r="N2564"/>
      <c r="O2564"/>
      <c r="P2564"/>
      <c r="Q2564"/>
      <c r="R2564"/>
      <c r="S2564"/>
      <c r="T2564"/>
      <c r="U2564"/>
      <c r="V2564"/>
      <c r="W2564" s="319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</row>
    <row r="2565" spans="1:43" s="269" customFormat="1" x14ac:dyDescent="0.2">
      <c r="A2565" s="13"/>
      <c r="B2565"/>
      <c r="C2565"/>
      <c r="D2565" s="227"/>
      <c r="E2565" s="227"/>
      <c r="F2565" s="227"/>
      <c r="G2565"/>
      <c r="H2565"/>
      <c r="I2565"/>
      <c r="J2565" s="227"/>
      <c r="L2565" s="190"/>
      <c r="N2565"/>
      <c r="O2565"/>
      <c r="P2565"/>
      <c r="Q2565"/>
      <c r="R2565"/>
      <c r="S2565"/>
      <c r="T2565"/>
      <c r="U2565"/>
      <c r="V2565"/>
      <c r="W2565" s="319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</row>
    <row r="2566" spans="1:43" s="269" customFormat="1" x14ac:dyDescent="0.2">
      <c r="A2566" s="13"/>
      <c r="B2566"/>
      <c r="C2566"/>
      <c r="D2566" s="227"/>
      <c r="E2566" s="227"/>
      <c r="F2566" s="227"/>
      <c r="G2566"/>
      <c r="H2566"/>
      <c r="I2566"/>
      <c r="J2566" s="227"/>
      <c r="L2566" s="190"/>
      <c r="N2566"/>
      <c r="O2566"/>
      <c r="P2566"/>
      <c r="Q2566"/>
      <c r="R2566"/>
      <c r="S2566"/>
      <c r="T2566"/>
      <c r="U2566"/>
      <c r="V2566"/>
      <c r="W2566" s="319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</row>
    <row r="2567" spans="1:43" s="269" customFormat="1" x14ac:dyDescent="0.2">
      <c r="A2567" s="13"/>
      <c r="B2567"/>
      <c r="C2567"/>
      <c r="D2567" s="227"/>
      <c r="E2567" s="227"/>
      <c r="F2567" s="227"/>
      <c r="G2567"/>
      <c r="H2567"/>
      <c r="I2567"/>
      <c r="J2567" s="227"/>
      <c r="L2567" s="190"/>
      <c r="N2567"/>
      <c r="O2567"/>
      <c r="P2567"/>
      <c r="Q2567"/>
      <c r="R2567"/>
      <c r="S2567"/>
      <c r="T2567"/>
      <c r="U2567"/>
      <c r="V2567"/>
      <c r="W2567" s="319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</row>
    <row r="2568" spans="1:43" s="269" customFormat="1" x14ac:dyDescent="0.2">
      <c r="A2568" s="13"/>
      <c r="B2568"/>
      <c r="C2568"/>
      <c r="D2568" s="227"/>
      <c r="E2568" s="227"/>
      <c r="F2568" s="227"/>
      <c r="G2568"/>
      <c r="H2568"/>
      <c r="I2568"/>
      <c r="J2568" s="227"/>
      <c r="L2568" s="190"/>
      <c r="N2568"/>
      <c r="O2568"/>
      <c r="P2568"/>
      <c r="Q2568"/>
      <c r="R2568"/>
      <c r="S2568"/>
      <c r="T2568"/>
      <c r="U2568"/>
      <c r="V2568"/>
      <c r="W2568" s="319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</row>
    <row r="2569" spans="1:43" s="269" customFormat="1" x14ac:dyDescent="0.2">
      <c r="A2569" s="13"/>
      <c r="B2569"/>
      <c r="C2569"/>
      <c r="D2569" s="227"/>
      <c r="E2569" s="227"/>
      <c r="F2569" s="227"/>
      <c r="G2569"/>
      <c r="H2569"/>
      <c r="I2569"/>
      <c r="J2569" s="227"/>
      <c r="L2569" s="190"/>
      <c r="N2569"/>
      <c r="O2569"/>
      <c r="P2569"/>
      <c r="Q2569"/>
      <c r="R2569"/>
      <c r="S2569"/>
      <c r="T2569"/>
      <c r="U2569"/>
      <c r="V2569"/>
      <c r="W2569" s="31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</row>
    <row r="2570" spans="1:43" s="269" customFormat="1" x14ac:dyDescent="0.2">
      <c r="A2570" s="13"/>
      <c r="B2570"/>
      <c r="C2570"/>
      <c r="D2570" s="227"/>
      <c r="E2570" s="227"/>
      <c r="F2570" s="227"/>
      <c r="G2570"/>
      <c r="H2570"/>
      <c r="I2570"/>
      <c r="J2570" s="227"/>
      <c r="L2570" s="190"/>
      <c r="N2570"/>
      <c r="O2570"/>
      <c r="P2570"/>
      <c r="Q2570"/>
      <c r="R2570"/>
      <c r="S2570"/>
      <c r="T2570"/>
      <c r="U2570"/>
      <c r="V2570"/>
      <c r="W2570" s="319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</row>
    <row r="2571" spans="1:43" s="269" customFormat="1" x14ac:dyDescent="0.2">
      <c r="A2571" s="13"/>
      <c r="B2571"/>
      <c r="C2571"/>
      <c r="D2571" s="227"/>
      <c r="E2571" s="227"/>
      <c r="F2571" s="227"/>
      <c r="G2571"/>
      <c r="H2571"/>
      <c r="I2571"/>
      <c r="J2571" s="227"/>
      <c r="L2571" s="190"/>
      <c r="N2571"/>
      <c r="O2571"/>
      <c r="P2571"/>
      <c r="Q2571"/>
      <c r="R2571"/>
      <c r="S2571"/>
      <c r="T2571"/>
      <c r="U2571"/>
      <c r="V2571"/>
      <c r="W2571" s="319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</row>
    <row r="2572" spans="1:43" s="269" customFormat="1" x14ac:dyDescent="0.2">
      <c r="A2572" s="13"/>
      <c r="B2572"/>
      <c r="C2572"/>
      <c r="D2572" s="227"/>
      <c r="E2572" s="227"/>
      <c r="F2572" s="227"/>
      <c r="G2572"/>
      <c r="H2572"/>
      <c r="I2572"/>
      <c r="J2572" s="227"/>
      <c r="L2572" s="190"/>
      <c r="N2572"/>
      <c r="O2572"/>
      <c r="P2572"/>
      <c r="Q2572"/>
      <c r="R2572"/>
      <c r="S2572"/>
      <c r="T2572"/>
      <c r="U2572"/>
      <c r="V2572"/>
      <c r="W2572" s="319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</row>
    <row r="2573" spans="1:43" s="269" customFormat="1" x14ac:dyDescent="0.2">
      <c r="A2573" s="13"/>
      <c r="B2573"/>
      <c r="C2573"/>
      <c r="D2573" s="227"/>
      <c r="E2573" s="227"/>
      <c r="F2573" s="227"/>
      <c r="G2573"/>
      <c r="H2573"/>
      <c r="I2573"/>
      <c r="J2573" s="227"/>
      <c r="L2573" s="190"/>
      <c r="N2573"/>
      <c r="O2573"/>
      <c r="P2573"/>
      <c r="Q2573"/>
      <c r="R2573"/>
      <c r="S2573"/>
      <c r="T2573"/>
      <c r="U2573"/>
      <c r="V2573"/>
      <c r="W2573" s="319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</row>
    <row r="2574" spans="1:43" s="269" customFormat="1" x14ac:dyDescent="0.2">
      <c r="A2574" s="13"/>
      <c r="B2574"/>
      <c r="C2574"/>
      <c r="D2574" s="227"/>
      <c r="E2574" s="227"/>
      <c r="F2574" s="227"/>
      <c r="G2574"/>
      <c r="H2574"/>
      <c r="I2574"/>
      <c r="J2574" s="227"/>
      <c r="L2574" s="190"/>
      <c r="N2574"/>
      <c r="O2574"/>
      <c r="P2574"/>
      <c r="Q2574"/>
      <c r="R2574"/>
      <c r="S2574"/>
      <c r="T2574"/>
      <c r="U2574"/>
      <c r="V2574"/>
      <c r="W2574" s="319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</row>
    <row r="2575" spans="1:43" s="269" customFormat="1" x14ac:dyDescent="0.2">
      <c r="A2575" s="13"/>
      <c r="B2575"/>
      <c r="C2575"/>
      <c r="D2575" s="227"/>
      <c r="E2575" s="227"/>
      <c r="F2575" s="227"/>
      <c r="G2575"/>
      <c r="H2575"/>
      <c r="I2575"/>
      <c r="J2575" s="227"/>
      <c r="L2575" s="190"/>
      <c r="N2575"/>
      <c r="O2575"/>
      <c r="P2575"/>
      <c r="Q2575"/>
      <c r="R2575"/>
      <c r="S2575"/>
      <c r="T2575"/>
      <c r="U2575"/>
      <c r="V2575"/>
      <c r="W2575" s="319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</row>
    <row r="2576" spans="1:43" s="269" customFormat="1" x14ac:dyDescent="0.2">
      <c r="A2576" s="13"/>
      <c r="B2576"/>
      <c r="C2576"/>
      <c r="D2576" s="227"/>
      <c r="E2576" s="227"/>
      <c r="F2576" s="227"/>
      <c r="G2576"/>
      <c r="H2576"/>
      <c r="I2576"/>
      <c r="J2576" s="227"/>
      <c r="L2576" s="190"/>
      <c r="N2576"/>
      <c r="O2576"/>
      <c r="P2576"/>
      <c r="Q2576"/>
      <c r="R2576"/>
      <c r="S2576"/>
      <c r="T2576"/>
      <c r="U2576"/>
      <c r="V2576"/>
      <c r="W2576" s="319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</row>
    <row r="2577" spans="1:43" s="269" customFormat="1" x14ac:dyDescent="0.2">
      <c r="A2577" s="13"/>
      <c r="B2577"/>
      <c r="C2577"/>
      <c r="D2577" s="227"/>
      <c r="E2577" s="227"/>
      <c r="F2577" s="227"/>
      <c r="G2577"/>
      <c r="H2577"/>
      <c r="I2577"/>
      <c r="J2577" s="227"/>
      <c r="L2577" s="190"/>
      <c r="N2577"/>
      <c r="O2577"/>
      <c r="P2577"/>
      <c r="Q2577"/>
      <c r="R2577"/>
      <c r="S2577"/>
      <c r="T2577"/>
      <c r="U2577"/>
      <c r="V2577"/>
      <c r="W2577" s="319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</row>
    <row r="2578" spans="1:43" s="269" customFormat="1" x14ac:dyDescent="0.2">
      <c r="A2578" s="13"/>
      <c r="B2578"/>
      <c r="C2578"/>
      <c r="D2578" s="227"/>
      <c r="E2578" s="227"/>
      <c r="F2578" s="227"/>
      <c r="G2578"/>
      <c r="H2578"/>
      <c r="I2578"/>
      <c r="J2578" s="227"/>
      <c r="L2578" s="190"/>
      <c r="N2578"/>
      <c r="O2578"/>
      <c r="P2578"/>
      <c r="Q2578"/>
      <c r="R2578"/>
      <c r="S2578"/>
      <c r="T2578"/>
      <c r="U2578"/>
      <c r="V2578"/>
      <c r="W2578" s="319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</row>
    <row r="2579" spans="1:43" s="269" customFormat="1" x14ac:dyDescent="0.2">
      <c r="A2579" s="13"/>
      <c r="B2579"/>
      <c r="C2579"/>
      <c r="D2579" s="227"/>
      <c r="E2579" s="227"/>
      <c r="F2579" s="227"/>
      <c r="G2579"/>
      <c r="H2579"/>
      <c r="I2579"/>
      <c r="J2579" s="227"/>
      <c r="L2579" s="190"/>
      <c r="N2579"/>
      <c r="O2579"/>
      <c r="P2579"/>
      <c r="Q2579"/>
      <c r="R2579"/>
      <c r="S2579"/>
      <c r="T2579"/>
      <c r="U2579"/>
      <c r="V2579"/>
      <c r="W2579" s="31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</row>
    <row r="2580" spans="1:43" s="269" customFormat="1" x14ac:dyDescent="0.2">
      <c r="A2580" s="13"/>
      <c r="B2580"/>
      <c r="C2580"/>
      <c r="D2580" s="227"/>
      <c r="E2580" s="227"/>
      <c r="F2580" s="227"/>
      <c r="G2580"/>
      <c r="H2580"/>
      <c r="I2580"/>
      <c r="J2580" s="227"/>
      <c r="L2580" s="190"/>
      <c r="N2580"/>
      <c r="O2580"/>
      <c r="P2580"/>
      <c r="Q2580"/>
      <c r="R2580"/>
      <c r="S2580"/>
      <c r="T2580"/>
      <c r="U2580"/>
      <c r="V2580"/>
      <c r="W2580" s="319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</row>
    <row r="2581" spans="1:43" s="269" customFormat="1" x14ac:dyDescent="0.2">
      <c r="A2581" s="13"/>
      <c r="B2581"/>
      <c r="C2581"/>
      <c r="D2581" s="227"/>
      <c r="E2581" s="227"/>
      <c r="F2581" s="227"/>
      <c r="G2581"/>
      <c r="H2581"/>
      <c r="I2581"/>
      <c r="J2581" s="227"/>
      <c r="L2581" s="190"/>
      <c r="N2581"/>
      <c r="O2581"/>
      <c r="P2581"/>
      <c r="Q2581"/>
      <c r="R2581"/>
      <c r="S2581"/>
      <c r="T2581"/>
      <c r="U2581"/>
      <c r="V2581"/>
      <c r="W2581" s="319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</row>
    <row r="2582" spans="1:43" s="269" customFormat="1" x14ac:dyDescent="0.2">
      <c r="A2582" s="13"/>
      <c r="B2582"/>
      <c r="C2582"/>
      <c r="D2582" s="227"/>
      <c r="E2582" s="227"/>
      <c r="F2582" s="227"/>
      <c r="G2582"/>
      <c r="H2582"/>
      <c r="I2582"/>
      <c r="J2582" s="227"/>
      <c r="L2582" s="190"/>
      <c r="N2582"/>
      <c r="O2582"/>
      <c r="P2582"/>
      <c r="Q2582"/>
      <c r="R2582"/>
      <c r="S2582"/>
      <c r="T2582"/>
      <c r="U2582"/>
      <c r="V2582"/>
      <c r="W2582" s="319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</row>
    <row r="2583" spans="1:43" s="269" customFormat="1" x14ac:dyDescent="0.2">
      <c r="A2583" s="13"/>
      <c r="B2583"/>
      <c r="C2583"/>
      <c r="D2583" s="227"/>
      <c r="E2583" s="227"/>
      <c r="F2583" s="227"/>
      <c r="G2583"/>
      <c r="H2583"/>
      <c r="I2583"/>
      <c r="J2583" s="227"/>
      <c r="L2583" s="190"/>
      <c r="N2583"/>
      <c r="O2583"/>
      <c r="P2583"/>
      <c r="Q2583"/>
      <c r="R2583"/>
      <c r="S2583"/>
      <c r="T2583"/>
      <c r="U2583"/>
      <c r="V2583"/>
      <c r="W2583" s="319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</row>
    <row r="2584" spans="1:43" s="269" customFormat="1" x14ac:dyDescent="0.2">
      <c r="A2584" s="13"/>
      <c r="B2584"/>
      <c r="C2584"/>
      <c r="D2584" s="227"/>
      <c r="E2584" s="227"/>
      <c r="F2584" s="227"/>
      <c r="G2584"/>
      <c r="H2584"/>
      <c r="I2584"/>
      <c r="J2584" s="227"/>
      <c r="L2584" s="190"/>
      <c r="N2584"/>
      <c r="O2584"/>
      <c r="P2584"/>
      <c r="Q2584"/>
      <c r="R2584"/>
      <c r="S2584"/>
      <c r="T2584"/>
      <c r="U2584"/>
      <c r="V2584"/>
      <c r="W2584" s="319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</row>
    <row r="2585" spans="1:43" s="269" customFormat="1" x14ac:dyDescent="0.2">
      <c r="A2585" s="13"/>
      <c r="B2585"/>
      <c r="C2585"/>
      <c r="D2585" s="227"/>
      <c r="E2585" s="227"/>
      <c r="F2585" s="227"/>
      <c r="G2585"/>
      <c r="H2585"/>
      <c r="I2585"/>
      <c r="J2585" s="227"/>
      <c r="L2585" s="190"/>
      <c r="N2585"/>
      <c r="O2585"/>
      <c r="P2585"/>
      <c r="Q2585"/>
      <c r="R2585"/>
      <c r="S2585"/>
      <c r="T2585"/>
      <c r="U2585"/>
      <c r="V2585"/>
      <c r="W2585" s="319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</row>
    <row r="2586" spans="1:43" s="269" customFormat="1" x14ac:dyDescent="0.2">
      <c r="A2586" s="13"/>
      <c r="B2586"/>
      <c r="C2586"/>
      <c r="D2586" s="227"/>
      <c r="E2586" s="227"/>
      <c r="F2586" s="227"/>
      <c r="G2586"/>
      <c r="H2586"/>
      <c r="I2586"/>
      <c r="J2586" s="227"/>
      <c r="L2586" s="190"/>
      <c r="N2586"/>
      <c r="O2586"/>
      <c r="P2586"/>
      <c r="Q2586"/>
      <c r="R2586"/>
      <c r="S2586"/>
      <c r="T2586"/>
      <c r="U2586"/>
      <c r="V2586"/>
      <c r="W2586" s="319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</row>
    <row r="2587" spans="1:43" s="269" customFormat="1" x14ac:dyDescent="0.2">
      <c r="A2587" s="13"/>
      <c r="B2587"/>
      <c r="C2587"/>
      <c r="D2587" s="227"/>
      <c r="E2587" s="227"/>
      <c r="F2587" s="227"/>
      <c r="G2587"/>
      <c r="H2587"/>
      <c r="I2587"/>
      <c r="J2587" s="227"/>
      <c r="L2587" s="190"/>
      <c r="N2587"/>
      <c r="O2587"/>
      <c r="P2587"/>
      <c r="Q2587"/>
      <c r="R2587"/>
      <c r="S2587"/>
      <c r="T2587"/>
      <c r="U2587"/>
      <c r="V2587"/>
      <c r="W2587" s="319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</row>
    <row r="2588" spans="1:43" s="269" customFormat="1" x14ac:dyDescent="0.2">
      <c r="A2588" s="13"/>
      <c r="B2588"/>
      <c r="C2588"/>
      <c r="D2588" s="227"/>
      <c r="E2588" s="227"/>
      <c r="F2588" s="227"/>
      <c r="G2588"/>
      <c r="H2588"/>
      <c r="I2588"/>
      <c r="J2588" s="227"/>
      <c r="L2588" s="190"/>
      <c r="N2588"/>
      <c r="O2588"/>
      <c r="P2588"/>
      <c r="Q2588"/>
      <c r="R2588"/>
      <c r="S2588"/>
      <c r="T2588"/>
      <c r="U2588"/>
      <c r="V2588"/>
      <c r="W2588" s="319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</row>
    <row r="2589" spans="1:43" s="269" customFormat="1" x14ac:dyDescent="0.2">
      <c r="A2589" s="13"/>
      <c r="B2589"/>
      <c r="C2589"/>
      <c r="D2589" s="227"/>
      <c r="E2589" s="227"/>
      <c r="F2589" s="227"/>
      <c r="G2589"/>
      <c r="H2589"/>
      <c r="I2589"/>
      <c r="J2589" s="227"/>
      <c r="L2589" s="190"/>
      <c r="N2589"/>
      <c r="O2589"/>
      <c r="P2589"/>
      <c r="Q2589"/>
      <c r="R2589"/>
      <c r="S2589"/>
      <c r="T2589"/>
      <c r="U2589"/>
      <c r="V2589"/>
      <c r="W2589" s="31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</row>
    <row r="2590" spans="1:43" s="269" customFormat="1" x14ac:dyDescent="0.2">
      <c r="A2590" s="13"/>
      <c r="B2590"/>
      <c r="C2590"/>
      <c r="D2590" s="227"/>
      <c r="E2590" s="227"/>
      <c r="F2590" s="227"/>
      <c r="G2590"/>
      <c r="H2590"/>
      <c r="I2590"/>
      <c r="J2590" s="227"/>
      <c r="L2590" s="190"/>
      <c r="N2590"/>
      <c r="O2590"/>
      <c r="P2590"/>
      <c r="Q2590"/>
      <c r="R2590"/>
      <c r="S2590"/>
      <c r="T2590"/>
      <c r="U2590"/>
      <c r="V2590"/>
      <c r="W2590" s="319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</row>
    <row r="2591" spans="1:43" s="269" customFormat="1" x14ac:dyDescent="0.2">
      <c r="A2591" s="13"/>
      <c r="B2591"/>
      <c r="C2591"/>
      <c r="D2591" s="227"/>
      <c r="E2591" s="227"/>
      <c r="F2591" s="227"/>
      <c r="G2591"/>
      <c r="H2591"/>
      <c r="I2591"/>
      <c r="J2591" s="227"/>
      <c r="L2591" s="190"/>
      <c r="N2591"/>
      <c r="O2591"/>
      <c r="P2591"/>
      <c r="Q2591"/>
      <c r="R2591"/>
      <c r="S2591"/>
      <c r="T2591"/>
      <c r="U2591"/>
      <c r="V2591"/>
      <c r="W2591" s="319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</row>
    <row r="2592" spans="1:43" s="269" customFormat="1" x14ac:dyDescent="0.2">
      <c r="A2592" s="13"/>
      <c r="B2592"/>
      <c r="C2592"/>
      <c r="D2592" s="227"/>
      <c r="E2592" s="227"/>
      <c r="F2592" s="227"/>
      <c r="G2592"/>
      <c r="H2592"/>
      <c r="I2592"/>
      <c r="J2592" s="227"/>
      <c r="L2592" s="190"/>
      <c r="N2592"/>
      <c r="O2592"/>
      <c r="P2592"/>
      <c r="Q2592"/>
      <c r="R2592"/>
      <c r="S2592"/>
      <c r="T2592"/>
      <c r="U2592"/>
      <c r="V2592"/>
      <c r="W2592" s="319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</row>
    <row r="2593" spans="1:43" s="269" customFormat="1" x14ac:dyDescent="0.2">
      <c r="A2593" s="13"/>
      <c r="B2593"/>
      <c r="C2593"/>
      <c r="D2593" s="227"/>
      <c r="E2593" s="227"/>
      <c r="F2593" s="227"/>
      <c r="G2593"/>
      <c r="H2593"/>
      <c r="I2593"/>
      <c r="J2593" s="227"/>
      <c r="L2593" s="190"/>
      <c r="N2593"/>
      <c r="O2593"/>
      <c r="P2593"/>
      <c r="Q2593"/>
      <c r="R2593"/>
      <c r="S2593"/>
      <c r="T2593"/>
      <c r="U2593"/>
      <c r="V2593"/>
      <c r="W2593" s="319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</row>
    <row r="2594" spans="1:43" s="269" customFormat="1" x14ac:dyDescent="0.2">
      <c r="A2594" s="13"/>
      <c r="B2594"/>
      <c r="C2594"/>
      <c r="D2594" s="227"/>
      <c r="E2594" s="227"/>
      <c r="F2594" s="227"/>
      <c r="G2594"/>
      <c r="H2594"/>
      <c r="I2594"/>
      <c r="J2594" s="227"/>
      <c r="L2594" s="190"/>
      <c r="N2594"/>
      <c r="O2594"/>
      <c r="P2594"/>
      <c r="Q2594"/>
      <c r="R2594"/>
      <c r="S2594"/>
      <c r="T2594"/>
      <c r="U2594"/>
      <c r="V2594"/>
      <c r="W2594" s="319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</row>
    <row r="2595" spans="1:43" s="269" customFormat="1" x14ac:dyDescent="0.2">
      <c r="A2595" s="13"/>
      <c r="B2595"/>
      <c r="C2595"/>
      <c r="D2595" s="227"/>
      <c r="E2595" s="227"/>
      <c r="F2595" s="227"/>
      <c r="G2595"/>
      <c r="H2595"/>
      <c r="I2595"/>
      <c r="J2595" s="227"/>
      <c r="L2595" s="190"/>
      <c r="N2595"/>
      <c r="O2595"/>
      <c r="P2595"/>
      <c r="Q2595"/>
      <c r="R2595"/>
      <c r="S2595"/>
      <c r="T2595"/>
      <c r="U2595"/>
      <c r="V2595"/>
      <c r="W2595" s="319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</row>
    <row r="2596" spans="1:43" s="269" customFormat="1" x14ac:dyDescent="0.2">
      <c r="A2596" s="13"/>
      <c r="B2596"/>
      <c r="C2596"/>
      <c r="D2596" s="227"/>
      <c r="E2596" s="227"/>
      <c r="F2596" s="227"/>
      <c r="G2596"/>
      <c r="H2596"/>
      <c r="I2596"/>
      <c r="J2596" s="227"/>
      <c r="L2596" s="190"/>
      <c r="N2596"/>
      <c r="O2596"/>
      <c r="P2596"/>
      <c r="Q2596"/>
      <c r="R2596"/>
      <c r="S2596"/>
      <c r="T2596"/>
      <c r="U2596"/>
      <c r="V2596"/>
      <c r="W2596" s="319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</row>
    <row r="2597" spans="1:43" s="269" customFormat="1" x14ac:dyDescent="0.2">
      <c r="A2597" s="13"/>
      <c r="B2597"/>
      <c r="C2597"/>
      <c r="D2597" s="227"/>
      <c r="E2597" s="227"/>
      <c r="F2597" s="227"/>
      <c r="G2597"/>
      <c r="H2597"/>
      <c r="I2597"/>
      <c r="J2597" s="227"/>
      <c r="L2597" s="190"/>
      <c r="N2597"/>
      <c r="O2597"/>
      <c r="P2597"/>
      <c r="Q2597"/>
      <c r="R2597"/>
      <c r="S2597"/>
      <c r="T2597"/>
      <c r="U2597"/>
      <c r="V2597"/>
      <c r="W2597" s="319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</row>
    <row r="2598" spans="1:43" s="269" customFormat="1" x14ac:dyDescent="0.2">
      <c r="A2598" s="13"/>
      <c r="B2598"/>
      <c r="C2598"/>
      <c r="D2598" s="227"/>
      <c r="E2598" s="227"/>
      <c r="F2598" s="227"/>
      <c r="G2598"/>
      <c r="H2598"/>
      <c r="I2598"/>
      <c r="J2598" s="227"/>
      <c r="L2598" s="190"/>
      <c r="N2598"/>
      <c r="O2598"/>
      <c r="P2598"/>
      <c r="Q2598"/>
      <c r="R2598"/>
      <c r="S2598"/>
      <c r="T2598"/>
      <c r="U2598"/>
      <c r="V2598"/>
      <c r="W2598" s="319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</row>
    <row r="2599" spans="1:43" s="269" customFormat="1" x14ac:dyDescent="0.2">
      <c r="A2599" s="13"/>
      <c r="B2599"/>
      <c r="C2599"/>
      <c r="D2599" s="227"/>
      <c r="E2599" s="227"/>
      <c r="F2599" s="227"/>
      <c r="G2599"/>
      <c r="H2599"/>
      <c r="I2599"/>
      <c r="J2599" s="227"/>
      <c r="L2599" s="190"/>
      <c r="N2599"/>
      <c r="O2599"/>
      <c r="P2599"/>
      <c r="Q2599"/>
      <c r="R2599"/>
      <c r="S2599"/>
      <c r="T2599"/>
      <c r="U2599"/>
      <c r="V2599"/>
      <c r="W2599" s="31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</row>
    <row r="2600" spans="1:43" s="269" customFormat="1" x14ac:dyDescent="0.2">
      <c r="A2600" s="13"/>
      <c r="B2600"/>
      <c r="C2600"/>
      <c r="D2600" s="227"/>
      <c r="E2600" s="227"/>
      <c r="F2600" s="227"/>
      <c r="G2600"/>
      <c r="H2600"/>
      <c r="I2600"/>
      <c r="J2600" s="227"/>
      <c r="L2600" s="190"/>
      <c r="N2600"/>
      <c r="O2600"/>
      <c r="P2600"/>
      <c r="Q2600"/>
      <c r="R2600"/>
      <c r="S2600"/>
      <c r="T2600"/>
      <c r="U2600"/>
      <c r="V2600"/>
      <c r="W2600" s="319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</row>
    <row r="2601" spans="1:43" s="269" customFormat="1" x14ac:dyDescent="0.2">
      <c r="A2601" s="13"/>
      <c r="B2601"/>
      <c r="C2601"/>
      <c r="D2601" s="227"/>
      <c r="E2601" s="227"/>
      <c r="F2601" s="227"/>
      <c r="G2601"/>
      <c r="H2601"/>
      <c r="I2601"/>
      <c r="J2601" s="227"/>
      <c r="L2601" s="190"/>
      <c r="N2601"/>
      <c r="O2601"/>
      <c r="P2601"/>
      <c r="Q2601"/>
      <c r="R2601"/>
      <c r="S2601"/>
      <c r="T2601"/>
      <c r="U2601"/>
      <c r="V2601"/>
      <c r="W2601" s="319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</row>
    <row r="2602" spans="1:43" s="269" customFormat="1" x14ac:dyDescent="0.2">
      <c r="A2602" s="13"/>
      <c r="B2602"/>
      <c r="C2602"/>
      <c r="D2602" s="227"/>
      <c r="E2602" s="227"/>
      <c r="F2602" s="227"/>
      <c r="G2602"/>
      <c r="H2602"/>
      <c r="I2602"/>
      <c r="J2602" s="227"/>
      <c r="L2602" s="190"/>
      <c r="N2602"/>
      <c r="O2602"/>
      <c r="P2602"/>
      <c r="Q2602"/>
      <c r="R2602"/>
      <c r="S2602"/>
      <c r="T2602"/>
      <c r="U2602"/>
      <c r="V2602"/>
      <c r="W2602" s="319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</row>
    <row r="2603" spans="1:43" s="269" customFormat="1" x14ac:dyDescent="0.2">
      <c r="A2603" s="13"/>
      <c r="B2603"/>
      <c r="C2603"/>
      <c r="D2603" s="227"/>
      <c r="E2603" s="227"/>
      <c r="F2603" s="227"/>
      <c r="G2603"/>
      <c r="H2603"/>
      <c r="I2603"/>
      <c r="J2603" s="227"/>
      <c r="L2603" s="190"/>
      <c r="N2603"/>
      <c r="O2603"/>
      <c r="P2603"/>
      <c r="Q2603"/>
      <c r="R2603"/>
      <c r="S2603"/>
      <c r="T2603"/>
      <c r="U2603"/>
      <c r="V2603"/>
      <c r="W2603" s="319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</row>
    <row r="2604" spans="1:43" s="269" customFormat="1" x14ac:dyDescent="0.2">
      <c r="A2604" s="13"/>
      <c r="B2604"/>
      <c r="C2604"/>
      <c r="D2604" s="227"/>
      <c r="E2604" s="227"/>
      <c r="F2604" s="227"/>
      <c r="G2604"/>
      <c r="H2604"/>
      <c r="I2604"/>
      <c r="J2604" s="227"/>
      <c r="L2604" s="190"/>
      <c r="N2604"/>
      <c r="O2604"/>
      <c r="P2604"/>
      <c r="Q2604"/>
      <c r="R2604"/>
      <c r="S2604"/>
      <c r="T2604"/>
      <c r="U2604"/>
      <c r="V2604"/>
      <c r="W2604" s="319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</row>
    <row r="2605" spans="1:43" s="269" customFormat="1" x14ac:dyDescent="0.2">
      <c r="A2605" s="13"/>
      <c r="B2605"/>
      <c r="C2605"/>
      <c r="D2605" s="227"/>
      <c r="E2605" s="227"/>
      <c r="F2605" s="227"/>
      <c r="G2605"/>
      <c r="H2605"/>
      <c r="I2605"/>
      <c r="J2605" s="227"/>
      <c r="L2605" s="190"/>
      <c r="N2605"/>
      <c r="O2605"/>
      <c r="P2605"/>
      <c r="Q2605"/>
      <c r="R2605"/>
      <c r="S2605"/>
      <c r="T2605"/>
      <c r="U2605"/>
      <c r="V2605"/>
      <c r="W2605" s="319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</row>
    <row r="2606" spans="1:43" s="269" customFormat="1" x14ac:dyDescent="0.2">
      <c r="A2606" s="13"/>
      <c r="B2606"/>
      <c r="C2606"/>
      <c r="D2606" s="227"/>
      <c r="E2606" s="227"/>
      <c r="F2606" s="227"/>
      <c r="G2606"/>
      <c r="H2606"/>
      <c r="I2606"/>
      <c r="J2606" s="227"/>
      <c r="L2606" s="190"/>
      <c r="N2606"/>
      <c r="O2606"/>
      <c r="P2606"/>
      <c r="Q2606"/>
      <c r="R2606"/>
      <c r="S2606"/>
      <c r="T2606"/>
      <c r="U2606"/>
      <c r="V2606"/>
      <c r="W2606" s="319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</row>
    <row r="2607" spans="1:43" s="269" customFormat="1" x14ac:dyDescent="0.2">
      <c r="A2607" s="13"/>
      <c r="B2607"/>
      <c r="C2607"/>
      <c r="D2607" s="227"/>
      <c r="E2607" s="227"/>
      <c r="F2607" s="227"/>
      <c r="G2607"/>
      <c r="H2607"/>
      <c r="I2607"/>
      <c r="J2607" s="227"/>
      <c r="L2607" s="190"/>
      <c r="N2607"/>
      <c r="O2607"/>
      <c r="P2607"/>
      <c r="Q2607"/>
      <c r="R2607"/>
      <c r="S2607"/>
      <c r="T2607"/>
      <c r="U2607"/>
      <c r="V2607"/>
      <c r="W2607" s="319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</row>
    <row r="2608" spans="1:43" s="269" customFormat="1" x14ac:dyDescent="0.2">
      <c r="A2608" s="13"/>
      <c r="B2608"/>
      <c r="C2608"/>
      <c r="D2608" s="227"/>
      <c r="E2608" s="227"/>
      <c r="F2608" s="227"/>
      <c r="G2608"/>
      <c r="H2608"/>
      <c r="I2608"/>
      <c r="J2608" s="227"/>
      <c r="L2608" s="190"/>
      <c r="N2608"/>
      <c r="O2608"/>
      <c r="P2608"/>
      <c r="Q2608"/>
      <c r="R2608"/>
      <c r="S2608"/>
      <c r="T2608"/>
      <c r="U2608"/>
      <c r="V2608"/>
      <c r="W2608" s="319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</row>
    <row r="2609" spans="1:43" s="269" customFormat="1" x14ac:dyDescent="0.2">
      <c r="A2609" s="13"/>
      <c r="B2609"/>
      <c r="C2609"/>
      <c r="D2609" s="227"/>
      <c r="E2609" s="227"/>
      <c r="F2609" s="227"/>
      <c r="G2609"/>
      <c r="H2609"/>
      <c r="I2609"/>
      <c r="J2609" s="227"/>
      <c r="L2609" s="190"/>
      <c r="N2609"/>
      <c r="O2609"/>
      <c r="P2609"/>
      <c r="Q2609"/>
      <c r="R2609"/>
      <c r="S2609"/>
      <c r="T2609"/>
      <c r="U2609"/>
      <c r="V2609"/>
      <c r="W2609" s="31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</row>
    <row r="2610" spans="1:43" s="269" customFormat="1" x14ac:dyDescent="0.2">
      <c r="A2610" s="13"/>
      <c r="B2610"/>
      <c r="C2610"/>
      <c r="D2610" s="227"/>
      <c r="E2610" s="227"/>
      <c r="F2610" s="227"/>
      <c r="G2610"/>
      <c r="H2610"/>
      <c r="I2610"/>
      <c r="J2610" s="227"/>
      <c r="L2610" s="190"/>
      <c r="N2610"/>
      <c r="O2610"/>
      <c r="P2610"/>
      <c r="Q2610"/>
      <c r="R2610"/>
      <c r="S2610"/>
      <c r="T2610"/>
      <c r="U2610"/>
      <c r="V2610"/>
      <c r="W2610" s="319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</row>
    <row r="2611" spans="1:43" s="269" customFormat="1" x14ac:dyDescent="0.2">
      <c r="A2611" s="13"/>
      <c r="B2611"/>
      <c r="C2611"/>
      <c r="D2611" s="227"/>
      <c r="E2611" s="227"/>
      <c r="F2611" s="227"/>
      <c r="G2611"/>
      <c r="H2611"/>
      <c r="I2611"/>
      <c r="J2611" s="227"/>
      <c r="L2611" s="190"/>
      <c r="N2611"/>
      <c r="O2611"/>
      <c r="P2611"/>
      <c r="Q2611"/>
      <c r="R2611"/>
      <c r="S2611"/>
      <c r="T2611"/>
      <c r="U2611"/>
      <c r="V2611"/>
      <c r="W2611" s="319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</row>
    <row r="2612" spans="1:43" s="269" customFormat="1" x14ac:dyDescent="0.2">
      <c r="A2612" s="13"/>
      <c r="B2612"/>
      <c r="C2612"/>
      <c r="D2612" s="227"/>
      <c r="E2612" s="227"/>
      <c r="F2612" s="227"/>
      <c r="G2612"/>
      <c r="H2612"/>
      <c r="I2612"/>
      <c r="J2612" s="227"/>
      <c r="L2612" s="190"/>
      <c r="N2612"/>
      <c r="O2612"/>
      <c r="P2612"/>
      <c r="Q2612"/>
      <c r="R2612"/>
      <c r="S2612"/>
      <c r="T2612"/>
      <c r="U2612"/>
      <c r="V2612"/>
      <c r="W2612" s="319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</row>
    <row r="2613" spans="1:43" s="269" customFormat="1" x14ac:dyDescent="0.2">
      <c r="A2613" s="13"/>
      <c r="B2613"/>
      <c r="C2613"/>
      <c r="D2613" s="227"/>
      <c r="E2613" s="227"/>
      <c r="F2613" s="227"/>
      <c r="G2613"/>
      <c r="H2613"/>
      <c r="I2613"/>
      <c r="J2613" s="227"/>
      <c r="L2613" s="190"/>
      <c r="N2613"/>
      <c r="O2613"/>
      <c r="P2613"/>
      <c r="Q2613"/>
      <c r="R2613"/>
      <c r="S2613"/>
      <c r="T2613"/>
      <c r="U2613"/>
      <c r="V2613"/>
      <c r="W2613" s="319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</row>
    <row r="2614" spans="1:43" s="269" customFormat="1" x14ac:dyDescent="0.2">
      <c r="A2614" s="13"/>
      <c r="B2614"/>
      <c r="C2614"/>
      <c r="D2614" s="227"/>
      <c r="E2614" s="227"/>
      <c r="F2614" s="227"/>
      <c r="G2614"/>
      <c r="H2614"/>
      <c r="I2614"/>
      <c r="J2614" s="227"/>
      <c r="L2614" s="190"/>
      <c r="N2614"/>
      <c r="O2614"/>
      <c r="P2614"/>
      <c r="Q2614"/>
      <c r="R2614"/>
      <c r="S2614"/>
      <c r="T2614"/>
      <c r="U2614"/>
      <c r="V2614"/>
      <c r="W2614" s="319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</row>
    <row r="2615" spans="1:43" s="269" customFormat="1" x14ac:dyDescent="0.2">
      <c r="A2615" s="13"/>
      <c r="B2615"/>
      <c r="C2615"/>
      <c r="D2615" s="227"/>
      <c r="E2615" s="227"/>
      <c r="F2615" s="227"/>
      <c r="G2615"/>
      <c r="H2615"/>
      <c r="I2615"/>
      <c r="J2615" s="227"/>
      <c r="L2615" s="190"/>
      <c r="N2615"/>
      <c r="O2615"/>
      <c r="P2615"/>
      <c r="Q2615"/>
      <c r="R2615"/>
      <c r="S2615"/>
      <c r="T2615"/>
      <c r="U2615"/>
      <c r="V2615"/>
      <c r="W2615" s="319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</row>
    <row r="2616" spans="1:43" s="269" customFormat="1" x14ac:dyDescent="0.2">
      <c r="A2616" s="13"/>
      <c r="B2616"/>
      <c r="C2616"/>
      <c r="D2616" s="227"/>
      <c r="E2616" s="227"/>
      <c r="F2616" s="227"/>
      <c r="G2616"/>
      <c r="H2616"/>
      <c r="I2616"/>
      <c r="J2616" s="227"/>
      <c r="L2616" s="190"/>
      <c r="N2616"/>
      <c r="O2616"/>
      <c r="P2616"/>
      <c r="Q2616"/>
      <c r="R2616"/>
      <c r="S2616"/>
      <c r="T2616"/>
      <c r="U2616"/>
      <c r="V2616"/>
      <c r="W2616" s="319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</row>
    <row r="2617" spans="1:43" s="269" customFormat="1" x14ac:dyDescent="0.2">
      <c r="A2617" s="13"/>
      <c r="B2617"/>
      <c r="C2617"/>
      <c r="D2617" s="227"/>
      <c r="E2617" s="227"/>
      <c r="F2617" s="227"/>
      <c r="G2617"/>
      <c r="H2617"/>
      <c r="I2617"/>
      <c r="J2617" s="227"/>
      <c r="L2617" s="190"/>
      <c r="N2617"/>
      <c r="O2617"/>
      <c r="P2617"/>
      <c r="Q2617"/>
      <c r="R2617"/>
      <c r="S2617"/>
      <c r="T2617"/>
      <c r="U2617"/>
      <c r="V2617"/>
      <c r="W2617" s="319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</row>
    <row r="2618" spans="1:43" s="269" customFormat="1" x14ac:dyDescent="0.2">
      <c r="A2618" s="13"/>
      <c r="B2618"/>
      <c r="C2618"/>
      <c r="D2618" s="227"/>
      <c r="E2618" s="227"/>
      <c r="F2618" s="227"/>
      <c r="G2618"/>
      <c r="H2618"/>
      <c r="I2618"/>
      <c r="J2618" s="227"/>
      <c r="L2618" s="190"/>
      <c r="N2618"/>
      <c r="O2618"/>
      <c r="P2618"/>
      <c r="Q2618"/>
      <c r="R2618"/>
      <c r="S2618"/>
      <c r="T2618"/>
      <c r="U2618"/>
      <c r="V2618"/>
      <c r="W2618" s="319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</row>
    <row r="2619" spans="1:43" s="269" customFormat="1" x14ac:dyDescent="0.2">
      <c r="A2619" s="13"/>
      <c r="B2619"/>
      <c r="C2619"/>
      <c r="D2619" s="227"/>
      <c r="E2619" s="227"/>
      <c r="F2619" s="227"/>
      <c r="G2619"/>
      <c r="H2619"/>
      <c r="I2619"/>
      <c r="J2619" s="227"/>
      <c r="L2619" s="190"/>
      <c r="N2619"/>
      <c r="O2619"/>
      <c r="P2619"/>
      <c r="Q2619"/>
      <c r="R2619"/>
      <c r="S2619"/>
      <c r="T2619"/>
      <c r="U2619"/>
      <c r="V2619"/>
      <c r="W2619" s="3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</row>
    <row r="2620" spans="1:43" s="269" customFormat="1" x14ac:dyDescent="0.2">
      <c r="A2620" s="13"/>
      <c r="B2620"/>
      <c r="C2620"/>
      <c r="D2620" s="227"/>
      <c r="E2620" s="227"/>
      <c r="F2620" s="227"/>
      <c r="G2620"/>
      <c r="H2620"/>
      <c r="I2620"/>
      <c r="J2620" s="227"/>
      <c r="L2620" s="190"/>
      <c r="N2620"/>
      <c r="O2620"/>
      <c r="P2620"/>
      <c r="Q2620"/>
      <c r="R2620"/>
      <c r="S2620"/>
      <c r="T2620"/>
      <c r="U2620"/>
      <c r="V2620"/>
      <c r="W2620" s="319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</row>
    <row r="2621" spans="1:43" s="269" customFormat="1" x14ac:dyDescent="0.2">
      <c r="A2621" s="13"/>
      <c r="B2621"/>
      <c r="C2621"/>
      <c r="D2621" s="227"/>
      <c r="E2621" s="227"/>
      <c r="F2621" s="227"/>
      <c r="G2621"/>
      <c r="H2621"/>
      <c r="I2621"/>
      <c r="J2621" s="227"/>
      <c r="L2621" s="190"/>
      <c r="N2621"/>
      <c r="O2621"/>
      <c r="P2621"/>
      <c r="Q2621"/>
      <c r="R2621"/>
      <c r="S2621"/>
      <c r="T2621"/>
      <c r="U2621"/>
      <c r="V2621"/>
      <c r="W2621" s="319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</row>
    <row r="2622" spans="1:43" s="269" customFormat="1" x14ac:dyDescent="0.2">
      <c r="A2622" s="13"/>
      <c r="B2622"/>
      <c r="C2622"/>
      <c r="D2622" s="227"/>
      <c r="E2622" s="227"/>
      <c r="F2622" s="227"/>
      <c r="G2622"/>
      <c r="H2622"/>
      <c r="I2622"/>
      <c r="J2622" s="227"/>
      <c r="L2622" s="190"/>
      <c r="N2622"/>
      <c r="O2622"/>
      <c r="P2622"/>
      <c r="Q2622"/>
      <c r="R2622"/>
      <c r="S2622"/>
      <c r="T2622"/>
      <c r="U2622"/>
      <c r="V2622"/>
      <c r="W2622" s="319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</row>
    <row r="2623" spans="1:43" s="269" customFormat="1" x14ac:dyDescent="0.2">
      <c r="A2623" s="13"/>
      <c r="B2623"/>
      <c r="C2623"/>
      <c r="D2623" s="227"/>
      <c r="E2623" s="227"/>
      <c r="F2623" s="227"/>
      <c r="G2623"/>
      <c r="H2623"/>
      <c r="I2623"/>
      <c r="J2623" s="227"/>
      <c r="L2623" s="190"/>
      <c r="N2623"/>
      <c r="O2623"/>
      <c r="P2623"/>
      <c r="Q2623"/>
      <c r="R2623"/>
      <c r="S2623"/>
      <c r="T2623"/>
      <c r="U2623"/>
      <c r="V2623"/>
      <c r="W2623" s="319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</row>
    <row r="2624" spans="1:43" s="269" customFormat="1" x14ac:dyDescent="0.2">
      <c r="A2624" s="13"/>
      <c r="B2624"/>
      <c r="C2624"/>
      <c r="D2624" s="227"/>
      <c r="E2624" s="227"/>
      <c r="F2624" s="227"/>
      <c r="G2624"/>
      <c r="H2624"/>
      <c r="I2624"/>
      <c r="J2624" s="227"/>
      <c r="L2624" s="190"/>
      <c r="N2624"/>
      <c r="O2624"/>
      <c r="P2624"/>
      <c r="Q2624"/>
      <c r="R2624"/>
      <c r="S2624"/>
      <c r="T2624"/>
      <c r="U2624"/>
      <c r="V2624"/>
      <c r="W2624" s="319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</row>
    <row r="2625" spans="1:43" s="269" customFormat="1" x14ac:dyDescent="0.2">
      <c r="A2625" s="13"/>
      <c r="B2625"/>
      <c r="C2625"/>
      <c r="D2625" s="227"/>
      <c r="E2625" s="227"/>
      <c r="F2625" s="227"/>
      <c r="G2625"/>
      <c r="H2625"/>
      <c r="I2625"/>
      <c r="J2625" s="227"/>
      <c r="L2625" s="190"/>
      <c r="N2625"/>
      <c r="O2625"/>
      <c r="P2625"/>
      <c r="Q2625"/>
      <c r="R2625"/>
      <c r="S2625"/>
      <c r="T2625"/>
      <c r="U2625"/>
      <c r="V2625"/>
      <c r="W2625" s="319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</row>
    <row r="2626" spans="1:43" s="269" customFormat="1" x14ac:dyDescent="0.2">
      <c r="A2626" s="13"/>
      <c r="B2626"/>
      <c r="C2626"/>
      <c r="D2626" s="227"/>
      <c r="E2626" s="227"/>
      <c r="F2626" s="227"/>
      <c r="G2626"/>
      <c r="H2626"/>
      <c r="I2626"/>
      <c r="J2626" s="227"/>
      <c r="L2626" s="190"/>
      <c r="N2626"/>
      <c r="O2626"/>
      <c r="P2626"/>
      <c r="Q2626"/>
      <c r="R2626"/>
      <c r="S2626"/>
      <c r="T2626"/>
      <c r="U2626"/>
      <c r="V2626"/>
      <c r="W2626" s="319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</row>
    <row r="2627" spans="1:43" s="269" customFormat="1" x14ac:dyDescent="0.2">
      <c r="A2627" s="13"/>
      <c r="B2627"/>
      <c r="C2627"/>
      <c r="D2627" s="227"/>
      <c r="E2627" s="227"/>
      <c r="F2627" s="227"/>
      <c r="G2627"/>
      <c r="H2627"/>
      <c r="I2627"/>
      <c r="J2627" s="227"/>
      <c r="L2627" s="190"/>
      <c r="N2627"/>
      <c r="O2627"/>
      <c r="P2627"/>
      <c r="Q2627"/>
      <c r="R2627"/>
      <c r="S2627"/>
      <c r="T2627"/>
      <c r="U2627"/>
      <c r="V2627"/>
      <c r="W2627" s="319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</row>
    <row r="2628" spans="1:43" s="269" customFormat="1" x14ac:dyDescent="0.2">
      <c r="A2628" s="13"/>
      <c r="B2628"/>
      <c r="C2628"/>
      <c r="D2628" s="227"/>
      <c r="E2628" s="227"/>
      <c r="F2628" s="227"/>
      <c r="G2628"/>
      <c r="H2628"/>
      <c r="I2628"/>
      <c r="J2628" s="227"/>
      <c r="L2628" s="190"/>
      <c r="N2628"/>
      <c r="O2628"/>
      <c r="P2628"/>
      <c r="Q2628"/>
      <c r="R2628"/>
      <c r="S2628"/>
      <c r="T2628"/>
      <c r="U2628"/>
      <c r="V2628"/>
      <c r="W2628" s="319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</row>
    <row r="2629" spans="1:43" s="269" customFormat="1" x14ac:dyDescent="0.2">
      <c r="A2629" s="13"/>
      <c r="B2629"/>
      <c r="C2629"/>
      <c r="D2629" s="227"/>
      <c r="E2629" s="227"/>
      <c r="F2629" s="227"/>
      <c r="G2629"/>
      <c r="H2629"/>
      <c r="I2629"/>
      <c r="J2629" s="227"/>
      <c r="L2629" s="190"/>
      <c r="N2629"/>
      <c r="O2629"/>
      <c r="P2629"/>
      <c r="Q2629"/>
      <c r="R2629"/>
      <c r="S2629"/>
      <c r="T2629"/>
      <c r="U2629"/>
      <c r="V2629"/>
      <c r="W2629" s="31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</row>
    <row r="2630" spans="1:43" s="269" customFormat="1" x14ac:dyDescent="0.2">
      <c r="A2630" s="13"/>
      <c r="B2630"/>
      <c r="C2630"/>
      <c r="D2630" s="227"/>
      <c r="E2630" s="227"/>
      <c r="F2630" s="227"/>
      <c r="G2630"/>
      <c r="H2630"/>
      <c r="I2630"/>
      <c r="J2630" s="227"/>
      <c r="L2630" s="190"/>
      <c r="N2630"/>
      <c r="O2630"/>
      <c r="P2630"/>
      <c r="Q2630"/>
      <c r="R2630"/>
      <c r="S2630"/>
      <c r="T2630"/>
      <c r="U2630"/>
      <c r="V2630"/>
      <c r="W2630" s="319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</row>
    <row r="2631" spans="1:43" s="269" customFormat="1" x14ac:dyDescent="0.2">
      <c r="A2631" s="13"/>
      <c r="B2631"/>
      <c r="C2631"/>
      <c r="D2631" s="227"/>
      <c r="E2631" s="227"/>
      <c r="F2631" s="227"/>
      <c r="G2631"/>
      <c r="H2631"/>
      <c r="I2631"/>
      <c r="J2631" s="227"/>
      <c r="L2631" s="190"/>
      <c r="N2631"/>
      <c r="O2631"/>
      <c r="P2631"/>
      <c r="Q2631"/>
      <c r="R2631"/>
      <c r="S2631"/>
      <c r="T2631"/>
      <c r="U2631"/>
      <c r="V2631"/>
      <c r="W2631" s="319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</row>
    <row r="2632" spans="1:43" s="269" customFormat="1" x14ac:dyDescent="0.2">
      <c r="A2632" s="13"/>
      <c r="B2632"/>
      <c r="C2632"/>
      <c r="D2632" s="227"/>
      <c r="E2632" s="227"/>
      <c r="F2632" s="227"/>
      <c r="G2632"/>
      <c r="H2632"/>
      <c r="I2632"/>
      <c r="J2632" s="227"/>
      <c r="L2632" s="190"/>
      <c r="N2632"/>
      <c r="O2632"/>
      <c r="P2632"/>
      <c r="Q2632"/>
      <c r="R2632"/>
      <c r="S2632"/>
      <c r="T2632"/>
      <c r="U2632"/>
      <c r="V2632"/>
      <c r="W2632" s="319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</row>
    <row r="2633" spans="1:43" s="269" customFormat="1" x14ac:dyDescent="0.2">
      <c r="A2633" s="13"/>
      <c r="B2633"/>
      <c r="C2633"/>
      <c r="D2633" s="227"/>
      <c r="E2633" s="227"/>
      <c r="F2633" s="227"/>
      <c r="G2633"/>
      <c r="H2633"/>
      <c r="I2633"/>
      <c r="J2633" s="227"/>
      <c r="L2633" s="190"/>
      <c r="N2633"/>
      <c r="O2633"/>
      <c r="P2633"/>
      <c r="Q2633"/>
      <c r="R2633"/>
      <c r="S2633"/>
      <c r="T2633"/>
      <c r="U2633"/>
      <c r="V2633"/>
      <c r="W2633" s="319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</row>
    <row r="2634" spans="1:43" s="269" customFormat="1" x14ac:dyDescent="0.2">
      <c r="A2634" s="13"/>
      <c r="B2634"/>
      <c r="C2634"/>
      <c r="D2634" s="227"/>
      <c r="E2634" s="227"/>
      <c r="F2634" s="227"/>
      <c r="G2634"/>
      <c r="H2634"/>
      <c r="I2634"/>
      <c r="J2634" s="227"/>
      <c r="L2634" s="190"/>
      <c r="N2634"/>
      <c r="O2634"/>
      <c r="P2634"/>
      <c r="Q2634"/>
      <c r="R2634"/>
      <c r="S2634"/>
      <c r="T2634"/>
      <c r="U2634"/>
      <c r="V2634"/>
      <c r="W2634" s="319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</row>
    <row r="2635" spans="1:43" s="269" customFormat="1" x14ac:dyDescent="0.2">
      <c r="A2635" s="13"/>
      <c r="B2635"/>
      <c r="C2635"/>
      <c r="D2635" s="227"/>
      <c r="E2635" s="227"/>
      <c r="F2635" s="227"/>
      <c r="G2635"/>
      <c r="H2635"/>
      <c r="I2635"/>
      <c r="J2635" s="227"/>
      <c r="L2635" s="190"/>
      <c r="N2635"/>
      <c r="O2635"/>
      <c r="P2635"/>
      <c r="Q2635"/>
      <c r="R2635"/>
      <c r="S2635"/>
      <c r="T2635"/>
      <c r="U2635"/>
      <c r="V2635"/>
      <c r="W2635" s="319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</row>
    <row r="2636" spans="1:43" s="269" customFormat="1" x14ac:dyDescent="0.2">
      <c r="A2636" s="13"/>
      <c r="B2636"/>
      <c r="C2636"/>
      <c r="D2636" s="227"/>
      <c r="E2636" s="227"/>
      <c r="F2636" s="227"/>
      <c r="G2636"/>
      <c r="H2636"/>
      <c r="I2636"/>
      <c r="J2636" s="227"/>
      <c r="L2636" s="190"/>
      <c r="N2636"/>
      <c r="O2636"/>
      <c r="P2636"/>
      <c r="Q2636"/>
      <c r="R2636"/>
      <c r="S2636"/>
      <c r="T2636"/>
      <c r="U2636"/>
      <c r="V2636"/>
      <c r="W2636" s="319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</row>
    <row r="2637" spans="1:43" s="269" customFormat="1" x14ac:dyDescent="0.2">
      <c r="A2637" s="13"/>
      <c r="B2637"/>
      <c r="C2637"/>
      <c r="D2637" s="227"/>
      <c r="E2637" s="227"/>
      <c r="F2637" s="227"/>
      <c r="G2637"/>
      <c r="H2637"/>
      <c r="I2637"/>
      <c r="J2637" s="227"/>
      <c r="L2637" s="190"/>
      <c r="N2637"/>
      <c r="O2637"/>
      <c r="P2637"/>
      <c r="Q2637"/>
      <c r="R2637"/>
      <c r="S2637"/>
      <c r="T2637"/>
      <c r="U2637"/>
      <c r="V2637"/>
      <c r="W2637" s="319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</row>
    <row r="2638" spans="1:43" s="269" customFormat="1" x14ac:dyDescent="0.2">
      <c r="A2638" s="13"/>
      <c r="B2638"/>
      <c r="C2638"/>
      <c r="D2638" s="227"/>
      <c r="E2638" s="227"/>
      <c r="F2638" s="227"/>
      <c r="G2638"/>
      <c r="H2638"/>
      <c r="I2638"/>
      <c r="J2638" s="227"/>
      <c r="L2638" s="190"/>
      <c r="N2638"/>
      <c r="O2638"/>
      <c r="P2638"/>
      <c r="Q2638"/>
      <c r="R2638"/>
      <c r="S2638"/>
      <c r="T2638"/>
      <c r="U2638"/>
      <c r="V2638"/>
      <c r="W2638" s="319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</row>
    <row r="2639" spans="1:43" s="269" customFormat="1" x14ac:dyDescent="0.2">
      <c r="A2639" s="13"/>
      <c r="B2639"/>
      <c r="C2639"/>
      <c r="D2639" s="227"/>
      <c r="E2639" s="227"/>
      <c r="F2639" s="227"/>
      <c r="G2639"/>
      <c r="H2639"/>
      <c r="I2639"/>
      <c r="J2639" s="227"/>
      <c r="L2639" s="190"/>
      <c r="N2639"/>
      <c r="O2639"/>
      <c r="P2639"/>
      <c r="Q2639"/>
      <c r="R2639"/>
      <c r="S2639"/>
      <c r="T2639"/>
      <c r="U2639"/>
      <c r="V2639"/>
      <c r="W2639" s="31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</row>
    <row r="2640" spans="1:43" s="269" customFormat="1" x14ac:dyDescent="0.2">
      <c r="A2640" s="13"/>
      <c r="B2640"/>
      <c r="C2640"/>
      <c r="D2640" s="227"/>
      <c r="E2640" s="227"/>
      <c r="F2640" s="227"/>
      <c r="G2640"/>
      <c r="H2640"/>
      <c r="I2640"/>
      <c r="J2640" s="227"/>
      <c r="L2640" s="190"/>
      <c r="N2640"/>
      <c r="O2640"/>
      <c r="P2640"/>
      <c r="Q2640"/>
      <c r="R2640"/>
      <c r="S2640"/>
      <c r="T2640"/>
      <c r="U2640"/>
      <c r="V2640"/>
      <c r="W2640" s="319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</row>
    <row r="2641" spans="1:43" s="269" customFormat="1" x14ac:dyDescent="0.2">
      <c r="A2641" s="13"/>
      <c r="B2641"/>
      <c r="C2641"/>
      <c r="D2641" s="227"/>
      <c r="E2641" s="227"/>
      <c r="F2641" s="227"/>
      <c r="G2641"/>
      <c r="H2641"/>
      <c r="I2641"/>
      <c r="J2641" s="227"/>
      <c r="L2641" s="190"/>
      <c r="N2641"/>
      <c r="O2641"/>
      <c r="P2641"/>
      <c r="Q2641"/>
      <c r="R2641"/>
      <c r="S2641"/>
      <c r="T2641"/>
      <c r="U2641"/>
      <c r="V2641"/>
      <c r="W2641" s="319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</row>
    <row r="2642" spans="1:43" s="269" customFormat="1" x14ac:dyDescent="0.2">
      <c r="A2642" s="13"/>
      <c r="B2642"/>
      <c r="C2642"/>
      <c r="D2642" s="227"/>
      <c r="E2642" s="227"/>
      <c r="F2642" s="227"/>
      <c r="G2642"/>
      <c r="H2642"/>
      <c r="I2642"/>
      <c r="J2642" s="227"/>
      <c r="L2642" s="190"/>
      <c r="N2642"/>
      <c r="O2642"/>
      <c r="P2642"/>
      <c r="Q2642"/>
      <c r="R2642"/>
      <c r="S2642"/>
      <c r="T2642"/>
      <c r="U2642"/>
      <c r="V2642"/>
      <c r="W2642" s="319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</row>
    <row r="2643" spans="1:43" s="269" customFormat="1" x14ac:dyDescent="0.2">
      <c r="A2643" s="13"/>
      <c r="B2643"/>
      <c r="C2643"/>
      <c r="D2643" s="227"/>
      <c r="E2643" s="227"/>
      <c r="F2643" s="227"/>
      <c r="G2643"/>
      <c r="H2643"/>
      <c r="I2643"/>
      <c r="J2643" s="227"/>
      <c r="L2643" s="190"/>
      <c r="N2643"/>
      <c r="O2643"/>
      <c r="P2643"/>
      <c r="Q2643"/>
      <c r="R2643"/>
      <c r="S2643"/>
      <c r="T2643"/>
      <c r="U2643"/>
      <c r="V2643"/>
      <c r="W2643" s="319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</row>
    <row r="2644" spans="1:43" s="269" customFormat="1" x14ac:dyDescent="0.2">
      <c r="A2644" s="13"/>
      <c r="B2644"/>
      <c r="C2644"/>
      <c r="D2644" s="227"/>
      <c r="E2644" s="227"/>
      <c r="F2644" s="227"/>
      <c r="G2644"/>
      <c r="H2644"/>
      <c r="I2644"/>
      <c r="J2644" s="227"/>
      <c r="L2644" s="190"/>
      <c r="N2644"/>
      <c r="O2644"/>
      <c r="P2644"/>
      <c r="Q2644"/>
      <c r="R2644"/>
      <c r="S2644"/>
      <c r="T2644"/>
      <c r="U2644"/>
      <c r="V2644"/>
      <c r="W2644" s="319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</row>
    <row r="2645" spans="1:43" s="269" customFormat="1" x14ac:dyDescent="0.2">
      <c r="A2645" s="13"/>
      <c r="B2645"/>
      <c r="C2645"/>
      <c r="D2645" s="227"/>
      <c r="E2645" s="227"/>
      <c r="F2645" s="227"/>
      <c r="G2645"/>
      <c r="H2645"/>
      <c r="I2645"/>
      <c r="J2645" s="227"/>
      <c r="L2645" s="190"/>
      <c r="N2645"/>
      <c r="O2645"/>
      <c r="P2645"/>
      <c r="Q2645"/>
      <c r="R2645"/>
      <c r="S2645"/>
      <c r="T2645"/>
      <c r="U2645"/>
      <c r="V2645"/>
      <c r="W2645" s="319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</row>
    <row r="2646" spans="1:43" s="269" customFormat="1" x14ac:dyDescent="0.2">
      <c r="A2646" s="13"/>
      <c r="B2646"/>
      <c r="C2646"/>
      <c r="D2646" s="227"/>
      <c r="E2646" s="227"/>
      <c r="F2646" s="227"/>
      <c r="G2646"/>
      <c r="H2646"/>
      <c r="I2646"/>
      <c r="J2646" s="227"/>
      <c r="L2646" s="190"/>
      <c r="N2646"/>
      <c r="O2646"/>
      <c r="P2646"/>
      <c r="Q2646"/>
      <c r="R2646"/>
      <c r="S2646"/>
      <c r="T2646"/>
      <c r="U2646"/>
      <c r="V2646"/>
      <c r="W2646" s="319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</row>
    <row r="2647" spans="1:43" s="269" customFormat="1" x14ac:dyDescent="0.2">
      <c r="A2647" s="13"/>
      <c r="B2647"/>
      <c r="C2647"/>
      <c r="D2647" s="227"/>
      <c r="E2647" s="227"/>
      <c r="F2647" s="227"/>
      <c r="G2647"/>
      <c r="H2647"/>
      <c r="I2647"/>
      <c r="J2647" s="227"/>
      <c r="L2647" s="190"/>
      <c r="N2647"/>
      <c r="O2647"/>
      <c r="P2647"/>
      <c r="Q2647"/>
      <c r="R2647"/>
      <c r="S2647"/>
      <c r="T2647"/>
      <c r="U2647"/>
      <c r="V2647"/>
      <c r="W2647" s="319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</row>
    <row r="2648" spans="1:43" s="269" customFormat="1" x14ac:dyDescent="0.2">
      <c r="A2648" s="13"/>
      <c r="B2648"/>
      <c r="C2648"/>
      <c r="D2648" s="227"/>
      <c r="E2648" s="227"/>
      <c r="F2648" s="227"/>
      <c r="G2648"/>
      <c r="H2648"/>
      <c r="I2648"/>
      <c r="J2648" s="227"/>
      <c r="L2648" s="190"/>
      <c r="N2648"/>
      <c r="O2648"/>
      <c r="P2648"/>
      <c r="Q2648"/>
      <c r="R2648"/>
      <c r="S2648"/>
      <c r="T2648"/>
      <c r="U2648"/>
      <c r="V2648"/>
      <c r="W2648" s="319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</row>
    <row r="2649" spans="1:43" s="269" customFormat="1" x14ac:dyDescent="0.2">
      <c r="A2649" s="13"/>
      <c r="B2649"/>
      <c r="C2649"/>
      <c r="D2649" s="227"/>
      <c r="E2649" s="227"/>
      <c r="F2649" s="227"/>
      <c r="G2649"/>
      <c r="H2649"/>
      <c r="I2649"/>
      <c r="J2649" s="227"/>
      <c r="L2649" s="190"/>
      <c r="N2649"/>
      <c r="O2649"/>
      <c r="P2649"/>
      <c r="Q2649"/>
      <c r="R2649"/>
      <c r="S2649"/>
      <c r="T2649"/>
      <c r="U2649"/>
      <c r="V2649"/>
      <c r="W2649" s="31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</row>
    <row r="2650" spans="1:43" s="269" customFormat="1" x14ac:dyDescent="0.2">
      <c r="A2650" s="13"/>
      <c r="B2650"/>
      <c r="C2650"/>
      <c r="D2650" s="227"/>
      <c r="E2650" s="227"/>
      <c r="F2650" s="227"/>
      <c r="G2650"/>
      <c r="H2650"/>
      <c r="I2650"/>
      <c r="J2650" s="227"/>
      <c r="L2650" s="190"/>
      <c r="N2650"/>
      <c r="O2650"/>
      <c r="P2650"/>
      <c r="Q2650"/>
      <c r="R2650"/>
      <c r="S2650"/>
      <c r="T2650"/>
      <c r="U2650"/>
      <c r="V2650"/>
      <c r="W2650" s="319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</row>
    <row r="2651" spans="1:43" s="269" customFormat="1" x14ac:dyDescent="0.2">
      <c r="A2651" s="13"/>
      <c r="B2651"/>
      <c r="C2651"/>
      <c r="D2651" s="227"/>
      <c r="E2651" s="227"/>
      <c r="F2651" s="227"/>
      <c r="G2651"/>
      <c r="H2651"/>
      <c r="I2651"/>
      <c r="J2651" s="227"/>
      <c r="L2651" s="190"/>
      <c r="N2651"/>
      <c r="O2651"/>
      <c r="P2651"/>
      <c r="Q2651"/>
      <c r="R2651"/>
      <c r="S2651"/>
      <c r="T2651"/>
      <c r="U2651"/>
      <c r="V2651"/>
      <c r="W2651" s="319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</row>
    <row r="2652" spans="1:43" s="269" customFormat="1" x14ac:dyDescent="0.2">
      <c r="A2652" s="13"/>
      <c r="B2652"/>
      <c r="C2652"/>
      <c r="D2652" s="227"/>
      <c r="E2652" s="227"/>
      <c r="F2652" s="227"/>
      <c r="G2652"/>
      <c r="H2652"/>
      <c r="I2652"/>
      <c r="J2652" s="227"/>
      <c r="L2652" s="190"/>
      <c r="N2652"/>
      <c r="O2652"/>
      <c r="P2652"/>
      <c r="Q2652"/>
      <c r="R2652"/>
      <c r="S2652"/>
      <c r="T2652"/>
      <c r="U2652"/>
      <c r="V2652"/>
      <c r="W2652" s="319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</row>
    <row r="2653" spans="1:43" s="269" customFormat="1" x14ac:dyDescent="0.2">
      <c r="A2653" s="13"/>
      <c r="B2653"/>
      <c r="C2653"/>
      <c r="D2653" s="227"/>
      <c r="E2653" s="227"/>
      <c r="F2653" s="227"/>
      <c r="G2653"/>
      <c r="H2653"/>
      <c r="I2653"/>
      <c r="J2653" s="227"/>
      <c r="L2653" s="190"/>
      <c r="N2653"/>
      <c r="O2653"/>
      <c r="P2653"/>
      <c r="Q2653"/>
      <c r="R2653"/>
      <c r="S2653"/>
      <c r="T2653"/>
      <c r="U2653"/>
      <c r="V2653"/>
      <c r="W2653" s="319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</row>
    <row r="2654" spans="1:43" s="269" customFormat="1" x14ac:dyDescent="0.2">
      <c r="A2654" s="13"/>
      <c r="B2654"/>
      <c r="C2654"/>
      <c r="D2654" s="227"/>
      <c r="E2654" s="227"/>
      <c r="F2654" s="227"/>
      <c r="G2654"/>
      <c r="H2654"/>
      <c r="I2654"/>
      <c r="J2654" s="227"/>
      <c r="L2654" s="190"/>
      <c r="N2654"/>
      <c r="O2654"/>
      <c r="P2654"/>
      <c r="Q2654"/>
      <c r="R2654"/>
      <c r="S2654"/>
      <c r="T2654"/>
      <c r="U2654"/>
      <c r="V2654"/>
      <c r="W2654" s="319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</row>
    <row r="2655" spans="1:43" s="269" customFormat="1" x14ac:dyDescent="0.2">
      <c r="A2655" s="13"/>
      <c r="B2655"/>
      <c r="C2655"/>
      <c r="D2655" s="227"/>
      <c r="E2655" s="227"/>
      <c r="F2655" s="227"/>
      <c r="G2655"/>
      <c r="H2655"/>
      <c r="I2655"/>
      <c r="J2655" s="227"/>
      <c r="L2655" s="190"/>
      <c r="N2655"/>
      <c r="O2655"/>
      <c r="P2655"/>
      <c r="Q2655"/>
      <c r="R2655"/>
      <c r="S2655"/>
      <c r="T2655"/>
      <c r="U2655"/>
      <c r="V2655"/>
      <c r="W2655" s="319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</row>
    <row r="2656" spans="1:43" s="269" customFormat="1" x14ac:dyDescent="0.2">
      <c r="A2656" s="13"/>
      <c r="B2656"/>
      <c r="C2656"/>
      <c r="D2656" s="227"/>
      <c r="E2656" s="227"/>
      <c r="F2656" s="227"/>
      <c r="G2656"/>
      <c r="H2656"/>
      <c r="I2656"/>
      <c r="J2656" s="227"/>
      <c r="L2656" s="190"/>
      <c r="N2656"/>
      <c r="O2656"/>
      <c r="P2656"/>
      <c r="Q2656"/>
      <c r="R2656"/>
      <c r="S2656"/>
      <c r="T2656"/>
      <c r="U2656"/>
      <c r="V2656"/>
      <c r="W2656" s="319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</row>
    <row r="2657" spans="1:43" s="269" customFormat="1" x14ac:dyDescent="0.2">
      <c r="A2657" s="13"/>
      <c r="B2657"/>
      <c r="C2657"/>
      <c r="D2657" s="227"/>
      <c r="E2657" s="227"/>
      <c r="F2657" s="227"/>
      <c r="G2657"/>
      <c r="H2657"/>
      <c r="I2657"/>
      <c r="J2657" s="227"/>
      <c r="L2657" s="190"/>
      <c r="N2657"/>
      <c r="O2657"/>
      <c r="P2657"/>
      <c r="Q2657"/>
      <c r="R2657"/>
      <c r="S2657"/>
      <c r="T2657"/>
      <c r="U2657"/>
      <c r="V2657"/>
      <c r="W2657" s="319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</row>
    <row r="2658" spans="1:43" s="269" customFormat="1" x14ac:dyDescent="0.2">
      <c r="A2658" s="13"/>
      <c r="B2658"/>
      <c r="C2658"/>
      <c r="D2658" s="227"/>
      <c r="E2658" s="227"/>
      <c r="F2658" s="227"/>
      <c r="G2658"/>
      <c r="H2658"/>
      <c r="I2658"/>
      <c r="J2658" s="227"/>
      <c r="L2658" s="190"/>
      <c r="N2658"/>
      <c r="O2658"/>
      <c r="P2658"/>
      <c r="Q2658"/>
      <c r="R2658"/>
      <c r="S2658"/>
      <c r="T2658"/>
      <c r="U2658"/>
      <c r="V2658"/>
      <c r="W2658" s="319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</row>
    <row r="2659" spans="1:43" s="269" customFormat="1" x14ac:dyDescent="0.2">
      <c r="A2659" s="13"/>
      <c r="B2659"/>
      <c r="C2659"/>
      <c r="D2659" s="227"/>
      <c r="E2659" s="227"/>
      <c r="F2659" s="227"/>
      <c r="G2659"/>
      <c r="H2659"/>
      <c r="I2659"/>
      <c r="J2659" s="227"/>
      <c r="L2659" s="190"/>
      <c r="N2659"/>
      <c r="O2659"/>
      <c r="P2659"/>
      <c r="Q2659"/>
      <c r="R2659"/>
      <c r="S2659"/>
      <c r="T2659"/>
      <c r="U2659"/>
      <c r="V2659"/>
      <c r="W2659" s="31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</row>
    <row r="2660" spans="1:43" s="269" customFormat="1" x14ac:dyDescent="0.2">
      <c r="A2660" s="13"/>
      <c r="B2660"/>
      <c r="C2660"/>
      <c r="D2660" s="227"/>
      <c r="E2660" s="227"/>
      <c r="F2660" s="227"/>
      <c r="G2660"/>
      <c r="H2660"/>
      <c r="I2660"/>
      <c r="J2660" s="227"/>
      <c r="L2660" s="190"/>
      <c r="N2660"/>
      <c r="O2660"/>
      <c r="P2660"/>
      <c r="Q2660"/>
      <c r="R2660"/>
      <c r="S2660"/>
      <c r="T2660"/>
      <c r="U2660"/>
      <c r="V2660"/>
      <c r="W2660" s="319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</row>
    <row r="2661" spans="1:43" s="269" customFormat="1" x14ac:dyDescent="0.2">
      <c r="A2661" s="13"/>
      <c r="B2661"/>
      <c r="C2661"/>
      <c r="D2661" s="227"/>
      <c r="E2661" s="227"/>
      <c r="F2661" s="227"/>
      <c r="G2661"/>
      <c r="H2661"/>
      <c r="I2661"/>
      <c r="J2661" s="227"/>
      <c r="L2661" s="190"/>
      <c r="N2661"/>
      <c r="O2661"/>
      <c r="P2661"/>
      <c r="Q2661"/>
      <c r="R2661"/>
      <c r="S2661"/>
      <c r="T2661"/>
      <c r="U2661"/>
      <c r="V2661"/>
      <c r="W2661" s="319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</row>
    <row r="2662" spans="1:43" s="269" customFormat="1" x14ac:dyDescent="0.2">
      <c r="A2662" s="13"/>
      <c r="B2662"/>
      <c r="C2662"/>
      <c r="D2662" s="227"/>
      <c r="E2662" s="227"/>
      <c r="F2662" s="227"/>
      <c r="G2662"/>
      <c r="H2662"/>
      <c r="I2662"/>
      <c r="J2662" s="227"/>
      <c r="L2662" s="190"/>
      <c r="N2662"/>
      <c r="O2662"/>
      <c r="P2662"/>
      <c r="Q2662"/>
      <c r="R2662"/>
      <c r="S2662"/>
      <c r="T2662"/>
      <c r="U2662"/>
      <c r="V2662"/>
      <c r="W2662" s="319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</row>
    <row r="2663" spans="1:43" s="269" customFormat="1" x14ac:dyDescent="0.2">
      <c r="A2663" s="13"/>
      <c r="B2663"/>
      <c r="C2663"/>
      <c r="D2663" s="227"/>
      <c r="E2663" s="227"/>
      <c r="F2663" s="227"/>
      <c r="G2663"/>
      <c r="H2663"/>
      <c r="I2663"/>
      <c r="J2663" s="227"/>
      <c r="L2663" s="190"/>
      <c r="N2663"/>
      <c r="O2663"/>
      <c r="P2663"/>
      <c r="Q2663"/>
      <c r="R2663"/>
      <c r="S2663"/>
      <c r="T2663"/>
      <c r="U2663"/>
      <c r="V2663"/>
      <c r="W2663" s="319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</row>
    <row r="2664" spans="1:43" s="269" customFormat="1" x14ac:dyDescent="0.2">
      <c r="A2664" s="13"/>
      <c r="B2664"/>
      <c r="C2664"/>
      <c r="D2664" s="227"/>
      <c r="E2664" s="227"/>
      <c r="F2664" s="227"/>
      <c r="G2664"/>
      <c r="H2664"/>
      <c r="I2664"/>
      <c r="J2664" s="227"/>
      <c r="L2664" s="190"/>
      <c r="N2664"/>
      <c r="O2664"/>
      <c r="P2664"/>
      <c r="Q2664"/>
      <c r="R2664"/>
      <c r="S2664"/>
      <c r="T2664"/>
      <c r="U2664"/>
      <c r="V2664"/>
      <c r="W2664" s="319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</row>
    <row r="2665" spans="1:43" s="269" customFormat="1" x14ac:dyDescent="0.2">
      <c r="A2665" s="13"/>
      <c r="B2665"/>
      <c r="C2665"/>
      <c r="D2665" s="227"/>
      <c r="E2665" s="227"/>
      <c r="F2665" s="227"/>
      <c r="G2665"/>
      <c r="H2665"/>
      <c r="I2665"/>
      <c r="J2665" s="227"/>
      <c r="L2665" s="190"/>
      <c r="N2665"/>
      <c r="O2665"/>
      <c r="P2665"/>
      <c r="Q2665"/>
      <c r="R2665"/>
      <c r="S2665"/>
      <c r="T2665"/>
      <c r="U2665"/>
      <c r="V2665"/>
      <c r="W2665" s="319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</row>
    <row r="2666" spans="1:43" s="269" customFormat="1" x14ac:dyDescent="0.2">
      <c r="A2666" s="13"/>
      <c r="B2666"/>
      <c r="C2666"/>
      <c r="D2666" s="227"/>
      <c r="E2666" s="227"/>
      <c r="F2666" s="227"/>
      <c r="G2666"/>
      <c r="H2666"/>
      <c r="I2666"/>
      <c r="J2666" s="227"/>
      <c r="L2666" s="190"/>
      <c r="N2666"/>
      <c r="O2666"/>
      <c r="P2666"/>
      <c r="Q2666"/>
      <c r="R2666"/>
      <c r="S2666"/>
      <c r="T2666"/>
      <c r="U2666"/>
      <c r="V2666"/>
      <c r="W2666" s="319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</row>
    <row r="2667" spans="1:43" s="269" customFormat="1" x14ac:dyDescent="0.2">
      <c r="A2667" s="13"/>
      <c r="B2667"/>
      <c r="C2667"/>
      <c r="D2667" s="227"/>
      <c r="E2667" s="227"/>
      <c r="F2667" s="227"/>
      <c r="G2667"/>
      <c r="H2667"/>
      <c r="I2667"/>
      <c r="J2667" s="227"/>
      <c r="L2667" s="190"/>
      <c r="N2667"/>
      <c r="O2667"/>
      <c r="P2667"/>
      <c r="Q2667"/>
      <c r="R2667"/>
      <c r="S2667"/>
      <c r="T2667"/>
      <c r="U2667"/>
      <c r="V2667"/>
      <c r="W2667" s="319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</row>
    <row r="2668" spans="1:43" s="269" customFormat="1" x14ac:dyDescent="0.2">
      <c r="A2668" s="13"/>
      <c r="B2668"/>
      <c r="C2668"/>
      <c r="D2668" s="227"/>
      <c r="E2668" s="227"/>
      <c r="F2668" s="227"/>
      <c r="G2668"/>
      <c r="H2668"/>
      <c r="I2668"/>
      <c r="J2668" s="227"/>
      <c r="L2668" s="190"/>
      <c r="N2668"/>
      <c r="O2668"/>
      <c r="P2668"/>
      <c r="Q2668"/>
      <c r="R2668"/>
      <c r="S2668"/>
      <c r="T2668"/>
      <c r="U2668"/>
      <c r="V2668"/>
      <c r="W2668" s="319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</row>
    <row r="2669" spans="1:43" s="269" customFormat="1" x14ac:dyDescent="0.2">
      <c r="A2669" s="13"/>
      <c r="B2669"/>
      <c r="C2669"/>
      <c r="D2669" s="227"/>
      <c r="E2669" s="227"/>
      <c r="F2669" s="227"/>
      <c r="G2669"/>
      <c r="H2669"/>
      <c r="I2669"/>
      <c r="J2669" s="227"/>
      <c r="L2669" s="190"/>
      <c r="N2669"/>
      <c r="O2669"/>
      <c r="P2669"/>
      <c r="Q2669"/>
      <c r="R2669"/>
      <c r="S2669"/>
      <c r="T2669"/>
      <c r="U2669"/>
      <c r="V2669"/>
      <c r="W2669" s="31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</row>
    <row r="2670" spans="1:43" s="269" customFormat="1" x14ac:dyDescent="0.2">
      <c r="A2670" s="13"/>
      <c r="B2670"/>
      <c r="C2670"/>
      <c r="D2670" s="227"/>
      <c r="E2670" s="227"/>
      <c r="F2670" s="227"/>
      <c r="G2670"/>
      <c r="H2670"/>
      <c r="I2670"/>
      <c r="J2670" s="227"/>
      <c r="L2670" s="190"/>
      <c r="N2670"/>
      <c r="O2670"/>
      <c r="P2670"/>
      <c r="Q2670"/>
      <c r="R2670"/>
      <c r="S2670"/>
      <c r="T2670"/>
      <c r="U2670"/>
      <c r="V2670"/>
      <c r="W2670" s="319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</row>
    <row r="2671" spans="1:43" s="269" customFormat="1" x14ac:dyDescent="0.2">
      <c r="A2671" s="13"/>
      <c r="B2671"/>
      <c r="C2671"/>
      <c r="D2671" s="227"/>
      <c r="E2671" s="227"/>
      <c r="F2671" s="227"/>
      <c r="G2671"/>
      <c r="H2671"/>
      <c r="I2671"/>
      <c r="J2671" s="227"/>
      <c r="L2671" s="190"/>
      <c r="N2671"/>
      <c r="O2671"/>
      <c r="P2671"/>
      <c r="Q2671"/>
      <c r="R2671"/>
      <c r="S2671"/>
      <c r="T2671"/>
      <c r="U2671"/>
      <c r="V2671"/>
      <c r="W2671" s="319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</row>
    <row r="2672" spans="1:43" s="269" customFormat="1" x14ac:dyDescent="0.2">
      <c r="A2672" s="13"/>
      <c r="B2672"/>
      <c r="C2672"/>
      <c r="D2672" s="227"/>
      <c r="E2672" s="227"/>
      <c r="F2672" s="227"/>
      <c r="G2672"/>
      <c r="H2672"/>
      <c r="I2672"/>
      <c r="J2672" s="227"/>
      <c r="L2672" s="190"/>
      <c r="N2672"/>
      <c r="O2672"/>
      <c r="P2672"/>
      <c r="Q2672"/>
      <c r="R2672"/>
      <c r="S2672"/>
      <c r="T2672"/>
      <c r="U2672"/>
      <c r="V2672"/>
      <c r="W2672" s="319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</row>
    <row r="2673" spans="1:43" s="269" customFormat="1" x14ac:dyDescent="0.2">
      <c r="A2673" s="13"/>
      <c r="B2673"/>
      <c r="C2673"/>
      <c r="D2673" s="227"/>
      <c r="E2673" s="227"/>
      <c r="F2673" s="227"/>
      <c r="G2673"/>
      <c r="H2673"/>
      <c r="I2673"/>
      <c r="J2673" s="227"/>
      <c r="L2673" s="190"/>
      <c r="N2673"/>
      <c r="O2673"/>
      <c r="P2673"/>
      <c r="Q2673"/>
      <c r="R2673"/>
      <c r="S2673"/>
      <c r="T2673"/>
      <c r="U2673"/>
      <c r="V2673"/>
      <c r="W2673" s="319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</row>
    <row r="2674" spans="1:43" s="269" customFormat="1" x14ac:dyDescent="0.2">
      <c r="A2674" s="13"/>
      <c r="B2674"/>
      <c r="C2674"/>
      <c r="D2674" s="227"/>
      <c r="E2674" s="227"/>
      <c r="F2674" s="227"/>
      <c r="G2674"/>
      <c r="H2674"/>
      <c r="I2674"/>
      <c r="J2674" s="227"/>
      <c r="L2674" s="190"/>
      <c r="N2674"/>
      <c r="O2674"/>
      <c r="P2674"/>
      <c r="Q2674"/>
      <c r="R2674"/>
      <c r="S2674"/>
      <c r="T2674"/>
      <c r="U2674"/>
      <c r="V2674"/>
      <c r="W2674" s="319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</row>
    <row r="2675" spans="1:43" s="269" customFormat="1" x14ac:dyDescent="0.2">
      <c r="A2675" s="13"/>
      <c r="B2675"/>
      <c r="C2675"/>
      <c r="D2675" s="227"/>
      <c r="E2675" s="227"/>
      <c r="F2675" s="227"/>
      <c r="G2675"/>
      <c r="H2675"/>
      <c r="I2675"/>
      <c r="J2675" s="227"/>
      <c r="L2675" s="190"/>
      <c r="N2675"/>
      <c r="O2675"/>
      <c r="P2675"/>
      <c r="Q2675"/>
      <c r="R2675"/>
      <c r="S2675"/>
      <c r="T2675"/>
      <c r="U2675"/>
      <c r="V2675"/>
      <c r="W2675" s="319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</row>
    <row r="2676" spans="1:43" s="269" customFormat="1" x14ac:dyDescent="0.2">
      <c r="A2676" s="13"/>
      <c r="B2676"/>
      <c r="C2676"/>
      <c r="D2676" s="227"/>
      <c r="E2676" s="227"/>
      <c r="F2676" s="227"/>
      <c r="G2676"/>
      <c r="H2676"/>
      <c r="I2676"/>
      <c r="J2676" s="227"/>
      <c r="L2676" s="190"/>
      <c r="N2676"/>
      <c r="O2676"/>
      <c r="P2676"/>
      <c r="Q2676"/>
      <c r="R2676"/>
      <c r="S2676"/>
      <c r="T2676"/>
      <c r="U2676"/>
      <c r="V2676"/>
      <c r="W2676" s="319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</row>
    <row r="2677" spans="1:43" s="269" customFormat="1" x14ac:dyDescent="0.2">
      <c r="A2677" s="13"/>
      <c r="B2677"/>
      <c r="C2677"/>
      <c r="D2677" s="227"/>
      <c r="E2677" s="227"/>
      <c r="F2677" s="227"/>
      <c r="G2677"/>
      <c r="H2677"/>
      <c r="I2677"/>
      <c r="J2677" s="227"/>
      <c r="L2677" s="190"/>
      <c r="N2677"/>
      <c r="O2677"/>
      <c r="P2677"/>
      <c r="Q2677"/>
      <c r="R2677"/>
      <c r="S2677"/>
      <c r="T2677"/>
      <c r="U2677"/>
      <c r="V2677"/>
      <c r="W2677" s="319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</row>
    <row r="2678" spans="1:43" s="269" customFormat="1" x14ac:dyDescent="0.2">
      <c r="A2678" s="13"/>
      <c r="B2678"/>
      <c r="C2678"/>
      <c r="D2678" s="227"/>
      <c r="E2678" s="227"/>
      <c r="F2678" s="227"/>
      <c r="G2678"/>
      <c r="H2678"/>
      <c r="I2678"/>
      <c r="J2678" s="227"/>
      <c r="L2678" s="190"/>
      <c r="N2678"/>
      <c r="O2678"/>
      <c r="P2678"/>
      <c r="Q2678"/>
      <c r="R2678"/>
      <c r="S2678"/>
      <c r="T2678"/>
      <c r="U2678"/>
      <c r="V2678"/>
      <c r="W2678" s="319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</row>
    <row r="2679" spans="1:43" s="269" customFormat="1" x14ac:dyDescent="0.2">
      <c r="A2679" s="13"/>
      <c r="B2679"/>
      <c r="C2679"/>
      <c r="D2679" s="227"/>
      <c r="E2679" s="227"/>
      <c r="F2679" s="227"/>
      <c r="G2679"/>
      <c r="H2679"/>
      <c r="I2679"/>
      <c r="J2679" s="227"/>
      <c r="L2679" s="190"/>
      <c r="N2679"/>
      <c r="O2679"/>
      <c r="P2679"/>
      <c r="Q2679"/>
      <c r="R2679"/>
      <c r="S2679"/>
      <c r="T2679"/>
      <c r="U2679"/>
      <c r="V2679"/>
      <c r="W2679" s="31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</row>
    <row r="2680" spans="1:43" s="269" customFormat="1" x14ac:dyDescent="0.2">
      <c r="A2680" s="13"/>
      <c r="B2680"/>
      <c r="C2680"/>
      <c r="D2680" s="227"/>
      <c r="E2680" s="227"/>
      <c r="F2680" s="227"/>
      <c r="G2680"/>
      <c r="H2680"/>
      <c r="I2680"/>
      <c r="J2680" s="227"/>
      <c r="L2680" s="190"/>
      <c r="N2680"/>
      <c r="O2680"/>
      <c r="P2680"/>
      <c r="Q2680"/>
      <c r="R2680"/>
      <c r="S2680"/>
      <c r="T2680"/>
      <c r="U2680"/>
      <c r="V2680"/>
      <c r="W2680" s="319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</row>
    <row r="2681" spans="1:43" s="269" customFormat="1" x14ac:dyDescent="0.2">
      <c r="A2681" s="13"/>
      <c r="B2681"/>
      <c r="C2681"/>
      <c r="D2681" s="227"/>
      <c r="E2681" s="227"/>
      <c r="F2681" s="227"/>
      <c r="G2681"/>
      <c r="H2681"/>
      <c r="I2681"/>
      <c r="J2681" s="227"/>
      <c r="L2681" s="190"/>
      <c r="N2681"/>
      <c r="O2681"/>
      <c r="P2681"/>
      <c r="Q2681"/>
      <c r="R2681"/>
      <c r="S2681"/>
      <c r="T2681"/>
      <c r="U2681"/>
      <c r="V2681"/>
      <c r="W2681" s="319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</row>
    <row r="2682" spans="1:43" s="269" customFormat="1" x14ac:dyDescent="0.2">
      <c r="A2682" s="13"/>
      <c r="B2682"/>
      <c r="C2682"/>
      <c r="D2682" s="227"/>
      <c r="E2682" s="227"/>
      <c r="F2682" s="227"/>
      <c r="G2682"/>
      <c r="H2682"/>
      <c r="I2682"/>
      <c r="J2682" s="227"/>
      <c r="L2682" s="190"/>
      <c r="N2682"/>
      <c r="O2682"/>
      <c r="P2682"/>
      <c r="Q2682"/>
      <c r="R2682"/>
      <c r="S2682"/>
      <c r="T2682"/>
      <c r="U2682"/>
      <c r="V2682"/>
      <c r="W2682" s="319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</row>
    <row r="2683" spans="1:43" s="269" customFormat="1" x14ac:dyDescent="0.2">
      <c r="A2683" s="13"/>
      <c r="B2683"/>
      <c r="C2683"/>
      <c r="D2683" s="227"/>
      <c r="E2683" s="227"/>
      <c r="F2683" s="227"/>
      <c r="G2683"/>
      <c r="H2683"/>
      <c r="I2683"/>
      <c r="J2683" s="227"/>
      <c r="L2683" s="190"/>
      <c r="N2683"/>
      <c r="O2683"/>
      <c r="P2683"/>
      <c r="Q2683"/>
      <c r="R2683"/>
      <c r="S2683"/>
      <c r="T2683"/>
      <c r="U2683"/>
      <c r="V2683"/>
      <c r="W2683" s="319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</row>
    <row r="2684" spans="1:43" s="269" customFormat="1" x14ac:dyDescent="0.2">
      <c r="A2684" s="13"/>
      <c r="B2684"/>
      <c r="C2684"/>
      <c r="D2684" s="227"/>
      <c r="E2684" s="227"/>
      <c r="F2684" s="227"/>
      <c r="G2684"/>
      <c r="H2684"/>
      <c r="I2684"/>
      <c r="J2684" s="227"/>
      <c r="L2684" s="190"/>
      <c r="N2684"/>
      <c r="O2684"/>
      <c r="P2684"/>
      <c r="Q2684"/>
      <c r="R2684"/>
      <c r="S2684"/>
      <c r="T2684"/>
      <c r="U2684"/>
      <c r="V2684"/>
      <c r="W2684" s="319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</row>
    <row r="2685" spans="1:43" s="269" customFormat="1" x14ac:dyDescent="0.2">
      <c r="A2685" s="13"/>
      <c r="B2685"/>
      <c r="C2685"/>
      <c r="D2685" s="227"/>
      <c r="E2685" s="227"/>
      <c r="F2685" s="227"/>
      <c r="G2685"/>
      <c r="H2685"/>
      <c r="I2685"/>
      <c r="J2685" s="227"/>
      <c r="L2685" s="190"/>
      <c r="N2685"/>
      <c r="O2685"/>
      <c r="P2685"/>
      <c r="Q2685"/>
      <c r="R2685"/>
      <c r="S2685"/>
      <c r="T2685"/>
      <c r="U2685"/>
      <c r="V2685"/>
      <c r="W2685" s="319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</row>
    <row r="2686" spans="1:43" s="269" customFormat="1" x14ac:dyDescent="0.2">
      <c r="A2686" s="13"/>
      <c r="B2686"/>
      <c r="C2686"/>
      <c r="D2686" s="227"/>
      <c r="E2686" s="227"/>
      <c r="F2686" s="227"/>
      <c r="G2686"/>
      <c r="H2686"/>
      <c r="I2686"/>
      <c r="J2686" s="227"/>
      <c r="L2686" s="190"/>
      <c r="N2686"/>
      <c r="O2686"/>
      <c r="P2686"/>
      <c r="Q2686"/>
      <c r="R2686"/>
      <c r="S2686"/>
      <c r="T2686"/>
      <c r="U2686"/>
      <c r="V2686"/>
      <c r="W2686" s="319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</row>
    <row r="2687" spans="1:43" s="269" customFormat="1" x14ac:dyDescent="0.2">
      <c r="A2687" s="13"/>
      <c r="B2687"/>
      <c r="C2687"/>
      <c r="D2687" s="227"/>
      <c r="E2687" s="227"/>
      <c r="F2687" s="227"/>
      <c r="G2687"/>
      <c r="H2687"/>
      <c r="I2687"/>
      <c r="J2687" s="227"/>
      <c r="L2687" s="190"/>
      <c r="N2687"/>
      <c r="O2687"/>
      <c r="P2687"/>
      <c r="Q2687"/>
      <c r="R2687"/>
      <c r="S2687"/>
      <c r="T2687"/>
      <c r="U2687"/>
      <c r="V2687"/>
      <c r="W2687" s="319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</row>
    <row r="2688" spans="1:43" s="269" customFormat="1" x14ac:dyDescent="0.2">
      <c r="A2688" s="13"/>
      <c r="B2688"/>
      <c r="C2688"/>
      <c r="D2688" s="227"/>
      <c r="E2688" s="227"/>
      <c r="F2688" s="227"/>
      <c r="G2688"/>
      <c r="H2688"/>
      <c r="I2688"/>
      <c r="J2688" s="227"/>
      <c r="L2688" s="190"/>
      <c r="N2688"/>
      <c r="O2688"/>
      <c r="P2688"/>
      <c r="Q2688"/>
      <c r="R2688"/>
      <c r="S2688"/>
      <c r="T2688"/>
      <c r="U2688"/>
      <c r="V2688"/>
      <c r="W2688" s="319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</row>
    <row r="2689" spans="1:43" s="269" customFormat="1" x14ac:dyDescent="0.2">
      <c r="A2689" s="13"/>
      <c r="B2689"/>
      <c r="C2689"/>
      <c r="D2689" s="227"/>
      <c r="E2689" s="227"/>
      <c r="F2689" s="227"/>
      <c r="G2689"/>
      <c r="H2689"/>
      <c r="I2689"/>
      <c r="J2689" s="227"/>
      <c r="L2689" s="190"/>
      <c r="N2689"/>
      <c r="O2689"/>
      <c r="P2689"/>
      <c r="Q2689"/>
      <c r="R2689"/>
      <c r="S2689"/>
      <c r="T2689"/>
      <c r="U2689"/>
      <c r="V2689"/>
      <c r="W2689" s="31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</row>
    <row r="2690" spans="1:43" s="269" customFormat="1" x14ac:dyDescent="0.2">
      <c r="A2690" s="13"/>
      <c r="B2690"/>
      <c r="C2690"/>
      <c r="D2690" s="227"/>
      <c r="E2690" s="227"/>
      <c r="F2690" s="227"/>
      <c r="G2690"/>
      <c r="H2690"/>
      <c r="I2690"/>
      <c r="J2690" s="227"/>
      <c r="L2690" s="190"/>
      <c r="N2690"/>
      <c r="O2690"/>
      <c r="P2690"/>
      <c r="Q2690"/>
      <c r="R2690"/>
      <c r="S2690"/>
      <c r="T2690"/>
      <c r="U2690"/>
      <c r="V2690"/>
      <c r="W2690" s="319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</row>
    <row r="2691" spans="1:43" s="269" customFormat="1" x14ac:dyDescent="0.2">
      <c r="A2691" s="13"/>
      <c r="B2691"/>
      <c r="C2691"/>
      <c r="D2691" s="227"/>
      <c r="E2691" s="227"/>
      <c r="F2691" s="227"/>
      <c r="G2691"/>
      <c r="H2691"/>
      <c r="I2691"/>
      <c r="J2691" s="227"/>
      <c r="L2691" s="190"/>
      <c r="N2691"/>
      <c r="O2691"/>
      <c r="P2691"/>
      <c r="Q2691"/>
      <c r="R2691"/>
      <c r="S2691"/>
      <c r="T2691"/>
      <c r="U2691"/>
      <c r="V2691"/>
      <c r="W2691" s="319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</row>
    <row r="2692" spans="1:43" s="269" customFormat="1" x14ac:dyDescent="0.2">
      <c r="A2692" s="13"/>
      <c r="B2692"/>
      <c r="C2692"/>
      <c r="D2692" s="227"/>
      <c r="E2692" s="227"/>
      <c r="F2692" s="227"/>
      <c r="G2692"/>
      <c r="H2692"/>
      <c r="I2692"/>
      <c r="J2692" s="227"/>
      <c r="L2692" s="190"/>
      <c r="N2692"/>
      <c r="O2692"/>
      <c r="P2692"/>
      <c r="Q2692"/>
      <c r="R2692"/>
      <c r="S2692"/>
      <c r="T2692"/>
      <c r="U2692"/>
      <c r="V2692"/>
      <c r="W2692" s="319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</row>
    <row r="2693" spans="1:43" s="269" customFormat="1" x14ac:dyDescent="0.2">
      <c r="A2693" s="13"/>
      <c r="B2693"/>
      <c r="C2693"/>
      <c r="D2693" s="227"/>
      <c r="E2693" s="227"/>
      <c r="F2693" s="227"/>
      <c r="G2693"/>
      <c r="H2693"/>
      <c r="I2693"/>
      <c r="J2693" s="227"/>
      <c r="L2693" s="190"/>
      <c r="N2693"/>
      <c r="O2693"/>
      <c r="P2693"/>
      <c r="Q2693"/>
      <c r="R2693"/>
      <c r="S2693"/>
      <c r="T2693"/>
      <c r="U2693"/>
      <c r="V2693"/>
      <c r="W2693" s="319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</row>
    <row r="2694" spans="1:43" s="269" customFormat="1" x14ac:dyDescent="0.2">
      <c r="A2694" s="13"/>
      <c r="B2694"/>
      <c r="C2694"/>
      <c r="D2694" s="227"/>
      <c r="E2694" s="227"/>
      <c r="F2694" s="227"/>
      <c r="G2694"/>
      <c r="H2694"/>
      <c r="I2694"/>
      <c r="J2694" s="227"/>
      <c r="L2694" s="190"/>
      <c r="N2694"/>
      <c r="O2694"/>
      <c r="P2694"/>
      <c r="Q2694"/>
      <c r="R2694"/>
      <c r="S2694"/>
      <c r="T2694"/>
      <c r="U2694"/>
      <c r="V2694"/>
      <c r="W2694" s="319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</row>
    <row r="2695" spans="1:43" s="269" customFormat="1" x14ac:dyDescent="0.2">
      <c r="A2695" s="13"/>
      <c r="B2695"/>
      <c r="C2695"/>
      <c r="D2695" s="227"/>
      <c r="E2695" s="227"/>
      <c r="F2695" s="227"/>
      <c r="G2695"/>
      <c r="H2695"/>
      <c r="I2695"/>
      <c r="J2695" s="227"/>
      <c r="L2695" s="190"/>
      <c r="N2695"/>
      <c r="O2695"/>
      <c r="P2695"/>
      <c r="Q2695"/>
      <c r="R2695"/>
      <c r="S2695"/>
      <c r="T2695"/>
      <c r="U2695"/>
      <c r="V2695"/>
      <c r="W2695" s="319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</row>
    <row r="2696" spans="1:43" s="269" customFormat="1" x14ac:dyDescent="0.2">
      <c r="A2696" s="13"/>
      <c r="B2696"/>
      <c r="C2696"/>
      <c r="D2696" s="227"/>
      <c r="E2696" s="227"/>
      <c r="F2696" s="227"/>
      <c r="G2696"/>
      <c r="H2696"/>
      <c r="I2696"/>
      <c r="J2696" s="227"/>
      <c r="L2696" s="190"/>
      <c r="N2696"/>
      <c r="O2696"/>
      <c r="P2696"/>
      <c r="Q2696"/>
      <c r="R2696"/>
      <c r="S2696"/>
      <c r="T2696"/>
      <c r="U2696"/>
      <c r="V2696"/>
      <c r="W2696" s="319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</row>
    <row r="2697" spans="1:43" s="269" customFormat="1" x14ac:dyDescent="0.2">
      <c r="A2697" s="13"/>
      <c r="B2697"/>
      <c r="C2697"/>
      <c r="D2697" s="227"/>
      <c r="E2697" s="227"/>
      <c r="F2697" s="227"/>
      <c r="G2697"/>
      <c r="H2697"/>
      <c r="I2697"/>
      <c r="J2697" s="227"/>
      <c r="L2697" s="190"/>
      <c r="N2697"/>
      <c r="O2697"/>
      <c r="P2697"/>
      <c r="Q2697"/>
      <c r="R2697"/>
      <c r="S2697"/>
      <c r="T2697"/>
      <c r="U2697"/>
      <c r="V2697"/>
      <c r="W2697" s="319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</row>
    <row r="2698" spans="1:43" s="269" customFormat="1" x14ac:dyDescent="0.2">
      <c r="A2698" s="13"/>
      <c r="B2698"/>
      <c r="C2698"/>
      <c r="D2698" s="227"/>
      <c r="E2698" s="227"/>
      <c r="F2698" s="227"/>
      <c r="G2698"/>
      <c r="H2698"/>
      <c r="I2698"/>
      <c r="J2698" s="227"/>
      <c r="L2698" s="190"/>
      <c r="N2698"/>
      <c r="O2698"/>
      <c r="P2698"/>
      <c r="Q2698"/>
      <c r="R2698"/>
      <c r="S2698"/>
      <c r="T2698"/>
      <c r="U2698"/>
      <c r="V2698"/>
      <c r="W2698" s="319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</row>
    <row r="2699" spans="1:43" s="269" customFormat="1" x14ac:dyDescent="0.2">
      <c r="A2699" s="13"/>
      <c r="B2699"/>
      <c r="C2699"/>
      <c r="D2699" s="227"/>
      <c r="E2699" s="227"/>
      <c r="F2699" s="227"/>
      <c r="G2699"/>
      <c r="H2699"/>
      <c r="I2699"/>
      <c r="J2699" s="227"/>
      <c r="L2699" s="190"/>
      <c r="N2699"/>
      <c r="O2699"/>
      <c r="P2699"/>
      <c r="Q2699"/>
      <c r="R2699"/>
      <c r="S2699"/>
      <c r="T2699"/>
      <c r="U2699"/>
      <c r="V2699"/>
      <c r="W2699" s="31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</row>
    <row r="2700" spans="1:43" s="269" customFormat="1" x14ac:dyDescent="0.2">
      <c r="A2700" s="13"/>
      <c r="B2700"/>
      <c r="C2700"/>
      <c r="D2700" s="227"/>
      <c r="E2700" s="227"/>
      <c r="F2700" s="227"/>
      <c r="G2700"/>
      <c r="H2700"/>
      <c r="I2700"/>
      <c r="J2700" s="227"/>
      <c r="L2700" s="190"/>
      <c r="N2700"/>
      <c r="O2700"/>
      <c r="P2700"/>
      <c r="Q2700"/>
      <c r="R2700"/>
      <c r="S2700"/>
      <c r="T2700"/>
      <c r="U2700"/>
      <c r="V2700"/>
      <c r="W2700" s="319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</row>
    <row r="2701" spans="1:43" s="269" customFormat="1" x14ac:dyDescent="0.2">
      <c r="A2701" s="13"/>
      <c r="B2701"/>
      <c r="C2701"/>
      <c r="D2701" s="227"/>
      <c r="E2701" s="227"/>
      <c r="F2701" s="227"/>
      <c r="G2701"/>
      <c r="H2701"/>
      <c r="I2701"/>
      <c r="J2701" s="227"/>
      <c r="L2701" s="190"/>
      <c r="N2701"/>
      <c r="O2701"/>
      <c r="P2701"/>
      <c r="Q2701"/>
      <c r="R2701"/>
      <c r="S2701"/>
      <c r="T2701"/>
      <c r="U2701"/>
      <c r="V2701"/>
      <c r="W2701" s="319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</row>
    <row r="2702" spans="1:43" s="269" customFormat="1" x14ac:dyDescent="0.2">
      <c r="A2702" s="13"/>
      <c r="B2702"/>
      <c r="C2702"/>
      <c r="D2702" s="227"/>
      <c r="E2702" s="227"/>
      <c r="F2702" s="227"/>
      <c r="G2702"/>
      <c r="H2702"/>
      <c r="I2702"/>
      <c r="J2702" s="227"/>
      <c r="L2702" s="190"/>
      <c r="N2702"/>
      <c r="O2702"/>
      <c r="P2702"/>
      <c r="Q2702"/>
      <c r="R2702"/>
      <c r="S2702"/>
      <c r="T2702"/>
      <c r="U2702"/>
      <c r="V2702"/>
      <c r="W2702" s="319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</row>
    <row r="2703" spans="1:43" s="269" customFormat="1" x14ac:dyDescent="0.2">
      <c r="A2703" s="13"/>
      <c r="B2703"/>
      <c r="C2703"/>
      <c r="D2703" s="227"/>
      <c r="E2703" s="227"/>
      <c r="F2703" s="227"/>
      <c r="G2703"/>
      <c r="H2703"/>
      <c r="I2703"/>
      <c r="J2703" s="227"/>
      <c r="L2703" s="190"/>
      <c r="N2703"/>
      <c r="O2703"/>
      <c r="P2703"/>
      <c r="Q2703"/>
      <c r="R2703"/>
      <c r="S2703"/>
      <c r="T2703"/>
      <c r="U2703"/>
      <c r="V2703"/>
      <c r="W2703" s="319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</row>
    <row r="2704" spans="1:43" s="269" customFormat="1" x14ac:dyDescent="0.2">
      <c r="A2704" s="13"/>
      <c r="B2704"/>
      <c r="C2704"/>
      <c r="D2704" s="227"/>
      <c r="E2704" s="227"/>
      <c r="F2704" s="227"/>
      <c r="G2704"/>
      <c r="H2704"/>
      <c r="I2704"/>
      <c r="J2704" s="227"/>
      <c r="L2704" s="190"/>
      <c r="N2704"/>
      <c r="O2704"/>
      <c r="P2704"/>
      <c r="Q2704"/>
      <c r="R2704"/>
      <c r="S2704"/>
      <c r="T2704"/>
      <c r="U2704"/>
      <c r="V2704"/>
      <c r="W2704" s="319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</row>
    <row r="2705" spans="1:43" s="269" customFormat="1" x14ac:dyDescent="0.2">
      <c r="A2705" s="13"/>
      <c r="B2705"/>
      <c r="C2705"/>
      <c r="D2705" s="227"/>
      <c r="E2705" s="227"/>
      <c r="F2705" s="227"/>
      <c r="G2705"/>
      <c r="H2705"/>
      <c r="I2705"/>
      <c r="J2705" s="227"/>
      <c r="L2705" s="190"/>
      <c r="N2705"/>
      <c r="O2705"/>
      <c r="P2705"/>
      <c r="Q2705"/>
      <c r="R2705"/>
      <c r="S2705"/>
      <c r="T2705"/>
      <c r="U2705"/>
      <c r="V2705"/>
      <c r="W2705" s="319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</row>
    <row r="2706" spans="1:43" s="269" customFormat="1" x14ac:dyDescent="0.2">
      <c r="A2706" s="13"/>
      <c r="B2706"/>
      <c r="C2706"/>
      <c r="D2706" s="227"/>
      <c r="E2706" s="227"/>
      <c r="F2706" s="227"/>
      <c r="G2706"/>
      <c r="H2706"/>
      <c r="I2706"/>
      <c r="J2706" s="227"/>
      <c r="L2706" s="190"/>
      <c r="N2706"/>
      <c r="O2706"/>
      <c r="P2706"/>
      <c r="Q2706"/>
      <c r="R2706"/>
      <c r="S2706"/>
      <c r="T2706"/>
      <c r="U2706"/>
      <c r="V2706"/>
      <c r="W2706" s="319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</row>
    <row r="2707" spans="1:43" s="269" customFormat="1" x14ac:dyDescent="0.2">
      <c r="A2707" s="13"/>
      <c r="B2707"/>
      <c r="C2707"/>
      <c r="D2707" s="227"/>
      <c r="E2707" s="227"/>
      <c r="F2707" s="227"/>
      <c r="G2707"/>
      <c r="H2707"/>
      <c r="I2707"/>
      <c r="J2707" s="227"/>
      <c r="L2707" s="190"/>
      <c r="N2707"/>
      <c r="O2707"/>
      <c r="P2707"/>
      <c r="Q2707"/>
      <c r="R2707"/>
      <c r="S2707"/>
      <c r="T2707"/>
      <c r="U2707"/>
      <c r="V2707"/>
      <c r="W2707" s="319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</row>
    <row r="2708" spans="1:43" s="269" customFormat="1" x14ac:dyDescent="0.2">
      <c r="A2708" s="13"/>
      <c r="B2708"/>
      <c r="C2708"/>
      <c r="D2708" s="227"/>
      <c r="E2708" s="227"/>
      <c r="F2708" s="227"/>
      <c r="G2708"/>
      <c r="H2708"/>
      <c r="I2708"/>
      <c r="J2708" s="227"/>
      <c r="L2708" s="190"/>
      <c r="N2708"/>
      <c r="O2708"/>
      <c r="P2708"/>
      <c r="Q2708"/>
      <c r="R2708"/>
      <c r="S2708"/>
      <c r="T2708"/>
      <c r="U2708"/>
      <c r="V2708"/>
      <c r="W2708" s="319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</row>
    <row r="2709" spans="1:43" s="269" customFormat="1" x14ac:dyDescent="0.2">
      <c r="A2709" s="13"/>
      <c r="B2709"/>
      <c r="C2709"/>
      <c r="D2709" s="227"/>
      <c r="E2709" s="227"/>
      <c r="F2709" s="227"/>
      <c r="G2709"/>
      <c r="H2709"/>
      <c r="I2709"/>
      <c r="J2709" s="227"/>
      <c r="L2709" s="190"/>
      <c r="N2709"/>
      <c r="O2709"/>
      <c r="P2709"/>
      <c r="Q2709"/>
      <c r="R2709"/>
      <c r="S2709"/>
      <c r="T2709"/>
      <c r="U2709"/>
      <c r="V2709"/>
      <c r="W2709" s="31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</row>
    <row r="2710" spans="1:43" s="269" customFormat="1" x14ac:dyDescent="0.2">
      <c r="A2710" s="13"/>
      <c r="B2710"/>
      <c r="C2710"/>
      <c r="D2710" s="227"/>
      <c r="E2710" s="227"/>
      <c r="F2710" s="227"/>
      <c r="G2710"/>
      <c r="H2710"/>
      <c r="I2710"/>
      <c r="J2710" s="227"/>
      <c r="L2710" s="190"/>
      <c r="N2710"/>
      <c r="O2710"/>
      <c r="P2710"/>
      <c r="Q2710"/>
      <c r="R2710"/>
      <c r="S2710"/>
      <c r="T2710"/>
      <c r="U2710"/>
      <c r="V2710"/>
      <c r="W2710" s="319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</row>
    <row r="2711" spans="1:43" s="269" customFormat="1" x14ac:dyDescent="0.2">
      <c r="A2711" s="13"/>
      <c r="B2711"/>
      <c r="C2711"/>
      <c r="D2711" s="227"/>
      <c r="E2711" s="227"/>
      <c r="F2711" s="227"/>
      <c r="G2711"/>
      <c r="H2711"/>
      <c r="I2711"/>
      <c r="J2711" s="227"/>
      <c r="L2711" s="190"/>
      <c r="N2711"/>
      <c r="O2711"/>
      <c r="P2711"/>
      <c r="Q2711"/>
      <c r="R2711"/>
      <c r="S2711"/>
      <c r="T2711"/>
      <c r="U2711"/>
      <c r="V2711"/>
      <c r="W2711" s="319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</row>
    <row r="2712" spans="1:43" s="269" customFormat="1" x14ac:dyDescent="0.2">
      <c r="A2712" s="13"/>
      <c r="B2712"/>
      <c r="C2712"/>
      <c r="D2712" s="227"/>
      <c r="E2712" s="227"/>
      <c r="F2712" s="227"/>
      <c r="G2712"/>
      <c r="H2712"/>
      <c r="I2712"/>
      <c r="J2712" s="227"/>
      <c r="L2712" s="190"/>
      <c r="N2712"/>
      <c r="O2712"/>
      <c r="P2712"/>
      <c r="Q2712"/>
      <c r="R2712"/>
      <c r="S2712"/>
      <c r="T2712"/>
      <c r="U2712"/>
      <c r="V2712"/>
      <c r="W2712" s="319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</row>
    <row r="2713" spans="1:43" s="269" customFormat="1" x14ac:dyDescent="0.2">
      <c r="A2713" s="13"/>
      <c r="B2713"/>
      <c r="C2713"/>
      <c r="D2713" s="227"/>
      <c r="E2713" s="227"/>
      <c r="F2713" s="227"/>
      <c r="G2713"/>
      <c r="H2713"/>
      <c r="I2713"/>
      <c r="J2713" s="227"/>
      <c r="L2713" s="190"/>
      <c r="N2713"/>
      <c r="O2713"/>
      <c r="P2713"/>
      <c r="Q2713"/>
      <c r="R2713"/>
      <c r="S2713"/>
      <c r="T2713"/>
      <c r="U2713"/>
      <c r="V2713"/>
      <c r="W2713" s="319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</row>
    <row r="2714" spans="1:43" s="269" customFormat="1" x14ac:dyDescent="0.2">
      <c r="A2714" s="13"/>
      <c r="B2714"/>
      <c r="C2714"/>
      <c r="D2714" s="227"/>
      <c r="E2714" s="227"/>
      <c r="F2714" s="227"/>
      <c r="G2714"/>
      <c r="H2714"/>
      <c r="I2714"/>
      <c r="J2714" s="227"/>
      <c r="L2714" s="190"/>
      <c r="N2714"/>
      <c r="O2714"/>
      <c r="P2714"/>
      <c r="Q2714"/>
      <c r="R2714"/>
      <c r="S2714"/>
      <c r="T2714"/>
      <c r="U2714"/>
      <c r="V2714"/>
      <c r="W2714" s="319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</row>
    <row r="2715" spans="1:43" s="269" customFormat="1" x14ac:dyDescent="0.2">
      <c r="A2715" s="13"/>
      <c r="B2715"/>
      <c r="C2715"/>
      <c r="D2715" s="227"/>
      <c r="E2715" s="227"/>
      <c r="F2715" s="227"/>
      <c r="G2715"/>
      <c r="H2715"/>
      <c r="I2715"/>
      <c r="J2715" s="227"/>
      <c r="L2715" s="190"/>
      <c r="N2715"/>
      <c r="O2715"/>
      <c r="P2715"/>
      <c r="Q2715"/>
      <c r="R2715"/>
      <c r="S2715"/>
      <c r="T2715"/>
      <c r="U2715"/>
      <c r="V2715"/>
      <c r="W2715" s="319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</row>
    <row r="2716" spans="1:43" s="269" customFormat="1" x14ac:dyDescent="0.2">
      <c r="A2716" s="13"/>
      <c r="B2716"/>
      <c r="C2716"/>
      <c r="D2716" s="227"/>
      <c r="E2716" s="227"/>
      <c r="F2716" s="227"/>
      <c r="G2716"/>
      <c r="H2716"/>
      <c r="I2716"/>
      <c r="J2716" s="227"/>
      <c r="L2716" s="190"/>
      <c r="N2716"/>
      <c r="O2716"/>
      <c r="P2716"/>
      <c r="Q2716"/>
      <c r="R2716"/>
      <c r="S2716"/>
      <c r="T2716"/>
      <c r="U2716"/>
      <c r="V2716"/>
      <c r="W2716" s="319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</row>
    <row r="2717" spans="1:43" s="269" customFormat="1" x14ac:dyDescent="0.2">
      <c r="A2717" s="13"/>
      <c r="B2717"/>
      <c r="C2717"/>
      <c r="D2717" s="227"/>
      <c r="E2717" s="227"/>
      <c r="F2717" s="227"/>
      <c r="G2717"/>
      <c r="H2717"/>
      <c r="I2717"/>
      <c r="J2717" s="227"/>
      <c r="L2717" s="190"/>
      <c r="N2717"/>
      <c r="O2717"/>
      <c r="P2717"/>
      <c r="Q2717"/>
      <c r="R2717"/>
      <c r="S2717"/>
      <c r="T2717"/>
      <c r="U2717"/>
      <c r="V2717"/>
      <c r="W2717" s="319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</row>
    <row r="2718" spans="1:43" s="269" customFormat="1" x14ac:dyDescent="0.2">
      <c r="A2718" s="13"/>
      <c r="B2718"/>
      <c r="C2718"/>
      <c r="D2718" s="227"/>
      <c r="E2718" s="227"/>
      <c r="F2718" s="227"/>
      <c r="G2718"/>
      <c r="H2718"/>
      <c r="I2718"/>
      <c r="J2718" s="227"/>
      <c r="L2718" s="190"/>
      <c r="N2718"/>
      <c r="O2718"/>
      <c r="P2718"/>
      <c r="Q2718"/>
      <c r="R2718"/>
      <c r="S2718"/>
      <c r="T2718"/>
      <c r="U2718"/>
      <c r="V2718"/>
      <c r="W2718" s="319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</row>
    <row r="2719" spans="1:43" s="269" customFormat="1" x14ac:dyDescent="0.2">
      <c r="A2719" s="13"/>
      <c r="B2719"/>
      <c r="C2719"/>
      <c r="D2719" s="227"/>
      <c r="E2719" s="227"/>
      <c r="F2719" s="227"/>
      <c r="G2719"/>
      <c r="H2719"/>
      <c r="I2719"/>
      <c r="J2719" s="227"/>
      <c r="L2719" s="190"/>
      <c r="N2719"/>
      <c r="O2719"/>
      <c r="P2719"/>
      <c r="Q2719"/>
      <c r="R2719"/>
      <c r="S2719"/>
      <c r="T2719"/>
      <c r="U2719"/>
      <c r="V2719"/>
      <c r="W2719" s="3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</row>
    <row r="2720" spans="1:43" s="269" customFormat="1" x14ac:dyDescent="0.2">
      <c r="A2720" s="13"/>
      <c r="B2720"/>
      <c r="C2720"/>
      <c r="D2720" s="227"/>
      <c r="E2720" s="227"/>
      <c r="F2720" s="227"/>
      <c r="G2720"/>
      <c r="H2720"/>
      <c r="I2720"/>
      <c r="J2720" s="227"/>
      <c r="L2720" s="190"/>
      <c r="N2720"/>
      <c r="O2720"/>
      <c r="P2720"/>
      <c r="Q2720"/>
      <c r="R2720"/>
      <c r="S2720"/>
      <c r="T2720"/>
      <c r="U2720"/>
      <c r="V2720"/>
      <c r="W2720" s="319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</row>
    <row r="2721" spans="1:43" s="269" customFormat="1" x14ac:dyDescent="0.2">
      <c r="A2721" s="13"/>
      <c r="B2721"/>
      <c r="C2721"/>
      <c r="D2721" s="227"/>
      <c r="E2721" s="227"/>
      <c r="F2721" s="227"/>
      <c r="G2721"/>
      <c r="H2721"/>
      <c r="I2721"/>
      <c r="J2721" s="227"/>
      <c r="L2721" s="190"/>
      <c r="N2721"/>
      <c r="O2721"/>
      <c r="P2721"/>
      <c r="Q2721"/>
      <c r="R2721"/>
      <c r="S2721"/>
      <c r="T2721"/>
      <c r="U2721"/>
      <c r="V2721"/>
      <c r="W2721" s="319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</row>
    <row r="2722" spans="1:43" s="269" customFormat="1" x14ac:dyDescent="0.2">
      <c r="A2722" s="13"/>
      <c r="B2722"/>
      <c r="C2722"/>
      <c r="D2722" s="227"/>
      <c r="E2722" s="227"/>
      <c r="F2722" s="227"/>
      <c r="G2722"/>
      <c r="H2722"/>
      <c r="I2722"/>
      <c r="J2722" s="227"/>
      <c r="L2722" s="190"/>
      <c r="N2722"/>
      <c r="O2722"/>
      <c r="P2722"/>
      <c r="Q2722"/>
      <c r="R2722"/>
      <c r="S2722"/>
      <c r="T2722"/>
      <c r="U2722"/>
      <c r="V2722"/>
      <c r="W2722" s="319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</row>
    <row r="2723" spans="1:43" s="269" customFormat="1" x14ac:dyDescent="0.2">
      <c r="A2723" s="13"/>
      <c r="B2723"/>
      <c r="C2723"/>
      <c r="D2723" s="227"/>
      <c r="E2723" s="227"/>
      <c r="F2723" s="227"/>
      <c r="G2723"/>
      <c r="H2723"/>
      <c r="I2723"/>
      <c r="J2723" s="227"/>
      <c r="L2723" s="190"/>
      <c r="N2723"/>
      <c r="O2723"/>
      <c r="P2723"/>
      <c r="Q2723"/>
      <c r="R2723"/>
      <c r="S2723"/>
      <c r="T2723"/>
      <c r="U2723"/>
      <c r="V2723"/>
      <c r="W2723" s="319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</row>
    <row r="2724" spans="1:43" s="269" customFormat="1" x14ac:dyDescent="0.2">
      <c r="A2724" s="13"/>
      <c r="B2724"/>
      <c r="C2724"/>
      <c r="D2724" s="227"/>
      <c r="E2724" s="227"/>
      <c r="F2724" s="227"/>
      <c r="G2724"/>
      <c r="H2724"/>
      <c r="I2724"/>
      <c r="J2724" s="227"/>
      <c r="L2724" s="190"/>
      <c r="N2724"/>
      <c r="O2724"/>
      <c r="P2724"/>
      <c r="Q2724"/>
      <c r="R2724"/>
      <c r="S2724"/>
      <c r="T2724"/>
      <c r="U2724"/>
      <c r="V2724"/>
      <c r="W2724" s="319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</row>
    <row r="2725" spans="1:43" s="269" customFormat="1" x14ac:dyDescent="0.2">
      <c r="A2725" s="13"/>
      <c r="B2725"/>
      <c r="C2725"/>
      <c r="D2725" s="227"/>
      <c r="E2725" s="227"/>
      <c r="F2725" s="227"/>
      <c r="G2725"/>
      <c r="H2725"/>
      <c r="I2725"/>
      <c r="J2725" s="227"/>
      <c r="L2725" s="190"/>
      <c r="N2725"/>
      <c r="O2725"/>
      <c r="P2725"/>
      <c r="Q2725"/>
      <c r="R2725"/>
      <c r="S2725"/>
      <c r="T2725"/>
      <c r="U2725"/>
      <c r="V2725"/>
      <c r="W2725" s="319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</row>
    <row r="2726" spans="1:43" s="269" customFormat="1" x14ac:dyDescent="0.2">
      <c r="A2726" s="13"/>
      <c r="B2726"/>
      <c r="C2726"/>
      <c r="D2726" s="227"/>
      <c r="E2726" s="227"/>
      <c r="F2726" s="227"/>
      <c r="G2726"/>
      <c r="H2726"/>
      <c r="I2726"/>
      <c r="J2726" s="227"/>
      <c r="L2726" s="190"/>
      <c r="N2726"/>
      <c r="O2726"/>
      <c r="P2726"/>
      <c r="Q2726"/>
      <c r="R2726"/>
      <c r="S2726"/>
      <c r="T2726"/>
      <c r="U2726"/>
      <c r="V2726"/>
      <c r="W2726" s="319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</row>
    <row r="2727" spans="1:43" s="269" customFormat="1" x14ac:dyDescent="0.2">
      <c r="A2727" s="13"/>
      <c r="B2727"/>
      <c r="C2727"/>
      <c r="D2727" s="227"/>
      <c r="E2727" s="227"/>
      <c r="F2727" s="227"/>
      <c r="G2727"/>
      <c r="H2727"/>
      <c r="I2727"/>
      <c r="J2727" s="227"/>
      <c r="L2727" s="190"/>
      <c r="N2727"/>
      <c r="O2727"/>
      <c r="P2727"/>
      <c r="Q2727"/>
      <c r="R2727"/>
      <c r="S2727"/>
      <c r="T2727"/>
      <c r="U2727"/>
      <c r="V2727"/>
      <c r="W2727" s="319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</row>
    <row r="2728" spans="1:43" s="269" customFormat="1" x14ac:dyDescent="0.2">
      <c r="A2728" s="13"/>
      <c r="B2728"/>
      <c r="C2728"/>
      <c r="D2728" s="227"/>
      <c r="E2728" s="227"/>
      <c r="F2728" s="227"/>
      <c r="G2728"/>
      <c r="H2728"/>
      <c r="I2728"/>
      <c r="J2728" s="227"/>
      <c r="L2728" s="190"/>
      <c r="N2728"/>
      <c r="O2728"/>
      <c r="P2728"/>
      <c r="Q2728"/>
      <c r="R2728"/>
      <c r="S2728"/>
      <c r="T2728"/>
      <c r="U2728"/>
      <c r="V2728"/>
      <c r="W2728" s="319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</row>
    <row r="2729" spans="1:43" s="269" customFormat="1" x14ac:dyDescent="0.2">
      <c r="A2729" s="13"/>
      <c r="B2729"/>
      <c r="C2729"/>
      <c r="D2729" s="227"/>
      <c r="E2729" s="227"/>
      <c r="F2729" s="227"/>
      <c r="G2729"/>
      <c r="H2729"/>
      <c r="I2729"/>
      <c r="J2729" s="227"/>
      <c r="L2729" s="190"/>
      <c r="N2729"/>
      <c r="O2729"/>
      <c r="P2729"/>
      <c r="Q2729"/>
      <c r="R2729"/>
      <c r="S2729"/>
      <c r="T2729"/>
      <c r="U2729"/>
      <c r="V2729"/>
      <c r="W2729" s="31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</row>
    <row r="2730" spans="1:43" s="269" customFormat="1" x14ac:dyDescent="0.2">
      <c r="A2730" s="13"/>
      <c r="B2730"/>
      <c r="C2730"/>
      <c r="D2730" s="227"/>
      <c r="E2730" s="227"/>
      <c r="F2730" s="227"/>
      <c r="G2730"/>
      <c r="H2730"/>
      <c r="I2730"/>
      <c r="J2730" s="227"/>
      <c r="L2730" s="190"/>
      <c r="N2730"/>
      <c r="O2730"/>
      <c r="P2730"/>
      <c r="Q2730"/>
      <c r="R2730"/>
      <c r="S2730"/>
      <c r="T2730"/>
      <c r="U2730"/>
      <c r="V2730"/>
      <c r="W2730" s="319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</row>
    <row r="2731" spans="1:43" s="269" customFormat="1" x14ac:dyDescent="0.2">
      <c r="A2731" s="13"/>
      <c r="B2731"/>
      <c r="C2731"/>
      <c r="D2731" s="227"/>
      <c r="E2731" s="227"/>
      <c r="F2731" s="227"/>
      <c r="G2731"/>
      <c r="H2731"/>
      <c r="I2731"/>
      <c r="J2731" s="227"/>
      <c r="L2731" s="190"/>
      <c r="N2731"/>
      <c r="O2731"/>
      <c r="P2731"/>
      <c r="Q2731"/>
      <c r="R2731"/>
      <c r="S2731"/>
      <c r="T2731"/>
      <c r="U2731"/>
      <c r="V2731"/>
      <c r="W2731" s="319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</row>
    <row r="2732" spans="1:43" s="269" customFormat="1" x14ac:dyDescent="0.2">
      <c r="A2732" s="13"/>
      <c r="B2732"/>
      <c r="C2732"/>
      <c r="D2732" s="227"/>
      <c r="E2732" s="227"/>
      <c r="F2732" s="227"/>
      <c r="G2732"/>
      <c r="H2732"/>
      <c r="I2732"/>
      <c r="J2732" s="227"/>
      <c r="L2732" s="190"/>
      <c r="N2732"/>
      <c r="O2732"/>
      <c r="P2732"/>
      <c r="Q2732"/>
      <c r="R2732"/>
      <c r="S2732"/>
      <c r="T2732"/>
      <c r="U2732"/>
      <c r="V2732"/>
      <c r="W2732" s="319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</row>
    <row r="2733" spans="1:43" s="269" customFormat="1" x14ac:dyDescent="0.2">
      <c r="A2733" s="13"/>
      <c r="B2733"/>
      <c r="C2733"/>
      <c r="D2733" s="227"/>
      <c r="E2733" s="227"/>
      <c r="F2733" s="227"/>
      <c r="G2733"/>
      <c r="H2733"/>
      <c r="I2733"/>
      <c r="J2733" s="227"/>
      <c r="L2733" s="190"/>
      <c r="N2733"/>
      <c r="O2733"/>
      <c r="P2733"/>
      <c r="Q2733"/>
      <c r="R2733"/>
      <c r="S2733"/>
      <c r="T2733"/>
      <c r="U2733"/>
      <c r="V2733"/>
      <c r="W2733" s="319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</row>
    <row r="2734" spans="1:43" s="269" customFormat="1" x14ac:dyDescent="0.2">
      <c r="A2734" s="13"/>
      <c r="B2734"/>
      <c r="C2734"/>
      <c r="D2734" s="227"/>
      <c r="E2734" s="227"/>
      <c r="F2734" s="227"/>
      <c r="G2734"/>
      <c r="H2734"/>
      <c r="I2734"/>
      <c r="J2734" s="227"/>
      <c r="L2734" s="190"/>
      <c r="N2734"/>
      <c r="O2734"/>
      <c r="P2734"/>
      <c r="Q2734"/>
      <c r="R2734"/>
      <c r="S2734"/>
      <c r="T2734"/>
      <c r="U2734"/>
      <c r="V2734"/>
      <c r="W2734" s="319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</row>
    <row r="2735" spans="1:43" s="269" customFormat="1" x14ac:dyDescent="0.2">
      <c r="A2735" s="13"/>
      <c r="B2735"/>
      <c r="C2735"/>
      <c r="D2735" s="227"/>
      <c r="E2735" s="227"/>
      <c r="F2735" s="227"/>
      <c r="G2735"/>
      <c r="H2735"/>
      <c r="I2735"/>
      <c r="J2735" s="227"/>
      <c r="L2735" s="190"/>
      <c r="N2735"/>
      <c r="O2735"/>
      <c r="P2735"/>
      <c r="Q2735"/>
      <c r="R2735"/>
      <c r="S2735"/>
      <c r="T2735"/>
      <c r="U2735"/>
      <c r="V2735"/>
      <c r="W2735" s="319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</row>
    <row r="2736" spans="1:43" s="269" customFormat="1" x14ac:dyDescent="0.2">
      <c r="A2736" s="13"/>
      <c r="B2736"/>
      <c r="C2736"/>
      <c r="D2736" s="227"/>
      <c r="E2736" s="227"/>
      <c r="F2736" s="227"/>
      <c r="G2736"/>
      <c r="H2736"/>
      <c r="I2736"/>
      <c r="J2736" s="227"/>
      <c r="L2736" s="190"/>
      <c r="N2736"/>
      <c r="O2736"/>
      <c r="P2736"/>
      <c r="Q2736"/>
      <c r="R2736"/>
      <c r="S2736"/>
      <c r="T2736"/>
      <c r="U2736"/>
      <c r="V2736"/>
      <c r="W2736" s="319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</row>
    <row r="2737" spans="1:43" s="269" customFormat="1" x14ac:dyDescent="0.2">
      <c r="A2737" s="13"/>
      <c r="B2737"/>
      <c r="C2737"/>
      <c r="D2737" s="227"/>
      <c r="E2737" s="227"/>
      <c r="F2737" s="227"/>
      <c r="G2737"/>
      <c r="H2737"/>
      <c r="I2737"/>
      <c r="J2737" s="227"/>
      <c r="L2737" s="190"/>
      <c r="N2737"/>
      <c r="O2737"/>
      <c r="P2737"/>
      <c r="Q2737"/>
      <c r="R2737"/>
      <c r="S2737"/>
      <c r="T2737"/>
      <c r="U2737"/>
      <c r="V2737"/>
      <c r="W2737" s="319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</row>
    <row r="2738" spans="1:43" s="269" customFormat="1" x14ac:dyDescent="0.2">
      <c r="A2738" s="13"/>
      <c r="B2738"/>
      <c r="C2738"/>
      <c r="D2738" s="227"/>
      <c r="E2738" s="227"/>
      <c r="F2738" s="227"/>
      <c r="G2738"/>
      <c r="H2738"/>
      <c r="I2738"/>
      <c r="J2738" s="227"/>
      <c r="L2738" s="190"/>
      <c r="N2738"/>
      <c r="O2738"/>
      <c r="P2738"/>
      <c r="Q2738"/>
      <c r="R2738"/>
      <c r="S2738"/>
      <c r="T2738"/>
      <c r="U2738"/>
      <c r="V2738"/>
      <c r="W2738" s="319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</row>
    <row r="2739" spans="1:43" s="269" customFormat="1" x14ac:dyDescent="0.2">
      <c r="A2739" s="13"/>
      <c r="B2739"/>
      <c r="C2739"/>
      <c r="D2739" s="227"/>
      <c r="E2739" s="227"/>
      <c r="F2739" s="227"/>
      <c r="G2739"/>
      <c r="H2739"/>
      <c r="I2739"/>
      <c r="J2739" s="227"/>
      <c r="L2739" s="190"/>
      <c r="N2739"/>
      <c r="O2739"/>
      <c r="P2739"/>
      <c r="Q2739"/>
      <c r="R2739"/>
      <c r="S2739"/>
      <c r="T2739"/>
      <c r="U2739"/>
      <c r="V2739"/>
      <c r="W2739" s="31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</row>
    <row r="2740" spans="1:43" s="269" customFormat="1" x14ac:dyDescent="0.2">
      <c r="A2740" s="13"/>
      <c r="B2740"/>
      <c r="C2740"/>
      <c r="D2740" s="227"/>
      <c r="E2740" s="227"/>
      <c r="F2740" s="227"/>
      <c r="G2740"/>
      <c r="H2740"/>
      <c r="I2740"/>
      <c r="J2740" s="227"/>
      <c r="L2740" s="190"/>
      <c r="N2740"/>
      <c r="O2740"/>
      <c r="P2740"/>
      <c r="Q2740"/>
      <c r="R2740"/>
      <c r="S2740"/>
      <c r="T2740"/>
      <c r="U2740"/>
      <c r="V2740"/>
      <c r="W2740" s="319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</row>
    <row r="2741" spans="1:43" s="269" customFormat="1" x14ac:dyDescent="0.2">
      <c r="A2741" s="13"/>
      <c r="B2741"/>
      <c r="C2741"/>
      <c r="D2741" s="227"/>
      <c r="E2741" s="227"/>
      <c r="F2741" s="227"/>
      <c r="G2741"/>
      <c r="H2741"/>
      <c r="I2741"/>
      <c r="J2741" s="227"/>
      <c r="L2741" s="190"/>
      <c r="N2741"/>
      <c r="O2741"/>
      <c r="P2741"/>
      <c r="Q2741"/>
      <c r="R2741"/>
      <c r="S2741"/>
      <c r="T2741"/>
      <c r="U2741"/>
      <c r="V2741"/>
      <c r="W2741" s="319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</row>
    <row r="2742" spans="1:43" s="269" customFormat="1" x14ac:dyDescent="0.2">
      <c r="A2742" s="13"/>
      <c r="B2742"/>
      <c r="C2742"/>
      <c r="D2742" s="227"/>
      <c r="E2742" s="227"/>
      <c r="F2742" s="227"/>
      <c r="G2742"/>
      <c r="H2742"/>
      <c r="I2742"/>
      <c r="J2742" s="227"/>
      <c r="L2742" s="190"/>
      <c r="N2742"/>
      <c r="O2742"/>
      <c r="P2742"/>
      <c r="Q2742"/>
      <c r="R2742"/>
      <c r="S2742"/>
      <c r="T2742"/>
      <c r="U2742"/>
      <c r="V2742"/>
      <c r="W2742" s="319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</row>
    <row r="2743" spans="1:43" s="269" customFormat="1" x14ac:dyDescent="0.2">
      <c r="A2743" s="13"/>
      <c r="B2743"/>
      <c r="C2743"/>
      <c r="D2743" s="227"/>
      <c r="E2743" s="227"/>
      <c r="F2743" s="227"/>
      <c r="G2743"/>
      <c r="H2743"/>
      <c r="I2743"/>
      <c r="J2743" s="227"/>
      <c r="L2743" s="190"/>
      <c r="N2743"/>
      <c r="O2743"/>
      <c r="P2743"/>
      <c r="Q2743"/>
      <c r="R2743"/>
      <c r="S2743"/>
      <c r="T2743"/>
      <c r="U2743"/>
      <c r="V2743"/>
      <c r="W2743" s="319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</row>
    <row r="2744" spans="1:43" s="269" customFormat="1" x14ac:dyDescent="0.2">
      <c r="A2744" s="13"/>
      <c r="B2744"/>
      <c r="C2744"/>
      <c r="D2744" s="227"/>
      <c r="E2744" s="227"/>
      <c r="F2744" s="227"/>
      <c r="G2744"/>
      <c r="H2744"/>
      <c r="I2744"/>
      <c r="J2744" s="227"/>
      <c r="L2744" s="190"/>
      <c r="N2744"/>
      <c r="O2744"/>
      <c r="P2744"/>
      <c r="Q2744"/>
      <c r="R2744"/>
      <c r="S2744"/>
      <c r="T2744"/>
      <c r="U2744"/>
      <c r="V2744"/>
      <c r="W2744" s="319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</row>
    <row r="2745" spans="1:43" s="269" customFormat="1" x14ac:dyDescent="0.2">
      <c r="A2745" s="13"/>
      <c r="B2745"/>
      <c r="C2745"/>
      <c r="D2745" s="227"/>
      <c r="E2745" s="227"/>
      <c r="F2745" s="227"/>
      <c r="G2745"/>
      <c r="H2745"/>
      <c r="I2745"/>
      <c r="J2745" s="227"/>
      <c r="L2745" s="190"/>
      <c r="N2745"/>
      <c r="O2745"/>
      <c r="P2745"/>
      <c r="Q2745"/>
      <c r="R2745"/>
      <c r="S2745"/>
      <c r="T2745"/>
      <c r="U2745"/>
      <c r="V2745"/>
      <c r="W2745" s="319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</row>
    <row r="2746" spans="1:43" s="269" customFormat="1" x14ac:dyDescent="0.2">
      <c r="A2746" s="13"/>
      <c r="B2746"/>
      <c r="C2746"/>
      <c r="D2746" s="227"/>
      <c r="E2746" s="227"/>
      <c r="F2746" s="227"/>
      <c r="G2746"/>
      <c r="H2746"/>
      <c r="I2746"/>
      <c r="J2746" s="227"/>
      <c r="L2746" s="190"/>
      <c r="N2746"/>
      <c r="O2746"/>
      <c r="P2746"/>
      <c r="Q2746"/>
      <c r="R2746"/>
      <c r="S2746"/>
      <c r="T2746"/>
      <c r="U2746"/>
      <c r="V2746"/>
      <c r="W2746" s="319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</row>
    <row r="2747" spans="1:43" s="269" customFormat="1" x14ac:dyDescent="0.2">
      <c r="A2747" s="13"/>
      <c r="B2747"/>
      <c r="C2747"/>
      <c r="D2747" s="227"/>
      <c r="E2747" s="227"/>
      <c r="F2747" s="227"/>
      <c r="G2747"/>
      <c r="H2747"/>
      <c r="I2747"/>
      <c r="J2747" s="227"/>
      <c r="L2747" s="190"/>
      <c r="N2747"/>
      <c r="O2747"/>
      <c r="P2747"/>
      <c r="Q2747"/>
      <c r="R2747"/>
      <c r="S2747"/>
      <c r="T2747"/>
      <c r="U2747"/>
      <c r="V2747"/>
      <c r="W2747" s="319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</row>
    <row r="2748" spans="1:43" s="269" customFormat="1" x14ac:dyDescent="0.2">
      <c r="A2748" s="13"/>
      <c r="B2748"/>
      <c r="C2748"/>
      <c r="D2748" s="227"/>
      <c r="E2748" s="227"/>
      <c r="F2748" s="227"/>
      <c r="G2748"/>
      <c r="H2748"/>
      <c r="I2748"/>
      <c r="J2748" s="227"/>
      <c r="L2748" s="190"/>
      <c r="N2748"/>
      <c r="O2748"/>
      <c r="P2748"/>
      <c r="Q2748"/>
      <c r="R2748"/>
      <c r="S2748"/>
      <c r="T2748"/>
      <c r="U2748"/>
      <c r="V2748"/>
      <c r="W2748" s="319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</row>
    <row r="2749" spans="1:43" s="269" customFormat="1" x14ac:dyDescent="0.2">
      <c r="A2749" s="13"/>
      <c r="B2749"/>
      <c r="C2749"/>
      <c r="D2749" s="227"/>
      <c r="E2749" s="227"/>
      <c r="F2749" s="227"/>
      <c r="G2749"/>
      <c r="H2749"/>
      <c r="I2749"/>
      <c r="J2749" s="227"/>
      <c r="L2749" s="190"/>
      <c r="N2749"/>
      <c r="O2749"/>
      <c r="P2749"/>
      <c r="Q2749"/>
      <c r="R2749"/>
      <c r="S2749"/>
      <c r="T2749"/>
      <c r="U2749"/>
      <c r="V2749"/>
      <c r="W2749" s="31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</row>
    <row r="2750" spans="1:43" s="269" customFormat="1" x14ac:dyDescent="0.2">
      <c r="A2750" s="13"/>
      <c r="B2750"/>
      <c r="C2750"/>
      <c r="D2750" s="227"/>
      <c r="E2750" s="227"/>
      <c r="F2750" s="227"/>
      <c r="G2750"/>
      <c r="H2750"/>
      <c r="I2750"/>
      <c r="J2750" s="227"/>
      <c r="L2750" s="190"/>
      <c r="N2750"/>
      <c r="O2750"/>
      <c r="P2750"/>
      <c r="Q2750"/>
      <c r="R2750"/>
      <c r="S2750"/>
      <c r="T2750"/>
      <c r="U2750"/>
      <c r="V2750"/>
      <c r="W2750" s="319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</row>
    <row r="2751" spans="1:43" s="269" customFormat="1" x14ac:dyDescent="0.2">
      <c r="A2751" s="13"/>
      <c r="B2751"/>
      <c r="C2751"/>
      <c r="D2751" s="227"/>
      <c r="E2751" s="227"/>
      <c r="F2751" s="227"/>
      <c r="G2751"/>
      <c r="H2751"/>
      <c r="I2751"/>
      <c r="J2751" s="227"/>
      <c r="L2751" s="190"/>
      <c r="N2751"/>
      <c r="O2751"/>
      <c r="P2751"/>
      <c r="Q2751"/>
      <c r="R2751"/>
      <c r="S2751"/>
      <c r="T2751"/>
      <c r="U2751"/>
      <c r="V2751"/>
      <c r="W2751" s="319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</row>
    <row r="2752" spans="1:43" s="269" customFormat="1" x14ac:dyDescent="0.2">
      <c r="A2752" s="13"/>
      <c r="B2752"/>
      <c r="C2752"/>
      <c r="D2752" s="227"/>
      <c r="E2752" s="227"/>
      <c r="F2752" s="227"/>
      <c r="G2752"/>
      <c r="H2752"/>
      <c r="I2752"/>
      <c r="J2752" s="227"/>
      <c r="L2752" s="190"/>
      <c r="N2752"/>
      <c r="O2752"/>
      <c r="P2752"/>
      <c r="Q2752"/>
      <c r="R2752"/>
      <c r="S2752"/>
      <c r="T2752"/>
      <c r="U2752"/>
      <c r="V2752"/>
      <c r="W2752" s="319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</row>
    <row r="2753" spans="1:43" s="269" customFormat="1" x14ac:dyDescent="0.2">
      <c r="A2753" s="13"/>
      <c r="B2753"/>
      <c r="C2753"/>
      <c r="D2753" s="227"/>
      <c r="E2753" s="227"/>
      <c r="F2753" s="227"/>
      <c r="G2753"/>
      <c r="H2753"/>
      <c r="I2753"/>
      <c r="J2753" s="227"/>
      <c r="L2753" s="190"/>
      <c r="N2753"/>
      <c r="O2753"/>
      <c r="P2753"/>
      <c r="Q2753"/>
      <c r="R2753"/>
      <c r="S2753"/>
      <c r="T2753"/>
      <c r="U2753"/>
      <c r="V2753"/>
      <c r="W2753" s="319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</row>
    <row r="2754" spans="1:43" s="269" customFormat="1" x14ac:dyDescent="0.2">
      <c r="A2754" s="13"/>
      <c r="B2754"/>
      <c r="C2754"/>
      <c r="D2754" s="227"/>
      <c r="E2754" s="227"/>
      <c r="F2754" s="227"/>
      <c r="G2754"/>
      <c r="H2754"/>
      <c r="I2754"/>
      <c r="J2754" s="227"/>
      <c r="L2754" s="190"/>
      <c r="N2754"/>
      <c r="O2754"/>
      <c r="P2754"/>
      <c r="Q2754"/>
      <c r="R2754"/>
      <c r="S2754"/>
      <c r="T2754"/>
      <c r="U2754"/>
      <c r="V2754"/>
      <c r="W2754" s="319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</row>
    <row r="2755" spans="1:43" s="269" customFormat="1" x14ac:dyDescent="0.2">
      <c r="A2755" s="13"/>
      <c r="B2755"/>
      <c r="C2755"/>
      <c r="D2755" s="227"/>
      <c r="E2755" s="227"/>
      <c r="F2755" s="227"/>
      <c r="G2755"/>
      <c r="H2755"/>
      <c r="I2755"/>
      <c r="J2755" s="227"/>
      <c r="L2755" s="190"/>
      <c r="N2755"/>
      <c r="O2755"/>
      <c r="P2755"/>
      <c r="Q2755"/>
      <c r="R2755"/>
      <c r="S2755"/>
      <c r="T2755"/>
      <c r="U2755"/>
      <c r="V2755"/>
      <c r="W2755" s="319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</row>
    <row r="2756" spans="1:43" s="269" customFormat="1" x14ac:dyDescent="0.2">
      <c r="A2756" s="13"/>
      <c r="B2756"/>
      <c r="C2756"/>
      <c r="D2756" s="227"/>
      <c r="E2756" s="227"/>
      <c r="F2756" s="227"/>
      <c r="G2756"/>
      <c r="H2756"/>
      <c r="I2756"/>
      <c r="J2756" s="227"/>
      <c r="L2756" s="190"/>
      <c r="N2756"/>
      <c r="O2756"/>
      <c r="P2756"/>
      <c r="Q2756"/>
      <c r="R2756"/>
      <c r="S2756"/>
      <c r="T2756"/>
      <c r="U2756"/>
      <c r="V2756"/>
      <c r="W2756" s="319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</row>
    <row r="2757" spans="1:43" s="269" customFormat="1" x14ac:dyDescent="0.2">
      <c r="A2757" s="13"/>
      <c r="B2757"/>
      <c r="C2757"/>
      <c r="D2757" s="227"/>
      <c r="E2757" s="227"/>
      <c r="F2757" s="227"/>
      <c r="G2757"/>
      <c r="H2757"/>
      <c r="I2757"/>
      <c r="J2757" s="227"/>
      <c r="L2757" s="190"/>
      <c r="N2757"/>
      <c r="O2757"/>
      <c r="P2757"/>
      <c r="Q2757"/>
      <c r="R2757"/>
      <c r="S2757"/>
      <c r="T2757"/>
      <c r="U2757"/>
      <c r="V2757"/>
      <c r="W2757" s="319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</row>
    <row r="2758" spans="1:43" s="269" customFormat="1" x14ac:dyDescent="0.2">
      <c r="A2758" s="13"/>
      <c r="B2758"/>
      <c r="C2758"/>
      <c r="D2758" s="227"/>
      <c r="E2758" s="227"/>
      <c r="F2758" s="227"/>
      <c r="G2758"/>
      <c r="H2758"/>
      <c r="I2758"/>
      <c r="J2758" s="227"/>
      <c r="L2758" s="190"/>
      <c r="N2758"/>
      <c r="O2758"/>
      <c r="P2758"/>
      <c r="Q2758"/>
      <c r="R2758"/>
      <c r="S2758"/>
      <c r="T2758"/>
      <c r="U2758"/>
      <c r="V2758"/>
      <c r="W2758" s="319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</row>
    <row r="2759" spans="1:43" s="269" customFormat="1" x14ac:dyDescent="0.2">
      <c r="A2759" s="13"/>
      <c r="B2759"/>
      <c r="C2759"/>
      <c r="D2759" s="227"/>
      <c r="E2759" s="227"/>
      <c r="F2759" s="227"/>
      <c r="G2759"/>
      <c r="H2759"/>
      <c r="I2759"/>
      <c r="J2759" s="227"/>
      <c r="L2759" s="190"/>
      <c r="N2759"/>
      <c r="O2759"/>
      <c r="P2759"/>
      <c r="Q2759"/>
      <c r="R2759"/>
      <c r="S2759"/>
      <c r="T2759"/>
      <c r="U2759"/>
      <c r="V2759"/>
      <c r="W2759" s="31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</row>
    <row r="2760" spans="1:43" s="269" customFormat="1" x14ac:dyDescent="0.2">
      <c r="A2760" s="13"/>
      <c r="B2760"/>
      <c r="C2760"/>
      <c r="D2760" s="227"/>
      <c r="E2760" s="227"/>
      <c r="F2760" s="227"/>
      <c r="G2760"/>
      <c r="H2760"/>
      <c r="I2760"/>
      <c r="J2760" s="227"/>
      <c r="L2760" s="190"/>
      <c r="N2760"/>
      <c r="O2760"/>
      <c r="P2760"/>
      <c r="Q2760"/>
      <c r="R2760"/>
      <c r="S2760"/>
      <c r="T2760"/>
      <c r="U2760"/>
      <c r="V2760"/>
      <c r="W2760" s="319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</row>
    <row r="2761" spans="1:43" s="269" customFormat="1" x14ac:dyDescent="0.2">
      <c r="A2761" s="13"/>
      <c r="B2761"/>
      <c r="C2761"/>
      <c r="D2761" s="227"/>
      <c r="E2761" s="227"/>
      <c r="F2761" s="227"/>
      <c r="G2761"/>
      <c r="H2761"/>
      <c r="I2761"/>
      <c r="J2761" s="227"/>
      <c r="L2761" s="190"/>
      <c r="N2761"/>
      <c r="O2761"/>
      <c r="P2761"/>
      <c r="Q2761"/>
      <c r="R2761"/>
      <c r="S2761"/>
      <c r="T2761"/>
      <c r="U2761"/>
      <c r="V2761"/>
      <c r="W2761" s="319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</row>
    <row r="2762" spans="1:43" s="269" customFormat="1" x14ac:dyDescent="0.2">
      <c r="A2762" s="13"/>
      <c r="B2762"/>
      <c r="C2762"/>
      <c r="D2762" s="227"/>
      <c r="E2762" s="227"/>
      <c r="F2762" s="227"/>
      <c r="G2762"/>
      <c r="H2762"/>
      <c r="I2762"/>
      <c r="J2762" s="227"/>
      <c r="L2762" s="190"/>
      <c r="N2762"/>
      <c r="O2762"/>
      <c r="P2762"/>
      <c r="Q2762"/>
      <c r="R2762"/>
      <c r="S2762"/>
      <c r="T2762"/>
      <c r="U2762"/>
      <c r="V2762"/>
      <c r="W2762" s="319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</row>
    <row r="2763" spans="1:43" s="269" customFormat="1" x14ac:dyDescent="0.2">
      <c r="A2763" s="13"/>
      <c r="B2763"/>
      <c r="C2763"/>
      <c r="D2763" s="227"/>
      <c r="E2763" s="227"/>
      <c r="F2763" s="227"/>
      <c r="G2763"/>
      <c r="H2763"/>
      <c r="I2763"/>
      <c r="J2763" s="227"/>
      <c r="L2763" s="190"/>
      <c r="N2763"/>
      <c r="O2763"/>
      <c r="P2763"/>
      <c r="Q2763"/>
      <c r="R2763"/>
      <c r="S2763"/>
      <c r="T2763"/>
      <c r="U2763"/>
      <c r="V2763"/>
      <c r="W2763" s="319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</row>
    <row r="2764" spans="1:43" s="269" customFormat="1" x14ac:dyDescent="0.2">
      <c r="A2764" s="13"/>
      <c r="B2764"/>
      <c r="C2764"/>
      <c r="D2764" s="227"/>
      <c r="E2764" s="227"/>
      <c r="F2764" s="227"/>
      <c r="G2764"/>
      <c r="H2764"/>
      <c r="I2764"/>
      <c r="J2764" s="227"/>
      <c r="L2764" s="190"/>
      <c r="N2764"/>
      <c r="O2764"/>
      <c r="P2764"/>
      <c r="Q2764"/>
      <c r="R2764"/>
      <c r="S2764"/>
      <c r="T2764"/>
      <c r="U2764"/>
      <c r="V2764"/>
      <c r="W2764" s="319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</row>
    <row r="2765" spans="1:43" s="269" customFormat="1" x14ac:dyDescent="0.2">
      <c r="A2765" s="13"/>
      <c r="B2765"/>
      <c r="C2765"/>
      <c r="D2765" s="227"/>
      <c r="E2765" s="227"/>
      <c r="F2765" s="227"/>
      <c r="G2765"/>
      <c r="H2765"/>
      <c r="I2765"/>
      <c r="J2765" s="227"/>
      <c r="L2765" s="190"/>
      <c r="N2765"/>
      <c r="O2765"/>
      <c r="P2765"/>
      <c r="Q2765"/>
      <c r="R2765"/>
      <c r="S2765"/>
      <c r="T2765"/>
      <c r="U2765"/>
      <c r="V2765"/>
      <c r="W2765" s="319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</row>
    <row r="2766" spans="1:43" s="269" customFormat="1" x14ac:dyDescent="0.2">
      <c r="A2766" s="13"/>
      <c r="B2766"/>
      <c r="C2766"/>
      <c r="D2766" s="227"/>
      <c r="E2766" s="227"/>
      <c r="F2766" s="227"/>
      <c r="G2766"/>
      <c r="H2766"/>
      <c r="I2766"/>
      <c r="J2766" s="227"/>
      <c r="L2766" s="190"/>
      <c r="N2766"/>
      <c r="O2766"/>
      <c r="P2766"/>
      <c r="Q2766"/>
      <c r="R2766"/>
      <c r="S2766"/>
      <c r="T2766"/>
      <c r="U2766"/>
      <c r="V2766"/>
      <c r="W2766" s="319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</row>
    <row r="2767" spans="1:43" s="269" customFormat="1" x14ac:dyDescent="0.2">
      <c r="A2767" s="13"/>
      <c r="B2767"/>
      <c r="C2767"/>
      <c r="D2767" s="227"/>
      <c r="E2767" s="227"/>
      <c r="F2767" s="227"/>
      <c r="G2767"/>
      <c r="H2767"/>
      <c r="I2767"/>
      <c r="J2767" s="227"/>
      <c r="L2767" s="190"/>
      <c r="N2767"/>
      <c r="O2767"/>
      <c r="P2767"/>
      <c r="Q2767"/>
      <c r="R2767"/>
      <c r="S2767"/>
      <c r="T2767"/>
      <c r="U2767"/>
      <c r="V2767"/>
      <c r="W2767" s="319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</row>
    <row r="2768" spans="1:43" s="269" customFormat="1" x14ac:dyDescent="0.2">
      <c r="A2768" s="13"/>
      <c r="B2768"/>
      <c r="C2768"/>
      <c r="D2768" s="227"/>
      <c r="E2768" s="227"/>
      <c r="F2768" s="227"/>
      <c r="G2768"/>
      <c r="H2768"/>
      <c r="I2768"/>
      <c r="J2768" s="227"/>
      <c r="L2768" s="190"/>
      <c r="N2768"/>
      <c r="O2768"/>
      <c r="P2768"/>
      <c r="Q2768"/>
      <c r="R2768"/>
      <c r="S2768"/>
      <c r="T2768"/>
      <c r="U2768"/>
      <c r="V2768"/>
      <c r="W2768" s="319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</row>
    <row r="2769" spans="1:43" s="269" customFormat="1" x14ac:dyDescent="0.2">
      <c r="A2769" s="13"/>
      <c r="B2769"/>
      <c r="C2769"/>
      <c r="D2769" s="227"/>
      <c r="E2769" s="227"/>
      <c r="F2769" s="227"/>
      <c r="G2769"/>
      <c r="H2769"/>
      <c r="I2769"/>
      <c r="J2769" s="227"/>
      <c r="L2769" s="190"/>
      <c r="N2769"/>
      <c r="O2769"/>
      <c r="P2769"/>
      <c r="Q2769"/>
      <c r="R2769"/>
      <c r="S2769"/>
      <c r="T2769"/>
      <c r="U2769"/>
      <c r="V2769"/>
      <c r="W2769" s="31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</row>
    <row r="2770" spans="1:43" s="269" customFormat="1" x14ac:dyDescent="0.2">
      <c r="A2770" s="13"/>
      <c r="B2770"/>
      <c r="C2770"/>
      <c r="D2770" s="227"/>
      <c r="E2770" s="227"/>
      <c r="F2770" s="227"/>
      <c r="G2770"/>
      <c r="H2770"/>
      <c r="I2770"/>
      <c r="J2770" s="227"/>
      <c r="L2770" s="190"/>
      <c r="N2770"/>
      <c r="O2770"/>
      <c r="P2770"/>
      <c r="Q2770"/>
      <c r="R2770"/>
      <c r="S2770"/>
      <c r="T2770"/>
      <c r="U2770"/>
      <c r="V2770"/>
      <c r="W2770" s="319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</row>
    <row r="2771" spans="1:43" s="269" customFormat="1" x14ac:dyDescent="0.2">
      <c r="A2771" s="13"/>
      <c r="B2771"/>
      <c r="C2771"/>
      <c r="D2771" s="227"/>
      <c r="E2771" s="227"/>
      <c r="F2771" s="227"/>
      <c r="G2771"/>
      <c r="H2771"/>
      <c r="I2771"/>
      <c r="J2771" s="227"/>
      <c r="L2771" s="190"/>
      <c r="N2771"/>
      <c r="O2771"/>
      <c r="P2771"/>
      <c r="Q2771"/>
      <c r="R2771"/>
      <c r="S2771"/>
      <c r="T2771"/>
      <c r="U2771"/>
      <c r="V2771"/>
      <c r="W2771" s="319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</row>
    <row r="2772" spans="1:43" s="269" customFormat="1" x14ac:dyDescent="0.2">
      <c r="A2772" s="13"/>
      <c r="B2772"/>
      <c r="C2772"/>
      <c r="D2772" s="227"/>
      <c r="E2772" s="227"/>
      <c r="F2772" s="227"/>
      <c r="G2772"/>
      <c r="H2772"/>
      <c r="I2772"/>
      <c r="J2772" s="227"/>
      <c r="L2772" s="190"/>
      <c r="N2772"/>
      <c r="O2772"/>
      <c r="P2772"/>
      <c r="Q2772"/>
      <c r="R2772"/>
      <c r="S2772"/>
      <c r="T2772"/>
      <c r="U2772"/>
      <c r="V2772"/>
      <c r="W2772" s="319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</row>
    <row r="2773" spans="1:43" s="269" customFormat="1" x14ac:dyDescent="0.2">
      <c r="A2773" s="13"/>
      <c r="B2773"/>
      <c r="C2773"/>
      <c r="D2773" s="227"/>
      <c r="E2773" s="227"/>
      <c r="F2773" s="227"/>
      <c r="G2773"/>
      <c r="H2773"/>
      <c r="I2773"/>
      <c r="J2773" s="227"/>
      <c r="L2773" s="190"/>
      <c r="N2773"/>
      <c r="O2773"/>
      <c r="P2773"/>
      <c r="Q2773"/>
      <c r="R2773"/>
      <c r="S2773"/>
      <c r="T2773"/>
      <c r="U2773"/>
      <c r="V2773"/>
      <c r="W2773" s="319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</row>
    <row r="2774" spans="1:43" s="269" customFormat="1" x14ac:dyDescent="0.2">
      <c r="A2774" s="13"/>
      <c r="B2774"/>
      <c r="C2774"/>
      <c r="D2774" s="227"/>
      <c r="E2774" s="227"/>
      <c r="F2774" s="227"/>
      <c r="G2774"/>
      <c r="H2774"/>
      <c r="I2774"/>
      <c r="J2774" s="227"/>
      <c r="L2774" s="190"/>
      <c r="N2774"/>
      <c r="O2774"/>
      <c r="P2774"/>
      <c r="Q2774"/>
      <c r="R2774"/>
      <c r="S2774"/>
      <c r="T2774"/>
      <c r="U2774"/>
      <c r="V2774"/>
      <c r="W2774" s="319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</row>
    <row r="2775" spans="1:43" s="269" customFormat="1" x14ac:dyDescent="0.2">
      <c r="A2775" s="13"/>
      <c r="B2775"/>
      <c r="C2775"/>
      <c r="D2775" s="227"/>
      <c r="E2775" s="227"/>
      <c r="F2775" s="227"/>
      <c r="G2775"/>
      <c r="H2775"/>
      <c r="I2775"/>
      <c r="J2775" s="227"/>
      <c r="L2775" s="190"/>
      <c r="N2775"/>
      <c r="O2775"/>
      <c r="P2775"/>
      <c r="Q2775"/>
      <c r="R2775"/>
      <c r="S2775"/>
      <c r="T2775"/>
      <c r="U2775"/>
      <c r="V2775"/>
      <c r="W2775" s="319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</row>
    <row r="2776" spans="1:43" s="269" customFormat="1" x14ac:dyDescent="0.2">
      <c r="A2776" s="13"/>
      <c r="B2776"/>
      <c r="C2776"/>
      <c r="D2776" s="227"/>
      <c r="E2776" s="227"/>
      <c r="F2776" s="227"/>
      <c r="G2776"/>
      <c r="H2776"/>
      <c r="I2776"/>
      <c r="J2776" s="227"/>
      <c r="L2776" s="190"/>
      <c r="N2776"/>
      <c r="O2776"/>
      <c r="P2776"/>
      <c r="Q2776"/>
      <c r="R2776"/>
      <c r="S2776"/>
      <c r="T2776"/>
      <c r="U2776"/>
      <c r="V2776"/>
      <c r="W2776" s="319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</row>
    <row r="2777" spans="1:43" s="269" customFormat="1" x14ac:dyDescent="0.2">
      <c r="A2777" s="13"/>
      <c r="B2777"/>
      <c r="C2777"/>
      <c r="D2777" s="227"/>
      <c r="E2777" s="227"/>
      <c r="F2777" s="227"/>
      <c r="G2777"/>
      <c r="H2777"/>
      <c r="I2777"/>
      <c r="J2777" s="227"/>
      <c r="L2777" s="190"/>
      <c r="N2777"/>
      <c r="O2777"/>
      <c r="P2777"/>
      <c r="Q2777"/>
      <c r="R2777"/>
      <c r="S2777"/>
      <c r="T2777"/>
      <c r="U2777"/>
      <c r="V2777"/>
      <c r="W2777" s="319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</row>
    <row r="2778" spans="1:43" s="269" customFormat="1" x14ac:dyDescent="0.2">
      <c r="A2778" s="13"/>
      <c r="B2778"/>
      <c r="C2778"/>
      <c r="D2778" s="227"/>
      <c r="E2778" s="227"/>
      <c r="F2778" s="227"/>
      <c r="G2778"/>
      <c r="H2778"/>
      <c r="I2778"/>
      <c r="J2778" s="227"/>
      <c r="L2778" s="190"/>
      <c r="N2778"/>
      <c r="O2778"/>
      <c r="P2778"/>
      <c r="Q2778"/>
      <c r="R2778"/>
      <c r="S2778"/>
      <c r="T2778"/>
      <c r="U2778"/>
      <c r="V2778"/>
      <c r="W2778" s="319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</row>
    <row r="2779" spans="1:43" s="269" customFormat="1" x14ac:dyDescent="0.2">
      <c r="A2779" s="13"/>
      <c r="B2779"/>
      <c r="C2779"/>
      <c r="D2779" s="227"/>
      <c r="E2779" s="227"/>
      <c r="F2779" s="227"/>
      <c r="G2779"/>
      <c r="H2779"/>
      <c r="I2779"/>
      <c r="J2779" s="227"/>
      <c r="L2779" s="190"/>
      <c r="N2779"/>
      <c r="O2779"/>
      <c r="P2779"/>
      <c r="Q2779"/>
      <c r="R2779"/>
      <c r="S2779"/>
      <c r="T2779"/>
      <c r="U2779"/>
      <c r="V2779"/>
      <c r="W2779" s="31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</row>
    <row r="2780" spans="1:43" s="269" customFormat="1" x14ac:dyDescent="0.2">
      <c r="A2780" s="13"/>
      <c r="B2780"/>
      <c r="C2780"/>
      <c r="D2780" s="227"/>
      <c r="E2780" s="227"/>
      <c r="F2780" s="227"/>
      <c r="G2780"/>
      <c r="H2780"/>
      <c r="I2780"/>
      <c r="J2780" s="227"/>
      <c r="L2780" s="190"/>
      <c r="N2780"/>
      <c r="O2780"/>
      <c r="P2780"/>
      <c r="Q2780"/>
      <c r="R2780"/>
      <c r="S2780"/>
      <c r="T2780"/>
      <c r="U2780"/>
      <c r="V2780"/>
      <c r="W2780" s="319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</row>
    <row r="2781" spans="1:43" s="269" customFormat="1" x14ac:dyDescent="0.2">
      <c r="A2781" s="13"/>
      <c r="B2781"/>
      <c r="C2781"/>
      <c r="D2781" s="227"/>
      <c r="E2781" s="227"/>
      <c r="F2781" s="227"/>
      <c r="G2781"/>
      <c r="H2781"/>
      <c r="I2781"/>
      <c r="J2781" s="227"/>
      <c r="L2781" s="190"/>
      <c r="N2781"/>
      <c r="O2781"/>
      <c r="P2781"/>
      <c r="Q2781"/>
      <c r="R2781"/>
      <c r="S2781"/>
      <c r="T2781"/>
      <c r="U2781"/>
      <c r="V2781"/>
      <c r="W2781" s="319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</row>
    <row r="2782" spans="1:43" s="269" customFormat="1" x14ac:dyDescent="0.2">
      <c r="A2782" s="13"/>
      <c r="B2782"/>
      <c r="C2782"/>
      <c r="D2782" s="227"/>
      <c r="E2782" s="227"/>
      <c r="F2782" s="227"/>
      <c r="G2782"/>
      <c r="H2782"/>
      <c r="I2782"/>
      <c r="J2782" s="227"/>
      <c r="L2782" s="190"/>
      <c r="N2782"/>
      <c r="O2782"/>
      <c r="P2782"/>
      <c r="Q2782"/>
      <c r="R2782"/>
      <c r="S2782"/>
      <c r="T2782"/>
      <c r="U2782"/>
      <c r="V2782"/>
      <c r="W2782" s="319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</row>
    <row r="2783" spans="1:43" s="269" customFormat="1" x14ac:dyDescent="0.2">
      <c r="A2783" s="13"/>
      <c r="B2783"/>
      <c r="C2783"/>
      <c r="D2783" s="227"/>
      <c r="E2783" s="227"/>
      <c r="F2783" s="227"/>
      <c r="G2783"/>
      <c r="H2783"/>
      <c r="I2783"/>
      <c r="J2783" s="227"/>
      <c r="L2783" s="190"/>
      <c r="N2783"/>
      <c r="O2783"/>
      <c r="P2783"/>
      <c r="Q2783"/>
      <c r="R2783"/>
      <c r="S2783"/>
      <c r="T2783"/>
      <c r="U2783"/>
      <c r="V2783"/>
      <c r="W2783" s="319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</row>
    <row r="2784" spans="1:43" s="269" customFormat="1" x14ac:dyDescent="0.2">
      <c r="A2784" s="13"/>
      <c r="B2784"/>
      <c r="C2784"/>
      <c r="D2784" s="227"/>
      <c r="E2784" s="227"/>
      <c r="F2784" s="227"/>
      <c r="G2784"/>
      <c r="H2784"/>
      <c r="I2784"/>
      <c r="J2784" s="227"/>
      <c r="L2784" s="190"/>
      <c r="N2784"/>
      <c r="O2784"/>
      <c r="P2784"/>
      <c r="Q2784"/>
      <c r="R2784"/>
      <c r="S2784"/>
      <c r="T2784"/>
      <c r="U2784"/>
      <c r="V2784"/>
      <c r="W2784" s="319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</row>
    <row r="2785" spans="1:43" s="269" customFormat="1" x14ac:dyDescent="0.2">
      <c r="A2785" s="13"/>
      <c r="B2785"/>
      <c r="C2785"/>
      <c r="D2785" s="227"/>
      <c r="E2785" s="227"/>
      <c r="F2785" s="227"/>
      <c r="G2785"/>
      <c r="H2785"/>
      <c r="I2785"/>
      <c r="J2785" s="227"/>
      <c r="L2785" s="190"/>
      <c r="N2785"/>
      <c r="O2785"/>
      <c r="P2785"/>
      <c r="Q2785"/>
      <c r="R2785"/>
      <c r="S2785"/>
      <c r="T2785"/>
      <c r="U2785"/>
      <c r="V2785"/>
      <c r="W2785" s="319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</row>
    <row r="2786" spans="1:43" s="269" customFormat="1" x14ac:dyDescent="0.2">
      <c r="A2786" s="13"/>
      <c r="B2786"/>
      <c r="C2786"/>
      <c r="D2786" s="227"/>
      <c r="E2786" s="227"/>
      <c r="F2786" s="227"/>
      <c r="G2786"/>
      <c r="H2786"/>
      <c r="I2786"/>
      <c r="J2786" s="227"/>
      <c r="L2786" s="190"/>
      <c r="N2786"/>
      <c r="O2786"/>
      <c r="P2786"/>
      <c r="Q2786"/>
      <c r="R2786"/>
      <c r="S2786"/>
      <c r="T2786"/>
      <c r="U2786"/>
      <c r="V2786"/>
      <c r="W2786" s="319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</row>
    <row r="2787" spans="1:43" s="269" customFormat="1" x14ac:dyDescent="0.2">
      <c r="A2787" s="13"/>
      <c r="B2787"/>
      <c r="C2787"/>
      <c r="D2787" s="227"/>
      <c r="E2787" s="227"/>
      <c r="F2787" s="227"/>
      <c r="G2787"/>
      <c r="H2787"/>
      <c r="I2787"/>
      <c r="J2787" s="227"/>
      <c r="L2787" s="190"/>
      <c r="N2787"/>
      <c r="O2787"/>
      <c r="P2787"/>
      <c r="Q2787"/>
      <c r="R2787"/>
      <c r="S2787"/>
      <c r="T2787"/>
      <c r="U2787"/>
      <c r="V2787"/>
      <c r="W2787" s="319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</row>
    <row r="2788" spans="1:43" s="269" customFormat="1" x14ac:dyDescent="0.2">
      <c r="A2788" s="13"/>
      <c r="B2788"/>
      <c r="C2788"/>
      <c r="D2788" s="227"/>
      <c r="E2788" s="227"/>
      <c r="F2788" s="227"/>
      <c r="G2788"/>
      <c r="H2788"/>
      <c r="I2788"/>
      <c r="J2788" s="227"/>
      <c r="L2788" s="190"/>
      <c r="N2788"/>
      <c r="O2788"/>
      <c r="P2788"/>
      <c r="Q2788"/>
      <c r="R2788"/>
      <c r="S2788"/>
      <c r="T2788"/>
      <c r="U2788"/>
      <c r="V2788"/>
      <c r="W2788" s="319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</row>
    <row r="2789" spans="1:43" s="269" customFormat="1" x14ac:dyDescent="0.2">
      <c r="A2789" s="13"/>
      <c r="B2789"/>
      <c r="C2789"/>
      <c r="D2789" s="227"/>
      <c r="E2789" s="227"/>
      <c r="F2789" s="227"/>
      <c r="G2789"/>
      <c r="H2789"/>
      <c r="I2789"/>
      <c r="J2789" s="227"/>
      <c r="L2789" s="190"/>
      <c r="N2789"/>
      <c r="O2789"/>
      <c r="P2789"/>
      <c r="Q2789"/>
      <c r="R2789"/>
      <c r="S2789"/>
      <c r="T2789"/>
      <c r="U2789"/>
      <c r="V2789"/>
      <c r="W2789" s="31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</row>
    <row r="2790" spans="1:43" s="269" customFormat="1" x14ac:dyDescent="0.2">
      <c r="A2790" s="13"/>
      <c r="B2790"/>
      <c r="C2790"/>
      <c r="D2790" s="227"/>
      <c r="E2790" s="227"/>
      <c r="F2790" s="227"/>
      <c r="G2790"/>
      <c r="H2790"/>
      <c r="I2790"/>
      <c r="J2790" s="227"/>
      <c r="L2790" s="190"/>
      <c r="N2790"/>
      <c r="O2790"/>
      <c r="P2790"/>
      <c r="Q2790"/>
      <c r="R2790"/>
      <c r="S2790"/>
      <c r="T2790"/>
      <c r="U2790"/>
      <c r="V2790"/>
      <c r="W2790" s="319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</row>
    <row r="2791" spans="1:43" s="269" customFormat="1" x14ac:dyDescent="0.2">
      <c r="A2791" s="13"/>
      <c r="B2791"/>
      <c r="C2791"/>
      <c r="D2791" s="227"/>
      <c r="E2791" s="227"/>
      <c r="F2791" s="227"/>
      <c r="G2791"/>
      <c r="H2791"/>
      <c r="I2791"/>
      <c r="J2791" s="227"/>
      <c r="L2791" s="190"/>
      <c r="N2791"/>
      <c r="O2791"/>
      <c r="P2791"/>
      <c r="Q2791"/>
      <c r="R2791"/>
      <c r="S2791"/>
      <c r="T2791"/>
      <c r="U2791"/>
      <c r="V2791"/>
      <c r="W2791" s="319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</row>
    <row r="2792" spans="1:43" s="269" customFormat="1" x14ac:dyDescent="0.2">
      <c r="A2792" s="13"/>
      <c r="B2792"/>
      <c r="C2792"/>
      <c r="D2792" s="227"/>
      <c r="E2792" s="227"/>
      <c r="F2792" s="227"/>
      <c r="G2792"/>
      <c r="H2792"/>
      <c r="I2792"/>
      <c r="J2792" s="227"/>
      <c r="L2792" s="190"/>
      <c r="N2792"/>
      <c r="O2792"/>
      <c r="P2792"/>
      <c r="Q2792"/>
      <c r="R2792"/>
      <c r="S2792"/>
      <c r="T2792"/>
      <c r="U2792"/>
      <c r="V2792"/>
      <c r="W2792" s="319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</row>
    <row r="2793" spans="1:43" s="269" customFormat="1" x14ac:dyDescent="0.2">
      <c r="A2793" s="13"/>
      <c r="B2793"/>
      <c r="C2793"/>
      <c r="D2793" s="227"/>
      <c r="E2793" s="227"/>
      <c r="F2793" s="227"/>
      <c r="G2793"/>
      <c r="H2793"/>
      <c r="I2793"/>
      <c r="J2793" s="227"/>
      <c r="L2793" s="190"/>
      <c r="N2793"/>
      <c r="O2793"/>
      <c r="P2793"/>
      <c r="Q2793"/>
      <c r="R2793"/>
      <c r="S2793"/>
      <c r="T2793"/>
      <c r="U2793"/>
      <c r="V2793"/>
      <c r="W2793" s="319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</row>
    <row r="2794" spans="1:43" s="269" customFormat="1" x14ac:dyDescent="0.2">
      <c r="A2794" s="13"/>
      <c r="B2794"/>
      <c r="C2794"/>
      <c r="D2794" s="227"/>
      <c r="E2794" s="227"/>
      <c r="F2794" s="227"/>
      <c r="G2794"/>
      <c r="H2794"/>
      <c r="I2794"/>
      <c r="J2794" s="227"/>
      <c r="L2794" s="190"/>
      <c r="N2794"/>
      <c r="O2794"/>
      <c r="P2794"/>
      <c r="Q2794"/>
      <c r="R2794"/>
      <c r="S2794"/>
      <c r="T2794"/>
      <c r="U2794"/>
      <c r="V2794"/>
      <c r="W2794" s="319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</row>
    <row r="2795" spans="1:43" s="269" customFormat="1" x14ac:dyDescent="0.2">
      <c r="A2795" s="13"/>
      <c r="B2795"/>
      <c r="C2795"/>
      <c r="D2795" s="227"/>
      <c r="E2795" s="227"/>
      <c r="F2795" s="227"/>
      <c r="G2795"/>
      <c r="H2795"/>
      <c r="I2795"/>
      <c r="J2795" s="227"/>
      <c r="L2795" s="190"/>
      <c r="N2795"/>
      <c r="O2795"/>
      <c r="P2795"/>
      <c r="Q2795"/>
      <c r="R2795"/>
      <c r="S2795"/>
      <c r="T2795"/>
      <c r="U2795"/>
      <c r="V2795"/>
      <c r="W2795" s="319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</row>
    <row r="2796" spans="1:43" s="269" customFormat="1" x14ac:dyDescent="0.2">
      <c r="A2796" s="13"/>
      <c r="B2796"/>
      <c r="C2796"/>
      <c r="D2796" s="227"/>
      <c r="E2796" s="227"/>
      <c r="F2796" s="227"/>
      <c r="G2796"/>
      <c r="H2796"/>
      <c r="I2796"/>
      <c r="J2796" s="227"/>
      <c r="L2796" s="190"/>
      <c r="N2796"/>
      <c r="O2796"/>
      <c r="P2796"/>
      <c r="Q2796"/>
      <c r="R2796"/>
      <c r="S2796"/>
      <c r="T2796"/>
      <c r="U2796"/>
      <c r="V2796"/>
      <c r="W2796" s="319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</row>
    <row r="2797" spans="1:43" s="269" customFormat="1" x14ac:dyDescent="0.2">
      <c r="A2797" s="13"/>
      <c r="B2797"/>
      <c r="C2797"/>
      <c r="D2797" s="227"/>
      <c r="E2797" s="227"/>
      <c r="F2797" s="227"/>
      <c r="G2797"/>
      <c r="H2797"/>
      <c r="I2797"/>
      <c r="J2797" s="227"/>
      <c r="L2797" s="190"/>
      <c r="N2797"/>
      <c r="O2797"/>
      <c r="P2797"/>
      <c r="Q2797"/>
      <c r="R2797"/>
      <c r="S2797"/>
      <c r="T2797"/>
      <c r="U2797"/>
      <c r="V2797"/>
      <c r="W2797" s="319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</row>
    <row r="2798" spans="1:43" s="269" customFormat="1" x14ac:dyDescent="0.2">
      <c r="A2798" s="13"/>
      <c r="B2798"/>
      <c r="C2798"/>
      <c r="D2798" s="227"/>
      <c r="E2798" s="227"/>
      <c r="F2798" s="227"/>
      <c r="G2798"/>
      <c r="H2798"/>
      <c r="I2798"/>
      <c r="J2798" s="227"/>
      <c r="L2798" s="190"/>
      <c r="N2798"/>
      <c r="O2798"/>
      <c r="P2798"/>
      <c r="Q2798"/>
      <c r="R2798"/>
      <c r="S2798"/>
      <c r="T2798"/>
      <c r="U2798"/>
      <c r="V2798"/>
      <c r="W2798" s="319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</row>
    <row r="2799" spans="1:43" s="269" customFormat="1" x14ac:dyDescent="0.2">
      <c r="A2799" s="13"/>
      <c r="B2799"/>
      <c r="C2799"/>
      <c r="D2799" s="227"/>
      <c r="E2799" s="227"/>
      <c r="F2799" s="227"/>
      <c r="G2799"/>
      <c r="H2799"/>
      <c r="I2799"/>
      <c r="J2799" s="227"/>
      <c r="L2799" s="190"/>
      <c r="N2799"/>
      <c r="O2799"/>
      <c r="P2799"/>
      <c r="Q2799"/>
      <c r="R2799"/>
      <c r="S2799"/>
      <c r="T2799"/>
      <c r="U2799"/>
      <c r="V2799"/>
      <c r="W2799" s="31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</row>
    <row r="2800" spans="1:43" s="269" customFormat="1" x14ac:dyDescent="0.2">
      <c r="A2800" s="13"/>
      <c r="B2800"/>
      <c r="C2800"/>
      <c r="D2800" s="227"/>
      <c r="E2800" s="227"/>
      <c r="F2800" s="227"/>
      <c r="G2800"/>
      <c r="H2800"/>
      <c r="I2800"/>
      <c r="J2800" s="227"/>
      <c r="L2800" s="190"/>
      <c r="N2800"/>
      <c r="O2800"/>
      <c r="P2800"/>
      <c r="Q2800"/>
      <c r="R2800"/>
      <c r="S2800"/>
      <c r="T2800"/>
      <c r="U2800"/>
      <c r="V2800"/>
      <c r="W2800" s="319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</row>
    <row r="2801" spans="1:43" s="269" customFormat="1" x14ac:dyDescent="0.2">
      <c r="A2801" s="13"/>
      <c r="B2801"/>
      <c r="C2801"/>
      <c r="D2801" s="227"/>
      <c r="E2801" s="227"/>
      <c r="F2801" s="227"/>
      <c r="G2801"/>
      <c r="H2801"/>
      <c r="I2801"/>
      <c r="J2801" s="227"/>
      <c r="L2801" s="190"/>
      <c r="N2801"/>
      <c r="O2801"/>
      <c r="P2801"/>
      <c r="Q2801"/>
      <c r="R2801"/>
      <c r="S2801"/>
      <c r="T2801"/>
      <c r="U2801"/>
      <c r="V2801"/>
      <c r="W2801" s="319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</row>
    <row r="2802" spans="1:43" s="269" customFormat="1" x14ac:dyDescent="0.2">
      <c r="A2802" s="13"/>
      <c r="B2802"/>
      <c r="C2802"/>
      <c r="D2802" s="227"/>
      <c r="E2802" s="227"/>
      <c r="F2802" s="227"/>
      <c r="G2802"/>
      <c r="H2802"/>
      <c r="I2802"/>
      <c r="J2802" s="227"/>
      <c r="L2802" s="190"/>
      <c r="N2802"/>
      <c r="O2802"/>
      <c r="P2802"/>
      <c r="Q2802"/>
      <c r="R2802"/>
      <c r="S2802"/>
      <c r="T2802"/>
      <c r="U2802"/>
      <c r="V2802"/>
      <c r="W2802" s="319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</row>
    <row r="2803" spans="1:43" s="269" customFormat="1" x14ac:dyDescent="0.2">
      <c r="A2803" s="13"/>
      <c r="B2803"/>
      <c r="C2803"/>
      <c r="D2803" s="227"/>
      <c r="E2803" s="227"/>
      <c r="F2803" s="227"/>
      <c r="G2803"/>
      <c r="H2803"/>
      <c r="I2803"/>
      <c r="J2803" s="227"/>
      <c r="L2803" s="190"/>
      <c r="N2803"/>
      <c r="O2803"/>
      <c r="P2803"/>
      <c r="Q2803"/>
      <c r="R2803"/>
      <c r="S2803"/>
      <c r="T2803"/>
      <c r="U2803"/>
      <c r="V2803"/>
      <c r="W2803" s="319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</row>
    <row r="2804" spans="1:43" s="269" customFormat="1" x14ac:dyDescent="0.2">
      <c r="A2804" s="13"/>
      <c r="B2804"/>
      <c r="C2804"/>
      <c r="D2804" s="227"/>
      <c r="E2804" s="227"/>
      <c r="F2804" s="227"/>
      <c r="G2804"/>
      <c r="H2804"/>
      <c r="I2804"/>
      <c r="J2804" s="227"/>
      <c r="L2804" s="190"/>
      <c r="N2804"/>
      <c r="O2804"/>
      <c r="P2804"/>
      <c r="Q2804"/>
      <c r="R2804"/>
      <c r="S2804"/>
      <c r="T2804"/>
      <c r="U2804"/>
      <c r="V2804"/>
      <c r="W2804" s="319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</row>
    <row r="2805" spans="1:43" s="269" customFormat="1" x14ac:dyDescent="0.2">
      <c r="A2805" s="13"/>
      <c r="B2805"/>
      <c r="C2805"/>
      <c r="D2805" s="227"/>
      <c r="E2805" s="227"/>
      <c r="F2805" s="227"/>
      <c r="G2805"/>
      <c r="H2805"/>
      <c r="I2805"/>
      <c r="J2805" s="227"/>
      <c r="L2805" s="190"/>
      <c r="N2805"/>
      <c r="O2805"/>
      <c r="P2805"/>
      <c r="Q2805"/>
      <c r="R2805"/>
      <c r="S2805"/>
      <c r="T2805"/>
      <c r="U2805"/>
      <c r="V2805"/>
      <c r="W2805" s="319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</row>
    <row r="2806" spans="1:43" s="269" customFormat="1" x14ac:dyDescent="0.2">
      <c r="A2806" s="13"/>
      <c r="B2806"/>
      <c r="C2806"/>
      <c r="D2806" s="227"/>
      <c r="E2806" s="227"/>
      <c r="F2806" s="227"/>
      <c r="G2806"/>
      <c r="H2806"/>
      <c r="I2806"/>
      <c r="J2806" s="227"/>
      <c r="L2806" s="190"/>
      <c r="N2806"/>
      <c r="O2806"/>
      <c r="P2806"/>
      <c r="Q2806"/>
      <c r="R2806"/>
      <c r="S2806"/>
      <c r="T2806"/>
      <c r="U2806"/>
      <c r="V2806"/>
      <c r="W2806" s="319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</row>
    <row r="2807" spans="1:43" s="269" customFormat="1" x14ac:dyDescent="0.2">
      <c r="A2807" s="13"/>
      <c r="B2807"/>
      <c r="C2807"/>
      <c r="D2807" s="227"/>
      <c r="E2807" s="227"/>
      <c r="F2807" s="227"/>
      <c r="G2807"/>
      <c r="H2807"/>
      <c r="I2807"/>
      <c r="J2807" s="227"/>
      <c r="L2807" s="190"/>
      <c r="N2807"/>
      <c r="O2807"/>
      <c r="P2807"/>
      <c r="Q2807"/>
      <c r="R2807"/>
      <c r="S2807"/>
      <c r="T2807"/>
      <c r="U2807"/>
      <c r="V2807"/>
      <c r="W2807" s="319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</row>
    <row r="2808" spans="1:43" s="269" customFormat="1" x14ac:dyDescent="0.2">
      <c r="A2808" s="13"/>
      <c r="B2808"/>
      <c r="C2808"/>
      <c r="D2808" s="227"/>
      <c r="E2808" s="227"/>
      <c r="F2808" s="227"/>
      <c r="G2808"/>
      <c r="H2808"/>
      <c r="I2808"/>
      <c r="J2808" s="227"/>
      <c r="L2808" s="190"/>
      <c r="N2808"/>
      <c r="O2808"/>
      <c r="P2808"/>
      <c r="Q2808"/>
      <c r="R2808"/>
      <c r="S2808"/>
      <c r="T2808"/>
      <c r="U2808"/>
      <c r="V2808"/>
      <c r="W2808" s="319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</row>
    <row r="2809" spans="1:43" s="269" customFormat="1" x14ac:dyDescent="0.2">
      <c r="A2809" s="13"/>
      <c r="B2809"/>
      <c r="C2809"/>
      <c r="D2809" s="227"/>
      <c r="E2809" s="227"/>
      <c r="F2809" s="227"/>
      <c r="G2809"/>
      <c r="H2809"/>
      <c r="I2809"/>
      <c r="J2809" s="227"/>
      <c r="L2809" s="190"/>
      <c r="N2809"/>
      <c r="O2809"/>
      <c r="P2809"/>
      <c r="Q2809"/>
      <c r="R2809"/>
      <c r="S2809"/>
      <c r="T2809"/>
      <c r="U2809"/>
      <c r="V2809"/>
      <c r="W2809" s="31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</row>
    <row r="2810" spans="1:43" s="269" customFormat="1" x14ac:dyDescent="0.2">
      <c r="A2810" s="13"/>
      <c r="B2810"/>
      <c r="C2810"/>
      <c r="D2810" s="227"/>
      <c r="E2810" s="227"/>
      <c r="F2810" s="227"/>
      <c r="G2810"/>
      <c r="H2810"/>
      <c r="I2810"/>
      <c r="J2810" s="227"/>
      <c r="L2810" s="190"/>
      <c r="N2810"/>
      <c r="O2810"/>
      <c r="P2810"/>
      <c r="Q2810"/>
      <c r="R2810"/>
      <c r="S2810"/>
      <c r="T2810"/>
      <c r="U2810"/>
      <c r="V2810"/>
      <c r="W2810" s="319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</row>
    <row r="2811" spans="1:43" s="269" customFormat="1" x14ac:dyDescent="0.2">
      <c r="A2811" s="13"/>
      <c r="B2811"/>
      <c r="C2811"/>
      <c r="D2811" s="227"/>
      <c r="E2811" s="227"/>
      <c r="F2811" s="227"/>
      <c r="G2811"/>
      <c r="H2811"/>
      <c r="I2811"/>
      <c r="J2811" s="227"/>
      <c r="L2811" s="190"/>
      <c r="N2811"/>
      <c r="O2811"/>
      <c r="P2811"/>
      <c r="Q2811"/>
      <c r="R2811"/>
      <c r="S2811"/>
      <c r="T2811"/>
      <c r="U2811"/>
      <c r="V2811"/>
      <c r="W2811" s="319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</row>
    <row r="2812" spans="1:43" s="269" customFormat="1" x14ac:dyDescent="0.2">
      <c r="A2812" s="13"/>
      <c r="B2812"/>
      <c r="C2812"/>
      <c r="D2812" s="227"/>
      <c r="E2812" s="227"/>
      <c r="F2812" s="227"/>
      <c r="G2812"/>
      <c r="H2812"/>
      <c r="I2812"/>
      <c r="J2812" s="227"/>
      <c r="L2812" s="190"/>
      <c r="N2812"/>
      <c r="O2812"/>
      <c r="P2812"/>
      <c r="Q2812"/>
      <c r="R2812"/>
      <c r="S2812"/>
      <c r="T2812"/>
      <c r="U2812"/>
      <c r="V2812"/>
      <c r="W2812" s="319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</row>
    <row r="2813" spans="1:43" s="269" customFormat="1" x14ac:dyDescent="0.2">
      <c r="A2813" s="13"/>
      <c r="B2813"/>
      <c r="C2813"/>
      <c r="D2813" s="227"/>
      <c r="E2813" s="227"/>
      <c r="F2813" s="227"/>
      <c r="G2813"/>
      <c r="H2813"/>
      <c r="I2813"/>
      <c r="J2813" s="227"/>
      <c r="L2813" s="190"/>
      <c r="N2813"/>
      <c r="O2813"/>
      <c r="P2813"/>
      <c r="Q2813"/>
      <c r="R2813"/>
      <c r="S2813"/>
      <c r="T2813"/>
      <c r="U2813"/>
      <c r="V2813"/>
      <c r="W2813" s="319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</row>
    <row r="2814" spans="1:43" s="269" customFormat="1" x14ac:dyDescent="0.2">
      <c r="A2814" s="13"/>
      <c r="B2814"/>
      <c r="C2814"/>
      <c r="D2814" s="227"/>
      <c r="E2814" s="227"/>
      <c r="F2814" s="227"/>
      <c r="G2814"/>
      <c r="H2814"/>
      <c r="I2814"/>
      <c r="J2814" s="227"/>
      <c r="L2814" s="190"/>
      <c r="N2814"/>
      <c r="O2814"/>
      <c r="P2814"/>
      <c r="Q2814"/>
      <c r="R2814"/>
      <c r="S2814"/>
      <c r="T2814"/>
      <c r="U2814"/>
      <c r="V2814"/>
      <c r="W2814" s="319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</row>
    <row r="2815" spans="1:43" s="269" customFormat="1" x14ac:dyDescent="0.2">
      <c r="A2815" s="13"/>
      <c r="B2815"/>
      <c r="C2815"/>
      <c r="D2815" s="227"/>
      <c r="E2815" s="227"/>
      <c r="F2815" s="227"/>
      <c r="G2815"/>
      <c r="H2815"/>
      <c r="I2815"/>
      <c r="J2815" s="227"/>
      <c r="L2815" s="190"/>
      <c r="N2815"/>
      <c r="O2815"/>
      <c r="P2815"/>
      <c r="Q2815"/>
      <c r="R2815"/>
      <c r="S2815"/>
      <c r="T2815"/>
      <c r="U2815"/>
      <c r="V2815"/>
      <c r="W2815" s="319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</row>
    <row r="2816" spans="1:43" s="269" customFormat="1" x14ac:dyDescent="0.2">
      <c r="A2816" s="13"/>
      <c r="B2816"/>
      <c r="C2816"/>
      <c r="D2816" s="227"/>
      <c r="E2816" s="227"/>
      <c r="F2816" s="227"/>
      <c r="G2816"/>
      <c r="H2816"/>
      <c r="I2816"/>
      <c r="J2816" s="227"/>
      <c r="L2816" s="190"/>
      <c r="N2816"/>
      <c r="O2816"/>
      <c r="P2816"/>
      <c r="Q2816"/>
      <c r="R2816"/>
      <c r="S2816"/>
      <c r="T2816"/>
      <c r="U2816"/>
      <c r="V2816"/>
      <c r="W2816" s="319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</row>
    <row r="2817" spans="1:43" s="269" customFormat="1" x14ac:dyDescent="0.2">
      <c r="A2817" s="13"/>
      <c r="B2817"/>
      <c r="C2817"/>
      <c r="D2817" s="227"/>
      <c r="E2817" s="227"/>
      <c r="F2817" s="227"/>
      <c r="G2817"/>
      <c r="H2817"/>
      <c r="I2817"/>
      <c r="J2817" s="227"/>
      <c r="L2817" s="190"/>
      <c r="N2817"/>
      <c r="O2817"/>
      <c r="P2817"/>
      <c r="Q2817"/>
      <c r="R2817"/>
      <c r="S2817"/>
      <c r="T2817"/>
      <c r="U2817"/>
      <c r="V2817"/>
      <c r="W2817" s="319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</row>
    <row r="2818" spans="1:43" s="269" customFormat="1" x14ac:dyDescent="0.2">
      <c r="A2818" s="13"/>
      <c r="B2818"/>
      <c r="C2818"/>
      <c r="D2818" s="227"/>
      <c r="E2818" s="227"/>
      <c r="F2818" s="227"/>
      <c r="G2818"/>
      <c r="H2818"/>
      <c r="I2818"/>
      <c r="J2818" s="227"/>
      <c r="L2818" s="190"/>
      <c r="N2818"/>
      <c r="O2818"/>
      <c r="P2818"/>
      <c r="Q2818"/>
      <c r="R2818"/>
      <c r="S2818"/>
      <c r="T2818"/>
      <c r="U2818"/>
      <c r="V2818"/>
      <c r="W2818" s="319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</row>
    <row r="2819" spans="1:43" s="269" customFormat="1" x14ac:dyDescent="0.2">
      <c r="A2819" s="13"/>
      <c r="B2819"/>
      <c r="C2819"/>
      <c r="D2819" s="227"/>
      <c r="E2819" s="227"/>
      <c r="F2819" s="227"/>
      <c r="G2819"/>
      <c r="H2819"/>
      <c r="I2819"/>
      <c r="J2819" s="227"/>
      <c r="L2819" s="190"/>
      <c r="N2819"/>
      <c r="O2819"/>
      <c r="P2819"/>
      <c r="Q2819"/>
      <c r="R2819"/>
      <c r="S2819"/>
      <c r="T2819"/>
      <c r="U2819"/>
      <c r="V2819"/>
      <c r="W2819" s="3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</row>
    <row r="2820" spans="1:43" s="269" customFormat="1" x14ac:dyDescent="0.2">
      <c r="A2820" s="13"/>
      <c r="B2820"/>
      <c r="C2820"/>
      <c r="D2820" s="227"/>
      <c r="E2820" s="227"/>
      <c r="F2820" s="227"/>
      <c r="G2820"/>
      <c r="H2820"/>
      <c r="I2820"/>
      <c r="J2820" s="227"/>
      <c r="L2820" s="190"/>
      <c r="N2820"/>
      <c r="O2820"/>
      <c r="P2820"/>
      <c r="Q2820"/>
      <c r="R2820"/>
      <c r="S2820"/>
      <c r="T2820"/>
      <c r="U2820"/>
      <c r="V2820"/>
      <c r="W2820" s="319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</row>
    <row r="2821" spans="1:43" s="269" customFormat="1" x14ac:dyDescent="0.2">
      <c r="A2821" s="13"/>
      <c r="B2821"/>
      <c r="C2821"/>
      <c r="D2821" s="227"/>
      <c r="E2821" s="227"/>
      <c r="F2821" s="227"/>
      <c r="G2821"/>
      <c r="H2821"/>
      <c r="I2821"/>
      <c r="J2821" s="227"/>
      <c r="L2821" s="190"/>
      <c r="N2821"/>
      <c r="O2821"/>
      <c r="P2821"/>
      <c r="Q2821"/>
      <c r="R2821"/>
      <c r="S2821"/>
      <c r="T2821"/>
      <c r="U2821"/>
      <c r="V2821"/>
      <c r="W2821" s="319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</row>
    <row r="2822" spans="1:43" s="269" customFormat="1" x14ac:dyDescent="0.2">
      <c r="A2822" s="13"/>
      <c r="B2822"/>
      <c r="C2822"/>
      <c r="D2822" s="227"/>
      <c r="E2822" s="227"/>
      <c r="F2822" s="227"/>
      <c r="G2822"/>
      <c r="H2822"/>
      <c r="I2822"/>
      <c r="J2822" s="227"/>
      <c r="L2822" s="190"/>
      <c r="N2822"/>
      <c r="O2822"/>
      <c r="P2822"/>
      <c r="Q2822"/>
      <c r="R2822"/>
      <c r="S2822"/>
      <c r="T2822"/>
      <c r="U2822"/>
      <c r="V2822"/>
      <c r="W2822" s="319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</row>
    <row r="2823" spans="1:43" s="269" customFormat="1" x14ac:dyDescent="0.2">
      <c r="A2823" s="13"/>
      <c r="B2823"/>
      <c r="C2823"/>
      <c r="D2823" s="227"/>
      <c r="E2823" s="227"/>
      <c r="F2823" s="227"/>
      <c r="G2823"/>
      <c r="H2823"/>
      <c r="I2823"/>
      <c r="J2823" s="227"/>
      <c r="L2823" s="190"/>
      <c r="N2823"/>
      <c r="O2823"/>
      <c r="P2823"/>
      <c r="Q2823"/>
      <c r="R2823"/>
      <c r="S2823"/>
      <c r="T2823"/>
      <c r="U2823"/>
      <c r="V2823"/>
      <c r="W2823" s="319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</row>
    <row r="2824" spans="1:43" s="269" customFormat="1" x14ac:dyDescent="0.2">
      <c r="A2824" s="13"/>
      <c r="B2824"/>
      <c r="C2824"/>
      <c r="D2824" s="227"/>
      <c r="E2824" s="227"/>
      <c r="F2824" s="227"/>
      <c r="G2824"/>
      <c r="H2824"/>
      <c r="I2824"/>
      <c r="J2824" s="227"/>
      <c r="L2824" s="190"/>
      <c r="N2824"/>
      <c r="O2824"/>
      <c r="P2824"/>
      <c r="Q2824"/>
      <c r="R2824"/>
      <c r="S2824"/>
      <c r="T2824"/>
      <c r="U2824"/>
      <c r="V2824"/>
      <c r="W2824" s="319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</row>
    <row r="2825" spans="1:43" s="269" customFormat="1" x14ac:dyDescent="0.2">
      <c r="A2825" s="13"/>
      <c r="B2825"/>
      <c r="C2825"/>
      <c r="D2825" s="227"/>
      <c r="E2825" s="227"/>
      <c r="F2825" s="227"/>
      <c r="G2825"/>
      <c r="H2825"/>
      <c r="I2825"/>
      <c r="J2825" s="227"/>
      <c r="L2825" s="190"/>
      <c r="N2825"/>
      <c r="O2825"/>
      <c r="P2825"/>
      <c r="Q2825"/>
      <c r="R2825"/>
      <c r="S2825"/>
      <c r="T2825"/>
      <c r="U2825"/>
      <c r="V2825"/>
      <c r="W2825" s="319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</row>
    <row r="2826" spans="1:43" s="269" customFormat="1" x14ac:dyDescent="0.2">
      <c r="A2826" s="13"/>
      <c r="B2826"/>
      <c r="C2826"/>
      <c r="D2826" s="227"/>
      <c r="E2826" s="227"/>
      <c r="F2826" s="227"/>
      <c r="G2826"/>
      <c r="H2826"/>
      <c r="I2826"/>
      <c r="J2826" s="227"/>
      <c r="L2826" s="190"/>
      <c r="N2826"/>
      <c r="O2826"/>
      <c r="P2826"/>
      <c r="Q2826"/>
      <c r="R2826"/>
      <c r="S2826"/>
      <c r="T2826"/>
      <c r="U2826"/>
      <c r="V2826"/>
      <c r="W2826" s="319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</row>
    <row r="2827" spans="1:43" s="269" customFormat="1" x14ac:dyDescent="0.2">
      <c r="A2827" s="13"/>
      <c r="B2827"/>
      <c r="C2827"/>
      <c r="D2827" s="227"/>
      <c r="E2827" s="227"/>
      <c r="F2827" s="227"/>
      <c r="G2827"/>
      <c r="H2827"/>
      <c r="I2827"/>
      <c r="J2827" s="227"/>
      <c r="L2827" s="190"/>
      <c r="N2827"/>
      <c r="O2827"/>
      <c r="P2827"/>
      <c r="Q2827"/>
      <c r="R2827"/>
      <c r="S2827"/>
      <c r="T2827"/>
      <c r="U2827"/>
      <c r="V2827"/>
      <c r="W2827" s="319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</row>
    <row r="2828" spans="1:43" s="269" customFormat="1" x14ac:dyDescent="0.2">
      <c r="A2828" s="13"/>
      <c r="B2828"/>
      <c r="C2828"/>
      <c r="D2828" s="227"/>
      <c r="E2828" s="227"/>
      <c r="F2828" s="227"/>
      <c r="G2828"/>
      <c r="H2828"/>
      <c r="I2828"/>
      <c r="J2828" s="227"/>
      <c r="L2828" s="190"/>
      <c r="N2828"/>
      <c r="O2828"/>
      <c r="P2828"/>
      <c r="Q2828"/>
      <c r="R2828"/>
      <c r="S2828"/>
      <c r="T2828"/>
      <c r="U2828"/>
      <c r="V2828"/>
      <c r="W2828" s="319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</row>
    <row r="2829" spans="1:43" s="269" customFormat="1" x14ac:dyDescent="0.2">
      <c r="A2829" s="13"/>
      <c r="B2829"/>
      <c r="C2829"/>
      <c r="D2829" s="227"/>
      <c r="E2829" s="227"/>
      <c r="F2829" s="227"/>
      <c r="G2829"/>
      <c r="H2829"/>
      <c r="I2829"/>
      <c r="J2829" s="227"/>
      <c r="L2829" s="190"/>
      <c r="N2829"/>
      <c r="O2829"/>
      <c r="P2829"/>
      <c r="Q2829"/>
      <c r="R2829"/>
      <c r="S2829"/>
      <c r="T2829"/>
      <c r="U2829"/>
      <c r="V2829"/>
      <c r="W2829" s="31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</row>
    <row r="2830" spans="1:43" s="269" customFormat="1" x14ac:dyDescent="0.2">
      <c r="A2830" s="13"/>
      <c r="B2830"/>
      <c r="C2830"/>
      <c r="D2830" s="227"/>
      <c r="E2830" s="227"/>
      <c r="F2830" s="227"/>
      <c r="G2830"/>
      <c r="H2830"/>
      <c r="I2830"/>
      <c r="J2830" s="227"/>
      <c r="L2830" s="190"/>
      <c r="N2830"/>
      <c r="O2830"/>
      <c r="P2830"/>
      <c r="Q2830"/>
      <c r="R2830"/>
      <c r="S2830"/>
      <c r="T2830"/>
      <c r="U2830"/>
      <c r="V2830"/>
      <c r="W2830" s="319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</row>
    <row r="2831" spans="1:43" s="269" customFormat="1" x14ac:dyDescent="0.2">
      <c r="A2831" s="13"/>
      <c r="B2831"/>
      <c r="C2831"/>
      <c r="D2831" s="227"/>
      <c r="E2831" s="227"/>
      <c r="F2831" s="227"/>
      <c r="G2831"/>
      <c r="H2831"/>
      <c r="I2831"/>
      <c r="J2831" s="227"/>
      <c r="L2831" s="190"/>
      <c r="N2831"/>
      <c r="O2831"/>
      <c r="P2831"/>
      <c r="Q2831"/>
      <c r="R2831"/>
      <c r="S2831"/>
      <c r="T2831"/>
      <c r="U2831"/>
      <c r="V2831"/>
      <c r="W2831" s="319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</row>
    <row r="2832" spans="1:43" s="269" customFormat="1" x14ac:dyDescent="0.2">
      <c r="A2832" s="13"/>
      <c r="B2832"/>
      <c r="C2832"/>
      <c r="D2832" s="227"/>
      <c r="E2832" s="227"/>
      <c r="F2832" s="227"/>
      <c r="G2832"/>
      <c r="H2832"/>
      <c r="I2832"/>
      <c r="J2832" s="227"/>
      <c r="L2832" s="190"/>
      <c r="N2832"/>
      <c r="O2832"/>
      <c r="P2832"/>
      <c r="Q2832"/>
      <c r="R2832"/>
      <c r="S2832"/>
      <c r="T2832"/>
      <c r="U2832"/>
      <c r="V2832"/>
      <c r="W2832" s="319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</row>
    <row r="2833" spans="1:43" s="269" customFormat="1" x14ac:dyDescent="0.2">
      <c r="A2833" s="13"/>
      <c r="B2833"/>
      <c r="C2833"/>
      <c r="D2833" s="227"/>
      <c r="E2833" s="227"/>
      <c r="F2833" s="227"/>
      <c r="G2833"/>
      <c r="H2833"/>
      <c r="I2833"/>
      <c r="J2833" s="227"/>
      <c r="L2833" s="190"/>
      <c r="N2833"/>
      <c r="O2833"/>
      <c r="P2833"/>
      <c r="Q2833"/>
      <c r="R2833"/>
      <c r="S2833"/>
      <c r="T2833"/>
      <c r="U2833"/>
      <c r="V2833"/>
      <c r="W2833" s="319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</row>
    <row r="2834" spans="1:43" s="269" customFormat="1" x14ac:dyDescent="0.2">
      <c r="A2834" s="13"/>
      <c r="B2834"/>
      <c r="C2834"/>
      <c r="D2834" s="227"/>
      <c r="E2834" s="227"/>
      <c r="F2834" s="227"/>
      <c r="G2834"/>
      <c r="H2834"/>
      <c r="I2834"/>
      <c r="J2834" s="227"/>
      <c r="L2834" s="190"/>
      <c r="N2834"/>
      <c r="O2834"/>
      <c r="P2834"/>
      <c r="Q2834"/>
      <c r="R2834"/>
      <c r="S2834"/>
      <c r="T2834"/>
      <c r="U2834"/>
      <c r="V2834"/>
      <c r="W2834" s="319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</row>
    <row r="2835" spans="1:43" s="269" customFormat="1" x14ac:dyDescent="0.2">
      <c r="A2835" s="13"/>
      <c r="B2835"/>
      <c r="C2835"/>
      <c r="D2835" s="227"/>
      <c r="E2835" s="227"/>
      <c r="F2835" s="227"/>
      <c r="G2835"/>
      <c r="H2835"/>
      <c r="I2835"/>
      <c r="J2835" s="227"/>
      <c r="L2835" s="190"/>
      <c r="N2835"/>
      <c r="O2835"/>
      <c r="P2835"/>
      <c r="Q2835"/>
      <c r="R2835"/>
      <c r="S2835"/>
      <c r="T2835"/>
      <c r="U2835"/>
      <c r="V2835"/>
      <c r="W2835" s="319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</row>
    <row r="2836" spans="1:43" s="269" customFormat="1" x14ac:dyDescent="0.2">
      <c r="A2836" s="13"/>
      <c r="B2836"/>
      <c r="C2836"/>
      <c r="D2836" s="227"/>
      <c r="E2836" s="227"/>
      <c r="F2836" s="227"/>
      <c r="G2836"/>
      <c r="H2836"/>
      <c r="I2836"/>
      <c r="J2836" s="227"/>
      <c r="L2836" s="190"/>
      <c r="N2836"/>
      <c r="O2836"/>
      <c r="P2836"/>
      <c r="Q2836"/>
      <c r="R2836"/>
      <c r="S2836"/>
      <c r="T2836"/>
      <c r="U2836"/>
      <c r="V2836"/>
      <c r="W2836" s="319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</row>
    <row r="2837" spans="1:43" s="269" customFormat="1" x14ac:dyDescent="0.2">
      <c r="A2837" s="13"/>
      <c r="B2837"/>
      <c r="C2837"/>
      <c r="D2837" s="227"/>
      <c r="E2837" s="227"/>
      <c r="F2837" s="227"/>
      <c r="G2837"/>
      <c r="H2837"/>
      <c r="I2837"/>
      <c r="J2837" s="227"/>
      <c r="L2837" s="190"/>
      <c r="N2837"/>
      <c r="O2837"/>
      <c r="P2837"/>
      <c r="Q2837"/>
      <c r="R2837"/>
      <c r="S2837"/>
      <c r="T2837"/>
      <c r="U2837"/>
      <c r="V2837"/>
      <c r="W2837" s="319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</row>
    <row r="2838" spans="1:43" s="269" customFormat="1" x14ac:dyDescent="0.2">
      <c r="A2838" s="13"/>
      <c r="B2838"/>
      <c r="C2838"/>
      <c r="D2838" s="227"/>
      <c r="E2838" s="227"/>
      <c r="F2838" s="227"/>
      <c r="G2838"/>
      <c r="H2838"/>
      <c r="I2838"/>
      <c r="J2838" s="227"/>
      <c r="L2838" s="190"/>
      <c r="N2838"/>
      <c r="O2838"/>
      <c r="P2838"/>
      <c r="Q2838"/>
      <c r="R2838"/>
      <c r="S2838"/>
      <c r="T2838"/>
      <c r="U2838"/>
      <c r="V2838"/>
      <c r="W2838" s="319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</row>
    <row r="2839" spans="1:43" s="269" customFormat="1" x14ac:dyDescent="0.2">
      <c r="A2839" s="13"/>
      <c r="B2839"/>
      <c r="C2839"/>
      <c r="D2839" s="227"/>
      <c r="E2839" s="227"/>
      <c r="F2839" s="227"/>
      <c r="G2839"/>
      <c r="H2839"/>
      <c r="I2839"/>
      <c r="J2839" s="227"/>
      <c r="L2839" s="190"/>
      <c r="N2839"/>
      <c r="O2839"/>
      <c r="P2839"/>
      <c r="Q2839"/>
      <c r="R2839"/>
      <c r="S2839"/>
      <c r="T2839"/>
      <c r="U2839"/>
      <c r="V2839"/>
      <c r="W2839" s="31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</row>
    <row r="2840" spans="1:43" s="269" customFormat="1" x14ac:dyDescent="0.2">
      <c r="A2840" s="13"/>
      <c r="B2840"/>
      <c r="C2840"/>
      <c r="D2840" s="227"/>
      <c r="E2840" s="227"/>
      <c r="F2840" s="227"/>
      <c r="G2840"/>
      <c r="H2840"/>
      <c r="I2840"/>
      <c r="J2840" s="227"/>
      <c r="L2840" s="190"/>
      <c r="N2840"/>
      <c r="O2840"/>
      <c r="P2840"/>
      <c r="Q2840"/>
      <c r="R2840"/>
      <c r="S2840"/>
      <c r="T2840"/>
      <c r="U2840"/>
      <c r="V2840"/>
      <c r="W2840" s="319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</row>
    <row r="2841" spans="1:43" s="269" customFormat="1" x14ac:dyDescent="0.2">
      <c r="A2841" s="13"/>
      <c r="B2841"/>
      <c r="C2841"/>
      <c r="D2841" s="227"/>
      <c r="E2841" s="227"/>
      <c r="F2841" s="227"/>
      <c r="G2841"/>
      <c r="H2841"/>
      <c r="I2841"/>
      <c r="J2841" s="227"/>
      <c r="L2841" s="190"/>
      <c r="N2841"/>
      <c r="O2841"/>
      <c r="P2841"/>
      <c r="Q2841"/>
      <c r="R2841"/>
      <c r="S2841"/>
      <c r="T2841"/>
      <c r="U2841"/>
      <c r="V2841"/>
      <c r="W2841" s="319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</row>
    <row r="2842" spans="1:43" s="269" customFormat="1" x14ac:dyDescent="0.2">
      <c r="A2842" s="13"/>
      <c r="B2842"/>
      <c r="C2842"/>
      <c r="D2842" s="227"/>
      <c r="E2842" s="227"/>
      <c r="F2842" s="227"/>
      <c r="G2842"/>
      <c r="H2842"/>
      <c r="I2842"/>
      <c r="J2842" s="227"/>
      <c r="L2842" s="190"/>
      <c r="N2842"/>
      <c r="O2842"/>
      <c r="P2842"/>
      <c r="Q2842"/>
      <c r="R2842"/>
      <c r="S2842"/>
      <c r="T2842"/>
      <c r="U2842"/>
      <c r="V2842"/>
      <c r="W2842" s="319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</row>
    <row r="2843" spans="1:43" s="269" customFormat="1" x14ac:dyDescent="0.2">
      <c r="A2843" s="13"/>
      <c r="B2843"/>
      <c r="C2843"/>
      <c r="D2843" s="227"/>
      <c r="E2843" s="227"/>
      <c r="F2843" s="227"/>
      <c r="G2843"/>
      <c r="H2843"/>
      <c r="I2843"/>
      <c r="J2843" s="227"/>
      <c r="L2843" s="190"/>
      <c r="N2843"/>
      <c r="O2843"/>
      <c r="P2843"/>
      <c r="Q2843"/>
      <c r="R2843"/>
      <c r="S2843"/>
      <c r="T2843"/>
      <c r="U2843"/>
      <c r="V2843"/>
      <c r="W2843" s="319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</row>
    <row r="2844" spans="1:43" s="269" customFormat="1" x14ac:dyDescent="0.2">
      <c r="A2844" s="13"/>
      <c r="B2844"/>
      <c r="C2844"/>
      <c r="D2844" s="227"/>
      <c r="E2844" s="227"/>
      <c r="F2844" s="227"/>
      <c r="G2844"/>
      <c r="H2844"/>
      <c r="I2844"/>
      <c r="J2844" s="227"/>
      <c r="L2844" s="190"/>
      <c r="N2844"/>
      <c r="O2844"/>
      <c r="P2844"/>
      <c r="Q2844"/>
      <c r="R2844"/>
      <c r="S2844"/>
      <c r="T2844"/>
      <c r="U2844"/>
      <c r="V2844"/>
      <c r="W2844" s="319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</row>
    <row r="2845" spans="1:43" s="269" customFormat="1" x14ac:dyDescent="0.2">
      <c r="A2845" s="13"/>
      <c r="B2845"/>
      <c r="C2845"/>
      <c r="D2845" s="227"/>
      <c r="E2845" s="227"/>
      <c r="F2845" s="227"/>
      <c r="G2845"/>
      <c r="H2845"/>
      <c r="I2845"/>
      <c r="J2845" s="227"/>
      <c r="L2845" s="190"/>
      <c r="N2845"/>
      <c r="O2845"/>
      <c r="P2845"/>
      <c r="Q2845"/>
      <c r="R2845"/>
      <c r="S2845"/>
      <c r="T2845"/>
      <c r="U2845"/>
      <c r="V2845"/>
      <c r="W2845" s="319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</row>
    <row r="2846" spans="1:43" s="269" customFormat="1" x14ac:dyDescent="0.2">
      <c r="A2846" s="13"/>
      <c r="B2846"/>
      <c r="C2846"/>
      <c r="D2846" s="227"/>
      <c r="E2846" s="227"/>
      <c r="F2846" s="227"/>
      <c r="G2846"/>
      <c r="H2846"/>
      <c r="I2846"/>
      <c r="J2846" s="227"/>
      <c r="L2846" s="190"/>
      <c r="N2846"/>
      <c r="O2846"/>
      <c r="P2846"/>
      <c r="Q2846"/>
      <c r="R2846"/>
      <c r="S2846"/>
      <c r="T2846"/>
      <c r="U2846"/>
      <c r="V2846"/>
      <c r="W2846" s="319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</row>
    <row r="2847" spans="1:43" s="269" customFormat="1" x14ac:dyDescent="0.2">
      <c r="A2847" s="13"/>
      <c r="B2847"/>
      <c r="C2847"/>
      <c r="D2847" s="227"/>
      <c r="E2847" s="227"/>
      <c r="F2847" s="227"/>
      <c r="G2847"/>
      <c r="H2847"/>
      <c r="I2847"/>
      <c r="J2847" s="227"/>
      <c r="L2847" s="190"/>
      <c r="N2847"/>
      <c r="O2847"/>
      <c r="P2847"/>
      <c r="Q2847"/>
      <c r="R2847"/>
      <c r="S2847"/>
      <c r="T2847"/>
      <c r="U2847"/>
      <c r="V2847"/>
      <c r="W2847" s="319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</row>
    <row r="2848" spans="1:43" s="269" customFormat="1" x14ac:dyDescent="0.2">
      <c r="A2848" s="13"/>
      <c r="B2848"/>
      <c r="C2848"/>
      <c r="D2848" s="227"/>
      <c r="E2848" s="227"/>
      <c r="F2848" s="227"/>
      <c r="G2848"/>
      <c r="H2848"/>
      <c r="I2848"/>
      <c r="J2848" s="227"/>
      <c r="L2848" s="190"/>
      <c r="N2848"/>
      <c r="O2848"/>
      <c r="P2848"/>
      <c r="Q2848"/>
      <c r="R2848"/>
      <c r="S2848"/>
      <c r="T2848"/>
      <c r="U2848"/>
      <c r="V2848"/>
      <c r="W2848" s="319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</row>
    <row r="2849" spans="1:43" s="269" customFormat="1" x14ac:dyDescent="0.2">
      <c r="A2849" s="13"/>
      <c r="B2849"/>
      <c r="C2849"/>
      <c r="D2849" s="227"/>
      <c r="E2849" s="227"/>
      <c r="F2849" s="227"/>
      <c r="G2849"/>
      <c r="H2849"/>
      <c r="I2849"/>
      <c r="J2849" s="227"/>
      <c r="L2849" s="190"/>
      <c r="N2849"/>
      <c r="O2849"/>
      <c r="P2849"/>
      <c r="Q2849"/>
      <c r="R2849"/>
      <c r="S2849"/>
      <c r="T2849"/>
      <c r="U2849"/>
      <c r="V2849"/>
      <c r="W2849" s="31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</row>
    <row r="2850" spans="1:43" s="269" customFormat="1" x14ac:dyDescent="0.2">
      <c r="A2850" s="13"/>
      <c r="B2850"/>
      <c r="C2850"/>
      <c r="D2850" s="227"/>
      <c r="E2850" s="227"/>
      <c r="F2850" s="227"/>
      <c r="G2850"/>
      <c r="H2850"/>
      <c r="I2850"/>
      <c r="J2850" s="227"/>
      <c r="L2850" s="190"/>
      <c r="N2850"/>
      <c r="O2850"/>
      <c r="P2850"/>
      <c r="Q2850"/>
      <c r="R2850"/>
      <c r="S2850"/>
      <c r="T2850"/>
      <c r="U2850"/>
      <c r="V2850"/>
      <c r="W2850" s="319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</row>
    <row r="2851" spans="1:43" s="269" customFormat="1" x14ac:dyDescent="0.2">
      <c r="A2851" s="13"/>
      <c r="B2851"/>
      <c r="C2851"/>
      <c r="D2851" s="227"/>
      <c r="E2851" s="227"/>
      <c r="F2851" s="227"/>
      <c r="G2851"/>
      <c r="H2851"/>
      <c r="I2851"/>
      <c r="J2851" s="227"/>
      <c r="L2851" s="190"/>
      <c r="N2851"/>
      <c r="O2851"/>
      <c r="P2851"/>
      <c r="Q2851"/>
      <c r="R2851"/>
      <c r="S2851"/>
      <c r="T2851"/>
      <c r="U2851"/>
      <c r="V2851"/>
      <c r="W2851" s="319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</row>
    <row r="2852" spans="1:43" s="269" customFormat="1" x14ac:dyDescent="0.2">
      <c r="A2852" s="13"/>
      <c r="B2852"/>
      <c r="C2852"/>
      <c r="D2852" s="227"/>
      <c r="E2852" s="227"/>
      <c r="F2852" s="227"/>
      <c r="G2852"/>
      <c r="H2852"/>
      <c r="I2852"/>
      <c r="J2852" s="227"/>
      <c r="L2852" s="190"/>
      <c r="N2852"/>
      <c r="O2852"/>
      <c r="P2852"/>
      <c r="Q2852"/>
      <c r="R2852"/>
      <c r="S2852"/>
      <c r="T2852"/>
      <c r="U2852"/>
      <c r="V2852"/>
      <c r="W2852" s="319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</row>
    <row r="2853" spans="1:43" s="269" customFormat="1" x14ac:dyDescent="0.2">
      <c r="A2853" s="13"/>
      <c r="B2853"/>
      <c r="C2853"/>
      <c r="D2853" s="227"/>
      <c r="E2853" s="227"/>
      <c r="F2853" s="227"/>
      <c r="G2853"/>
      <c r="H2853"/>
      <c r="I2853"/>
      <c r="J2853" s="227"/>
      <c r="L2853" s="190"/>
      <c r="N2853"/>
      <c r="O2853"/>
      <c r="P2853"/>
      <c r="Q2853"/>
      <c r="R2853"/>
      <c r="S2853"/>
      <c r="T2853"/>
      <c r="U2853"/>
      <c r="V2853"/>
      <c r="W2853" s="319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</row>
    <row r="2854" spans="1:43" s="269" customFormat="1" x14ac:dyDescent="0.2">
      <c r="A2854" s="13"/>
      <c r="B2854"/>
      <c r="C2854"/>
      <c r="D2854" s="227"/>
      <c r="E2854" s="227"/>
      <c r="F2854" s="227"/>
      <c r="G2854"/>
      <c r="H2854"/>
      <c r="I2854"/>
      <c r="J2854" s="227"/>
      <c r="L2854" s="190"/>
      <c r="N2854"/>
      <c r="O2854"/>
      <c r="P2854"/>
      <c r="Q2854"/>
      <c r="R2854"/>
      <c r="S2854"/>
      <c r="T2854"/>
      <c r="U2854"/>
      <c r="V2854"/>
      <c r="W2854" s="319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</row>
    <row r="2855" spans="1:43" s="269" customFormat="1" x14ac:dyDescent="0.2">
      <c r="A2855" s="13"/>
      <c r="B2855"/>
      <c r="C2855"/>
      <c r="D2855" s="227"/>
      <c r="E2855" s="227"/>
      <c r="F2855" s="227"/>
      <c r="G2855"/>
      <c r="H2855"/>
      <c r="I2855"/>
      <c r="J2855" s="227"/>
      <c r="L2855" s="190"/>
      <c r="N2855"/>
      <c r="O2855"/>
      <c r="P2855"/>
      <c r="Q2855"/>
      <c r="R2855"/>
      <c r="S2855"/>
      <c r="T2855"/>
      <c r="U2855"/>
      <c r="V2855"/>
      <c r="W2855" s="319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</row>
    <row r="2856" spans="1:43" s="269" customFormat="1" x14ac:dyDescent="0.2">
      <c r="A2856" s="13"/>
      <c r="B2856"/>
      <c r="C2856"/>
      <c r="D2856" s="227"/>
      <c r="E2856" s="227"/>
      <c r="F2856" s="227"/>
      <c r="G2856"/>
      <c r="H2856"/>
      <c r="I2856"/>
      <c r="J2856" s="227"/>
      <c r="L2856" s="190"/>
      <c r="N2856"/>
      <c r="O2856"/>
      <c r="P2856"/>
      <c r="Q2856"/>
      <c r="R2856"/>
      <c r="S2856"/>
      <c r="T2856"/>
      <c r="U2856"/>
      <c r="V2856"/>
      <c r="W2856" s="319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</row>
    <row r="2857" spans="1:43" s="269" customFormat="1" x14ac:dyDescent="0.2">
      <c r="A2857" s="13"/>
      <c r="B2857"/>
      <c r="C2857"/>
      <c r="D2857" s="227"/>
      <c r="E2857" s="227"/>
      <c r="F2857" s="227"/>
      <c r="G2857"/>
      <c r="H2857"/>
      <c r="I2857"/>
      <c r="J2857" s="227"/>
      <c r="L2857" s="190"/>
      <c r="N2857"/>
      <c r="O2857"/>
      <c r="P2857"/>
      <c r="Q2857"/>
      <c r="R2857"/>
      <c r="S2857"/>
      <c r="T2857"/>
      <c r="U2857"/>
      <c r="V2857"/>
      <c r="W2857" s="319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</row>
    <row r="2858" spans="1:43" s="269" customFormat="1" x14ac:dyDescent="0.2">
      <c r="A2858" s="13"/>
      <c r="B2858"/>
      <c r="C2858"/>
      <c r="D2858" s="227"/>
      <c r="E2858" s="227"/>
      <c r="F2858" s="227"/>
      <c r="G2858"/>
      <c r="H2858"/>
      <c r="I2858"/>
      <c r="J2858" s="227"/>
      <c r="L2858" s="190"/>
      <c r="N2858"/>
      <c r="O2858"/>
      <c r="P2858"/>
      <c r="Q2858"/>
      <c r="R2858"/>
      <c r="S2858"/>
      <c r="T2858"/>
      <c r="U2858"/>
      <c r="V2858"/>
      <c r="W2858" s="319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</row>
    <row r="2859" spans="1:43" s="269" customFormat="1" x14ac:dyDescent="0.2">
      <c r="A2859" s="13"/>
      <c r="B2859"/>
      <c r="C2859"/>
      <c r="D2859" s="227"/>
      <c r="E2859" s="227"/>
      <c r="F2859" s="227"/>
      <c r="G2859"/>
      <c r="H2859"/>
      <c r="I2859"/>
      <c r="J2859" s="227"/>
      <c r="L2859" s="190"/>
      <c r="N2859"/>
      <c r="O2859"/>
      <c r="P2859"/>
      <c r="Q2859"/>
      <c r="R2859"/>
      <c r="S2859"/>
      <c r="T2859"/>
      <c r="U2859"/>
      <c r="V2859"/>
      <c r="W2859" s="31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</row>
    <row r="2860" spans="1:43" s="269" customFormat="1" x14ac:dyDescent="0.2">
      <c r="A2860" s="13"/>
      <c r="B2860"/>
      <c r="C2860"/>
      <c r="D2860" s="227"/>
      <c r="E2860" s="227"/>
      <c r="F2860" s="227"/>
      <c r="G2860"/>
      <c r="H2860"/>
      <c r="I2860"/>
      <c r="J2860" s="227"/>
      <c r="L2860" s="190"/>
      <c r="N2860"/>
      <c r="O2860"/>
      <c r="P2860"/>
      <c r="Q2860"/>
      <c r="R2860"/>
      <c r="S2860"/>
      <c r="T2860"/>
      <c r="U2860"/>
      <c r="V2860"/>
      <c r="W2860" s="319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</row>
    <row r="2861" spans="1:43" s="269" customFormat="1" x14ac:dyDescent="0.2">
      <c r="A2861" s="13"/>
      <c r="B2861"/>
      <c r="C2861"/>
      <c r="D2861" s="227"/>
      <c r="E2861" s="227"/>
      <c r="F2861" s="227"/>
      <c r="G2861"/>
      <c r="H2861"/>
      <c r="I2861"/>
      <c r="J2861" s="227"/>
      <c r="L2861" s="190"/>
      <c r="N2861"/>
      <c r="O2861"/>
      <c r="P2861"/>
      <c r="Q2861"/>
      <c r="R2861"/>
      <c r="S2861"/>
      <c r="T2861"/>
      <c r="U2861"/>
      <c r="V2861"/>
      <c r="W2861" s="319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</row>
    <row r="2862" spans="1:43" s="269" customFormat="1" x14ac:dyDescent="0.2">
      <c r="A2862" s="13"/>
      <c r="B2862"/>
      <c r="C2862"/>
      <c r="D2862" s="227"/>
      <c r="E2862" s="227"/>
      <c r="F2862" s="227"/>
      <c r="G2862"/>
      <c r="H2862"/>
      <c r="I2862"/>
      <c r="J2862" s="227"/>
      <c r="L2862" s="190"/>
      <c r="N2862"/>
      <c r="O2862"/>
      <c r="P2862"/>
      <c r="Q2862"/>
      <c r="R2862"/>
      <c r="S2862"/>
      <c r="T2862"/>
      <c r="U2862"/>
      <c r="V2862"/>
      <c r="W2862" s="319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</row>
    <row r="2863" spans="1:43" s="269" customFormat="1" x14ac:dyDescent="0.2">
      <c r="A2863" s="13"/>
      <c r="B2863"/>
      <c r="C2863"/>
      <c r="D2863" s="227"/>
      <c r="E2863" s="227"/>
      <c r="F2863" s="227"/>
      <c r="G2863"/>
      <c r="H2863"/>
      <c r="I2863"/>
      <c r="J2863" s="227"/>
      <c r="L2863" s="190"/>
      <c r="N2863"/>
      <c r="O2863"/>
      <c r="P2863"/>
      <c r="Q2863"/>
      <c r="R2863"/>
      <c r="S2863"/>
      <c r="T2863"/>
      <c r="U2863"/>
      <c r="V2863"/>
      <c r="W2863" s="319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</row>
    <row r="2864" spans="1:43" s="269" customFormat="1" x14ac:dyDescent="0.2">
      <c r="A2864" s="13"/>
      <c r="B2864"/>
      <c r="C2864"/>
      <c r="D2864" s="227"/>
      <c r="E2864" s="227"/>
      <c r="F2864" s="227"/>
      <c r="G2864"/>
      <c r="H2864"/>
      <c r="I2864"/>
      <c r="J2864" s="227"/>
      <c r="L2864" s="190"/>
      <c r="N2864"/>
      <c r="O2864"/>
      <c r="P2864"/>
      <c r="Q2864"/>
      <c r="R2864"/>
      <c r="S2864"/>
      <c r="T2864"/>
      <c r="U2864"/>
      <c r="V2864"/>
      <c r="W2864" s="319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</row>
    <row r="2865" spans="1:43" s="269" customFormat="1" x14ac:dyDescent="0.2">
      <c r="A2865" s="13"/>
      <c r="B2865"/>
      <c r="C2865"/>
      <c r="D2865" s="227"/>
      <c r="E2865" s="227"/>
      <c r="F2865" s="227"/>
      <c r="G2865"/>
      <c r="H2865"/>
      <c r="I2865"/>
      <c r="J2865" s="227"/>
      <c r="L2865" s="190"/>
      <c r="N2865"/>
      <c r="O2865"/>
      <c r="P2865"/>
      <c r="Q2865"/>
      <c r="R2865"/>
      <c r="S2865"/>
      <c r="T2865"/>
      <c r="U2865"/>
      <c r="V2865"/>
      <c r="W2865" s="319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</row>
    <row r="2866" spans="1:43" s="269" customFormat="1" x14ac:dyDescent="0.2">
      <c r="A2866" s="13"/>
      <c r="B2866"/>
      <c r="C2866"/>
      <c r="D2866" s="227"/>
      <c r="E2866" s="227"/>
      <c r="F2866" s="227"/>
      <c r="G2866"/>
      <c r="H2866"/>
      <c r="I2866"/>
      <c r="J2866" s="227"/>
      <c r="L2866" s="190"/>
      <c r="N2866"/>
      <c r="O2866"/>
      <c r="P2866"/>
      <c r="Q2866"/>
      <c r="R2866"/>
      <c r="S2866"/>
      <c r="T2866"/>
      <c r="U2866"/>
      <c r="V2866"/>
      <c r="W2866" s="319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</row>
    <row r="2867" spans="1:43" s="269" customFormat="1" x14ac:dyDescent="0.2">
      <c r="A2867" s="13"/>
      <c r="B2867"/>
      <c r="C2867"/>
      <c r="D2867" s="227"/>
      <c r="E2867" s="227"/>
      <c r="F2867" s="227"/>
      <c r="G2867"/>
      <c r="H2867"/>
      <c r="I2867"/>
      <c r="J2867" s="227"/>
      <c r="L2867" s="190"/>
      <c r="N2867"/>
      <c r="O2867"/>
      <c r="P2867"/>
      <c r="Q2867"/>
      <c r="R2867"/>
      <c r="S2867"/>
      <c r="T2867"/>
      <c r="U2867"/>
      <c r="V2867"/>
      <c r="W2867" s="319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</row>
    <row r="2868" spans="1:43" s="269" customFormat="1" x14ac:dyDescent="0.2">
      <c r="A2868" s="13"/>
      <c r="B2868"/>
      <c r="C2868"/>
      <c r="D2868" s="227"/>
      <c r="E2868" s="227"/>
      <c r="F2868" s="227"/>
      <c r="G2868"/>
      <c r="H2868"/>
      <c r="I2868"/>
      <c r="J2868" s="227"/>
      <c r="L2868" s="190"/>
      <c r="N2868"/>
      <c r="O2868"/>
      <c r="P2868"/>
      <c r="Q2868"/>
      <c r="R2868"/>
      <c r="S2868"/>
      <c r="T2868"/>
      <c r="U2868"/>
      <c r="V2868"/>
      <c r="W2868" s="319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</row>
    <row r="2869" spans="1:43" s="269" customFormat="1" x14ac:dyDescent="0.2">
      <c r="A2869" s="13"/>
      <c r="B2869"/>
      <c r="C2869"/>
      <c r="D2869" s="227"/>
      <c r="E2869" s="227"/>
      <c r="F2869" s="227"/>
      <c r="G2869"/>
      <c r="H2869"/>
      <c r="I2869"/>
      <c r="J2869" s="227"/>
      <c r="L2869" s="190"/>
      <c r="N2869"/>
      <c r="O2869"/>
      <c r="P2869"/>
      <c r="Q2869"/>
      <c r="R2869"/>
      <c r="S2869"/>
      <c r="T2869"/>
      <c r="U2869"/>
      <c r="V2869"/>
      <c r="W2869" s="31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</row>
    <row r="2870" spans="1:43" s="269" customFormat="1" x14ac:dyDescent="0.2">
      <c r="A2870" s="13"/>
      <c r="B2870"/>
      <c r="C2870"/>
      <c r="D2870" s="227"/>
      <c r="E2870" s="227"/>
      <c r="F2870" s="227"/>
      <c r="G2870"/>
      <c r="H2870"/>
      <c r="I2870"/>
      <c r="J2870" s="227"/>
      <c r="L2870" s="190"/>
      <c r="N2870"/>
      <c r="O2870"/>
      <c r="P2870"/>
      <c r="Q2870"/>
      <c r="R2870"/>
      <c r="S2870"/>
      <c r="T2870"/>
      <c r="U2870"/>
      <c r="V2870"/>
      <c r="W2870" s="319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</row>
    <row r="2871" spans="1:43" s="269" customFormat="1" x14ac:dyDescent="0.2">
      <c r="A2871" s="13"/>
      <c r="B2871"/>
      <c r="C2871"/>
      <c r="D2871" s="227"/>
      <c r="E2871" s="227"/>
      <c r="F2871" s="227"/>
      <c r="G2871"/>
      <c r="H2871"/>
      <c r="I2871"/>
      <c r="J2871" s="227"/>
      <c r="L2871" s="190"/>
      <c r="N2871"/>
      <c r="O2871"/>
      <c r="P2871"/>
      <c r="Q2871"/>
      <c r="R2871"/>
      <c r="S2871"/>
      <c r="T2871"/>
      <c r="U2871"/>
      <c r="V2871"/>
      <c r="W2871" s="319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</row>
    <row r="2872" spans="1:43" s="269" customFormat="1" x14ac:dyDescent="0.2">
      <c r="A2872" s="13"/>
      <c r="B2872"/>
      <c r="C2872"/>
      <c r="D2872" s="227"/>
      <c r="E2872" s="227"/>
      <c r="F2872" s="227"/>
      <c r="G2872"/>
      <c r="H2872"/>
      <c r="I2872"/>
      <c r="J2872" s="227"/>
      <c r="L2872" s="190"/>
      <c r="N2872"/>
      <c r="O2872"/>
      <c r="P2872"/>
      <c r="Q2872"/>
      <c r="R2872"/>
      <c r="S2872"/>
      <c r="T2872"/>
      <c r="U2872"/>
      <c r="V2872"/>
      <c r="W2872" s="319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</row>
    <row r="2873" spans="1:43" s="269" customFormat="1" x14ac:dyDescent="0.2">
      <c r="A2873" s="13"/>
      <c r="B2873"/>
      <c r="C2873"/>
      <c r="D2873" s="227"/>
      <c r="E2873" s="227"/>
      <c r="F2873" s="227"/>
      <c r="G2873"/>
      <c r="H2873"/>
      <c r="I2873"/>
      <c r="J2873" s="227"/>
      <c r="L2873" s="190"/>
      <c r="N2873"/>
      <c r="O2873"/>
      <c r="P2873"/>
      <c r="Q2873"/>
      <c r="R2873"/>
      <c r="S2873"/>
      <c r="T2873"/>
      <c r="U2873"/>
      <c r="V2873"/>
      <c r="W2873" s="319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</row>
    <row r="2874" spans="1:43" s="269" customFormat="1" x14ac:dyDescent="0.2">
      <c r="A2874" s="13"/>
      <c r="B2874"/>
      <c r="C2874"/>
      <c r="D2874" s="227"/>
      <c r="E2874" s="227"/>
      <c r="F2874" s="227"/>
      <c r="G2874"/>
      <c r="H2874"/>
      <c r="I2874"/>
      <c r="J2874" s="227"/>
      <c r="L2874" s="190"/>
      <c r="N2874"/>
      <c r="O2874"/>
      <c r="P2874"/>
      <c r="Q2874"/>
      <c r="R2874"/>
      <c r="S2874"/>
      <c r="T2874"/>
      <c r="U2874"/>
      <c r="V2874"/>
      <c r="W2874" s="319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</row>
    <row r="2875" spans="1:43" s="269" customFormat="1" x14ac:dyDescent="0.2">
      <c r="A2875" s="13"/>
      <c r="B2875"/>
      <c r="C2875"/>
      <c r="D2875" s="227"/>
      <c r="E2875" s="227"/>
      <c r="F2875" s="227"/>
      <c r="G2875"/>
      <c r="H2875"/>
      <c r="I2875"/>
      <c r="J2875" s="227"/>
      <c r="L2875" s="190"/>
      <c r="N2875"/>
      <c r="O2875"/>
      <c r="P2875"/>
      <c r="Q2875"/>
      <c r="R2875"/>
      <c r="S2875"/>
      <c r="T2875"/>
      <c r="U2875"/>
      <c r="V2875"/>
      <c r="W2875" s="319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</row>
    <row r="2876" spans="1:43" s="269" customFormat="1" x14ac:dyDescent="0.2">
      <c r="A2876" s="13"/>
      <c r="B2876"/>
      <c r="C2876"/>
      <c r="D2876" s="227"/>
      <c r="E2876" s="227"/>
      <c r="F2876" s="227"/>
      <c r="G2876"/>
      <c r="H2876"/>
      <c r="I2876"/>
      <c r="J2876" s="227"/>
      <c r="L2876" s="190"/>
      <c r="N2876"/>
      <c r="O2876"/>
      <c r="P2876"/>
      <c r="Q2876"/>
      <c r="R2876"/>
      <c r="S2876"/>
      <c r="T2876"/>
      <c r="U2876"/>
      <c r="V2876"/>
      <c r="W2876" s="319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</row>
    <row r="2877" spans="1:43" s="269" customFormat="1" x14ac:dyDescent="0.2">
      <c r="A2877" s="13"/>
      <c r="B2877"/>
      <c r="C2877"/>
      <c r="D2877" s="227"/>
      <c r="E2877" s="227"/>
      <c r="F2877" s="227"/>
      <c r="G2877"/>
      <c r="H2877"/>
      <c r="I2877"/>
      <c r="J2877" s="227"/>
      <c r="L2877" s="190"/>
      <c r="N2877"/>
      <c r="O2877"/>
      <c r="P2877"/>
      <c r="Q2877"/>
      <c r="R2877"/>
      <c r="S2877"/>
      <c r="T2877"/>
      <c r="U2877"/>
      <c r="V2877"/>
      <c r="W2877" s="319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</row>
    <row r="2878" spans="1:43" s="269" customFormat="1" x14ac:dyDescent="0.2">
      <c r="A2878" s="13"/>
      <c r="B2878"/>
      <c r="C2878"/>
      <c r="D2878" s="227"/>
      <c r="E2878" s="227"/>
      <c r="F2878" s="227"/>
      <c r="G2878"/>
      <c r="H2878"/>
      <c r="I2878"/>
      <c r="J2878" s="227"/>
      <c r="L2878" s="190"/>
      <c r="N2878"/>
      <c r="O2878"/>
      <c r="P2878"/>
      <c r="Q2878"/>
      <c r="R2878"/>
      <c r="S2878"/>
      <c r="T2878"/>
      <c r="U2878"/>
      <c r="V2878"/>
      <c r="W2878" s="319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</row>
    <row r="2879" spans="1:43" s="269" customFormat="1" x14ac:dyDescent="0.2">
      <c r="A2879" s="13"/>
      <c r="B2879"/>
      <c r="C2879"/>
      <c r="D2879" s="227"/>
      <c r="E2879" s="227"/>
      <c r="F2879" s="227"/>
      <c r="G2879"/>
      <c r="H2879"/>
      <c r="I2879"/>
      <c r="J2879" s="227"/>
      <c r="L2879" s="190"/>
      <c r="N2879"/>
      <c r="O2879"/>
      <c r="P2879"/>
      <c r="Q2879"/>
      <c r="R2879"/>
      <c r="S2879"/>
      <c r="T2879"/>
      <c r="U2879"/>
      <c r="V2879"/>
      <c r="W2879" s="31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</row>
    <row r="2880" spans="1:43" s="269" customFormat="1" x14ac:dyDescent="0.2">
      <c r="A2880" s="13"/>
      <c r="B2880"/>
      <c r="C2880"/>
      <c r="D2880" s="227"/>
      <c r="E2880" s="227"/>
      <c r="F2880" s="227"/>
      <c r="G2880"/>
      <c r="H2880"/>
      <c r="I2880"/>
      <c r="J2880" s="227"/>
      <c r="L2880" s="190"/>
      <c r="N2880"/>
      <c r="O2880"/>
      <c r="P2880"/>
      <c r="Q2880"/>
      <c r="R2880"/>
      <c r="S2880"/>
      <c r="T2880"/>
      <c r="U2880"/>
      <c r="V2880"/>
      <c r="W2880" s="319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</row>
    <row r="2881" spans="1:43" s="269" customFormat="1" x14ac:dyDescent="0.2">
      <c r="A2881" s="13"/>
      <c r="B2881"/>
      <c r="C2881"/>
      <c r="D2881" s="227"/>
      <c r="E2881" s="227"/>
      <c r="F2881" s="227"/>
      <c r="G2881"/>
      <c r="H2881"/>
      <c r="I2881"/>
      <c r="J2881" s="227"/>
      <c r="L2881" s="190"/>
      <c r="N2881"/>
      <c r="O2881"/>
      <c r="P2881"/>
      <c r="Q2881"/>
      <c r="R2881"/>
      <c r="S2881"/>
      <c r="T2881"/>
      <c r="U2881"/>
      <c r="V2881"/>
      <c r="W2881" s="319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</row>
    <row r="2882" spans="1:43" s="269" customFormat="1" x14ac:dyDescent="0.2">
      <c r="A2882" s="13"/>
      <c r="B2882"/>
      <c r="C2882"/>
      <c r="D2882" s="227"/>
      <c r="E2882" s="227"/>
      <c r="F2882" s="227"/>
      <c r="G2882"/>
      <c r="H2882"/>
      <c r="I2882"/>
      <c r="J2882" s="227"/>
      <c r="L2882" s="190"/>
      <c r="N2882"/>
      <c r="O2882"/>
      <c r="P2882"/>
      <c r="Q2882"/>
      <c r="R2882"/>
      <c r="S2882"/>
      <c r="T2882"/>
      <c r="U2882"/>
      <c r="V2882"/>
      <c r="W2882" s="319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</row>
    <row r="2883" spans="1:43" s="269" customFormat="1" x14ac:dyDescent="0.2">
      <c r="A2883" s="13"/>
      <c r="B2883"/>
      <c r="C2883"/>
      <c r="D2883" s="227"/>
      <c r="E2883" s="227"/>
      <c r="F2883" s="227"/>
      <c r="G2883"/>
      <c r="H2883"/>
      <c r="I2883"/>
      <c r="J2883" s="227"/>
      <c r="L2883" s="190"/>
      <c r="N2883"/>
      <c r="O2883"/>
      <c r="P2883"/>
      <c r="Q2883"/>
      <c r="R2883"/>
      <c r="S2883"/>
      <c r="T2883"/>
      <c r="U2883"/>
      <c r="V2883"/>
      <c r="W2883" s="319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</row>
    <row r="2884" spans="1:43" s="269" customFormat="1" x14ac:dyDescent="0.2">
      <c r="A2884" s="13"/>
      <c r="B2884"/>
      <c r="C2884"/>
      <c r="D2884" s="227"/>
      <c r="E2884" s="227"/>
      <c r="F2884" s="227"/>
      <c r="G2884"/>
      <c r="H2884"/>
      <c r="I2884"/>
      <c r="J2884" s="227"/>
      <c r="L2884" s="190"/>
      <c r="N2884"/>
      <c r="O2884"/>
      <c r="P2884"/>
      <c r="Q2884"/>
      <c r="R2884"/>
      <c r="S2884"/>
      <c r="T2884"/>
      <c r="U2884"/>
      <c r="V2884"/>
      <c r="W2884" s="319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</row>
    <row r="2885" spans="1:43" s="269" customFormat="1" x14ac:dyDescent="0.2">
      <c r="A2885" s="13"/>
      <c r="B2885"/>
      <c r="C2885"/>
      <c r="D2885" s="227"/>
      <c r="E2885" s="227"/>
      <c r="F2885" s="227"/>
      <c r="G2885"/>
      <c r="H2885"/>
      <c r="I2885"/>
      <c r="J2885" s="227"/>
      <c r="L2885" s="190"/>
      <c r="N2885"/>
      <c r="O2885"/>
      <c r="P2885"/>
      <c r="Q2885"/>
      <c r="R2885"/>
      <c r="S2885"/>
      <c r="T2885"/>
      <c r="U2885"/>
      <c r="V2885"/>
      <c r="W2885" s="319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</row>
    <row r="2886" spans="1:43" s="269" customFormat="1" x14ac:dyDescent="0.2">
      <c r="A2886" s="13"/>
      <c r="B2886"/>
      <c r="C2886"/>
      <c r="D2886" s="227"/>
      <c r="E2886" s="227"/>
      <c r="F2886" s="227"/>
      <c r="G2886"/>
      <c r="H2886"/>
      <c r="I2886"/>
      <c r="J2886" s="227"/>
      <c r="L2886" s="190"/>
      <c r="N2886"/>
      <c r="O2886"/>
      <c r="P2886"/>
      <c r="Q2886"/>
      <c r="R2886"/>
      <c r="S2886"/>
      <c r="T2886"/>
      <c r="U2886"/>
      <c r="V2886"/>
      <c r="W2886" s="319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</row>
    <row r="2887" spans="1:43" s="269" customFormat="1" x14ac:dyDescent="0.2">
      <c r="A2887" s="13"/>
      <c r="B2887"/>
      <c r="C2887"/>
      <c r="D2887" s="227"/>
      <c r="E2887" s="227"/>
      <c r="F2887" s="227"/>
      <c r="G2887"/>
      <c r="H2887"/>
      <c r="I2887"/>
      <c r="J2887" s="227"/>
      <c r="L2887" s="190"/>
      <c r="N2887"/>
      <c r="O2887"/>
      <c r="P2887"/>
      <c r="Q2887"/>
      <c r="R2887"/>
      <c r="S2887"/>
      <c r="T2887"/>
      <c r="U2887"/>
      <c r="V2887"/>
      <c r="W2887" s="319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</row>
    <row r="2888" spans="1:43" s="269" customFormat="1" x14ac:dyDescent="0.2">
      <c r="A2888" s="13"/>
      <c r="B2888"/>
      <c r="C2888"/>
      <c r="D2888" s="227"/>
      <c r="E2888" s="227"/>
      <c r="F2888" s="227"/>
      <c r="G2888"/>
      <c r="H2888"/>
      <c r="I2888"/>
      <c r="J2888" s="227"/>
      <c r="L2888" s="190"/>
      <c r="N2888"/>
      <c r="O2888"/>
      <c r="P2888"/>
      <c r="Q2888"/>
      <c r="R2888"/>
      <c r="S2888"/>
      <c r="T2888"/>
      <c r="U2888"/>
      <c r="V2888"/>
      <c r="W2888" s="319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</row>
    <row r="2889" spans="1:43" s="269" customFormat="1" x14ac:dyDescent="0.2">
      <c r="A2889" s="13"/>
      <c r="B2889"/>
      <c r="C2889"/>
      <c r="D2889" s="227"/>
      <c r="E2889" s="227"/>
      <c r="F2889" s="227"/>
      <c r="G2889"/>
      <c r="H2889"/>
      <c r="I2889"/>
      <c r="J2889" s="227"/>
      <c r="L2889" s="190"/>
      <c r="N2889"/>
      <c r="O2889"/>
      <c r="P2889"/>
      <c r="Q2889"/>
      <c r="R2889"/>
      <c r="S2889"/>
      <c r="T2889"/>
      <c r="U2889"/>
      <c r="V2889"/>
      <c r="W2889" s="31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</row>
    <row r="2890" spans="1:43" s="269" customFormat="1" x14ac:dyDescent="0.2">
      <c r="A2890" s="13"/>
      <c r="B2890"/>
      <c r="C2890"/>
      <c r="D2890" s="227"/>
      <c r="E2890" s="227"/>
      <c r="F2890" s="227"/>
      <c r="G2890"/>
      <c r="H2890"/>
      <c r="I2890"/>
      <c r="J2890" s="227"/>
      <c r="L2890" s="190"/>
      <c r="N2890"/>
      <c r="O2890"/>
      <c r="P2890"/>
      <c r="Q2890"/>
      <c r="R2890"/>
      <c r="S2890"/>
      <c r="T2890"/>
      <c r="U2890"/>
      <c r="V2890"/>
      <c r="W2890" s="319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</row>
    <row r="2891" spans="1:43" s="269" customFormat="1" x14ac:dyDescent="0.2">
      <c r="A2891" s="13"/>
      <c r="B2891"/>
      <c r="C2891"/>
      <c r="D2891" s="227"/>
      <c r="E2891" s="227"/>
      <c r="F2891" s="227"/>
      <c r="G2891"/>
      <c r="H2891"/>
      <c r="I2891"/>
      <c r="J2891" s="227"/>
      <c r="L2891" s="190"/>
      <c r="N2891"/>
      <c r="O2891"/>
      <c r="P2891"/>
      <c r="Q2891"/>
      <c r="R2891"/>
      <c r="S2891"/>
      <c r="T2891"/>
      <c r="U2891"/>
      <c r="V2891"/>
      <c r="W2891" s="319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</row>
    <row r="2892" spans="1:43" s="269" customFormat="1" x14ac:dyDescent="0.2">
      <c r="A2892" s="13"/>
      <c r="B2892"/>
      <c r="C2892"/>
      <c r="D2892" s="227"/>
      <c r="E2892" s="227"/>
      <c r="F2892" s="227"/>
      <c r="G2892"/>
      <c r="H2892"/>
      <c r="I2892"/>
      <c r="J2892" s="227"/>
      <c r="L2892" s="190"/>
      <c r="N2892"/>
      <c r="O2892"/>
      <c r="P2892"/>
      <c r="Q2892"/>
      <c r="R2892"/>
      <c r="S2892"/>
      <c r="T2892"/>
      <c r="U2892"/>
      <c r="V2892"/>
      <c r="W2892" s="319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</row>
    <row r="2893" spans="1:43" s="269" customFormat="1" x14ac:dyDescent="0.2">
      <c r="A2893" s="13"/>
      <c r="B2893"/>
      <c r="C2893"/>
      <c r="D2893" s="227"/>
      <c r="E2893" s="227"/>
      <c r="F2893" s="227"/>
      <c r="G2893"/>
      <c r="H2893"/>
      <c r="I2893"/>
      <c r="J2893" s="227"/>
      <c r="L2893" s="190"/>
      <c r="N2893"/>
      <c r="O2893"/>
      <c r="P2893"/>
      <c r="Q2893"/>
      <c r="R2893"/>
      <c r="S2893"/>
      <c r="T2893"/>
      <c r="U2893"/>
      <c r="V2893"/>
      <c r="W2893" s="319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</row>
    <row r="2894" spans="1:43" s="269" customFormat="1" x14ac:dyDescent="0.2">
      <c r="A2894" s="13"/>
      <c r="B2894"/>
      <c r="C2894"/>
      <c r="D2894" s="227"/>
      <c r="E2894" s="227"/>
      <c r="F2894" s="227"/>
      <c r="G2894"/>
      <c r="H2894"/>
      <c r="I2894"/>
      <c r="J2894" s="227"/>
      <c r="L2894" s="190"/>
      <c r="N2894"/>
      <c r="O2894"/>
      <c r="P2894"/>
      <c r="Q2894"/>
      <c r="R2894"/>
      <c r="S2894"/>
      <c r="T2894"/>
      <c r="U2894"/>
      <c r="V2894"/>
      <c r="W2894" s="319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</row>
    <row r="2895" spans="1:43" s="269" customFormat="1" x14ac:dyDescent="0.2">
      <c r="A2895" s="13"/>
      <c r="B2895"/>
      <c r="C2895"/>
      <c r="D2895" s="227"/>
      <c r="E2895" s="227"/>
      <c r="F2895" s="227"/>
      <c r="G2895"/>
      <c r="H2895"/>
      <c r="I2895"/>
      <c r="J2895" s="227"/>
      <c r="L2895" s="190"/>
      <c r="N2895"/>
      <c r="O2895"/>
      <c r="P2895"/>
      <c r="Q2895"/>
      <c r="R2895"/>
      <c r="S2895"/>
      <c r="T2895"/>
      <c r="U2895"/>
      <c r="V2895"/>
      <c r="W2895" s="319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</row>
    <row r="2896" spans="1:43" s="269" customFormat="1" x14ac:dyDescent="0.2">
      <c r="A2896" s="13"/>
      <c r="B2896"/>
      <c r="C2896"/>
      <c r="D2896" s="227"/>
      <c r="E2896" s="227"/>
      <c r="F2896" s="227"/>
      <c r="G2896"/>
      <c r="H2896"/>
      <c r="I2896"/>
      <c r="J2896" s="227"/>
      <c r="L2896" s="190"/>
      <c r="N2896"/>
      <c r="O2896"/>
      <c r="P2896"/>
      <c r="Q2896"/>
      <c r="R2896"/>
      <c r="S2896"/>
      <c r="T2896"/>
      <c r="U2896"/>
      <c r="V2896"/>
      <c r="W2896" s="319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</row>
    <row r="2897" spans="1:43" s="269" customFormat="1" x14ac:dyDescent="0.2">
      <c r="A2897" s="13"/>
      <c r="B2897"/>
      <c r="C2897"/>
      <c r="D2897" s="227"/>
      <c r="E2897" s="227"/>
      <c r="F2897" s="227"/>
      <c r="G2897"/>
      <c r="H2897"/>
      <c r="I2897"/>
      <c r="J2897" s="227"/>
      <c r="L2897" s="190"/>
      <c r="N2897"/>
      <c r="O2897"/>
      <c r="P2897"/>
      <c r="Q2897"/>
      <c r="R2897"/>
      <c r="S2897"/>
      <c r="T2897"/>
      <c r="U2897"/>
      <c r="V2897"/>
      <c r="W2897" s="319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</row>
    <row r="2898" spans="1:43" s="269" customFormat="1" x14ac:dyDescent="0.2">
      <c r="A2898" s="13"/>
      <c r="B2898"/>
      <c r="C2898"/>
      <c r="D2898" s="227"/>
      <c r="E2898" s="227"/>
      <c r="F2898" s="227"/>
      <c r="G2898"/>
      <c r="H2898"/>
      <c r="I2898"/>
      <c r="J2898" s="227"/>
      <c r="L2898" s="190"/>
      <c r="N2898"/>
      <c r="O2898"/>
      <c r="P2898"/>
      <c r="Q2898"/>
      <c r="R2898"/>
      <c r="S2898"/>
      <c r="T2898"/>
      <c r="U2898"/>
      <c r="V2898"/>
      <c r="W2898" s="319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</row>
    <row r="2899" spans="1:43" s="269" customFormat="1" x14ac:dyDescent="0.2">
      <c r="A2899" s="13"/>
      <c r="B2899"/>
      <c r="C2899"/>
      <c r="D2899" s="227"/>
      <c r="E2899" s="227"/>
      <c r="F2899" s="227"/>
      <c r="G2899"/>
      <c r="H2899"/>
      <c r="I2899"/>
      <c r="J2899" s="227"/>
      <c r="L2899" s="190"/>
      <c r="N2899"/>
      <c r="O2899"/>
      <c r="P2899"/>
      <c r="Q2899"/>
      <c r="R2899"/>
      <c r="S2899"/>
      <c r="T2899"/>
      <c r="U2899"/>
      <c r="V2899"/>
      <c r="W2899" s="31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</row>
    <row r="2900" spans="1:43" s="269" customFormat="1" x14ac:dyDescent="0.2">
      <c r="A2900" s="13"/>
      <c r="B2900"/>
      <c r="C2900"/>
      <c r="D2900" s="227"/>
      <c r="E2900" s="227"/>
      <c r="F2900" s="227"/>
      <c r="G2900"/>
      <c r="H2900"/>
      <c r="I2900"/>
      <c r="J2900" s="227"/>
      <c r="L2900" s="190"/>
      <c r="N2900"/>
      <c r="O2900"/>
      <c r="P2900"/>
      <c r="Q2900"/>
      <c r="R2900"/>
      <c r="S2900"/>
      <c r="T2900"/>
      <c r="U2900"/>
      <c r="V2900"/>
      <c r="W2900" s="319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</row>
    <row r="2901" spans="1:43" s="269" customFormat="1" x14ac:dyDescent="0.2">
      <c r="A2901" s="13"/>
      <c r="B2901"/>
      <c r="C2901"/>
      <c r="D2901" s="227"/>
      <c r="E2901" s="227"/>
      <c r="F2901" s="227"/>
      <c r="G2901"/>
      <c r="H2901"/>
      <c r="I2901"/>
      <c r="J2901" s="227"/>
      <c r="L2901" s="190"/>
      <c r="N2901"/>
      <c r="O2901"/>
      <c r="P2901"/>
      <c r="Q2901"/>
      <c r="R2901"/>
      <c r="S2901"/>
      <c r="T2901"/>
      <c r="U2901"/>
      <c r="V2901"/>
      <c r="W2901" s="319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</row>
    <row r="2902" spans="1:43" s="269" customFormat="1" x14ac:dyDescent="0.2">
      <c r="A2902" s="13"/>
      <c r="B2902"/>
      <c r="C2902"/>
      <c r="D2902" s="227"/>
      <c r="E2902" s="227"/>
      <c r="F2902" s="227"/>
      <c r="G2902"/>
      <c r="H2902"/>
      <c r="I2902"/>
      <c r="J2902" s="227"/>
      <c r="L2902" s="190"/>
      <c r="N2902"/>
      <c r="O2902"/>
      <c r="P2902"/>
      <c r="Q2902"/>
      <c r="R2902"/>
      <c r="S2902"/>
      <c r="T2902"/>
      <c r="U2902"/>
      <c r="V2902"/>
      <c r="W2902" s="319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</row>
    <row r="2903" spans="1:43" s="269" customFormat="1" x14ac:dyDescent="0.2">
      <c r="A2903" s="13"/>
      <c r="B2903"/>
      <c r="C2903"/>
      <c r="D2903" s="227"/>
      <c r="E2903" s="227"/>
      <c r="F2903" s="227"/>
      <c r="G2903"/>
      <c r="H2903"/>
      <c r="I2903"/>
      <c r="J2903" s="227"/>
      <c r="L2903" s="190"/>
      <c r="N2903"/>
      <c r="O2903"/>
      <c r="P2903"/>
      <c r="Q2903"/>
      <c r="R2903"/>
      <c r="S2903"/>
      <c r="T2903"/>
      <c r="U2903"/>
      <c r="V2903"/>
      <c r="W2903" s="319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</row>
    <row r="2904" spans="1:43" s="269" customFormat="1" x14ac:dyDescent="0.2">
      <c r="A2904" s="13"/>
      <c r="B2904"/>
      <c r="C2904"/>
      <c r="D2904" s="227"/>
      <c r="E2904" s="227"/>
      <c r="F2904" s="227"/>
      <c r="G2904"/>
      <c r="H2904"/>
      <c r="I2904"/>
      <c r="J2904" s="227"/>
      <c r="L2904" s="190"/>
      <c r="N2904"/>
      <c r="O2904"/>
      <c r="P2904"/>
      <c r="Q2904"/>
      <c r="R2904"/>
      <c r="S2904"/>
      <c r="T2904"/>
      <c r="U2904"/>
      <c r="V2904"/>
      <c r="W2904" s="319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</row>
    <row r="2905" spans="1:43" s="269" customFormat="1" x14ac:dyDescent="0.2">
      <c r="A2905" s="13"/>
      <c r="B2905"/>
      <c r="C2905"/>
      <c r="D2905" s="227"/>
      <c r="E2905" s="227"/>
      <c r="F2905" s="227"/>
      <c r="G2905"/>
      <c r="H2905"/>
      <c r="I2905"/>
      <c r="J2905" s="227"/>
      <c r="L2905" s="190"/>
      <c r="N2905"/>
      <c r="O2905"/>
      <c r="P2905"/>
      <c r="Q2905"/>
      <c r="R2905"/>
      <c r="S2905"/>
      <c r="T2905"/>
      <c r="U2905"/>
      <c r="V2905"/>
      <c r="W2905" s="319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</row>
    <row r="2906" spans="1:43" s="269" customFormat="1" x14ac:dyDescent="0.2">
      <c r="A2906" s="13"/>
      <c r="B2906"/>
      <c r="C2906"/>
      <c r="D2906" s="227"/>
      <c r="E2906" s="227"/>
      <c r="F2906" s="227"/>
      <c r="G2906"/>
      <c r="H2906"/>
      <c r="I2906"/>
      <c r="J2906" s="227"/>
      <c r="L2906" s="190"/>
      <c r="N2906"/>
      <c r="O2906"/>
      <c r="P2906"/>
      <c r="Q2906"/>
      <c r="R2906"/>
      <c r="S2906"/>
      <c r="T2906"/>
      <c r="U2906"/>
      <c r="V2906"/>
      <c r="W2906" s="319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</row>
    <row r="2907" spans="1:43" s="269" customFormat="1" x14ac:dyDescent="0.2">
      <c r="A2907" s="13"/>
      <c r="B2907"/>
      <c r="C2907"/>
      <c r="D2907" s="227"/>
      <c r="E2907" s="227"/>
      <c r="F2907" s="227"/>
      <c r="G2907"/>
      <c r="H2907"/>
      <c r="I2907"/>
      <c r="J2907" s="227"/>
      <c r="L2907" s="190"/>
      <c r="N2907"/>
      <c r="O2907"/>
      <c r="P2907"/>
      <c r="Q2907"/>
      <c r="R2907"/>
      <c r="S2907"/>
      <c r="T2907"/>
      <c r="U2907"/>
      <c r="V2907"/>
      <c r="W2907" s="319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</row>
    <row r="2908" spans="1:43" s="269" customFormat="1" x14ac:dyDescent="0.2">
      <c r="A2908" s="13"/>
      <c r="B2908"/>
      <c r="C2908"/>
      <c r="D2908" s="227"/>
      <c r="E2908" s="227"/>
      <c r="F2908" s="227"/>
      <c r="G2908"/>
      <c r="H2908"/>
      <c r="I2908"/>
      <c r="J2908" s="227"/>
      <c r="L2908" s="190"/>
      <c r="N2908"/>
      <c r="O2908"/>
      <c r="P2908"/>
      <c r="Q2908"/>
      <c r="R2908"/>
      <c r="S2908"/>
      <c r="T2908"/>
      <c r="U2908"/>
      <c r="V2908"/>
      <c r="W2908" s="319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</row>
    <row r="2909" spans="1:43" s="269" customFormat="1" x14ac:dyDescent="0.2">
      <c r="A2909" s="13"/>
      <c r="B2909"/>
      <c r="C2909"/>
      <c r="D2909" s="227"/>
      <c r="E2909" s="227"/>
      <c r="F2909" s="227"/>
      <c r="G2909"/>
      <c r="H2909"/>
      <c r="I2909"/>
      <c r="J2909" s="227"/>
      <c r="L2909" s="190"/>
      <c r="N2909"/>
      <c r="O2909"/>
      <c r="P2909"/>
      <c r="Q2909"/>
      <c r="R2909"/>
      <c r="S2909"/>
      <c r="T2909"/>
      <c r="U2909"/>
      <c r="V2909"/>
      <c r="W2909" s="31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</row>
    <row r="2910" spans="1:43" s="269" customFormat="1" x14ac:dyDescent="0.2">
      <c r="A2910" s="13"/>
      <c r="B2910"/>
      <c r="C2910"/>
      <c r="D2910" s="227"/>
      <c r="E2910" s="227"/>
      <c r="F2910" s="227"/>
      <c r="G2910"/>
      <c r="H2910"/>
      <c r="I2910"/>
      <c r="J2910" s="227"/>
      <c r="L2910" s="190"/>
      <c r="N2910"/>
      <c r="O2910"/>
      <c r="P2910"/>
      <c r="Q2910"/>
      <c r="R2910"/>
      <c r="S2910"/>
      <c r="T2910"/>
      <c r="U2910"/>
      <c r="V2910"/>
      <c r="W2910" s="319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</row>
    <row r="2911" spans="1:43" s="269" customFormat="1" x14ac:dyDescent="0.2">
      <c r="A2911" s="13"/>
      <c r="B2911"/>
      <c r="C2911"/>
      <c r="D2911" s="227"/>
      <c r="E2911" s="227"/>
      <c r="F2911" s="227"/>
      <c r="G2911"/>
      <c r="H2911"/>
      <c r="I2911"/>
      <c r="J2911" s="227"/>
      <c r="L2911" s="190"/>
      <c r="N2911"/>
      <c r="O2911"/>
      <c r="P2911"/>
      <c r="Q2911"/>
      <c r="R2911"/>
      <c r="S2911"/>
      <c r="T2911"/>
      <c r="U2911"/>
      <c r="V2911"/>
      <c r="W2911" s="319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</row>
    <row r="2912" spans="1:43" s="269" customFormat="1" x14ac:dyDescent="0.2">
      <c r="A2912" s="13"/>
      <c r="B2912"/>
      <c r="C2912"/>
      <c r="D2912" s="227"/>
      <c r="E2912" s="227"/>
      <c r="F2912" s="227"/>
      <c r="G2912"/>
      <c r="H2912"/>
      <c r="I2912"/>
      <c r="J2912" s="227"/>
      <c r="L2912" s="190"/>
      <c r="N2912"/>
      <c r="O2912"/>
      <c r="P2912"/>
      <c r="Q2912"/>
      <c r="R2912"/>
      <c r="S2912"/>
      <c r="T2912"/>
      <c r="U2912"/>
      <c r="V2912"/>
      <c r="W2912" s="319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</row>
    <row r="2913" spans="1:43" s="269" customFormat="1" x14ac:dyDescent="0.2">
      <c r="A2913" s="13"/>
      <c r="B2913"/>
      <c r="C2913"/>
      <c r="D2913" s="227"/>
      <c r="E2913" s="227"/>
      <c r="F2913" s="227"/>
      <c r="G2913"/>
      <c r="H2913"/>
      <c r="I2913"/>
      <c r="J2913" s="227"/>
      <c r="L2913" s="190"/>
      <c r="N2913"/>
      <c r="O2913"/>
      <c r="P2913"/>
      <c r="Q2913"/>
      <c r="R2913"/>
      <c r="S2913"/>
      <c r="T2913"/>
      <c r="U2913"/>
      <c r="V2913"/>
      <c r="W2913" s="319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</row>
    <row r="2914" spans="1:43" s="269" customFormat="1" x14ac:dyDescent="0.2">
      <c r="A2914" s="13"/>
      <c r="B2914"/>
      <c r="C2914"/>
      <c r="D2914" s="227"/>
      <c r="E2914" s="227"/>
      <c r="F2914" s="227"/>
      <c r="G2914"/>
      <c r="H2914"/>
      <c r="I2914"/>
      <c r="J2914" s="227"/>
      <c r="L2914" s="190"/>
      <c r="N2914"/>
      <c r="O2914"/>
      <c r="P2914"/>
      <c r="Q2914"/>
      <c r="R2914"/>
      <c r="S2914"/>
      <c r="T2914"/>
      <c r="U2914"/>
      <c r="V2914"/>
      <c r="W2914" s="319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</row>
    <row r="2915" spans="1:43" s="269" customFormat="1" x14ac:dyDescent="0.2">
      <c r="A2915" s="13"/>
      <c r="B2915"/>
      <c r="C2915"/>
      <c r="D2915" s="227"/>
      <c r="E2915" s="227"/>
      <c r="F2915" s="227"/>
      <c r="G2915"/>
      <c r="H2915"/>
      <c r="I2915"/>
      <c r="J2915" s="227"/>
      <c r="L2915" s="190"/>
      <c r="N2915"/>
      <c r="O2915"/>
      <c r="P2915"/>
      <c r="Q2915"/>
      <c r="R2915"/>
      <c r="S2915"/>
      <c r="T2915"/>
      <c r="U2915"/>
      <c r="V2915"/>
      <c r="W2915" s="319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</row>
    <row r="2916" spans="1:43" s="269" customFormat="1" x14ac:dyDescent="0.2">
      <c r="A2916" s="13"/>
      <c r="B2916"/>
      <c r="C2916"/>
      <c r="D2916" s="227"/>
      <c r="E2916" s="227"/>
      <c r="F2916" s="227"/>
      <c r="G2916"/>
      <c r="H2916"/>
      <c r="I2916"/>
      <c r="J2916" s="227"/>
      <c r="L2916" s="190"/>
      <c r="N2916"/>
      <c r="O2916"/>
      <c r="P2916"/>
      <c r="Q2916"/>
      <c r="R2916"/>
      <c r="S2916"/>
      <c r="T2916"/>
      <c r="U2916"/>
      <c r="V2916"/>
      <c r="W2916" s="319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</row>
    <row r="2917" spans="1:43" s="269" customFormat="1" x14ac:dyDescent="0.2">
      <c r="A2917" s="13"/>
      <c r="B2917"/>
      <c r="C2917"/>
      <c r="D2917" s="227"/>
      <c r="E2917" s="227"/>
      <c r="F2917" s="227"/>
      <c r="G2917"/>
      <c r="H2917"/>
      <c r="I2917"/>
      <c r="J2917" s="227"/>
      <c r="L2917" s="190"/>
      <c r="N2917"/>
      <c r="O2917"/>
      <c r="P2917"/>
      <c r="Q2917"/>
      <c r="R2917"/>
      <c r="S2917"/>
      <c r="T2917"/>
      <c r="U2917"/>
      <c r="V2917"/>
      <c r="W2917" s="319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</row>
    <row r="2918" spans="1:43" s="269" customFormat="1" x14ac:dyDescent="0.2">
      <c r="A2918" s="13"/>
      <c r="B2918"/>
      <c r="C2918"/>
      <c r="D2918" s="227"/>
      <c r="E2918" s="227"/>
      <c r="F2918" s="227"/>
      <c r="G2918"/>
      <c r="H2918"/>
      <c r="I2918"/>
      <c r="J2918" s="227"/>
      <c r="L2918" s="190"/>
      <c r="N2918"/>
      <c r="O2918"/>
      <c r="P2918"/>
      <c r="Q2918"/>
      <c r="R2918"/>
      <c r="S2918"/>
      <c r="T2918"/>
      <c r="U2918"/>
      <c r="V2918"/>
      <c r="W2918" s="319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</row>
    <row r="2919" spans="1:43" s="269" customFormat="1" x14ac:dyDescent="0.2">
      <c r="A2919" s="13"/>
      <c r="B2919"/>
      <c r="C2919"/>
      <c r="D2919" s="227"/>
      <c r="E2919" s="227"/>
      <c r="F2919" s="227"/>
      <c r="G2919"/>
      <c r="H2919"/>
      <c r="I2919"/>
      <c r="J2919" s="227"/>
      <c r="L2919" s="190"/>
      <c r="N2919"/>
      <c r="O2919"/>
      <c r="P2919"/>
      <c r="Q2919"/>
      <c r="R2919"/>
      <c r="S2919"/>
      <c r="T2919"/>
      <c r="U2919"/>
      <c r="V2919"/>
      <c r="W2919" s="3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</row>
    <row r="2920" spans="1:43" s="269" customFormat="1" x14ac:dyDescent="0.2">
      <c r="A2920" s="13"/>
      <c r="B2920"/>
      <c r="C2920"/>
      <c r="D2920" s="227"/>
      <c r="E2920" s="227"/>
      <c r="F2920" s="227"/>
      <c r="G2920"/>
      <c r="H2920"/>
      <c r="I2920"/>
      <c r="J2920" s="227"/>
      <c r="L2920" s="190"/>
      <c r="N2920"/>
      <c r="O2920"/>
      <c r="P2920"/>
      <c r="Q2920"/>
      <c r="R2920"/>
      <c r="S2920"/>
      <c r="T2920"/>
      <c r="U2920"/>
      <c r="V2920"/>
      <c r="W2920" s="319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</row>
    <row r="2921" spans="1:43" s="269" customFormat="1" x14ac:dyDescent="0.2">
      <c r="A2921" s="13"/>
      <c r="B2921"/>
      <c r="C2921"/>
      <c r="D2921" s="227"/>
      <c r="E2921" s="227"/>
      <c r="F2921" s="227"/>
      <c r="G2921"/>
      <c r="H2921"/>
      <c r="I2921"/>
      <c r="J2921" s="227"/>
      <c r="L2921" s="190"/>
      <c r="N2921"/>
      <c r="O2921"/>
      <c r="P2921"/>
      <c r="Q2921"/>
      <c r="R2921"/>
      <c r="S2921"/>
      <c r="T2921"/>
      <c r="U2921"/>
      <c r="V2921"/>
      <c r="W2921" s="319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</row>
    <row r="2922" spans="1:43" s="269" customFormat="1" x14ac:dyDescent="0.2">
      <c r="A2922" s="13"/>
      <c r="B2922"/>
      <c r="C2922"/>
      <c r="D2922" s="227"/>
      <c r="E2922" s="227"/>
      <c r="F2922" s="227"/>
      <c r="G2922"/>
      <c r="H2922"/>
      <c r="I2922"/>
      <c r="J2922" s="227"/>
      <c r="L2922" s="190"/>
      <c r="N2922"/>
      <c r="O2922"/>
      <c r="P2922"/>
      <c r="Q2922"/>
      <c r="R2922"/>
      <c r="S2922"/>
      <c r="T2922"/>
      <c r="U2922"/>
      <c r="V2922"/>
      <c r="W2922" s="319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</row>
    <row r="2923" spans="1:43" s="269" customFormat="1" x14ac:dyDescent="0.2">
      <c r="A2923" s="13"/>
      <c r="B2923"/>
      <c r="C2923"/>
      <c r="D2923" s="227"/>
      <c r="E2923" s="227"/>
      <c r="F2923" s="227"/>
      <c r="G2923"/>
      <c r="H2923"/>
      <c r="I2923"/>
      <c r="J2923" s="227"/>
      <c r="L2923" s="190"/>
      <c r="N2923"/>
      <c r="O2923"/>
      <c r="P2923"/>
      <c r="Q2923"/>
      <c r="R2923"/>
      <c r="S2923"/>
      <c r="T2923"/>
      <c r="U2923"/>
      <c r="V2923"/>
      <c r="W2923" s="319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</row>
    <row r="2924" spans="1:43" s="269" customFormat="1" x14ac:dyDescent="0.2">
      <c r="A2924" s="13"/>
      <c r="B2924"/>
      <c r="C2924"/>
      <c r="D2924" s="227"/>
      <c r="E2924" s="227"/>
      <c r="F2924" s="227"/>
      <c r="G2924"/>
      <c r="H2924"/>
      <c r="I2924"/>
      <c r="J2924" s="227"/>
      <c r="L2924" s="190"/>
      <c r="N2924"/>
      <c r="O2924"/>
      <c r="P2924"/>
      <c r="Q2924"/>
      <c r="R2924"/>
      <c r="S2924"/>
      <c r="T2924"/>
      <c r="U2924"/>
      <c r="V2924"/>
      <c r="W2924" s="319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</row>
    <row r="2925" spans="1:43" s="269" customFormat="1" x14ac:dyDescent="0.2">
      <c r="A2925" s="13"/>
      <c r="B2925"/>
      <c r="C2925"/>
      <c r="D2925" s="227"/>
      <c r="E2925" s="227"/>
      <c r="F2925" s="227"/>
      <c r="G2925"/>
      <c r="H2925"/>
      <c r="I2925"/>
      <c r="J2925" s="227"/>
      <c r="L2925" s="190"/>
      <c r="N2925"/>
      <c r="O2925"/>
      <c r="P2925"/>
      <c r="Q2925"/>
      <c r="R2925"/>
      <c r="S2925"/>
      <c r="T2925"/>
      <c r="U2925"/>
      <c r="V2925"/>
      <c r="W2925" s="319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</row>
    <row r="2926" spans="1:43" s="269" customFormat="1" x14ac:dyDescent="0.2">
      <c r="A2926" s="13"/>
      <c r="B2926"/>
      <c r="C2926"/>
      <c r="D2926" s="227"/>
      <c r="E2926" s="227"/>
      <c r="F2926" s="227"/>
      <c r="G2926"/>
      <c r="H2926"/>
      <c r="I2926"/>
      <c r="J2926" s="227"/>
      <c r="L2926" s="190"/>
      <c r="N2926"/>
      <c r="O2926"/>
      <c r="P2926"/>
      <c r="Q2926"/>
      <c r="R2926"/>
      <c r="S2926"/>
      <c r="T2926"/>
      <c r="U2926"/>
      <c r="V2926"/>
      <c r="W2926" s="319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</row>
    <row r="2927" spans="1:43" s="269" customFormat="1" x14ac:dyDescent="0.2">
      <c r="A2927" s="13"/>
      <c r="B2927"/>
      <c r="C2927"/>
      <c r="D2927" s="227"/>
      <c r="E2927" s="227"/>
      <c r="F2927" s="227"/>
      <c r="G2927"/>
      <c r="H2927"/>
      <c r="I2927"/>
      <c r="J2927" s="227"/>
      <c r="L2927" s="190"/>
      <c r="N2927"/>
      <c r="O2927"/>
      <c r="P2927"/>
      <c r="Q2927"/>
      <c r="R2927"/>
      <c r="S2927"/>
      <c r="T2927"/>
      <c r="U2927"/>
      <c r="V2927"/>
      <c r="W2927" s="319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</row>
    <row r="2928" spans="1:43" s="269" customFormat="1" x14ac:dyDescent="0.2">
      <c r="A2928" s="13"/>
      <c r="B2928"/>
      <c r="C2928"/>
      <c r="D2928" s="227"/>
      <c r="E2928" s="227"/>
      <c r="F2928" s="227"/>
      <c r="G2928"/>
      <c r="H2928"/>
      <c r="I2928"/>
      <c r="J2928" s="227"/>
      <c r="L2928" s="190"/>
      <c r="N2928"/>
      <c r="O2928"/>
      <c r="P2928"/>
      <c r="Q2928"/>
      <c r="R2928"/>
      <c r="S2928"/>
      <c r="T2928"/>
      <c r="U2928"/>
      <c r="V2928"/>
      <c r="W2928" s="319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</row>
    <row r="2929" spans="1:43" s="269" customFormat="1" x14ac:dyDescent="0.2">
      <c r="A2929" s="13"/>
      <c r="B2929"/>
      <c r="C2929"/>
      <c r="D2929" s="227"/>
      <c r="E2929" s="227"/>
      <c r="F2929" s="227"/>
      <c r="G2929"/>
      <c r="H2929"/>
      <c r="I2929"/>
      <c r="J2929" s="227"/>
      <c r="L2929" s="190"/>
      <c r="N2929"/>
      <c r="O2929"/>
      <c r="P2929"/>
      <c r="Q2929"/>
      <c r="R2929"/>
      <c r="S2929"/>
      <c r="T2929"/>
      <c r="U2929"/>
      <c r="V2929"/>
      <c r="W2929" s="31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</row>
    <row r="2930" spans="1:43" s="269" customFormat="1" x14ac:dyDescent="0.2">
      <c r="A2930" s="13"/>
      <c r="B2930"/>
      <c r="C2930"/>
      <c r="D2930" s="227"/>
      <c r="E2930" s="227"/>
      <c r="F2930" s="227"/>
      <c r="G2930"/>
      <c r="H2930"/>
      <c r="I2930"/>
      <c r="J2930" s="227"/>
      <c r="L2930" s="190"/>
      <c r="N2930"/>
      <c r="O2930"/>
      <c r="P2930"/>
      <c r="Q2930"/>
      <c r="R2930"/>
      <c r="S2930"/>
      <c r="T2930"/>
      <c r="U2930"/>
      <c r="V2930"/>
      <c r="W2930" s="319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</row>
    <row r="2931" spans="1:43" s="269" customFormat="1" x14ac:dyDescent="0.2">
      <c r="A2931" s="13"/>
      <c r="B2931"/>
      <c r="C2931"/>
      <c r="D2931" s="227"/>
      <c r="E2931" s="227"/>
      <c r="F2931" s="227"/>
      <c r="G2931"/>
      <c r="H2931"/>
      <c r="I2931"/>
      <c r="J2931" s="227"/>
      <c r="L2931" s="190"/>
      <c r="N2931"/>
      <c r="O2931"/>
      <c r="P2931"/>
      <c r="Q2931"/>
      <c r="R2931"/>
      <c r="S2931"/>
      <c r="T2931"/>
      <c r="U2931"/>
      <c r="V2931"/>
      <c r="W2931" s="319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</row>
    <row r="2932" spans="1:43" s="269" customFormat="1" x14ac:dyDescent="0.2">
      <c r="A2932" s="13"/>
      <c r="B2932"/>
      <c r="C2932"/>
      <c r="D2932" s="227"/>
      <c r="E2932" s="227"/>
      <c r="F2932" s="227"/>
      <c r="G2932"/>
      <c r="H2932"/>
      <c r="I2932"/>
      <c r="J2932" s="227"/>
      <c r="L2932" s="190"/>
      <c r="N2932"/>
      <c r="O2932"/>
      <c r="P2932"/>
      <c r="Q2932"/>
      <c r="R2932"/>
      <c r="S2932"/>
      <c r="T2932"/>
      <c r="U2932"/>
      <c r="V2932"/>
      <c r="W2932" s="319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</row>
    <row r="2933" spans="1:43" s="269" customFormat="1" x14ac:dyDescent="0.2">
      <c r="A2933" s="13"/>
      <c r="B2933"/>
      <c r="C2933"/>
      <c r="D2933" s="227"/>
      <c r="E2933" s="227"/>
      <c r="F2933" s="227"/>
      <c r="G2933"/>
      <c r="H2933"/>
      <c r="I2933"/>
      <c r="J2933" s="227"/>
      <c r="L2933" s="190"/>
      <c r="N2933"/>
      <c r="O2933"/>
      <c r="P2933"/>
      <c r="Q2933"/>
      <c r="R2933"/>
      <c r="S2933"/>
      <c r="T2933"/>
      <c r="U2933"/>
      <c r="V2933"/>
      <c r="W2933" s="319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</row>
    <row r="2934" spans="1:43" s="269" customFormat="1" x14ac:dyDescent="0.2">
      <c r="A2934" s="13"/>
      <c r="B2934"/>
      <c r="C2934"/>
      <c r="D2934" s="227"/>
      <c r="E2934" s="227"/>
      <c r="F2934" s="227"/>
      <c r="G2934"/>
      <c r="H2934"/>
      <c r="I2934"/>
      <c r="J2934" s="227"/>
      <c r="L2934" s="190"/>
      <c r="N2934"/>
      <c r="O2934"/>
      <c r="P2934"/>
      <c r="Q2934"/>
      <c r="R2934"/>
      <c r="S2934"/>
      <c r="T2934"/>
      <c r="U2934"/>
      <c r="V2934"/>
      <c r="W2934" s="319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</row>
    <row r="2935" spans="1:43" s="269" customFormat="1" x14ac:dyDescent="0.2">
      <c r="A2935" s="13"/>
      <c r="B2935"/>
      <c r="C2935"/>
      <c r="D2935" s="227"/>
      <c r="E2935" s="227"/>
      <c r="F2935" s="227"/>
      <c r="G2935"/>
      <c r="H2935"/>
      <c r="I2935"/>
      <c r="J2935" s="227"/>
      <c r="L2935" s="190"/>
      <c r="N2935"/>
      <c r="O2935"/>
      <c r="P2935"/>
      <c r="Q2935"/>
      <c r="R2935"/>
      <c r="S2935"/>
      <c r="T2935"/>
      <c r="U2935"/>
      <c r="V2935"/>
      <c r="W2935" s="319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</row>
    <row r="2936" spans="1:43" s="269" customFormat="1" x14ac:dyDescent="0.2">
      <c r="A2936" s="13"/>
      <c r="B2936"/>
      <c r="C2936"/>
      <c r="D2936" s="227"/>
      <c r="E2936" s="227"/>
      <c r="F2936" s="227"/>
      <c r="G2936"/>
      <c r="H2936"/>
      <c r="I2936"/>
      <c r="J2936" s="227"/>
      <c r="L2936" s="190"/>
      <c r="N2936"/>
      <c r="O2936"/>
      <c r="P2936"/>
      <c r="Q2936"/>
      <c r="R2936"/>
      <c r="S2936"/>
      <c r="T2936"/>
      <c r="U2936"/>
      <c r="V2936"/>
      <c r="W2936" s="319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</row>
    <row r="2937" spans="1:43" s="269" customFormat="1" x14ac:dyDescent="0.2">
      <c r="A2937" s="13"/>
      <c r="B2937"/>
      <c r="C2937"/>
      <c r="D2937" s="227"/>
      <c r="E2937" s="227"/>
      <c r="F2937" s="227"/>
      <c r="G2937"/>
      <c r="H2937"/>
      <c r="I2937"/>
      <c r="J2937" s="227"/>
      <c r="L2937" s="190"/>
      <c r="N2937"/>
      <c r="O2937"/>
      <c r="P2937"/>
      <c r="Q2937"/>
      <c r="R2937"/>
      <c r="S2937"/>
      <c r="T2937"/>
      <c r="U2937"/>
      <c r="V2937"/>
      <c r="W2937" s="319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</row>
    <row r="2938" spans="1:43" s="269" customFormat="1" x14ac:dyDescent="0.2">
      <c r="A2938" s="13"/>
      <c r="B2938"/>
      <c r="C2938"/>
      <c r="D2938" s="227"/>
      <c r="E2938" s="227"/>
      <c r="F2938" s="227"/>
      <c r="G2938"/>
      <c r="H2938"/>
      <c r="I2938"/>
      <c r="J2938" s="227"/>
      <c r="L2938" s="190"/>
      <c r="N2938"/>
      <c r="O2938"/>
      <c r="P2938"/>
      <c r="Q2938"/>
      <c r="R2938"/>
      <c r="S2938"/>
      <c r="T2938"/>
      <c r="U2938"/>
      <c r="V2938"/>
      <c r="W2938" s="319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</row>
    <row r="2939" spans="1:43" s="269" customFormat="1" x14ac:dyDescent="0.2">
      <c r="A2939" s="13"/>
      <c r="B2939"/>
      <c r="C2939"/>
      <c r="D2939" s="227"/>
      <c r="E2939" s="227"/>
      <c r="F2939" s="227"/>
      <c r="G2939"/>
      <c r="H2939"/>
      <c r="I2939"/>
      <c r="J2939" s="227"/>
      <c r="L2939" s="190"/>
      <c r="N2939"/>
      <c r="O2939"/>
      <c r="P2939"/>
      <c r="Q2939"/>
      <c r="R2939"/>
      <c r="S2939"/>
      <c r="T2939"/>
      <c r="U2939"/>
      <c r="V2939"/>
      <c r="W2939" s="31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</row>
    <row r="2940" spans="1:43" s="269" customFormat="1" x14ac:dyDescent="0.2">
      <c r="A2940" s="13"/>
      <c r="B2940"/>
      <c r="C2940"/>
      <c r="D2940" s="227"/>
      <c r="E2940" s="227"/>
      <c r="F2940" s="227"/>
      <c r="G2940"/>
      <c r="H2940"/>
      <c r="I2940"/>
      <c r="J2940" s="227"/>
      <c r="L2940" s="190"/>
      <c r="N2940"/>
      <c r="O2940"/>
      <c r="P2940"/>
      <c r="Q2940"/>
      <c r="R2940"/>
      <c r="S2940"/>
      <c r="T2940"/>
      <c r="U2940"/>
      <c r="V2940"/>
      <c r="W2940" s="319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</row>
    <row r="2941" spans="1:43" s="269" customFormat="1" x14ac:dyDescent="0.2">
      <c r="A2941" s="13"/>
      <c r="B2941"/>
      <c r="C2941"/>
      <c r="D2941" s="227"/>
      <c r="E2941" s="227"/>
      <c r="F2941" s="227"/>
      <c r="G2941"/>
      <c r="H2941"/>
      <c r="I2941"/>
      <c r="J2941" s="227"/>
      <c r="L2941" s="190"/>
      <c r="N2941"/>
      <c r="O2941"/>
      <c r="P2941"/>
      <c r="Q2941"/>
      <c r="R2941"/>
      <c r="S2941"/>
      <c r="T2941"/>
      <c r="U2941"/>
      <c r="V2941"/>
      <c r="W2941" s="319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</row>
    <row r="2942" spans="1:43" s="269" customFormat="1" x14ac:dyDescent="0.2">
      <c r="A2942" s="13"/>
      <c r="B2942"/>
      <c r="C2942"/>
      <c r="D2942" s="227"/>
      <c r="E2942" s="227"/>
      <c r="F2942" s="227"/>
      <c r="G2942"/>
      <c r="H2942"/>
      <c r="I2942"/>
      <c r="J2942" s="227"/>
      <c r="L2942" s="190"/>
      <c r="N2942"/>
      <c r="O2942"/>
      <c r="P2942"/>
      <c r="Q2942"/>
      <c r="R2942"/>
      <c r="S2942"/>
      <c r="T2942"/>
      <c r="U2942"/>
      <c r="V2942"/>
      <c r="W2942" s="319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</row>
    <row r="2943" spans="1:43" s="269" customFormat="1" x14ac:dyDescent="0.2">
      <c r="A2943" s="13"/>
      <c r="B2943"/>
      <c r="C2943"/>
      <c r="D2943" s="227"/>
      <c r="E2943" s="227"/>
      <c r="F2943" s="227"/>
      <c r="G2943"/>
      <c r="H2943"/>
      <c r="I2943"/>
      <c r="J2943" s="227"/>
      <c r="L2943" s="190"/>
      <c r="N2943"/>
      <c r="O2943"/>
      <c r="P2943"/>
      <c r="Q2943"/>
      <c r="R2943"/>
      <c r="S2943"/>
      <c r="T2943"/>
      <c r="U2943"/>
      <c r="V2943"/>
      <c r="W2943" s="319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</row>
    <row r="2944" spans="1:43" s="269" customFormat="1" x14ac:dyDescent="0.2">
      <c r="A2944" s="13"/>
      <c r="B2944"/>
      <c r="C2944"/>
      <c r="D2944" s="227"/>
      <c r="E2944" s="227"/>
      <c r="F2944" s="227"/>
      <c r="G2944"/>
      <c r="H2944"/>
      <c r="I2944"/>
      <c r="J2944" s="227"/>
      <c r="L2944" s="190"/>
      <c r="N2944"/>
      <c r="O2944"/>
      <c r="P2944"/>
      <c r="Q2944"/>
      <c r="R2944"/>
      <c r="S2944"/>
      <c r="T2944"/>
      <c r="U2944"/>
      <c r="V2944"/>
      <c r="W2944" s="319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</row>
    <row r="2945" spans="1:43" s="269" customFormat="1" x14ac:dyDescent="0.2">
      <c r="A2945" s="13"/>
      <c r="B2945"/>
      <c r="C2945"/>
      <c r="D2945" s="227"/>
      <c r="E2945" s="227"/>
      <c r="F2945" s="227"/>
      <c r="G2945"/>
      <c r="H2945"/>
      <c r="I2945"/>
      <c r="J2945" s="227"/>
      <c r="L2945" s="190"/>
      <c r="N2945"/>
      <c r="O2945"/>
      <c r="P2945"/>
      <c r="Q2945"/>
      <c r="R2945"/>
      <c r="S2945"/>
      <c r="T2945"/>
      <c r="U2945"/>
      <c r="V2945"/>
      <c r="W2945" s="319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</row>
    <row r="2946" spans="1:43" s="269" customFormat="1" x14ac:dyDescent="0.2">
      <c r="A2946" s="13"/>
      <c r="B2946"/>
      <c r="C2946"/>
      <c r="D2946" s="227"/>
      <c r="E2946" s="227"/>
      <c r="F2946" s="227"/>
      <c r="G2946"/>
      <c r="H2946"/>
      <c r="I2946"/>
      <c r="J2946" s="227"/>
      <c r="L2946" s="190"/>
      <c r="N2946"/>
      <c r="O2946"/>
      <c r="P2946"/>
      <c r="Q2946"/>
      <c r="R2946"/>
      <c r="S2946"/>
      <c r="T2946"/>
      <c r="U2946"/>
      <c r="V2946"/>
      <c r="W2946" s="319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</row>
    <row r="2947" spans="1:43" s="269" customFormat="1" x14ac:dyDescent="0.2">
      <c r="A2947" s="13"/>
      <c r="B2947"/>
      <c r="C2947"/>
      <c r="D2947" s="227"/>
      <c r="E2947" s="227"/>
      <c r="F2947" s="227"/>
      <c r="G2947"/>
      <c r="H2947"/>
      <c r="I2947"/>
      <c r="J2947" s="227"/>
      <c r="L2947" s="190"/>
      <c r="N2947"/>
      <c r="O2947"/>
      <c r="P2947"/>
      <c r="Q2947"/>
      <c r="R2947"/>
      <c r="S2947"/>
      <c r="T2947"/>
      <c r="U2947"/>
      <c r="V2947"/>
      <c r="W2947" s="319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</row>
    <row r="2948" spans="1:43" s="269" customFormat="1" x14ac:dyDescent="0.2">
      <c r="A2948" s="13"/>
      <c r="B2948"/>
      <c r="C2948"/>
      <c r="D2948" s="227"/>
      <c r="E2948" s="227"/>
      <c r="F2948" s="227"/>
      <c r="G2948"/>
      <c r="H2948"/>
      <c r="I2948"/>
      <c r="J2948" s="227"/>
      <c r="L2948" s="190"/>
      <c r="N2948"/>
      <c r="O2948"/>
      <c r="P2948"/>
      <c r="Q2948"/>
      <c r="R2948"/>
      <c r="S2948"/>
      <c r="T2948"/>
      <c r="U2948"/>
      <c r="V2948"/>
      <c r="W2948" s="319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</row>
    <row r="2949" spans="1:43" s="269" customFormat="1" x14ac:dyDescent="0.2">
      <c r="A2949" s="13"/>
      <c r="B2949"/>
      <c r="C2949"/>
      <c r="D2949" s="227"/>
      <c r="E2949" s="227"/>
      <c r="F2949" s="227"/>
      <c r="G2949"/>
      <c r="H2949"/>
      <c r="I2949"/>
      <c r="J2949" s="227"/>
      <c r="L2949" s="190"/>
      <c r="N2949"/>
      <c r="O2949"/>
      <c r="P2949"/>
      <c r="Q2949"/>
      <c r="R2949"/>
      <c r="S2949"/>
      <c r="T2949"/>
      <c r="U2949"/>
      <c r="V2949"/>
      <c r="W2949" s="31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</row>
    <row r="2950" spans="1:43" s="269" customFormat="1" x14ac:dyDescent="0.2">
      <c r="A2950" s="13"/>
      <c r="B2950"/>
      <c r="C2950"/>
      <c r="D2950" s="227"/>
      <c r="E2950" s="227"/>
      <c r="F2950" s="227"/>
      <c r="G2950"/>
      <c r="H2950"/>
      <c r="I2950"/>
      <c r="J2950" s="227"/>
      <c r="L2950" s="190"/>
      <c r="N2950"/>
      <c r="O2950"/>
      <c r="P2950"/>
      <c r="Q2950"/>
      <c r="R2950"/>
      <c r="S2950"/>
      <c r="T2950"/>
      <c r="U2950"/>
      <c r="V2950"/>
      <c r="W2950" s="319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</row>
    <row r="2951" spans="1:43" s="269" customFormat="1" x14ac:dyDescent="0.2">
      <c r="A2951" s="13"/>
      <c r="B2951"/>
      <c r="C2951"/>
      <c r="D2951" s="227"/>
      <c r="E2951" s="227"/>
      <c r="F2951" s="227"/>
      <c r="G2951"/>
      <c r="H2951"/>
      <c r="I2951"/>
      <c r="J2951" s="227"/>
      <c r="L2951" s="190"/>
      <c r="N2951"/>
      <c r="O2951"/>
      <c r="P2951"/>
      <c r="Q2951"/>
      <c r="R2951"/>
      <c r="S2951"/>
      <c r="T2951"/>
      <c r="U2951"/>
      <c r="V2951"/>
      <c r="W2951" s="319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</row>
    <row r="2952" spans="1:43" s="269" customFormat="1" x14ac:dyDescent="0.2">
      <c r="A2952" s="13"/>
      <c r="B2952"/>
      <c r="C2952"/>
      <c r="D2952" s="227"/>
      <c r="E2952" s="227"/>
      <c r="F2952" s="227"/>
      <c r="G2952"/>
      <c r="H2952"/>
      <c r="I2952"/>
      <c r="J2952" s="227"/>
      <c r="L2952" s="190"/>
      <c r="N2952"/>
      <c r="O2952"/>
      <c r="P2952"/>
      <c r="Q2952"/>
      <c r="R2952"/>
      <c r="S2952"/>
      <c r="T2952"/>
      <c r="U2952"/>
      <c r="V2952"/>
      <c r="W2952" s="319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</row>
    <row r="2953" spans="1:43" s="269" customFormat="1" x14ac:dyDescent="0.2">
      <c r="A2953" s="13"/>
      <c r="B2953"/>
      <c r="C2953"/>
      <c r="D2953" s="227"/>
      <c r="E2953" s="227"/>
      <c r="F2953" s="227"/>
      <c r="G2953"/>
      <c r="H2953"/>
      <c r="I2953"/>
      <c r="J2953" s="227"/>
      <c r="L2953" s="190"/>
      <c r="N2953"/>
      <c r="O2953"/>
      <c r="P2953"/>
      <c r="Q2953"/>
      <c r="R2953"/>
      <c r="S2953"/>
      <c r="T2953"/>
      <c r="U2953"/>
      <c r="V2953"/>
      <c r="W2953" s="319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</row>
    <row r="2954" spans="1:43" s="269" customFormat="1" x14ac:dyDescent="0.2">
      <c r="A2954" s="13"/>
      <c r="B2954"/>
      <c r="C2954"/>
      <c r="D2954" s="227"/>
      <c r="E2954" s="227"/>
      <c r="F2954" s="227"/>
      <c r="G2954"/>
      <c r="H2954"/>
      <c r="I2954"/>
      <c r="J2954" s="227"/>
      <c r="L2954" s="190"/>
      <c r="N2954"/>
      <c r="O2954"/>
      <c r="P2954"/>
      <c r="Q2954"/>
      <c r="R2954"/>
      <c r="S2954"/>
      <c r="T2954"/>
      <c r="U2954"/>
      <c r="V2954"/>
      <c r="W2954" s="319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</row>
    <row r="2955" spans="1:43" s="269" customFormat="1" x14ac:dyDescent="0.2">
      <c r="A2955" s="13"/>
      <c r="B2955"/>
      <c r="C2955"/>
      <c r="D2955" s="227"/>
      <c r="E2955" s="227"/>
      <c r="F2955" s="227"/>
      <c r="G2955"/>
      <c r="H2955"/>
      <c r="I2955"/>
      <c r="J2955" s="227"/>
      <c r="L2955" s="190"/>
      <c r="N2955"/>
      <c r="O2955"/>
      <c r="P2955"/>
      <c r="Q2955"/>
      <c r="R2955"/>
      <c r="S2955"/>
      <c r="T2955"/>
      <c r="U2955"/>
      <c r="V2955"/>
      <c r="W2955" s="319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</row>
    <row r="2956" spans="1:43" s="269" customFormat="1" x14ac:dyDescent="0.2">
      <c r="A2956" s="13"/>
      <c r="B2956"/>
      <c r="C2956"/>
      <c r="D2956" s="227"/>
      <c r="E2956" s="227"/>
      <c r="F2956" s="227"/>
      <c r="G2956"/>
      <c r="H2956"/>
      <c r="I2956"/>
      <c r="J2956" s="227"/>
      <c r="L2956" s="190"/>
      <c r="N2956"/>
      <c r="O2956"/>
      <c r="P2956"/>
      <c r="Q2956"/>
      <c r="R2956"/>
      <c r="S2956"/>
      <c r="T2956"/>
      <c r="U2956"/>
      <c r="V2956"/>
      <c r="W2956" s="319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</row>
    <row r="2957" spans="1:43" s="269" customFormat="1" x14ac:dyDescent="0.2">
      <c r="A2957" s="13"/>
      <c r="B2957"/>
      <c r="C2957"/>
      <c r="D2957" s="227"/>
      <c r="E2957" s="227"/>
      <c r="F2957" s="227"/>
      <c r="G2957"/>
      <c r="H2957"/>
      <c r="I2957"/>
      <c r="J2957" s="227"/>
      <c r="L2957" s="190"/>
      <c r="N2957"/>
      <c r="O2957"/>
      <c r="P2957"/>
      <c r="Q2957"/>
      <c r="R2957"/>
      <c r="S2957"/>
      <c r="T2957"/>
      <c r="U2957"/>
      <c r="V2957"/>
      <c r="W2957" s="319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</row>
    <row r="2958" spans="1:43" s="269" customFormat="1" x14ac:dyDescent="0.2">
      <c r="A2958" s="13"/>
      <c r="B2958"/>
      <c r="C2958"/>
      <c r="D2958" s="227"/>
      <c r="E2958" s="227"/>
      <c r="F2958" s="227"/>
      <c r="G2958"/>
      <c r="H2958"/>
      <c r="I2958"/>
      <c r="J2958" s="227"/>
      <c r="L2958" s="190"/>
      <c r="N2958"/>
      <c r="O2958"/>
      <c r="P2958"/>
      <c r="Q2958"/>
      <c r="R2958"/>
      <c r="S2958"/>
      <c r="T2958"/>
      <c r="U2958"/>
      <c r="V2958"/>
      <c r="W2958" s="319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</row>
    <row r="2959" spans="1:43" s="269" customFormat="1" x14ac:dyDescent="0.2">
      <c r="A2959" s="13"/>
      <c r="B2959"/>
      <c r="C2959"/>
      <c r="D2959" s="227"/>
      <c r="E2959" s="227"/>
      <c r="F2959" s="227"/>
      <c r="G2959"/>
      <c r="H2959"/>
      <c r="I2959"/>
      <c r="J2959" s="227"/>
      <c r="L2959" s="190"/>
      <c r="N2959"/>
      <c r="O2959"/>
      <c r="P2959"/>
      <c r="Q2959"/>
      <c r="R2959"/>
      <c r="S2959"/>
      <c r="T2959"/>
      <c r="U2959"/>
      <c r="V2959"/>
      <c r="W2959" s="31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</row>
    <row r="2960" spans="1:43" s="269" customFormat="1" x14ac:dyDescent="0.2">
      <c r="A2960" s="13"/>
      <c r="B2960"/>
      <c r="C2960"/>
      <c r="D2960" s="227"/>
      <c r="E2960" s="227"/>
      <c r="F2960" s="227"/>
      <c r="G2960"/>
      <c r="H2960"/>
      <c r="I2960"/>
      <c r="J2960" s="227"/>
      <c r="L2960" s="190"/>
      <c r="N2960"/>
      <c r="O2960"/>
      <c r="P2960"/>
      <c r="Q2960"/>
      <c r="R2960"/>
      <c r="S2960"/>
      <c r="T2960"/>
      <c r="U2960"/>
      <c r="V2960"/>
      <c r="W2960" s="319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</row>
    <row r="2961" spans="1:43" s="269" customFormat="1" x14ac:dyDescent="0.2">
      <c r="A2961" s="13"/>
      <c r="B2961"/>
      <c r="C2961"/>
      <c r="D2961" s="227"/>
      <c r="E2961" s="227"/>
      <c r="F2961" s="227"/>
      <c r="G2961"/>
      <c r="H2961"/>
      <c r="I2961"/>
      <c r="J2961" s="227"/>
      <c r="L2961" s="190"/>
      <c r="N2961"/>
      <c r="O2961"/>
      <c r="P2961"/>
      <c r="Q2961"/>
      <c r="R2961"/>
      <c r="S2961"/>
      <c r="T2961"/>
      <c r="U2961"/>
      <c r="V2961"/>
      <c r="W2961" s="319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</row>
    <row r="2962" spans="1:43" s="269" customFormat="1" x14ac:dyDescent="0.2">
      <c r="A2962" s="13"/>
      <c r="B2962"/>
      <c r="C2962"/>
      <c r="D2962" s="227"/>
      <c r="E2962" s="227"/>
      <c r="F2962" s="227"/>
      <c r="G2962"/>
      <c r="H2962"/>
      <c r="I2962"/>
      <c r="J2962" s="227"/>
      <c r="L2962" s="190"/>
      <c r="N2962"/>
      <c r="O2962"/>
      <c r="P2962"/>
      <c r="Q2962"/>
      <c r="R2962"/>
      <c r="S2962"/>
      <c r="T2962"/>
      <c r="U2962"/>
      <c r="V2962"/>
      <c r="W2962" s="319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</row>
    <row r="2963" spans="1:43" s="269" customFormat="1" x14ac:dyDescent="0.2">
      <c r="A2963" s="13"/>
      <c r="B2963"/>
      <c r="C2963"/>
      <c r="D2963" s="227"/>
      <c r="E2963" s="227"/>
      <c r="F2963" s="227"/>
      <c r="G2963"/>
      <c r="H2963"/>
      <c r="I2963"/>
      <c r="J2963" s="227"/>
      <c r="L2963" s="190"/>
      <c r="N2963"/>
      <c r="O2963"/>
      <c r="P2963"/>
      <c r="Q2963"/>
      <c r="R2963"/>
      <c r="S2963"/>
      <c r="T2963"/>
      <c r="U2963"/>
      <c r="V2963"/>
      <c r="W2963" s="319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</row>
    <row r="2964" spans="1:43" s="269" customFormat="1" x14ac:dyDescent="0.2">
      <c r="A2964" s="13"/>
      <c r="B2964"/>
      <c r="C2964"/>
      <c r="D2964" s="227"/>
      <c r="E2964" s="227"/>
      <c r="F2964" s="227"/>
      <c r="G2964"/>
      <c r="H2964"/>
      <c r="I2964"/>
      <c r="J2964" s="227"/>
      <c r="L2964" s="190"/>
      <c r="N2964"/>
      <c r="O2964"/>
      <c r="P2964"/>
      <c r="Q2964"/>
      <c r="R2964"/>
      <c r="S2964"/>
      <c r="T2964"/>
      <c r="U2964"/>
      <c r="V2964"/>
      <c r="W2964" s="319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</row>
    <row r="2965" spans="1:43" s="269" customFormat="1" x14ac:dyDescent="0.2">
      <c r="A2965" s="13"/>
      <c r="B2965"/>
      <c r="C2965"/>
      <c r="D2965" s="227"/>
      <c r="E2965" s="227"/>
      <c r="F2965" s="227"/>
      <c r="G2965"/>
      <c r="H2965"/>
      <c r="I2965"/>
      <c r="J2965" s="227"/>
      <c r="L2965" s="190"/>
      <c r="N2965"/>
      <c r="O2965"/>
      <c r="P2965"/>
      <c r="Q2965"/>
      <c r="R2965"/>
      <c r="S2965"/>
      <c r="T2965"/>
      <c r="U2965"/>
      <c r="V2965"/>
      <c r="W2965" s="319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</row>
    <row r="2966" spans="1:43" s="269" customFormat="1" x14ac:dyDescent="0.2">
      <c r="A2966" s="13"/>
      <c r="B2966"/>
      <c r="C2966"/>
      <c r="D2966" s="227"/>
      <c r="E2966" s="227"/>
      <c r="F2966" s="227"/>
      <c r="G2966"/>
      <c r="H2966"/>
      <c r="I2966"/>
      <c r="J2966" s="227"/>
      <c r="L2966" s="190"/>
      <c r="N2966"/>
      <c r="O2966"/>
      <c r="P2966"/>
      <c r="Q2966"/>
      <c r="R2966"/>
      <c r="S2966"/>
      <c r="T2966"/>
      <c r="U2966"/>
      <c r="V2966"/>
      <c r="W2966" s="319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</row>
    <row r="2967" spans="1:43" s="269" customFormat="1" x14ac:dyDescent="0.2">
      <c r="A2967" s="13"/>
      <c r="B2967"/>
      <c r="C2967"/>
      <c r="D2967" s="227"/>
      <c r="E2967" s="227"/>
      <c r="F2967" s="227"/>
      <c r="G2967"/>
      <c r="H2967"/>
      <c r="I2967"/>
      <c r="J2967" s="227"/>
      <c r="L2967" s="190"/>
      <c r="N2967"/>
      <c r="O2967"/>
      <c r="P2967"/>
      <c r="Q2967"/>
      <c r="R2967"/>
      <c r="S2967"/>
      <c r="T2967"/>
      <c r="U2967"/>
      <c r="V2967"/>
      <c r="W2967" s="319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</row>
    <row r="2968" spans="1:43" s="269" customFormat="1" x14ac:dyDescent="0.2">
      <c r="A2968" s="13"/>
      <c r="B2968"/>
      <c r="C2968"/>
      <c r="D2968" s="227"/>
      <c r="E2968" s="227"/>
      <c r="F2968" s="227"/>
      <c r="G2968"/>
      <c r="H2968"/>
      <c r="I2968"/>
      <c r="J2968" s="227"/>
      <c r="L2968" s="190"/>
      <c r="N2968"/>
      <c r="O2968"/>
      <c r="P2968"/>
      <c r="Q2968"/>
      <c r="R2968"/>
      <c r="S2968"/>
      <c r="T2968"/>
      <c r="U2968"/>
      <c r="V2968"/>
      <c r="W2968" s="319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</row>
    <row r="2969" spans="1:43" s="269" customFormat="1" x14ac:dyDescent="0.2">
      <c r="A2969" s="13"/>
      <c r="B2969"/>
      <c r="C2969"/>
      <c r="D2969" s="227"/>
      <c r="E2969" s="227"/>
      <c r="F2969" s="227"/>
      <c r="G2969"/>
      <c r="H2969"/>
      <c r="I2969"/>
      <c r="J2969" s="227"/>
      <c r="L2969" s="190"/>
      <c r="N2969"/>
      <c r="O2969"/>
      <c r="P2969"/>
      <c r="Q2969"/>
      <c r="R2969"/>
      <c r="S2969"/>
      <c r="T2969"/>
      <c r="U2969"/>
      <c r="V2969"/>
      <c r="W2969" s="31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</row>
    <row r="2970" spans="1:43" s="269" customFormat="1" x14ac:dyDescent="0.2">
      <c r="A2970" s="13"/>
      <c r="B2970"/>
      <c r="C2970"/>
      <c r="D2970" s="227"/>
      <c r="E2970" s="227"/>
      <c r="F2970" s="227"/>
      <c r="G2970"/>
      <c r="H2970"/>
      <c r="I2970"/>
      <c r="J2970" s="227"/>
      <c r="L2970" s="190"/>
      <c r="N2970"/>
      <c r="O2970"/>
      <c r="P2970"/>
      <c r="Q2970"/>
      <c r="R2970"/>
      <c r="S2970"/>
      <c r="T2970"/>
      <c r="U2970"/>
      <c r="V2970"/>
      <c r="W2970" s="319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</row>
    <row r="2971" spans="1:43" s="269" customFormat="1" x14ac:dyDescent="0.2">
      <c r="A2971" s="13"/>
      <c r="B2971"/>
      <c r="C2971"/>
      <c r="D2971" s="227"/>
      <c r="E2971" s="227"/>
      <c r="F2971" s="227"/>
      <c r="G2971"/>
      <c r="H2971"/>
      <c r="I2971"/>
      <c r="J2971" s="227"/>
      <c r="L2971" s="190"/>
      <c r="N2971"/>
      <c r="O2971"/>
      <c r="P2971"/>
      <c r="Q2971"/>
      <c r="R2971"/>
      <c r="S2971"/>
      <c r="T2971"/>
      <c r="U2971"/>
      <c r="V2971"/>
      <c r="W2971" s="319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</row>
    <row r="2972" spans="1:43" s="269" customFormat="1" x14ac:dyDescent="0.2">
      <c r="A2972" s="13"/>
      <c r="B2972"/>
      <c r="C2972"/>
      <c r="D2972" s="227"/>
      <c r="E2972" s="227"/>
      <c r="F2972" s="227"/>
      <c r="G2972"/>
      <c r="H2972"/>
      <c r="I2972"/>
      <c r="J2972" s="227"/>
      <c r="L2972" s="190"/>
      <c r="N2972"/>
      <c r="O2972"/>
      <c r="P2972"/>
      <c r="Q2972"/>
      <c r="R2972"/>
      <c r="S2972"/>
      <c r="T2972"/>
      <c r="U2972"/>
      <c r="V2972"/>
      <c r="W2972" s="319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</row>
    <row r="2973" spans="1:43" s="269" customFormat="1" x14ac:dyDescent="0.2">
      <c r="A2973" s="13"/>
      <c r="B2973"/>
      <c r="C2973"/>
      <c r="D2973" s="227"/>
      <c r="E2973" s="227"/>
      <c r="F2973" s="227"/>
      <c r="G2973"/>
      <c r="H2973"/>
      <c r="I2973"/>
      <c r="J2973" s="227"/>
      <c r="L2973" s="190"/>
      <c r="N2973"/>
      <c r="O2973"/>
      <c r="P2973"/>
      <c r="Q2973"/>
      <c r="R2973"/>
      <c r="S2973"/>
      <c r="T2973"/>
      <c r="U2973"/>
      <c r="V2973"/>
      <c r="W2973" s="319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</row>
    <row r="2974" spans="1:43" s="269" customFormat="1" x14ac:dyDescent="0.2">
      <c r="A2974" s="13"/>
      <c r="B2974"/>
      <c r="C2974"/>
      <c r="D2974" s="227"/>
      <c r="E2974" s="227"/>
      <c r="F2974" s="227"/>
      <c r="G2974"/>
      <c r="H2974"/>
      <c r="I2974"/>
      <c r="J2974" s="227"/>
      <c r="L2974" s="190"/>
      <c r="N2974"/>
      <c r="O2974"/>
      <c r="P2974"/>
      <c r="Q2974"/>
      <c r="R2974"/>
      <c r="S2974"/>
      <c r="T2974"/>
      <c r="U2974"/>
      <c r="V2974"/>
      <c r="W2974" s="319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</row>
    <row r="2975" spans="1:43" s="269" customFormat="1" x14ac:dyDescent="0.2">
      <c r="A2975" s="13"/>
      <c r="B2975"/>
      <c r="C2975"/>
      <c r="D2975" s="227"/>
      <c r="E2975" s="227"/>
      <c r="F2975" s="227"/>
      <c r="G2975"/>
      <c r="H2975"/>
      <c r="I2975"/>
      <c r="J2975" s="227"/>
      <c r="L2975" s="190"/>
      <c r="N2975"/>
      <c r="O2975"/>
      <c r="P2975"/>
      <c r="Q2975"/>
      <c r="R2975"/>
      <c r="S2975"/>
      <c r="T2975"/>
      <c r="U2975"/>
      <c r="V2975"/>
      <c r="W2975" s="319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</row>
    <row r="2976" spans="1:43" s="269" customFormat="1" x14ac:dyDescent="0.2">
      <c r="A2976" s="13"/>
      <c r="B2976"/>
      <c r="C2976"/>
      <c r="D2976" s="227"/>
      <c r="E2976" s="227"/>
      <c r="F2976" s="227"/>
      <c r="G2976"/>
      <c r="H2976"/>
      <c r="I2976"/>
      <c r="J2976" s="227"/>
      <c r="L2976" s="190"/>
      <c r="N2976"/>
      <c r="O2976"/>
      <c r="P2976"/>
      <c r="Q2976"/>
      <c r="R2976"/>
      <c r="S2976"/>
      <c r="T2976"/>
      <c r="U2976"/>
      <c r="V2976"/>
      <c r="W2976" s="319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</row>
    <row r="2977" spans="1:43" s="269" customFormat="1" x14ac:dyDescent="0.2">
      <c r="A2977" s="13"/>
      <c r="B2977"/>
      <c r="C2977"/>
      <c r="D2977" s="227"/>
      <c r="E2977" s="227"/>
      <c r="F2977" s="227"/>
      <c r="G2977"/>
      <c r="H2977"/>
      <c r="I2977"/>
      <c r="J2977" s="227"/>
      <c r="L2977" s="190"/>
      <c r="N2977"/>
      <c r="O2977"/>
      <c r="P2977"/>
      <c r="Q2977"/>
      <c r="R2977"/>
      <c r="S2977"/>
      <c r="T2977"/>
      <c r="U2977"/>
      <c r="V2977"/>
      <c r="W2977" s="319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</row>
    <row r="2978" spans="1:43" s="269" customFormat="1" x14ac:dyDescent="0.2">
      <c r="A2978" s="13"/>
      <c r="B2978"/>
      <c r="C2978"/>
      <c r="D2978" s="227"/>
      <c r="E2978" s="227"/>
      <c r="F2978" s="227"/>
      <c r="G2978"/>
      <c r="H2978"/>
      <c r="I2978"/>
      <c r="J2978" s="227"/>
      <c r="L2978" s="190"/>
      <c r="N2978"/>
      <c r="O2978"/>
      <c r="P2978"/>
      <c r="Q2978"/>
      <c r="R2978"/>
      <c r="S2978"/>
      <c r="T2978"/>
      <c r="U2978"/>
      <c r="V2978"/>
      <c r="W2978" s="319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</row>
    <row r="2979" spans="1:43" s="269" customFormat="1" x14ac:dyDescent="0.2">
      <c r="A2979" s="13"/>
      <c r="B2979"/>
      <c r="C2979"/>
      <c r="D2979" s="227"/>
      <c r="E2979" s="227"/>
      <c r="F2979" s="227"/>
      <c r="G2979"/>
      <c r="H2979"/>
      <c r="I2979"/>
      <c r="J2979" s="227"/>
      <c r="L2979" s="190"/>
      <c r="N2979"/>
      <c r="O2979"/>
      <c r="P2979"/>
      <c r="Q2979"/>
      <c r="R2979"/>
      <c r="S2979"/>
      <c r="T2979"/>
      <c r="U2979"/>
      <c r="V2979"/>
      <c r="W2979" s="31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</row>
    <row r="2980" spans="1:43" s="269" customFormat="1" x14ac:dyDescent="0.2">
      <c r="A2980" s="13"/>
      <c r="B2980"/>
      <c r="C2980"/>
      <c r="D2980" s="227"/>
      <c r="E2980" s="227"/>
      <c r="F2980" s="227"/>
      <c r="G2980"/>
      <c r="H2980"/>
      <c r="I2980"/>
      <c r="J2980" s="227"/>
      <c r="L2980" s="190"/>
      <c r="N2980"/>
      <c r="O2980"/>
      <c r="P2980"/>
      <c r="Q2980"/>
      <c r="R2980"/>
      <c r="S2980"/>
      <c r="T2980"/>
      <c r="U2980"/>
      <c r="V2980"/>
      <c r="W2980" s="319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</row>
    <row r="2981" spans="1:43" s="269" customFormat="1" x14ac:dyDescent="0.2">
      <c r="A2981" s="13"/>
      <c r="B2981"/>
      <c r="C2981"/>
      <c r="D2981" s="227"/>
      <c r="E2981" s="227"/>
      <c r="F2981" s="227"/>
      <c r="G2981"/>
      <c r="H2981"/>
      <c r="I2981"/>
      <c r="J2981" s="227"/>
      <c r="L2981" s="190"/>
      <c r="N2981"/>
      <c r="O2981"/>
      <c r="P2981"/>
      <c r="Q2981"/>
      <c r="R2981"/>
      <c r="S2981"/>
      <c r="T2981"/>
      <c r="U2981"/>
      <c r="V2981"/>
      <c r="W2981" s="319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</row>
    <row r="2982" spans="1:43" s="269" customFormat="1" x14ac:dyDescent="0.2">
      <c r="A2982" s="13"/>
      <c r="B2982"/>
      <c r="C2982"/>
      <c r="D2982" s="227"/>
      <c r="E2982" s="227"/>
      <c r="F2982" s="227"/>
      <c r="G2982"/>
      <c r="H2982"/>
      <c r="I2982"/>
      <c r="J2982" s="227"/>
      <c r="L2982" s="190"/>
      <c r="N2982"/>
      <c r="O2982"/>
      <c r="P2982"/>
      <c r="Q2982"/>
      <c r="R2982"/>
      <c r="S2982"/>
      <c r="T2982"/>
      <c r="U2982"/>
      <c r="V2982"/>
      <c r="W2982" s="319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</row>
    <row r="2983" spans="1:43" s="269" customFormat="1" x14ac:dyDescent="0.2">
      <c r="A2983" s="13"/>
      <c r="B2983"/>
      <c r="C2983"/>
      <c r="D2983" s="227"/>
      <c r="E2983" s="227"/>
      <c r="F2983" s="227"/>
      <c r="G2983"/>
      <c r="H2983"/>
      <c r="I2983"/>
      <c r="J2983" s="227"/>
      <c r="L2983" s="190"/>
      <c r="N2983"/>
      <c r="O2983"/>
      <c r="P2983"/>
      <c r="Q2983"/>
      <c r="R2983"/>
      <c r="S2983"/>
      <c r="T2983"/>
      <c r="U2983"/>
      <c r="V2983"/>
      <c r="W2983" s="319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</row>
    <row r="2984" spans="1:43" s="269" customFormat="1" x14ac:dyDescent="0.2">
      <c r="A2984" s="13"/>
      <c r="B2984"/>
      <c r="C2984"/>
      <c r="D2984" s="227"/>
      <c r="E2984" s="227"/>
      <c r="F2984" s="227"/>
      <c r="G2984"/>
      <c r="H2984"/>
      <c r="I2984"/>
      <c r="J2984" s="227"/>
      <c r="L2984" s="190"/>
      <c r="N2984"/>
      <c r="O2984"/>
      <c r="P2984"/>
      <c r="Q2984"/>
      <c r="R2984"/>
      <c r="S2984"/>
      <c r="T2984"/>
      <c r="U2984"/>
      <c r="V2984"/>
      <c r="W2984" s="319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</row>
    <row r="2985" spans="1:43" s="269" customFormat="1" x14ac:dyDescent="0.2">
      <c r="A2985" s="13"/>
      <c r="B2985"/>
      <c r="C2985"/>
      <c r="D2985" s="227"/>
      <c r="E2985" s="227"/>
      <c r="F2985" s="227"/>
      <c r="G2985"/>
      <c r="H2985"/>
      <c r="I2985"/>
      <c r="J2985" s="227"/>
      <c r="L2985" s="190"/>
      <c r="N2985"/>
      <c r="O2985"/>
      <c r="P2985"/>
      <c r="Q2985"/>
      <c r="R2985"/>
      <c r="S2985"/>
      <c r="T2985"/>
      <c r="U2985"/>
      <c r="V2985"/>
      <c r="W2985" s="319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</row>
    <row r="2986" spans="1:43" s="269" customFormat="1" x14ac:dyDescent="0.2">
      <c r="A2986" s="13"/>
      <c r="B2986"/>
      <c r="C2986"/>
      <c r="D2986" s="227"/>
      <c r="E2986" s="227"/>
      <c r="F2986" s="227"/>
      <c r="G2986"/>
      <c r="H2986"/>
      <c r="I2986"/>
      <c r="J2986" s="227"/>
      <c r="L2986" s="190"/>
      <c r="N2986"/>
      <c r="O2986"/>
      <c r="P2986"/>
      <c r="Q2986"/>
      <c r="R2986"/>
      <c r="S2986"/>
      <c r="T2986"/>
      <c r="U2986"/>
      <c r="V2986"/>
      <c r="W2986" s="319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</row>
    <row r="2987" spans="1:43" s="269" customFormat="1" x14ac:dyDescent="0.2">
      <c r="A2987" s="13"/>
      <c r="B2987"/>
      <c r="C2987"/>
      <c r="D2987" s="227"/>
      <c r="E2987" s="227"/>
      <c r="F2987" s="227"/>
      <c r="G2987"/>
      <c r="H2987"/>
      <c r="I2987"/>
      <c r="J2987" s="227"/>
      <c r="L2987" s="190"/>
      <c r="N2987"/>
      <c r="O2987"/>
      <c r="P2987"/>
      <c r="Q2987"/>
      <c r="R2987"/>
      <c r="S2987"/>
      <c r="T2987"/>
      <c r="U2987"/>
      <c r="V2987"/>
      <c r="W2987" s="319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</row>
    <row r="2988" spans="1:43" s="269" customFormat="1" x14ac:dyDescent="0.2">
      <c r="A2988" s="13"/>
      <c r="B2988"/>
      <c r="C2988"/>
      <c r="D2988" s="227"/>
      <c r="E2988" s="227"/>
      <c r="F2988" s="227"/>
      <c r="G2988"/>
      <c r="H2988"/>
      <c r="I2988"/>
      <c r="J2988" s="227"/>
      <c r="L2988" s="190"/>
      <c r="N2988"/>
      <c r="O2988"/>
      <c r="P2988"/>
      <c r="Q2988"/>
      <c r="R2988"/>
      <c r="S2988"/>
      <c r="T2988"/>
      <c r="U2988"/>
      <c r="V2988"/>
      <c r="W2988" s="319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</row>
    <row r="2989" spans="1:43" s="269" customFormat="1" x14ac:dyDescent="0.2">
      <c r="A2989" s="13"/>
      <c r="B2989"/>
      <c r="C2989"/>
      <c r="D2989" s="227"/>
      <c r="E2989" s="227"/>
      <c r="F2989" s="227"/>
      <c r="G2989"/>
      <c r="H2989"/>
      <c r="I2989"/>
      <c r="J2989" s="227"/>
      <c r="L2989" s="190"/>
      <c r="N2989"/>
      <c r="O2989"/>
      <c r="P2989"/>
      <c r="Q2989"/>
      <c r="R2989"/>
      <c r="S2989"/>
      <c r="T2989"/>
      <c r="U2989"/>
      <c r="V2989"/>
      <c r="W2989" s="31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</row>
    <row r="2990" spans="1:43" s="269" customFormat="1" x14ac:dyDescent="0.2">
      <c r="A2990" s="13"/>
      <c r="B2990"/>
      <c r="C2990"/>
      <c r="D2990" s="227"/>
      <c r="E2990" s="227"/>
      <c r="F2990" s="227"/>
      <c r="G2990"/>
      <c r="H2990"/>
      <c r="I2990"/>
      <c r="J2990" s="227"/>
      <c r="L2990" s="190"/>
      <c r="N2990"/>
      <c r="O2990"/>
      <c r="P2990"/>
      <c r="Q2990"/>
      <c r="R2990"/>
      <c r="S2990"/>
      <c r="T2990"/>
      <c r="U2990"/>
      <c r="V2990"/>
      <c r="W2990" s="319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</row>
    <row r="2991" spans="1:43" s="269" customFormat="1" x14ac:dyDescent="0.2">
      <c r="A2991" s="13"/>
      <c r="B2991"/>
      <c r="C2991"/>
      <c r="D2991" s="227"/>
      <c r="E2991" s="227"/>
      <c r="F2991" s="227"/>
      <c r="G2991"/>
      <c r="H2991"/>
      <c r="I2991"/>
      <c r="J2991" s="227"/>
      <c r="L2991" s="190"/>
      <c r="N2991"/>
      <c r="O2991"/>
      <c r="P2991"/>
      <c r="Q2991"/>
      <c r="R2991"/>
      <c r="S2991"/>
      <c r="T2991"/>
      <c r="U2991"/>
      <c r="V2991"/>
      <c r="W2991" s="319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</row>
    <row r="2992" spans="1:43" s="269" customFormat="1" x14ac:dyDescent="0.2">
      <c r="A2992" s="13"/>
      <c r="B2992"/>
      <c r="C2992"/>
      <c r="D2992" s="227"/>
      <c r="E2992" s="227"/>
      <c r="F2992" s="227"/>
      <c r="G2992"/>
      <c r="H2992"/>
      <c r="I2992"/>
      <c r="J2992" s="227"/>
      <c r="L2992" s="190"/>
      <c r="N2992"/>
      <c r="O2992"/>
      <c r="P2992"/>
      <c r="Q2992"/>
      <c r="R2992"/>
      <c r="S2992"/>
      <c r="T2992"/>
      <c r="U2992"/>
      <c r="V2992"/>
      <c r="W2992" s="319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</row>
    <row r="2993" spans="1:43" s="269" customFormat="1" x14ac:dyDescent="0.2">
      <c r="A2993" s="13"/>
      <c r="B2993"/>
      <c r="C2993"/>
      <c r="D2993" s="227"/>
      <c r="E2993" s="227"/>
      <c r="F2993" s="227"/>
      <c r="G2993"/>
      <c r="H2993"/>
      <c r="I2993"/>
      <c r="J2993" s="227"/>
      <c r="L2993" s="190"/>
      <c r="N2993"/>
      <c r="O2993"/>
      <c r="P2993"/>
      <c r="Q2993"/>
      <c r="R2993"/>
      <c r="S2993"/>
      <c r="T2993"/>
      <c r="U2993"/>
      <c r="V2993"/>
      <c r="W2993" s="319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</row>
    <row r="2994" spans="1:43" s="269" customFormat="1" x14ac:dyDescent="0.2">
      <c r="A2994" s="13"/>
      <c r="B2994"/>
      <c r="C2994"/>
      <c r="D2994" s="227"/>
      <c r="E2994" s="227"/>
      <c r="F2994" s="227"/>
      <c r="G2994"/>
      <c r="H2994"/>
      <c r="I2994"/>
      <c r="J2994" s="227"/>
      <c r="L2994" s="190"/>
      <c r="N2994"/>
      <c r="O2994"/>
      <c r="P2994"/>
      <c r="Q2994"/>
      <c r="R2994"/>
      <c r="S2994"/>
      <c r="T2994"/>
      <c r="U2994"/>
      <c r="V2994"/>
      <c r="W2994" s="319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</row>
    <row r="2995" spans="1:43" s="269" customFormat="1" x14ac:dyDescent="0.2">
      <c r="A2995" s="13"/>
      <c r="B2995"/>
      <c r="C2995"/>
      <c r="D2995" s="227"/>
      <c r="E2995" s="227"/>
      <c r="F2995" s="227"/>
      <c r="G2995"/>
      <c r="H2995"/>
      <c r="I2995"/>
      <c r="J2995" s="227"/>
      <c r="L2995" s="190"/>
      <c r="N2995"/>
      <c r="O2995"/>
      <c r="P2995"/>
      <c r="Q2995"/>
      <c r="R2995"/>
      <c r="S2995"/>
      <c r="T2995"/>
      <c r="U2995"/>
      <c r="V2995"/>
      <c r="W2995" s="319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</row>
    <row r="2996" spans="1:43" s="269" customFormat="1" x14ac:dyDescent="0.2">
      <c r="A2996" s="13"/>
      <c r="B2996"/>
      <c r="C2996"/>
      <c r="D2996" s="227"/>
      <c r="E2996" s="227"/>
      <c r="F2996" s="227"/>
      <c r="G2996"/>
      <c r="H2996"/>
      <c r="I2996"/>
      <c r="J2996" s="227"/>
      <c r="L2996" s="190"/>
      <c r="N2996"/>
      <c r="O2996"/>
      <c r="P2996"/>
      <c r="Q2996"/>
      <c r="R2996"/>
      <c r="S2996"/>
      <c r="T2996"/>
      <c r="U2996"/>
      <c r="V2996"/>
      <c r="W2996" s="319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</row>
    <row r="2997" spans="1:43" s="269" customFormat="1" x14ac:dyDescent="0.2">
      <c r="A2997" s="13"/>
      <c r="B2997"/>
      <c r="C2997"/>
      <c r="D2997" s="227"/>
      <c r="E2997" s="227"/>
      <c r="F2997" s="227"/>
      <c r="G2997"/>
      <c r="H2997"/>
      <c r="I2997"/>
      <c r="J2997" s="227"/>
      <c r="L2997" s="190"/>
      <c r="N2997"/>
      <c r="O2997"/>
      <c r="P2997"/>
      <c r="Q2997"/>
      <c r="R2997"/>
      <c r="S2997"/>
      <c r="T2997"/>
      <c r="U2997"/>
      <c r="V2997"/>
      <c r="W2997" s="319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</row>
    <row r="2998" spans="1:43" s="269" customFormat="1" x14ac:dyDescent="0.2">
      <c r="A2998" s="13"/>
      <c r="B2998"/>
      <c r="C2998"/>
      <c r="D2998" s="227"/>
      <c r="E2998" s="227"/>
      <c r="F2998" s="227"/>
      <c r="G2998"/>
      <c r="H2998"/>
      <c r="I2998"/>
      <c r="J2998" s="227"/>
      <c r="L2998" s="190"/>
      <c r="N2998"/>
      <c r="O2998"/>
      <c r="P2998"/>
      <c r="Q2998"/>
      <c r="R2998"/>
      <c r="S2998"/>
      <c r="T2998"/>
      <c r="U2998"/>
      <c r="V2998"/>
      <c r="W2998" s="319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</row>
    <row r="2999" spans="1:43" s="269" customFormat="1" x14ac:dyDescent="0.2">
      <c r="A2999" s="13"/>
      <c r="B2999"/>
      <c r="C2999"/>
      <c r="D2999" s="227"/>
      <c r="E2999" s="227"/>
      <c r="F2999" s="227"/>
      <c r="G2999"/>
      <c r="H2999"/>
      <c r="I2999"/>
      <c r="J2999" s="227"/>
      <c r="L2999" s="190"/>
      <c r="N2999"/>
      <c r="O2999"/>
      <c r="P2999"/>
      <c r="Q2999"/>
      <c r="R2999"/>
      <c r="S2999"/>
      <c r="T2999"/>
      <c r="U2999"/>
      <c r="V2999"/>
      <c r="W2999" s="31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</row>
    <row r="3000" spans="1:43" s="269" customFormat="1" x14ac:dyDescent="0.2">
      <c r="A3000" s="13"/>
      <c r="B3000"/>
      <c r="C3000"/>
      <c r="D3000" s="227"/>
      <c r="E3000" s="227"/>
      <c r="F3000" s="227"/>
      <c r="G3000"/>
      <c r="H3000"/>
      <c r="I3000"/>
      <c r="J3000" s="227"/>
      <c r="L3000" s="190"/>
      <c r="N3000"/>
      <c r="O3000"/>
      <c r="P3000"/>
      <c r="Q3000"/>
      <c r="R3000"/>
      <c r="S3000"/>
      <c r="T3000"/>
      <c r="U3000"/>
      <c r="V3000"/>
      <c r="W3000" s="319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</row>
    <row r="3001" spans="1:43" s="269" customFormat="1" x14ac:dyDescent="0.2">
      <c r="A3001" s="13"/>
      <c r="B3001"/>
      <c r="C3001"/>
      <c r="D3001" s="227"/>
      <c r="E3001" s="227"/>
      <c r="F3001" s="227"/>
      <c r="G3001"/>
      <c r="H3001"/>
      <c r="I3001"/>
      <c r="J3001" s="227"/>
      <c r="L3001" s="190"/>
      <c r="N3001"/>
      <c r="O3001"/>
      <c r="P3001"/>
      <c r="Q3001"/>
      <c r="R3001"/>
      <c r="S3001"/>
      <c r="T3001"/>
      <c r="U3001"/>
      <c r="V3001"/>
      <c r="W3001" s="319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  <c r="AN3001"/>
      <c r="AO3001"/>
      <c r="AP3001"/>
      <c r="AQ3001"/>
    </row>
    <row r="3002" spans="1:43" s="269" customFormat="1" x14ac:dyDescent="0.2">
      <c r="A3002" s="13"/>
      <c r="B3002"/>
      <c r="C3002"/>
      <c r="D3002" s="227"/>
      <c r="E3002" s="227"/>
      <c r="F3002" s="227"/>
      <c r="G3002"/>
      <c r="H3002"/>
      <c r="I3002"/>
      <c r="J3002" s="227"/>
      <c r="L3002" s="190"/>
      <c r="N3002"/>
      <c r="O3002"/>
      <c r="P3002"/>
      <c r="Q3002"/>
      <c r="R3002"/>
      <c r="S3002"/>
      <c r="T3002"/>
      <c r="U3002"/>
      <c r="V3002"/>
      <c r="W3002" s="319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  <c r="AN3002"/>
      <c r="AO3002"/>
      <c r="AP3002"/>
      <c r="AQ3002"/>
    </row>
    <row r="3003" spans="1:43" s="269" customFormat="1" x14ac:dyDescent="0.2">
      <c r="A3003" s="13"/>
      <c r="B3003"/>
      <c r="C3003"/>
      <c r="D3003" s="227"/>
      <c r="E3003" s="227"/>
      <c r="F3003" s="227"/>
      <c r="G3003"/>
      <c r="H3003"/>
      <c r="I3003"/>
      <c r="J3003" s="227"/>
      <c r="L3003" s="190"/>
      <c r="N3003"/>
      <c r="O3003"/>
      <c r="P3003"/>
      <c r="Q3003"/>
      <c r="R3003"/>
      <c r="S3003"/>
      <c r="T3003"/>
      <c r="U3003"/>
      <c r="V3003"/>
      <c r="W3003" s="319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  <c r="AN3003"/>
      <c r="AO3003"/>
      <c r="AP3003"/>
      <c r="AQ3003"/>
    </row>
    <row r="3004" spans="1:43" s="269" customFormat="1" x14ac:dyDescent="0.2">
      <c r="A3004" s="13"/>
      <c r="B3004"/>
      <c r="C3004"/>
      <c r="D3004" s="227"/>
      <c r="E3004" s="227"/>
      <c r="F3004" s="227"/>
      <c r="G3004"/>
      <c r="H3004"/>
      <c r="I3004"/>
      <c r="J3004" s="227"/>
      <c r="L3004" s="190"/>
      <c r="N3004"/>
      <c r="O3004"/>
      <c r="P3004"/>
      <c r="Q3004"/>
      <c r="R3004"/>
      <c r="S3004"/>
      <c r="T3004"/>
      <c r="U3004"/>
      <c r="V3004"/>
      <c r="W3004" s="319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  <c r="AN3004"/>
      <c r="AO3004"/>
      <c r="AP3004"/>
      <c r="AQ3004"/>
    </row>
    <row r="3005" spans="1:43" s="269" customFormat="1" x14ac:dyDescent="0.2">
      <c r="A3005" s="13"/>
      <c r="B3005"/>
      <c r="C3005"/>
      <c r="D3005" s="227"/>
      <c r="E3005" s="227"/>
      <c r="F3005" s="227"/>
      <c r="G3005"/>
      <c r="H3005"/>
      <c r="I3005"/>
      <c r="J3005" s="227"/>
      <c r="L3005" s="190"/>
      <c r="N3005"/>
      <c r="O3005"/>
      <c r="P3005"/>
      <c r="Q3005"/>
      <c r="R3005"/>
      <c r="S3005"/>
      <c r="T3005"/>
      <c r="U3005"/>
      <c r="V3005"/>
      <c r="W3005" s="319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  <c r="AN3005"/>
      <c r="AO3005"/>
      <c r="AP3005"/>
      <c r="AQ3005"/>
    </row>
    <row r="3006" spans="1:43" s="269" customFormat="1" x14ac:dyDescent="0.2">
      <c r="A3006" s="13"/>
      <c r="B3006"/>
      <c r="C3006"/>
      <c r="D3006" s="227"/>
      <c r="E3006" s="227"/>
      <c r="F3006" s="227"/>
      <c r="G3006"/>
      <c r="H3006"/>
      <c r="I3006"/>
      <c r="J3006" s="227"/>
      <c r="L3006" s="190"/>
      <c r="N3006"/>
      <c r="O3006"/>
      <c r="P3006"/>
      <c r="Q3006"/>
      <c r="R3006"/>
      <c r="S3006"/>
      <c r="T3006"/>
      <c r="U3006"/>
      <c r="V3006"/>
      <c r="W3006" s="319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  <c r="AN3006"/>
      <c r="AO3006"/>
      <c r="AP3006"/>
      <c r="AQ3006"/>
    </row>
    <row r="3007" spans="1:43" s="269" customFormat="1" x14ac:dyDescent="0.2">
      <c r="A3007" s="13"/>
      <c r="B3007"/>
      <c r="C3007"/>
      <c r="D3007" s="227"/>
      <c r="E3007" s="227"/>
      <c r="F3007" s="227"/>
      <c r="G3007"/>
      <c r="H3007"/>
      <c r="I3007"/>
      <c r="J3007" s="227"/>
      <c r="L3007" s="190"/>
      <c r="N3007"/>
      <c r="O3007"/>
      <c r="P3007"/>
      <c r="Q3007"/>
      <c r="R3007"/>
      <c r="S3007"/>
      <c r="T3007"/>
      <c r="U3007"/>
      <c r="V3007"/>
      <c r="W3007" s="319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  <c r="AN3007"/>
      <c r="AO3007"/>
      <c r="AP3007"/>
      <c r="AQ3007"/>
    </row>
    <row r="3008" spans="1:43" s="269" customFormat="1" x14ac:dyDescent="0.2">
      <c r="A3008" s="13"/>
      <c r="B3008"/>
      <c r="C3008"/>
      <c r="D3008" s="227"/>
      <c r="E3008" s="227"/>
      <c r="F3008" s="227"/>
      <c r="G3008"/>
      <c r="H3008"/>
      <c r="I3008"/>
      <c r="J3008" s="227"/>
      <c r="L3008" s="190"/>
      <c r="N3008"/>
      <c r="O3008"/>
      <c r="P3008"/>
      <c r="Q3008"/>
      <c r="R3008"/>
      <c r="S3008"/>
      <c r="T3008"/>
      <c r="U3008"/>
      <c r="V3008"/>
      <c r="W3008" s="319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  <c r="AN3008"/>
      <c r="AO3008"/>
      <c r="AP3008"/>
      <c r="AQ3008"/>
    </row>
    <row r="3009" spans="1:43" s="269" customFormat="1" x14ac:dyDescent="0.2">
      <c r="A3009" s="13"/>
      <c r="B3009"/>
      <c r="C3009"/>
      <c r="D3009" s="227"/>
      <c r="E3009" s="227"/>
      <c r="F3009" s="227"/>
      <c r="G3009"/>
      <c r="H3009"/>
      <c r="I3009"/>
      <c r="J3009" s="227"/>
      <c r="L3009" s="190"/>
      <c r="N3009"/>
      <c r="O3009"/>
      <c r="P3009"/>
      <c r="Q3009"/>
      <c r="R3009"/>
      <c r="S3009"/>
      <c r="T3009"/>
      <c r="U3009"/>
      <c r="V3009"/>
      <c r="W3009" s="31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  <c r="AN3009"/>
      <c r="AO3009"/>
      <c r="AP3009"/>
      <c r="AQ3009"/>
    </row>
    <row r="3010" spans="1:43" s="269" customFormat="1" x14ac:dyDescent="0.2">
      <c r="A3010" s="13"/>
      <c r="B3010"/>
      <c r="C3010"/>
      <c r="D3010" s="227"/>
      <c r="E3010" s="227"/>
      <c r="F3010" s="227"/>
      <c r="G3010"/>
      <c r="H3010"/>
      <c r="I3010"/>
      <c r="J3010" s="227"/>
      <c r="L3010" s="190"/>
      <c r="N3010"/>
      <c r="O3010"/>
      <c r="P3010"/>
      <c r="Q3010"/>
      <c r="R3010"/>
      <c r="S3010"/>
      <c r="T3010"/>
      <c r="U3010"/>
      <c r="V3010"/>
      <c r="W3010" s="319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  <c r="AN3010"/>
      <c r="AO3010"/>
      <c r="AP3010"/>
      <c r="AQ3010"/>
    </row>
    <row r="3011" spans="1:43" s="269" customFormat="1" x14ac:dyDescent="0.2">
      <c r="A3011" s="13"/>
      <c r="B3011"/>
      <c r="C3011"/>
      <c r="D3011" s="227"/>
      <c r="E3011" s="227"/>
      <c r="F3011" s="227"/>
      <c r="G3011"/>
      <c r="H3011"/>
      <c r="I3011"/>
      <c r="J3011" s="227"/>
      <c r="L3011" s="190"/>
      <c r="N3011"/>
      <c r="O3011"/>
      <c r="P3011"/>
      <c r="Q3011"/>
      <c r="R3011"/>
      <c r="S3011"/>
      <c r="T3011"/>
      <c r="U3011"/>
      <c r="V3011"/>
      <c r="W3011" s="319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  <c r="AN3011"/>
      <c r="AO3011"/>
      <c r="AP3011"/>
      <c r="AQ3011"/>
    </row>
    <row r="3012" spans="1:43" s="269" customFormat="1" x14ac:dyDescent="0.2">
      <c r="A3012" s="13"/>
      <c r="B3012"/>
      <c r="C3012"/>
      <c r="D3012" s="227"/>
      <c r="E3012" s="227"/>
      <c r="F3012" s="227"/>
      <c r="G3012"/>
      <c r="H3012"/>
      <c r="I3012"/>
      <c r="J3012" s="227"/>
      <c r="L3012" s="190"/>
      <c r="N3012"/>
      <c r="O3012"/>
      <c r="P3012"/>
      <c r="Q3012"/>
      <c r="R3012"/>
      <c r="S3012"/>
      <c r="T3012"/>
      <c r="U3012"/>
      <c r="V3012"/>
      <c r="W3012" s="319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  <c r="AN3012"/>
      <c r="AO3012"/>
      <c r="AP3012"/>
      <c r="AQ3012"/>
    </row>
    <row r="3013" spans="1:43" s="269" customFormat="1" x14ac:dyDescent="0.2">
      <c r="A3013" s="13"/>
      <c r="B3013"/>
      <c r="C3013"/>
      <c r="D3013" s="227"/>
      <c r="E3013" s="227"/>
      <c r="F3013" s="227"/>
      <c r="G3013"/>
      <c r="H3013"/>
      <c r="I3013"/>
      <c r="J3013" s="227"/>
      <c r="L3013" s="190"/>
      <c r="N3013"/>
      <c r="O3013"/>
      <c r="P3013"/>
      <c r="Q3013"/>
      <c r="R3013"/>
      <c r="S3013"/>
      <c r="T3013"/>
      <c r="U3013"/>
      <c r="V3013"/>
      <c r="W3013" s="319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  <c r="AN3013"/>
      <c r="AO3013"/>
      <c r="AP3013"/>
      <c r="AQ3013"/>
    </row>
    <row r="3014" spans="1:43" s="269" customFormat="1" x14ac:dyDescent="0.2">
      <c r="A3014" s="13"/>
      <c r="B3014"/>
      <c r="C3014"/>
      <c r="D3014" s="227"/>
      <c r="E3014" s="227"/>
      <c r="F3014" s="227"/>
      <c r="G3014"/>
      <c r="H3014"/>
      <c r="I3014"/>
      <c r="J3014" s="227"/>
      <c r="L3014" s="190"/>
      <c r="N3014"/>
      <c r="O3014"/>
      <c r="P3014"/>
      <c r="Q3014"/>
      <c r="R3014"/>
      <c r="S3014"/>
      <c r="T3014"/>
      <c r="U3014"/>
      <c r="V3014"/>
      <c r="W3014" s="319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  <c r="AN3014"/>
      <c r="AO3014"/>
      <c r="AP3014"/>
      <c r="AQ3014"/>
    </row>
    <row r="3015" spans="1:43" s="269" customFormat="1" x14ac:dyDescent="0.2">
      <c r="A3015" s="13"/>
      <c r="B3015"/>
      <c r="C3015"/>
      <c r="D3015" s="227"/>
      <c r="E3015" s="227"/>
      <c r="F3015" s="227"/>
      <c r="G3015"/>
      <c r="H3015"/>
      <c r="I3015"/>
      <c r="J3015" s="227"/>
      <c r="L3015" s="190"/>
      <c r="N3015"/>
      <c r="O3015"/>
      <c r="P3015"/>
      <c r="Q3015"/>
      <c r="R3015"/>
      <c r="S3015"/>
      <c r="T3015"/>
      <c r="U3015"/>
      <c r="V3015"/>
      <c r="W3015" s="319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  <c r="AN3015"/>
      <c r="AO3015"/>
      <c r="AP3015"/>
      <c r="AQ3015"/>
    </row>
    <row r="3016" spans="1:43" s="269" customFormat="1" x14ac:dyDescent="0.2">
      <c r="A3016" s="13"/>
      <c r="B3016"/>
      <c r="C3016"/>
      <c r="D3016" s="227"/>
      <c r="E3016" s="227"/>
      <c r="F3016" s="227"/>
      <c r="G3016"/>
      <c r="H3016"/>
      <c r="I3016"/>
      <c r="J3016" s="227"/>
      <c r="L3016" s="190"/>
      <c r="N3016"/>
      <c r="O3016"/>
      <c r="P3016"/>
      <c r="Q3016"/>
      <c r="R3016"/>
      <c r="S3016"/>
      <c r="T3016"/>
      <c r="U3016"/>
      <c r="V3016"/>
      <c r="W3016" s="319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  <c r="AN3016"/>
      <c r="AO3016"/>
      <c r="AP3016"/>
      <c r="AQ3016"/>
    </row>
    <row r="3017" spans="1:43" s="269" customFormat="1" x14ac:dyDescent="0.2">
      <c r="A3017" s="13"/>
      <c r="B3017"/>
      <c r="C3017"/>
      <c r="D3017" s="227"/>
      <c r="E3017" s="227"/>
      <c r="F3017" s="227"/>
      <c r="G3017"/>
      <c r="H3017"/>
      <c r="I3017"/>
      <c r="J3017" s="227"/>
      <c r="L3017" s="190"/>
      <c r="N3017"/>
      <c r="O3017"/>
      <c r="P3017"/>
      <c r="Q3017"/>
      <c r="R3017"/>
      <c r="S3017"/>
      <c r="T3017"/>
      <c r="U3017"/>
      <c r="V3017"/>
      <c r="W3017" s="319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  <c r="AN3017"/>
      <c r="AO3017"/>
      <c r="AP3017"/>
      <c r="AQ3017"/>
    </row>
    <row r="3018" spans="1:43" s="269" customFormat="1" x14ac:dyDescent="0.2">
      <c r="A3018" s="13"/>
      <c r="B3018"/>
      <c r="C3018"/>
      <c r="D3018" s="227"/>
      <c r="E3018" s="227"/>
      <c r="F3018" s="227"/>
      <c r="G3018"/>
      <c r="H3018"/>
      <c r="I3018"/>
      <c r="J3018" s="227"/>
      <c r="L3018" s="190"/>
      <c r="N3018"/>
      <c r="O3018"/>
      <c r="P3018"/>
      <c r="Q3018"/>
      <c r="R3018"/>
      <c r="S3018"/>
      <c r="T3018"/>
      <c r="U3018"/>
      <c r="V3018"/>
      <c r="W3018" s="319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  <c r="AN3018"/>
      <c r="AO3018"/>
      <c r="AP3018"/>
      <c r="AQ3018"/>
    </row>
    <row r="3019" spans="1:43" s="269" customFormat="1" x14ac:dyDescent="0.2">
      <c r="A3019" s="13"/>
      <c r="B3019"/>
      <c r="C3019"/>
      <c r="D3019" s="227"/>
      <c r="E3019" s="227"/>
      <c r="F3019" s="227"/>
      <c r="G3019"/>
      <c r="H3019"/>
      <c r="I3019"/>
      <c r="J3019" s="227"/>
      <c r="L3019" s="190"/>
      <c r="N3019"/>
      <c r="O3019"/>
      <c r="P3019"/>
      <c r="Q3019"/>
      <c r="R3019"/>
      <c r="S3019"/>
      <c r="T3019"/>
      <c r="U3019"/>
      <c r="V3019"/>
      <c r="W3019" s="3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  <c r="AN3019"/>
      <c r="AO3019"/>
      <c r="AP3019"/>
      <c r="AQ3019"/>
    </row>
    <row r="3020" spans="1:43" s="269" customFormat="1" x14ac:dyDescent="0.2">
      <c r="A3020" s="13"/>
      <c r="B3020"/>
      <c r="C3020"/>
      <c r="D3020" s="227"/>
      <c r="E3020" s="227"/>
      <c r="F3020" s="227"/>
      <c r="G3020"/>
      <c r="H3020"/>
      <c r="I3020"/>
      <c r="J3020" s="227"/>
      <c r="L3020" s="190"/>
      <c r="N3020"/>
      <c r="O3020"/>
      <c r="P3020"/>
      <c r="Q3020"/>
      <c r="R3020"/>
      <c r="S3020"/>
      <c r="T3020"/>
      <c r="U3020"/>
      <c r="V3020"/>
      <c r="W3020" s="319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  <c r="AN3020"/>
      <c r="AO3020"/>
      <c r="AP3020"/>
      <c r="AQ3020"/>
    </row>
    <row r="3021" spans="1:43" s="269" customFormat="1" x14ac:dyDescent="0.2">
      <c r="A3021" s="13"/>
      <c r="B3021"/>
      <c r="C3021"/>
      <c r="D3021" s="227"/>
      <c r="E3021" s="227"/>
      <c r="F3021" s="227"/>
      <c r="G3021"/>
      <c r="H3021"/>
      <c r="I3021"/>
      <c r="J3021" s="227"/>
      <c r="L3021" s="190"/>
      <c r="N3021"/>
      <c r="O3021"/>
      <c r="P3021"/>
      <c r="Q3021"/>
      <c r="R3021"/>
      <c r="S3021"/>
      <c r="T3021"/>
      <c r="U3021"/>
      <c r="V3021"/>
      <c r="W3021" s="319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  <c r="AN3021"/>
      <c r="AO3021"/>
      <c r="AP3021"/>
      <c r="AQ3021"/>
    </row>
    <row r="3022" spans="1:43" s="269" customFormat="1" x14ac:dyDescent="0.2">
      <c r="A3022" s="13"/>
      <c r="B3022"/>
      <c r="C3022"/>
      <c r="D3022" s="227"/>
      <c r="E3022" s="227"/>
      <c r="F3022" s="227"/>
      <c r="G3022"/>
      <c r="H3022"/>
      <c r="I3022"/>
      <c r="J3022" s="227"/>
      <c r="L3022" s="190"/>
      <c r="N3022"/>
      <c r="O3022"/>
      <c r="P3022"/>
      <c r="Q3022"/>
      <c r="R3022"/>
      <c r="S3022"/>
      <c r="T3022"/>
      <c r="U3022"/>
      <c r="V3022"/>
      <c r="W3022" s="319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  <c r="AN3022"/>
      <c r="AO3022"/>
      <c r="AP3022"/>
      <c r="AQ3022"/>
    </row>
    <row r="3023" spans="1:43" s="269" customFormat="1" x14ac:dyDescent="0.2">
      <c r="A3023" s="13"/>
      <c r="B3023"/>
      <c r="C3023"/>
      <c r="D3023" s="227"/>
      <c r="E3023" s="227"/>
      <c r="F3023" s="227"/>
      <c r="G3023"/>
      <c r="H3023"/>
      <c r="I3023"/>
      <c r="J3023" s="227"/>
      <c r="L3023" s="190"/>
      <c r="N3023"/>
      <c r="O3023"/>
      <c r="P3023"/>
      <c r="Q3023"/>
      <c r="R3023"/>
      <c r="S3023"/>
      <c r="T3023"/>
      <c r="U3023"/>
      <c r="V3023"/>
      <c r="W3023" s="319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  <c r="AN3023"/>
      <c r="AO3023"/>
      <c r="AP3023"/>
      <c r="AQ3023"/>
    </row>
    <row r="3024" spans="1:43" s="269" customFormat="1" x14ac:dyDescent="0.2">
      <c r="A3024" s="13"/>
      <c r="B3024"/>
      <c r="C3024"/>
      <c r="D3024" s="227"/>
      <c r="E3024" s="227"/>
      <c r="F3024" s="227"/>
      <c r="G3024"/>
      <c r="H3024"/>
      <c r="I3024"/>
      <c r="J3024" s="227"/>
      <c r="L3024" s="190"/>
      <c r="N3024"/>
      <c r="O3024"/>
      <c r="P3024"/>
      <c r="Q3024"/>
      <c r="R3024"/>
      <c r="S3024"/>
      <c r="T3024"/>
      <c r="U3024"/>
      <c r="V3024"/>
      <c r="W3024" s="319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  <c r="AN3024"/>
      <c r="AO3024"/>
      <c r="AP3024"/>
      <c r="AQ3024"/>
    </row>
    <row r="3025" spans="1:43" s="269" customFormat="1" x14ac:dyDescent="0.2">
      <c r="A3025" s="13"/>
      <c r="B3025"/>
      <c r="C3025"/>
      <c r="D3025" s="227"/>
      <c r="E3025" s="227"/>
      <c r="F3025" s="227"/>
      <c r="G3025"/>
      <c r="H3025"/>
      <c r="I3025"/>
      <c r="J3025" s="227"/>
      <c r="L3025" s="190"/>
      <c r="N3025"/>
      <c r="O3025"/>
      <c r="P3025"/>
      <c r="Q3025"/>
      <c r="R3025"/>
      <c r="S3025"/>
      <c r="T3025"/>
      <c r="U3025"/>
      <c r="V3025"/>
      <c r="W3025" s="319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  <c r="AN3025"/>
      <c r="AO3025"/>
      <c r="AP3025"/>
      <c r="AQ3025"/>
    </row>
    <row r="3026" spans="1:43" s="269" customFormat="1" x14ac:dyDescent="0.2">
      <c r="A3026" s="13"/>
      <c r="B3026"/>
      <c r="C3026"/>
      <c r="D3026" s="227"/>
      <c r="E3026" s="227"/>
      <c r="F3026" s="227"/>
      <c r="G3026"/>
      <c r="H3026"/>
      <c r="I3026"/>
      <c r="J3026" s="227"/>
      <c r="L3026" s="190"/>
      <c r="N3026"/>
      <c r="O3026"/>
      <c r="P3026"/>
      <c r="Q3026"/>
      <c r="R3026"/>
      <c r="S3026"/>
      <c r="T3026"/>
      <c r="U3026"/>
      <c r="V3026"/>
      <c r="W3026" s="319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  <c r="AN3026"/>
      <c r="AO3026"/>
      <c r="AP3026"/>
      <c r="AQ3026"/>
    </row>
    <row r="3027" spans="1:43" s="269" customFormat="1" x14ac:dyDescent="0.2">
      <c r="A3027" s="13"/>
      <c r="B3027"/>
      <c r="C3027"/>
      <c r="D3027" s="227"/>
      <c r="E3027" s="227"/>
      <c r="F3027" s="227"/>
      <c r="G3027"/>
      <c r="H3027"/>
      <c r="I3027"/>
      <c r="J3027" s="227"/>
      <c r="L3027" s="190"/>
      <c r="N3027"/>
      <c r="O3027"/>
      <c r="P3027"/>
      <c r="Q3027"/>
      <c r="R3027"/>
      <c r="S3027"/>
      <c r="T3027"/>
      <c r="U3027"/>
      <c r="V3027"/>
      <c r="W3027" s="319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  <c r="AN3027"/>
      <c r="AO3027"/>
      <c r="AP3027"/>
      <c r="AQ3027"/>
    </row>
    <row r="3028" spans="1:43" s="269" customFormat="1" x14ac:dyDescent="0.2">
      <c r="A3028" s="13"/>
      <c r="B3028"/>
      <c r="C3028"/>
      <c r="D3028" s="227"/>
      <c r="E3028" s="227"/>
      <c r="F3028" s="227"/>
      <c r="G3028"/>
      <c r="H3028"/>
      <c r="I3028"/>
      <c r="J3028" s="227"/>
      <c r="L3028" s="190"/>
      <c r="N3028"/>
      <c r="O3028"/>
      <c r="P3028"/>
      <c r="Q3028"/>
      <c r="R3028"/>
      <c r="S3028"/>
      <c r="T3028"/>
      <c r="U3028"/>
      <c r="V3028"/>
      <c r="W3028" s="319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  <c r="AN3028"/>
      <c r="AO3028"/>
      <c r="AP3028"/>
      <c r="AQ3028"/>
    </row>
    <row r="3029" spans="1:43" s="269" customFormat="1" x14ac:dyDescent="0.2">
      <c r="A3029" s="13"/>
      <c r="B3029"/>
      <c r="C3029"/>
      <c r="D3029" s="227"/>
      <c r="E3029" s="227"/>
      <c r="F3029" s="227"/>
      <c r="G3029"/>
      <c r="H3029"/>
      <c r="I3029"/>
      <c r="J3029" s="227"/>
      <c r="L3029" s="190"/>
      <c r="N3029"/>
      <c r="O3029"/>
      <c r="P3029"/>
      <c r="Q3029"/>
      <c r="R3029"/>
      <c r="S3029"/>
      <c r="T3029"/>
      <c r="U3029"/>
      <c r="V3029"/>
      <c r="W3029" s="31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  <c r="AN3029"/>
      <c r="AO3029"/>
      <c r="AP3029"/>
      <c r="AQ3029"/>
    </row>
    <row r="3030" spans="1:43" s="269" customFormat="1" x14ac:dyDescent="0.2">
      <c r="A3030" s="13"/>
      <c r="B3030"/>
      <c r="C3030"/>
      <c r="D3030" s="227"/>
      <c r="E3030" s="227"/>
      <c r="F3030" s="227"/>
      <c r="G3030"/>
      <c r="H3030"/>
      <c r="I3030"/>
      <c r="J3030" s="227"/>
      <c r="L3030" s="190"/>
      <c r="N3030"/>
      <c r="O3030"/>
      <c r="P3030"/>
      <c r="Q3030"/>
      <c r="R3030"/>
      <c r="S3030"/>
      <c r="T3030"/>
      <c r="U3030"/>
      <c r="V3030"/>
      <c r="W3030" s="319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  <c r="AN3030"/>
      <c r="AO3030"/>
      <c r="AP3030"/>
      <c r="AQ3030"/>
    </row>
    <row r="3031" spans="1:43" s="269" customFormat="1" x14ac:dyDescent="0.2">
      <c r="A3031" s="13"/>
      <c r="B3031"/>
      <c r="C3031"/>
      <c r="D3031" s="227"/>
      <c r="E3031" s="227"/>
      <c r="F3031" s="227"/>
      <c r="G3031"/>
      <c r="H3031"/>
      <c r="I3031"/>
      <c r="J3031" s="227"/>
      <c r="L3031" s="190"/>
      <c r="N3031"/>
      <c r="O3031"/>
      <c r="P3031"/>
      <c r="Q3031"/>
      <c r="R3031"/>
      <c r="S3031"/>
      <c r="T3031"/>
      <c r="U3031"/>
      <c r="V3031"/>
      <c r="W3031" s="319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  <c r="AN3031"/>
      <c r="AO3031"/>
      <c r="AP3031"/>
      <c r="AQ3031"/>
    </row>
    <row r="3032" spans="1:43" s="269" customFormat="1" x14ac:dyDescent="0.2">
      <c r="A3032" s="13"/>
      <c r="B3032"/>
      <c r="C3032"/>
      <c r="D3032" s="227"/>
      <c r="E3032" s="227"/>
      <c r="F3032" s="227"/>
      <c r="G3032"/>
      <c r="H3032"/>
      <c r="I3032"/>
      <c r="J3032" s="227"/>
      <c r="L3032" s="190"/>
      <c r="N3032"/>
      <c r="O3032"/>
      <c r="P3032"/>
      <c r="Q3032"/>
      <c r="R3032"/>
      <c r="S3032"/>
      <c r="T3032"/>
      <c r="U3032"/>
      <c r="V3032"/>
      <c r="W3032" s="319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  <c r="AN3032"/>
      <c r="AO3032"/>
      <c r="AP3032"/>
      <c r="AQ3032"/>
    </row>
    <row r="3033" spans="1:43" s="269" customFormat="1" x14ac:dyDescent="0.2">
      <c r="A3033" s="13"/>
      <c r="B3033"/>
      <c r="C3033"/>
      <c r="D3033" s="227"/>
      <c r="E3033" s="227"/>
      <c r="F3033" s="227"/>
      <c r="G3033"/>
      <c r="H3033"/>
      <c r="I3033"/>
      <c r="J3033" s="227"/>
      <c r="L3033" s="190"/>
      <c r="N3033"/>
      <c r="O3033"/>
      <c r="P3033"/>
      <c r="Q3033"/>
      <c r="R3033"/>
      <c r="S3033"/>
      <c r="T3033"/>
      <c r="U3033"/>
      <c r="V3033"/>
      <c r="W3033" s="319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  <c r="AN3033"/>
      <c r="AO3033"/>
      <c r="AP3033"/>
      <c r="AQ3033"/>
    </row>
    <row r="3034" spans="1:43" s="269" customFormat="1" x14ac:dyDescent="0.2">
      <c r="A3034" s="13"/>
      <c r="B3034"/>
      <c r="C3034"/>
      <c r="D3034" s="227"/>
      <c r="E3034" s="227"/>
      <c r="F3034" s="227"/>
      <c r="G3034"/>
      <c r="H3034"/>
      <c r="I3034"/>
      <c r="J3034" s="227"/>
      <c r="L3034" s="190"/>
      <c r="N3034"/>
      <c r="O3034"/>
      <c r="P3034"/>
      <c r="Q3034"/>
      <c r="R3034"/>
      <c r="S3034"/>
      <c r="T3034"/>
      <c r="U3034"/>
      <c r="V3034"/>
      <c r="W3034" s="319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  <c r="AN3034"/>
      <c r="AO3034"/>
      <c r="AP3034"/>
      <c r="AQ3034"/>
    </row>
    <row r="3035" spans="1:43" s="269" customFormat="1" x14ac:dyDescent="0.2">
      <c r="A3035" s="13"/>
      <c r="B3035"/>
      <c r="C3035"/>
      <c r="D3035" s="227"/>
      <c r="E3035" s="227"/>
      <c r="F3035" s="227"/>
      <c r="G3035"/>
      <c r="H3035"/>
      <c r="I3035"/>
      <c r="J3035" s="227"/>
      <c r="L3035" s="190"/>
      <c r="N3035"/>
      <c r="O3035"/>
      <c r="P3035"/>
      <c r="Q3035"/>
      <c r="R3035"/>
      <c r="S3035"/>
      <c r="T3035"/>
      <c r="U3035"/>
      <c r="V3035"/>
      <c r="W3035" s="319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  <c r="AN3035"/>
      <c r="AO3035"/>
      <c r="AP3035"/>
      <c r="AQ3035"/>
    </row>
    <row r="3036" spans="1:43" s="269" customFormat="1" x14ac:dyDescent="0.2">
      <c r="A3036" s="13"/>
      <c r="B3036"/>
      <c r="C3036"/>
      <c r="D3036" s="227"/>
      <c r="E3036" s="227"/>
      <c r="F3036" s="227"/>
      <c r="G3036"/>
      <c r="H3036"/>
      <c r="I3036"/>
      <c r="J3036" s="227"/>
      <c r="L3036" s="190"/>
      <c r="N3036"/>
      <c r="O3036"/>
      <c r="P3036"/>
      <c r="Q3036"/>
      <c r="R3036"/>
      <c r="S3036"/>
      <c r="T3036"/>
      <c r="U3036"/>
      <c r="V3036"/>
      <c r="W3036" s="319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  <c r="AN3036"/>
      <c r="AO3036"/>
      <c r="AP3036"/>
      <c r="AQ3036"/>
    </row>
    <row r="3037" spans="1:43" s="269" customFormat="1" x14ac:dyDescent="0.2">
      <c r="A3037" s="13"/>
      <c r="B3037"/>
      <c r="C3037"/>
      <c r="D3037" s="227"/>
      <c r="E3037" s="227"/>
      <c r="F3037" s="227"/>
      <c r="G3037"/>
      <c r="H3037"/>
      <c r="I3037"/>
      <c r="J3037" s="227"/>
      <c r="L3037" s="190"/>
      <c r="N3037"/>
      <c r="O3037"/>
      <c r="P3037"/>
      <c r="Q3037"/>
      <c r="R3037"/>
      <c r="S3037"/>
      <c r="T3037"/>
      <c r="U3037"/>
      <c r="V3037"/>
      <c r="W3037" s="319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  <c r="AN3037"/>
      <c r="AO3037"/>
      <c r="AP3037"/>
      <c r="AQ3037"/>
    </row>
    <row r="3038" spans="1:43" s="269" customFormat="1" x14ac:dyDescent="0.2">
      <c r="A3038" s="13"/>
      <c r="B3038"/>
      <c r="C3038"/>
      <c r="D3038" s="227"/>
      <c r="E3038" s="227"/>
      <c r="F3038" s="227"/>
      <c r="G3038"/>
      <c r="H3038"/>
      <c r="I3038"/>
      <c r="J3038" s="227"/>
      <c r="L3038" s="190"/>
      <c r="N3038"/>
      <c r="O3038"/>
      <c r="P3038"/>
      <c r="Q3038"/>
      <c r="R3038"/>
      <c r="S3038"/>
      <c r="T3038"/>
      <c r="U3038"/>
      <c r="V3038"/>
      <c r="W3038" s="319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  <c r="AN3038"/>
      <c r="AO3038"/>
      <c r="AP3038"/>
      <c r="AQ3038"/>
    </row>
    <row r="3039" spans="1:43" s="269" customFormat="1" x14ac:dyDescent="0.2">
      <c r="A3039" s="13"/>
      <c r="B3039"/>
      <c r="C3039"/>
      <c r="D3039" s="227"/>
      <c r="E3039" s="227"/>
      <c r="F3039" s="227"/>
      <c r="G3039"/>
      <c r="H3039"/>
      <c r="I3039"/>
      <c r="J3039" s="227"/>
      <c r="L3039" s="190"/>
      <c r="N3039"/>
      <c r="O3039"/>
      <c r="P3039"/>
      <c r="Q3039"/>
      <c r="R3039"/>
      <c r="S3039"/>
      <c r="T3039"/>
      <c r="U3039"/>
      <c r="V3039"/>
      <c r="W3039" s="31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  <c r="AN3039"/>
      <c r="AO3039"/>
      <c r="AP3039"/>
      <c r="AQ3039"/>
    </row>
    <row r="3040" spans="1:43" s="269" customFormat="1" x14ac:dyDescent="0.2">
      <c r="A3040" s="13"/>
      <c r="B3040"/>
      <c r="C3040"/>
      <c r="D3040" s="227"/>
      <c r="E3040" s="227"/>
      <c r="F3040" s="227"/>
      <c r="G3040"/>
      <c r="H3040"/>
      <c r="I3040"/>
      <c r="J3040" s="227"/>
      <c r="L3040" s="190"/>
      <c r="N3040"/>
      <c r="O3040"/>
      <c r="P3040"/>
      <c r="Q3040"/>
      <c r="R3040"/>
      <c r="S3040"/>
      <c r="T3040"/>
      <c r="U3040"/>
      <c r="V3040"/>
      <c r="W3040" s="319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  <c r="AN3040"/>
      <c r="AO3040"/>
      <c r="AP3040"/>
      <c r="AQ3040"/>
    </row>
    <row r="3041" spans="1:43" s="269" customFormat="1" x14ac:dyDescent="0.2">
      <c r="A3041" s="13"/>
      <c r="B3041"/>
      <c r="C3041"/>
      <c r="D3041" s="227"/>
      <c r="E3041" s="227"/>
      <c r="F3041" s="227"/>
      <c r="G3041"/>
      <c r="H3041"/>
      <c r="I3041"/>
      <c r="J3041" s="227"/>
      <c r="L3041" s="190"/>
      <c r="N3041"/>
      <c r="O3041"/>
      <c r="P3041"/>
      <c r="Q3041"/>
      <c r="R3041"/>
      <c r="S3041"/>
      <c r="T3041"/>
      <c r="U3041"/>
      <c r="V3041"/>
      <c r="W3041" s="319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  <c r="AN3041"/>
      <c r="AO3041"/>
      <c r="AP3041"/>
      <c r="AQ3041"/>
    </row>
    <row r="3042" spans="1:43" s="269" customFormat="1" x14ac:dyDescent="0.2">
      <c r="A3042" s="13"/>
      <c r="B3042"/>
      <c r="C3042"/>
      <c r="D3042" s="227"/>
      <c r="E3042" s="227"/>
      <c r="F3042" s="227"/>
      <c r="G3042"/>
      <c r="H3042"/>
      <c r="I3042"/>
      <c r="J3042" s="227"/>
      <c r="L3042" s="190"/>
      <c r="N3042"/>
      <c r="O3042"/>
      <c r="P3042"/>
      <c r="Q3042"/>
      <c r="R3042"/>
      <c r="S3042"/>
      <c r="T3042"/>
      <c r="U3042"/>
      <c r="V3042"/>
      <c r="W3042" s="319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  <c r="AN3042"/>
      <c r="AO3042"/>
      <c r="AP3042"/>
      <c r="AQ3042"/>
    </row>
    <row r="3043" spans="1:43" s="269" customFormat="1" x14ac:dyDescent="0.2">
      <c r="A3043" s="13"/>
      <c r="B3043"/>
      <c r="C3043"/>
      <c r="D3043" s="227"/>
      <c r="E3043" s="227"/>
      <c r="F3043" s="227"/>
      <c r="G3043"/>
      <c r="H3043"/>
      <c r="I3043"/>
      <c r="J3043" s="227"/>
      <c r="L3043" s="190"/>
      <c r="N3043"/>
      <c r="O3043"/>
      <c r="P3043"/>
      <c r="Q3043"/>
      <c r="R3043"/>
      <c r="S3043"/>
      <c r="T3043"/>
      <c r="U3043"/>
      <c r="V3043"/>
      <c r="W3043" s="319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  <c r="AN3043"/>
      <c r="AO3043"/>
      <c r="AP3043"/>
      <c r="AQ3043"/>
    </row>
    <row r="3044" spans="1:43" s="269" customFormat="1" x14ac:dyDescent="0.2">
      <c r="A3044" s="13"/>
      <c r="B3044"/>
      <c r="C3044"/>
      <c r="D3044" s="227"/>
      <c r="E3044" s="227"/>
      <c r="F3044" s="227"/>
      <c r="G3044"/>
      <c r="H3044"/>
      <c r="I3044"/>
      <c r="J3044" s="227"/>
      <c r="L3044" s="190"/>
      <c r="N3044"/>
      <c r="O3044"/>
      <c r="P3044"/>
      <c r="Q3044"/>
      <c r="R3044"/>
      <c r="S3044"/>
      <c r="T3044"/>
      <c r="U3044"/>
      <c r="V3044"/>
      <c r="W3044" s="319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  <c r="AN3044"/>
      <c r="AO3044"/>
      <c r="AP3044"/>
      <c r="AQ3044"/>
    </row>
    <row r="3045" spans="1:43" s="269" customFormat="1" x14ac:dyDescent="0.2">
      <c r="A3045" s="13"/>
      <c r="B3045"/>
      <c r="C3045"/>
      <c r="D3045" s="227"/>
      <c r="E3045" s="227"/>
      <c r="F3045" s="227"/>
      <c r="G3045"/>
      <c r="H3045"/>
      <c r="I3045"/>
      <c r="J3045" s="227"/>
      <c r="L3045" s="190"/>
      <c r="N3045"/>
      <c r="O3045"/>
      <c r="P3045"/>
      <c r="Q3045"/>
      <c r="R3045"/>
      <c r="S3045"/>
      <c r="T3045"/>
      <c r="U3045"/>
      <c r="V3045"/>
      <c r="W3045" s="319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  <c r="AN3045"/>
      <c r="AO3045"/>
      <c r="AP3045"/>
      <c r="AQ3045"/>
    </row>
    <row r="3046" spans="1:43" s="269" customFormat="1" x14ac:dyDescent="0.2">
      <c r="A3046" s="13"/>
      <c r="B3046"/>
      <c r="C3046"/>
      <c r="D3046" s="227"/>
      <c r="E3046" s="227"/>
      <c r="F3046" s="227"/>
      <c r="G3046"/>
      <c r="H3046"/>
      <c r="I3046"/>
      <c r="J3046" s="227"/>
      <c r="L3046" s="190"/>
      <c r="N3046"/>
      <c r="O3046"/>
      <c r="P3046"/>
      <c r="Q3046"/>
      <c r="R3046"/>
      <c r="S3046"/>
      <c r="T3046"/>
      <c r="U3046"/>
      <c r="V3046"/>
      <c r="W3046" s="319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  <c r="AN3046"/>
      <c r="AO3046"/>
      <c r="AP3046"/>
      <c r="AQ3046"/>
    </row>
    <row r="3047" spans="1:43" s="269" customFormat="1" x14ac:dyDescent="0.2">
      <c r="A3047" s="13"/>
      <c r="B3047"/>
      <c r="C3047"/>
      <c r="D3047" s="227"/>
      <c r="E3047" s="227"/>
      <c r="F3047" s="227"/>
      <c r="G3047"/>
      <c r="H3047"/>
      <c r="I3047"/>
      <c r="J3047" s="227"/>
      <c r="L3047" s="190"/>
      <c r="N3047"/>
      <c r="O3047"/>
      <c r="P3047"/>
      <c r="Q3047"/>
      <c r="R3047"/>
      <c r="S3047"/>
      <c r="T3047"/>
      <c r="U3047"/>
      <c r="V3047"/>
      <c r="W3047" s="319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  <c r="AN3047"/>
      <c r="AO3047"/>
      <c r="AP3047"/>
      <c r="AQ3047"/>
    </row>
    <row r="3048" spans="1:43" s="269" customFormat="1" x14ac:dyDescent="0.2">
      <c r="A3048" s="13"/>
      <c r="B3048"/>
      <c r="C3048"/>
      <c r="D3048" s="227"/>
      <c r="E3048" s="227"/>
      <c r="F3048" s="227"/>
      <c r="G3048"/>
      <c r="H3048"/>
      <c r="I3048"/>
      <c r="J3048" s="227"/>
      <c r="L3048" s="190"/>
      <c r="N3048"/>
      <c r="O3048"/>
      <c r="P3048"/>
      <c r="Q3048"/>
      <c r="R3048"/>
      <c r="S3048"/>
      <c r="T3048"/>
      <c r="U3048"/>
      <c r="V3048"/>
      <c r="W3048" s="319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  <c r="AN3048"/>
      <c r="AO3048"/>
      <c r="AP3048"/>
      <c r="AQ3048"/>
    </row>
    <row r="3049" spans="1:43" s="269" customFormat="1" x14ac:dyDescent="0.2">
      <c r="A3049" s="13"/>
      <c r="B3049"/>
      <c r="C3049"/>
      <c r="D3049" s="227"/>
      <c r="E3049" s="227"/>
      <c r="F3049" s="227"/>
      <c r="G3049"/>
      <c r="H3049"/>
      <c r="I3049"/>
      <c r="J3049" s="227"/>
      <c r="L3049" s="190"/>
      <c r="N3049"/>
      <c r="O3049"/>
      <c r="P3049"/>
      <c r="Q3049"/>
      <c r="R3049"/>
      <c r="S3049"/>
      <c r="T3049"/>
      <c r="U3049"/>
      <c r="V3049"/>
      <c r="W3049" s="31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  <c r="AN3049"/>
      <c r="AO3049"/>
      <c r="AP3049"/>
      <c r="AQ3049"/>
    </row>
    <row r="3050" spans="1:43" s="269" customFormat="1" x14ac:dyDescent="0.2">
      <c r="A3050" s="13"/>
      <c r="B3050"/>
      <c r="C3050"/>
      <c r="D3050" s="227"/>
      <c r="E3050" s="227"/>
      <c r="F3050" s="227"/>
      <c r="G3050"/>
      <c r="H3050"/>
      <c r="I3050"/>
      <c r="J3050" s="227"/>
      <c r="L3050" s="190"/>
      <c r="N3050"/>
      <c r="O3050"/>
      <c r="P3050"/>
      <c r="Q3050"/>
      <c r="R3050"/>
      <c r="S3050"/>
      <c r="T3050"/>
      <c r="U3050"/>
      <c r="V3050"/>
      <c r="W3050" s="319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  <c r="AN3050"/>
      <c r="AO3050"/>
      <c r="AP3050"/>
      <c r="AQ3050"/>
    </row>
    <row r="3051" spans="1:43" s="269" customFormat="1" x14ac:dyDescent="0.2">
      <c r="A3051" s="13"/>
      <c r="B3051"/>
      <c r="C3051"/>
      <c r="D3051" s="227"/>
      <c r="E3051" s="227"/>
      <c r="F3051" s="227"/>
      <c r="G3051"/>
      <c r="H3051"/>
      <c r="I3051"/>
      <c r="J3051" s="227"/>
      <c r="L3051" s="190"/>
      <c r="N3051"/>
      <c r="O3051"/>
      <c r="P3051"/>
      <c r="Q3051"/>
      <c r="R3051"/>
      <c r="S3051"/>
      <c r="T3051"/>
      <c r="U3051"/>
      <c r="V3051"/>
      <c r="W3051" s="319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  <c r="AN3051"/>
      <c r="AO3051"/>
      <c r="AP3051"/>
      <c r="AQ3051"/>
    </row>
    <row r="3052" spans="1:43" s="269" customFormat="1" x14ac:dyDescent="0.2">
      <c r="A3052" s="13"/>
      <c r="B3052"/>
      <c r="C3052"/>
      <c r="D3052" s="227"/>
      <c r="E3052" s="227"/>
      <c r="F3052" s="227"/>
      <c r="G3052"/>
      <c r="H3052"/>
      <c r="I3052"/>
      <c r="J3052" s="227"/>
      <c r="L3052" s="190"/>
      <c r="N3052"/>
      <c r="O3052"/>
      <c r="P3052"/>
      <c r="Q3052"/>
      <c r="R3052"/>
      <c r="S3052"/>
      <c r="T3052"/>
      <c r="U3052"/>
      <c r="V3052"/>
      <c r="W3052" s="319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  <c r="AN3052"/>
      <c r="AO3052"/>
      <c r="AP3052"/>
      <c r="AQ3052"/>
    </row>
    <row r="3053" spans="1:43" s="269" customFormat="1" x14ac:dyDescent="0.2">
      <c r="A3053" s="13"/>
      <c r="B3053"/>
      <c r="C3053"/>
      <c r="D3053" s="227"/>
      <c r="E3053" s="227"/>
      <c r="F3053" s="227"/>
      <c r="G3053"/>
      <c r="H3053"/>
      <c r="I3053"/>
      <c r="J3053" s="227"/>
      <c r="L3053" s="190"/>
      <c r="N3053"/>
      <c r="O3053"/>
      <c r="P3053"/>
      <c r="Q3053"/>
      <c r="R3053"/>
      <c r="S3053"/>
      <c r="T3053"/>
      <c r="U3053"/>
      <c r="V3053"/>
      <c r="W3053" s="319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  <c r="AN3053"/>
      <c r="AO3053"/>
      <c r="AP3053"/>
      <c r="AQ3053"/>
    </row>
    <row r="3054" spans="1:43" s="269" customFormat="1" x14ac:dyDescent="0.2">
      <c r="A3054" s="13"/>
      <c r="B3054"/>
      <c r="C3054"/>
      <c r="D3054" s="227"/>
      <c r="E3054" s="227"/>
      <c r="F3054" s="227"/>
      <c r="G3054"/>
      <c r="H3054"/>
      <c r="I3054"/>
      <c r="J3054" s="227"/>
      <c r="L3054" s="190"/>
      <c r="N3054"/>
      <c r="O3054"/>
      <c r="P3054"/>
      <c r="Q3054"/>
      <c r="R3054"/>
      <c r="S3054"/>
      <c r="T3054"/>
      <c r="U3054"/>
      <c r="V3054"/>
      <c r="W3054" s="319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  <c r="AN3054"/>
      <c r="AO3054"/>
      <c r="AP3054"/>
      <c r="AQ3054"/>
    </row>
    <row r="3055" spans="1:43" s="269" customFormat="1" x14ac:dyDescent="0.2">
      <c r="A3055" s="13"/>
      <c r="B3055"/>
      <c r="C3055"/>
      <c r="D3055" s="227"/>
      <c r="E3055" s="227"/>
      <c r="F3055" s="227"/>
      <c r="G3055"/>
      <c r="H3055"/>
      <c r="I3055"/>
      <c r="J3055" s="227"/>
      <c r="L3055" s="190"/>
      <c r="N3055"/>
      <c r="O3055"/>
      <c r="P3055"/>
      <c r="Q3055"/>
      <c r="R3055"/>
      <c r="S3055"/>
      <c r="T3055"/>
      <c r="U3055"/>
      <c r="V3055"/>
      <c r="W3055" s="319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  <c r="AN3055"/>
      <c r="AO3055"/>
      <c r="AP3055"/>
      <c r="AQ3055"/>
    </row>
    <row r="3056" spans="1:43" s="269" customFormat="1" x14ac:dyDescent="0.2">
      <c r="A3056" s="13"/>
      <c r="B3056"/>
      <c r="C3056"/>
      <c r="D3056" s="227"/>
      <c r="E3056" s="227"/>
      <c r="F3056" s="227"/>
      <c r="G3056"/>
      <c r="H3056"/>
      <c r="I3056"/>
      <c r="J3056" s="227"/>
      <c r="L3056" s="190"/>
      <c r="N3056"/>
      <c r="O3056"/>
      <c r="P3056"/>
      <c r="Q3056"/>
      <c r="R3056"/>
      <c r="S3056"/>
      <c r="T3056"/>
      <c r="U3056"/>
      <c r="V3056"/>
      <c r="W3056" s="319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  <c r="AN3056"/>
      <c r="AO3056"/>
      <c r="AP3056"/>
      <c r="AQ3056"/>
    </row>
    <row r="3057" spans="1:43" s="269" customFormat="1" x14ac:dyDescent="0.2">
      <c r="A3057" s="13"/>
      <c r="B3057"/>
      <c r="C3057"/>
      <c r="D3057" s="227"/>
      <c r="E3057" s="227"/>
      <c r="F3057" s="227"/>
      <c r="G3057"/>
      <c r="H3057"/>
      <c r="I3057"/>
      <c r="J3057" s="227"/>
      <c r="L3057" s="190"/>
      <c r="N3057"/>
      <c r="O3057"/>
      <c r="P3057"/>
      <c r="Q3057"/>
      <c r="R3057"/>
      <c r="S3057"/>
      <c r="T3057"/>
      <c r="U3057"/>
      <c r="V3057"/>
      <c r="W3057" s="319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  <c r="AN3057"/>
      <c r="AO3057"/>
      <c r="AP3057"/>
      <c r="AQ3057"/>
    </row>
    <row r="3058" spans="1:43" s="269" customFormat="1" x14ac:dyDescent="0.2">
      <c r="A3058" s="13"/>
      <c r="B3058"/>
      <c r="C3058"/>
      <c r="D3058" s="227"/>
      <c r="E3058" s="227"/>
      <c r="F3058" s="227"/>
      <c r="G3058"/>
      <c r="H3058"/>
      <c r="I3058"/>
      <c r="J3058" s="227"/>
      <c r="L3058" s="190"/>
      <c r="N3058"/>
      <c r="O3058"/>
      <c r="P3058"/>
      <c r="Q3058"/>
      <c r="R3058"/>
      <c r="S3058"/>
      <c r="T3058"/>
      <c r="U3058"/>
      <c r="V3058"/>
      <c r="W3058" s="319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  <c r="AN3058"/>
      <c r="AO3058"/>
      <c r="AP3058"/>
      <c r="AQ3058"/>
    </row>
    <row r="3059" spans="1:43" s="269" customFormat="1" x14ac:dyDescent="0.2">
      <c r="A3059" s="13"/>
      <c r="B3059"/>
      <c r="C3059"/>
      <c r="D3059" s="227"/>
      <c r="E3059" s="227"/>
      <c r="F3059" s="227"/>
      <c r="G3059"/>
      <c r="H3059"/>
      <c r="I3059"/>
      <c r="J3059" s="227"/>
      <c r="L3059" s="190"/>
      <c r="N3059"/>
      <c r="O3059"/>
      <c r="P3059"/>
      <c r="Q3059"/>
      <c r="R3059"/>
      <c r="S3059"/>
      <c r="T3059"/>
      <c r="U3059"/>
      <c r="V3059"/>
      <c r="W3059" s="31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  <c r="AN3059"/>
      <c r="AO3059"/>
      <c r="AP3059"/>
      <c r="AQ3059"/>
    </row>
    <row r="3060" spans="1:43" s="269" customFormat="1" x14ac:dyDescent="0.2">
      <c r="A3060" s="13"/>
      <c r="B3060"/>
      <c r="C3060"/>
      <c r="D3060" s="227"/>
      <c r="E3060" s="227"/>
      <c r="F3060" s="227"/>
      <c r="G3060"/>
      <c r="H3060"/>
      <c r="I3060"/>
      <c r="J3060" s="227"/>
      <c r="L3060" s="190"/>
      <c r="N3060"/>
      <c r="O3060"/>
      <c r="P3060"/>
      <c r="Q3060"/>
      <c r="R3060"/>
      <c r="S3060"/>
      <c r="T3060"/>
      <c r="U3060"/>
      <c r="V3060"/>
      <c r="W3060" s="319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  <c r="AN3060"/>
      <c r="AO3060"/>
      <c r="AP3060"/>
      <c r="AQ3060"/>
    </row>
    <row r="3061" spans="1:43" s="269" customFormat="1" x14ac:dyDescent="0.2">
      <c r="A3061" s="13"/>
      <c r="B3061"/>
      <c r="C3061"/>
      <c r="D3061" s="227"/>
      <c r="E3061" s="227"/>
      <c r="F3061" s="227"/>
      <c r="G3061"/>
      <c r="H3061"/>
      <c r="I3061"/>
      <c r="J3061" s="227"/>
      <c r="L3061" s="190"/>
      <c r="N3061"/>
      <c r="O3061"/>
      <c r="P3061"/>
      <c r="Q3061"/>
      <c r="R3061"/>
      <c r="S3061"/>
      <c r="T3061"/>
      <c r="U3061"/>
      <c r="V3061"/>
      <c r="W3061" s="319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  <c r="AN3061"/>
      <c r="AO3061"/>
      <c r="AP3061"/>
      <c r="AQ3061"/>
    </row>
    <row r="3062" spans="1:43" s="269" customFormat="1" x14ac:dyDescent="0.2">
      <c r="A3062" s="13"/>
      <c r="B3062"/>
      <c r="C3062"/>
      <c r="D3062" s="227"/>
      <c r="E3062" s="227"/>
      <c r="F3062" s="227"/>
      <c r="G3062"/>
      <c r="H3062"/>
      <c r="I3062"/>
      <c r="J3062" s="227"/>
      <c r="L3062" s="190"/>
      <c r="N3062"/>
      <c r="O3062"/>
      <c r="P3062"/>
      <c r="Q3062"/>
      <c r="R3062"/>
      <c r="S3062"/>
      <c r="T3062"/>
      <c r="U3062"/>
      <c r="V3062"/>
      <c r="W3062" s="319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  <c r="AN3062"/>
      <c r="AO3062"/>
      <c r="AP3062"/>
      <c r="AQ3062"/>
    </row>
    <row r="3063" spans="1:43" s="269" customFormat="1" x14ac:dyDescent="0.2">
      <c r="A3063" s="13"/>
      <c r="B3063"/>
      <c r="C3063"/>
      <c r="D3063" s="227"/>
      <c r="E3063" s="227"/>
      <c r="F3063" s="227"/>
      <c r="G3063"/>
      <c r="H3063"/>
      <c r="I3063"/>
      <c r="J3063" s="227"/>
      <c r="L3063" s="190"/>
      <c r="N3063"/>
      <c r="O3063"/>
      <c r="P3063"/>
      <c r="Q3063"/>
      <c r="R3063"/>
      <c r="S3063"/>
      <c r="T3063"/>
      <c r="U3063"/>
      <c r="V3063"/>
      <c r="W3063" s="319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  <c r="AN3063"/>
      <c r="AO3063"/>
      <c r="AP3063"/>
      <c r="AQ3063"/>
    </row>
    <row r="3064" spans="1:43" s="269" customFormat="1" x14ac:dyDescent="0.2">
      <c r="A3064" s="13"/>
      <c r="B3064"/>
      <c r="C3064"/>
      <c r="D3064" s="227"/>
      <c r="E3064" s="227"/>
      <c r="F3064" s="227"/>
      <c r="G3064"/>
      <c r="H3064"/>
      <c r="I3064"/>
      <c r="J3064" s="227"/>
      <c r="L3064" s="190"/>
      <c r="N3064"/>
      <c r="O3064"/>
      <c r="P3064"/>
      <c r="Q3064"/>
      <c r="R3064"/>
      <c r="S3064"/>
      <c r="T3064"/>
      <c r="U3064"/>
      <c r="V3064"/>
      <c r="W3064" s="319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  <c r="AN3064"/>
      <c r="AO3064"/>
      <c r="AP3064"/>
      <c r="AQ3064"/>
    </row>
    <row r="3065" spans="1:43" s="269" customFormat="1" x14ac:dyDescent="0.2">
      <c r="A3065" s="13"/>
      <c r="B3065"/>
      <c r="C3065"/>
      <c r="D3065" s="227"/>
      <c r="E3065" s="227"/>
      <c r="F3065" s="227"/>
      <c r="G3065"/>
      <c r="H3065"/>
      <c r="I3065"/>
      <c r="J3065" s="227"/>
      <c r="L3065" s="190"/>
      <c r="N3065"/>
      <c r="O3065"/>
      <c r="P3065"/>
      <c r="Q3065"/>
      <c r="R3065"/>
      <c r="S3065"/>
      <c r="T3065"/>
      <c r="U3065"/>
      <c r="V3065"/>
      <c r="W3065" s="319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  <c r="AN3065"/>
      <c r="AO3065"/>
      <c r="AP3065"/>
      <c r="AQ3065"/>
    </row>
    <row r="3066" spans="1:43" s="269" customFormat="1" x14ac:dyDescent="0.2">
      <c r="A3066" s="13"/>
      <c r="B3066"/>
      <c r="C3066"/>
      <c r="D3066" s="227"/>
      <c r="E3066" s="227"/>
      <c r="F3066" s="227"/>
      <c r="G3066"/>
      <c r="H3066"/>
      <c r="I3066"/>
      <c r="J3066" s="227"/>
      <c r="L3066" s="190"/>
      <c r="N3066"/>
      <c r="O3066"/>
      <c r="P3066"/>
      <c r="Q3066"/>
      <c r="R3066"/>
      <c r="S3066"/>
      <c r="T3066"/>
      <c r="U3066"/>
      <c r="V3066"/>
      <c r="W3066" s="319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  <c r="AN3066"/>
      <c r="AO3066"/>
      <c r="AP3066"/>
      <c r="AQ3066"/>
    </row>
    <row r="3067" spans="1:43" s="269" customFormat="1" x14ac:dyDescent="0.2">
      <c r="A3067" s="13"/>
      <c r="B3067"/>
      <c r="C3067"/>
      <c r="D3067" s="227"/>
      <c r="E3067" s="227"/>
      <c r="F3067" s="227"/>
      <c r="G3067"/>
      <c r="H3067"/>
      <c r="I3067"/>
      <c r="J3067" s="227"/>
      <c r="L3067" s="190"/>
      <c r="N3067"/>
      <c r="O3067"/>
      <c r="P3067"/>
      <c r="Q3067"/>
      <c r="R3067"/>
      <c r="S3067"/>
      <c r="T3067"/>
      <c r="U3067"/>
      <c r="V3067"/>
      <c r="W3067" s="319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  <c r="AN3067"/>
      <c r="AO3067"/>
      <c r="AP3067"/>
      <c r="AQ3067"/>
    </row>
    <row r="3068" spans="1:43" s="269" customFormat="1" x14ac:dyDescent="0.2">
      <c r="A3068" s="13"/>
      <c r="B3068"/>
      <c r="C3068"/>
      <c r="D3068" s="227"/>
      <c r="E3068" s="227"/>
      <c r="F3068" s="227"/>
      <c r="G3068"/>
      <c r="H3068"/>
      <c r="I3068"/>
      <c r="J3068" s="227"/>
      <c r="L3068" s="190"/>
      <c r="N3068"/>
      <c r="O3068"/>
      <c r="P3068"/>
      <c r="Q3068"/>
      <c r="R3068"/>
      <c r="S3068"/>
      <c r="T3068"/>
      <c r="U3068"/>
      <c r="V3068"/>
      <c r="W3068" s="319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  <c r="AN3068"/>
      <c r="AO3068"/>
      <c r="AP3068"/>
      <c r="AQ3068"/>
    </row>
    <row r="3069" spans="1:43" s="269" customFormat="1" x14ac:dyDescent="0.2">
      <c r="A3069" s="13"/>
      <c r="B3069"/>
      <c r="C3069"/>
      <c r="D3069" s="227"/>
      <c r="E3069" s="227"/>
      <c r="F3069" s="227"/>
      <c r="G3069"/>
      <c r="H3069"/>
      <c r="I3069"/>
      <c r="J3069" s="227"/>
      <c r="L3069" s="190"/>
      <c r="N3069"/>
      <c r="O3069"/>
      <c r="P3069"/>
      <c r="Q3069"/>
      <c r="R3069"/>
      <c r="S3069"/>
      <c r="T3069"/>
      <c r="U3069"/>
      <c r="V3069"/>
      <c r="W3069" s="31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  <c r="AN3069"/>
      <c r="AO3069"/>
      <c r="AP3069"/>
      <c r="AQ3069"/>
    </row>
    <row r="3070" spans="1:43" s="269" customFormat="1" x14ac:dyDescent="0.2">
      <c r="A3070" s="13"/>
      <c r="B3070"/>
      <c r="C3070"/>
      <c r="D3070" s="227"/>
      <c r="E3070" s="227"/>
      <c r="F3070" s="227"/>
      <c r="G3070"/>
      <c r="H3070"/>
      <c r="I3070"/>
      <c r="J3070" s="227"/>
      <c r="L3070" s="190"/>
      <c r="N3070"/>
      <c r="O3070"/>
      <c r="P3070"/>
      <c r="Q3070"/>
      <c r="R3070"/>
      <c r="S3070"/>
      <c r="T3070"/>
      <c r="U3070"/>
      <c r="V3070"/>
      <c r="W3070" s="319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  <c r="AN3070"/>
      <c r="AO3070"/>
      <c r="AP3070"/>
      <c r="AQ3070"/>
    </row>
    <row r="3071" spans="1:43" s="269" customFormat="1" x14ac:dyDescent="0.2">
      <c r="A3071" s="13"/>
      <c r="B3071"/>
      <c r="C3071"/>
      <c r="D3071" s="227"/>
      <c r="E3071" s="227"/>
      <c r="F3071" s="227"/>
      <c r="G3071"/>
      <c r="H3071"/>
      <c r="I3071"/>
      <c r="J3071" s="227"/>
      <c r="L3071" s="190"/>
      <c r="N3071"/>
      <c r="O3071"/>
      <c r="P3071"/>
      <c r="Q3071"/>
      <c r="R3071"/>
      <c r="S3071"/>
      <c r="T3071"/>
      <c r="U3071"/>
      <c r="V3071"/>
      <c r="W3071" s="319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  <c r="AN3071"/>
      <c r="AO3071"/>
      <c r="AP3071"/>
      <c r="AQ3071"/>
    </row>
    <row r="3072" spans="1:43" s="269" customFormat="1" x14ac:dyDescent="0.2">
      <c r="A3072" s="13"/>
      <c r="B3072"/>
      <c r="C3072"/>
      <c r="D3072" s="227"/>
      <c r="E3072" s="227"/>
      <c r="F3072" s="227"/>
      <c r="G3072"/>
      <c r="H3072"/>
      <c r="I3072"/>
      <c r="J3072" s="227"/>
      <c r="L3072" s="190"/>
      <c r="N3072"/>
      <c r="O3072"/>
      <c r="P3072"/>
      <c r="Q3072"/>
      <c r="R3072"/>
      <c r="S3072"/>
      <c r="T3072"/>
      <c r="U3072"/>
      <c r="V3072"/>
      <c r="W3072" s="319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  <c r="AN3072"/>
      <c r="AO3072"/>
      <c r="AP3072"/>
      <c r="AQ3072"/>
    </row>
    <row r="3073" spans="1:43" s="269" customFormat="1" x14ac:dyDescent="0.2">
      <c r="A3073" s="13"/>
      <c r="B3073"/>
      <c r="C3073"/>
      <c r="D3073" s="227"/>
      <c r="E3073" s="227"/>
      <c r="F3073" s="227"/>
      <c r="G3073"/>
      <c r="H3073"/>
      <c r="I3073"/>
      <c r="J3073" s="227"/>
      <c r="L3073" s="190"/>
      <c r="N3073"/>
      <c r="O3073"/>
      <c r="P3073"/>
      <c r="Q3073"/>
      <c r="R3073"/>
      <c r="S3073"/>
      <c r="T3073"/>
      <c r="U3073"/>
      <c r="V3073"/>
      <c r="W3073" s="319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  <c r="AN3073"/>
      <c r="AO3073"/>
      <c r="AP3073"/>
      <c r="AQ3073"/>
    </row>
    <row r="3074" spans="1:43" s="269" customFormat="1" x14ac:dyDescent="0.2">
      <c r="A3074" s="13"/>
      <c r="B3074"/>
      <c r="C3074"/>
      <c r="D3074" s="227"/>
      <c r="E3074" s="227"/>
      <c r="F3074" s="227"/>
      <c r="G3074"/>
      <c r="H3074"/>
      <c r="I3074"/>
      <c r="J3074" s="227"/>
      <c r="L3074" s="190"/>
      <c r="N3074"/>
      <c r="O3074"/>
      <c r="P3074"/>
      <c r="Q3074"/>
      <c r="R3074"/>
      <c r="S3074"/>
      <c r="T3074"/>
      <c r="U3074"/>
      <c r="V3074"/>
      <c r="W3074" s="319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  <c r="AN3074"/>
      <c r="AO3074"/>
      <c r="AP3074"/>
      <c r="AQ3074"/>
    </row>
    <row r="3075" spans="1:43" s="269" customFormat="1" x14ac:dyDescent="0.2">
      <c r="A3075" s="13"/>
      <c r="B3075"/>
      <c r="C3075"/>
      <c r="D3075" s="227"/>
      <c r="E3075" s="227"/>
      <c r="F3075" s="227"/>
      <c r="G3075"/>
      <c r="H3075"/>
      <c r="I3075"/>
      <c r="J3075" s="227"/>
      <c r="L3075" s="190"/>
      <c r="N3075"/>
      <c r="O3075"/>
      <c r="P3075"/>
      <c r="Q3075"/>
      <c r="R3075"/>
      <c r="S3075"/>
      <c r="T3075"/>
      <c r="U3075"/>
      <c r="V3075"/>
      <c r="W3075" s="319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  <c r="AN3075"/>
      <c r="AO3075"/>
      <c r="AP3075"/>
      <c r="AQ3075"/>
    </row>
    <row r="3076" spans="1:43" s="269" customFormat="1" x14ac:dyDescent="0.2">
      <c r="A3076" s="13"/>
      <c r="B3076"/>
      <c r="C3076"/>
      <c r="D3076" s="227"/>
      <c r="E3076" s="227"/>
      <c r="F3076" s="227"/>
      <c r="G3076"/>
      <c r="H3076"/>
      <c r="I3076"/>
      <c r="J3076" s="227"/>
      <c r="L3076" s="190"/>
      <c r="N3076"/>
      <c r="O3076"/>
      <c r="P3076"/>
      <c r="Q3076"/>
      <c r="R3076"/>
      <c r="S3076"/>
      <c r="T3076"/>
      <c r="U3076"/>
      <c r="V3076"/>
      <c r="W3076" s="319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  <c r="AN3076"/>
      <c r="AO3076"/>
      <c r="AP3076"/>
      <c r="AQ3076"/>
    </row>
    <row r="3077" spans="1:43" s="269" customFormat="1" x14ac:dyDescent="0.2">
      <c r="A3077" s="13"/>
      <c r="B3077"/>
      <c r="C3077"/>
      <c r="D3077" s="227"/>
      <c r="E3077" s="227"/>
      <c r="F3077" s="227"/>
      <c r="G3077"/>
      <c r="H3077"/>
      <c r="I3077"/>
      <c r="J3077" s="227"/>
      <c r="L3077" s="190"/>
      <c r="N3077"/>
      <c r="O3077"/>
      <c r="P3077"/>
      <c r="Q3077"/>
      <c r="R3077"/>
      <c r="S3077"/>
      <c r="T3077"/>
      <c r="U3077"/>
      <c r="V3077"/>
      <c r="W3077" s="319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  <c r="AN3077"/>
      <c r="AO3077"/>
      <c r="AP3077"/>
      <c r="AQ3077"/>
    </row>
    <row r="3078" spans="1:43" s="269" customFormat="1" x14ac:dyDescent="0.2">
      <c r="A3078" s="13"/>
      <c r="B3078"/>
      <c r="C3078"/>
      <c r="D3078" s="227"/>
      <c r="E3078" s="227"/>
      <c r="F3078" s="227"/>
      <c r="G3078"/>
      <c r="H3078"/>
      <c r="I3078"/>
      <c r="J3078" s="227"/>
      <c r="L3078" s="190"/>
      <c r="N3078"/>
      <c r="O3078"/>
      <c r="P3078"/>
      <c r="Q3078"/>
      <c r="R3078"/>
      <c r="S3078"/>
      <c r="T3078"/>
      <c r="U3078"/>
      <c r="V3078"/>
      <c r="W3078" s="319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  <c r="AN3078"/>
      <c r="AO3078"/>
      <c r="AP3078"/>
      <c r="AQ3078"/>
    </row>
    <row r="3079" spans="1:43" s="269" customFormat="1" x14ac:dyDescent="0.2">
      <c r="A3079" s="13"/>
      <c r="B3079"/>
      <c r="C3079"/>
      <c r="D3079" s="227"/>
      <c r="E3079" s="227"/>
      <c r="F3079" s="227"/>
      <c r="G3079"/>
      <c r="H3079"/>
      <c r="I3079"/>
      <c r="J3079" s="227"/>
      <c r="L3079" s="190"/>
      <c r="N3079"/>
      <c r="O3079"/>
      <c r="P3079"/>
      <c r="Q3079"/>
      <c r="R3079"/>
      <c r="S3079"/>
      <c r="T3079"/>
      <c r="U3079"/>
      <c r="V3079"/>
      <c r="W3079" s="31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  <c r="AN3079"/>
      <c r="AO3079"/>
      <c r="AP3079"/>
      <c r="AQ3079"/>
    </row>
    <row r="3080" spans="1:43" s="269" customFormat="1" x14ac:dyDescent="0.2">
      <c r="A3080" s="13"/>
      <c r="B3080"/>
      <c r="C3080"/>
      <c r="D3080" s="227"/>
      <c r="E3080" s="227"/>
      <c r="F3080" s="227"/>
      <c r="G3080"/>
      <c r="H3080"/>
      <c r="I3080"/>
      <c r="J3080" s="227"/>
      <c r="L3080" s="190"/>
      <c r="N3080"/>
      <c r="O3080"/>
      <c r="P3080"/>
      <c r="Q3080"/>
      <c r="R3080"/>
      <c r="S3080"/>
      <c r="T3080"/>
      <c r="U3080"/>
      <c r="V3080"/>
      <c r="W3080" s="319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  <c r="AN3080"/>
      <c r="AO3080"/>
      <c r="AP3080"/>
      <c r="AQ3080"/>
    </row>
    <row r="3081" spans="1:43" s="269" customFormat="1" x14ac:dyDescent="0.2">
      <c r="A3081" s="13"/>
      <c r="B3081"/>
      <c r="C3081"/>
      <c r="D3081" s="227"/>
      <c r="E3081" s="227"/>
      <c r="F3081" s="227"/>
      <c r="G3081"/>
      <c r="H3081"/>
      <c r="I3081"/>
      <c r="J3081" s="227"/>
      <c r="L3081" s="190"/>
      <c r="N3081"/>
      <c r="O3081"/>
      <c r="P3081"/>
      <c r="Q3081"/>
      <c r="R3081"/>
      <c r="S3081"/>
      <c r="T3081"/>
      <c r="U3081"/>
      <c r="V3081"/>
      <c r="W3081" s="319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  <c r="AN3081"/>
      <c r="AO3081"/>
      <c r="AP3081"/>
      <c r="AQ3081"/>
    </row>
    <row r="3082" spans="1:43" s="269" customFormat="1" x14ac:dyDescent="0.2">
      <c r="A3082" s="13"/>
      <c r="B3082"/>
      <c r="C3082"/>
      <c r="D3082" s="227"/>
      <c r="E3082" s="227"/>
      <c r="F3082" s="227"/>
      <c r="G3082"/>
      <c r="H3082"/>
      <c r="I3082"/>
      <c r="J3082" s="227"/>
      <c r="L3082" s="190"/>
      <c r="N3082"/>
      <c r="O3082"/>
      <c r="P3082"/>
      <c r="Q3082"/>
      <c r="R3082"/>
      <c r="S3082"/>
      <c r="T3082"/>
      <c r="U3082"/>
      <c r="V3082"/>
      <c r="W3082" s="319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  <c r="AN3082"/>
      <c r="AO3082"/>
      <c r="AP3082"/>
      <c r="AQ3082"/>
    </row>
    <row r="3083" spans="1:43" s="269" customFormat="1" x14ac:dyDescent="0.2">
      <c r="A3083" s="13"/>
      <c r="B3083"/>
      <c r="C3083"/>
      <c r="D3083" s="227"/>
      <c r="E3083" s="227"/>
      <c r="F3083" s="227"/>
      <c r="G3083"/>
      <c r="H3083"/>
      <c r="I3083"/>
      <c r="J3083" s="227"/>
      <c r="L3083" s="190"/>
      <c r="N3083"/>
      <c r="O3083"/>
      <c r="P3083"/>
      <c r="Q3083"/>
      <c r="R3083"/>
      <c r="S3083"/>
      <c r="T3083"/>
      <c r="U3083"/>
      <c r="V3083"/>
      <c r="W3083" s="319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  <c r="AN3083"/>
      <c r="AO3083"/>
      <c r="AP3083"/>
      <c r="AQ3083"/>
    </row>
    <row r="3084" spans="1:43" s="269" customFormat="1" x14ac:dyDescent="0.2">
      <c r="A3084" s="13"/>
      <c r="B3084"/>
      <c r="C3084"/>
      <c r="D3084" s="227"/>
      <c r="E3084" s="227"/>
      <c r="F3084" s="227"/>
      <c r="G3084"/>
      <c r="H3084"/>
      <c r="I3084"/>
      <c r="J3084" s="227"/>
      <c r="L3084" s="190"/>
      <c r="N3084"/>
      <c r="O3084"/>
      <c r="P3084"/>
      <c r="Q3084"/>
      <c r="R3084"/>
      <c r="S3084"/>
      <c r="T3084"/>
      <c r="U3084"/>
      <c r="V3084"/>
      <c r="W3084" s="319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  <c r="AN3084"/>
      <c r="AO3084"/>
      <c r="AP3084"/>
      <c r="AQ3084"/>
    </row>
    <row r="3085" spans="1:43" s="269" customFormat="1" x14ac:dyDescent="0.2">
      <c r="A3085" s="13"/>
      <c r="B3085"/>
      <c r="C3085"/>
      <c r="D3085" s="227"/>
      <c r="E3085" s="227"/>
      <c r="F3085" s="227"/>
      <c r="G3085"/>
      <c r="H3085"/>
      <c r="I3085"/>
      <c r="J3085" s="227"/>
      <c r="L3085" s="190"/>
      <c r="N3085"/>
      <c r="O3085"/>
      <c r="P3085"/>
      <c r="Q3085"/>
      <c r="R3085"/>
      <c r="S3085"/>
      <c r="T3085"/>
      <c r="U3085"/>
      <c r="V3085"/>
      <c r="W3085" s="319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  <c r="AN3085"/>
      <c r="AO3085"/>
      <c r="AP3085"/>
      <c r="AQ3085"/>
    </row>
    <row r="3086" spans="1:43" s="269" customFormat="1" x14ac:dyDescent="0.2">
      <c r="A3086" s="13"/>
      <c r="B3086"/>
      <c r="C3086"/>
      <c r="D3086" s="227"/>
      <c r="E3086" s="227"/>
      <c r="F3086" s="227"/>
      <c r="G3086"/>
      <c r="H3086"/>
      <c r="I3086"/>
      <c r="J3086" s="227"/>
      <c r="L3086" s="190"/>
      <c r="N3086"/>
      <c r="O3086"/>
      <c r="P3086"/>
      <c r="Q3086"/>
      <c r="R3086"/>
      <c r="S3086"/>
      <c r="T3086"/>
      <c r="U3086"/>
      <c r="V3086"/>
      <c r="W3086" s="319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  <c r="AN3086"/>
      <c r="AO3086"/>
      <c r="AP3086"/>
      <c r="AQ3086"/>
    </row>
    <row r="3087" spans="1:43" s="269" customFormat="1" x14ac:dyDescent="0.2">
      <c r="A3087" s="13"/>
      <c r="B3087"/>
      <c r="C3087"/>
      <c r="D3087" s="227"/>
      <c r="E3087" s="227"/>
      <c r="F3087" s="227"/>
      <c r="G3087"/>
      <c r="H3087"/>
      <c r="I3087"/>
      <c r="J3087" s="227"/>
      <c r="L3087" s="190"/>
      <c r="N3087"/>
      <c r="O3087"/>
      <c r="P3087"/>
      <c r="Q3087"/>
      <c r="R3087"/>
      <c r="S3087"/>
      <c r="T3087"/>
      <c r="U3087"/>
      <c r="V3087"/>
      <c r="W3087" s="319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  <c r="AN3087"/>
      <c r="AO3087"/>
      <c r="AP3087"/>
      <c r="AQ3087"/>
    </row>
    <row r="3088" spans="1:43" s="269" customFormat="1" x14ac:dyDescent="0.2">
      <c r="A3088" s="13"/>
      <c r="B3088"/>
      <c r="C3088"/>
      <c r="D3088" s="227"/>
      <c r="E3088" s="227"/>
      <c r="F3088" s="227"/>
      <c r="G3088"/>
      <c r="H3088"/>
      <c r="I3088"/>
      <c r="J3088" s="227"/>
      <c r="L3088" s="190"/>
      <c r="N3088"/>
      <c r="O3088"/>
      <c r="P3088"/>
      <c r="Q3088"/>
      <c r="R3088"/>
      <c r="S3088"/>
      <c r="T3088"/>
      <c r="U3088"/>
      <c r="V3088"/>
      <c r="W3088" s="319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  <c r="AN3088"/>
      <c r="AO3088"/>
      <c r="AP3088"/>
      <c r="AQ3088"/>
    </row>
    <row r="3089" spans="1:43" s="269" customFormat="1" x14ac:dyDescent="0.2">
      <c r="A3089" s="13"/>
      <c r="B3089"/>
      <c r="C3089"/>
      <c r="D3089" s="227"/>
      <c r="E3089" s="227"/>
      <c r="F3089" s="227"/>
      <c r="G3089"/>
      <c r="H3089"/>
      <c r="I3089"/>
      <c r="J3089" s="227"/>
      <c r="L3089" s="190"/>
      <c r="N3089"/>
      <c r="O3089"/>
      <c r="P3089"/>
      <c r="Q3089"/>
      <c r="R3089"/>
      <c r="S3089"/>
      <c r="T3089"/>
      <c r="U3089"/>
      <c r="V3089"/>
      <c r="W3089" s="31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  <c r="AN3089"/>
      <c r="AO3089"/>
      <c r="AP3089"/>
      <c r="AQ3089"/>
    </row>
    <row r="3090" spans="1:43" s="269" customFormat="1" x14ac:dyDescent="0.2">
      <c r="A3090" s="13"/>
      <c r="B3090"/>
      <c r="C3090"/>
      <c r="D3090" s="227"/>
      <c r="E3090" s="227"/>
      <c r="F3090" s="227"/>
      <c r="G3090"/>
      <c r="H3090"/>
      <c r="I3090"/>
      <c r="J3090" s="227"/>
      <c r="L3090" s="190"/>
      <c r="N3090"/>
      <c r="O3090"/>
      <c r="P3090"/>
      <c r="Q3090"/>
      <c r="R3090"/>
      <c r="S3090"/>
      <c r="T3090"/>
      <c r="U3090"/>
      <c r="V3090"/>
      <c r="W3090" s="319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  <c r="AN3090"/>
      <c r="AO3090"/>
      <c r="AP3090"/>
      <c r="AQ3090"/>
    </row>
    <row r="3091" spans="1:43" s="269" customFormat="1" x14ac:dyDescent="0.2">
      <c r="A3091" s="13"/>
      <c r="B3091"/>
      <c r="C3091"/>
      <c r="D3091" s="227"/>
      <c r="E3091" s="227"/>
      <c r="F3091" s="227"/>
      <c r="G3091"/>
      <c r="H3091"/>
      <c r="I3091"/>
      <c r="J3091" s="227"/>
      <c r="L3091" s="190"/>
      <c r="N3091"/>
      <c r="O3091"/>
      <c r="P3091"/>
      <c r="Q3091"/>
      <c r="R3091"/>
      <c r="S3091"/>
      <c r="T3091"/>
      <c r="U3091"/>
      <c r="V3091"/>
      <c r="W3091" s="319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  <c r="AN3091"/>
      <c r="AO3091"/>
      <c r="AP3091"/>
      <c r="AQ3091"/>
    </row>
    <row r="3092" spans="1:43" s="269" customFormat="1" x14ac:dyDescent="0.2">
      <c r="A3092" s="13"/>
      <c r="B3092"/>
      <c r="C3092"/>
      <c r="D3092" s="227"/>
      <c r="E3092" s="227"/>
      <c r="F3092" s="227"/>
      <c r="G3092"/>
      <c r="H3092"/>
      <c r="I3092"/>
      <c r="J3092" s="227"/>
      <c r="L3092" s="190"/>
      <c r="N3092"/>
      <c r="O3092"/>
      <c r="P3092"/>
      <c r="Q3092"/>
      <c r="R3092"/>
      <c r="S3092"/>
      <c r="T3092"/>
      <c r="U3092"/>
      <c r="V3092"/>
      <c r="W3092" s="319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  <c r="AN3092"/>
      <c r="AO3092"/>
      <c r="AP3092"/>
      <c r="AQ3092"/>
    </row>
    <row r="3093" spans="1:43" s="269" customFormat="1" x14ac:dyDescent="0.2">
      <c r="A3093" s="13"/>
      <c r="B3093"/>
      <c r="C3093"/>
      <c r="D3093" s="227"/>
      <c r="E3093" s="227"/>
      <c r="F3093" s="227"/>
      <c r="G3093"/>
      <c r="H3093"/>
      <c r="I3093"/>
      <c r="J3093" s="227"/>
      <c r="L3093" s="190"/>
      <c r="N3093"/>
      <c r="O3093"/>
      <c r="P3093"/>
      <c r="Q3093"/>
      <c r="R3093"/>
      <c r="S3093"/>
      <c r="T3093"/>
      <c r="U3093"/>
      <c r="V3093"/>
      <c r="W3093" s="319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  <c r="AN3093"/>
      <c r="AO3093"/>
      <c r="AP3093"/>
      <c r="AQ3093"/>
    </row>
    <row r="3094" spans="1:43" s="269" customFormat="1" x14ac:dyDescent="0.2">
      <c r="A3094" s="13"/>
      <c r="B3094"/>
      <c r="C3094"/>
      <c r="D3094" s="227"/>
      <c r="E3094" s="227"/>
      <c r="F3094" s="227"/>
      <c r="G3094"/>
      <c r="H3094"/>
      <c r="I3094"/>
      <c r="J3094" s="227"/>
      <c r="L3094" s="190"/>
      <c r="N3094"/>
      <c r="O3094"/>
      <c r="P3094"/>
      <c r="Q3094"/>
      <c r="R3094"/>
      <c r="S3094"/>
      <c r="T3094"/>
      <c r="U3094"/>
      <c r="V3094"/>
      <c r="W3094" s="319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  <c r="AN3094"/>
      <c r="AO3094"/>
      <c r="AP3094"/>
      <c r="AQ3094"/>
    </row>
    <row r="3095" spans="1:43" s="269" customFormat="1" x14ac:dyDescent="0.2">
      <c r="A3095" s="13"/>
      <c r="B3095"/>
      <c r="C3095"/>
      <c r="D3095" s="227"/>
      <c r="E3095" s="227"/>
      <c r="F3095" s="227"/>
      <c r="G3095"/>
      <c r="H3095"/>
      <c r="I3095"/>
      <c r="J3095" s="227"/>
      <c r="L3095" s="190"/>
      <c r="N3095"/>
      <c r="O3095"/>
      <c r="P3095"/>
      <c r="Q3095"/>
      <c r="R3095"/>
      <c r="S3095"/>
      <c r="T3095"/>
      <c r="U3095"/>
      <c r="V3095"/>
      <c r="W3095" s="319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  <c r="AN3095"/>
      <c r="AO3095"/>
      <c r="AP3095"/>
      <c r="AQ3095"/>
    </row>
    <row r="3096" spans="1:43" s="269" customFormat="1" x14ac:dyDescent="0.2">
      <c r="A3096" s="13"/>
      <c r="B3096"/>
      <c r="C3096"/>
      <c r="D3096" s="227"/>
      <c r="E3096" s="227"/>
      <c r="F3096" s="227"/>
      <c r="G3096"/>
      <c r="H3096"/>
      <c r="I3096"/>
      <c r="J3096" s="227"/>
      <c r="L3096" s="190"/>
      <c r="N3096"/>
      <c r="O3096"/>
      <c r="P3096"/>
      <c r="Q3096"/>
      <c r="R3096"/>
      <c r="S3096"/>
      <c r="T3096"/>
      <c r="U3096"/>
      <c r="V3096"/>
      <c r="W3096" s="319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  <c r="AN3096"/>
      <c r="AO3096"/>
      <c r="AP3096"/>
      <c r="AQ3096"/>
    </row>
    <row r="3097" spans="1:43" s="269" customFormat="1" x14ac:dyDescent="0.2">
      <c r="A3097" s="13"/>
      <c r="B3097"/>
      <c r="C3097"/>
      <c r="D3097" s="227"/>
      <c r="E3097" s="227"/>
      <c r="F3097" s="227"/>
      <c r="G3097"/>
      <c r="H3097"/>
      <c r="I3097"/>
      <c r="J3097" s="227"/>
      <c r="L3097" s="190"/>
      <c r="N3097"/>
      <c r="O3097"/>
      <c r="P3097"/>
      <c r="Q3097"/>
      <c r="R3097"/>
      <c r="S3097"/>
      <c r="T3097"/>
      <c r="U3097"/>
      <c r="V3097"/>
      <c r="W3097" s="319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  <c r="AN3097"/>
      <c r="AO3097"/>
      <c r="AP3097"/>
      <c r="AQ3097"/>
    </row>
    <row r="3098" spans="1:43" s="269" customFormat="1" x14ac:dyDescent="0.2">
      <c r="A3098" s="13"/>
      <c r="B3098"/>
      <c r="C3098"/>
      <c r="D3098" s="227"/>
      <c r="E3098" s="227"/>
      <c r="F3098" s="227"/>
      <c r="G3098"/>
      <c r="H3098"/>
      <c r="I3098"/>
      <c r="J3098" s="227"/>
      <c r="L3098" s="190"/>
      <c r="N3098"/>
      <c r="O3098"/>
      <c r="P3098"/>
      <c r="Q3098"/>
      <c r="R3098"/>
      <c r="S3098"/>
      <c r="T3098"/>
      <c r="U3098"/>
      <c r="V3098"/>
      <c r="W3098" s="319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  <c r="AN3098"/>
      <c r="AO3098"/>
      <c r="AP3098"/>
      <c r="AQ3098"/>
    </row>
    <row r="3099" spans="1:43" s="269" customFormat="1" x14ac:dyDescent="0.2">
      <c r="A3099" s="13"/>
      <c r="B3099"/>
      <c r="C3099"/>
      <c r="D3099" s="227"/>
      <c r="E3099" s="227"/>
      <c r="F3099" s="227"/>
      <c r="G3099"/>
      <c r="H3099"/>
      <c r="I3099"/>
      <c r="J3099" s="227"/>
      <c r="L3099" s="190"/>
      <c r="N3099"/>
      <c r="O3099"/>
      <c r="P3099"/>
      <c r="Q3099"/>
      <c r="R3099"/>
      <c r="S3099"/>
      <c r="T3099"/>
      <c r="U3099"/>
      <c r="V3099"/>
      <c r="W3099" s="31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  <c r="AN3099"/>
      <c r="AO3099"/>
      <c r="AP3099"/>
      <c r="AQ3099"/>
    </row>
    <row r="3100" spans="1:43" s="269" customFormat="1" x14ac:dyDescent="0.2">
      <c r="A3100" s="13"/>
      <c r="B3100"/>
      <c r="C3100"/>
      <c r="D3100" s="227"/>
      <c r="E3100" s="227"/>
      <c r="F3100" s="227"/>
      <c r="G3100"/>
      <c r="H3100"/>
      <c r="I3100"/>
      <c r="J3100" s="227"/>
      <c r="L3100" s="190"/>
      <c r="N3100"/>
      <c r="O3100"/>
      <c r="P3100"/>
      <c r="Q3100"/>
      <c r="R3100"/>
      <c r="S3100"/>
      <c r="T3100"/>
      <c r="U3100"/>
      <c r="V3100"/>
      <c r="W3100" s="319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  <c r="AN3100"/>
      <c r="AO3100"/>
      <c r="AP3100"/>
      <c r="AQ3100"/>
    </row>
    <row r="3101" spans="1:43" s="269" customFormat="1" x14ac:dyDescent="0.2">
      <c r="A3101" s="13"/>
      <c r="B3101"/>
      <c r="C3101"/>
      <c r="D3101" s="227"/>
      <c r="E3101" s="227"/>
      <c r="F3101" s="227"/>
      <c r="G3101"/>
      <c r="H3101"/>
      <c r="I3101"/>
      <c r="J3101" s="227"/>
      <c r="L3101" s="190"/>
      <c r="N3101"/>
      <c r="O3101"/>
      <c r="P3101"/>
      <c r="Q3101"/>
      <c r="R3101"/>
      <c r="S3101"/>
      <c r="T3101"/>
      <c r="U3101"/>
      <c r="V3101"/>
      <c r="W3101" s="319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  <c r="AN3101"/>
      <c r="AO3101"/>
      <c r="AP3101"/>
      <c r="AQ3101"/>
    </row>
    <row r="3102" spans="1:43" s="269" customFormat="1" x14ac:dyDescent="0.2">
      <c r="A3102" s="13"/>
      <c r="B3102"/>
      <c r="C3102"/>
      <c r="D3102" s="227"/>
      <c r="E3102" s="227"/>
      <c r="F3102" s="227"/>
      <c r="G3102"/>
      <c r="H3102"/>
      <c r="I3102"/>
      <c r="J3102" s="227"/>
      <c r="L3102" s="190"/>
      <c r="N3102"/>
      <c r="O3102"/>
      <c r="P3102"/>
      <c r="Q3102"/>
      <c r="R3102"/>
      <c r="S3102"/>
      <c r="T3102"/>
      <c r="U3102"/>
      <c r="V3102"/>
      <c r="W3102" s="319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  <c r="AN3102"/>
      <c r="AO3102"/>
      <c r="AP3102"/>
      <c r="AQ3102"/>
    </row>
    <row r="3103" spans="1:43" s="269" customFormat="1" x14ac:dyDescent="0.2">
      <c r="A3103" s="13"/>
      <c r="B3103"/>
      <c r="C3103"/>
      <c r="D3103" s="227"/>
      <c r="E3103" s="227"/>
      <c r="F3103" s="227"/>
      <c r="G3103"/>
      <c r="H3103"/>
      <c r="I3103"/>
      <c r="J3103" s="227"/>
      <c r="L3103" s="190"/>
      <c r="N3103"/>
      <c r="O3103"/>
      <c r="P3103"/>
      <c r="Q3103"/>
      <c r="R3103"/>
      <c r="S3103"/>
      <c r="T3103"/>
      <c r="U3103"/>
      <c r="V3103"/>
      <c r="W3103" s="319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  <c r="AN3103"/>
      <c r="AO3103"/>
      <c r="AP3103"/>
      <c r="AQ3103"/>
    </row>
    <row r="3104" spans="1:43" s="269" customFormat="1" x14ac:dyDescent="0.2">
      <c r="A3104" s="13"/>
      <c r="B3104"/>
      <c r="C3104"/>
      <c r="D3104" s="227"/>
      <c r="E3104" s="227"/>
      <c r="F3104" s="227"/>
      <c r="G3104"/>
      <c r="H3104"/>
      <c r="I3104"/>
      <c r="J3104" s="227"/>
      <c r="L3104" s="190"/>
      <c r="N3104"/>
      <c r="O3104"/>
      <c r="P3104"/>
      <c r="Q3104"/>
      <c r="R3104"/>
      <c r="S3104"/>
      <c r="T3104"/>
      <c r="U3104"/>
      <c r="V3104"/>
      <c r="W3104" s="319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  <c r="AN3104"/>
      <c r="AO3104"/>
      <c r="AP3104"/>
      <c r="AQ3104"/>
    </row>
    <row r="3105" spans="1:43" s="269" customFormat="1" x14ac:dyDescent="0.2">
      <c r="A3105" s="13"/>
      <c r="B3105"/>
      <c r="C3105"/>
      <c r="D3105" s="227"/>
      <c r="E3105" s="227"/>
      <c r="F3105" s="227"/>
      <c r="G3105"/>
      <c r="H3105"/>
      <c r="I3105"/>
      <c r="J3105" s="227"/>
      <c r="L3105" s="190"/>
      <c r="N3105"/>
      <c r="O3105"/>
      <c r="P3105"/>
      <c r="Q3105"/>
      <c r="R3105"/>
      <c r="S3105"/>
      <c r="T3105"/>
      <c r="U3105"/>
      <c r="V3105"/>
      <c r="W3105" s="319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  <c r="AN3105"/>
      <c r="AO3105"/>
      <c r="AP3105"/>
      <c r="AQ3105"/>
    </row>
    <row r="3106" spans="1:43" s="269" customFormat="1" x14ac:dyDescent="0.2">
      <c r="A3106" s="13"/>
      <c r="B3106"/>
      <c r="C3106"/>
      <c r="D3106" s="227"/>
      <c r="E3106" s="227"/>
      <c r="F3106" s="227"/>
      <c r="G3106"/>
      <c r="H3106"/>
      <c r="I3106"/>
      <c r="J3106" s="227"/>
      <c r="L3106" s="190"/>
      <c r="N3106"/>
      <c r="O3106"/>
      <c r="P3106"/>
      <c r="Q3106"/>
      <c r="R3106"/>
      <c r="S3106"/>
      <c r="T3106"/>
      <c r="U3106"/>
      <c r="V3106"/>
      <c r="W3106" s="319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  <c r="AN3106"/>
      <c r="AO3106"/>
      <c r="AP3106"/>
      <c r="AQ3106"/>
    </row>
    <row r="3107" spans="1:43" s="269" customFormat="1" x14ac:dyDescent="0.2">
      <c r="A3107" s="13"/>
      <c r="B3107"/>
      <c r="C3107"/>
      <c r="D3107" s="227"/>
      <c r="E3107" s="227"/>
      <c r="F3107" s="227"/>
      <c r="G3107"/>
      <c r="H3107"/>
      <c r="I3107"/>
      <c r="J3107" s="227"/>
      <c r="L3107" s="190"/>
      <c r="N3107"/>
      <c r="O3107"/>
      <c r="P3107"/>
      <c r="Q3107"/>
      <c r="R3107"/>
      <c r="S3107"/>
      <c r="T3107"/>
      <c r="U3107"/>
      <c r="V3107"/>
      <c r="W3107" s="319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  <c r="AN3107"/>
      <c r="AO3107"/>
      <c r="AP3107"/>
      <c r="AQ3107"/>
    </row>
    <row r="3108" spans="1:43" s="269" customFormat="1" x14ac:dyDescent="0.2">
      <c r="A3108" s="13"/>
      <c r="B3108"/>
      <c r="C3108"/>
      <c r="D3108" s="227"/>
      <c r="E3108" s="227"/>
      <c r="F3108" s="227"/>
      <c r="G3108"/>
      <c r="H3108"/>
      <c r="I3108"/>
      <c r="J3108" s="227"/>
      <c r="L3108" s="190"/>
      <c r="N3108"/>
      <c r="O3108"/>
      <c r="P3108"/>
      <c r="Q3108"/>
      <c r="R3108"/>
      <c r="S3108"/>
      <c r="T3108"/>
      <c r="U3108"/>
      <c r="V3108"/>
      <c r="W3108" s="319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  <c r="AN3108"/>
      <c r="AO3108"/>
      <c r="AP3108"/>
      <c r="AQ3108"/>
    </row>
    <row r="3109" spans="1:43" s="269" customFormat="1" x14ac:dyDescent="0.2">
      <c r="A3109" s="13"/>
      <c r="B3109"/>
      <c r="C3109"/>
      <c r="D3109" s="227"/>
      <c r="E3109" s="227"/>
      <c r="F3109" s="227"/>
      <c r="G3109"/>
      <c r="H3109"/>
      <c r="I3109"/>
      <c r="J3109" s="227"/>
      <c r="L3109" s="190"/>
      <c r="N3109"/>
      <c r="O3109"/>
      <c r="P3109"/>
      <c r="Q3109"/>
      <c r="R3109"/>
      <c r="S3109"/>
      <c r="T3109"/>
      <c r="U3109"/>
      <c r="V3109"/>
      <c r="W3109" s="31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  <c r="AN3109"/>
      <c r="AO3109"/>
      <c r="AP3109"/>
      <c r="AQ3109"/>
    </row>
    <row r="3110" spans="1:43" s="269" customFormat="1" x14ac:dyDescent="0.2">
      <c r="A3110" s="13"/>
      <c r="B3110"/>
      <c r="C3110"/>
      <c r="D3110" s="227"/>
      <c r="E3110" s="227"/>
      <c r="F3110" s="227"/>
      <c r="G3110"/>
      <c r="H3110"/>
      <c r="I3110"/>
      <c r="J3110" s="227"/>
      <c r="L3110" s="190"/>
      <c r="N3110"/>
      <c r="O3110"/>
      <c r="P3110"/>
      <c r="Q3110"/>
      <c r="R3110"/>
      <c r="S3110"/>
      <c r="T3110"/>
      <c r="U3110"/>
      <c r="V3110"/>
      <c r="W3110" s="319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  <c r="AN3110"/>
      <c r="AO3110"/>
      <c r="AP3110"/>
      <c r="AQ3110"/>
    </row>
    <row r="3111" spans="1:43" s="269" customFormat="1" x14ac:dyDescent="0.2">
      <c r="A3111" s="13"/>
      <c r="B3111"/>
      <c r="C3111"/>
      <c r="D3111" s="227"/>
      <c r="E3111" s="227"/>
      <c r="F3111" s="227"/>
      <c r="G3111"/>
      <c r="H3111"/>
      <c r="I3111"/>
      <c r="J3111" s="227"/>
      <c r="L3111" s="190"/>
      <c r="N3111"/>
      <c r="O3111"/>
      <c r="P3111"/>
      <c r="Q3111"/>
      <c r="R3111"/>
      <c r="S3111"/>
      <c r="T3111"/>
      <c r="U3111"/>
      <c r="V3111"/>
      <c r="W3111" s="319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  <c r="AN3111"/>
      <c r="AO3111"/>
      <c r="AP3111"/>
      <c r="AQ3111"/>
    </row>
    <row r="3112" spans="1:43" s="269" customFormat="1" x14ac:dyDescent="0.2">
      <c r="A3112" s="13"/>
      <c r="B3112"/>
      <c r="C3112"/>
      <c r="D3112" s="227"/>
      <c r="E3112" s="227"/>
      <c r="F3112" s="227"/>
      <c r="G3112"/>
      <c r="H3112"/>
      <c r="I3112"/>
      <c r="J3112" s="227"/>
      <c r="L3112" s="190"/>
      <c r="N3112"/>
      <c r="O3112"/>
      <c r="P3112"/>
      <c r="Q3112"/>
      <c r="R3112"/>
      <c r="S3112"/>
      <c r="T3112"/>
      <c r="U3112"/>
      <c r="V3112"/>
      <c r="W3112" s="319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  <c r="AN3112"/>
      <c r="AO3112"/>
      <c r="AP3112"/>
      <c r="AQ3112"/>
    </row>
    <row r="3113" spans="1:43" s="269" customFormat="1" x14ac:dyDescent="0.2">
      <c r="A3113" s="13"/>
      <c r="B3113"/>
      <c r="C3113"/>
      <c r="D3113" s="227"/>
      <c r="E3113" s="227"/>
      <c r="F3113" s="227"/>
      <c r="G3113"/>
      <c r="H3113"/>
      <c r="I3113"/>
      <c r="J3113" s="227"/>
      <c r="L3113" s="190"/>
      <c r="N3113"/>
      <c r="O3113"/>
      <c r="P3113"/>
      <c r="Q3113"/>
      <c r="R3113"/>
      <c r="S3113"/>
      <c r="T3113"/>
      <c r="U3113"/>
      <c r="V3113"/>
      <c r="W3113" s="319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  <c r="AN3113"/>
      <c r="AO3113"/>
      <c r="AP3113"/>
      <c r="AQ3113"/>
    </row>
    <row r="3114" spans="1:43" s="269" customFormat="1" x14ac:dyDescent="0.2">
      <c r="A3114" s="13"/>
      <c r="B3114"/>
      <c r="C3114"/>
      <c r="D3114" s="227"/>
      <c r="E3114" s="227"/>
      <c r="F3114" s="227"/>
      <c r="G3114"/>
      <c r="H3114"/>
      <c r="I3114"/>
      <c r="J3114" s="227"/>
      <c r="L3114" s="190"/>
      <c r="N3114"/>
      <c r="O3114"/>
      <c r="P3114"/>
      <c r="Q3114"/>
      <c r="R3114"/>
      <c r="S3114"/>
      <c r="T3114"/>
      <c r="U3114"/>
      <c r="V3114"/>
      <c r="W3114" s="319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  <c r="AN3114"/>
      <c r="AO3114"/>
      <c r="AP3114"/>
      <c r="AQ3114"/>
    </row>
    <row r="3115" spans="1:43" s="269" customFormat="1" x14ac:dyDescent="0.2">
      <c r="A3115" s="13"/>
      <c r="B3115"/>
      <c r="C3115"/>
      <c r="D3115" s="227"/>
      <c r="E3115" s="227"/>
      <c r="F3115" s="227"/>
      <c r="G3115"/>
      <c r="H3115"/>
      <c r="I3115"/>
      <c r="J3115" s="227"/>
      <c r="L3115" s="190"/>
      <c r="N3115"/>
      <c r="O3115"/>
      <c r="P3115"/>
      <c r="Q3115"/>
      <c r="R3115"/>
      <c r="S3115"/>
      <c r="T3115"/>
      <c r="U3115"/>
      <c r="V3115"/>
      <c r="W3115" s="319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  <c r="AN3115"/>
      <c r="AO3115"/>
      <c r="AP3115"/>
      <c r="AQ3115"/>
    </row>
    <row r="3116" spans="1:43" s="269" customFormat="1" x14ac:dyDescent="0.2">
      <c r="A3116" s="13"/>
      <c r="B3116"/>
      <c r="C3116"/>
      <c r="D3116" s="227"/>
      <c r="E3116" s="227"/>
      <c r="F3116" s="227"/>
      <c r="G3116"/>
      <c r="H3116"/>
      <c r="I3116"/>
      <c r="J3116" s="227"/>
      <c r="L3116" s="190"/>
      <c r="N3116"/>
      <c r="O3116"/>
      <c r="P3116"/>
      <c r="Q3116"/>
      <c r="R3116"/>
      <c r="S3116"/>
      <c r="T3116"/>
      <c r="U3116"/>
      <c r="V3116"/>
      <c r="W3116" s="319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  <c r="AN3116"/>
      <c r="AO3116"/>
      <c r="AP3116"/>
      <c r="AQ3116"/>
    </row>
    <row r="3117" spans="1:43" s="269" customFormat="1" x14ac:dyDescent="0.2">
      <c r="A3117" s="13"/>
      <c r="B3117"/>
      <c r="C3117"/>
      <c r="D3117" s="227"/>
      <c r="E3117" s="227"/>
      <c r="F3117" s="227"/>
      <c r="G3117"/>
      <c r="H3117"/>
      <c r="I3117"/>
      <c r="J3117" s="227"/>
      <c r="L3117" s="190"/>
      <c r="N3117"/>
      <c r="O3117"/>
      <c r="P3117"/>
      <c r="Q3117"/>
      <c r="R3117"/>
      <c r="S3117"/>
      <c r="T3117"/>
      <c r="U3117"/>
      <c r="V3117"/>
      <c r="W3117" s="319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  <c r="AN3117"/>
      <c r="AO3117"/>
      <c r="AP3117"/>
      <c r="AQ3117"/>
    </row>
    <row r="3118" spans="1:43" s="269" customFormat="1" x14ac:dyDescent="0.2">
      <c r="A3118" s="13"/>
      <c r="B3118"/>
      <c r="C3118"/>
      <c r="D3118" s="227"/>
      <c r="E3118" s="227"/>
      <c r="F3118" s="227"/>
      <c r="G3118"/>
      <c r="H3118"/>
      <c r="I3118"/>
      <c r="J3118" s="227"/>
      <c r="L3118" s="190"/>
      <c r="N3118"/>
      <c r="O3118"/>
      <c r="P3118"/>
      <c r="Q3118"/>
      <c r="R3118"/>
      <c r="S3118"/>
      <c r="T3118"/>
      <c r="U3118"/>
      <c r="V3118"/>
      <c r="W3118" s="319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  <c r="AN3118"/>
      <c r="AO3118"/>
      <c r="AP3118"/>
      <c r="AQ3118"/>
    </row>
    <row r="3119" spans="1:43" s="269" customFormat="1" x14ac:dyDescent="0.2">
      <c r="A3119" s="13"/>
      <c r="B3119"/>
      <c r="C3119"/>
      <c r="D3119" s="227"/>
      <c r="E3119" s="227"/>
      <c r="F3119" s="227"/>
      <c r="G3119"/>
      <c r="H3119"/>
      <c r="I3119"/>
      <c r="J3119" s="227"/>
      <c r="L3119" s="190"/>
      <c r="N3119"/>
      <c r="O3119"/>
      <c r="P3119"/>
      <c r="Q3119"/>
      <c r="R3119"/>
      <c r="S3119"/>
      <c r="T3119"/>
      <c r="U3119"/>
      <c r="V3119"/>
      <c r="W3119" s="3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  <c r="AN3119"/>
      <c r="AO3119"/>
      <c r="AP3119"/>
      <c r="AQ3119"/>
    </row>
    <row r="3120" spans="1:43" s="269" customFormat="1" x14ac:dyDescent="0.2">
      <c r="A3120" s="13"/>
      <c r="B3120"/>
      <c r="C3120"/>
      <c r="D3120" s="227"/>
      <c r="E3120" s="227"/>
      <c r="F3120" s="227"/>
      <c r="G3120"/>
      <c r="H3120"/>
      <c r="I3120"/>
      <c r="J3120" s="227"/>
      <c r="L3120" s="190"/>
      <c r="N3120"/>
      <c r="O3120"/>
      <c r="P3120"/>
      <c r="Q3120"/>
      <c r="R3120"/>
      <c r="S3120"/>
      <c r="T3120"/>
      <c r="U3120"/>
      <c r="V3120"/>
      <c r="W3120" s="319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  <c r="AN3120"/>
      <c r="AO3120"/>
      <c r="AP3120"/>
      <c r="AQ3120"/>
    </row>
    <row r="3121" spans="1:43" s="269" customFormat="1" x14ac:dyDescent="0.2">
      <c r="A3121" s="13"/>
      <c r="B3121"/>
      <c r="C3121"/>
      <c r="D3121" s="227"/>
      <c r="E3121" s="227"/>
      <c r="F3121" s="227"/>
      <c r="G3121"/>
      <c r="H3121"/>
      <c r="I3121"/>
      <c r="J3121" s="227"/>
      <c r="L3121" s="190"/>
      <c r="N3121"/>
      <c r="O3121"/>
      <c r="P3121"/>
      <c r="Q3121"/>
      <c r="R3121"/>
      <c r="S3121"/>
      <c r="T3121"/>
      <c r="U3121"/>
      <c r="V3121"/>
      <c r="W3121" s="319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  <c r="AN3121"/>
      <c r="AO3121"/>
      <c r="AP3121"/>
      <c r="AQ3121"/>
    </row>
    <row r="3122" spans="1:43" s="269" customFormat="1" x14ac:dyDescent="0.2">
      <c r="A3122" s="13"/>
      <c r="B3122"/>
      <c r="C3122"/>
      <c r="D3122" s="227"/>
      <c r="E3122" s="227"/>
      <c r="F3122" s="227"/>
      <c r="G3122"/>
      <c r="H3122"/>
      <c r="I3122"/>
      <c r="J3122" s="227"/>
      <c r="L3122" s="190"/>
      <c r="N3122"/>
      <c r="O3122"/>
      <c r="P3122"/>
      <c r="Q3122"/>
      <c r="R3122"/>
      <c r="S3122"/>
      <c r="T3122"/>
      <c r="U3122"/>
      <c r="V3122"/>
      <c r="W3122" s="319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  <c r="AN3122"/>
      <c r="AO3122"/>
      <c r="AP3122"/>
      <c r="AQ3122"/>
    </row>
    <row r="3123" spans="1:43" s="269" customFormat="1" x14ac:dyDescent="0.2">
      <c r="A3123" s="13"/>
      <c r="B3123"/>
      <c r="C3123"/>
      <c r="D3123" s="227"/>
      <c r="E3123" s="227"/>
      <c r="F3123" s="227"/>
      <c r="G3123"/>
      <c r="H3123"/>
      <c r="I3123"/>
      <c r="J3123" s="227"/>
      <c r="L3123" s="190"/>
      <c r="N3123"/>
      <c r="O3123"/>
      <c r="P3123"/>
      <c r="Q3123"/>
      <c r="R3123"/>
      <c r="S3123"/>
      <c r="T3123"/>
      <c r="U3123"/>
      <c r="V3123"/>
      <c r="W3123" s="319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  <c r="AN3123"/>
      <c r="AO3123"/>
      <c r="AP3123"/>
      <c r="AQ3123"/>
    </row>
    <row r="3124" spans="1:43" s="269" customFormat="1" x14ac:dyDescent="0.2">
      <c r="A3124" s="13"/>
      <c r="B3124"/>
      <c r="C3124"/>
      <c r="D3124" s="227"/>
      <c r="E3124" s="227"/>
      <c r="F3124" s="227"/>
      <c r="G3124"/>
      <c r="H3124"/>
      <c r="I3124"/>
      <c r="J3124" s="227"/>
      <c r="L3124" s="190"/>
      <c r="N3124"/>
      <c r="O3124"/>
      <c r="P3124"/>
      <c r="Q3124"/>
      <c r="R3124"/>
      <c r="S3124"/>
      <c r="T3124"/>
      <c r="U3124"/>
      <c r="V3124"/>
      <c r="W3124" s="319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  <c r="AN3124"/>
      <c r="AO3124"/>
      <c r="AP3124"/>
      <c r="AQ3124"/>
    </row>
    <row r="3125" spans="1:43" s="269" customFormat="1" x14ac:dyDescent="0.2">
      <c r="A3125" s="13"/>
      <c r="B3125"/>
      <c r="C3125"/>
      <c r="D3125" s="227"/>
      <c r="E3125" s="227"/>
      <c r="F3125" s="227"/>
      <c r="G3125"/>
      <c r="H3125"/>
      <c r="I3125"/>
      <c r="J3125" s="227"/>
      <c r="L3125" s="190"/>
      <c r="N3125"/>
      <c r="O3125"/>
      <c r="P3125"/>
      <c r="Q3125"/>
      <c r="R3125"/>
      <c r="S3125"/>
      <c r="T3125"/>
      <c r="U3125"/>
      <c r="V3125"/>
      <c r="W3125" s="319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  <c r="AN3125"/>
      <c r="AO3125"/>
      <c r="AP3125"/>
      <c r="AQ3125"/>
    </row>
    <row r="3126" spans="1:43" s="269" customFormat="1" x14ac:dyDescent="0.2">
      <c r="A3126" s="13"/>
      <c r="B3126"/>
      <c r="C3126"/>
      <c r="D3126" s="227"/>
      <c r="E3126" s="227"/>
      <c r="F3126" s="227"/>
      <c r="G3126"/>
      <c r="H3126"/>
      <c r="I3126"/>
      <c r="J3126" s="227"/>
      <c r="L3126" s="190"/>
      <c r="N3126"/>
      <c r="O3126"/>
      <c r="P3126"/>
      <c r="Q3126"/>
      <c r="R3126"/>
      <c r="S3126"/>
      <c r="T3126"/>
      <c r="U3126"/>
      <c r="V3126"/>
      <c r="W3126" s="319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  <c r="AN3126"/>
      <c r="AO3126"/>
      <c r="AP3126"/>
      <c r="AQ3126"/>
    </row>
    <row r="3127" spans="1:43" s="269" customFormat="1" x14ac:dyDescent="0.2">
      <c r="A3127" s="13"/>
      <c r="B3127"/>
      <c r="C3127"/>
      <c r="D3127" s="227"/>
      <c r="E3127" s="227"/>
      <c r="F3127" s="227"/>
      <c r="G3127"/>
      <c r="H3127"/>
      <c r="I3127"/>
      <c r="J3127" s="227"/>
      <c r="L3127" s="190"/>
      <c r="N3127"/>
      <c r="O3127"/>
      <c r="P3127"/>
      <c r="Q3127"/>
      <c r="R3127"/>
      <c r="S3127"/>
      <c r="T3127"/>
      <c r="U3127"/>
      <c r="V3127"/>
      <c r="W3127" s="319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  <c r="AN3127"/>
      <c r="AO3127"/>
      <c r="AP3127"/>
      <c r="AQ3127"/>
    </row>
    <row r="3128" spans="1:43" s="269" customFormat="1" x14ac:dyDescent="0.2">
      <c r="A3128" s="13"/>
      <c r="B3128"/>
      <c r="C3128"/>
      <c r="D3128" s="227"/>
      <c r="E3128" s="227"/>
      <c r="F3128" s="227"/>
      <c r="G3128"/>
      <c r="H3128"/>
      <c r="I3128"/>
      <c r="J3128" s="227"/>
      <c r="L3128" s="190"/>
      <c r="N3128"/>
      <c r="O3128"/>
      <c r="P3128"/>
      <c r="Q3128"/>
      <c r="R3128"/>
      <c r="S3128"/>
      <c r="T3128"/>
      <c r="U3128"/>
      <c r="V3128"/>
      <c r="W3128" s="319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  <c r="AN3128"/>
      <c r="AO3128"/>
      <c r="AP3128"/>
      <c r="AQ3128"/>
    </row>
    <row r="3129" spans="1:43" s="269" customFormat="1" x14ac:dyDescent="0.2">
      <c r="A3129" s="13"/>
      <c r="B3129"/>
      <c r="C3129"/>
      <c r="D3129" s="227"/>
      <c r="E3129" s="227"/>
      <c r="F3129" s="227"/>
      <c r="G3129"/>
      <c r="H3129"/>
      <c r="I3129"/>
      <c r="J3129" s="227"/>
      <c r="L3129" s="190"/>
      <c r="N3129"/>
      <c r="O3129"/>
      <c r="P3129"/>
      <c r="Q3129"/>
      <c r="R3129"/>
      <c r="S3129"/>
      <c r="T3129"/>
      <c r="U3129"/>
      <c r="V3129"/>
      <c r="W3129" s="31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  <c r="AN3129"/>
      <c r="AO3129"/>
      <c r="AP3129"/>
      <c r="AQ3129"/>
    </row>
    <row r="3130" spans="1:43" s="269" customFormat="1" x14ac:dyDescent="0.2">
      <c r="A3130" s="13"/>
      <c r="B3130"/>
      <c r="C3130"/>
      <c r="D3130" s="227"/>
      <c r="E3130" s="227"/>
      <c r="F3130" s="227"/>
      <c r="G3130"/>
      <c r="H3130"/>
      <c r="I3130"/>
      <c r="J3130" s="227"/>
      <c r="L3130" s="190"/>
      <c r="N3130"/>
      <c r="O3130"/>
      <c r="P3130"/>
      <c r="Q3130"/>
      <c r="R3130"/>
      <c r="S3130"/>
      <c r="T3130"/>
      <c r="U3130"/>
      <c r="V3130"/>
      <c r="W3130" s="319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  <c r="AN3130"/>
      <c r="AO3130"/>
      <c r="AP3130"/>
      <c r="AQ3130"/>
    </row>
    <row r="3131" spans="1:43" s="269" customFormat="1" x14ac:dyDescent="0.2">
      <c r="A3131" s="13"/>
      <c r="B3131"/>
      <c r="C3131"/>
      <c r="D3131" s="227"/>
      <c r="E3131" s="227"/>
      <c r="F3131" s="227"/>
      <c r="G3131"/>
      <c r="H3131"/>
      <c r="I3131"/>
      <c r="J3131" s="227"/>
      <c r="L3131" s="190"/>
      <c r="N3131"/>
      <c r="O3131"/>
      <c r="P3131"/>
      <c r="Q3131"/>
      <c r="R3131"/>
      <c r="S3131"/>
      <c r="T3131"/>
      <c r="U3131"/>
      <c r="V3131"/>
      <c r="W3131" s="319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  <c r="AN3131"/>
      <c r="AO3131"/>
      <c r="AP3131"/>
      <c r="AQ3131"/>
    </row>
    <row r="3132" spans="1:43" s="269" customFormat="1" x14ac:dyDescent="0.2">
      <c r="A3132" s="13"/>
      <c r="B3132"/>
      <c r="C3132"/>
      <c r="D3132" s="227"/>
      <c r="E3132" s="227"/>
      <c r="F3132" s="227"/>
      <c r="G3132"/>
      <c r="H3132"/>
      <c r="I3132"/>
      <c r="J3132" s="227"/>
      <c r="L3132" s="190"/>
      <c r="N3132"/>
      <c r="O3132"/>
      <c r="P3132"/>
      <c r="Q3132"/>
      <c r="R3132"/>
      <c r="S3132"/>
      <c r="T3132"/>
      <c r="U3132"/>
      <c r="V3132"/>
      <c r="W3132" s="319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  <c r="AN3132"/>
      <c r="AO3132"/>
      <c r="AP3132"/>
      <c r="AQ3132"/>
    </row>
    <row r="3133" spans="1:43" s="269" customFormat="1" x14ac:dyDescent="0.2">
      <c r="A3133" s="13"/>
      <c r="B3133"/>
      <c r="C3133"/>
      <c r="D3133" s="227"/>
      <c r="E3133" s="227"/>
      <c r="F3133" s="227"/>
      <c r="G3133"/>
      <c r="H3133"/>
      <c r="I3133"/>
      <c r="J3133" s="227"/>
      <c r="L3133" s="190"/>
      <c r="N3133"/>
      <c r="O3133"/>
      <c r="P3133"/>
      <c r="Q3133"/>
      <c r="R3133"/>
      <c r="S3133"/>
      <c r="T3133"/>
      <c r="U3133"/>
      <c r="V3133"/>
      <c r="W3133" s="319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  <c r="AN3133"/>
      <c r="AO3133"/>
      <c r="AP3133"/>
      <c r="AQ3133"/>
    </row>
    <row r="3134" spans="1:43" s="269" customFormat="1" x14ac:dyDescent="0.2">
      <c r="A3134" s="13"/>
      <c r="B3134"/>
      <c r="C3134"/>
      <c r="D3134" s="227"/>
      <c r="E3134" s="227"/>
      <c r="F3134" s="227"/>
      <c r="G3134"/>
      <c r="H3134"/>
      <c r="I3134"/>
      <c r="J3134" s="227"/>
      <c r="L3134" s="190"/>
      <c r="N3134"/>
      <c r="O3134"/>
      <c r="P3134"/>
      <c r="Q3134"/>
      <c r="R3134"/>
      <c r="S3134"/>
      <c r="T3134"/>
      <c r="U3134"/>
      <c r="V3134"/>
      <c r="W3134" s="319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  <c r="AN3134"/>
      <c r="AO3134"/>
      <c r="AP3134"/>
      <c r="AQ3134"/>
    </row>
    <row r="3135" spans="1:43" s="269" customFormat="1" x14ac:dyDescent="0.2">
      <c r="A3135" s="13"/>
      <c r="B3135"/>
      <c r="C3135"/>
      <c r="D3135" s="227"/>
      <c r="E3135" s="227"/>
      <c r="F3135" s="227"/>
      <c r="G3135"/>
      <c r="H3135"/>
      <c r="I3135"/>
      <c r="J3135" s="227"/>
      <c r="L3135" s="190"/>
      <c r="N3135"/>
      <c r="O3135"/>
      <c r="P3135"/>
      <c r="Q3135"/>
      <c r="R3135"/>
      <c r="S3135"/>
      <c r="T3135"/>
      <c r="U3135"/>
      <c r="V3135"/>
      <c r="W3135" s="319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  <c r="AN3135"/>
      <c r="AO3135"/>
      <c r="AP3135"/>
      <c r="AQ3135"/>
    </row>
    <row r="3136" spans="1:43" s="269" customFormat="1" x14ac:dyDescent="0.2">
      <c r="A3136" s="13"/>
      <c r="B3136"/>
      <c r="C3136"/>
      <c r="D3136" s="227"/>
      <c r="E3136" s="227"/>
      <c r="F3136" s="227"/>
      <c r="G3136"/>
      <c r="H3136"/>
      <c r="I3136"/>
      <c r="J3136" s="227"/>
      <c r="L3136" s="190"/>
      <c r="N3136"/>
      <c r="O3136"/>
      <c r="P3136"/>
      <c r="Q3136"/>
      <c r="R3136"/>
      <c r="S3136"/>
      <c r="T3136"/>
      <c r="U3136"/>
      <c r="V3136"/>
      <c r="W3136" s="319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  <c r="AN3136"/>
      <c r="AO3136"/>
      <c r="AP3136"/>
      <c r="AQ3136"/>
    </row>
    <row r="3137" spans="1:43" s="269" customFormat="1" x14ac:dyDescent="0.2">
      <c r="A3137" s="13"/>
      <c r="B3137"/>
      <c r="C3137"/>
      <c r="D3137" s="227"/>
      <c r="E3137" s="227"/>
      <c r="F3137" s="227"/>
      <c r="G3137"/>
      <c r="H3137"/>
      <c r="I3137"/>
      <c r="J3137" s="227"/>
      <c r="L3137" s="190"/>
      <c r="N3137"/>
      <c r="O3137"/>
      <c r="P3137"/>
      <c r="Q3137"/>
      <c r="R3137"/>
      <c r="S3137"/>
      <c r="T3137"/>
      <c r="U3137"/>
      <c r="V3137"/>
      <c r="W3137" s="319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  <c r="AN3137"/>
      <c r="AO3137"/>
      <c r="AP3137"/>
      <c r="AQ3137"/>
    </row>
    <row r="3138" spans="1:43" s="269" customFormat="1" x14ac:dyDescent="0.2">
      <c r="A3138" s="13"/>
      <c r="B3138"/>
      <c r="C3138"/>
      <c r="D3138" s="227"/>
      <c r="E3138" s="227"/>
      <c r="F3138" s="227"/>
      <c r="G3138"/>
      <c r="H3138"/>
      <c r="I3138"/>
      <c r="J3138" s="227"/>
      <c r="L3138" s="190"/>
      <c r="N3138"/>
      <c r="O3138"/>
      <c r="P3138"/>
      <c r="Q3138"/>
      <c r="R3138"/>
      <c r="S3138"/>
      <c r="T3138"/>
      <c r="U3138"/>
      <c r="V3138"/>
      <c r="W3138" s="319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  <c r="AN3138"/>
      <c r="AO3138"/>
      <c r="AP3138"/>
      <c r="AQ3138"/>
    </row>
    <row r="3139" spans="1:43" s="269" customFormat="1" x14ac:dyDescent="0.2">
      <c r="A3139" s="13"/>
      <c r="B3139"/>
      <c r="C3139"/>
      <c r="D3139" s="227"/>
      <c r="E3139" s="227"/>
      <c r="F3139" s="227"/>
      <c r="G3139"/>
      <c r="H3139"/>
      <c r="I3139"/>
      <c r="J3139" s="227"/>
      <c r="L3139" s="190"/>
      <c r="N3139"/>
      <c r="O3139"/>
      <c r="P3139"/>
      <c r="Q3139"/>
      <c r="R3139"/>
      <c r="S3139"/>
      <c r="T3139"/>
      <c r="U3139"/>
      <c r="V3139"/>
      <c r="W3139" s="31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  <c r="AN3139"/>
      <c r="AO3139"/>
      <c r="AP3139"/>
      <c r="AQ3139"/>
    </row>
    <row r="3140" spans="1:43" s="269" customFormat="1" x14ac:dyDescent="0.2">
      <c r="A3140" s="13"/>
      <c r="B3140"/>
      <c r="C3140"/>
      <c r="D3140" s="227"/>
      <c r="E3140" s="227"/>
      <c r="F3140" s="227"/>
      <c r="G3140"/>
      <c r="H3140"/>
      <c r="I3140"/>
      <c r="J3140" s="227"/>
      <c r="L3140" s="190"/>
      <c r="N3140"/>
      <c r="O3140"/>
      <c r="P3140"/>
      <c r="Q3140"/>
      <c r="R3140"/>
      <c r="S3140"/>
      <c r="T3140"/>
      <c r="U3140"/>
      <c r="V3140"/>
      <c r="W3140" s="319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  <c r="AN3140"/>
      <c r="AO3140"/>
      <c r="AP3140"/>
      <c r="AQ3140"/>
    </row>
    <row r="3141" spans="1:43" s="269" customFormat="1" x14ac:dyDescent="0.2">
      <c r="A3141" s="13"/>
      <c r="B3141"/>
      <c r="C3141"/>
      <c r="D3141" s="227"/>
      <c r="E3141" s="227"/>
      <c r="F3141" s="227"/>
      <c r="G3141"/>
      <c r="H3141"/>
      <c r="I3141"/>
      <c r="J3141" s="227"/>
      <c r="L3141" s="190"/>
      <c r="N3141"/>
      <c r="O3141"/>
      <c r="P3141"/>
      <c r="Q3141"/>
      <c r="R3141"/>
      <c r="S3141"/>
      <c r="T3141"/>
      <c r="U3141"/>
      <c r="V3141"/>
      <c r="W3141" s="319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  <c r="AN3141"/>
      <c r="AO3141"/>
      <c r="AP3141"/>
      <c r="AQ3141"/>
    </row>
    <row r="3142" spans="1:43" s="269" customFormat="1" x14ac:dyDescent="0.2">
      <c r="A3142" s="13"/>
      <c r="B3142"/>
      <c r="C3142"/>
      <c r="D3142" s="227"/>
      <c r="E3142" s="227"/>
      <c r="F3142" s="227"/>
      <c r="G3142"/>
      <c r="H3142"/>
      <c r="I3142"/>
      <c r="J3142" s="227"/>
      <c r="L3142" s="190"/>
      <c r="N3142"/>
      <c r="O3142"/>
      <c r="P3142"/>
      <c r="Q3142"/>
      <c r="R3142"/>
      <c r="S3142"/>
      <c r="T3142"/>
      <c r="U3142"/>
      <c r="V3142"/>
      <c r="W3142" s="319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  <c r="AN3142"/>
      <c r="AO3142"/>
      <c r="AP3142"/>
      <c r="AQ3142"/>
    </row>
    <row r="3143" spans="1:43" s="269" customFormat="1" x14ac:dyDescent="0.2">
      <c r="A3143" s="13"/>
      <c r="B3143"/>
      <c r="C3143"/>
      <c r="D3143" s="227"/>
      <c r="E3143" s="227"/>
      <c r="F3143" s="227"/>
      <c r="G3143"/>
      <c r="H3143"/>
      <c r="I3143"/>
      <c r="J3143" s="227"/>
      <c r="L3143" s="190"/>
      <c r="N3143"/>
      <c r="O3143"/>
      <c r="P3143"/>
      <c r="Q3143"/>
      <c r="R3143"/>
      <c r="S3143"/>
      <c r="T3143"/>
      <c r="U3143"/>
      <c r="V3143"/>
      <c r="W3143" s="319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  <c r="AN3143"/>
      <c r="AO3143"/>
      <c r="AP3143"/>
      <c r="AQ3143"/>
    </row>
    <row r="3144" spans="1:43" s="269" customFormat="1" x14ac:dyDescent="0.2">
      <c r="A3144" s="13"/>
      <c r="B3144"/>
      <c r="C3144"/>
      <c r="D3144" s="227"/>
      <c r="E3144" s="227"/>
      <c r="F3144" s="227"/>
      <c r="G3144"/>
      <c r="H3144"/>
      <c r="I3144"/>
      <c r="J3144" s="227"/>
      <c r="L3144" s="190"/>
      <c r="N3144"/>
      <c r="O3144"/>
      <c r="P3144"/>
      <c r="Q3144"/>
      <c r="R3144"/>
      <c r="S3144"/>
      <c r="T3144"/>
      <c r="U3144"/>
      <c r="V3144"/>
      <c r="W3144" s="319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  <c r="AN3144"/>
      <c r="AO3144"/>
      <c r="AP3144"/>
      <c r="AQ3144"/>
    </row>
    <row r="3145" spans="1:43" s="269" customFormat="1" x14ac:dyDescent="0.2">
      <c r="A3145" s="13"/>
      <c r="B3145"/>
      <c r="C3145"/>
      <c r="D3145" s="227"/>
      <c r="E3145" s="227"/>
      <c r="F3145" s="227"/>
      <c r="G3145"/>
      <c r="H3145"/>
      <c r="I3145"/>
      <c r="J3145" s="227"/>
      <c r="L3145" s="190"/>
      <c r="N3145"/>
      <c r="O3145"/>
      <c r="P3145"/>
      <c r="Q3145"/>
      <c r="R3145"/>
      <c r="S3145"/>
      <c r="T3145"/>
      <c r="U3145"/>
      <c r="V3145"/>
      <c r="W3145" s="319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  <c r="AN3145"/>
      <c r="AO3145"/>
      <c r="AP3145"/>
      <c r="AQ3145"/>
    </row>
    <row r="3146" spans="1:43" s="269" customFormat="1" x14ac:dyDescent="0.2">
      <c r="A3146" s="13"/>
      <c r="B3146"/>
      <c r="C3146"/>
      <c r="D3146" s="227"/>
      <c r="E3146" s="227"/>
      <c r="F3146" s="227"/>
      <c r="G3146"/>
      <c r="H3146"/>
      <c r="I3146"/>
      <c r="J3146" s="227"/>
      <c r="L3146" s="190"/>
      <c r="N3146"/>
      <c r="O3146"/>
      <c r="P3146"/>
      <c r="Q3146"/>
      <c r="R3146"/>
      <c r="S3146"/>
      <c r="T3146"/>
      <c r="U3146"/>
      <c r="V3146"/>
      <c r="W3146" s="319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  <c r="AN3146"/>
      <c r="AO3146"/>
      <c r="AP3146"/>
      <c r="AQ3146"/>
    </row>
    <row r="3147" spans="1:43" s="269" customFormat="1" x14ac:dyDescent="0.2">
      <c r="A3147" s="13"/>
      <c r="B3147"/>
      <c r="C3147"/>
      <c r="D3147" s="227"/>
      <c r="E3147" s="227"/>
      <c r="F3147" s="227"/>
      <c r="G3147"/>
      <c r="H3147"/>
      <c r="I3147"/>
      <c r="J3147" s="227"/>
      <c r="L3147" s="190"/>
      <c r="N3147"/>
      <c r="O3147"/>
      <c r="P3147"/>
      <c r="Q3147"/>
      <c r="R3147"/>
      <c r="S3147"/>
      <c r="T3147"/>
      <c r="U3147"/>
      <c r="V3147"/>
      <c r="W3147" s="319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  <c r="AN3147"/>
      <c r="AO3147"/>
      <c r="AP3147"/>
      <c r="AQ3147"/>
    </row>
    <row r="3148" spans="1:43" s="269" customFormat="1" x14ac:dyDescent="0.2">
      <c r="A3148" s="13"/>
      <c r="B3148"/>
      <c r="C3148"/>
      <c r="D3148" s="227"/>
      <c r="E3148" s="227"/>
      <c r="F3148" s="227"/>
      <c r="G3148"/>
      <c r="H3148"/>
      <c r="I3148"/>
      <c r="J3148" s="227"/>
      <c r="L3148" s="190"/>
      <c r="N3148"/>
      <c r="O3148"/>
      <c r="P3148"/>
      <c r="Q3148"/>
      <c r="R3148"/>
      <c r="S3148"/>
      <c r="T3148"/>
      <c r="U3148"/>
      <c r="V3148"/>
      <c r="W3148" s="319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  <c r="AN3148"/>
      <c r="AO3148"/>
      <c r="AP3148"/>
      <c r="AQ3148"/>
    </row>
    <row r="3149" spans="1:43" s="269" customFormat="1" x14ac:dyDescent="0.2">
      <c r="A3149" s="13"/>
      <c r="B3149"/>
      <c r="C3149"/>
      <c r="D3149" s="227"/>
      <c r="E3149" s="227"/>
      <c r="F3149" s="227"/>
      <c r="G3149"/>
      <c r="H3149"/>
      <c r="I3149"/>
      <c r="J3149" s="227"/>
      <c r="L3149" s="190"/>
      <c r="N3149"/>
      <c r="O3149"/>
      <c r="P3149"/>
      <c r="Q3149"/>
      <c r="R3149"/>
      <c r="S3149"/>
      <c r="T3149"/>
      <c r="U3149"/>
      <c r="V3149"/>
      <c r="W3149" s="31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  <c r="AN3149"/>
      <c r="AO3149"/>
      <c r="AP3149"/>
      <c r="AQ3149"/>
    </row>
    <row r="3150" spans="1:43" s="269" customFormat="1" x14ac:dyDescent="0.2">
      <c r="A3150" s="13"/>
      <c r="B3150"/>
      <c r="C3150"/>
      <c r="D3150" s="227"/>
      <c r="E3150" s="227"/>
      <c r="F3150" s="227"/>
      <c r="G3150"/>
      <c r="H3150"/>
      <c r="I3150"/>
      <c r="J3150" s="227"/>
      <c r="L3150" s="190"/>
      <c r="N3150"/>
      <c r="O3150"/>
      <c r="P3150"/>
      <c r="Q3150"/>
      <c r="R3150"/>
      <c r="S3150"/>
      <c r="T3150"/>
      <c r="U3150"/>
      <c r="V3150"/>
      <c r="W3150" s="319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  <c r="AN3150"/>
      <c r="AO3150"/>
      <c r="AP3150"/>
      <c r="AQ3150"/>
    </row>
    <row r="3151" spans="1:43" s="269" customFormat="1" x14ac:dyDescent="0.2">
      <c r="A3151" s="13"/>
      <c r="B3151"/>
      <c r="C3151"/>
      <c r="D3151" s="227"/>
      <c r="E3151" s="227"/>
      <c r="F3151" s="227"/>
      <c r="G3151"/>
      <c r="H3151"/>
      <c r="I3151"/>
      <c r="J3151" s="227"/>
      <c r="L3151" s="190"/>
      <c r="N3151"/>
      <c r="O3151"/>
      <c r="P3151"/>
      <c r="Q3151"/>
      <c r="R3151"/>
      <c r="S3151"/>
      <c r="T3151"/>
      <c r="U3151"/>
      <c r="V3151"/>
      <c r="W3151" s="319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  <c r="AN3151"/>
      <c r="AO3151"/>
      <c r="AP3151"/>
      <c r="AQ3151"/>
    </row>
    <row r="3152" spans="1:43" s="269" customFormat="1" x14ac:dyDescent="0.2">
      <c r="A3152" s="13"/>
      <c r="B3152"/>
      <c r="C3152"/>
      <c r="D3152" s="227"/>
      <c r="E3152" s="227"/>
      <c r="F3152" s="227"/>
      <c r="G3152"/>
      <c r="H3152"/>
      <c r="I3152"/>
      <c r="J3152" s="227"/>
      <c r="L3152" s="190"/>
      <c r="N3152"/>
      <c r="O3152"/>
      <c r="P3152"/>
      <c r="Q3152"/>
      <c r="R3152"/>
      <c r="S3152"/>
      <c r="T3152"/>
      <c r="U3152"/>
      <c r="V3152"/>
      <c r="W3152" s="319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  <c r="AN3152"/>
      <c r="AO3152"/>
      <c r="AP3152"/>
      <c r="AQ3152"/>
    </row>
    <row r="3153" spans="1:43" s="269" customFormat="1" x14ac:dyDescent="0.2">
      <c r="A3153" s="13"/>
      <c r="B3153"/>
      <c r="C3153"/>
      <c r="D3153" s="227"/>
      <c r="E3153" s="227"/>
      <c r="F3153" s="227"/>
      <c r="G3153"/>
      <c r="H3153"/>
      <c r="I3153"/>
      <c r="J3153" s="227"/>
      <c r="L3153" s="190"/>
      <c r="N3153"/>
      <c r="O3153"/>
      <c r="P3153"/>
      <c r="Q3153"/>
      <c r="R3153"/>
      <c r="S3153"/>
      <c r="T3153"/>
      <c r="U3153"/>
      <c r="V3153"/>
      <c r="W3153" s="319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  <c r="AN3153"/>
      <c r="AO3153"/>
      <c r="AP3153"/>
      <c r="AQ3153"/>
    </row>
    <row r="3154" spans="1:43" s="269" customFormat="1" x14ac:dyDescent="0.2">
      <c r="A3154" s="13"/>
      <c r="B3154"/>
      <c r="C3154"/>
      <c r="D3154" s="227"/>
      <c r="E3154" s="227"/>
      <c r="F3154" s="227"/>
      <c r="G3154"/>
      <c r="H3154"/>
      <c r="I3154"/>
      <c r="J3154" s="227"/>
      <c r="L3154" s="190"/>
      <c r="N3154"/>
      <c r="O3154"/>
      <c r="P3154"/>
      <c r="Q3154"/>
      <c r="R3154"/>
      <c r="S3154"/>
      <c r="T3154"/>
      <c r="U3154"/>
      <c r="V3154"/>
      <c r="W3154" s="319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  <c r="AN3154"/>
      <c r="AO3154"/>
      <c r="AP3154"/>
      <c r="AQ3154"/>
    </row>
    <row r="3155" spans="1:43" s="269" customFormat="1" x14ac:dyDescent="0.2">
      <c r="A3155" s="13"/>
      <c r="B3155"/>
      <c r="C3155"/>
      <c r="D3155" s="227"/>
      <c r="E3155" s="227"/>
      <c r="F3155" s="227"/>
      <c r="G3155"/>
      <c r="H3155"/>
      <c r="I3155"/>
      <c r="J3155" s="227"/>
      <c r="L3155" s="190"/>
      <c r="N3155"/>
      <c r="O3155"/>
      <c r="P3155"/>
      <c r="Q3155"/>
      <c r="R3155"/>
      <c r="S3155"/>
      <c r="T3155"/>
      <c r="U3155"/>
      <c r="V3155"/>
      <c r="W3155" s="319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  <c r="AN3155"/>
      <c r="AO3155"/>
      <c r="AP3155"/>
      <c r="AQ3155"/>
    </row>
    <row r="3156" spans="1:43" s="269" customFormat="1" x14ac:dyDescent="0.2">
      <c r="A3156" s="13"/>
      <c r="B3156"/>
      <c r="C3156"/>
      <c r="D3156" s="227"/>
      <c r="E3156" s="227"/>
      <c r="F3156" s="227"/>
      <c r="G3156"/>
      <c r="H3156"/>
      <c r="I3156"/>
      <c r="J3156" s="227"/>
      <c r="L3156" s="190"/>
      <c r="N3156"/>
      <c r="O3156"/>
      <c r="P3156"/>
      <c r="Q3156"/>
      <c r="R3156"/>
      <c r="S3156"/>
      <c r="T3156"/>
      <c r="U3156"/>
      <c r="V3156"/>
      <c r="W3156" s="319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  <c r="AN3156"/>
      <c r="AO3156"/>
      <c r="AP3156"/>
      <c r="AQ3156"/>
    </row>
    <row r="3157" spans="1:43" s="269" customFormat="1" x14ac:dyDescent="0.2">
      <c r="A3157" s="13"/>
      <c r="B3157"/>
      <c r="C3157"/>
      <c r="D3157" s="227"/>
      <c r="E3157" s="227"/>
      <c r="F3157" s="227"/>
      <c r="G3157"/>
      <c r="H3157"/>
      <c r="I3157"/>
      <c r="J3157" s="227"/>
      <c r="L3157" s="190"/>
      <c r="N3157"/>
      <c r="O3157"/>
      <c r="P3157"/>
      <c r="Q3157"/>
      <c r="R3157"/>
      <c r="S3157"/>
      <c r="T3157"/>
      <c r="U3157"/>
      <c r="V3157"/>
      <c r="W3157" s="319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  <c r="AN3157"/>
      <c r="AO3157"/>
      <c r="AP3157"/>
      <c r="AQ3157"/>
    </row>
    <row r="3158" spans="1:43" s="269" customFormat="1" x14ac:dyDescent="0.2">
      <c r="A3158" s="13"/>
      <c r="B3158"/>
      <c r="C3158"/>
      <c r="D3158" s="227"/>
      <c r="E3158" s="227"/>
      <c r="F3158" s="227"/>
      <c r="G3158"/>
      <c r="H3158"/>
      <c r="I3158"/>
      <c r="J3158" s="227"/>
      <c r="L3158" s="190"/>
      <c r="N3158"/>
      <c r="O3158"/>
      <c r="P3158"/>
      <c r="Q3158"/>
      <c r="R3158"/>
      <c r="S3158"/>
      <c r="T3158"/>
      <c r="U3158"/>
      <c r="V3158"/>
      <c r="W3158" s="319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  <c r="AN3158"/>
      <c r="AO3158"/>
      <c r="AP3158"/>
      <c r="AQ3158"/>
    </row>
    <row r="3159" spans="1:43" s="269" customFormat="1" x14ac:dyDescent="0.2">
      <c r="A3159" s="13"/>
      <c r="B3159"/>
      <c r="C3159"/>
      <c r="D3159" s="227"/>
      <c r="E3159" s="227"/>
      <c r="F3159" s="227"/>
      <c r="G3159"/>
      <c r="H3159"/>
      <c r="I3159"/>
      <c r="J3159" s="227"/>
      <c r="L3159" s="190"/>
      <c r="N3159"/>
      <c r="O3159"/>
      <c r="P3159"/>
      <c r="Q3159"/>
      <c r="R3159"/>
      <c r="S3159"/>
      <c r="T3159"/>
      <c r="U3159"/>
      <c r="V3159"/>
      <c r="W3159" s="31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  <c r="AN3159"/>
      <c r="AO3159"/>
      <c r="AP3159"/>
      <c r="AQ3159"/>
    </row>
    <row r="3160" spans="1:43" s="269" customFormat="1" x14ac:dyDescent="0.2">
      <c r="A3160" s="13"/>
      <c r="B3160"/>
      <c r="C3160"/>
      <c r="D3160" s="227"/>
      <c r="E3160" s="227"/>
      <c r="F3160" s="227"/>
      <c r="G3160"/>
      <c r="H3160"/>
      <c r="I3160"/>
      <c r="J3160" s="227"/>
      <c r="L3160" s="190"/>
      <c r="N3160"/>
      <c r="O3160"/>
      <c r="P3160"/>
      <c r="Q3160"/>
      <c r="R3160"/>
      <c r="S3160"/>
      <c r="T3160"/>
      <c r="U3160"/>
      <c r="V3160"/>
      <c r="W3160" s="319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  <c r="AN3160"/>
      <c r="AO3160"/>
      <c r="AP3160"/>
      <c r="AQ3160"/>
    </row>
    <row r="3161" spans="1:43" s="269" customFormat="1" x14ac:dyDescent="0.2">
      <c r="A3161" s="13"/>
      <c r="B3161"/>
      <c r="C3161"/>
      <c r="D3161" s="227"/>
      <c r="E3161" s="227"/>
      <c r="F3161" s="227"/>
      <c r="G3161"/>
      <c r="H3161"/>
      <c r="I3161"/>
      <c r="J3161" s="227"/>
      <c r="L3161" s="190"/>
      <c r="N3161"/>
      <c r="O3161"/>
      <c r="P3161"/>
      <c r="Q3161"/>
      <c r="R3161"/>
      <c r="S3161"/>
      <c r="T3161"/>
      <c r="U3161"/>
      <c r="V3161"/>
      <c r="W3161" s="319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  <c r="AN3161"/>
      <c r="AO3161"/>
      <c r="AP3161"/>
      <c r="AQ3161"/>
    </row>
    <row r="3162" spans="1:43" s="269" customFormat="1" x14ac:dyDescent="0.2">
      <c r="A3162" s="13"/>
      <c r="B3162"/>
      <c r="C3162"/>
      <c r="D3162" s="227"/>
      <c r="E3162" s="227"/>
      <c r="F3162" s="227"/>
      <c r="G3162"/>
      <c r="H3162"/>
      <c r="I3162"/>
      <c r="J3162" s="227"/>
      <c r="L3162" s="190"/>
      <c r="N3162"/>
      <c r="O3162"/>
      <c r="P3162"/>
      <c r="Q3162"/>
      <c r="R3162"/>
      <c r="S3162"/>
      <c r="T3162"/>
      <c r="U3162"/>
      <c r="V3162"/>
      <c r="W3162" s="319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  <c r="AN3162"/>
      <c r="AO3162"/>
      <c r="AP3162"/>
      <c r="AQ3162"/>
    </row>
    <row r="3163" spans="1:43" s="269" customFormat="1" x14ac:dyDescent="0.2">
      <c r="A3163" s="13"/>
      <c r="B3163"/>
      <c r="C3163"/>
      <c r="D3163" s="227"/>
      <c r="E3163" s="227"/>
      <c r="F3163" s="227"/>
      <c r="G3163"/>
      <c r="H3163"/>
      <c r="I3163"/>
      <c r="J3163" s="227"/>
      <c r="L3163" s="190"/>
      <c r="N3163"/>
      <c r="O3163"/>
      <c r="P3163"/>
      <c r="Q3163"/>
      <c r="R3163"/>
      <c r="S3163"/>
      <c r="T3163"/>
      <c r="U3163"/>
      <c r="V3163"/>
      <c r="W3163" s="319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  <c r="AN3163"/>
      <c r="AO3163"/>
      <c r="AP3163"/>
      <c r="AQ3163"/>
    </row>
    <row r="3164" spans="1:43" s="269" customFormat="1" x14ac:dyDescent="0.2">
      <c r="A3164" s="13"/>
      <c r="B3164"/>
      <c r="C3164"/>
      <c r="D3164" s="227"/>
      <c r="E3164" s="227"/>
      <c r="F3164" s="227"/>
      <c r="G3164"/>
      <c r="H3164"/>
      <c r="I3164"/>
      <c r="J3164" s="227"/>
      <c r="L3164" s="190"/>
      <c r="N3164"/>
      <c r="O3164"/>
      <c r="P3164"/>
      <c r="Q3164"/>
      <c r="R3164"/>
      <c r="S3164"/>
      <c r="T3164"/>
      <c r="U3164"/>
      <c r="V3164"/>
      <c r="W3164" s="319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  <c r="AN3164"/>
      <c r="AO3164"/>
      <c r="AP3164"/>
      <c r="AQ3164"/>
    </row>
    <row r="3165" spans="1:43" s="269" customFormat="1" x14ac:dyDescent="0.2">
      <c r="A3165" s="13"/>
      <c r="B3165"/>
      <c r="C3165"/>
      <c r="D3165" s="227"/>
      <c r="E3165" s="227"/>
      <c r="F3165" s="227"/>
      <c r="G3165"/>
      <c r="H3165"/>
      <c r="I3165"/>
      <c r="J3165" s="227"/>
      <c r="L3165" s="190"/>
      <c r="N3165"/>
      <c r="O3165"/>
      <c r="P3165"/>
      <c r="Q3165"/>
      <c r="R3165"/>
      <c r="S3165"/>
      <c r="T3165"/>
      <c r="U3165"/>
      <c r="V3165"/>
      <c r="W3165" s="319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  <c r="AN3165"/>
      <c r="AO3165"/>
      <c r="AP3165"/>
      <c r="AQ3165"/>
    </row>
    <row r="3166" spans="1:43" s="269" customFormat="1" x14ac:dyDescent="0.2">
      <c r="A3166" s="13"/>
      <c r="B3166"/>
      <c r="C3166"/>
      <c r="D3166" s="227"/>
      <c r="E3166" s="227"/>
      <c r="F3166" s="227"/>
      <c r="G3166"/>
      <c r="H3166"/>
      <c r="I3166"/>
      <c r="J3166" s="227"/>
      <c r="L3166" s="190"/>
      <c r="N3166"/>
      <c r="O3166"/>
      <c r="P3166"/>
      <c r="Q3166"/>
      <c r="R3166"/>
      <c r="S3166"/>
      <c r="T3166"/>
      <c r="U3166"/>
      <c r="V3166"/>
      <c r="W3166" s="319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  <c r="AN3166"/>
      <c r="AO3166"/>
      <c r="AP3166"/>
      <c r="AQ3166"/>
    </row>
    <row r="3167" spans="1:43" s="269" customFormat="1" x14ac:dyDescent="0.2">
      <c r="A3167" s="13"/>
      <c r="B3167"/>
      <c r="C3167"/>
      <c r="D3167" s="227"/>
      <c r="E3167" s="227"/>
      <c r="F3167" s="227"/>
      <c r="G3167"/>
      <c r="H3167"/>
      <c r="I3167"/>
      <c r="J3167" s="227"/>
      <c r="L3167" s="190"/>
      <c r="N3167"/>
      <c r="O3167"/>
      <c r="P3167"/>
      <c r="Q3167"/>
      <c r="R3167"/>
      <c r="S3167"/>
      <c r="T3167"/>
      <c r="U3167"/>
      <c r="V3167"/>
      <c r="W3167" s="319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  <c r="AN3167"/>
      <c r="AO3167"/>
      <c r="AP3167"/>
      <c r="AQ3167"/>
    </row>
    <row r="3168" spans="1:43" s="269" customFormat="1" x14ac:dyDescent="0.2">
      <c r="A3168" s="13"/>
      <c r="B3168"/>
      <c r="C3168"/>
      <c r="D3168" s="227"/>
      <c r="E3168" s="227"/>
      <c r="F3168" s="227"/>
      <c r="G3168"/>
      <c r="H3168"/>
      <c r="I3168"/>
      <c r="J3168" s="227"/>
      <c r="L3168" s="190"/>
      <c r="N3168"/>
      <c r="O3168"/>
      <c r="P3168"/>
      <c r="Q3168"/>
      <c r="R3168"/>
      <c r="S3168"/>
      <c r="T3168"/>
      <c r="U3168"/>
      <c r="V3168"/>
      <c r="W3168" s="319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  <c r="AN3168"/>
      <c r="AO3168"/>
      <c r="AP3168"/>
      <c r="AQ3168"/>
    </row>
    <row r="3169" spans="1:43" s="269" customFormat="1" x14ac:dyDescent="0.2">
      <c r="A3169" s="13"/>
      <c r="B3169"/>
      <c r="C3169"/>
      <c r="D3169" s="227"/>
      <c r="E3169" s="227"/>
      <c r="F3169" s="227"/>
      <c r="G3169"/>
      <c r="H3169"/>
      <c r="I3169"/>
      <c r="J3169" s="227"/>
      <c r="L3169" s="190"/>
      <c r="N3169"/>
      <c r="O3169"/>
      <c r="P3169"/>
      <c r="Q3169"/>
      <c r="R3169"/>
      <c r="S3169"/>
      <c r="T3169"/>
      <c r="U3169"/>
      <c r="V3169"/>
      <c r="W3169" s="31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  <c r="AN3169"/>
      <c r="AO3169"/>
      <c r="AP3169"/>
      <c r="AQ3169"/>
    </row>
    <row r="3170" spans="1:43" s="269" customFormat="1" x14ac:dyDescent="0.2">
      <c r="A3170" s="13"/>
      <c r="B3170"/>
      <c r="C3170"/>
      <c r="D3170" s="227"/>
      <c r="E3170" s="227"/>
      <c r="F3170" s="227"/>
      <c r="G3170"/>
      <c r="H3170"/>
      <c r="I3170"/>
      <c r="J3170" s="227"/>
      <c r="L3170" s="190"/>
      <c r="N3170"/>
      <c r="O3170"/>
      <c r="P3170"/>
      <c r="Q3170"/>
      <c r="R3170"/>
      <c r="S3170"/>
      <c r="T3170"/>
      <c r="U3170"/>
      <c r="V3170"/>
      <c r="W3170" s="319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  <c r="AN3170"/>
      <c r="AO3170"/>
      <c r="AP3170"/>
      <c r="AQ3170"/>
    </row>
    <row r="3171" spans="1:43" s="269" customFormat="1" x14ac:dyDescent="0.2">
      <c r="A3171" s="13"/>
      <c r="B3171"/>
      <c r="C3171"/>
      <c r="D3171" s="227"/>
      <c r="E3171" s="227"/>
      <c r="F3171" s="227"/>
      <c r="G3171"/>
      <c r="H3171"/>
      <c r="I3171"/>
      <c r="J3171" s="227"/>
      <c r="L3171" s="190"/>
      <c r="N3171"/>
      <c r="O3171"/>
      <c r="P3171"/>
      <c r="Q3171"/>
      <c r="R3171"/>
      <c r="S3171"/>
      <c r="T3171"/>
      <c r="U3171"/>
      <c r="V3171"/>
      <c r="W3171" s="319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  <c r="AN3171"/>
      <c r="AO3171"/>
      <c r="AP3171"/>
      <c r="AQ3171"/>
    </row>
    <row r="3172" spans="1:43" s="269" customFormat="1" x14ac:dyDescent="0.2">
      <c r="A3172" s="13"/>
      <c r="B3172"/>
      <c r="C3172"/>
      <c r="D3172" s="227"/>
      <c r="E3172" s="227"/>
      <c r="F3172" s="227"/>
      <c r="G3172"/>
      <c r="H3172"/>
      <c r="I3172"/>
      <c r="J3172" s="227"/>
      <c r="L3172" s="190"/>
      <c r="N3172"/>
      <c r="O3172"/>
      <c r="P3172"/>
      <c r="Q3172"/>
      <c r="R3172"/>
      <c r="S3172"/>
      <c r="T3172"/>
      <c r="U3172"/>
      <c r="V3172"/>
      <c r="W3172" s="319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  <c r="AN3172"/>
      <c r="AO3172"/>
      <c r="AP3172"/>
      <c r="AQ3172"/>
    </row>
    <row r="3173" spans="1:43" s="269" customFormat="1" x14ac:dyDescent="0.2">
      <c r="A3173" s="13"/>
      <c r="B3173"/>
      <c r="C3173"/>
      <c r="D3173" s="227"/>
      <c r="E3173" s="227"/>
      <c r="F3173" s="227"/>
      <c r="G3173"/>
      <c r="H3173"/>
      <c r="I3173"/>
      <c r="J3173" s="227"/>
      <c r="L3173" s="190"/>
      <c r="N3173"/>
      <c r="O3173"/>
      <c r="P3173"/>
      <c r="Q3173"/>
      <c r="R3173"/>
      <c r="S3173"/>
      <c r="T3173"/>
      <c r="U3173"/>
      <c r="V3173"/>
      <c r="W3173" s="319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  <c r="AN3173"/>
      <c r="AO3173"/>
      <c r="AP3173"/>
      <c r="AQ3173"/>
    </row>
    <row r="3174" spans="1:43" s="269" customFormat="1" x14ac:dyDescent="0.2">
      <c r="A3174" s="13"/>
      <c r="B3174"/>
      <c r="C3174"/>
      <c r="D3174" s="227"/>
      <c r="E3174" s="227"/>
      <c r="F3174" s="227"/>
      <c r="G3174"/>
      <c r="H3174"/>
      <c r="I3174"/>
      <c r="J3174" s="227"/>
      <c r="L3174" s="190"/>
      <c r="N3174"/>
      <c r="O3174"/>
      <c r="P3174"/>
      <c r="Q3174"/>
      <c r="R3174"/>
      <c r="S3174"/>
      <c r="T3174"/>
      <c r="U3174"/>
      <c r="V3174"/>
      <c r="W3174" s="319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  <c r="AN3174"/>
      <c r="AO3174"/>
      <c r="AP3174"/>
      <c r="AQ3174"/>
    </row>
    <row r="3175" spans="1:43" s="269" customFormat="1" x14ac:dyDescent="0.2">
      <c r="A3175" s="13"/>
      <c r="B3175"/>
      <c r="C3175"/>
      <c r="D3175" s="227"/>
      <c r="E3175" s="227"/>
      <c r="F3175" s="227"/>
      <c r="G3175"/>
      <c r="H3175"/>
      <c r="I3175"/>
      <c r="J3175" s="227"/>
      <c r="L3175" s="190"/>
      <c r="N3175"/>
      <c r="O3175"/>
      <c r="P3175"/>
      <c r="Q3175"/>
      <c r="R3175"/>
      <c r="S3175"/>
      <c r="T3175"/>
      <c r="U3175"/>
      <c r="V3175"/>
      <c r="W3175" s="319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  <c r="AN3175"/>
      <c r="AO3175"/>
      <c r="AP3175"/>
      <c r="AQ3175"/>
    </row>
    <row r="3176" spans="1:43" s="269" customFormat="1" x14ac:dyDescent="0.2">
      <c r="A3176" s="13"/>
      <c r="B3176"/>
      <c r="C3176"/>
      <c r="D3176" s="227"/>
      <c r="E3176" s="227"/>
      <c r="F3176" s="227"/>
      <c r="G3176"/>
      <c r="H3176"/>
      <c r="I3176"/>
      <c r="J3176" s="227"/>
      <c r="L3176" s="190"/>
      <c r="N3176"/>
      <c r="O3176"/>
      <c r="P3176"/>
      <c r="Q3176"/>
      <c r="R3176"/>
      <c r="S3176"/>
      <c r="T3176"/>
      <c r="U3176"/>
      <c r="V3176"/>
      <c r="W3176" s="319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  <c r="AN3176"/>
      <c r="AO3176"/>
      <c r="AP3176"/>
      <c r="AQ3176"/>
    </row>
    <row r="3177" spans="1:43" s="269" customFormat="1" x14ac:dyDescent="0.2">
      <c r="A3177" s="13"/>
      <c r="B3177"/>
      <c r="C3177"/>
      <c r="D3177" s="227"/>
      <c r="E3177" s="227"/>
      <c r="F3177" s="227"/>
      <c r="G3177"/>
      <c r="H3177"/>
      <c r="I3177"/>
      <c r="J3177" s="227"/>
      <c r="L3177" s="190"/>
      <c r="N3177"/>
      <c r="O3177"/>
      <c r="P3177"/>
      <c r="Q3177"/>
      <c r="R3177"/>
      <c r="S3177"/>
      <c r="T3177"/>
      <c r="U3177"/>
      <c r="V3177"/>
      <c r="W3177" s="319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  <c r="AN3177"/>
      <c r="AO3177"/>
      <c r="AP3177"/>
      <c r="AQ3177"/>
    </row>
    <row r="3178" spans="1:43" s="269" customFormat="1" x14ac:dyDescent="0.2">
      <c r="A3178" s="13"/>
      <c r="B3178"/>
      <c r="C3178"/>
      <c r="D3178" s="227"/>
      <c r="E3178" s="227"/>
      <c r="F3178" s="227"/>
      <c r="G3178"/>
      <c r="H3178"/>
      <c r="I3178"/>
      <c r="J3178" s="227"/>
      <c r="L3178" s="190"/>
      <c r="N3178"/>
      <c r="O3178"/>
      <c r="P3178"/>
      <c r="Q3178"/>
      <c r="R3178"/>
      <c r="S3178"/>
      <c r="T3178"/>
      <c r="U3178"/>
      <c r="V3178"/>
      <c r="W3178" s="319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  <c r="AN3178"/>
      <c r="AO3178"/>
      <c r="AP3178"/>
      <c r="AQ3178"/>
    </row>
    <row r="3179" spans="1:43" s="269" customFormat="1" x14ac:dyDescent="0.2">
      <c r="A3179" s="13"/>
      <c r="B3179"/>
      <c r="C3179"/>
      <c r="D3179" s="227"/>
      <c r="E3179" s="227"/>
      <c r="F3179" s="227"/>
      <c r="G3179"/>
      <c r="H3179"/>
      <c r="I3179"/>
      <c r="J3179" s="227"/>
      <c r="L3179" s="190"/>
      <c r="N3179"/>
      <c r="O3179"/>
      <c r="P3179"/>
      <c r="Q3179"/>
      <c r="R3179"/>
      <c r="S3179"/>
      <c r="T3179"/>
      <c r="U3179"/>
      <c r="V3179"/>
      <c r="W3179" s="31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  <c r="AN3179"/>
      <c r="AO3179"/>
      <c r="AP3179"/>
      <c r="AQ3179"/>
    </row>
    <row r="3180" spans="1:43" s="269" customFormat="1" x14ac:dyDescent="0.2">
      <c r="A3180" s="13"/>
      <c r="B3180"/>
      <c r="C3180"/>
      <c r="D3180" s="227"/>
      <c r="E3180" s="227"/>
      <c r="F3180" s="227"/>
      <c r="G3180"/>
      <c r="H3180"/>
      <c r="I3180"/>
      <c r="J3180" s="227"/>
      <c r="L3180" s="190"/>
      <c r="N3180"/>
      <c r="O3180"/>
      <c r="P3180"/>
      <c r="Q3180"/>
      <c r="R3180"/>
      <c r="S3180"/>
      <c r="T3180"/>
      <c r="U3180"/>
      <c r="V3180"/>
      <c r="W3180" s="319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  <c r="AN3180"/>
      <c r="AO3180"/>
      <c r="AP3180"/>
      <c r="AQ3180"/>
    </row>
    <row r="3181" spans="1:43" s="269" customFormat="1" x14ac:dyDescent="0.2">
      <c r="A3181" s="13"/>
      <c r="B3181"/>
      <c r="C3181"/>
      <c r="D3181" s="227"/>
      <c r="E3181" s="227"/>
      <c r="F3181" s="227"/>
      <c r="G3181"/>
      <c r="H3181"/>
      <c r="I3181"/>
      <c r="J3181" s="227"/>
      <c r="L3181" s="190"/>
      <c r="N3181"/>
      <c r="O3181"/>
      <c r="P3181"/>
      <c r="Q3181"/>
      <c r="R3181"/>
      <c r="S3181"/>
      <c r="T3181"/>
      <c r="U3181"/>
      <c r="V3181"/>
      <c r="W3181" s="319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  <c r="AN3181"/>
      <c r="AO3181"/>
      <c r="AP3181"/>
      <c r="AQ3181"/>
    </row>
    <row r="3182" spans="1:43" s="269" customFormat="1" x14ac:dyDescent="0.2">
      <c r="A3182" s="13"/>
      <c r="B3182"/>
      <c r="C3182"/>
      <c r="D3182" s="227"/>
      <c r="E3182" s="227"/>
      <c r="F3182" s="227"/>
      <c r="G3182"/>
      <c r="H3182"/>
      <c r="I3182"/>
      <c r="J3182" s="227"/>
      <c r="L3182" s="190"/>
      <c r="N3182"/>
      <c r="O3182"/>
      <c r="P3182"/>
      <c r="Q3182"/>
      <c r="R3182"/>
      <c r="S3182"/>
      <c r="T3182"/>
      <c r="U3182"/>
      <c r="V3182"/>
      <c r="W3182" s="319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  <c r="AN3182"/>
      <c r="AO3182"/>
      <c r="AP3182"/>
      <c r="AQ3182"/>
    </row>
    <row r="3183" spans="1:43" s="269" customFormat="1" x14ac:dyDescent="0.2">
      <c r="A3183" s="13"/>
      <c r="B3183"/>
      <c r="C3183"/>
      <c r="D3183" s="227"/>
      <c r="E3183" s="227"/>
      <c r="F3183" s="227"/>
      <c r="G3183"/>
      <c r="H3183"/>
      <c r="I3183"/>
      <c r="J3183" s="227"/>
      <c r="L3183" s="190"/>
      <c r="N3183"/>
      <c r="O3183"/>
      <c r="P3183"/>
      <c r="Q3183"/>
      <c r="R3183"/>
      <c r="S3183"/>
      <c r="T3183"/>
      <c r="U3183"/>
      <c r="V3183"/>
      <c r="W3183" s="319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  <c r="AN3183"/>
      <c r="AO3183"/>
      <c r="AP3183"/>
      <c r="AQ3183"/>
    </row>
    <row r="3184" spans="1:43" s="269" customFormat="1" x14ac:dyDescent="0.2">
      <c r="A3184" s="13"/>
      <c r="B3184"/>
      <c r="C3184"/>
      <c r="D3184" s="227"/>
      <c r="E3184" s="227"/>
      <c r="F3184" s="227"/>
      <c r="G3184"/>
      <c r="H3184"/>
      <c r="I3184"/>
      <c r="J3184" s="227"/>
      <c r="L3184" s="190"/>
      <c r="N3184"/>
      <c r="O3184"/>
      <c r="P3184"/>
      <c r="Q3184"/>
      <c r="R3184"/>
      <c r="S3184"/>
      <c r="T3184"/>
      <c r="U3184"/>
      <c r="V3184"/>
      <c r="W3184" s="319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  <c r="AN3184"/>
      <c r="AO3184"/>
      <c r="AP3184"/>
      <c r="AQ3184"/>
    </row>
    <row r="3185" spans="1:43" s="269" customFormat="1" x14ac:dyDescent="0.2">
      <c r="A3185" s="13"/>
      <c r="B3185"/>
      <c r="C3185"/>
      <c r="D3185" s="227"/>
      <c r="E3185" s="227"/>
      <c r="F3185" s="227"/>
      <c r="G3185"/>
      <c r="H3185"/>
      <c r="I3185"/>
      <c r="J3185" s="227"/>
      <c r="L3185" s="190"/>
      <c r="N3185"/>
      <c r="O3185"/>
      <c r="P3185"/>
      <c r="Q3185"/>
      <c r="R3185"/>
      <c r="S3185"/>
      <c r="T3185"/>
      <c r="U3185"/>
      <c r="V3185"/>
      <c r="W3185" s="319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  <c r="AN3185"/>
      <c r="AO3185"/>
      <c r="AP3185"/>
      <c r="AQ3185"/>
    </row>
    <row r="3186" spans="1:43" s="269" customFormat="1" x14ac:dyDescent="0.2">
      <c r="A3186" s="13"/>
      <c r="B3186"/>
      <c r="C3186"/>
      <c r="D3186" s="227"/>
      <c r="E3186" s="227"/>
      <c r="F3186" s="227"/>
      <c r="G3186"/>
      <c r="H3186"/>
      <c r="I3186"/>
      <c r="J3186" s="227"/>
      <c r="L3186" s="190"/>
      <c r="N3186"/>
      <c r="O3186"/>
      <c r="P3186"/>
      <c r="Q3186"/>
      <c r="R3186"/>
      <c r="S3186"/>
      <c r="T3186"/>
      <c r="U3186"/>
      <c r="V3186"/>
      <c r="W3186" s="319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  <c r="AN3186"/>
      <c r="AO3186"/>
      <c r="AP3186"/>
      <c r="AQ3186"/>
    </row>
    <row r="3187" spans="1:43" s="269" customFormat="1" x14ac:dyDescent="0.2">
      <c r="A3187" s="13"/>
      <c r="B3187"/>
      <c r="C3187"/>
      <c r="D3187" s="227"/>
      <c r="E3187" s="227"/>
      <c r="F3187" s="227"/>
      <c r="G3187"/>
      <c r="H3187"/>
      <c r="I3187"/>
      <c r="J3187" s="227"/>
      <c r="L3187" s="190"/>
      <c r="N3187"/>
      <c r="O3187"/>
      <c r="P3187"/>
      <c r="Q3187"/>
      <c r="R3187"/>
      <c r="S3187"/>
      <c r="T3187"/>
      <c r="U3187"/>
      <c r="V3187"/>
      <c r="W3187" s="319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  <c r="AN3187"/>
      <c r="AO3187"/>
      <c r="AP3187"/>
      <c r="AQ3187"/>
    </row>
    <row r="3188" spans="1:43" s="269" customFormat="1" x14ac:dyDescent="0.2">
      <c r="A3188" s="13"/>
      <c r="B3188"/>
      <c r="C3188"/>
      <c r="D3188" s="227"/>
      <c r="E3188" s="227"/>
      <c r="F3188" s="227"/>
      <c r="G3188"/>
      <c r="H3188"/>
      <c r="I3188"/>
      <c r="J3188" s="227"/>
      <c r="L3188" s="190"/>
      <c r="N3188"/>
      <c r="O3188"/>
      <c r="P3188"/>
      <c r="Q3188"/>
      <c r="R3188"/>
      <c r="S3188"/>
      <c r="T3188"/>
      <c r="U3188"/>
      <c r="V3188"/>
      <c r="W3188" s="319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  <c r="AN3188"/>
      <c r="AO3188"/>
      <c r="AP3188"/>
      <c r="AQ3188"/>
    </row>
    <row r="3189" spans="1:43" s="269" customFormat="1" x14ac:dyDescent="0.2">
      <c r="A3189" s="13"/>
      <c r="B3189"/>
      <c r="C3189"/>
      <c r="D3189" s="227"/>
      <c r="E3189" s="227"/>
      <c r="F3189" s="227"/>
      <c r="G3189"/>
      <c r="H3189"/>
      <c r="I3189"/>
      <c r="J3189" s="227"/>
      <c r="L3189" s="190"/>
      <c r="N3189"/>
      <c r="O3189"/>
      <c r="P3189"/>
      <c r="Q3189"/>
      <c r="R3189"/>
      <c r="S3189"/>
      <c r="T3189"/>
      <c r="U3189"/>
      <c r="V3189"/>
      <c r="W3189" s="31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  <c r="AN3189"/>
      <c r="AO3189"/>
      <c r="AP3189"/>
      <c r="AQ3189"/>
    </row>
    <row r="3190" spans="1:43" s="269" customFormat="1" x14ac:dyDescent="0.2">
      <c r="A3190" s="13"/>
      <c r="B3190"/>
      <c r="C3190"/>
      <c r="D3190" s="227"/>
      <c r="E3190" s="227"/>
      <c r="F3190" s="227"/>
      <c r="G3190"/>
      <c r="H3190"/>
      <c r="I3190"/>
      <c r="J3190" s="227"/>
      <c r="L3190" s="190"/>
      <c r="N3190"/>
      <c r="O3190"/>
      <c r="P3190"/>
      <c r="Q3190"/>
      <c r="R3190"/>
      <c r="S3190"/>
      <c r="T3190"/>
      <c r="U3190"/>
      <c r="V3190"/>
      <c r="W3190" s="319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  <c r="AN3190"/>
      <c r="AO3190"/>
      <c r="AP3190"/>
      <c r="AQ3190"/>
    </row>
    <row r="3191" spans="1:43" s="269" customFormat="1" x14ac:dyDescent="0.2">
      <c r="A3191" s="13"/>
      <c r="B3191"/>
      <c r="C3191"/>
      <c r="D3191" s="227"/>
      <c r="E3191" s="227"/>
      <c r="F3191" s="227"/>
      <c r="G3191"/>
      <c r="H3191"/>
      <c r="I3191"/>
      <c r="J3191" s="227"/>
      <c r="L3191" s="190"/>
      <c r="N3191"/>
      <c r="O3191"/>
      <c r="P3191"/>
      <c r="Q3191"/>
      <c r="R3191"/>
      <c r="S3191"/>
      <c r="T3191"/>
      <c r="U3191"/>
      <c r="V3191"/>
      <c r="W3191" s="319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  <c r="AN3191"/>
      <c r="AO3191"/>
      <c r="AP3191"/>
      <c r="AQ3191"/>
    </row>
    <row r="3192" spans="1:43" s="269" customFormat="1" x14ac:dyDescent="0.2">
      <c r="A3192" s="13"/>
      <c r="B3192"/>
      <c r="C3192"/>
      <c r="D3192" s="227"/>
      <c r="E3192" s="227"/>
      <c r="F3192" s="227"/>
      <c r="G3192"/>
      <c r="H3192"/>
      <c r="I3192"/>
      <c r="J3192" s="227"/>
      <c r="L3192" s="190"/>
      <c r="N3192"/>
      <c r="O3192"/>
      <c r="P3192"/>
      <c r="Q3192"/>
      <c r="R3192"/>
      <c r="S3192"/>
      <c r="T3192"/>
      <c r="U3192"/>
      <c r="V3192"/>
      <c r="W3192" s="319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  <c r="AN3192"/>
      <c r="AO3192"/>
      <c r="AP3192"/>
      <c r="AQ3192"/>
    </row>
    <row r="3193" spans="1:43" s="269" customFormat="1" x14ac:dyDescent="0.2">
      <c r="A3193" s="13"/>
      <c r="B3193"/>
      <c r="C3193"/>
      <c r="D3193" s="227"/>
      <c r="E3193" s="227"/>
      <c r="F3193" s="227"/>
      <c r="G3193"/>
      <c r="H3193"/>
      <c r="I3193"/>
      <c r="J3193" s="227"/>
      <c r="L3193" s="190"/>
      <c r="N3193"/>
      <c r="O3193"/>
      <c r="P3193"/>
      <c r="Q3193"/>
      <c r="R3193"/>
      <c r="S3193"/>
      <c r="T3193"/>
      <c r="U3193"/>
      <c r="V3193"/>
      <c r="W3193" s="319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  <c r="AN3193"/>
      <c r="AO3193"/>
      <c r="AP3193"/>
      <c r="AQ3193"/>
    </row>
    <row r="3194" spans="1:43" s="269" customFormat="1" x14ac:dyDescent="0.2">
      <c r="A3194" s="13"/>
      <c r="B3194"/>
      <c r="C3194"/>
      <c r="D3194" s="227"/>
      <c r="E3194" s="227"/>
      <c r="F3194" s="227"/>
      <c r="G3194"/>
      <c r="H3194"/>
      <c r="I3194"/>
      <c r="J3194" s="227"/>
      <c r="L3194" s="190"/>
      <c r="N3194"/>
      <c r="O3194"/>
      <c r="P3194"/>
      <c r="Q3194"/>
      <c r="R3194"/>
      <c r="S3194"/>
      <c r="T3194"/>
      <c r="U3194"/>
      <c r="V3194"/>
      <c r="W3194" s="319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  <c r="AN3194"/>
      <c r="AO3194"/>
      <c r="AP3194"/>
      <c r="AQ3194"/>
    </row>
    <row r="3195" spans="1:43" s="269" customFormat="1" x14ac:dyDescent="0.2">
      <c r="A3195" s="13"/>
      <c r="B3195"/>
      <c r="C3195"/>
      <c r="D3195" s="227"/>
      <c r="E3195" s="227"/>
      <c r="F3195" s="227"/>
      <c r="G3195"/>
      <c r="H3195"/>
      <c r="I3195"/>
      <c r="J3195" s="227"/>
      <c r="L3195" s="190"/>
      <c r="N3195"/>
      <c r="O3195"/>
      <c r="P3195"/>
      <c r="Q3195"/>
      <c r="R3195"/>
      <c r="S3195"/>
      <c r="T3195"/>
      <c r="U3195"/>
      <c r="V3195"/>
      <c r="W3195" s="319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  <c r="AN3195"/>
      <c r="AO3195"/>
      <c r="AP3195"/>
      <c r="AQ3195"/>
    </row>
    <row r="3196" spans="1:43" s="269" customFormat="1" x14ac:dyDescent="0.2">
      <c r="A3196" s="13"/>
      <c r="B3196"/>
      <c r="C3196"/>
      <c r="D3196" s="227"/>
      <c r="E3196" s="227"/>
      <c r="F3196" s="227"/>
      <c r="G3196"/>
      <c r="H3196"/>
      <c r="I3196"/>
      <c r="J3196" s="227"/>
      <c r="L3196" s="190"/>
      <c r="N3196"/>
      <c r="O3196"/>
      <c r="P3196"/>
      <c r="Q3196"/>
      <c r="R3196"/>
      <c r="S3196"/>
      <c r="T3196"/>
      <c r="U3196"/>
      <c r="V3196"/>
      <c r="W3196" s="319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  <c r="AN3196"/>
      <c r="AO3196"/>
      <c r="AP3196"/>
      <c r="AQ3196"/>
    </row>
    <row r="3197" spans="1:43" s="269" customFormat="1" x14ac:dyDescent="0.2">
      <c r="A3197" s="13"/>
      <c r="B3197"/>
      <c r="C3197"/>
      <c r="D3197" s="227"/>
      <c r="E3197" s="227"/>
      <c r="F3197" s="227"/>
      <c r="G3197"/>
      <c r="H3197"/>
      <c r="I3197"/>
      <c r="J3197" s="227"/>
      <c r="L3197" s="190"/>
      <c r="N3197"/>
      <c r="O3197"/>
      <c r="P3197"/>
      <c r="Q3197"/>
      <c r="R3197"/>
      <c r="S3197"/>
      <c r="T3197"/>
      <c r="U3197"/>
      <c r="V3197"/>
      <c r="W3197" s="319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  <c r="AN3197"/>
      <c r="AO3197"/>
      <c r="AP3197"/>
      <c r="AQ3197"/>
    </row>
    <row r="3198" spans="1:43" s="269" customFormat="1" x14ac:dyDescent="0.2">
      <c r="A3198" s="13"/>
      <c r="B3198"/>
      <c r="C3198"/>
      <c r="D3198" s="227"/>
      <c r="E3198" s="227"/>
      <c r="F3198" s="227"/>
      <c r="G3198"/>
      <c r="H3198"/>
      <c r="I3198"/>
      <c r="J3198" s="227"/>
      <c r="L3198" s="190"/>
      <c r="N3198"/>
      <c r="O3198"/>
      <c r="P3198"/>
      <c r="Q3198"/>
      <c r="R3198"/>
      <c r="S3198"/>
      <c r="T3198"/>
      <c r="U3198"/>
      <c r="V3198"/>
      <c r="W3198" s="319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  <c r="AN3198"/>
      <c r="AO3198"/>
      <c r="AP3198"/>
      <c r="AQ3198"/>
    </row>
    <row r="3199" spans="1:43" s="269" customFormat="1" x14ac:dyDescent="0.2">
      <c r="A3199" s="13"/>
      <c r="B3199"/>
      <c r="C3199"/>
      <c r="D3199" s="227"/>
      <c r="E3199" s="227"/>
      <c r="F3199" s="227"/>
      <c r="G3199"/>
      <c r="H3199"/>
      <c r="I3199"/>
      <c r="J3199" s="227"/>
      <c r="L3199" s="190"/>
      <c r="N3199"/>
      <c r="O3199"/>
      <c r="P3199"/>
      <c r="Q3199"/>
      <c r="R3199"/>
      <c r="S3199"/>
      <c r="T3199"/>
      <c r="U3199"/>
      <c r="V3199"/>
      <c r="W3199" s="31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  <c r="AN3199"/>
      <c r="AO3199"/>
      <c r="AP3199"/>
      <c r="AQ3199"/>
    </row>
    <row r="3200" spans="1:43" s="269" customFormat="1" x14ac:dyDescent="0.2">
      <c r="A3200" s="13"/>
      <c r="B3200"/>
      <c r="C3200"/>
      <c r="D3200" s="227"/>
      <c r="E3200" s="227"/>
      <c r="F3200" s="227"/>
      <c r="G3200"/>
      <c r="H3200"/>
      <c r="I3200"/>
      <c r="J3200" s="227"/>
      <c r="L3200" s="190"/>
      <c r="N3200"/>
      <c r="O3200"/>
      <c r="P3200"/>
      <c r="Q3200"/>
      <c r="R3200"/>
      <c r="S3200"/>
      <c r="T3200"/>
      <c r="U3200"/>
      <c r="V3200"/>
      <c r="W3200" s="319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  <c r="AN3200"/>
      <c r="AO3200"/>
      <c r="AP3200"/>
      <c r="AQ3200"/>
    </row>
    <row r="3201" spans="1:43" s="269" customFormat="1" x14ac:dyDescent="0.2">
      <c r="A3201" s="13"/>
      <c r="B3201"/>
      <c r="C3201"/>
      <c r="D3201" s="227"/>
      <c r="E3201" s="227"/>
      <c r="F3201" s="227"/>
      <c r="G3201"/>
      <c r="H3201"/>
      <c r="I3201"/>
      <c r="J3201" s="227"/>
      <c r="L3201" s="190"/>
      <c r="N3201"/>
      <c r="O3201"/>
      <c r="P3201"/>
      <c r="Q3201"/>
      <c r="R3201"/>
      <c r="S3201"/>
      <c r="T3201"/>
      <c r="U3201"/>
      <c r="V3201"/>
      <c r="W3201" s="319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  <c r="AN3201"/>
      <c r="AO3201"/>
      <c r="AP3201"/>
      <c r="AQ3201"/>
    </row>
    <row r="3202" spans="1:43" s="269" customFormat="1" x14ac:dyDescent="0.2">
      <c r="A3202" s="13"/>
      <c r="B3202"/>
      <c r="C3202"/>
      <c r="D3202" s="227"/>
      <c r="E3202" s="227"/>
      <c r="F3202" s="227"/>
      <c r="G3202"/>
      <c r="H3202"/>
      <c r="I3202"/>
      <c r="J3202" s="227"/>
      <c r="L3202" s="190"/>
      <c r="N3202"/>
      <c r="O3202"/>
      <c r="P3202"/>
      <c r="Q3202"/>
      <c r="R3202"/>
      <c r="S3202"/>
      <c r="T3202"/>
      <c r="U3202"/>
      <c r="V3202"/>
      <c r="W3202" s="319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  <c r="AN3202"/>
      <c r="AO3202"/>
      <c r="AP3202"/>
      <c r="AQ3202"/>
    </row>
    <row r="3203" spans="1:43" s="269" customFormat="1" x14ac:dyDescent="0.2">
      <c r="A3203" s="13"/>
      <c r="B3203"/>
      <c r="C3203"/>
      <c r="D3203" s="227"/>
      <c r="E3203" s="227"/>
      <c r="F3203" s="227"/>
      <c r="G3203"/>
      <c r="H3203"/>
      <c r="I3203"/>
      <c r="J3203" s="227"/>
      <c r="L3203" s="190"/>
      <c r="N3203"/>
      <c r="O3203"/>
      <c r="P3203"/>
      <c r="Q3203"/>
      <c r="R3203"/>
      <c r="S3203"/>
      <c r="T3203"/>
      <c r="U3203"/>
      <c r="V3203"/>
      <c r="W3203" s="319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  <c r="AN3203"/>
      <c r="AO3203"/>
      <c r="AP3203"/>
      <c r="AQ3203"/>
    </row>
    <row r="3204" spans="1:43" s="269" customFormat="1" x14ac:dyDescent="0.2">
      <c r="A3204" s="13"/>
      <c r="B3204"/>
      <c r="C3204"/>
      <c r="D3204" s="227"/>
      <c r="E3204" s="227"/>
      <c r="F3204" s="227"/>
      <c r="G3204"/>
      <c r="H3204"/>
      <c r="I3204"/>
      <c r="J3204" s="227"/>
      <c r="L3204" s="190"/>
      <c r="N3204"/>
      <c r="O3204"/>
      <c r="P3204"/>
      <c r="Q3204"/>
      <c r="R3204"/>
      <c r="S3204"/>
      <c r="T3204"/>
      <c r="U3204"/>
      <c r="V3204"/>
      <c r="W3204" s="319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  <c r="AN3204"/>
      <c r="AO3204"/>
      <c r="AP3204"/>
      <c r="AQ3204"/>
    </row>
    <row r="3205" spans="1:43" s="269" customFormat="1" x14ac:dyDescent="0.2">
      <c r="A3205" s="13"/>
      <c r="B3205"/>
      <c r="C3205"/>
      <c r="D3205" s="227"/>
      <c r="E3205" s="227"/>
      <c r="F3205" s="227"/>
      <c r="G3205"/>
      <c r="H3205"/>
      <c r="I3205"/>
      <c r="J3205" s="227"/>
      <c r="L3205" s="190"/>
      <c r="N3205"/>
      <c r="O3205"/>
      <c r="P3205"/>
      <c r="Q3205"/>
      <c r="R3205"/>
      <c r="S3205"/>
      <c r="T3205"/>
      <c r="U3205"/>
      <c r="V3205"/>
      <c r="W3205" s="319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  <c r="AN3205"/>
      <c r="AO3205"/>
      <c r="AP3205"/>
      <c r="AQ3205"/>
    </row>
    <row r="3206" spans="1:43" s="269" customFormat="1" x14ac:dyDescent="0.2">
      <c r="A3206" s="13"/>
      <c r="B3206"/>
      <c r="C3206"/>
      <c r="D3206" s="227"/>
      <c r="E3206" s="227"/>
      <c r="F3206" s="227"/>
      <c r="G3206"/>
      <c r="H3206"/>
      <c r="I3206"/>
      <c r="J3206" s="227"/>
      <c r="L3206" s="190"/>
      <c r="N3206"/>
      <c r="O3206"/>
      <c r="P3206"/>
      <c r="Q3206"/>
      <c r="R3206"/>
      <c r="S3206"/>
      <c r="T3206"/>
      <c r="U3206"/>
      <c r="V3206"/>
      <c r="W3206" s="319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  <c r="AN3206"/>
      <c r="AO3206"/>
      <c r="AP3206"/>
      <c r="AQ3206"/>
    </row>
    <row r="3207" spans="1:43" s="269" customFormat="1" x14ac:dyDescent="0.2">
      <c r="A3207" s="13"/>
      <c r="B3207"/>
      <c r="C3207"/>
      <c r="D3207" s="227"/>
      <c r="E3207" s="227"/>
      <c r="F3207" s="227"/>
      <c r="G3207"/>
      <c r="H3207"/>
      <c r="I3207"/>
      <c r="J3207" s="227"/>
      <c r="L3207" s="190"/>
      <c r="N3207"/>
      <c r="O3207"/>
      <c r="P3207"/>
      <c r="Q3207"/>
      <c r="R3207"/>
      <c r="S3207"/>
      <c r="T3207"/>
      <c r="U3207"/>
      <c r="V3207"/>
      <c r="W3207" s="319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  <c r="AN3207"/>
      <c r="AO3207"/>
      <c r="AP3207"/>
      <c r="AQ3207"/>
    </row>
    <row r="3208" spans="1:43" s="269" customFormat="1" x14ac:dyDescent="0.2">
      <c r="A3208" s="13"/>
      <c r="B3208"/>
      <c r="C3208"/>
      <c r="D3208" s="227"/>
      <c r="E3208" s="227"/>
      <c r="F3208" s="227"/>
      <c r="G3208"/>
      <c r="H3208"/>
      <c r="I3208"/>
      <c r="J3208" s="227"/>
      <c r="L3208" s="190"/>
      <c r="N3208"/>
      <c r="O3208"/>
      <c r="P3208"/>
      <c r="Q3208"/>
      <c r="R3208"/>
      <c r="S3208"/>
      <c r="T3208"/>
      <c r="U3208"/>
      <c r="V3208"/>
      <c r="W3208" s="319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  <c r="AN3208"/>
      <c r="AO3208"/>
      <c r="AP3208"/>
      <c r="AQ3208"/>
    </row>
    <row r="3209" spans="1:43" s="269" customFormat="1" x14ac:dyDescent="0.2">
      <c r="A3209" s="13"/>
      <c r="B3209"/>
      <c r="C3209"/>
      <c r="D3209" s="227"/>
      <c r="E3209" s="227"/>
      <c r="F3209" s="227"/>
      <c r="G3209"/>
      <c r="H3209"/>
      <c r="I3209"/>
      <c r="J3209" s="227"/>
      <c r="L3209" s="190"/>
      <c r="N3209"/>
      <c r="O3209"/>
      <c r="P3209"/>
      <c r="Q3209"/>
      <c r="R3209"/>
      <c r="S3209"/>
      <c r="T3209"/>
      <c r="U3209"/>
      <c r="V3209"/>
      <c r="W3209" s="31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  <c r="AN3209"/>
      <c r="AO3209"/>
      <c r="AP3209"/>
      <c r="AQ3209"/>
    </row>
    <row r="3210" spans="1:43" s="269" customFormat="1" x14ac:dyDescent="0.2">
      <c r="A3210" s="13"/>
      <c r="B3210"/>
      <c r="C3210"/>
      <c r="D3210" s="227"/>
      <c r="E3210" s="227"/>
      <c r="F3210" s="227"/>
      <c r="G3210"/>
      <c r="H3210"/>
      <c r="I3210"/>
      <c r="J3210" s="227"/>
      <c r="L3210" s="190"/>
      <c r="N3210"/>
      <c r="O3210"/>
      <c r="P3210"/>
      <c r="Q3210"/>
      <c r="R3210"/>
      <c r="S3210"/>
      <c r="T3210"/>
      <c r="U3210"/>
      <c r="V3210"/>
      <c r="W3210" s="319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  <c r="AN3210"/>
      <c r="AO3210"/>
      <c r="AP3210"/>
      <c r="AQ3210"/>
    </row>
    <row r="3211" spans="1:43" s="269" customFormat="1" x14ac:dyDescent="0.2">
      <c r="A3211" s="13"/>
      <c r="B3211"/>
      <c r="C3211"/>
      <c r="D3211" s="227"/>
      <c r="E3211" s="227"/>
      <c r="F3211" s="227"/>
      <c r="G3211"/>
      <c r="H3211"/>
      <c r="I3211"/>
      <c r="J3211" s="227"/>
      <c r="L3211" s="190"/>
      <c r="N3211"/>
      <c r="O3211"/>
      <c r="P3211"/>
      <c r="Q3211"/>
      <c r="R3211"/>
      <c r="S3211"/>
      <c r="T3211"/>
      <c r="U3211"/>
      <c r="V3211"/>
      <c r="W3211" s="319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  <c r="AN3211"/>
      <c r="AO3211"/>
      <c r="AP3211"/>
      <c r="AQ3211"/>
    </row>
    <row r="3212" spans="1:43" s="269" customFormat="1" x14ac:dyDescent="0.2">
      <c r="A3212" s="13"/>
      <c r="B3212"/>
      <c r="C3212"/>
      <c r="D3212" s="227"/>
      <c r="E3212" s="227"/>
      <c r="F3212" s="227"/>
      <c r="G3212"/>
      <c r="H3212"/>
      <c r="I3212"/>
      <c r="J3212" s="227"/>
      <c r="L3212" s="190"/>
      <c r="N3212"/>
      <c r="O3212"/>
      <c r="P3212"/>
      <c r="Q3212"/>
      <c r="R3212"/>
      <c r="S3212"/>
      <c r="T3212"/>
      <c r="U3212"/>
      <c r="V3212"/>
      <c r="W3212" s="319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  <c r="AN3212"/>
      <c r="AO3212"/>
      <c r="AP3212"/>
      <c r="AQ3212"/>
    </row>
    <row r="3213" spans="1:43" s="269" customFormat="1" x14ac:dyDescent="0.2">
      <c r="A3213" s="13"/>
      <c r="B3213"/>
      <c r="C3213"/>
      <c r="D3213" s="227"/>
      <c r="E3213" s="227"/>
      <c r="F3213" s="227"/>
      <c r="G3213"/>
      <c r="H3213"/>
      <c r="I3213"/>
      <c r="J3213" s="227"/>
      <c r="L3213" s="190"/>
      <c r="N3213"/>
      <c r="O3213"/>
      <c r="P3213"/>
      <c r="Q3213"/>
      <c r="R3213"/>
      <c r="S3213"/>
      <c r="T3213"/>
      <c r="U3213"/>
      <c r="V3213"/>
      <c r="W3213" s="319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  <c r="AN3213"/>
      <c r="AO3213"/>
      <c r="AP3213"/>
      <c r="AQ3213"/>
    </row>
    <row r="3214" spans="1:43" s="269" customFormat="1" x14ac:dyDescent="0.2">
      <c r="A3214" s="13"/>
      <c r="B3214"/>
      <c r="C3214"/>
      <c r="D3214" s="227"/>
      <c r="E3214" s="227"/>
      <c r="F3214" s="227"/>
      <c r="G3214"/>
      <c r="H3214"/>
      <c r="I3214"/>
      <c r="J3214" s="227"/>
      <c r="L3214" s="190"/>
      <c r="N3214"/>
      <c r="O3214"/>
      <c r="P3214"/>
      <c r="Q3214"/>
      <c r="R3214"/>
      <c r="S3214"/>
      <c r="T3214"/>
      <c r="U3214"/>
      <c r="V3214"/>
      <c r="W3214" s="319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  <c r="AN3214"/>
      <c r="AO3214"/>
      <c r="AP3214"/>
      <c r="AQ3214"/>
    </row>
    <row r="3215" spans="1:43" s="269" customFormat="1" x14ac:dyDescent="0.2">
      <c r="A3215" s="13"/>
      <c r="B3215"/>
      <c r="C3215"/>
      <c r="D3215" s="227"/>
      <c r="E3215" s="227"/>
      <c r="F3215" s="227"/>
      <c r="G3215"/>
      <c r="H3215"/>
      <c r="I3215"/>
      <c r="J3215" s="227"/>
      <c r="L3215" s="190"/>
      <c r="N3215"/>
      <c r="O3215"/>
      <c r="P3215"/>
      <c r="Q3215"/>
      <c r="R3215"/>
      <c r="S3215"/>
      <c r="T3215"/>
      <c r="U3215"/>
      <c r="V3215"/>
      <c r="W3215" s="319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  <c r="AN3215"/>
      <c r="AO3215"/>
      <c r="AP3215"/>
      <c r="AQ3215"/>
    </row>
    <row r="3216" spans="1:43" s="269" customFormat="1" x14ac:dyDescent="0.2">
      <c r="A3216" s="13"/>
      <c r="B3216"/>
      <c r="C3216"/>
      <c r="D3216" s="227"/>
      <c r="E3216" s="227"/>
      <c r="F3216" s="227"/>
      <c r="G3216"/>
      <c r="H3216"/>
      <c r="I3216"/>
      <c r="J3216" s="227"/>
      <c r="L3216" s="190"/>
      <c r="N3216"/>
      <c r="O3216"/>
      <c r="P3216"/>
      <c r="Q3216"/>
      <c r="R3216"/>
      <c r="S3216"/>
      <c r="T3216"/>
      <c r="U3216"/>
      <c r="V3216"/>
      <c r="W3216" s="319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  <c r="AN3216"/>
      <c r="AO3216"/>
      <c r="AP3216"/>
      <c r="AQ3216"/>
    </row>
    <row r="3217" spans="1:43" s="269" customFormat="1" x14ac:dyDescent="0.2">
      <c r="A3217" s="13"/>
      <c r="B3217"/>
      <c r="C3217"/>
      <c r="D3217" s="227"/>
      <c r="E3217" s="227"/>
      <c r="F3217" s="227"/>
      <c r="G3217"/>
      <c r="H3217"/>
      <c r="I3217"/>
      <c r="J3217" s="227"/>
      <c r="L3217" s="190"/>
      <c r="N3217"/>
      <c r="O3217"/>
      <c r="P3217"/>
      <c r="Q3217"/>
      <c r="R3217"/>
      <c r="S3217"/>
      <c r="T3217"/>
      <c r="U3217"/>
      <c r="V3217"/>
      <c r="W3217" s="319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  <c r="AN3217"/>
      <c r="AO3217"/>
      <c r="AP3217"/>
      <c r="AQ3217"/>
    </row>
    <row r="3218" spans="1:43" s="269" customFormat="1" x14ac:dyDescent="0.2">
      <c r="A3218" s="13"/>
      <c r="B3218"/>
      <c r="C3218"/>
      <c r="D3218" s="227"/>
      <c r="E3218" s="227"/>
      <c r="F3218" s="227"/>
      <c r="G3218"/>
      <c r="H3218"/>
      <c r="I3218"/>
      <c r="J3218" s="227"/>
      <c r="L3218" s="190"/>
      <c r="N3218"/>
      <c r="O3218"/>
      <c r="P3218"/>
      <c r="Q3218"/>
      <c r="R3218"/>
      <c r="S3218"/>
      <c r="T3218"/>
      <c r="U3218"/>
      <c r="V3218"/>
      <c r="W3218" s="319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  <c r="AN3218"/>
      <c r="AO3218"/>
      <c r="AP3218"/>
      <c r="AQ3218"/>
    </row>
    <row r="3219" spans="1:43" s="269" customFormat="1" x14ac:dyDescent="0.2">
      <c r="A3219" s="13"/>
      <c r="B3219"/>
      <c r="C3219"/>
      <c r="D3219" s="227"/>
      <c r="E3219" s="227"/>
      <c r="F3219" s="227"/>
      <c r="G3219"/>
      <c r="H3219"/>
      <c r="I3219"/>
      <c r="J3219" s="227"/>
      <c r="L3219" s="190"/>
      <c r="N3219"/>
      <c r="O3219"/>
      <c r="P3219"/>
      <c r="Q3219"/>
      <c r="R3219"/>
      <c r="S3219"/>
      <c r="T3219"/>
      <c r="U3219"/>
      <c r="V3219"/>
      <c r="W3219" s="3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  <c r="AN3219"/>
      <c r="AO3219"/>
      <c r="AP3219"/>
      <c r="AQ3219"/>
    </row>
    <row r="3220" spans="1:43" s="269" customFormat="1" x14ac:dyDescent="0.2">
      <c r="A3220" s="13"/>
      <c r="B3220"/>
      <c r="C3220"/>
      <c r="D3220" s="227"/>
      <c r="E3220" s="227"/>
      <c r="F3220" s="227"/>
      <c r="G3220"/>
      <c r="H3220"/>
      <c r="I3220"/>
      <c r="J3220" s="227"/>
      <c r="L3220" s="190"/>
      <c r="N3220"/>
      <c r="O3220"/>
      <c r="P3220"/>
      <c r="Q3220"/>
      <c r="R3220"/>
      <c r="S3220"/>
      <c r="T3220"/>
      <c r="U3220"/>
      <c r="V3220"/>
      <c r="W3220" s="319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  <c r="AN3220"/>
      <c r="AO3220"/>
      <c r="AP3220"/>
      <c r="AQ3220"/>
    </row>
    <row r="3221" spans="1:43" s="269" customFormat="1" x14ac:dyDescent="0.2">
      <c r="A3221" s="13"/>
      <c r="B3221"/>
      <c r="C3221"/>
      <c r="D3221" s="227"/>
      <c r="E3221" s="227"/>
      <c r="F3221" s="227"/>
      <c r="G3221"/>
      <c r="H3221"/>
      <c r="I3221"/>
      <c r="J3221" s="227"/>
      <c r="L3221" s="190"/>
      <c r="N3221"/>
      <c r="O3221"/>
      <c r="P3221"/>
      <c r="Q3221"/>
      <c r="R3221"/>
      <c r="S3221"/>
      <c r="T3221"/>
      <c r="U3221"/>
      <c r="V3221"/>
      <c r="W3221" s="319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  <c r="AN3221"/>
      <c r="AO3221"/>
      <c r="AP3221"/>
      <c r="AQ3221"/>
    </row>
    <row r="3222" spans="1:43" s="269" customFormat="1" x14ac:dyDescent="0.2">
      <c r="A3222" s="13"/>
      <c r="B3222"/>
      <c r="C3222"/>
      <c r="D3222" s="227"/>
      <c r="E3222" s="227"/>
      <c r="F3222" s="227"/>
      <c r="G3222"/>
      <c r="H3222"/>
      <c r="I3222"/>
      <c r="J3222" s="227"/>
      <c r="L3222" s="190"/>
      <c r="N3222"/>
      <c r="O3222"/>
      <c r="P3222"/>
      <c r="Q3222"/>
      <c r="R3222"/>
      <c r="S3222"/>
      <c r="T3222"/>
      <c r="U3222"/>
      <c r="V3222"/>
      <c r="W3222" s="319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  <c r="AN3222"/>
      <c r="AO3222"/>
      <c r="AP3222"/>
      <c r="AQ3222"/>
    </row>
    <row r="3223" spans="1:43" s="269" customFormat="1" x14ac:dyDescent="0.2">
      <c r="A3223" s="13"/>
      <c r="B3223"/>
      <c r="C3223"/>
      <c r="D3223" s="227"/>
      <c r="E3223" s="227"/>
      <c r="F3223" s="227"/>
      <c r="G3223"/>
      <c r="H3223"/>
      <c r="I3223"/>
      <c r="J3223" s="227"/>
      <c r="L3223" s="190"/>
      <c r="N3223"/>
      <c r="O3223"/>
      <c r="P3223"/>
      <c r="Q3223"/>
      <c r="R3223"/>
      <c r="S3223"/>
      <c r="T3223"/>
      <c r="U3223"/>
      <c r="V3223"/>
      <c r="W3223" s="319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  <c r="AN3223"/>
      <c r="AO3223"/>
      <c r="AP3223"/>
      <c r="AQ3223"/>
    </row>
    <row r="3224" spans="1:43" s="269" customFormat="1" x14ac:dyDescent="0.2">
      <c r="A3224" s="13"/>
      <c r="B3224"/>
      <c r="C3224"/>
      <c r="D3224" s="227"/>
      <c r="E3224" s="227"/>
      <c r="F3224" s="227"/>
      <c r="G3224"/>
      <c r="H3224"/>
      <c r="I3224"/>
      <c r="J3224" s="227"/>
      <c r="L3224" s="190"/>
      <c r="N3224"/>
      <c r="O3224"/>
      <c r="P3224"/>
      <c r="Q3224"/>
      <c r="R3224"/>
      <c r="S3224"/>
      <c r="T3224"/>
      <c r="U3224"/>
      <c r="V3224"/>
      <c r="W3224" s="319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  <c r="AN3224"/>
      <c r="AO3224"/>
      <c r="AP3224"/>
      <c r="AQ3224"/>
    </row>
    <row r="3225" spans="1:43" s="269" customFormat="1" x14ac:dyDescent="0.2">
      <c r="A3225" s="13"/>
      <c r="B3225"/>
      <c r="C3225"/>
      <c r="D3225" s="227"/>
      <c r="E3225" s="227"/>
      <c r="F3225" s="227"/>
      <c r="G3225"/>
      <c r="H3225"/>
      <c r="I3225"/>
      <c r="J3225" s="227"/>
      <c r="L3225" s="190"/>
      <c r="N3225"/>
      <c r="O3225"/>
      <c r="P3225"/>
      <c r="Q3225"/>
      <c r="R3225"/>
      <c r="S3225"/>
      <c r="T3225"/>
      <c r="U3225"/>
      <c r="V3225"/>
      <c r="W3225" s="319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  <c r="AN3225"/>
      <c r="AO3225"/>
      <c r="AP3225"/>
      <c r="AQ3225"/>
    </row>
    <row r="3226" spans="1:43" s="269" customFormat="1" x14ac:dyDescent="0.2">
      <c r="A3226" s="13"/>
      <c r="B3226"/>
      <c r="C3226"/>
      <c r="D3226" s="227"/>
      <c r="E3226" s="227"/>
      <c r="F3226" s="227"/>
      <c r="G3226"/>
      <c r="H3226"/>
      <c r="I3226"/>
      <c r="J3226" s="227"/>
      <c r="L3226" s="190"/>
      <c r="N3226"/>
      <c r="O3226"/>
      <c r="P3226"/>
      <c r="Q3226"/>
      <c r="R3226"/>
      <c r="S3226"/>
      <c r="T3226"/>
      <c r="U3226"/>
      <c r="V3226"/>
      <c r="W3226" s="319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  <c r="AN3226"/>
      <c r="AO3226"/>
      <c r="AP3226"/>
      <c r="AQ3226"/>
    </row>
    <row r="3227" spans="1:43" s="269" customFormat="1" x14ac:dyDescent="0.2">
      <c r="A3227" s="13"/>
      <c r="B3227"/>
      <c r="C3227"/>
      <c r="D3227" s="227"/>
      <c r="E3227" s="227"/>
      <c r="F3227" s="227"/>
      <c r="G3227"/>
      <c r="H3227"/>
      <c r="I3227"/>
      <c r="J3227" s="227"/>
      <c r="L3227" s="190"/>
      <c r="N3227"/>
      <c r="O3227"/>
      <c r="P3227"/>
      <c r="Q3227"/>
      <c r="R3227"/>
      <c r="S3227"/>
      <c r="T3227"/>
      <c r="U3227"/>
      <c r="V3227"/>
      <c r="W3227" s="319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  <c r="AN3227"/>
      <c r="AO3227"/>
      <c r="AP3227"/>
      <c r="AQ3227"/>
    </row>
    <row r="3228" spans="1:43" s="269" customFormat="1" x14ac:dyDescent="0.2">
      <c r="A3228" s="13"/>
      <c r="B3228"/>
      <c r="C3228"/>
      <c r="D3228" s="227"/>
      <c r="E3228" s="227"/>
      <c r="F3228" s="227"/>
      <c r="G3228"/>
      <c r="H3228"/>
      <c r="I3228"/>
      <c r="J3228" s="227"/>
      <c r="L3228" s="190"/>
      <c r="N3228"/>
      <c r="O3228"/>
      <c r="P3228"/>
      <c r="Q3228"/>
      <c r="R3228"/>
      <c r="S3228"/>
      <c r="T3228"/>
      <c r="U3228"/>
      <c r="V3228"/>
      <c r="W3228" s="319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  <c r="AN3228"/>
      <c r="AO3228"/>
      <c r="AP3228"/>
      <c r="AQ3228"/>
    </row>
    <row r="3229" spans="1:43" s="269" customFormat="1" x14ac:dyDescent="0.2">
      <c r="A3229" s="13"/>
      <c r="B3229"/>
      <c r="C3229"/>
      <c r="D3229" s="227"/>
      <c r="E3229" s="227"/>
      <c r="F3229" s="227"/>
      <c r="G3229"/>
      <c r="H3229"/>
      <c r="I3229"/>
      <c r="J3229" s="227"/>
      <c r="L3229" s="190"/>
      <c r="N3229"/>
      <c r="O3229"/>
      <c r="P3229"/>
      <c r="Q3229"/>
      <c r="R3229"/>
      <c r="S3229"/>
      <c r="T3229"/>
      <c r="U3229"/>
      <c r="V3229"/>
      <c r="W3229" s="31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  <c r="AN3229"/>
      <c r="AO3229"/>
      <c r="AP3229"/>
      <c r="AQ3229"/>
    </row>
    <row r="3230" spans="1:43" s="269" customFormat="1" x14ac:dyDescent="0.2">
      <c r="A3230" s="13"/>
      <c r="B3230"/>
      <c r="C3230"/>
      <c r="D3230" s="227"/>
      <c r="E3230" s="227"/>
      <c r="F3230" s="227"/>
      <c r="G3230"/>
      <c r="H3230"/>
      <c r="I3230"/>
      <c r="J3230" s="227"/>
      <c r="L3230" s="190"/>
      <c r="N3230"/>
      <c r="O3230"/>
      <c r="P3230"/>
      <c r="Q3230"/>
      <c r="R3230"/>
      <c r="S3230"/>
      <c r="T3230"/>
      <c r="U3230"/>
      <c r="V3230"/>
      <c r="W3230" s="319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  <c r="AN3230"/>
      <c r="AO3230"/>
      <c r="AP3230"/>
      <c r="AQ3230"/>
    </row>
    <row r="3231" spans="1:43" s="269" customFormat="1" x14ac:dyDescent="0.2">
      <c r="A3231" s="13"/>
      <c r="B3231"/>
      <c r="C3231"/>
      <c r="D3231" s="227"/>
      <c r="E3231" s="227"/>
      <c r="F3231" s="227"/>
      <c r="G3231"/>
      <c r="H3231"/>
      <c r="I3231"/>
      <c r="J3231" s="227"/>
      <c r="L3231" s="190"/>
      <c r="N3231"/>
      <c r="O3231"/>
      <c r="P3231"/>
      <c r="Q3231"/>
      <c r="R3231"/>
      <c r="S3231"/>
      <c r="T3231"/>
      <c r="U3231"/>
      <c r="V3231"/>
      <c r="W3231" s="319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  <c r="AN3231"/>
      <c r="AO3231"/>
      <c r="AP3231"/>
      <c r="AQ3231"/>
    </row>
    <row r="3232" spans="1:43" s="269" customFormat="1" x14ac:dyDescent="0.2">
      <c r="A3232" s="13"/>
      <c r="B3232"/>
      <c r="C3232"/>
      <c r="D3232" s="227"/>
      <c r="E3232" s="227"/>
      <c r="F3232" s="227"/>
      <c r="G3232"/>
      <c r="H3232"/>
      <c r="I3232"/>
      <c r="J3232" s="227"/>
      <c r="L3232" s="190"/>
      <c r="N3232"/>
      <c r="O3232"/>
      <c r="P3232"/>
      <c r="Q3232"/>
      <c r="R3232"/>
      <c r="S3232"/>
      <c r="T3232"/>
      <c r="U3232"/>
      <c r="V3232"/>
      <c r="W3232" s="319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  <c r="AN3232"/>
      <c r="AO3232"/>
      <c r="AP3232"/>
      <c r="AQ3232"/>
    </row>
    <row r="3233" spans="1:43" s="269" customFormat="1" x14ac:dyDescent="0.2">
      <c r="A3233" s="13"/>
      <c r="B3233"/>
      <c r="C3233"/>
      <c r="D3233" s="227"/>
      <c r="E3233" s="227"/>
      <c r="F3233" s="227"/>
      <c r="G3233"/>
      <c r="H3233"/>
      <c r="I3233"/>
      <c r="J3233" s="227"/>
      <c r="L3233" s="190"/>
      <c r="N3233"/>
      <c r="O3233"/>
      <c r="P3233"/>
      <c r="Q3233"/>
      <c r="R3233"/>
      <c r="S3233"/>
      <c r="T3233"/>
      <c r="U3233"/>
      <c r="V3233"/>
      <c r="W3233" s="319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  <c r="AN3233"/>
      <c r="AO3233"/>
      <c r="AP3233"/>
      <c r="AQ3233"/>
    </row>
    <row r="3234" spans="1:43" s="269" customFormat="1" x14ac:dyDescent="0.2">
      <c r="A3234" s="13"/>
      <c r="B3234"/>
      <c r="C3234"/>
      <c r="D3234" s="227"/>
      <c r="E3234" s="227"/>
      <c r="F3234" s="227"/>
      <c r="G3234"/>
      <c r="H3234"/>
      <c r="I3234"/>
      <c r="J3234" s="227"/>
      <c r="L3234" s="190"/>
      <c r="N3234"/>
      <c r="O3234"/>
      <c r="P3234"/>
      <c r="Q3234"/>
      <c r="R3234"/>
      <c r="S3234"/>
      <c r="T3234"/>
      <c r="U3234"/>
      <c r="V3234"/>
      <c r="W3234" s="319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  <c r="AN3234"/>
      <c r="AO3234"/>
      <c r="AP3234"/>
      <c r="AQ3234"/>
    </row>
    <row r="3235" spans="1:43" s="269" customFormat="1" x14ac:dyDescent="0.2">
      <c r="A3235" s="13"/>
      <c r="B3235"/>
      <c r="C3235"/>
      <c r="D3235" s="227"/>
      <c r="E3235" s="227"/>
      <c r="F3235" s="227"/>
      <c r="G3235"/>
      <c r="H3235"/>
      <c r="I3235"/>
      <c r="J3235" s="227"/>
      <c r="L3235" s="190"/>
      <c r="N3235"/>
      <c r="O3235"/>
      <c r="P3235"/>
      <c r="Q3235"/>
      <c r="R3235"/>
      <c r="S3235"/>
      <c r="T3235"/>
      <c r="U3235"/>
      <c r="V3235"/>
      <c r="W3235" s="319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  <c r="AN3235"/>
      <c r="AO3235"/>
      <c r="AP3235"/>
      <c r="AQ3235"/>
    </row>
    <row r="3236" spans="1:43" s="269" customFormat="1" x14ac:dyDescent="0.2">
      <c r="A3236" s="13"/>
      <c r="B3236"/>
      <c r="C3236"/>
      <c r="D3236" s="227"/>
      <c r="E3236" s="227"/>
      <c r="F3236" s="227"/>
      <c r="G3236"/>
      <c r="H3236"/>
      <c r="I3236"/>
      <c r="J3236" s="227"/>
      <c r="L3236" s="190"/>
      <c r="N3236"/>
      <c r="O3236"/>
      <c r="P3236"/>
      <c r="Q3236"/>
      <c r="R3236"/>
      <c r="S3236"/>
      <c r="T3236"/>
      <c r="U3236"/>
      <c r="V3236"/>
      <c r="W3236" s="319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  <c r="AN3236"/>
      <c r="AO3236"/>
      <c r="AP3236"/>
      <c r="AQ3236"/>
    </row>
    <row r="3237" spans="1:43" s="269" customFormat="1" x14ac:dyDescent="0.2">
      <c r="A3237" s="13"/>
      <c r="B3237"/>
      <c r="C3237"/>
      <c r="D3237" s="227"/>
      <c r="E3237" s="227"/>
      <c r="F3237" s="227"/>
      <c r="G3237"/>
      <c r="H3237"/>
      <c r="I3237"/>
      <c r="J3237" s="227"/>
      <c r="L3237" s="190"/>
      <c r="N3237"/>
      <c r="O3237"/>
      <c r="P3237"/>
      <c r="Q3237"/>
      <c r="R3237"/>
      <c r="S3237"/>
      <c r="T3237"/>
      <c r="U3237"/>
      <c r="V3237"/>
      <c r="W3237" s="319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  <c r="AN3237"/>
      <c r="AO3237"/>
      <c r="AP3237"/>
      <c r="AQ3237"/>
    </row>
    <row r="3238" spans="1:43" s="269" customFormat="1" x14ac:dyDescent="0.2">
      <c r="A3238" s="13"/>
      <c r="B3238"/>
      <c r="C3238"/>
      <c r="D3238" s="227"/>
      <c r="E3238" s="227"/>
      <c r="F3238" s="227"/>
      <c r="G3238"/>
      <c r="H3238"/>
      <c r="I3238"/>
      <c r="J3238" s="227"/>
      <c r="L3238" s="190"/>
      <c r="N3238"/>
      <c r="O3238"/>
      <c r="P3238"/>
      <c r="Q3238"/>
      <c r="R3238"/>
      <c r="S3238"/>
      <c r="T3238"/>
      <c r="U3238"/>
      <c r="V3238"/>
      <c r="W3238" s="319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  <c r="AN3238"/>
      <c r="AO3238"/>
      <c r="AP3238"/>
      <c r="AQ3238"/>
    </row>
    <row r="3239" spans="1:43" s="269" customFormat="1" x14ac:dyDescent="0.2">
      <c r="A3239" s="13"/>
      <c r="B3239"/>
      <c r="C3239"/>
      <c r="D3239" s="227"/>
      <c r="E3239" s="227"/>
      <c r="F3239" s="227"/>
      <c r="G3239"/>
      <c r="H3239"/>
      <c r="I3239"/>
      <c r="J3239" s="227"/>
      <c r="L3239" s="190"/>
      <c r="N3239"/>
      <c r="O3239"/>
      <c r="P3239"/>
      <c r="Q3239"/>
      <c r="R3239"/>
      <c r="S3239"/>
      <c r="T3239"/>
      <c r="U3239"/>
      <c r="V3239"/>
      <c r="W3239" s="31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  <c r="AN3239"/>
      <c r="AO3239"/>
      <c r="AP3239"/>
      <c r="AQ3239"/>
    </row>
    <row r="3240" spans="1:43" s="269" customFormat="1" x14ac:dyDescent="0.2">
      <c r="A3240" s="13"/>
      <c r="B3240"/>
      <c r="C3240"/>
      <c r="D3240" s="227"/>
      <c r="E3240" s="227"/>
      <c r="F3240" s="227"/>
      <c r="G3240"/>
      <c r="H3240"/>
      <c r="I3240"/>
      <c r="J3240" s="227"/>
      <c r="L3240" s="190"/>
      <c r="N3240"/>
      <c r="O3240"/>
      <c r="P3240"/>
      <c r="Q3240"/>
      <c r="R3240"/>
      <c r="S3240"/>
      <c r="T3240"/>
      <c r="U3240"/>
      <c r="V3240"/>
      <c r="W3240" s="319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  <c r="AN3240"/>
      <c r="AO3240"/>
      <c r="AP3240"/>
      <c r="AQ3240"/>
    </row>
    <row r="3241" spans="1:43" s="269" customFormat="1" x14ac:dyDescent="0.2">
      <c r="A3241" s="13"/>
      <c r="B3241"/>
      <c r="C3241"/>
      <c r="D3241" s="227"/>
      <c r="E3241" s="227"/>
      <c r="F3241" s="227"/>
      <c r="G3241"/>
      <c r="H3241"/>
      <c r="I3241"/>
      <c r="J3241" s="227"/>
      <c r="L3241" s="190"/>
      <c r="N3241"/>
      <c r="O3241"/>
      <c r="P3241"/>
      <c r="Q3241"/>
      <c r="R3241"/>
      <c r="S3241"/>
      <c r="T3241"/>
      <c r="U3241"/>
      <c r="V3241"/>
      <c r="W3241" s="319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  <c r="AN3241"/>
      <c r="AO3241"/>
      <c r="AP3241"/>
      <c r="AQ3241"/>
    </row>
    <row r="3242" spans="1:43" s="269" customFormat="1" x14ac:dyDescent="0.2">
      <c r="A3242" s="13"/>
      <c r="B3242"/>
      <c r="C3242"/>
      <c r="D3242" s="227"/>
      <c r="E3242" s="227"/>
      <c r="F3242" s="227"/>
      <c r="G3242"/>
      <c r="H3242"/>
      <c r="I3242"/>
      <c r="J3242" s="227"/>
      <c r="L3242" s="190"/>
      <c r="N3242"/>
      <c r="O3242"/>
      <c r="P3242"/>
      <c r="Q3242"/>
      <c r="R3242"/>
      <c r="S3242"/>
      <c r="T3242"/>
      <c r="U3242"/>
      <c r="V3242"/>
      <c r="W3242" s="319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  <c r="AN3242"/>
      <c r="AO3242"/>
      <c r="AP3242"/>
      <c r="AQ3242"/>
    </row>
    <row r="3243" spans="1:43" s="269" customFormat="1" x14ac:dyDescent="0.2">
      <c r="A3243" s="13"/>
      <c r="B3243"/>
      <c r="C3243"/>
      <c r="D3243" s="227"/>
      <c r="E3243" s="227"/>
      <c r="F3243" s="227"/>
      <c r="G3243"/>
      <c r="H3243"/>
      <c r="I3243"/>
      <c r="J3243" s="227"/>
      <c r="L3243" s="190"/>
      <c r="N3243"/>
      <c r="O3243"/>
      <c r="P3243"/>
      <c r="Q3243"/>
      <c r="R3243"/>
      <c r="S3243"/>
      <c r="T3243"/>
      <c r="U3243"/>
      <c r="V3243"/>
      <c r="W3243" s="319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  <c r="AN3243"/>
      <c r="AO3243"/>
      <c r="AP3243"/>
      <c r="AQ3243"/>
    </row>
    <row r="3244" spans="1:43" s="269" customFormat="1" x14ac:dyDescent="0.2">
      <c r="A3244" s="13"/>
      <c r="B3244"/>
      <c r="C3244"/>
      <c r="D3244" s="227"/>
      <c r="E3244" s="227"/>
      <c r="F3244" s="227"/>
      <c r="G3244"/>
      <c r="H3244"/>
      <c r="I3244"/>
      <c r="J3244" s="227"/>
      <c r="L3244" s="190"/>
      <c r="N3244"/>
      <c r="O3244"/>
      <c r="P3244"/>
      <c r="Q3244"/>
      <c r="R3244"/>
      <c r="S3244"/>
      <c r="T3244"/>
      <c r="U3244"/>
      <c r="V3244"/>
      <c r="W3244" s="319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  <c r="AN3244"/>
      <c r="AO3244"/>
      <c r="AP3244"/>
      <c r="AQ3244"/>
    </row>
    <row r="3245" spans="1:43" s="269" customFormat="1" x14ac:dyDescent="0.2">
      <c r="A3245" s="13"/>
      <c r="B3245"/>
      <c r="C3245"/>
      <c r="D3245" s="227"/>
      <c r="E3245" s="227"/>
      <c r="F3245" s="227"/>
      <c r="G3245"/>
      <c r="H3245"/>
      <c r="I3245"/>
      <c r="J3245" s="227"/>
      <c r="L3245" s="190"/>
      <c r="N3245"/>
      <c r="O3245"/>
      <c r="P3245"/>
      <c r="Q3245"/>
      <c r="R3245"/>
      <c r="S3245"/>
      <c r="T3245"/>
      <c r="U3245"/>
      <c r="V3245"/>
      <c r="W3245" s="319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  <c r="AN3245"/>
      <c r="AO3245"/>
      <c r="AP3245"/>
      <c r="AQ3245"/>
    </row>
    <row r="3246" spans="1:43" s="269" customFormat="1" x14ac:dyDescent="0.2">
      <c r="A3246" s="13"/>
      <c r="B3246"/>
      <c r="C3246"/>
      <c r="D3246" s="227"/>
      <c r="E3246" s="227"/>
      <c r="F3246" s="227"/>
      <c r="G3246"/>
      <c r="H3246"/>
      <c r="I3246"/>
      <c r="J3246" s="227"/>
      <c r="L3246" s="190"/>
      <c r="N3246"/>
      <c r="O3246"/>
      <c r="P3246"/>
      <c r="Q3246"/>
      <c r="R3246"/>
      <c r="S3246"/>
      <c r="T3246"/>
      <c r="U3246"/>
      <c r="V3246"/>
      <c r="W3246" s="319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  <c r="AN3246"/>
      <c r="AO3246"/>
      <c r="AP3246"/>
      <c r="AQ3246"/>
    </row>
    <row r="3247" spans="1:43" s="269" customFormat="1" x14ac:dyDescent="0.2">
      <c r="A3247" s="13"/>
      <c r="B3247"/>
      <c r="C3247"/>
      <c r="D3247" s="227"/>
      <c r="E3247" s="227"/>
      <c r="F3247" s="227"/>
      <c r="G3247"/>
      <c r="H3247"/>
      <c r="I3247"/>
      <c r="J3247" s="227"/>
      <c r="L3247" s="190"/>
      <c r="N3247"/>
      <c r="O3247"/>
      <c r="P3247"/>
      <c r="Q3247"/>
      <c r="R3247"/>
      <c r="S3247"/>
      <c r="T3247"/>
      <c r="U3247"/>
      <c r="V3247"/>
      <c r="W3247" s="319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  <c r="AN3247"/>
      <c r="AO3247"/>
      <c r="AP3247"/>
      <c r="AQ3247"/>
    </row>
    <row r="3248" spans="1:43" s="269" customFormat="1" x14ac:dyDescent="0.2">
      <c r="A3248" s="13"/>
      <c r="B3248"/>
      <c r="C3248"/>
      <c r="D3248" s="227"/>
      <c r="E3248" s="227"/>
      <c r="F3248" s="227"/>
      <c r="G3248"/>
      <c r="H3248"/>
      <c r="I3248"/>
      <c r="J3248" s="227"/>
      <c r="L3248" s="190"/>
      <c r="N3248"/>
      <c r="O3248"/>
      <c r="P3248"/>
      <c r="Q3248"/>
      <c r="R3248"/>
      <c r="S3248"/>
      <c r="T3248"/>
      <c r="U3248"/>
      <c r="V3248"/>
      <c r="W3248" s="319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  <c r="AN3248"/>
      <c r="AO3248"/>
      <c r="AP3248"/>
      <c r="AQ3248"/>
    </row>
    <row r="3249" spans="1:43" s="269" customFormat="1" x14ac:dyDescent="0.2">
      <c r="A3249" s="13"/>
      <c r="B3249"/>
      <c r="C3249"/>
      <c r="D3249" s="227"/>
      <c r="E3249" s="227"/>
      <c r="F3249" s="227"/>
      <c r="G3249"/>
      <c r="H3249"/>
      <c r="I3249"/>
      <c r="J3249" s="227"/>
      <c r="L3249" s="190"/>
      <c r="N3249"/>
      <c r="O3249"/>
      <c r="P3249"/>
      <c r="Q3249"/>
      <c r="R3249"/>
      <c r="S3249"/>
      <c r="T3249"/>
      <c r="U3249"/>
      <c r="V3249"/>
      <c r="W3249" s="31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  <c r="AN3249"/>
      <c r="AO3249"/>
      <c r="AP3249"/>
      <c r="AQ3249"/>
    </row>
    <row r="3250" spans="1:43" s="269" customFormat="1" x14ac:dyDescent="0.2">
      <c r="A3250" s="13"/>
      <c r="B3250"/>
      <c r="C3250"/>
      <c r="D3250" s="227"/>
      <c r="E3250" s="227"/>
      <c r="F3250" s="227"/>
      <c r="G3250"/>
      <c r="H3250"/>
      <c r="I3250"/>
      <c r="J3250" s="227"/>
      <c r="L3250" s="190"/>
      <c r="N3250"/>
      <c r="O3250"/>
      <c r="P3250"/>
      <c r="Q3250"/>
      <c r="R3250"/>
      <c r="S3250"/>
      <c r="T3250"/>
      <c r="U3250"/>
      <c r="V3250"/>
      <c r="W3250" s="319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  <c r="AN3250"/>
      <c r="AO3250"/>
      <c r="AP3250"/>
      <c r="AQ3250"/>
    </row>
    <row r="3251" spans="1:43" s="269" customFormat="1" x14ac:dyDescent="0.2">
      <c r="A3251" s="13"/>
      <c r="B3251"/>
      <c r="C3251"/>
      <c r="D3251" s="227"/>
      <c r="E3251" s="227"/>
      <c r="F3251" s="227"/>
      <c r="G3251"/>
      <c r="H3251"/>
      <c r="I3251"/>
      <c r="J3251" s="227"/>
      <c r="L3251" s="190"/>
      <c r="N3251"/>
      <c r="O3251"/>
      <c r="P3251"/>
      <c r="Q3251"/>
      <c r="R3251"/>
      <c r="S3251"/>
      <c r="T3251"/>
      <c r="U3251"/>
      <c r="V3251"/>
      <c r="W3251" s="319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  <c r="AN3251"/>
      <c r="AO3251"/>
      <c r="AP3251"/>
      <c r="AQ3251"/>
    </row>
    <row r="3252" spans="1:43" s="269" customFormat="1" x14ac:dyDescent="0.2">
      <c r="A3252" s="13"/>
      <c r="B3252"/>
      <c r="C3252"/>
      <c r="D3252" s="227"/>
      <c r="E3252" s="227"/>
      <c r="F3252" s="227"/>
      <c r="G3252"/>
      <c r="H3252"/>
      <c r="I3252"/>
      <c r="J3252" s="227"/>
      <c r="L3252" s="190"/>
      <c r="N3252"/>
      <c r="O3252"/>
      <c r="P3252"/>
      <c r="Q3252"/>
      <c r="R3252"/>
      <c r="S3252"/>
      <c r="T3252"/>
      <c r="U3252"/>
      <c r="V3252"/>
      <c r="W3252" s="319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  <c r="AN3252"/>
      <c r="AO3252"/>
      <c r="AP3252"/>
      <c r="AQ3252"/>
    </row>
    <row r="3253" spans="1:43" s="269" customFormat="1" x14ac:dyDescent="0.2">
      <c r="A3253" s="13"/>
      <c r="B3253"/>
      <c r="C3253"/>
      <c r="D3253" s="227"/>
      <c r="E3253" s="227"/>
      <c r="F3253" s="227"/>
      <c r="G3253"/>
      <c r="H3253"/>
      <c r="I3253"/>
      <c r="J3253" s="227"/>
      <c r="L3253" s="190"/>
      <c r="N3253"/>
      <c r="O3253"/>
      <c r="P3253"/>
      <c r="Q3253"/>
      <c r="R3253"/>
      <c r="S3253"/>
      <c r="T3253"/>
      <c r="U3253"/>
      <c r="V3253"/>
      <c r="W3253" s="319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  <c r="AN3253"/>
      <c r="AO3253"/>
      <c r="AP3253"/>
      <c r="AQ3253"/>
    </row>
    <row r="3254" spans="1:43" s="269" customFormat="1" x14ac:dyDescent="0.2">
      <c r="A3254" s="13"/>
      <c r="B3254"/>
      <c r="C3254"/>
      <c r="D3254" s="227"/>
      <c r="E3254" s="227"/>
      <c r="F3254" s="227"/>
      <c r="G3254"/>
      <c r="H3254"/>
      <c r="I3254"/>
      <c r="J3254" s="227"/>
      <c r="L3254" s="190"/>
      <c r="N3254"/>
      <c r="O3254"/>
      <c r="P3254"/>
      <c r="Q3254"/>
      <c r="R3254"/>
      <c r="S3254"/>
      <c r="T3254"/>
      <c r="U3254"/>
      <c r="V3254"/>
      <c r="W3254" s="319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  <c r="AN3254"/>
      <c r="AO3254"/>
      <c r="AP3254"/>
      <c r="AQ3254"/>
    </row>
    <row r="3255" spans="1:43" s="269" customFormat="1" x14ac:dyDescent="0.2">
      <c r="A3255" s="13"/>
      <c r="B3255"/>
      <c r="C3255"/>
      <c r="D3255" s="227"/>
      <c r="E3255" s="227"/>
      <c r="F3255" s="227"/>
      <c r="G3255"/>
      <c r="H3255"/>
      <c r="I3255"/>
      <c r="J3255" s="227"/>
      <c r="L3255" s="190"/>
      <c r="N3255"/>
      <c r="O3255"/>
      <c r="P3255"/>
      <c r="Q3255"/>
      <c r="R3255"/>
      <c r="S3255"/>
      <c r="T3255"/>
      <c r="U3255"/>
      <c r="V3255"/>
      <c r="W3255" s="319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  <c r="AN3255"/>
      <c r="AO3255"/>
      <c r="AP3255"/>
      <c r="AQ3255"/>
    </row>
    <row r="3256" spans="1:43" s="269" customFormat="1" x14ac:dyDescent="0.2">
      <c r="A3256" s="13"/>
      <c r="B3256"/>
      <c r="C3256"/>
      <c r="D3256" s="227"/>
      <c r="E3256" s="227"/>
      <c r="F3256" s="227"/>
      <c r="G3256"/>
      <c r="H3256"/>
      <c r="I3256"/>
      <c r="J3256" s="227"/>
      <c r="L3256" s="190"/>
      <c r="N3256"/>
      <c r="O3256"/>
      <c r="P3256"/>
      <c r="Q3256"/>
      <c r="R3256"/>
      <c r="S3256"/>
      <c r="T3256"/>
      <c r="U3256"/>
      <c r="V3256"/>
      <c r="W3256" s="319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  <c r="AN3256"/>
      <c r="AO3256"/>
      <c r="AP3256"/>
      <c r="AQ3256"/>
    </row>
    <row r="3257" spans="1:43" s="269" customFormat="1" x14ac:dyDescent="0.2">
      <c r="A3257" s="13"/>
      <c r="B3257"/>
      <c r="C3257"/>
      <c r="D3257" s="227"/>
      <c r="E3257" s="227"/>
      <c r="F3257" s="227"/>
      <c r="G3257"/>
      <c r="H3257"/>
      <c r="I3257"/>
      <c r="J3257" s="227"/>
      <c r="L3257" s="190"/>
      <c r="N3257"/>
      <c r="O3257"/>
      <c r="P3257"/>
      <c r="Q3257"/>
      <c r="R3257"/>
      <c r="S3257"/>
      <c r="T3257"/>
      <c r="U3257"/>
      <c r="V3257"/>
      <c r="W3257" s="319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  <c r="AN3257"/>
      <c r="AO3257"/>
      <c r="AP3257"/>
      <c r="AQ3257"/>
    </row>
    <row r="3258" spans="1:43" s="269" customFormat="1" x14ac:dyDescent="0.2">
      <c r="A3258" s="13"/>
      <c r="B3258"/>
      <c r="C3258"/>
      <c r="D3258" s="227"/>
      <c r="E3258" s="227"/>
      <c r="F3258" s="227"/>
      <c r="G3258"/>
      <c r="H3258"/>
      <c r="I3258"/>
      <c r="J3258" s="227"/>
      <c r="L3258" s="190"/>
      <c r="N3258"/>
      <c r="O3258"/>
      <c r="P3258"/>
      <c r="Q3258"/>
      <c r="R3258"/>
      <c r="S3258"/>
      <c r="T3258"/>
      <c r="U3258"/>
      <c r="V3258"/>
      <c r="W3258" s="319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  <c r="AN3258"/>
      <c r="AO3258"/>
      <c r="AP3258"/>
      <c r="AQ3258"/>
    </row>
    <row r="3259" spans="1:43" s="269" customFormat="1" x14ac:dyDescent="0.2">
      <c r="A3259" s="13"/>
      <c r="B3259"/>
      <c r="C3259"/>
      <c r="D3259" s="227"/>
      <c r="E3259" s="227"/>
      <c r="F3259" s="227"/>
      <c r="G3259"/>
      <c r="H3259"/>
      <c r="I3259"/>
      <c r="J3259" s="227"/>
      <c r="L3259" s="190"/>
      <c r="N3259"/>
      <c r="O3259"/>
      <c r="P3259"/>
      <c r="Q3259"/>
      <c r="R3259"/>
      <c r="S3259"/>
      <c r="T3259"/>
      <c r="U3259"/>
      <c r="V3259"/>
      <c r="W3259" s="31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  <c r="AN3259"/>
      <c r="AO3259"/>
      <c r="AP3259"/>
      <c r="AQ3259"/>
    </row>
    <row r="3260" spans="1:43" s="269" customFormat="1" x14ac:dyDescent="0.2">
      <c r="A3260" s="13"/>
      <c r="B3260"/>
      <c r="C3260"/>
      <c r="D3260" s="227"/>
      <c r="E3260" s="227"/>
      <c r="F3260" s="227"/>
      <c r="G3260"/>
      <c r="H3260"/>
      <c r="I3260"/>
      <c r="J3260" s="227"/>
      <c r="L3260" s="190"/>
      <c r="N3260"/>
      <c r="O3260"/>
      <c r="P3260"/>
      <c r="Q3260"/>
      <c r="R3260"/>
      <c r="S3260"/>
      <c r="T3260"/>
      <c r="U3260"/>
      <c r="V3260"/>
      <c r="W3260" s="319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  <c r="AN3260"/>
      <c r="AO3260"/>
      <c r="AP3260"/>
      <c r="AQ3260"/>
    </row>
    <row r="3261" spans="1:43" s="269" customFormat="1" x14ac:dyDescent="0.2">
      <c r="A3261" s="13"/>
      <c r="B3261"/>
      <c r="C3261"/>
      <c r="D3261" s="227"/>
      <c r="E3261" s="227"/>
      <c r="F3261" s="227"/>
      <c r="G3261"/>
      <c r="H3261"/>
      <c r="I3261"/>
      <c r="J3261" s="227"/>
      <c r="L3261" s="190"/>
      <c r="N3261"/>
      <c r="O3261"/>
      <c r="P3261"/>
      <c r="Q3261"/>
      <c r="R3261"/>
      <c r="S3261"/>
      <c r="T3261"/>
      <c r="U3261"/>
      <c r="V3261"/>
      <c r="W3261" s="319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  <c r="AN3261"/>
      <c r="AO3261"/>
      <c r="AP3261"/>
      <c r="AQ3261"/>
    </row>
    <row r="3262" spans="1:43" s="269" customFormat="1" x14ac:dyDescent="0.2">
      <c r="A3262" s="13"/>
      <c r="B3262"/>
      <c r="C3262"/>
      <c r="D3262" s="227"/>
      <c r="E3262" s="227"/>
      <c r="F3262" s="227"/>
      <c r="G3262"/>
      <c r="H3262"/>
      <c r="I3262"/>
      <c r="J3262" s="227"/>
      <c r="L3262" s="190"/>
      <c r="N3262"/>
      <c r="O3262"/>
      <c r="P3262"/>
      <c r="Q3262"/>
      <c r="R3262"/>
      <c r="S3262"/>
      <c r="T3262"/>
      <c r="U3262"/>
      <c r="V3262"/>
      <c r="W3262" s="319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  <c r="AN3262"/>
      <c r="AO3262"/>
      <c r="AP3262"/>
      <c r="AQ3262"/>
    </row>
    <row r="3263" spans="1:43" s="269" customFormat="1" x14ac:dyDescent="0.2">
      <c r="A3263" s="13"/>
      <c r="B3263"/>
      <c r="C3263"/>
      <c r="D3263" s="227"/>
      <c r="E3263" s="227"/>
      <c r="F3263" s="227"/>
      <c r="G3263"/>
      <c r="H3263"/>
      <c r="I3263"/>
      <c r="J3263" s="227"/>
      <c r="L3263" s="190"/>
      <c r="N3263"/>
      <c r="O3263"/>
      <c r="P3263"/>
      <c r="Q3263"/>
      <c r="R3263"/>
      <c r="S3263"/>
      <c r="T3263"/>
      <c r="U3263"/>
      <c r="V3263"/>
      <c r="W3263" s="319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  <c r="AN3263"/>
      <c r="AO3263"/>
      <c r="AP3263"/>
      <c r="AQ3263"/>
    </row>
    <row r="3264" spans="1:43" s="269" customFormat="1" x14ac:dyDescent="0.2">
      <c r="A3264" s="13"/>
      <c r="B3264"/>
      <c r="C3264"/>
      <c r="D3264" s="227"/>
      <c r="E3264" s="227"/>
      <c r="F3264" s="227"/>
      <c r="G3264"/>
      <c r="H3264"/>
      <c r="I3264"/>
      <c r="J3264" s="227"/>
      <c r="L3264" s="190"/>
      <c r="N3264"/>
      <c r="O3264"/>
      <c r="P3264"/>
      <c r="Q3264"/>
      <c r="R3264"/>
      <c r="S3264"/>
      <c r="T3264"/>
      <c r="U3264"/>
      <c r="V3264"/>
      <c r="W3264" s="319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  <c r="AN3264"/>
      <c r="AO3264"/>
      <c r="AP3264"/>
      <c r="AQ3264"/>
    </row>
    <row r="3265" spans="1:43" s="269" customFormat="1" x14ac:dyDescent="0.2">
      <c r="A3265" s="13"/>
      <c r="B3265"/>
      <c r="C3265"/>
      <c r="D3265" s="227"/>
      <c r="E3265" s="227"/>
      <c r="F3265" s="227"/>
      <c r="G3265"/>
      <c r="H3265"/>
      <c r="I3265"/>
      <c r="J3265" s="227"/>
      <c r="L3265" s="190"/>
      <c r="N3265"/>
      <c r="O3265"/>
      <c r="P3265"/>
      <c r="Q3265"/>
      <c r="R3265"/>
      <c r="S3265"/>
      <c r="T3265"/>
      <c r="U3265"/>
      <c r="V3265"/>
      <c r="W3265" s="319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  <c r="AN3265"/>
      <c r="AO3265"/>
      <c r="AP3265"/>
      <c r="AQ3265"/>
    </row>
    <row r="3266" spans="1:43" s="269" customFormat="1" x14ac:dyDescent="0.2">
      <c r="A3266" s="13"/>
      <c r="B3266"/>
      <c r="C3266"/>
      <c r="D3266" s="227"/>
      <c r="E3266" s="227"/>
      <c r="F3266" s="227"/>
      <c r="G3266"/>
      <c r="H3266"/>
      <c r="I3266"/>
      <c r="J3266" s="227"/>
      <c r="L3266" s="190"/>
      <c r="N3266"/>
      <c r="O3266"/>
      <c r="P3266"/>
      <c r="Q3266"/>
      <c r="R3266"/>
      <c r="S3266"/>
      <c r="T3266"/>
      <c r="U3266"/>
      <c r="V3266"/>
      <c r="W3266" s="319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  <c r="AN3266"/>
      <c r="AO3266"/>
      <c r="AP3266"/>
      <c r="AQ3266"/>
    </row>
    <row r="3267" spans="1:43" s="269" customFormat="1" x14ac:dyDescent="0.2">
      <c r="A3267" s="13"/>
      <c r="B3267"/>
      <c r="C3267"/>
      <c r="D3267" s="227"/>
      <c r="E3267" s="227"/>
      <c r="F3267" s="227"/>
      <c r="G3267"/>
      <c r="H3267"/>
      <c r="I3267"/>
      <c r="J3267" s="227"/>
      <c r="L3267" s="190"/>
      <c r="N3267"/>
      <c r="O3267"/>
      <c r="P3267"/>
      <c r="Q3267"/>
      <c r="R3267"/>
      <c r="S3267"/>
      <c r="T3267"/>
      <c r="U3267"/>
      <c r="V3267"/>
      <c r="W3267" s="319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  <c r="AN3267"/>
      <c r="AO3267"/>
      <c r="AP3267"/>
      <c r="AQ3267"/>
    </row>
    <row r="3268" spans="1:43" s="269" customFormat="1" x14ac:dyDescent="0.2">
      <c r="A3268" s="13"/>
      <c r="B3268"/>
      <c r="C3268"/>
      <c r="D3268" s="227"/>
      <c r="E3268" s="227"/>
      <c r="F3268" s="227"/>
      <c r="G3268"/>
      <c r="H3268"/>
      <c r="I3268"/>
      <c r="J3268" s="227"/>
      <c r="L3268" s="190"/>
      <c r="N3268"/>
      <c r="O3268"/>
      <c r="P3268"/>
      <c r="Q3268"/>
      <c r="R3268"/>
      <c r="S3268"/>
      <c r="T3268"/>
      <c r="U3268"/>
      <c r="V3268"/>
      <c r="W3268" s="319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  <c r="AN3268"/>
      <c r="AO3268"/>
      <c r="AP3268"/>
      <c r="AQ3268"/>
    </row>
    <row r="3269" spans="1:43" s="269" customFormat="1" x14ac:dyDescent="0.2">
      <c r="A3269" s="13"/>
      <c r="B3269"/>
      <c r="C3269"/>
      <c r="D3269" s="227"/>
      <c r="E3269" s="227"/>
      <c r="F3269" s="227"/>
      <c r="G3269"/>
      <c r="H3269"/>
      <c r="I3269"/>
      <c r="J3269" s="227"/>
      <c r="L3269" s="190"/>
      <c r="N3269"/>
      <c r="O3269"/>
      <c r="P3269"/>
      <c r="Q3269"/>
      <c r="R3269"/>
      <c r="S3269"/>
      <c r="T3269"/>
      <c r="U3269"/>
      <c r="V3269"/>
      <c r="W3269" s="31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  <c r="AN3269"/>
      <c r="AO3269"/>
      <c r="AP3269"/>
      <c r="AQ3269"/>
    </row>
    <row r="3270" spans="1:43" s="269" customFormat="1" x14ac:dyDescent="0.2">
      <c r="A3270" s="13"/>
      <c r="B3270"/>
      <c r="C3270"/>
      <c r="D3270" s="227"/>
      <c r="E3270" s="227"/>
      <c r="F3270" s="227"/>
      <c r="G3270"/>
      <c r="H3270"/>
      <c r="I3270"/>
      <c r="J3270" s="227"/>
      <c r="L3270" s="190"/>
      <c r="N3270"/>
      <c r="O3270"/>
      <c r="P3270"/>
      <c r="Q3270"/>
      <c r="R3270"/>
      <c r="S3270"/>
      <c r="T3270"/>
      <c r="U3270"/>
      <c r="V3270"/>
      <c r="W3270" s="319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  <c r="AN3270"/>
      <c r="AO3270"/>
      <c r="AP3270"/>
      <c r="AQ3270"/>
    </row>
    <row r="3271" spans="1:43" s="269" customFormat="1" x14ac:dyDescent="0.2">
      <c r="A3271" s="13"/>
      <c r="B3271"/>
      <c r="C3271"/>
      <c r="D3271" s="227"/>
      <c r="E3271" s="227"/>
      <c r="F3271" s="227"/>
      <c r="G3271"/>
      <c r="H3271"/>
      <c r="I3271"/>
      <c r="J3271" s="227"/>
      <c r="L3271" s="190"/>
      <c r="N3271"/>
      <c r="O3271"/>
      <c r="P3271"/>
      <c r="Q3271"/>
      <c r="R3271"/>
      <c r="S3271"/>
      <c r="T3271"/>
      <c r="U3271"/>
      <c r="V3271"/>
      <c r="W3271" s="319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  <c r="AN3271"/>
      <c r="AO3271"/>
      <c r="AP3271"/>
      <c r="AQ3271"/>
    </row>
    <row r="3272" spans="1:43" s="269" customFormat="1" x14ac:dyDescent="0.2">
      <c r="A3272" s="13"/>
      <c r="B3272"/>
      <c r="C3272"/>
      <c r="D3272" s="227"/>
      <c r="E3272" s="227"/>
      <c r="F3272" s="227"/>
      <c r="G3272"/>
      <c r="H3272"/>
      <c r="I3272"/>
      <c r="J3272" s="227"/>
      <c r="L3272" s="190"/>
      <c r="N3272"/>
      <c r="O3272"/>
      <c r="P3272"/>
      <c r="Q3272"/>
      <c r="R3272"/>
      <c r="S3272"/>
      <c r="T3272"/>
      <c r="U3272"/>
      <c r="V3272"/>
      <c r="W3272" s="319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  <c r="AN3272"/>
      <c r="AO3272"/>
      <c r="AP3272"/>
      <c r="AQ3272"/>
    </row>
    <row r="3273" spans="1:43" s="269" customFormat="1" x14ac:dyDescent="0.2">
      <c r="A3273" s="13"/>
      <c r="B3273"/>
      <c r="C3273"/>
      <c r="D3273" s="227"/>
      <c r="E3273" s="227"/>
      <c r="F3273" s="227"/>
      <c r="G3273"/>
      <c r="H3273"/>
      <c r="I3273"/>
      <c r="J3273" s="227"/>
      <c r="L3273" s="190"/>
      <c r="N3273"/>
      <c r="O3273"/>
      <c r="P3273"/>
      <c r="Q3273"/>
      <c r="R3273"/>
      <c r="S3273"/>
      <c r="T3273"/>
      <c r="U3273"/>
      <c r="V3273"/>
      <c r="W3273" s="319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  <c r="AN3273"/>
      <c r="AO3273"/>
      <c r="AP3273"/>
      <c r="AQ3273"/>
    </row>
    <row r="3274" spans="1:43" s="269" customFormat="1" x14ac:dyDescent="0.2">
      <c r="A3274" s="13"/>
      <c r="B3274"/>
      <c r="C3274"/>
      <c r="D3274" s="227"/>
      <c r="E3274" s="227"/>
      <c r="F3274" s="227"/>
      <c r="G3274"/>
      <c r="H3274"/>
      <c r="I3274"/>
      <c r="J3274" s="227"/>
      <c r="L3274" s="190"/>
      <c r="N3274"/>
      <c r="O3274"/>
      <c r="P3274"/>
      <c r="Q3274"/>
      <c r="R3274"/>
      <c r="S3274"/>
      <c r="T3274"/>
      <c r="U3274"/>
      <c r="V3274"/>
      <c r="W3274" s="319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  <c r="AN3274"/>
      <c r="AO3274"/>
      <c r="AP3274"/>
      <c r="AQ3274"/>
    </row>
    <row r="3275" spans="1:43" s="269" customFormat="1" x14ac:dyDescent="0.2">
      <c r="A3275" s="13"/>
      <c r="B3275"/>
      <c r="C3275"/>
      <c r="D3275" s="227"/>
      <c r="E3275" s="227"/>
      <c r="F3275" s="227"/>
      <c r="G3275"/>
      <c r="H3275"/>
      <c r="I3275"/>
      <c r="J3275" s="227"/>
      <c r="L3275" s="190"/>
      <c r="N3275"/>
      <c r="O3275"/>
      <c r="P3275"/>
      <c r="Q3275"/>
      <c r="R3275"/>
      <c r="S3275"/>
      <c r="T3275"/>
      <c r="U3275"/>
      <c r="V3275"/>
      <c r="W3275" s="319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  <c r="AN3275"/>
      <c r="AO3275"/>
      <c r="AP3275"/>
      <c r="AQ3275"/>
    </row>
    <row r="3276" spans="1:43" s="269" customFormat="1" x14ac:dyDescent="0.2">
      <c r="A3276" s="13"/>
      <c r="B3276"/>
      <c r="C3276"/>
      <c r="D3276" s="227"/>
      <c r="E3276" s="227"/>
      <c r="F3276" s="227"/>
      <c r="G3276"/>
      <c r="H3276"/>
      <c r="I3276"/>
      <c r="J3276" s="227"/>
      <c r="L3276" s="190"/>
      <c r="N3276"/>
      <c r="O3276"/>
      <c r="P3276"/>
      <c r="Q3276"/>
      <c r="R3276"/>
      <c r="S3276"/>
      <c r="T3276"/>
      <c r="U3276"/>
      <c r="V3276"/>
      <c r="W3276" s="319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  <c r="AN3276"/>
      <c r="AO3276"/>
      <c r="AP3276"/>
      <c r="AQ3276"/>
    </row>
    <row r="3277" spans="1:43" s="269" customFormat="1" x14ac:dyDescent="0.2">
      <c r="A3277" s="13"/>
      <c r="B3277"/>
      <c r="C3277"/>
      <c r="D3277" s="227"/>
      <c r="E3277" s="227"/>
      <c r="F3277" s="227"/>
      <c r="G3277"/>
      <c r="H3277"/>
      <c r="I3277"/>
      <c r="J3277" s="227"/>
      <c r="L3277" s="190"/>
      <c r="N3277"/>
      <c r="O3277"/>
      <c r="P3277"/>
      <c r="Q3277"/>
      <c r="R3277"/>
      <c r="S3277"/>
      <c r="T3277"/>
      <c r="U3277"/>
      <c r="V3277"/>
      <c r="W3277" s="319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  <c r="AN3277"/>
      <c r="AO3277"/>
      <c r="AP3277"/>
      <c r="AQ3277"/>
    </row>
    <row r="3278" spans="1:43" s="269" customFormat="1" x14ac:dyDescent="0.2">
      <c r="A3278" s="13"/>
      <c r="B3278"/>
      <c r="C3278"/>
      <c r="D3278" s="227"/>
      <c r="E3278" s="227"/>
      <c r="F3278" s="227"/>
      <c r="G3278"/>
      <c r="H3278"/>
      <c r="I3278"/>
      <c r="J3278" s="227"/>
      <c r="L3278" s="190"/>
      <c r="N3278"/>
      <c r="O3278"/>
      <c r="P3278"/>
      <c r="Q3278"/>
      <c r="R3278"/>
      <c r="S3278"/>
      <c r="T3278"/>
      <c r="U3278"/>
      <c r="V3278"/>
      <c r="W3278" s="319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  <c r="AN3278"/>
      <c r="AO3278"/>
      <c r="AP3278"/>
      <c r="AQ3278"/>
    </row>
    <row r="3279" spans="1:43" s="269" customFormat="1" x14ac:dyDescent="0.2">
      <c r="A3279" s="13"/>
      <c r="B3279"/>
      <c r="C3279"/>
      <c r="D3279" s="227"/>
      <c r="E3279" s="227"/>
      <c r="F3279" s="227"/>
      <c r="G3279"/>
      <c r="H3279"/>
      <c r="I3279"/>
      <c r="J3279" s="227"/>
      <c r="L3279" s="190"/>
      <c r="N3279"/>
      <c r="O3279"/>
      <c r="P3279"/>
      <c r="Q3279"/>
      <c r="R3279"/>
      <c r="S3279"/>
      <c r="T3279"/>
      <c r="U3279"/>
      <c r="V3279"/>
      <c r="W3279" s="31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  <c r="AN3279"/>
      <c r="AO3279"/>
      <c r="AP3279"/>
      <c r="AQ3279"/>
    </row>
    <row r="3280" spans="1:43" s="269" customFormat="1" x14ac:dyDescent="0.2">
      <c r="A3280" s="13"/>
      <c r="B3280"/>
      <c r="C3280"/>
      <c r="D3280" s="227"/>
      <c r="E3280" s="227"/>
      <c r="F3280" s="227"/>
      <c r="G3280"/>
      <c r="H3280"/>
      <c r="I3280"/>
      <c r="J3280" s="227"/>
      <c r="L3280" s="190"/>
      <c r="N3280"/>
      <c r="O3280"/>
      <c r="P3280"/>
      <c r="Q3280"/>
      <c r="R3280"/>
      <c r="S3280"/>
      <c r="T3280"/>
      <c r="U3280"/>
      <c r="V3280"/>
      <c r="W3280" s="319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  <c r="AN3280"/>
      <c r="AO3280"/>
      <c r="AP3280"/>
      <c r="AQ3280"/>
    </row>
    <row r="3281" spans="1:43" s="269" customFormat="1" x14ac:dyDescent="0.2">
      <c r="A3281" s="13"/>
      <c r="B3281"/>
      <c r="C3281"/>
      <c r="D3281" s="227"/>
      <c r="E3281" s="227"/>
      <c r="F3281" s="227"/>
      <c r="G3281"/>
      <c r="H3281"/>
      <c r="I3281"/>
      <c r="J3281" s="227"/>
      <c r="L3281" s="190"/>
      <c r="N3281"/>
      <c r="O3281"/>
      <c r="P3281"/>
      <c r="Q3281"/>
      <c r="R3281"/>
      <c r="S3281"/>
      <c r="T3281"/>
      <c r="U3281"/>
      <c r="V3281"/>
      <c r="W3281" s="319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  <c r="AN3281"/>
      <c r="AO3281"/>
      <c r="AP3281"/>
      <c r="AQ3281"/>
    </row>
    <row r="3282" spans="1:43" s="269" customFormat="1" x14ac:dyDescent="0.2">
      <c r="A3282" s="13"/>
      <c r="B3282"/>
      <c r="C3282"/>
      <c r="D3282" s="227"/>
      <c r="E3282" s="227"/>
      <c r="F3282" s="227"/>
      <c r="G3282"/>
      <c r="H3282"/>
      <c r="I3282"/>
      <c r="J3282" s="227"/>
      <c r="L3282" s="190"/>
      <c r="N3282"/>
      <c r="O3282"/>
      <c r="P3282"/>
      <c r="Q3282"/>
      <c r="R3282"/>
      <c r="S3282"/>
      <c r="T3282"/>
      <c r="U3282"/>
      <c r="V3282"/>
      <c r="W3282" s="319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  <c r="AN3282"/>
      <c r="AO3282"/>
      <c r="AP3282"/>
      <c r="AQ3282"/>
    </row>
    <row r="3283" spans="1:43" s="269" customFormat="1" x14ac:dyDescent="0.2">
      <c r="A3283" s="13"/>
      <c r="B3283"/>
      <c r="C3283"/>
      <c r="D3283" s="227"/>
      <c r="E3283" s="227"/>
      <c r="F3283" s="227"/>
      <c r="G3283"/>
      <c r="H3283"/>
      <c r="I3283"/>
      <c r="J3283" s="227"/>
      <c r="L3283" s="190"/>
      <c r="N3283"/>
      <c r="O3283"/>
      <c r="P3283"/>
      <c r="Q3283"/>
      <c r="R3283"/>
      <c r="S3283"/>
      <c r="T3283"/>
      <c r="U3283"/>
      <c r="V3283"/>
      <c r="W3283" s="319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  <c r="AN3283"/>
      <c r="AO3283"/>
      <c r="AP3283"/>
      <c r="AQ3283"/>
    </row>
    <row r="3284" spans="1:43" s="269" customFormat="1" x14ac:dyDescent="0.2">
      <c r="A3284" s="13"/>
      <c r="B3284"/>
      <c r="C3284"/>
      <c r="D3284" s="227"/>
      <c r="E3284" s="227"/>
      <c r="F3284" s="227"/>
      <c r="G3284"/>
      <c r="H3284"/>
      <c r="I3284"/>
      <c r="J3284" s="227"/>
      <c r="L3284" s="190"/>
      <c r="N3284"/>
      <c r="O3284"/>
      <c r="P3284"/>
      <c r="Q3284"/>
      <c r="R3284"/>
      <c r="S3284"/>
      <c r="T3284"/>
      <c r="U3284"/>
      <c r="V3284"/>
      <c r="W3284" s="319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  <c r="AN3284"/>
      <c r="AO3284"/>
      <c r="AP3284"/>
      <c r="AQ3284"/>
    </row>
    <row r="3285" spans="1:43" s="269" customFormat="1" x14ac:dyDescent="0.2">
      <c r="A3285" s="13"/>
      <c r="B3285"/>
      <c r="C3285"/>
      <c r="D3285" s="227"/>
      <c r="E3285" s="227"/>
      <c r="F3285" s="227"/>
      <c r="G3285"/>
      <c r="H3285"/>
      <c r="I3285"/>
      <c r="J3285" s="227"/>
      <c r="L3285" s="190"/>
      <c r="N3285"/>
      <c r="O3285"/>
      <c r="P3285"/>
      <c r="Q3285"/>
      <c r="R3285"/>
      <c r="S3285"/>
      <c r="T3285"/>
      <c r="U3285"/>
      <c r="V3285"/>
      <c r="W3285" s="319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  <c r="AN3285"/>
      <c r="AO3285"/>
      <c r="AP3285"/>
      <c r="AQ3285"/>
    </row>
    <row r="3286" spans="1:43" s="269" customFormat="1" x14ac:dyDescent="0.2">
      <c r="A3286" s="13"/>
      <c r="B3286"/>
      <c r="C3286"/>
      <c r="D3286" s="227"/>
      <c r="E3286" s="227"/>
      <c r="F3286" s="227"/>
      <c r="G3286"/>
      <c r="H3286"/>
      <c r="I3286"/>
      <c r="J3286" s="227"/>
      <c r="L3286" s="190"/>
      <c r="N3286"/>
      <c r="O3286"/>
      <c r="P3286"/>
      <c r="Q3286"/>
      <c r="R3286"/>
      <c r="S3286"/>
      <c r="T3286"/>
      <c r="U3286"/>
      <c r="V3286"/>
      <c r="W3286" s="319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  <c r="AN3286"/>
      <c r="AO3286"/>
      <c r="AP3286"/>
      <c r="AQ3286"/>
    </row>
    <row r="3287" spans="1:43" s="269" customFormat="1" x14ac:dyDescent="0.2">
      <c r="A3287" s="13"/>
      <c r="B3287"/>
      <c r="C3287"/>
      <c r="D3287" s="227"/>
      <c r="E3287" s="227"/>
      <c r="F3287" s="227"/>
      <c r="G3287"/>
      <c r="H3287"/>
      <c r="I3287"/>
      <c r="J3287" s="227"/>
      <c r="L3287" s="190"/>
      <c r="N3287"/>
      <c r="O3287"/>
      <c r="P3287"/>
      <c r="Q3287"/>
      <c r="R3287"/>
      <c r="S3287"/>
      <c r="T3287"/>
      <c r="U3287"/>
      <c r="V3287"/>
      <c r="W3287" s="319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  <c r="AN3287"/>
      <c r="AO3287"/>
      <c r="AP3287"/>
      <c r="AQ3287"/>
    </row>
    <row r="3288" spans="1:43" s="269" customFormat="1" x14ac:dyDescent="0.2">
      <c r="A3288" s="13"/>
      <c r="B3288"/>
      <c r="C3288"/>
      <c r="D3288" s="227"/>
      <c r="E3288" s="227"/>
      <c r="F3288" s="227"/>
      <c r="G3288"/>
      <c r="H3288"/>
      <c r="I3288"/>
      <c r="J3288" s="227"/>
      <c r="L3288" s="190"/>
      <c r="N3288"/>
      <c r="O3288"/>
      <c r="P3288"/>
      <c r="Q3288"/>
      <c r="R3288"/>
      <c r="S3288"/>
      <c r="T3288"/>
      <c r="U3288"/>
      <c r="V3288"/>
      <c r="W3288" s="319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  <c r="AN3288"/>
      <c r="AO3288"/>
      <c r="AP3288"/>
      <c r="AQ3288"/>
    </row>
    <row r="3289" spans="1:43" s="269" customFormat="1" x14ac:dyDescent="0.2">
      <c r="A3289" s="13"/>
      <c r="B3289"/>
      <c r="C3289"/>
      <c r="D3289" s="227"/>
      <c r="E3289" s="227"/>
      <c r="F3289" s="227"/>
      <c r="G3289"/>
      <c r="H3289"/>
      <c r="I3289"/>
      <c r="J3289" s="227"/>
      <c r="L3289" s="190"/>
      <c r="N3289"/>
      <c r="O3289"/>
      <c r="P3289"/>
      <c r="Q3289"/>
      <c r="R3289"/>
      <c r="S3289"/>
      <c r="T3289"/>
      <c r="U3289"/>
      <c r="V3289"/>
      <c r="W3289" s="31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  <c r="AN3289"/>
      <c r="AO3289"/>
      <c r="AP3289"/>
      <c r="AQ3289"/>
    </row>
    <row r="3290" spans="1:43" s="269" customFormat="1" x14ac:dyDescent="0.2">
      <c r="A3290" s="13"/>
      <c r="B3290"/>
      <c r="C3290"/>
      <c r="D3290" s="227"/>
      <c r="E3290" s="227"/>
      <c r="F3290" s="227"/>
      <c r="G3290"/>
      <c r="H3290"/>
      <c r="I3290"/>
      <c r="J3290" s="227"/>
      <c r="L3290" s="190"/>
      <c r="N3290"/>
      <c r="O3290"/>
      <c r="P3290"/>
      <c r="Q3290"/>
      <c r="R3290"/>
      <c r="S3290"/>
      <c r="T3290"/>
      <c r="U3290"/>
      <c r="V3290"/>
      <c r="W3290" s="319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  <c r="AN3290"/>
      <c r="AO3290"/>
      <c r="AP3290"/>
      <c r="AQ3290"/>
    </row>
    <row r="3291" spans="1:43" s="269" customFormat="1" x14ac:dyDescent="0.2">
      <c r="A3291" s="13"/>
      <c r="B3291"/>
      <c r="C3291"/>
      <c r="D3291" s="227"/>
      <c r="E3291" s="227"/>
      <c r="F3291" s="227"/>
      <c r="G3291"/>
      <c r="H3291"/>
      <c r="I3291"/>
      <c r="J3291" s="227"/>
      <c r="L3291" s="190"/>
      <c r="N3291"/>
      <c r="O3291"/>
      <c r="P3291"/>
      <c r="Q3291"/>
      <c r="R3291"/>
      <c r="S3291"/>
      <c r="T3291"/>
      <c r="U3291"/>
      <c r="V3291"/>
      <c r="W3291" s="319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  <c r="AN3291"/>
      <c r="AO3291"/>
      <c r="AP3291"/>
      <c r="AQ3291"/>
    </row>
    <row r="3292" spans="1:43" s="269" customFormat="1" x14ac:dyDescent="0.2">
      <c r="A3292" s="13"/>
      <c r="B3292"/>
      <c r="C3292"/>
      <c r="D3292" s="227"/>
      <c r="E3292" s="227"/>
      <c r="F3292" s="227"/>
      <c r="G3292"/>
      <c r="H3292"/>
      <c r="I3292"/>
      <c r="J3292" s="227"/>
      <c r="L3292" s="190"/>
      <c r="N3292"/>
      <c r="O3292"/>
      <c r="P3292"/>
      <c r="Q3292"/>
      <c r="R3292"/>
      <c r="S3292"/>
      <c r="T3292"/>
      <c r="U3292"/>
      <c r="V3292"/>
      <c r="W3292" s="319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  <c r="AN3292"/>
      <c r="AO3292"/>
      <c r="AP3292"/>
      <c r="AQ3292"/>
    </row>
    <row r="3293" spans="1:43" s="269" customFormat="1" x14ac:dyDescent="0.2">
      <c r="A3293" s="13"/>
      <c r="B3293"/>
      <c r="C3293"/>
      <c r="D3293" s="227"/>
      <c r="E3293" s="227"/>
      <c r="F3293" s="227"/>
      <c r="G3293"/>
      <c r="H3293"/>
      <c r="I3293"/>
      <c r="J3293" s="227"/>
      <c r="L3293" s="190"/>
      <c r="N3293"/>
      <c r="O3293"/>
      <c r="P3293"/>
      <c r="Q3293"/>
      <c r="R3293"/>
      <c r="S3293"/>
      <c r="T3293"/>
      <c r="U3293"/>
      <c r="V3293"/>
      <c r="W3293" s="319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  <c r="AN3293"/>
      <c r="AO3293"/>
      <c r="AP3293"/>
      <c r="AQ3293"/>
    </row>
    <row r="3294" spans="1:43" s="269" customFormat="1" x14ac:dyDescent="0.2">
      <c r="A3294" s="13"/>
      <c r="B3294"/>
      <c r="C3294"/>
      <c r="D3294" s="227"/>
      <c r="E3294" s="227"/>
      <c r="F3294" s="227"/>
      <c r="G3294"/>
      <c r="H3294"/>
      <c r="I3294"/>
      <c r="J3294" s="227"/>
      <c r="L3294" s="190"/>
      <c r="N3294"/>
      <c r="O3294"/>
      <c r="P3294"/>
      <c r="Q3294"/>
      <c r="R3294"/>
      <c r="S3294"/>
      <c r="T3294"/>
      <c r="U3294"/>
      <c r="V3294"/>
      <c r="W3294" s="319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  <c r="AN3294"/>
      <c r="AO3294"/>
      <c r="AP3294"/>
      <c r="AQ3294"/>
    </row>
    <row r="3295" spans="1:43" s="269" customFormat="1" x14ac:dyDescent="0.2">
      <c r="A3295" s="13"/>
      <c r="B3295"/>
      <c r="C3295"/>
      <c r="D3295" s="227"/>
      <c r="E3295" s="227"/>
      <c r="F3295" s="227"/>
      <c r="G3295"/>
      <c r="H3295"/>
      <c r="I3295"/>
      <c r="J3295" s="227"/>
      <c r="L3295" s="190"/>
      <c r="N3295"/>
      <c r="O3295"/>
      <c r="P3295"/>
      <c r="Q3295"/>
      <c r="R3295"/>
      <c r="S3295"/>
      <c r="T3295"/>
      <c r="U3295"/>
      <c r="V3295"/>
      <c r="W3295" s="319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  <c r="AN3295"/>
      <c r="AO3295"/>
      <c r="AP3295"/>
      <c r="AQ3295"/>
    </row>
    <row r="3296" spans="1:43" s="269" customFormat="1" x14ac:dyDescent="0.2">
      <c r="A3296" s="13"/>
      <c r="B3296"/>
      <c r="C3296"/>
      <c r="D3296" s="227"/>
      <c r="E3296" s="227"/>
      <c r="F3296" s="227"/>
      <c r="G3296"/>
      <c r="H3296"/>
      <c r="I3296"/>
      <c r="J3296" s="227"/>
      <c r="L3296" s="190"/>
      <c r="N3296"/>
      <c r="O3296"/>
      <c r="P3296"/>
      <c r="Q3296"/>
      <c r="R3296"/>
      <c r="S3296"/>
      <c r="T3296"/>
      <c r="U3296"/>
      <c r="V3296"/>
      <c r="W3296" s="319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  <c r="AN3296"/>
      <c r="AO3296"/>
      <c r="AP3296"/>
      <c r="AQ3296"/>
    </row>
    <row r="3297" spans="1:43" s="269" customFormat="1" x14ac:dyDescent="0.2">
      <c r="A3297" s="13"/>
      <c r="B3297"/>
      <c r="C3297"/>
      <c r="D3297" s="227"/>
      <c r="E3297" s="227"/>
      <c r="F3297" s="227"/>
      <c r="G3297"/>
      <c r="H3297"/>
      <c r="I3297"/>
      <c r="J3297" s="227"/>
      <c r="L3297" s="190"/>
      <c r="N3297"/>
      <c r="O3297"/>
      <c r="P3297"/>
      <c r="Q3297"/>
      <c r="R3297"/>
      <c r="S3297"/>
      <c r="T3297"/>
      <c r="U3297"/>
      <c r="V3297"/>
      <c r="W3297" s="319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  <c r="AN3297"/>
      <c r="AO3297"/>
      <c r="AP3297"/>
      <c r="AQ3297"/>
    </row>
    <row r="3298" spans="1:43" s="269" customFormat="1" x14ac:dyDescent="0.2">
      <c r="A3298" s="13"/>
      <c r="B3298"/>
      <c r="C3298"/>
      <c r="D3298" s="227"/>
      <c r="E3298" s="227"/>
      <c r="F3298" s="227"/>
      <c r="G3298"/>
      <c r="H3298"/>
      <c r="I3298"/>
      <c r="J3298" s="227"/>
      <c r="L3298" s="190"/>
      <c r="N3298"/>
      <c r="O3298"/>
      <c r="P3298"/>
      <c r="Q3298"/>
      <c r="R3298"/>
      <c r="S3298"/>
      <c r="T3298"/>
      <c r="U3298"/>
      <c r="V3298"/>
      <c r="W3298" s="319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  <c r="AN3298"/>
      <c r="AO3298"/>
      <c r="AP3298"/>
      <c r="AQ3298"/>
    </row>
    <row r="3299" spans="1:43" s="269" customFormat="1" x14ac:dyDescent="0.2">
      <c r="A3299" s="13"/>
      <c r="B3299"/>
      <c r="C3299"/>
      <c r="D3299" s="227"/>
      <c r="E3299" s="227"/>
      <c r="F3299" s="227"/>
      <c r="G3299"/>
      <c r="H3299"/>
      <c r="I3299"/>
      <c r="J3299" s="227"/>
      <c r="L3299" s="190"/>
      <c r="N3299"/>
      <c r="O3299"/>
      <c r="P3299"/>
      <c r="Q3299"/>
      <c r="R3299"/>
      <c r="S3299"/>
      <c r="T3299"/>
      <c r="U3299"/>
      <c r="V3299"/>
      <c r="W3299" s="31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  <c r="AN3299"/>
      <c r="AO3299"/>
      <c r="AP3299"/>
      <c r="AQ3299"/>
    </row>
    <row r="3300" spans="1:43" s="269" customFormat="1" x14ac:dyDescent="0.2">
      <c r="A3300" s="13"/>
      <c r="B3300"/>
      <c r="C3300"/>
      <c r="D3300" s="227"/>
      <c r="E3300" s="227"/>
      <c r="F3300" s="227"/>
      <c r="G3300"/>
      <c r="H3300"/>
      <c r="I3300"/>
      <c r="J3300" s="227"/>
      <c r="L3300" s="190"/>
      <c r="N3300"/>
      <c r="O3300"/>
      <c r="P3300"/>
      <c r="Q3300"/>
      <c r="R3300"/>
      <c r="S3300"/>
      <c r="T3300"/>
      <c r="U3300"/>
      <c r="V3300"/>
      <c r="W3300" s="319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  <c r="AN3300"/>
      <c r="AO3300"/>
      <c r="AP3300"/>
      <c r="AQ3300"/>
    </row>
    <row r="3301" spans="1:43" s="269" customFormat="1" x14ac:dyDescent="0.2">
      <c r="A3301" s="13"/>
      <c r="B3301"/>
      <c r="C3301"/>
      <c r="D3301" s="227"/>
      <c r="E3301" s="227"/>
      <c r="F3301" s="227"/>
      <c r="G3301"/>
      <c r="H3301"/>
      <c r="I3301"/>
      <c r="J3301" s="227"/>
      <c r="L3301" s="190"/>
      <c r="N3301"/>
      <c r="O3301"/>
      <c r="P3301"/>
      <c r="Q3301"/>
      <c r="R3301"/>
      <c r="S3301"/>
      <c r="T3301"/>
      <c r="U3301"/>
      <c r="V3301"/>
      <c r="W3301" s="319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  <c r="AN3301"/>
      <c r="AO3301"/>
      <c r="AP3301"/>
      <c r="AQ3301"/>
    </row>
    <row r="3302" spans="1:43" s="269" customFormat="1" x14ac:dyDescent="0.2">
      <c r="A3302" s="13"/>
      <c r="B3302"/>
      <c r="C3302"/>
      <c r="D3302" s="227"/>
      <c r="E3302" s="227"/>
      <c r="F3302" s="227"/>
      <c r="G3302"/>
      <c r="H3302"/>
      <c r="I3302"/>
      <c r="J3302" s="227"/>
      <c r="L3302" s="190"/>
      <c r="N3302"/>
      <c r="O3302"/>
      <c r="P3302"/>
      <c r="Q3302"/>
      <c r="R3302"/>
      <c r="S3302"/>
      <c r="T3302"/>
      <c r="U3302"/>
      <c r="V3302"/>
      <c r="W3302" s="319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  <c r="AN3302"/>
      <c r="AO3302"/>
      <c r="AP3302"/>
      <c r="AQ3302"/>
    </row>
    <row r="3303" spans="1:43" s="269" customFormat="1" x14ac:dyDescent="0.2">
      <c r="A3303" s="13"/>
      <c r="B3303"/>
      <c r="C3303"/>
      <c r="D3303" s="227"/>
      <c r="E3303" s="227"/>
      <c r="F3303" s="227"/>
      <c r="G3303"/>
      <c r="H3303"/>
      <c r="I3303"/>
      <c r="J3303" s="227"/>
      <c r="L3303" s="190"/>
      <c r="N3303"/>
      <c r="O3303"/>
      <c r="P3303"/>
      <c r="Q3303"/>
      <c r="R3303"/>
      <c r="S3303"/>
      <c r="T3303"/>
      <c r="U3303"/>
      <c r="V3303"/>
      <c r="W3303" s="319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  <c r="AN3303"/>
      <c r="AO3303"/>
      <c r="AP3303"/>
      <c r="AQ3303"/>
    </row>
    <row r="3304" spans="1:43" s="269" customFormat="1" x14ac:dyDescent="0.2">
      <c r="A3304" s="13"/>
      <c r="B3304"/>
      <c r="C3304"/>
      <c r="D3304" s="227"/>
      <c r="E3304" s="227"/>
      <c r="F3304" s="227"/>
      <c r="G3304"/>
      <c r="H3304"/>
      <c r="I3304"/>
      <c r="J3304" s="227"/>
      <c r="L3304" s="190"/>
      <c r="N3304"/>
      <c r="O3304"/>
      <c r="P3304"/>
      <c r="Q3304"/>
      <c r="R3304"/>
      <c r="S3304"/>
      <c r="T3304"/>
      <c r="U3304"/>
      <c r="V3304"/>
      <c r="W3304" s="319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  <c r="AN3304"/>
      <c r="AO3304"/>
      <c r="AP3304"/>
      <c r="AQ3304"/>
    </row>
    <row r="3305" spans="1:43" s="269" customFormat="1" x14ac:dyDescent="0.2">
      <c r="A3305" s="13"/>
      <c r="B3305"/>
      <c r="C3305"/>
      <c r="D3305" s="227"/>
      <c r="E3305" s="227"/>
      <c r="F3305" s="227"/>
      <c r="G3305"/>
      <c r="H3305"/>
      <c r="I3305"/>
      <c r="J3305" s="227"/>
      <c r="L3305" s="190"/>
      <c r="N3305"/>
      <c r="O3305"/>
      <c r="P3305"/>
      <c r="Q3305"/>
      <c r="R3305"/>
      <c r="S3305"/>
      <c r="T3305"/>
      <c r="U3305"/>
      <c r="V3305"/>
      <c r="W3305" s="319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  <c r="AN3305"/>
      <c r="AO3305"/>
      <c r="AP3305"/>
      <c r="AQ3305"/>
    </row>
    <row r="3306" spans="1:43" s="269" customFormat="1" x14ac:dyDescent="0.2">
      <c r="A3306" s="13"/>
      <c r="B3306"/>
      <c r="C3306"/>
      <c r="D3306" s="227"/>
      <c r="E3306" s="227"/>
      <c r="F3306" s="227"/>
      <c r="G3306"/>
      <c r="H3306"/>
      <c r="I3306"/>
      <c r="J3306" s="227"/>
      <c r="L3306" s="190"/>
      <c r="N3306"/>
      <c r="O3306"/>
      <c r="P3306"/>
      <c r="Q3306"/>
      <c r="R3306"/>
      <c r="S3306"/>
      <c r="T3306"/>
      <c r="U3306"/>
      <c r="V3306"/>
      <c r="W3306" s="319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  <c r="AN3306"/>
      <c r="AO3306"/>
      <c r="AP3306"/>
      <c r="AQ3306"/>
    </row>
    <row r="3307" spans="1:43" s="269" customFormat="1" x14ac:dyDescent="0.2">
      <c r="A3307" s="13"/>
      <c r="B3307"/>
      <c r="C3307"/>
      <c r="D3307" s="227"/>
      <c r="E3307" s="227"/>
      <c r="F3307" s="227"/>
      <c r="G3307"/>
      <c r="H3307"/>
      <c r="I3307"/>
      <c r="J3307" s="227"/>
      <c r="L3307" s="190"/>
      <c r="N3307"/>
      <c r="O3307"/>
      <c r="P3307"/>
      <c r="Q3307"/>
      <c r="R3307"/>
      <c r="S3307"/>
      <c r="T3307"/>
      <c r="U3307"/>
      <c r="V3307"/>
      <c r="W3307" s="319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  <c r="AN3307"/>
      <c r="AO3307"/>
      <c r="AP3307"/>
      <c r="AQ3307"/>
    </row>
    <row r="3308" spans="1:43" s="269" customFormat="1" x14ac:dyDescent="0.2">
      <c r="A3308" s="13"/>
      <c r="B3308"/>
      <c r="C3308"/>
      <c r="D3308" s="227"/>
      <c r="E3308" s="227"/>
      <c r="F3308" s="227"/>
      <c r="G3308"/>
      <c r="H3308"/>
      <c r="I3308"/>
      <c r="J3308" s="227"/>
      <c r="L3308" s="190"/>
      <c r="N3308"/>
      <c r="O3308"/>
      <c r="P3308"/>
      <c r="Q3308"/>
      <c r="R3308"/>
      <c r="S3308"/>
      <c r="T3308"/>
      <c r="U3308"/>
      <c r="V3308"/>
      <c r="W3308" s="319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  <c r="AN3308"/>
      <c r="AO3308"/>
      <c r="AP3308"/>
      <c r="AQ3308"/>
    </row>
    <row r="3309" spans="1:43" s="269" customFormat="1" x14ac:dyDescent="0.2">
      <c r="A3309" s="13"/>
      <c r="B3309"/>
      <c r="C3309"/>
      <c r="D3309" s="227"/>
      <c r="E3309" s="227"/>
      <c r="F3309" s="227"/>
      <c r="G3309"/>
      <c r="H3309"/>
      <c r="I3309"/>
      <c r="J3309" s="227"/>
      <c r="L3309" s="190"/>
      <c r="N3309"/>
      <c r="O3309"/>
      <c r="P3309"/>
      <c r="Q3309"/>
      <c r="R3309"/>
      <c r="S3309"/>
      <c r="T3309"/>
      <c r="U3309"/>
      <c r="V3309"/>
      <c r="W3309" s="31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  <c r="AN3309"/>
      <c r="AO3309"/>
      <c r="AP3309"/>
      <c r="AQ3309"/>
    </row>
    <row r="3310" spans="1:43" s="269" customFormat="1" x14ac:dyDescent="0.2">
      <c r="A3310" s="13"/>
      <c r="B3310"/>
      <c r="C3310"/>
      <c r="D3310" s="227"/>
      <c r="E3310" s="227"/>
      <c r="F3310" s="227"/>
      <c r="G3310"/>
      <c r="H3310"/>
      <c r="I3310"/>
      <c r="J3310" s="227"/>
      <c r="L3310" s="190"/>
      <c r="N3310"/>
      <c r="O3310"/>
      <c r="P3310"/>
      <c r="Q3310"/>
      <c r="R3310"/>
      <c r="S3310"/>
      <c r="T3310"/>
      <c r="U3310"/>
      <c r="V3310"/>
      <c r="W3310" s="319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  <c r="AN3310"/>
      <c r="AO3310"/>
      <c r="AP3310"/>
      <c r="AQ3310"/>
    </row>
    <row r="3311" spans="1:43" s="269" customFormat="1" x14ac:dyDescent="0.2">
      <c r="A3311" s="13"/>
      <c r="B3311"/>
      <c r="C3311"/>
      <c r="D3311" s="227"/>
      <c r="E3311" s="227"/>
      <c r="F3311" s="227"/>
      <c r="G3311"/>
      <c r="H3311"/>
      <c r="I3311"/>
      <c r="J3311" s="227"/>
      <c r="L3311" s="190"/>
      <c r="N3311"/>
      <c r="O3311"/>
      <c r="P3311"/>
      <c r="Q3311"/>
      <c r="R3311"/>
      <c r="S3311"/>
      <c r="T3311"/>
      <c r="U3311"/>
      <c r="V3311"/>
      <c r="W3311" s="319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  <c r="AN3311"/>
      <c r="AO3311"/>
      <c r="AP3311"/>
      <c r="AQ3311"/>
    </row>
    <row r="3312" spans="1:43" s="269" customFormat="1" x14ac:dyDescent="0.2">
      <c r="A3312" s="13"/>
      <c r="B3312"/>
      <c r="C3312"/>
      <c r="D3312" s="227"/>
      <c r="E3312" s="227"/>
      <c r="F3312" s="227"/>
      <c r="G3312"/>
      <c r="H3312"/>
      <c r="I3312"/>
      <c r="J3312" s="227"/>
      <c r="L3312" s="190"/>
      <c r="N3312"/>
      <c r="O3312"/>
      <c r="P3312"/>
      <c r="Q3312"/>
      <c r="R3312"/>
      <c r="S3312"/>
      <c r="T3312"/>
      <c r="U3312"/>
      <c r="V3312"/>
      <c r="W3312" s="319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  <c r="AN3312"/>
      <c r="AO3312"/>
      <c r="AP3312"/>
      <c r="AQ3312"/>
    </row>
    <row r="3313" spans="1:43" s="269" customFormat="1" x14ac:dyDescent="0.2">
      <c r="A3313" s="13"/>
      <c r="B3313"/>
      <c r="C3313"/>
      <c r="D3313" s="227"/>
      <c r="E3313" s="227"/>
      <c r="F3313" s="227"/>
      <c r="G3313"/>
      <c r="H3313"/>
      <c r="I3313"/>
      <c r="J3313" s="227"/>
      <c r="L3313" s="190"/>
      <c r="N3313"/>
      <c r="O3313"/>
      <c r="P3313"/>
      <c r="Q3313"/>
      <c r="R3313"/>
      <c r="S3313"/>
      <c r="T3313"/>
      <c r="U3313"/>
      <c r="V3313"/>
      <c r="W3313" s="319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  <c r="AN3313"/>
      <c r="AO3313"/>
      <c r="AP3313"/>
      <c r="AQ3313"/>
    </row>
    <row r="3314" spans="1:43" s="269" customFormat="1" x14ac:dyDescent="0.2">
      <c r="A3314" s="13"/>
      <c r="B3314"/>
      <c r="C3314"/>
      <c r="D3314" s="227"/>
      <c r="E3314" s="227"/>
      <c r="F3314" s="227"/>
      <c r="G3314"/>
      <c r="H3314"/>
      <c r="I3314"/>
      <c r="J3314" s="227"/>
      <c r="L3314" s="190"/>
      <c r="N3314"/>
      <c r="O3314"/>
      <c r="P3314"/>
      <c r="Q3314"/>
      <c r="R3314"/>
      <c r="S3314"/>
      <c r="T3314"/>
      <c r="U3314"/>
      <c r="V3314"/>
      <c r="W3314" s="319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  <c r="AN3314"/>
      <c r="AO3314"/>
      <c r="AP3314"/>
      <c r="AQ3314"/>
    </row>
    <row r="3315" spans="1:43" s="269" customFormat="1" x14ac:dyDescent="0.2">
      <c r="A3315" s="13"/>
      <c r="B3315"/>
      <c r="C3315"/>
      <c r="D3315" s="227"/>
      <c r="E3315" s="227"/>
      <c r="F3315" s="227"/>
      <c r="G3315"/>
      <c r="H3315"/>
      <c r="I3315"/>
      <c r="J3315" s="227"/>
      <c r="L3315" s="190"/>
      <c r="N3315"/>
      <c r="O3315"/>
      <c r="P3315"/>
      <c r="Q3315"/>
      <c r="R3315"/>
      <c r="S3315"/>
      <c r="T3315"/>
      <c r="U3315"/>
      <c r="V3315"/>
      <c r="W3315" s="319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  <c r="AN3315"/>
      <c r="AO3315"/>
      <c r="AP3315"/>
      <c r="AQ3315"/>
    </row>
    <row r="3316" spans="1:43" s="269" customFormat="1" x14ac:dyDescent="0.2">
      <c r="A3316" s="13"/>
      <c r="B3316"/>
      <c r="C3316"/>
      <c r="D3316" s="227"/>
      <c r="E3316" s="227"/>
      <c r="F3316" s="227"/>
      <c r="G3316"/>
      <c r="H3316"/>
      <c r="I3316"/>
      <c r="J3316" s="227"/>
      <c r="L3316" s="190"/>
      <c r="N3316"/>
      <c r="O3316"/>
      <c r="P3316"/>
      <c r="Q3316"/>
      <c r="R3316"/>
      <c r="S3316"/>
      <c r="T3316"/>
      <c r="U3316"/>
      <c r="V3316"/>
      <c r="W3316" s="319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  <c r="AN3316"/>
      <c r="AO3316"/>
      <c r="AP3316"/>
      <c r="AQ3316"/>
    </row>
    <row r="3317" spans="1:43" s="269" customFormat="1" x14ac:dyDescent="0.2">
      <c r="A3317" s="13"/>
      <c r="B3317"/>
      <c r="C3317"/>
      <c r="D3317" s="227"/>
      <c r="E3317" s="227"/>
      <c r="F3317" s="227"/>
      <c r="G3317"/>
      <c r="H3317"/>
      <c r="I3317"/>
      <c r="J3317" s="227"/>
      <c r="L3317" s="190"/>
      <c r="N3317"/>
      <c r="O3317"/>
      <c r="P3317"/>
      <c r="Q3317"/>
      <c r="R3317"/>
      <c r="S3317"/>
      <c r="T3317"/>
      <c r="U3317"/>
      <c r="V3317"/>
      <c r="W3317" s="319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  <c r="AN3317"/>
      <c r="AO3317"/>
      <c r="AP3317"/>
      <c r="AQ3317"/>
    </row>
    <row r="3318" spans="1:43" s="269" customFormat="1" x14ac:dyDescent="0.2">
      <c r="A3318" s="13"/>
      <c r="B3318"/>
      <c r="C3318"/>
      <c r="D3318" s="227"/>
      <c r="E3318" s="227"/>
      <c r="F3318" s="227"/>
      <c r="G3318"/>
      <c r="H3318"/>
      <c r="I3318"/>
      <c r="J3318" s="227"/>
      <c r="L3318" s="190"/>
      <c r="N3318"/>
      <c r="O3318"/>
      <c r="P3318"/>
      <c r="Q3318"/>
      <c r="R3318"/>
      <c r="S3318"/>
      <c r="T3318"/>
      <c r="U3318"/>
      <c r="V3318"/>
      <c r="W3318" s="319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  <c r="AN3318"/>
      <c r="AO3318"/>
      <c r="AP3318"/>
      <c r="AQ3318"/>
    </row>
    <row r="3319" spans="1:43" s="269" customFormat="1" x14ac:dyDescent="0.2">
      <c r="A3319" s="13"/>
      <c r="B3319"/>
      <c r="C3319"/>
      <c r="D3319" s="227"/>
      <c r="E3319" s="227"/>
      <c r="F3319" s="227"/>
      <c r="G3319"/>
      <c r="H3319"/>
      <c r="I3319"/>
      <c r="J3319" s="227"/>
      <c r="L3319" s="190"/>
      <c r="N3319"/>
      <c r="O3319"/>
      <c r="P3319"/>
      <c r="Q3319"/>
      <c r="R3319"/>
      <c r="S3319"/>
      <c r="T3319"/>
      <c r="U3319"/>
      <c r="V3319"/>
      <c r="W3319" s="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  <c r="AN3319"/>
      <c r="AO3319"/>
      <c r="AP3319"/>
      <c r="AQ3319"/>
    </row>
    <row r="3320" spans="1:43" s="269" customFormat="1" x14ac:dyDescent="0.2">
      <c r="A3320" s="13"/>
      <c r="B3320"/>
      <c r="C3320"/>
      <c r="D3320" s="227"/>
      <c r="E3320" s="227"/>
      <c r="F3320" s="227"/>
      <c r="G3320"/>
      <c r="H3320"/>
      <c r="I3320"/>
      <c r="J3320" s="227"/>
      <c r="L3320" s="190"/>
      <c r="N3320"/>
      <c r="O3320"/>
      <c r="P3320"/>
      <c r="Q3320"/>
      <c r="R3320"/>
      <c r="S3320"/>
      <c r="T3320"/>
      <c r="U3320"/>
      <c r="V3320"/>
      <c r="W3320" s="319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  <c r="AN3320"/>
      <c r="AO3320"/>
      <c r="AP3320"/>
      <c r="AQ3320"/>
    </row>
    <row r="3321" spans="1:43" s="269" customFormat="1" x14ac:dyDescent="0.2">
      <c r="A3321" s="13"/>
      <c r="B3321"/>
      <c r="C3321"/>
      <c r="D3321" s="227"/>
      <c r="E3321" s="227"/>
      <c r="F3321" s="227"/>
      <c r="G3321"/>
      <c r="H3321"/>
      <c r="I3321"/>
      <c r="J3321" s="227"/>
      <c r="L3321" s="190"/>
      <c r="N3321"/>
      <c r="O3321"/>
      <c r="P3321"/>
      <c r="Q3321"/>
      <c r="R3321"/>
      <c r="S3321"/>
      <c r="T3321"/>
      <c r="U3321"/>
      <c r="V3321"/>
      <c r="W3321" s="319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  <c r="AN3321"/>
      <c r="AO3321"/>
      <c r="AP3321"/>
      <c r="AQ3321"/>
    </row>
    <row r="3322" spans="1:43" s="269" customFormat="1" x14ac:dyDescent="0.2">
      <c r="A3322" s="13"/>
      <c r="B3322"/>
      <c r="C3322"/>
      <c r="D3322" s="227"/>
      <c r="E3322" s="227"/>
      <c r="F3322" s="227"/>
      <c r="G3322"/>
      <c r="H3322"/>
      <c r="I3322"/>
      <c r="J3322" s="227"/>
      <c r="L3322" s="190"/>
      <c r="N3322"/>
      <c r="O3322"/>
      <c r="P3322"/>
      <c r="Q3322"/>
      <c r="R3322"/>
      <c r="S3322"/>
      <c r="T3322"/>
      <c r="U3322"/>
      <c r="V3322"/>
      <c r="W3322" s="319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  <c r="AN3322"/>
      <c r="AO3322"/>
      <c r="AP3322"/>
      <c r="AQ3322"/>
    </row>
    <row r="3323" spans="1:43" s="269" customFormat="1" x14ac:dyDescent="0.2">
      <c r="A3323" s="13"/>
      <c r="B3323"/>
      <c r="C3323"/>
      <c r="D3323" s="227"/>
      <c r="E3323" s="227"/>
      <c r="F3323" s="227"/>
      <c r="G3323"/>
      <c r="H3323"/>
      <c r="I3323"/>
      <c r="J3323" s="227"/>
      <c r="L3323" s="190"/>
      <c r="N3323"/>
      <c r="O3323"/>
      <c r="P3323"/>
      <c r="Q3323"/>
      <c r="R3323"/>
      <c r="S3323"/>
      <c r="T3323"/>
      <c r="U3323"/>
      <c r="V3323"/>
      <c r="W3323" s="319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  <c r="AN3323"/>
      <c r="AO3323"/>
      <c r="AP3323"/>
      <c r="AQ3323"/>
    </row>
    <row r="3324" spans="1:43" s="269" customFormat="1" x14ac:dyDescent="0.2">
      <c r="A3324" s="13"/>
      <c r="B3324"/>
      <c r="C3324"/>
      <c r="D3324" s="227"/>
      <c r="E3324" s="227"/>
      <c r="F3324" s="227"/>
      <c r="G3324"/>
      <c r="H3324"/>
      <c r="I3324"/>
      <c r="J3324" s="227"/>
      <c r="L3324" s="190"/>
      <c r="N3324"/>
      <c r="O3324"/>
      <c r="P3324"/>
      <c r="Q3324"/>
      <c r="R3324"/>
      <c r="S3324"/>
      <c r="T3324"/>
      <c r="U3324"/>
      <c r="V3324"/>
      <c r="W3324" s="319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  <c r="AN3324"/>
      <c r="AO3324"/>
      <c r="AP3324"/>
      <c r="AQ3324"/>
    </row>
    <row r="3325" spans="1:43" s="269" customFormat="1" x14ac:dyDescent="0.2">
      <c r="A3325" s="13"/>
      <c r="B3325"/>
      <c r="C3325"/>
      <c r="D3325" s="227"/>
      <c r="E3325" s="227"/>
      <c r="F3325" s="227"/>
      <c r="G3325"/>
      <c r="H3325"/>
      <c r="I3325"/>
      <c r="J3325" s="227"/>
      <c r="L3325" s="190"/>
      <c r="N3325"/>
      <c r="O3325"/>
      <c r="P3325"/>
      <c r="Q3325"/>
      <c r="R3325"/>
      <c r="S3325"/>
      <c r="T3325"/>
      <c r="U3325"/>
      <c r="V3325"/>
      <c r="W3325" s="319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  <c r="AN3325"/>
      <c r="AO3325"/>
      <c r="AP3325"/>
      <c r="AQ3325"/>
    </row>
    <row r="3326" spans="1:43" s="269" customFormat="1" x14ac:dyDescent="0.2">
      <c r="A3326" s="13"/>
      <c r="B3326"/>
      <c r="C3326"/>
      <c r="D3326" s="227"/>
      <c r="E3326" s="227"/>
      <c r="F3326" s="227"/>
      <c r="G3326"/>
      <c r="H3326"/>
      <c r="I3326"/>
      <c r="J3326" s="227"/>
      <c r="L3326" s="190"/>
      <c r="N3326"/>
      <c r="O3326"/>
      <c r="P3326"/>
      <c r="Q3326"/>
      <c r="R3326"/>
      <c r="S3326"/>
      <c r="T3326"/>
      <c r="U3326"/>
      <c r="V3326"/>
      <c r="W3326" s="319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  <c r="AN3326"/>
      <c r="AO3326"/>
      <c r="AP3326"/>
      <c r="AQ3326"/>
    </row>
    <row r="3327" spans="1:43" s="269" customFormat="1" x14ac:dyDescent="0.2">
      <c r="A3327" s="13"/>
      <c r="B3327"/>
      <c r="C3327"/>
      <c r="D3327" s="227"/>
      <c r="E3327" s="227"/>
      <c r="F3327" s="227"/>
      <c r="G3327"/>
      <c r="H3327"/>
      <c r="I3327"/>
      <c r="J3327" s="227"/>
      <c r="L3327" s="190"/>
      <c r="N3327"/>
      <c r="O3327"/>
      <c r="P3327"/>
      <c r="Q3327"/>
      <c r="R3327"/>
      <c r="S3327"/>
      <c r="T3327"/>
      <c r="U3327"/>
      <c r="V3327"/>
      <c r="W3327" s="319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  <c r="AN3327"/>
      <c r="AO3327"/>
      <c r="AP3327"/>
      <c r="AQ3327"/>
    </row>
    <row r="3328" spans="1:43" s="269" customFormat="1" x14ac:dyDescent="0.2">
      <c r="A3328" s="13"/>
      <c r="B3328"/>
      <c r="C3328"/>
      <c r="D3328" s="227"/>
      <c r="E3328" s="227"/>
      <c r="F3328" s="227"/>
      <c r="G3328"/>
      <c r="H3328"/>
      <c r="I3328"/>
      <c r="J3328" s="227"/>
      <c r="L3328" s="190"/>
      <c r="N3328"/>
      <c r="O3328"/>
      <c r="P3328"/>
      <c r="Q3328"/>
      <c r="R3328"/>
      <c r="S3328"/>
      <c r="T3328"/>
      <c r="U3328"/>
      <c r="V3328"/>
      <c r="W3328" s="319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  <c r="AN3328"/>
      <c r="AO3328"/>
      <c r="AP3328"/>
      <c r="AQ3328"/>
    </row>
    <row r="3329" spans="1:43" s="269" customFormat="1" x14ac:dyDescent="0.2">
      <c r="A3329" s="13"/>
      <c r="B3329"/>
      <c r="C3329"/>
      <c r="D3329" s="227"/>
      <c r="E3329" s="227"/>
      <c r="F3329" s="227"/>
      <c r="G3329"/>
      <c r="H3329"/>
      <c r="I3329"/>
      <c r="J3329" s="227"/>
      <c r="L3329" s="190"/>
      <c r="N3329"/>
      <c r="O3329"/>
      <c r="P3329"/>
      <c r="Q3329"/>
      <c r="R3329"/>
      <c r="S3329"/>
      <c r="T3329"/>
      <c r="U3329"/>
      <c r="V3329"/>
      <c r="W3329" s="31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  <c r="AN3329"/>
      <c r="AO3329"/>
      <c r="AP3329"/>
      <c r="AQ3329"/>
    </row>
    <row r="3330" spans="1:43" s="269" customFormat="1" x14ac:dyDescent="0.2">
      <c r="A3330" s="13"/>
      <c r="B3330"/>
      <c r="C3330"/>
      <c r="D3330" s="227"/>
      <c r="E3330" s="227"/>
      <c r="F3330" s="227"/>
      <c r="G3330"/>
      <c r="H3330"/>
      <c r="I3330"/>
      <c r="J3330" s="227"/>
      <c r="L3330" s="190"/>
      <c r="N3330"/>
      <c r="O3330"/>
      <c r="P3330"/>
      <c r="Q3330"/>
      <c r="R3330"/>
      <c r="S3330"/>
      <c r="T3330"/>
      <c r="U3330"/>
      <c r="V3330"/>
      <c r="W3330" s="319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  <c r="AN3330"/>
      <c r="AO3330"/>
      <c r="AP3330"/>
      <c r="AQ3330"/>
    </row>
    <row r="3331" spans="1:43" s="269" customFormat="1" x14ac:dyDescent="0.2">
      <c r="A3331" s="13"/>
      <c r="B3331"/>
      <c r="C3331"/>
      <c r="D3331" s="227"/>
      <c r="E3331" s="227"/>
      <c r="F3331" s="227"/>
      <c r="G3331"/>
      <c r="H3331"/>
      <c r="I3331"/>
      <c r="J3331" s="227"/>
      <c r="L3331" s="190"/>
      <c r="N3331"/>
      <c r="O3331"/>
      <c r="P3331"/>
      <c r="Q3331"/>
      <c r="R3331"/>
      <c r="S3331"/>
      <c r="T3331"/>
      <c r="U3331"/>
      <c r="V3331"/>
      <c r="W3331" s="319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  <c r="AN3331"/>
      <c r="AO3331"/>
      <c r="AP3331"/>
      <c r="AQ3331"/>
    </row>
    <row r="3332" spans="1:43" s="269" customFormat="1" x14ac:dyDescent="0.2">
      <c r="A3332" s="13"/>
      <c r="B3332"/>
      <c r="C3332"/>
      <c r="D3332" s="227"/>
      <c r="E3332" s="227"/>
      <c r="F3332" s="227"/>
      <c r="G3332"/>
      <c r="H3332"/>
      <c r="I3332"/>
      <c r="J3332" s="227"/>
      <c r="L3332" s="190"/>
      <c r="N3332"/>
      <c r="O3332"/>
      <c r="P3332"/>
      <c r="Q3332"/>
      <c r="R3332"/>
      <c r="S3332"/>
      <c r="T3332"/>
      <c r="U3332"/>
      <c r="V3332"/>
      <c r="W3332" s="319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  <c r="AN3332"/>
      <c r="AO3332"/>
      <c r="AP3332"/>
      <c r="AQ3332"/>
    </row>
    <row r="3333" spans="1:43" s="269" customFormat="1" x14ac:dyDescent="0.2">
      <c r="A3333" s="13"/>
      <c r="B3333"/>
      <c r="C3333"/>
      <c r="D3333" s="227"/>
      <c r="E3333" s="227"/>
      <c r="F3333" s="227"/>
      <c r="G3333"/>
      <c r="H3333"/>
      <c r="I3333"/>
      <c r="J3333" s="227"/>
      <c r="L3333" s="190"/>
      <c r="N3333"/>
      <c r="O3333"/>
      <c r="P3333"/>
      <c r="Q3333"/>
      <c r="R3333"/>
      <c r="S3333"/>
      <c r="T3333"/>
      <c r="U3333"/>
      <c r="V3333"/>
      <c r="W3333" s="319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  <c r="AN3333"/>
      <c r="AO3333"/>
      <c r="AP3333"/>
      <c r="AQ3333"/>
    </row>
    <row r="3334" spans="1:43" s="269" customFormat="1" x14ac:dyDescent="0.2">
      <c r="A3334" s="13"/>
      <c r="B3334"/>
      <c r="C3334"/>
      <c r="D3334" s="227"/>
      <c r="E3334" s="227"/>
      <c r="F3334" s="227"/>
      <c r="G3334"/>
      <c r="H3334"/>
      <c r="I3334"/>
      <c r="J3334" s="227"/>
      <c r="L3334" s="190"/>
      <c r="N3334"/>
      <c r="O3334"/>
      <c r="P3334"/>
      <c r="Q3334"/>
      <c r="R3334"/>
      <c r="S3334"/>
      <c r="T3334"/>
      <c r="U3334"/>
      <c r="V3334"/>
      <c r="W3334" s="319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  <c r="AN3334"/>
      <c r="AO3334"/>
      <c r="AP3334"/>
      <c r="AQ3334"/>
    </row>
    <row r="3335" spans="1:43" s="269" customFormat="1" x14ac:dyDescent="0.2">
      <c r="A3335" s="13"/>
      <c r="B3335"/>
      <c r="C3335"/>
      <c r="D3335" s="227"/>
      <c r="E3335" s="227"/>
      <c r="F3335" s="227"/>
      <c r="G3335"/>
      <c r="H3335"/>
      <c r="I3335"/>
      <c r="J3335" s="227"/>
      <c r="L3335" s="190"/>
      <c r="N3335"/>
      <c r="O3335"/>
      <c r="P3335"/>
      <c r="Q3335"/>
      <c r="R3335"/>
      <c r="S3335"/>
      <c r="T3335"/>
      <c r="U3335"/>
      <c r="V3335"/>
      <c r="W3335" s="319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  <c r="AN3335"/>
      <c r="AO3335"/>
      <c r="AP3335"/>
      <c r="AQ3335"/>
    </row>
    <row r="3336" spans="1:43" s="269" customFormat="1" x14ac:dyDescent="0.2">
      <c r="A3336" s="13"/>
      <c r="B3336"/>
      <c r="C3336"/>
      <c r="D3336" s="227"/>
      <c r="E3336" s="227"/>
      <c r="F3336" s="227"/>
      <c r="G3336"/>
      <c r="H3336"/>
      <c r="I3336"/>
      <c r="J3336" s="227"/>
      <c r="L3336" s="190"/>
      <c r="N3336"/>
      <c r="O3336"/>
      <c r="P3336"/>
      <c r="Q3336"/>
      <c r="R3336"/>
      <c r="S3336"/>
      <c r="T3336"/>
      <c r="U3336"/>
      <c r="V3336"/>
      <c r="W3336" s="319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  <c r="AN3336"/>
      <c r="AO3336"/>
      <c r="AP3336"/>
      <c r="AQ3336"/>
    </row>
    <row r="3337" spans="1:43" s="269" customFormat="1" x14ac:dyDescent="0.2">
      <c r="A3337" s="13"/>
      <c r="B3337"/>
      <c r="C3337"/>
      <c r="D3337" s="227"/>
      <c r="E3337" s="227"/>
      <c r="F3337" s="227"/>
      <c r="G3337"/>
      <c r="H3337"/>
      <c r="I3337"/>
      <c r="J3337" s="227"/>
      <c r="L3337" s="190"/>
      <c r="N3337"/>
      <c r="O3337"/>
      <c r="P3337"/>
      <c r="Q3337"/>
      <c r="R3337"/>
      <c r="S3337"/>
      <c r="T3337"/>
      <c r="U3337"/>
      <c r="V3337"/>
      <c r="W3337" s="319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  <c r="AN3337"/>
      <c r="AO3337"/>
      <c r="AP3337"/>
      <c r="AQ3337"/>
    </row>
    <row r="3338" spans="1:43" s="269" customFormat="1" x14ac:dyDescent="0.2">
      <c r="A3338" s="13"/>
      <c r="B3338"/>
      <c r="C3338"/>
      <c r="D3338" s="227"/>
      <c r="E3338" s="227"/>
      <c r="F3338" s="227"/>
      <c r="G3338"/>
      <c r="H3338"/>
      <c r="I3338"/>
      <c r="J3338" s="227"/>
      <c r="L3338" s="190"/>
      <c r="N3338"/>
      <c r="O3338"/>
      <c r="P3338"/>
      <c r="Q3338"/>
      <c r="R3338"/>
      <c r="S3338"/>
      <c r="T3338"/>
      <c r="U3338"/>
      <c r="V3338"/>
      <c r="W3338" s="319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  <c r="AN3338"/>
      <c r="AO3338"/>
      <c r="AP3338"/>
      <c r="AQ3338"/>
    </row>
    <row r="3339" spans="1:43" s="269" customFormat="1" x14ac:dyDescent="0.2">
      <c r="A3339" s="13"/>
      <c r="B3339"/>
      <c r="C3339"/>
      <c r="D3339" s="227"/>
      <c r="E3339" s="227"/>
      <c r="F3339" s="227"/>
      <c r="G3339"/>
      <c r="H3339"/>
      <c r="I3339"/>
      <c r="J3339" s="227"/>
      <c r="L3339" s="190"/>
      <c r="N3339"/>
      <c r="O3339"/>
      <c r="P3339"/>
      <c r="Q3339"/>
      <c r="R3339"/>
      <c r="S3339"/>
      <c r="T3339"/>
      <c r="U3339"/>
      <c r="V3339"/>
      <c r="W3339" s="31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  <c r="AN3339"/>
      <c r="AO3339"/>
      <c r="AP3339"/>
      <c r="AQ3339"/>
    </row>
    <row r="3340" spans="1:43" s="269" customFormat="1" x14ac:dyDescent="0.2">
      <c r="A3340" s="13"/>
      <c r="B3340"/>
      <c r="C3340"/>
      <c r="D3340" s="227"/>
      <c r="E3340" s="227"/>
      <c r="F3340" s="227"/>
      <c r="G3340"/>
      <c r="H3340"/>
      <c r="I3340"/>
      <c r="J3340" s="227"/>
      <c r="L3340" s="190"/>
      <c r="N3340"/>
      <c r="O3340"/>
      <c r="P3340"/>
      <c r="Q3340"/>
      <c r="R3340"/>
      <c r="S3340"/>
      <c r="T3340"/>
      <c r="U3340"/>
      <c r="V3340"/>
      <c r="W3340" s="319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  <c r="AN3340"/>
      <c r="AO3340"/>
      <c r="AP3340"/>
      <c r="AQ3340"/>
    </row>
    <row r="3341" spans="1:43" s="269" customFormat="1" x14ac:dyDescent="0.2">
      <c r="A3341" s="13"/>
      <c r="B3341"/>
      <c r="C3341"/>
      <c r="D3341" s="227"/>
      <c r="E3341" s="227"/>
      <c r="F3341" s="227"/>
      <c r="G3341"/>
      <c r="H3341"/>
      <c r="I3341"/>
      <c r="J3341" s="227"/>
      <c r="L3341" s="190"/>
      <c r="N3341"/>
      <c r="O3341"/>
      <c r="P3341"/>
      <c r="Q3341"/>
      <c r="R3341"/>
      <c r="S3341"/>
      <c r="T3341"/>
      <c r="U3341"/>
      <c r="V3341"/>
      <c r="W3341" s="319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  <c r="AN3341"/>
      <c r="AO3341"/>
      <c r="AP3341"/>
      <c r="AQ3341"/>
    </row>
    <row r="3342" spans="1:43" s="269" customFormat="1" x14ac:dyDescent="0.2">
      <c r="A3342" s="13"/>
      <c r="B3342"/>
      <c r="C3342"/>
      <c r="D3342" s="227"/>
      <c r="E3342" s="227"/>
      <c r="F3342" s="227"/>
      <c r="G3342"/>
      <c r="H3342"/>
      <c r="I3342"/>
      <c r="J3342" s="227"/>
      <c r="L3342" s="190"/>
      <c r="N3342"/>
      <c r="O3342"/>
      <c r="P3342"/>
      <c r="Q3342"/>
      <c r="R3342"/>
      <c r="S3342"/>
      <c r="T3342"/>
      <c r="U3342"/>
      <c r="V3342"/>
      <c r="W3342" s="319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  <c r="AN3342"/>
      <c r="AO3342"/>
      <c r="AP3342"/>
      <c r="AQ3342"/>
    </row>
    <row r="3343" spans="1:43" s="269" customFormat="1" x14ac:dyDescent="0.2">
      <c r="A3343" s="13"/>
      <c r="B3343"/>
      <c r="C3343"/>
      <c r="D3343" s="227"/>
      <c r="E3343" s="227"/>
      <c r="F3343" s="227"/>
      <c r="G3343"/>
      <c r="H3343"/>
      <c r="I3343"/>
      <c r="J3343" s="227"/>
      <c r="L3343" s="190"/>
      <c r="N3343"/>
      <c r="O3343"/>
      <c r="P3343"/>
      <c r="Q3343"/>
      <c r="R3343"/>
      <c r="S3343"/>
      <c r="T3343"/>
      <c r="U3343"/>
      <c r="V3343"/>
      <c r="W3343" s="319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  <c r="AN3343"/>
      <c r="AO3343"/>
      <c r="AP3343"/>
      <c r="AQ3343"/>
    </row>
    <row r="3344" spans="1:43" s="269" customFormat="1" x14ac:dyDescent="0.2">
      <c r="A3344" s="13"/>
      <c r="B3344"/>
      <c r="C3344"/>
      <c r="D3344" s="227"/>
      <c r="E3344" s="227"/>
      <c r="F3344" s="227"/>
      <c r="G3344"/>
      <c r="H3344"/>
      <c r="I3344"/>
      <c r="J3344" s="227"/>
      <c r="L3344" s="190"/>
      <c r="N3344"/>
      <c r="O3344"/>
      <c r="P3344"/>
      <c r="Q3344"/>
      <c r="R3344"/>
      <c r="S3344"/>
      <c r="T3344"/>
      <c r="U3344"/>
      <c r="V3344"/>
      <c r="W3344" s="319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  <c r="AN3344"/>
      <c r="AO3344"/>
      <c r="AP3344"/>
      <c r="AQ3344"/>
    </row>
    <row r="3345" spans="1:43" s="269" customFormat="1" x14ac:dyDescent="0.2">
      <c r="A3345" s="13"/>
      <c r="B3345"/>
      <c r="C3345"/>
      <c r="D3345" s="227"/>
      <c r="E3345" s="227"/>
      <c r="F3345" s="227"/>
      <c r="G3345"/>
      <c r="H3345"/>
      <c r="I3345"/>
      <c r="J3345" s="227"/>
      <c r="L3345" s="190"/>
      <c r="N3345"/>
      <c r="O3345"/>
      <c r="P3345"/>
      <c r="Q3345"/>
      <c r="R3345"/>
      <c r="S3345"/>
      <c r="T3345"/>
      <c r="U3345"/>
      <c r="V3345"/>
      <c r="W3345" s="319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  <c r="AN3345"/>
      <c r="AO3345"/>
      <c r="AP3345"/>
      <c r="AQ3345"/>
    </row>
    <row r="3346" spans="1:43" s="269" customFormat="1" x14ac:dyDescent="0.2">
      <c r="A3346" s="13"/>
      <c r="B3346"/>
      <c r="C3346"/>
      <c r="D3346" s="227"/>
      <c r="E3346" s="227"/>
      <c r="F3346" s="227"/>
      <c r="G3346"/>
      <c r="H3346"/>
      <c r="I3346"/>
      <c r="J3346" s="227"/>
      <c r="L3346" s="190"/>
      <c r="N3346"/>
      <c r="O3346"/>
      <c r="P3346"/>
      <c r="Q3346"/>
      <c r="R3346"/>
      <c r="S3346"/>
      <c r="T3346"/>
      <c r="U3346"/>
      <c r="V3346"/>
      <c r="W3346" s="319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  <c r="AN3346"/>
      <c r="AO3346"/>
      <c r="AP3346"/>
      <c r="AQ3346"/>
    </row>
    <row r="3347" spans="1:43" s="269" customFormat="1" x14ac:dyDescent="0.2">
      <c r="A3347" s="13"/>
      <c r="B3347"/>
      <c r="C3347"/>
      <c r="D3347" s="227"/>
      <c r="E3347" s="227"/>
      <c r="F3347" s="227"/>
      <c r="G3347"/>
      <c r="H3347"/>
      <c r="I3347"/>
      <c r="J3347" s="227"/>
      <c r="L3347" s="190"/>
      <c r="N3347"/>
      <c r="O3347"/>
      <c r="P3347"/>
      <c r="Q3347"/>
      <c r="R3347"/>
      <c r="S3347"/>
      <c r="T3347"/>
      <c r="U3347"/>
      <c r="V3347"/>
      <c r="W3347" s="319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  <c r="AN3347"/>
      <c r="AO3347"/>
      <c r="AP3347"/>
      <c r="AQ3347"/>
    </row>
    <row r="3348" spans="1:43" s="269" customFormat="1" x14ac:dyDescent="0.2">
      <c r="A3348" s="13"/>
      <c r="B3348"/>
      <c r="C3348"/>
      <c r="D3348" s="227"/>
      <c r="E3348" s="227"/>
      <c r="F3348" s="227"/>
      <c r="G3348"/>
      <c r="H3348"/>
      <c r="I3348"/>
      <c r="J3348" s="227"/>
      <c r="L3348" s="190"/>
      <c r="N3348"/>
      <c r="O3348"/>
      <c r="P3348"/>
      <c r="Q3348"/>
      <c r="R3348"/>
      <c r="S3348"/>
      <c r="T3348"/>
      <c r="U3348"/>
      <c r="V3348"/>
      <c r="W3348" s="319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  <c r="AN3348"/>
      <c r="AO3348"/>
      <c r="AP3348"/>
      <c r="AQ3348"/>
    </row>
    <row r="3349" spans="1:43" s="269" customFormat="1" x14ac:dyDescent="0.2">
      <c r="A3349" s="13"/>
      <c r="B3349"/>
      <c r="C3349"/>
      <c r="D3349" s="227"/>
      <c r="E3349" s="227"/>
      <c r="F3349" s="227"/>
      <c r="G3349"/>
      <c r="H3349"/>
      <c r="I3349"/>
      <c r="J3349" s="227"/>
      <c r="L3349" s="190"/>
      <c r="N3349"/>
      <c r="O3349"/>
      <c r="P3349"/>
      <c r="Q3349"/>
      <c r="R3349"/>
      <c r="S3349"/>
      <c r="T3349"/>
      <c r="U3349"/>
      <c r="V3349"/>
      <c r="W3349" s="31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  <c r="AN3349"/>
      <c r="AO3349"/>
      <c r="AP3349"/>
      <c r="AQ3349"/>
    </row>
    <row r="3350" spans="1:43" s="269" customFormat="1" x14ac:dyDescent="0.2">
      <c r="A3350" s="13"/>
      <c r="B3350"/>
      <c r="C3350"/>
      <c r="D3350" s="227"/>
      <c r="E3350" s="227"/>
      <c r="F3350" s="227"/>
      <c r="G3350"/>
      <c r="H3350"/>
      <c r="I3350"/>
      <c r="J3350" s="227"/>
      <c r="L3350" s="190"/>
      <c r="N3350"/>
      <c r="O3350"/>
      <c r="P3350"/>
      <c r="Q3350"/>
      <c r="R3350"/>
      <c r="S3350"/>
      <c r="T3350"/>
      <c r="U3350"/>
      <c r="V3350"/>
      <c r="W3350" s="319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  <c r="AN3350"/>
      <c r="AO3350"/>
      <c r="AP3350"/>
      <c r="AQ3350"/>
    </row>
    <row r="3351" spans="1:43" s="269" customFormat="1" x14ac:dyDescent="0.2">
      <c r="A3351" s="13"/>
      <c r="B3351"/>
      <c r="C3351"/>
      <c r="D3351" s="227"/>
      <c r="E3351" s="227"/>
      <c r="F3351" s="227"/>
      <c r="G3351"/>
      <c r="H3351"/>
      <c r="I3351"/>
      <c r="J3351" s="227"/>
      <c r="L3351" s="190"/>
      <c r="N3351"/>
      <c r="O3351"/>
      <c r="P3351"/>
      <c r="Q3351"/>
      <c r="R3351"/>
      <c r="S3351"/>
      <c r="T3351"/>
      <c r="U3351"/>
      <c r="V3351"/>
      <c r="W3351" s="319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  <c r="AN3351"/>
      <c r="AO3351"/>
      <c r="AP3351"/>
      <c r="AQ3351"/>
    </row>
    <row r="3352" spans="1:43" s="269" customFormat="1" x14ac:dyDescent="0.2">
      <c r="A3352" s="13"/>
      <c r="B3352"/>
      <c r="C3352"/>
      <c r="D3352" s="227"/>
      <c r="E3352" s="227"/>
      <c r="F3352" s="227"/>
      <c r="G3352"/>
      <c r="H3352"/>
      <c r="I3352"/>
      <c r="J3352" s="227"/>
      <c r="L3352" s="190"/>
      <c r="N3352"/>
      <c r="O3352"/>
      <c r="P3352"/>
      <c r="Q3352"/>
      <c r="R3352"/>
      <c r="S3352"/>
      <c r="T3352"/>
      <c r="U3352"/>
      <c r="V3352"/>
      <c r="W3352" s="319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  <c r="AN3352"/>
      <c r="AO3352"/>
      <c r="AP3352"/>
      <c r="AQ3352"/>
    </row>
    <row r="3353" spans="1:43" s="269" customFormat="1" x14ac:dyDescent="0.2">
      <c r="A3353" s="13"/>
      <c r="B3353"/>
      <c r="C3353"/>
      <c r="D3353" s="227"/>
      <c r="E3353" s="227"/>
      <c r="F3353" s="227"/>
      <c r="G3353"/>
      <c r="H3353"/>
      <c r="I3353"/>
      <c r="J3353" s="227"/>
      <c r="L3353" s="190"/>
      <c r="N3353"/>
      <c r="O3353"/>
      <c r="P3353"/>
      <c r="Q3353"/>
      <c r="R3353"/>
      <c r="S3353"/>
      <c r="T3353"/>
      <c r="U3353"/>
      <c r="V3353"/>
      <c r="W3353" s="319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  <c r="AN3353"/>
      <c r="AO3353"/>
      <c r="AP3353"/>
      <c r="AQ3353"/>
    </row>
    <row r="3354" spans="1:43" s="269" customFormat="1" x14ac:dyDescent="0.2">
      <c r="A3354" s="13"/>
      <c r="B3354"/>
      <c r="C3354"/>
      <c r="D3354" s="227"/>
      <c r="E3354" s="227"/>
      <c r="F3354" s="227"/>
      <c r="G3354"/>
      <c r="H3354"/>
      <c r="I3354"/>
      <c r="J3354" s="227"/>
      <c r="L3354" s="190"/>
      <c r="N3354"/>
      <c r="O3354"/>
      <c r="P3354"/>
      <c r="Q3354"/>
      <c r="R3354"/>
      <c r="S3354"/>
      <c r="T3354"/>
      <c r="U3354"/>
      <c r="V3354"/>
      <c r="W3354" s="319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  <c r="AN3354"/>
      <c r="AO3354"/>
      <c r="AP3354"/>
      <c r="AQ3354"/>
    </row>
    <row r="3355" spans="1:43" s="269" customFormat="1" x14ac:dyDescent="0.2">
      <c r="A3355" s="13"/>
      <c r="B3355"/>
      <c r="C3355"/>
      <c r="D3355" s="227"/>
      <c r="E3355" s="227"/>
      <c r="F3355" s="227"/>
      <c r="G3355"/>
      <c r="H3355"/>
      <c r="I3355"/>
      <c r="J3355" s="227"/>
      <c r="L3355" s="190"/>
      <c r="N3355"/>
      <c r="O3355"/>
      <c r="P3355"/>
      <c r="Q3355"/>
      <c r="R3355"/>
      <c r="S3355"/>
      <c r="T3355"/>
      <c r="U3355"/>
      <c r="V3355"/>
      <c r="W3355" s="319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  <c r="AN3355"/>
      <c r="AO3355"/>
      <c r="AP3355"/>
      <c r="AQ3355"/>
    </row>
    <row r="3356" spans="1:43" s="269" customFormat="1" x14ac:dyDescent="0.2">
      <c r="A3356" s="13"/>
      <c r="B3356"/>
      <c r="C3356"/>
      <c r="D3356" s="227"/>
      <c r="E3356" s="227"/>
      <c r="F3356" s="227"/>
      <c r="G3356"/>
      <c r="H3356"/>
      <c r="I3356"/>
      <c r="J3356" s="227"/>
      <c r="L3356" s="190"/>
      <c r="N3356"/>
      <c r="O3356"/>
      <c r="P3356"/>
      <c r="Q3356"/>
      <c r="R3356"/>
      <c r="S3356"/>
      <c r="T3356"/>
      <c r="U3356"/>
      <c r="V3356"/>
      <c r="W3356" s="319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  <c r="AN3356"/>
      <c r="AO3356"/>
      <c r="AP3356"/>
      <c r="AQ3356"/>
    </row>
    <row r="3357" spans="1:43" s="269" customFormat="1" x14ac:dyDescent="0.2">
      <c r="A3357" s="13"/>
      <c r="B3357"/>
      <c r="C3357"/>
      <c r="D3357" s="227"/>
      <c r="E3357" s="227"/>
      <c r="F3357" s="227"/>
      <c r="G3357"/>
      <c r="H3357"/>
      <c r="I3357"/>
      <c r="J3357" s="227"/>
      <c r="L3357" s="190"/>
      <c r="N3357"/>
      <c r="O3357"/>
      <c r="P3357"/>
      <c r="Q3357"/>
      <c r="R3357"/>
      <c r="S3357"/>
      <c r="T3357"/>
      <c r="U3357"/>
      <c r="V3357"/>
      <c r="W3357" s="319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  <c r="AN3357"/>
      <c r="AO3357"/>
      <c r="AP3357"/>
      <c r="AQ3357"/>
    </row>
    <row r="3358" spans="1:43" s="269" customFormat="1" x14ac:dyDescent="0.2">
      <c r="A3358" s="13"/>
      <c r="B3358"/>
      <c r="C3358"/>
      <c r="D3358" s="227"/>
      <c r="E3358" s="227"/>
      <c r="F3358" s="227"/>
      <c r="G3358"/>
      <c r="H3358"/>
      <c r="I3358"/>
      <c r="J3358" s="227"/>
      <c r="L3358" s="190"/>
      <c r="N3358"/>
      <c r="O3358"/>
      <c r="P3358"/>
      <c r="Q3358"/>
      <c r="R3358"/>
      <c r="S3358"/>
      <c r="T3358"/>
      <c r="U3358"/>
      <c r="V3358"/>
      <c r="W3358" s="319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  <c r="AN3358"/>
      <c r="AO3358"/>
      <c r="AP3358"/>
      <c r="AQ3358"/>
    </row>
    <row r="3359" spans="1:43" s="269" customFormat="1" x14ac:dyDescent="0.2">
      <c r="A3359" s="13"/>
      <c r="B3359"/>
      <c r="C3359"/>
      <c r="D3359" s="227"/>
      <c r="E3359" s="227"/>
      <c r="F3359" s="227"/>
      <c r="G3359"/>
      <c r="H3359"/>
      <c r="I3359"/>
      <c r="J3359" s="227"/>
      <c r="L3359" s="190"/>
      <c r="N3359"/>
      <c r="O3359"/>
      <c r="P3359"/>
      <c r="Q3359"/>
      <c r="R3359"/>
      <c r="S3359"/>
      <c r="T3359"/>
      <c r="U3359"/>
      <c r="V3359"/>
      <c r="W3359" s="31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  <c r="AN3359"/>
      <c r="AO3359"/>
      <c r="AP3359"/>
      <c r="AQ3359"/>
    </row>
    <row r="3360" spans="1:43" s="269" customFormat="1" x14ac:dyDescent="0.2">
      <c r="A3360" s="13"/>
      <c r="B3360"/>
      <c r="C3360"/>
      <c r="D3360" s="227"/>
      <c r="E3360" s="227"/>
      <c r="F3360" s="227"/>
      <c r="G3360"/>
      <c r="H3360"/>
      <c r="I3360"/>
      <c r="J3360" s="227"/>
      <c r="L3360" s="190"/>
      <c r="N3360"/>
      <c r="O3360"/>
      <c r="P3360"/>
      <c r="Q3360"/>
      <c r="R3360"/>
      <c r="S3360"/>
      <c r="T3360"/>
      <c r="U3360"/>
      <c r="V3360"/>
      <c r="W3360" s="319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  <c r="AN3360"/>
      <c r="AO3360"/>
      <c r="AP3360"/>
      <c r="AQ3360"/>
    </row>
    <row r="3361" spans="1:43" s="269" customFormat="1" x14ac:dyDescent="0.2">
      <c r="A3361" s="13"/>
      <c r="B3361"/>
      <c r="C3361"/>
      <c r="D3361" s="227"/>
      <c r="E3361" s="227"/>
      <c r="F3361" s="227"/>
      <c r="G3361"/>
      <c r="H3361"/>
      <c r="I3361"/>
      <c r="J3361" s="227"/>
      <c r="L3361" s="190"/>
      <c r="N3361"/>
      <c r="O3361"/>
      <c r="P3361"/>
      <c r="Q3361"/>
      <c r="R3361"/>
      <c r="S3361"/>
      <c r="T3361"/>
      <c r="U3361"/>
      <c r="V3361"/>
      <c r="W3361" s="319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  <c r="AN3361"/>
      <c r="AO3361"/>
      <c r="AP3361"/>
      <c r="AQ3361"/>
    </row>
    <row r="3362" spans="1:43" s="269" customFormat="1" x14ac:dyDescent="0.2">
      <c r="A3362" s="13"/>
      <c r="B3362"/>
      <c r="C3362"/>
      <c r="D3362" s="227"/>
      <c r="E3362" s="227"/>
      <c r="F3362" s="227"/>
      <c r="G3362"/>
      <c r="H3362"/>
      <c r="I3362"/>
      <c r="J3362" s="227"/>
      <c r="L3362" s="190"/>
      <c r="N3362"/>
      <c r="O3362"/>
      <c r="P3362"/>
      <c r="Q3362"/>
      <c r="R3362"/>
      <c r="S3362"/>
      <c r="T3362"/>
      <c r="U3362"/>
      <c r="V3362"/>
      <c r="W3362" s="319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  <c r="AN3362"/>
      <c r="AO3362"/>
      <c r="AP3362"/>
      <c r="AQ3362"/>
    </row>
    <row r="3363" spans="1:43" s="269" customFormat="1" x14ac:dyDescent="0.2">
      <c r="A3363" s="13"/>
      <c r="B3363"/>
      <c r="C3363"/>
      <c r="D3363" s="227"/>
      <c r="E3363" s="227"/>
      <c r="F3363" s="227"/>
      <c r="G3363"/>
      <c r="H3363"/>
      <c r="I3363"/>
      <c r="J3363" s="227"/>
      <c r="L3363" s="190"/>
      <c r="N3363"/>
      <c r="O3363"/>
      <c r="P3363"/>
      <c r="Q3363"/>
      <c r="R3363"/>
      <c r="S3363"/>
      <c r="T3363"/>
      <c r="U3363"/>
      <c r="V3363"/>
      <c r="W3363" s="319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  <c r="AN3363"/>
      <c r="AO3363"/>
      <c r="AP3363"/>
      <c r="AQ3363"/>
    </row>
    <row r="3364" spans="1:43" s="269" customFormat="1" x14ac:dyDescent="0.2">
      <c r="A3364" s="13"/>
      <c r="B3364"/>
      <c r="C3364"/>
      <c r="D3364" s="227"/>
      <c r="E3364" s="227"/>
      <c r="F3364" s="227"/>
      <c r="G3364"/>
      <c r="H3364"/>
      <c r="I3364"/>
      <c r="J3364" s="227"/>
      <c r="L3364" s="190"/>
      <c r="N3364"/>
      <c r="O3364"/>
      <c r="P3364"/>
      <c r="Q3364"/>
      <c r="R3364"/>
      <c r="S3364"/>
      <c r="T3364"/>
      <c r="U3364"/>
      <c r="V3364"/>
      <c r="W3364" s="319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  <c r="AN3364"/>
      <c r="AO3364"/>
      <c r="AP3364"/>
      <c r="AQ3364"/>
    </row>
    <row r="3365" spans="1:43" s="269" customFormat="1" x14ac:dyDescent="0.2">
      <c r="A3365" s="13"/>
      <c r="B3365"/>
      <c r="C3365"/>
      <c r="D3365" s="227"/>
      <c r="E3365" s="227"/>
      <c r="F3365" s="227"/>
      <c r="G3365"/>
      <c r="H3365"/>
      <c r="I3365"/>
      <c r="J3365" s="227"/>
      <c r="L3365" s="190"/>
      <c r="N3365"/>
      <c r="O3365"/>
      <c r="P3365"/>
      <c r="Q3365"/>
      <c r="R3365"/>
      <c r="S3365"/>
      <c r="T3365"/>
      <c r="U3365"/>
      <c r="V3365"/>
      <c r="W3365" s="319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  <c r="AN3365"/>
      <c r="AO3365"/>
      <c r="AP3365"/>
      <c r="AQ3365"/>
    </row>
    <row r="3366" spans="1:43" s="269" customFormat="1" x14ac:dyDescent="0.2">
      <c r="A3366" s="13"/>
      <c r="B3366"/>
      <c r="C3366"/>
      <c r="D3366" s="227"/>
      <c r="E3366" s="227"/>
      <c r="F3366" s="227"/>
      <c r="G3366"/>
      <c r="H3366"/>
      <c r="I3366"/>
      <c r="J3366" s="227"/>
      <c r="L3366" s="190"/>
      <c r="N3366"/>
      <c r="O3366"/>
      <c r="P3366"/>
      <c r="Q3366"/>
      <c r="R3366"/>
      <c r="S3366"/>
      <c r="T3366"/>
      <c r="U3366"/>
      <c r="V3366"/>
      <c r="W3366" s="319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  <c r="AN3366"/>
      <c r="AO3366"/>
      <c r="AP3366"/>
      <c r="AQ3366"/>
    </row>
    <row r="3367" spans="1:43" s="269" customFormat="1" x14ac:dyDescent="0.2">
      <c r="A3367" s="13"/>
      <c r="B3367"/>
      <c r="C3367"/>
      <c r="D3367" s="227"/>
      <c r="E3367" s="227"/>
      <c r="F3367" s="227"/>
      <c r="G3367"/>
      <c r="H3367"/>
      <c r="I3367"/>
      <c r="J3367" s="227"/>
      <c r="L3367" s="190"/>
      <c r="N3367"/>
      <c r="O3367"/>
      <c r="P3367"/>
      <c r="Q3367"/>
      <c r="R3367"/>
      <c r="S3367"/>
      <c r="T3367"/>
      <c r="U3367"/>
      <c r="V3367"/>
      <c r="W3367" s="319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  <c r="AN3367"/>
      <c r="AO3367"/>
      <c r="AP3367"/>
      <c r="AQ3367"/>
    </row>
    <row r="3368" spans="1:43" s="269" customFormat="1" x14ac:dyDescent="0.2">
      <c r="A3368" s="13"/>
      <c r="B3368"/>
      <c r="C3368"/>
      <c r="D3368" s="227"/>
      <c r="E3368" s="227"/>
      <c r="F3368" s="227"/>
      <c r="G3368"/>
      <c r="H3368"/>
      <c r="I3368"/>
      <c r="J3368" s="227"/>
      <c r="L3368" s="190"/>
      <c r="N3368"/>
      <c r="O3368"/>
      <c r="P3368"/>
      <c r="Q3368"/>
      <c r="R3368"/>
      <c r="S3368"/>
      <c r="T3368"/>
      <c r="U3368"/>
      <c r="V3368"/>
      <c r="W3368" s="319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  <c r="AN3368"/>
      <c r="AO3368"/>
      <c r="AP3368"/>
      <c r="AQ3368"/>
    </row>
    <row r="3369" spans="1:43" s="269" customFormat="1" x14ac:dyDescent="0.2">
      <c r="A3369" s="13"/>
      <c r="B3369"/>
      <c r="C3369"/>
      <c r="D3369" s="227"/>
      <c r="E3369" s="227"/>
      <c r="F3369" s="227"/>
      <c r="G3369"/>
      <c r="H3369"/>
      <c r="I3369"/>
      <c r="J3369" s="227"/>
      <c r="L3369" s="190"/>
      <c r="N3369"/>
      <c r="O3369"/>
      <c r="P3369"/>
      <c r="Q3369"/>
      <c r="R3369"/>
      <c r="S3369"/>
      <c r="T3369"/>
      <c r="U3369"/>
      <c r="V3369"/>
      <c r="W3369" s="31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  <c r="AN3369"/>
      <c r="AO3369"/>
      <c r="AP3369"/>
      <c r="AQ3369"/>
    </row>
    <row r="3370" spans="1:43" s="269" customFormat="1" x14ac:dyDescent="0.2">
      <c r="A3370" s="13"/>
      <c r="B3370"/>
      <c r="C3370"/>
      <c r="D3370" s="227"/>
      <c r="E3370" s="227"/>
      <c r="F3370" s="227"/>
      <c r="G3370"/>
      <c r="H3370"/>
      <c r="I3370"/>
      <c r="J3370" s="227"/>
      <c r="L3370" s="190"/>
      <c r="N3370"/>
      <c r="O3370"/>
      <c r="P3370"/>
      <c r="Q3370"/>
      <c r="R3370"/>
      <c r="S3370"/>
      <c r="T3370"/>
      <c r="U3370"/>
      <c r="V3370"/>
      <c r="W3370" s="319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  <c r="AN3370"/>
      <c r="AO3370"/>
      <c r="AP3370"/>
      <c r="AQ3370"/>
    </row>
    <row r="3371" spans="1:43" s="269" customFormat="1" x14ac:dyDescent="0.2">
      <c r="A3371" s="13"/>
      <c r="B3371"/>
      <c r="C3371"/>
      <c r="D3371" s="227"/>
      <c r="E3371" s="227"/>
      <c r="F3371" s="227"/>
      <c r="G3371"/>
      <c r="H3371"/>
      <c r="I3371"/>
      <c r="J3371" s="227"/>
      <c r="L3371" s="190"/>
      <c r="N3371"/>
      <c r="O3371"/>
      <c r="P3371"/>
      <c r="Q3371"/>
      <c r="R3371"/>
      <c r="S3371"/>
      <c r="T3371"/>
      <c r="U3371"/>
      <c r="V3371"/>
      <c r="W3371" s="319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  <c r="AN3371"/>
      <c r="AO3371"/>
      <c r="AP3371"/>
      <c r="AQ3371"/>
    </row>
    <row r="3372" spans="1:43" s="269" customFormat="1" x14ac:dyDescent="0.2">
      <c r="A3372" s="13"/>
      <c r="B3372"/>
      <c r="C3372"/>
      <c r="D3372" s="227"/>
      <c r="E3372" s="227"/>
      <c r="F3372" s="227"/>
      <c r="G3372"/>
      <c r="H3372"/>
      <c r="I3372"/>
      <c r="J3372" s="227"/>
      <c r="L3372" s="190"/>
      <c r="N3372"/>
      <c r="O3372"/>
      <c r="P3372"/>
      <c r="Q3372"/>
      <c r="R3372"/>
      <c r="S3372"/>
      <c r="T3372"/>
      <c r="U3372"/>
      <c r="V3372"/>
      <c r="W3372" s="319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  <c r="AN3372"/>
      <c r="AO3372"/>
      <c r="AP3372"/>
      <c r="AQ3372"/>
    </row>
    <row r="3373" spans="1:43" s="269" customFormat="1" x14ac:dyDescent="0.2">
      <c r="A3373" s="13"/>
      <c r="B3373"/>
      <c r="C3373"/>
      <c r="D3373" s="227"/>
      <c r="E3373" s="227"/>
      <c r="F3373" s="227"/>
      <c r="G3373"/>
      <c r="H3373"/>
      <c r="I3373"/>
      <c r="J3373" s="227"/>
      <c r="L3373" s="190"/>
      <c r="N3373"/>
      <c r="O3373"/>
      <c r="P3373"/>
      <c r="Q3373"/>
      <c r="R3373"/>
      <c r="S3373"/>
      <c r="T3373"/>
      <c r="U3373"/>
      <c r="V3373"/>
      <c r="W3373" s="319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  <c r="AN3373"/>
      <c r="AO3373"/>
      <c r="AP3373"/>
      <c r="AQ3373"/>
    </row>
    <row r="3374" spans="1:43" s="269" customFormat="1" x14ac:dyDescent="0.2">
      <c r="A3374" s="13"/>
      <c r="B3374"/>
      <c r="C3374"/>
      <c r="D3374" s="227"/>
      <c r="E3374" s="227"/>
      <c r="F3374" s="227"/>
      <c r="G3374"/>
      <c r="H3374"/>
      <c r="I3374"/>
      <c r="J3374" s="227"/>
      <c r="L3374" s="190"/>
      <c r="N3374"/>
      <c r="O3374"/>
      <c r="P3374"/>
      <c r="Q3374"/>
      <c r="R3374"/>
      <c r="S3374"/>
      <c r="T3374"/>
      <c r="U3374"/>
      <c r="V3374"/>
      <c r="W3374" s="319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  <c r="AN3374"/>
      <c r="AO3374"/>
      <c r="AP3374"/>
      <c r="AQ3374"/>
    </row>
    <row r="3375" spans="1:43" s="269" customFormat="1" x14ac:dyDescent="0.2">
      <c r="A3375" s="13"/>
      <c r="B3375"/>
      <c r="C3375"/>
      <c r="D3375" s="227"/>
      <c r="E3375" s="227"/>
      <c r="F3375" s="227"/>
      <c r="G3375"/>
      <c r="H3375"/>
      <c r="I3375"/>
      <c r="J3375" s="227"/>
      <c r="L3375" s="190"/>
      <c r="N3375"/>
      <c r="O3375"/>
      <c r="P3375"/>
      <c r="Q3375"/>
      <c r="R3375"/>
      <c r="S3375"/>
      <c r="T3375"/>
      <c r="U3375"/>
      <c r="V3375"/>
      <c r="W3375" s="319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  <c r="AN3375"/>
      <c r="AO3375"/>
      <c r="AP3375"/>
      <c r="AQ3375"/>
    </row>
    <row r="3376" spans="1:43" s="269" customFormat="1" x14ac:dyDescent="0.2">
      <c r="A3376" s="13"/>
      <c r="B3376"/>
      <c r="C3376"/>
      <c r="D3376" s="227"/>
      <c r="E3376" s="227"/>
      <c r="F3376" s="227"/>
      <c r="G3376"/>
      <c r="H3376"/>
      <c r="I3376"/>
      <c r="J3376" s="227"/>
      <c r="L3376" s="190"/>
      <c r="N3376"/>
      <c r="O3376"/>
      <c r="P3376"/>
      <c r="Q3376"/>
      <c r="R3376"/>
      <c r="S3376"/>
      <c r="T3376"/>
      <c r="U3376"/>
      <c r="V3376"/>
      <c r="W3376" s="319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  <c r="AN3376"/>
      <c r="AO3376"/>
      <c r="AP3376"/>
      <c r="AQ3376"/>
    </row>
    <row r="3377" spans="1:43" s="269" customFormat="1" x14ac:dyDescent="0.2">
      <c r="A3377" s="13"/>
      <c r="B3377"/>
      <c r="C3377"/>
      <c r="D3377" s="227"/>
      <c r="E3377" s="227"/>
      <c r="F3377" s="227"/>
      <c r="G3377"/>
      <c r="H3377"/>
      <c r="I3377"/>
      <c r="J3377" s="227"/>
      <c r="L3377" s="190"/>
      <c r="N3377"/>
      <c r="O3377"/>
      <c r="P3377"/>
      <c r="Q3377"/>
      <c r="R3377"/>
      <c r="S3377"/>
      <c r="T3377"/>
      <c r="U3377"/>
      <c r="V3377"/>
      <c r="W3377" s="319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  <c r="AN3377"/>
      <c r="AO3377"/>
      <c r="AP3377"/>
      <c r="AQ3377"/>
    </row>
    <row r="3378" spans="1:43" s="269" customFormat="1" x14ac:dyDescent="0.2">
      <c r="A3378" s="13"/>
      <c r="B3378"/>
      <c r="C3378"/>
      <c r="D3378" s="227"/>
      <c r="E3378" s="227"/>
      <c r="F3378" s="227"/>
      <c r="G3378"/>
      <c r="H3378"/>
      <c r="I3378"/>
      <c r="J3378" s="227"/>
      <c r="L3378" s="190"/>
      <c r="N3378"/>
      <c r="O3378"/>
      <c r="P3378"/>
      <c r="Q3378"/>
      <c r="R3378"/>
      <c r="S3378"/>
      <c r="T3378"/>
      <c r="U3378"/>
      <c r="V3378"/>
      <c r="W3378" s="319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  <c r="AN3378"/>
      <c r="AO3378"/>
      <c r="AP3378"/>
      <c r="AQ3378"/>
    </row>
    <row r="3379" spans="1:43" s="269" customFormat="1" x14ac:dyDescent="0.2">
      <c r="A3379" s="13"/>
      <c r="B3379"/>
      <c r="C3379"/>
      <c r="D3379" s="227"/>
      <c r="E3379" s="227"/>
      <c r="F3379" s="227"/>
      <c r="G3379"/>
      <c r="H3379"/>
      <c r="I3379"/>
      <c r="J3379" s="227"/>
      <c r="L3379" s="190"/>
      <c r="N3379"/>
      <c r="O3379"/>
      <c r="P3379"/>
      <c r="Q3379"/>
      <c r="R3379"/>
      <c r="S3379"/>
      <c r="T3379"/>
      <c r="U3379"/>
      <c r="V3379"/>
      <c r="W3379" s="31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  <c r="AN3379"/>
      <c r="AO3379"/>
      <c r="AP3379"/>
      <c r="AQ3379"/>
    </row>
    <row r="3380" spans="1:43" s="269" customFormat="1" x14ac:dyDescent="0.2">
      <c r="A3380" s="13"/>
      <c r="B3380"/>
      <c r="C3380"/>
      <c r="D3380" s="227"/>
      <c r="E3380" s="227"/>
      <c r="F3380" s="227"/>
      <c r="G3380"/>
      <c r="H3380"/>
      <c r="I3380"/>
      <c r="J3380" s="227"/>
      <c r="L3380" s="190"/>
      <c r="N3380"/>
      <c r="O3380"/>
      <c r="P3380"/>
      <c r="Q3380"/>
      <c r="R3380"/>
      <c r="S3380"/>
      <c r="T3380"/>
      <c r="U3380"/>
      <c r="V3380"/>
      <c r="W3380" s="319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  <c r="AN3380"/>
      <c r="AO3380"/>
      <c r="AP3380"/>
      <c r="AQ3380"/>
    </row>
    <row r="3381" spans="1:43" s="269" customFormat="1" x14ac:dyDescent="0.2">
      <c r="A3381" s="13"/>
      <c r="B3381"/>
      <c r="C3381"/>
      <c r="D3381" s="227"/>
      <c r="E3381" s="227"/>
      <c r="F3381" s="227"/>
      <c r="G3381"/>
      <c r="H3381"/>
      <c r="I3381"/>
      <c r="J3381" s="227"/>
      <c r="L3381" s="190"/>
      <c r="N3381"/>
      <c r="O3381"/>
      <c r="P3381"/>
      <c r="Q3381"/>
      <c r="R3381"/>
      <c r="S3381"/>
      <c r="T3381"/>
      <c r="U3381"/>
      <c r="V3381"/>
      <c r="W3381" s="319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  <c r="AN3381"/>
      <c r="AO3381"/>
      <c r="AP3381"/>
      <c r="AQ3381"/>
    </row>
    <row r="3382" spans="1:43" s="269" customFormat="1" x14ac:dyDescent="0.2">
      <c r="A3382" s="13"/>
      <c r="B3382"/>
      <c r="C3382"/>
      <c r="D3382" s="227"/>
      <c r="E3382" s="227"/>
      <c r="F3382" s="227"/>
      <c r="G3382"/>
      <c r="H3382"/>
      <c r="I3382"/>
      <c r="J3382" s="227"/>
      <c r="L3382" s="190"/>
      <c r="N3382"/>
      <c r="O3382"/>
      <c r="P3382"/>
      <c r="Q3382"/>
      <c r="R3382"/>
      <c r="S3382"/>
      <c r="T3382"/>
      <c r="U3382"/>
      <c r="V3382"/>
      <c r="W3382" s="319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  <c r="AN3382"/>
      <c r="AO3382"/>
      <c r="AP3382"/>
      <c r="AQ3382"/>
    </row>
    <row r="3383" spans="1:43" s="269" customFormat="1" x14ac:dyDescent="0.2">
      <c r="A3383" s="13"/>
      <c r="B3383"/>
      <c r="C3383"/>
      <c r="D3383" s="227"/>
      <c r="E3383" s="227"/>
      <c r="F3383" s="227"/>
      <c r="G3383"/>
      <c r="H3383"/>
      <c r="I3383"/>
      <c r="J3383" s="227"/>
      <c r="L3383" s="190"/>
      <c r="N3383"/>
      <c r="O3383"/>
      <c r="P3383"/>
      <c r="Q3383"/>
      <c r="R3383"/>
      <c r="S3383"/>
      <c r="T3383"/>
      <c r="U3383"/>
      <c r="V3383"/>
      <c r="W3383" s="319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  <c r="AN3383"/>
      <c r="AO3383"/>
      <c r="AP3383"/>
      <c r="AQ3383"/>
    </row>
    <row r="3384" spans="1:43" s="269" customFormat="1" x14ac:dyDescent="0.2">
      <c r="A3384" s="13"/>
      <c r="B3384"/>
      <c r="C3384"/>
      <c r="D3384" s="227"/>
      <c r="E3384" s="227"/>
      <c r="F3384" s="227"/>
      <c r="G3384"/>
      <c r="H3384"/>
      <c r="I3384"/>
      <c r="J3384" s="227"/>
      <c r="L3384" s="190"/>
      <c r="N3384"/>
      <c r="O3384"/>
      <c r="P3384"/>
      <c r="Q3384"/>
      <c r="R3384"/>
      <c r="S3384"/>
      <c r="T3384"/>
      <c r="U3384"/>
      <c r="V3384"/>
      <c r="W3384" s="319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  <c r="AN3384"/>
      <c r="AO3384"/>
      <c r="AP3384"/>
      <c r="AQ3384"/>
    </row>
    <row r="3385" spans="1:43" s="269" customFormat="1" x14ac:dyDescent="0.2">
      <c r="A3385" s="13"/>
      <c r="B3385"/>
      <c r="C3385"/>
      <c r="D3385" s="227"/>
      <c r="E3385" s="227"/>
      <c r="F3385" s="227"/>
      <c r="G3385"/>
      <c r="H3385"/>
      <c r="I3385"/>
      <c r="J3385" s="227"/>
      <c r="L3385" s="190"/>
      <c r="N3385"/>
      <c r="O3385"/>
      <c r="P3385"/>
      <c r="Q3385"/>
      <c r="R3385"/>
      <c r="S3385"/>
      <c r="T3385"/>
      <c r="U3385"/>
      <c r="V3385"/>
      <c r="W3385" s="319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  <c r="AN3385"/>
      <c r="AO3385"/>
      <c r="AP3385"/>
      <c r="AQ3385"/>
    </row>
    <row r="3386" spans="1:43" s="269" customFormat="1" x14ac:dyDescent="0.2">
      <c r="A3386" s="13"/>
      <c r="B3386"/>
      <c r="C3386"/>
      <c r="D3386" s="227"/>
      <c r="E3386" s="227"/>
      <c r="F3386" s="227"/>
      <c r="G3386"/>
      <c r="H3386"/>
      <c r="I3386"/>
      <c r="J3386" s="227"/>
      <c r="L3386" s="190"/>
      <c r="N3386"/>
      <c r="O3386"/>
      <c r="P3386"/>
      <c r="Q3386"/>
      <c r="R3386"/>
      <c r="S3386"/>
      <c r="T3386"/>
      <c r="U3386"/>
      <c r="V3386"/>
      <c r="W3386" s="319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  <c r="AN3386"/>
      <c r="AO3386"/>
      <c r="AP3386"/>
      <c r="AQ3386"/>
    </row>
    <row r="3387" spans="1:43" s="269" customFormat="1" x14ac:dyDescent="0.2">
      <c r="A3387" s="13"/>
      <c r="B3387"/>
      <c r="C3387"/>
      <c r="D3387" s="227"/>
      <c r="E3387" s="227"/>
      <c r="F3387" s="227"/>
      <c r="G3387"/>
      <c r="H3387"/>
      <c r="I3387"/>
      <c r="J3387" s="227"/>
      <c r="L3387" s="190"/>
      <c r="N3387"/>
      <c r="O3387"/>
      <c r="P3387"/>
      <c r="Q3387"/>
      <c r="R3387"/>
      <c r="S3387"/>
      <c r="T3387"/>
      <c r="U3387"/>
      <c r="V3387"/>
      <c r="W3387" s="319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  <c r="AN3387"/>
      <c r="AO3387"/>
      <c r="AP3387"/>
      <c r="AQ3387"/>
    </row>
    <row r="3388" spans="1:43" s="269" customFormat="1" x14ac:dyDescent="0.2">
      <c r="A3388" s="13"/>
      <c r="B3388"/>
      <c r="C3388"/>
      <c r="D3388" s="227"/>
      <c r="E3388" s="227"/>
      <c r="F3388" s="227"/>
      <c r="G3388"/>
      <c r="H3388"/>
      <c r="I3388"/>
      <c r="J3388" s="227"/>
      <c r="L3388" s="190"/>
      <c r="N3388"/>
      <c r="O3388"/>
      <c r="P3388"/>
      <c r="Q3388"/>
      <c r="R3388"/>
      <c r="S3388"/>
      <c r="T3388"/>
      <c r="U3388"/>
      <c r="V3388"/>
      <c r="W3388" s="319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  <c r="AN3388"/>
      <c r="AO3388"/>
      <c r="AP3388"/>
      <c r="AQ3388"/>
    </row>
    <row r="3389" spans="1:43" s="269" customFormat="1" x14ac:dyDescent="0.2">
      <c r="A3389" s="13"/>
      <c r="B3389"/>
      <c r="C3389"/>
      <c r="D3389" s="227"/>
      <c r="E3389" s="227"/>
      <c r="F3389" s="227"/>
      <c r="G3389"/>
      <c r="H3389"/>
      <c r="I3389"/>
      <c r="J3389" s="227"/>
      <c r="L3389" s="190"/>
      <c r="N3389"/>
      <c r="O3389"/>
      <c r="P3389"/>
      <c r="Q3389"/>
      <c r="R3389"/>
      <c r="S3389"/>
      <c r="T3389"/>
      <c r="U3389"/>
      <c r="V3389"/>
      <c r="W3389" s="31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  <c r="AN3389"/>
      <c r="AO3389"/>
      <c r="AP3389"/>
      <c r="AQ3389"/>
    </row>
    <row r="3390" spans="1:43" s="269" customFormat="1" x14ac:dyDescent="0.2">
      <c r="A3390" s="13"/>
      <c r="B3390"/>
      <c r="C3390"/>
      <c r="D3390" s="227"/>
      <c r="E3390" s="227"/>
      <c r="F3390" s="227"/>
      <c r="G3390"/>
      <c r="H3390"/>
      <c r="I3390"/>
      <c r="J3390" s="227"/>
      <c r="L3390" s="190"/>
      <c r="N3390"/>
      <c r="O3390"/>
      <c r="P3390"/>
      <c r="Q3390"/>
      <c r="R3390"/>
      <c r="S3390"/>
      <c r="T3390"/>
      <c r="U3390"/>
      <c r="V3390"/>
      <c r="W3390" s="319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  <c r="AN3390"/>
      <c r="AO3390"/>
      <c r="AP3390"/>
      <c r="AQ3390"/>
    </row>
    <row r="3391" spans="1:43" s="269" customFormat="1" x14ac:dyDescent="0.2">
      <c r="A3391" s="13"/>
      <c r="B3391"/>
      <c r="C3391"/>
      <c r="D3391" s="227"/>
      <c r="E3391" s="227"/>
      <c r="F3391" s="227"/>
      <c r="G3391"/>
      <c r="H3391"/>
      <c r="I3391"/>
      <c r="J3391" s="227"/>
      <c r="L3391" s="190"/>
      <c r="N3391"/>
      <c r="O3391"/>
      <c r="P3391"/>
      <c r="Q3391"/>
      <c r="R3391"/>
      <c r="S3391"/>
      <c r="T3391"/>
      <c r="U3391"/>
      <c r="V3391"/>
      <c r="W3391" s="319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  <c r="AN3391"/>
      <c r="AO3391"/>
      <c r="AP3391"/>
      <c r="AQ3391"/>
    </row>
    <row r="3392" spans="1:43" s="269" customFormat="1" x14ac:dyDescent="0.2">
      <c r="A3392" s="13"/>
      <c r="B3392"/>
      <c r="C3392"/>
      <c r="D3392" s="227"/>
      <c r="E3392" s="227"/>
      <c r="F3392" s="227"/>
      <c r="G3392"/>
      <c r="H3392"/>
      <c r="I3392"/>
      <c r="J3392" s="227"/>
      <c r="L3392" s="190"/>
      <c r="N3392"/>
      <c r="O3392"/>
      <c r="P3392"/>
      <c r="Q3392"/>
      <c r="R3392"/>
      <c r="S3392"/>
      <c r="T3392"/>
      <c r="U3392"/>
      <c r="V3392"/>
      <c r="W3392" s="319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  <c r="AN3392"/>
      <c r="AO3392"/>
      <c r="AP3392"/>
      <c r="AQ3392"/>
    </row>
    <row r="3393" spans="1:43" s="269" customFormat="1" x14ac:dyDescent="0.2">
      <c r="A3393" s="13"/>
      <c r="B3393"/>
      <c r="C3393"/>
      <c r="D3393" s="227"/>
      <c r="E3393" s="227"/>
      <c r="F3393" s="227"/>
      <c r="G3393"/>
      <c r="H3393"/>
      <c r="I3393"/>
      <c r="J3393" s="227"/>
      <c r="L3393" s="190"/>
      <c r="N3393"/>
      <c r="O3393"/>
      <c r="P3393"/>
      <c r="Q3393"/>
      <c r="R3393"/>
      <c r="S3393"/>
      <c r="T3393"/>
      <c r="U3393"/>
      <c r="V3393"/>
      <c r="W3393" s="319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  <c r="AN3393"/>
      <c r="AO3393"/>
      <c r="AP3393"/>
      <c r="AQ3393"/>
    </row>
    <row r="3394" spans="1:43" s="269" customFormat="1" x14ac:dyDescent="0.2">
      <c r="A3394" s="13"/>
      <c r="B3394"/>
      <c r="C3394"/>
      <c r="D3394" s="227"/>
      <c r="E3394" s="227"/>
      <c r="F3394" s="227"/>
      <c r="G3394"/>
      <c r="H3394"/>
      <c r="I3394"/>
      <c r="J3394" s="227"/>
      <c r="L3394" s="190"/>
      <c r="N3394"/>
      <c r="O3394"/>
      <c r="P3394"/>
      <c r="Q3394"/>
      <c r="R3394"/>
      <c r="S3394"/>
      <c r="T3394"/>
      <c r="U3394"/>
      <c r="V3394"/>
      <c r="W3394" s="319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  <c r="AN3394"/>
      <c r="AO3394"/>
      <c r="AP3394"/>
      <c r="AQ3394"/>
    </row>
    <row r="3395" spans="1:43" s="269" customFormat="1" x14ac:dyDescent="0.2">
      <c r="A3395" s="13"/>
      <c r="B3395"/>
      <c r="C3395"/>
      <c r="D3395" s="227"/>
      <c r="E3395" s="227"/>
      <c r="F3395" s="227"/>
      <c r="G3395"/>
      <c r="H3395"/>
      <c r="I3395"/>
      <c r="J3395" s="227"/>
      <c r="L3395" s="190"/>
      <c r="N3395"/>
      <c r="O3395"/>
      <c r="P3395"/>
      <c r="Q3395"/>
      <c r="R3395"/>
      <c r="S3395"/>
      <c r="T3395"/>
      <c r="U3395"/>
      <c r="V3395"/>
      <c r="W3395" s="319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  <c r="AN3395"/>
      <c r="AO3395"/>
      <c r="AP3395"/>
      <c r="AQ3395"/>
    </row>
    <row r="3396" spans="1:43" s="269" customFormat="1" x14ac:dyDescent="0.2">
      <c r="A3396" s="13"/>
      <c r="B3396"/>
      <c r="C3396"/>
      <c r="D3396" s="227"/>
      <c r="E3396" s="227"/>
      <c r="F3396" s="227"/>
      <c r="G3396"/>
      <c r="H3396"/>
      <c r="I3396"/>
      <c r="J3396" s="227"/>
      <c r="L3396" s="190"/>
      <c r="N3396"/>
      <c r="O3396"/>
      <c r="P3396"/>
      <c r="Q3396"/>
      <c r="R3396"/>
      <c r="S3396"/>
      <c r="T3396"/>
      <c r="U3396"/>
      <c r="V3396"/>
      <c r="W3396" s="319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  <c r="AN3396"/>
      <c r="AO3396"/>
      <c r="AP3396"/>
      <c r="AQ3396"/>
    </row>
    <row r="3397" spans="1:43" s="269" customFormat="1" x14ac:dyDescent="0.2">
      <c r="A3397" s="13"/>
      <c r="B3397"/>
      <c r="C3397"/>
      <c r="D3397" s="227"/>
      <c r="E3397" s="227"/>
      <c r="F3397" s="227"/>
      <c r="G3397"/>
      <c r="H3397"/>
      <c r="I3397"/>
      <c r="J3397" s="227"/>
      <c r="L3397" s="190"/>
      <c r="N3397"/>
      <c r="O3397"/>
      <c r="P3397"/>
      <c r="Q3397"/>
      <c r="R3397"/>
      <c r="S3397"/>
      <c r="T3397"/>
      <c r="U3397"/>
      <c r="V3397"/>
      <c r="W3397" s="319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  <c r="AN3397"/>
      <c r="AO3397"/>
      <c r="AP3397"/>
      <c r="AQ3397"/>
    </row>
    <row r="3398" spans="1:43" s="269" customFormat="1" x14ac:dyDescent="0.2">
      <c r="A3398" s="13"/>
      <c r="B3398"/>
      <c r="C3398"/>
      <c r="D3398" s="227"/>
      <c r="E3398" s="227"/>
      <c r="F3398" s="227"/>
      <c r="G3398"/>
      <c r="H3398"/>
      <c r="I3398"/>
      <c r="J3398" s="227"/>
      <c r="L3398" s="190"/>
      <c r="N3398"/>
      <c r="O3398"/>
      <c r="P3398"/>
      <c r="Q3398"/>
      <c r="R3398"/>
      <c r="S3398"/>
      <c r="T3398"/>
      <c r="U3398"/>
      <c r="V3398"/>
      <c r="W3398" s="319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  <c r="AN3398"/>
      <c r="AO3398"/>
      <c r="AP3398"/>
      <c r="AQ3398"/>
    </row>
    <row r="3399" spans="1:43" s="269" customFormat="1" x14ac:dyDescent="0.2">
      <c r="A3399" s="13"/>
      <c r="B3399"/>
      <c r="C3399"/>
      <c r="D3399" s="227"/>
      <c r="E3399" s="227"/>
      <c r="F3399" s="227"/>
      <c r="G3399"/>
      <c r="H3399"/>
      <c r="I3399"/>
      <c r="J3399" s="227"/>
      <c r="L3399" s="190"/>
      <c r="N3399"/>
      <c r="O3399"/>
      <c r="P3399"/>
      <c r="Q3399"/>
      <c r="R3399"/>
      <c r="S3399"/>
      <c r="T3399"/>
      <c r="U3399"/>
      <c r="V3399"/>
      <c r="W3399" s="31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  <c r="AN3399"/>
      <c r="AO3399"/>
      <c r="AP3399"/>
      <c r="AQ3399"/>
    </row>
    <row r="3400" spans="1:43" s="269" customFormat="1" x14ac:dyDescent="0.2">
      <c r="A3400" s="13"/>
      <c r="B3400"/>
      <c r="C3400"/>
      <c r="D3400" s="227"/>
      <c r="E3400" s="227"/>
      <c r="F3400" s="227"/>
      <c r="G3400"/>
      <c r="H3400"/>
      <c r="I3400"/>
      <c r="J3400" s="227"/>
      <c r="L3400" s="190"/>
      <c r="N3400"/>
      <c r="O3400"/>
      <c r="P3400"/>
      <c r="Q3400"/>
      <c r="R3400"/>
      <c r="S3400"/>
      <c r="T3400"/>
      <c r="U3400"/>
      <c r="V3400"/>
      <c r="W3400" s="319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  <c r="AN3400"/>
      <c r="AO3400"/>
      <c r="AP3400"/>
      <c r="AQ3400"/>
    </row>
    <row r="3401" spans="1:43" s="269" customFormat="1" x14ac:dyDescent="0.2">
      <c r="A3401" s="13"/>
      <c r="B3401"/>
      <c r="C3401"/>
      <c r="D3401" s="227"/>
      <c r="E3401" s="227"/>
      <c r="F3401" s="227"/>
      <c r="G3401"/>
      <c r="H3401"/>
      <c r="I3401"/>
      <c r="J3401" s="227"/>
      <c r="L3401" s="190"/>
      <c r="N3401"/>
      <c r="O3401"/>
      <c r="P3401"/>
      <c r="Q3401"/>
      <c r="R3401"/>
      <c r="S3401"/>
      <c r="T3401"/>
      <c r="U3401"/>
      <c r="V3401"/>
      <c r="W3401" s="319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  <c r="AN3401"/>
      <c r="AO3401"/>
      <c r="AP3401"/>
      <c r="AQ3401"/>
    </row>
    <row r="3402" spans="1:43" s="269" customFormat="1" x14ac:dyDescent="0.2">
      <c r="A3402" s="13"/>
      <c r="B3402"/>
      <c r="C3402"/>
      <c r="D3402" s="227"/>
      <c r="E3402" s="227"/>
      <c r="F3402" s="227"/>
      <c r="G3402"/>
      <c r="H3402"/>
      <c r="I3402"/>
      <c r="J3402" s="227"/>
      <c r="L3402" s="190"/>
      <c r="N3402"/>
      <c r="O3402"/>
      <c r="P3402"/>
      <c r="Q3402"/>
      <c r="R3402"/>
      <c r="S3402"/>
      <c r="T3402"/>
      <c r="U3402"/>
      <c r="V3402"/>
      <c r="W3402" s="319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  <c r="AN3402"/>
      <c r="AO3402"/>
      <c r="AP3402"/>
      <c r="AQ3402"/>
    </row>
    <row r="3403" spans="1:43" s="269" customFormat="1" x14ac:dyDescent="0.2">
      <c r="A3403" s="13"/>
      <c r="B3403"/>
      <c r="C3403"/>
      <c r="D3403" s="227"/>
      <c r="E3403" s="227"/>
      <c r="F3403" s="227"/>
      <c r="G3403"/>
      <c r="H3403"/>
      <c r="I3403"/>
      <c r="J3403" s="227"/>
      <c r="L3403" s="190"/>
      <c r="N3403"/>
      <c r="O3403"/>
      <c r="P3403"/>
      <c r="Q3403"/>
      <c r="R3403"/>
      <c r="S3403"/>
      <c r="T3403"/>
      <c r="U3403"/>
      <c r="V3403"/>
      <c r="W3403" s="319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  <c r="AN3403"/>
      <c r="AO3403"/>
      <c r="AP3403"/>
      <c r="AQ3403"/>
    </row>
    <row r="3404" spans="1:43" s="269" customFormat="1" x14ac:dyDescent="0.2">
      <c r="A3404" s="13"/>
      <c r="B3404"/>
      <c r="C3404"/>
      <c r="D3404" s="227"/>
      <c r="E3404" s="227"/>
      <c r="F3404" s="227"/>
      <c r="G3404"/>
      <c r="H3404"/>
      <c r="I3404"/>
      <c r="J3404" s="227"/>
      <c r="L3404" s="190"/>
      <c r="N3404"/>
      <c r="O3404"/>
      <c r="P3404"/>
      <c r="Q3404"/>
      <c r="R3404"/>
      <c r="S3404"/>
      <c r="T3404"/>
      <c r="U3404"/>
      <c r="V3404"/>
      <c r="W3404" s="319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  <c r="AN3404"/>
      <c r="AO3404"/>
      <c r="AP3404"/>
      <c r="AQ3404"/>
    </row>
    <row r="3405" spans="1:43" s="269" customFormat="1" x14ac:dyDescent="0.2">
      <c r="A3405" s="13"/>
      <c r="B3405"/>
      <c r="C3405"/>
      <c r="D3405" s="227"/>
      <c r="E3405" s="227"/>
      <c r="F3405" s="227"/>
      <c r="G3405"/>
      <c r="H3405"/>
      <c r="I3405"/>
      <c r="J3405" s="227"/>
      <c r="L3405" s="190"/>
      <c r="N3405"/>
      <c r="O3405"/>
      <c r="P3405"/>
      <c r="Q3405"/>
      <c r="R3405"/>
      <c r="S3405"/>
      <c r="T3405"/>
      <c r="U3405"/>
      <c r="V3405"/>
      <c r="W3405" s="319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  <c r="AN3405"/>
      <c r="AO3405"/>
      <c r="AP3405"/>
      <c r="AQ3405"/>
    </row>
    <row r="3406" spans="1:43" s="269" customFormat="1" x14ac:dyDescent="0.2">
      <c r="A3406" s="13"/>
      <c r="B3406"/>
      <c r="C3406"/>
      <c r="D3406" s="227"/>
      <c r="E3406" s="227"/>
      <c r="F3406" s="227"/>
      <c r="G3406"/>
      <c r="H3406"/>
      <c r="I3406"/>
      <c r="J3406" s="227"/>
      <c r="L3406" s="190"/>
      <c r="N3406"/>
      <c r="O3406"/>
      <c r="P3406"/>
      <c r="Q3406"/>
      <c r="R3406"/>
      <c r="S3406"/>
      <c r="T3406"/>
      <c r="U3406"/>
      <c r="V3406"/>
      <c r="W3406" s="319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  <c r="AN3406"/>
      <c r="AO3406"/>
      <c r="AP3406"/>
      <c r="AQ3406"/>
    </row>
    <row r="3407" spans="1:43" s="269" customFormat="1" x14ac:dyDescent="0.2">
      <c r="A3407" s="13"/>
      <c r="B3407"/>
      <c r="C3407"/>
      <c r="D3407" s="227"/>
      <c r="E3407" s="227"/>
      <c r="F3407" s="227"/>
      <c r="G3407"/>
      <c r="H3407"/>
      <c r="I3407"/>
      <c r="J3407" s="227"/>
      <c r="L3407" s="190"/>
      <c r="N3407"/>
      <c r="O3407"/>
      <c r="P3407"/>
      <c r="Q3407"/>
      <c r="R3407"/>
      <c r="S3407"/>
      <c r="T3407"/>
      <c r="U3407"/>
      <c r="V3407"/>
      <c r="W3407" s="319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  <c r="AN3407"/>
      <c r="AO3407"/>
      <c r="AP3407"/>
      <c r="AQ3407"/>
    </row>
    <row r="3408" spans="1:43" s="269" customFormat="1" x14ac:dyDescent="0.2">
      <c r="A3408" s="13"/>
      <c r="B3408"/>
      <c r="C3408"/>
      <c r="D3408" s="227"/>
      <c r="E3408" s="227"/>
      <c r="F3408" s="227"/>
      <c r="G3408"/>
      <c r="H3408"/>
      <c r="I3408"/>
      <c r="J3408" s="227"/>
      <c r="L3408" s="190"/>
      <c r="N3408"/>
      <c r="O3408"/>
      <c r="P3408"/>
      <c r="Q3408"/>
      <c r="R3408"/>
      <c r="S3408"/>
      <c r="T3408"/>
      <c r="U3408"/>
      <c r="V3408"/>
      <c r="W3408" s="319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  <c r="AN3408"/>
      <c r="AO3408"/>
      <c r="AP3408"/>
      <c r="AQ3408"/>
    </row>
    <row r="3409" spans="1:43" s="269" customFormat="1" x14ac:dyDescent="0.2">
      <c r="A3409" s="13"/>
      <c r="B3409"/>
      <c r="C3409"/>
      <c r="D3409" s="227"/>
      <c r="E3409" s="227"/>
      <c r="F3409" s="227"/>
      <c r="G3409"/>
      <c r="H3409"/>
      <c r="I3409"/>
      <c r="J3409" s="227"/>
      <c r="L3409" s="190"/>
      <c r="N3409"/>
      <c r="O3409"/>
      <c r="P3409"/>
      <c r="Q3409"/>
      <c r="R3409"/>
      <c r="S3409"/>
      <c r="T3409"/>
      <c r="U3409"/>
      <c r="V3409"/>
      <c r="W3409" s="31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  <c r="AN3409"/>
      <c r="AO3409"/>
      <c r="AP3409"/>
      <c r="AQ3409"/>
    </row>
    <row r="3410" spans="1:43" s="269" customFormat="1" x14ac:dyDescent="0.2">
      <c r="A3410" s="13"/>
      <c r="B3410"/>
      <c r="C3410"/>
      <c r="D3410" s="227"/>
      <c r="E3410" s="227"/>
      <c r="F3410" s="227"/>
      <c r="G3410"/>
      <c r="H3410"/>
      <c r="I3410"/>
      <c r="J3410" s="227"/>
      <c r="L3410" s="190"/>
      <c r="N3410"/>
      <c r="O3410"/>
      <c r="P3410"/>
      <c r="Q3410"/>
      <c r="R3410"/>
      <c r="S3410"/>
      <c r="T3410"/>
      <c r="U3410"/>
      <c r="V3410"/>
      <c r="W3410" s="319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  <c r="AN3410"/>
      <c r="AO3410"/>
      <c r="AP3410"/>
      <c r="AQ3410"/>
    </row>
    <row r="3411" spans="1:43" s="269" customFormat="1" x14ac:dyDescent="0.2">
      <c r="A3411" s="13"/>
      <c r="B3411"/>
      <c r="C3411"/>
      <c r="D3411" s="227"/>
      <c r="E3411" s="227"/>
      <c r="F3411" s="227"/>
      <c r="G3411"/>
      <c r="H3411"/>
      <c r="I3411"/>
      <c r="J3411" s="227"/>
      <c r="L3411" s="190"/>
      <c r="N3411"/>
      <c r="O3411"/>
      <c r="P3411"/>
      <c r="Q3411"/>
      <c r="R3411"/>
      <c r="S3411"/>
      <c r="T3411"/>
      <c r="U3411"/>
      <c r="V3411"/>
      <c r="W3411" s="319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  <c r="AN3411"/>
      <c r="AO3411"/>
      <c r="AP3411"/>
      <c r="AQ3411"/>
    </row>
    <row r="3412" spans="1:43" s="269" customFormat="1" x14ac:dyDescent="0.2">
      <c r="A3412" s="13"/>
      <c r="B3412"/>
      <c r="C3412"/>
      <c r="D3412" s="227"/>
      <c r="E3412" s="227"/>
      <c r="F3412" s="227"/>
      <c r="G3412"/>
      <c r="H3412"/>
      <c r="I3412"/>
      <c r="J3412" s="227"/>
      <c r="L3412" s="190"/>
      <c r="N3412"/>
      <c r="O3412"/>
      <c r="P3412"/>
      <c r="Q3412"/>
      <c r="R3412"/>
      <c r="S3412"/>
      <c r="T3412"/>
      <c r="U3412"/>
      <c r="V3412"/>
      <c r="W3412" s="319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  <c r="AN3412"/>
      <c r="AO3412"/>
      <c r="AP3412"/>
      <c r="AQ3412"/>
    </row>
    <row r="3413" spans="1:43" s="269" customFormat="1" x14ac:dyDescent="0.2">
      <c r="A3413" s="13"/>
      <c r="B3413"/>
      <c r="C3413"/>
      <c r="D3413" s="227"/>
      <c r="E3413" s="227"/>
      <c r="F3413" s="227"/>
      <c r="G3413"/>
      <c r="H3413"/>
      <c r="I3413"/>
      <c r="J3413" s="227"/>
      <c r="L3413" s="190"/>
      <c r="N3413"/>
      <c r="O3413"/>
      <c r="P3413"/>
      <c r="Q3413"/>
      <c r="R3413"/>
      <c r="S3413"/>
      <c r="T3413"/>
      <c r="U3413"/>
      <c r="V3413"/>
      <c r="W3413" s="319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  <c r="AN3413"/>
      <c r="AO3413"/>
      <c r="AP3413"/>
      <c r="AQ3413"/>
    </row>
    <row r="3414" spans="1:43" s="269" customFormat="1" x14ac:dyDescent="0.2">
      <c r="A3414" s="13"/>
      <c r="B3414"/>
      <c r="C3414"/>
      <c r="D3414" s="227"/>
      <c r="E3414" s="227"/>
      <c r="F3414" s="227"/>
      <c r="G3414"/>
      <c r="H3414"/>
      <c r="I3414"/>
      <c r="J3414" s="227"/>
      <c r="L3414" s="190"/>
      <c r="N3414"/>
      <c r="O3414"/>
      <c r="P3414"/>
      <c r="Q3414"/>
      <c r="R3414"/>
      <c r="S3414"/>
      <c r="T3414"/>
      <c r="U3414"/>
      <c r="V3414"/>
      <c r="W3414" s="319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  <c r="AN3414"/>
      <c r="AO3414"/>
      <c r="AP3414"/>
      <c r="AQ3414"/>
    </row>
    <row r="3415" spans="1:43" s="269" customFormat="1" x14ac:dyDescent="0.2">
      <c r="A3415" s="13"/>
      <c r="B3415"/>
      <c r="C3415"/>
      <c r="D3415" s="227"/>
      <c r="E3415" s="227"/>
      <c r="F3415" s="227"/>
      <c r="G3415"/>
      <c r="H3415"/>
      <c r="I3415"/>
      <c r="J3415" s="227"/>
      <c r="L3415" s="190"/>
      <c r="N3415"/>
      <c r="O3415"/>
      <c r="P3415"/>
      <c r="Q3415"/>
      <c r="R3415"/>
      <c r="S3415"/>
      <c r="T3415"/>
      <c r="U3415"/>
      <c r="V3415"/>
      <c r="W3415" s="319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  <c r="AN3415"/>
      <c r="AO3415"/>
      <c r="AP3415"/>
      <c r="AQ3415"/>
    </row>
    <row r="3416" spans="1:43" s="269" customFormat="1" x14ac:dyDescent="0.2">
      <c r="A3416" s="13"/>
      <c r="B3416"/>
      <c r="C3416"/>
      <c r="D3416" s="227"/>
      <c r="E3416" s="227"/>
      <c r="F3416" s="227"/>
      <c r="G3416"/>
      <c r="H3416"/>
      <c r="I3416"/>
      <c r="J3416" s="227"/>
      <c r="L3416" s="190"/>
      <c r="N3416"/>
      <c r="O3416"/>
      <c r="P3416"/>
      <c r="Q3416"/>
      <c r="R3416"/>
      <c r="S3416"/>
      <c r="T3416"/>
      <c r="U3416"/>
      <c r="V3416"/>
      <c r="W3416" s="319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  <c r="AN3416"/>
      <c r="AO3416"/>
      <c r="AP3416"/>
      <c r="AQ3416"/>
    </row>
    <row r="3417" spans="1:43" s="269" customFormat="1" x14ac:dyDescent="0.2">
      <c r="A3417" s="13"/>
      <c r="B3417"/>
      <c r="C3417"/>
      <c r="D3417" s="227"/>
      <c r="E3417" s="227"/>
      <c r="F3417" s="227"/>
      <c r="G3417"/>
      <c r="H3417"/>
      <c r="I3417"/>
      <c r="J3417" s="227"/>
      <c r="L3417" s="190"/>
      <c r="N3417"/>
      <c r="O3417"/>
      <c r="P3417"/>
      <c r="Q3417"/>
      <c r="R3417"/>
      <c r="S3417"/>
      <c r="T3417"/>
      <c r="U3417"/>
      <c r="V3417"/>
      <c r="W3417" s="319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  <c r="AN3417"/>
      <c r="AO3417"/>
      <c r="AP3417"/>
      <c r="AQ3417"/>
    </row>
    <row r="3418" spans="1:43" s="269" customFormat="1" x14ac:dyDescent="0.2">
      <c r="A3418" s="13"/>
      <c r="B3418"/>
      <c r="C3418"/>
      <c r="D3418" s="227"/>
      <c r="E3418" s="227"/>
      <c r="F3418" s="227"/>
      <c r="G3418"/>
      <c r="H3418"/>
      <c r="I3418"/>
      <c r="J3418" s="227"/>
      <c r="L3418" s="190"/>
      <c r="N3418"/>
      <c r="O3418"/>
      <c r="P3418"/>
      <c r="Q3418"/>
      <c r="R3418"/>
      <c r="S3418"/>
      <c r="T3418"/>
      <c r="U3418"/>
      <c r="V3418"/>
      <c r="W3418" s="319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  <c r="AN3418"/>
      <c r="AO3418"/>
      <c r="AP3418"/>
      <c r="AQ3418"/>
    </row>
    <row r="3419" spans="1:43" s="269" customFormat="1" x14ac:dyDescent="0.2">
      <c r="A3419" s="13"/>
      <c r="B3419"/>
      <c r="C3419"/>
      <c r="D3419" s="227"/>
      <c r="E3419" s="227"/>
      <c r="F3419" s="227"/>
      <c r="G3419"/>
      <c r="H3419"/>
      <c r="I3419"/>
      <c r="J3419" s="227"/>
      <c r="L3419" s="190"/>
      <c r="N3419"/>
      <c r="O3419"/>
      <c r="P3419"/>
      <c r="Q3419"/>
      <c r="R3419"/>
      <c r="S3419"/>
      <c r="T3419"/>
      <c r="U3419"/>
      <c r="V3419"/>
      <c r="W3419" s="3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  <c r="AN3419"/>
      <c r="AO3419"/>
      <c r="AP3419"/>
      <c r="AQ3419"/>
    </row>
    <row r="3420" spans="1:43" s="269" customFormat="1" x14ac:dyDescent="0.2">
      <c r="A3420" s="13"/>
      <c r="B3420"/>
      <c r="C3420"/>
      <c r="D3420" s="227"/>
      <c r="E3420" s="227"/>
      <c r="F3420" s="227"/>
      <c r="G3420"/>
      <c r="H3420"/>
      <c r="I3420"/>
      <c r="J3420" s="227"/>
      <c r="L3420" s="190"/>
      <c r="N3420"/>
      <c r="O3420"/>
      <c r="P3420"/>
      <c r="Q3420"/>
      <c r="R3420"/>
      <c r="S3420"/>
      <c r="T3420"/>
      <c r="U3420"/>
      <c r="V3420"/>
      <c r="W3420" s="319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  <c r="AN3420"/>
      <c r="AO3420"/>
      <c r="AP3420"/>
      <c r="AQ3420"/>
    </row>
    <row r="3421" spans="1:43" s="269" customFormat="1" x14ac:dyDescent="0.2">
      <c r="A3421" s="13"/>
      <c r="B3421"/>
      <c r="C3421"/>
      <c r="D3421" s="227"/>
      <c r="E3421" s="227"/>
      <c r="F3421" s="227"/>
      <c r="G3421"/>
      <c r="H3421"/>
      <c r="I3421"/>
      <c r="J3421" s="227"/>
      <c r="L3421" s="190"/>
      <c r="N3421"/>
      <c r="O3421"/>
      <c r="P3421"/>
      <c r="Q3421"/>
      <c r="R3421"/>
      <c r="S3421"/>
      <c r="T3421"/>
      <c r="U3421"/>
      <c r="V3421"/>
      <c r="W3421" s="319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  <c r="AN3421"/>
      <c r="AO3421"/>
      <c r="AP3421"/>
      <c r="AQ3421"/>
    </row>
    <row r="3422" spans="1:43" s="269" customFormat="1" x14ac:dyDescent="0.2">
      <c r="A3422" s="13"/>
      <c r="B3422"/>
      <c r="C3422"/>
      <c r="D3422" s="227"/>
      <c r="E3422" s="227"/>
      <c r="F3422" s="227"/>
      <c r="G3422"/>
      <c r="H3422"/>
      <c r="I3422"/>
      <c r="J3422" s="227"/>
      <c r="L3422" s="190"/>
      <c r="N3422"/>
      <c r="O3422"/>
      <c r="P3422"/>
      <c r="Q3422"/>
      <c r="R3422"/>
      <c r="S3422"/>
      <c r="T3422"/>
      <c r="U3422"/>
      <c r="V3422"/>
      <c r="W3422" s="319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  <c r="AN3422"/>
      <c r="AO3422"/>
      <c r="AP3422"/>
      <c r="AQ3422"/>
    </row>
    <row r="3423" spans="1:43" s="269" customFormat="1" x14ac:dyDescent="0.2">
      <c r="A3423" s="13"/>
      <c r="B3423"/>
      <c r="C3423"/>
      <c r="D3423" s="227"/>
      <c r="E3423" s="227"/>
      <c r="F3423" s="227"/>
      <c r="G3423"/>
      <c r="H3423"/>
      <c r="I3423"/>
      <c r="J3423" s="227"/>
      <c r="L3423" s="190"/>
      <c r="N3423"/>
      <c r="O3423"/>
      <c r="P3423"/>
      <c r="Q3423"/>
      <c r="R3423"/>
      <c r="S3423"/>
      <c r="T3423"/>
      <c r="U3423"/>
      <c r="V3423"/>
      <c r="W3423" s="319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  <c r="AN3423"/>
      <c r="AO3423"/>
      <c r="AP3423"/>
      <c r="AQ3423"/>
    </row>
    <row r="3424" spans="1:43" s="269" customFormat="1" x14ac:dyDescent="0.2">
      <c r="A3424" s="13"/>
      <c r="B3424"/>
      <c r="C3424"/>
      <c r="D3424" s="227"/>
      <c r="E3424" s="227"/>
      <c r="F3424" s="227"/>
      <c r="G3424"/>
      <c r="H3424"/>
      <c r="I3424"/>
      <c r="J3424" s="227"/>
      <c r="L3424" s="190"/>
      <c r="N3424"/>
      <c r="O3424"/>
      <c r="P3424"/>
      <c r="Q3424"/>
      <c r="R3424"/>
      <c r="S3424"/>
      <c r="T3424"/>
      <c r="U3424"/>
      <c r="V3424"/>
      <c r="W3424" s="319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  <c r="AN3424"/>
      <c r="AO3424"/>
      <c r="AP3424"/>
      <c r="AQ3424"/>
    </row>
    <row r="3425" spans="1:43" s="269" customFormat="1" x14ac:dyDescent="0.2">
      <c r="A3425" s="13"/>
      <c r="B3425"/>
      <c r="C3425"/>
      <c r="D3425" s="227"/>
      <c r="E3425" s="227"/>
      <c r="F3425" s="227"/>
      <c r="G3425"/>
      <c r="H3425"/>
      <c r="I3425"/>
      <c r="J3425" s="227"/>
      <c r="L3425" s="190"/>
      <c r="N3425"/>
      <c r="O3425"/>
      <c r="P3425"/>
      <c r="Q3425"/>
      <c r="R3425"/>
      <c r="S3425"/>
      <c r="T3425"/>
      <c r="U3425"/>
      <c r="V3425"/>
      <c r="W3425" s="319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  <c r="AN3425"/>
      <c r="AO3425"/>
      <c r="AP3425"/>
      <c r="AQ3425"/>
    </row>
    <row r="3426" spans="1:43" s="269" customFormat="1" x14ac:dyDescent="0.2">
      <c r="A3426" s="13"/>
      <c r="B3426"/>
      <c r="C3426"/>
      <c r="D3426" s="227"/>
      <c r="E3426" s="227"/>
      <c r="F3426" s="227"/>
      <c r="G3426"/>
      <c r="H3426"/>
      <c r="I3426"/>
      <c r="J3426" s="227"/>
      <c r="L3426" s="190"/>
      <c r="N3426"/>
      <c r="O3426"/>
      <c r="P3426"/>
      <c r="Q3426"/>
      <c r="R3426"/>
      <c r="S3426"/>
      <c r="T3426"/>
      <c r="U3426"/>
      <c r="V3426"/>
      <c r="W3426" s="319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  <c r="AN3426"/>
      <c r="AO3426"/>
      <c r="AP3426"/>
      <c r="AQ3426"/>
    </row>
    <row r="3427" spans="1:43" s="269" customFormat="1" x14ac:dyDescent="0.2">
      <c r="A3427" s="13"/>
      <c r="B3427"/>
      <c r="C3427"/>
      <c r="D3427" s="227"/>
      <c r="E3427" s="227"/>
      <c r="F3427" s="227"/>
      <c r="G3427"/>
      <c r="H3427"/>
      <c r="I3427"/>
      <c r="J3427" s="227"/>
      <c r="L3427" s="190"/>
      <c r="N3427"/>
      <c r="O3427"/>
      <c r="P3427"/>
      <c r="Q3427"/>
      <c r="R3427"/>
      <c r="S3427"/>
      <c r="T3427"/>
      <c r="U3427"/>
      <c r="V3427"/>
      <c r="W3427" s="319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  <c r="AN3427"/>
      <c r="AO3427"/>
      <c r="AP3427"/>
      <c r="AQ3427"/>
    </row>
    <row r="3428" spans="1:43" s="269" customFormat="1" x14ac:dyDescent="0.2">
      <c r="A3428" s="13"/>
      <c r="B3428"/>
      <c r="C3428"/>
      <c r="D3428" s="227"/>
      <c r="E3428" s="227"/>
      <c r="F3428" s="227"/>
      <c r="G3428"/>
      <c r="H3428"/>
      <c r="I3428"/>
      <c r="J3428" s="227"/>
      <c r="L3428" s="190"/>
      <c r="N3428"/>
      <c r="O3428"/>
      <c r="P3428"/>
      <c r="Q3428"/>
      <c r="R3428"/>
      <c r="S3428"/>
      <c r="T3428"/>
      <c r="U3428"/>
      <c r="V3428"/>
      <c r="W3428" s="319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  <c r="AN3428"/>
      <c r="AO3428"/>
      <c r="AP3428"/>
      <c r="AQ3428"/>
    </row>
    <row r="3429" spans="1:43" s="269" customFormat="1" x14ac:dyDescent="0.2">
      <c r="A3429" s="13"/>
      <c r="B3429"/>
      <c r="C3429"/>
      <c r="D3429" s="227"/>
      <c r="E3429" s="227"/>
      <c r="F3429" s="227"/>
      <c r="G3429"/>
      <c r="H3429"/>
      <c r="I3429"/>
      <c r="J3429" s="227"/>
      <c r="L3429" s="190"/>
      <c r="N3429"/>
      <c r="O3429"/>
      <c r="P3429"/>
      <c r="Q3429"/>
      <c r="R3429"/>
      <c r="S3429"/>
      <c r="T3429"/>
      <c r="U3429"/>
      <c r="V3429"/>
      <c r="W3429" s="31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  <c r="AN3429"/>
      <c r="AO3429"/>
      <c r="AP3429"/>
      <c r="AQ3429"/>
    </row>
    <row r="3430" spans="1:43" s="269" customFormat="1" x14ac:dyDescent="0.2">
      <c r="A3430" s="13"/>
      <c r="B3430"/>
      <c r="C3430"/>
      <c r="D3430" s="227"/>
      <c r="E3430" s="227"/>
      <c r="F3430" s="227"/>
      <c r="G3430"/>
      <c r="H3430"/>
      <c r="I3430"/>
      <c r="J3430" s="227"/>
      <c r="L3430" s="190"/>
      <c r="N3430"/>
      <c r="O3430"/>
      <c r="P3430"/>
      <c r="Q3430"/>
      <c r="R3430"/>
      <c r="S3430"/>
      <c r="T3430"/>
      <c r="U3430"/>
      <c r="V3430"/>
      <c r="W3430" s="319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  <c r="AN3430"/>
      <c r="AO3430"/>
      <c r="AP3430"/>
      <c r="AQ3430"/>
    </row>
    <row r="3431" spans="1:43" s="269" customFormat="1" x14ac:dyDescent="0.2">
      <c r="A3431" s="13"/>
      <c r="B3431"/>
      <c r="C3431"/>
      <c r="D3431" s="227"/>
      <c r="E3431" s="227"/>
      <c r="F3431" s="227"/>
      <c r="G3431"/>
      <c r="H3431"/>
      <c r="I3431"/>
      <c r="J3431" s="227"/>
      <c r="L3431" s="190"/>
      <c r="N3431"/>
      <c r="O3431"/>
      <c r="P3431"/>
      <c r="Q3431"/>
      <c r="R3431"/>
      <c r="S3431"/>
      <c r="T3431"/>
      <c r="U3431"/>
      <c r="V3431"/>
      <c r="W3431" s="319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  <c r="AN3431"/>
      <c r="AO3431"/>
      <c r="AP3431"/>
      <c r="AQ3431"/>
    </row>
    <row r="3432" spans="1:43" s="269" customFormat="1" x14ac:dyDescent="0.2">
      <c r="A3432" s="13"/>
      <c r="B3432"/>
      <c r="C3432"/>
      <c r="D3432" s="227"/>
      <c r="E3432" s="227"/>
      <c r="F3432" s="227"/>
      <c r="G3432"/>
      <c r="H3432"/>
      <c r="I3432"/>
      <c r="J3432" s="227"/>
      <c r="L3432" s="190"/>
      <c r="N3432"/>
      <c r="O3432"/>
      <c r="P3432"/>
      <c r="Q3432"/>
      <c r="R3432"/>
      <c r="S3432"/>
      <c r="T3432"/>
      <c r="U3432"/>
      <c r="V3432"/>
      <c r="W3432" s="319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  <c r="AN3432"/>
      <c r="AO3432"/>
      <c r="AP3432"/>
      <c r="AQ3432"/>
    </row>
    <row r="3433" spans="1:43" s="269" customFormat="1" x14ac:dyDescent="0.2">
      <c r="A3433" s="13"/>
      <c r="B3433"/>
      <c r="C3433"/>
      <c r="D3433" s="227"/>
      <c r="E3433" s="227"/>
      <c r="F3433" s="227"/>
      <c r="G3433"/>
      <c r="H3433"/>
      <c r="I3433"/>
      <c r="J3433" s="227"/>
      <c r="L3433" s="190"/>
      <c r="N3433"/>
      <c r="O3433"/>
      <c r="P3433"/>
      <c r="Q3433"/>
      <c r="R3433"/>
      <c r="S3433"/>
      <c r="T3433"/>
      <c r="U3433"/>
      <c r="V3433"/>
      <c r="W3433" s="319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  <c r="AN3433"/>
      <c r="AO3433"/>
      <c r="AP3433"/>
      <c r="AQ3433"/>
    </row>
    <row r="3434" spans="1:43" s="269" customFormat="1" x14ac:dyDescent="0.2">
      <c r="A3434" s="13"/>
      <c r="B3434"/>
      <c r="C3434"/>
      <c r="D3434" s="227"/>
      <c r="E3434" s="227"/>
      <c r="F3434" s="227"/>
      <c r="G3434"/>
      <c r="H3434"/>
      <c r="I3434"/>
      <c r="J3434" s="227"/>
      <c r="L3434" s="190"/>
      <c r="N3434"/>
      <c r="O3434"/>
      <c r="P3434"/>
      <c r="Q3434"/>
      <c r="R3434"/>
      <c r="S3434"/>
      <c r="T3434"/>
      <c r="U3434"/>
      <c r="V3434"/>
      <c r="W3434" s="319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  <c r="AN3434"/>
      <c r="AO3434"/>
      <c r="AP3434"/>
      <c r="AQ3434"/>
    </row>
    <row r="3435" spans="1:43" s="269" customFormat="1" x14ac:dyDescent="0.2">
      <c r="A3435" s="13"/>
      <c r="B3435"/>
      <c r="C3435"/>
      <c r="D3435" s="227"/>
      <c r="E3435" s="227"/>
      <c r="F3435" s="227"/>
      <c r="G3435"/>
      <c r="H3435"/>
      <c r="I3435"/>
      <c r="J3435" s="227"/>
      <c r="L3435" s="190"/>
      <c r="N3435"/>
      <c r="O3435"/>
      <c r="P3435"/>
      <c r="Q3435"/>
      <c r="R3435"/>
      <c r="S3435"/>
      <c r="T3435"/>
      <c r="U3435"/>
      <c r="V3435"/>
      <c r="W3435" s="319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  <c r="AN3435"/>
      <c r="AO3435"/>
      <c r="AP3435"/>
      <c r="AQ3435"/>
    </row>
    <row r="3436" spans="1:43" s="269" customFormat="1" x14ac:dyDescent="0.2">
      <c r="A3436" s="13"/>
      <c r="B3436"/>
      <c r="C3436"/>
      <c r="D3436" s="227"/>
      <c r="E3436" s="227"/>
      <c r="F3436" s="227"/>
      <c r="G3436"/>
      <c r="H3436"/>
      <c r="I3436"/>
      <c r="J3436" s="227"/>
      <c r="L3436" s="190"/>
      <c r="N3436"/>
      <c r="O3436"/>
      <c r="P3436"/>
      <c r="Q3436"/>
      <c r="R3436"/>
      <c r="S3436"/>
      <c r="T3436"/>
      <c r="U3436"/>
      <c r="V3436"/>
      <c r="W3436" s="319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  <c r="AN3436"/>
      <c r="AO3436"/>
      <c r="AP3436"/>
      <c r="AQ3436"/>
    </row>
    <row r="3437" spans="1:43" s="269" customFormat="1" x14ac:dyDescent="0.2">
      <c r="A3437" s="13"/>
      <c r="B3437"/>
      <c r="C3437"/>
      <c r="D3437" s="227"/>
      <c r="E3437" s="227"/>
      <c r="F3437" s="227"/>
      <c r="G3437"/>
      <c r="H3437"/>
      <c r="I3437"/>
      <c r="J3437" s="227"/>
      <c r="L3437" s="190"/>
      <c r="N3437"/>
      <c r="O3437"/>
      <c r="P3437"/>
      <c r="Q3437"/>
      <c r="R3437"/>
      <c r="S3437"/>
      <c r="T3437"/>
      <c r="U3437"/>
      <c r="V3437"/>
      <c r="W3437" s="319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  <c r="AN3437"/>
      <c r="AO3437"/>
      <c r="AP3437"/>
      <c r="AQ3437"/>
    </row>
    <row r="3438" spans="1:43" s="269" customFormat="1" x14ac:dyDescent="0.2">
      <c r="A3438" s="13"/>
      <c r="B3438"/>
      <c r="C3438"/>
      <c r="D3438" s="227"/>
      <c r="E3438" s="227"/>
      <c r="F3438" s="227"/>
      <c r="G3438"/>
      <c r="H3438"/>
      <c r="I3438"/>
      <c r="J3438" s="227"/>
      <c r="L3438" s="190"/>
      <c r="N3438"/>
      <c r="O3438"/>
      <c r="P3438"/>
      <c r="Q3438"/>
      <c r="R3438"/>
      <c r="S3438"/>
      <c r="T3438"/>
      <c r="U3438"/>
      <c r="V3438"/>
      <c r="W3438" s="319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  <c r="AN3438"/>
      <c r="AO3438"/>
      <c r="AP3438"/>
      <c r="AQ3438"/>
    </row>
    <row r="3439" spans="1:43" s="269" customFormat="1" x14ac:dyDescent="0.2">
      <c r="A3439" s="13"/>
      <c r="B3439"/>
      <c r="C3439"/>
      <c r="D3439" s="227"/>
      <c r="E3439" s="227"/>
      <c r="F3439" s="227"/>
      <c r="G3439"/>
      <c r="H3439"/>
      <c r="I3439"/>
      <c r="J3439" s="227"/>
      <c r="L3439" s="190"/>
      <c r="N3439"/>
      <c r="O3439"/>
      <c r="P3439"/>
      <c r="Q3439"/>
      <c r="R3439"/>
      <c r="S3439"/>
      <c r="T3439"/>
      <c r="U3439"/>
      <c r="V3439"/>
      <c r="W3439" s="31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  <c r="AN3439"/>
      <c r="AO3439"/>
      <c r="AP3439"/>
      <c r="AQ3439"/>
    </row>
    <row r="3440" spans="1:43" s="269" customFormat="1" x14ac:dyDescent="0.2">
      <c r="A3440" s="13"/>
      <c r="B3440"/>
      <c r="C3440"/>
      <c r="D3440" s="227"/>
      <c r="E3440" s="227"/>
      <c r="F3440" s="227"/>
      <c r="G3440"/>
      <c r="H3440"/>
      <c r="I3440"/>
      <c r="J3440" s="227"/>
      <c r="L3440" s="190"/>
      <c r="N3440"/>
      <c r="O3440"/>
      <c r="P3440"/>
      <c r="Q3440"/>
      <c r="R3440"/>
      <c r="S3440"/>
      <c r="T3440"/>
      <c r="U3440"/>
      <c r="V3440"/>
      <c r="W3440" s="319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  <c r="AN3440"/>
      <c r="AO3440"/>
      <c r="AP3440"/>
      <c r="AQ3440"/>
    </row>
    <row r="3441" spans="1:43" s="269" customFormat="1" x14ac:dyDescent="0.2">
      <c r="A3441" s="13"/>
      <c r="B3441"/>
      <c r="C3441"/>
      <c r="D3441" s="227"/>
      <c r="E3441" s="227"/>
      <c r="F3441" s="227"/>
      <c r="G3441"/>
      <c r="H3441"/>
      <c r="I3441"/>
      <c r="J3441" s="227"/>
      <c r="L3441" s="190"/>
      <c r="N3441"/>
      <c r="O3441"/>
      <c r="P3441"/>
      <c r="Q3441"/>
      <c r="R3441"/>
      <c r="S3441"/>
      <c r="T3441"/>
      <c r="U3441"/>
      <c r="V3441"/>
      <c r="W3441" s="319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  <c r="AN3441"/>
      <c r="AO3441"/>
      <c r="AP3441"/>
      <c r="AQ3441"/>
    </row>
    <row r="3442" spans="1:43" s="269" customFormat="1" x14ac:dyDescent="0.2">
      <c r="A3442" s="13"/>
      <c r="B3442"/>
      <c r="C3442"/>
      <c r="D3442" s="227"/>
      <c r="E3442" s="227"/>
      <c r="F3442" s="227"/>
      <c r="G3442"/>
      <c r="H3442"/>
      <c r="I3442"/>
      <c r="J3442" s="227"/>
      <c r="L3442" s="190"/>
      <c r="N3442"/>
      <c r="O3442"/>
      <c r="P3442"/>
      <c r="Q3442"/>
      <c r="R3442"/>
      <c r="S3442"/>
      <c r="T3442"/>
      <c r="U3442"/>
      <c r="V3442"/>
      <c r="W3442" s="319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  <c r="AN3442"/>
      <c r="AO3442"/>
      <c r="AP3442"/>
      <c r="AQ3442"/>
    </row>
    <row r="3443" spans="1:43" s="269" customFormat="1" x14ac:dyDescent="0.2">
      <c r="A3443" s="13"/>
      <c r="B3443"/>
      <c r="C3443"/>
      <c r="D3443" s="227"/>
      <c r="E3443" s="227"/>
      <c r="F3443" s="227"/>
      <c r="G3443"/>
      <c r="H3443"/>
      <c r="I3443"/>
      <c r="J3443" s="227"/>
      <c r="L3443" s="190"/>
      <c r="N3443"/>
      <c r="O3443"/>
      <c r="P3443"/>
      <c r="Q3443"/>
      <c r="R3443"/>
      <c r="S3443"/>
      <c r="T3443"/>
      <c r="U3443"/>
      <c r="V3443"/>
      <c r="W3443" s="319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  <c r="AN3443"/>
      <c r="AO3443"/>
      <c r="AP3443"/>
      <c r="AQ3443"/>
    </row>
    <row r="3444" spans="1:43" s="269" customFormat="1" x14ac:dyDescent="0.2">
      <c r="A3444" s="13"/>
      <c r="B3444"/>
      <c r="C3444"/>
      <c r="D3444" s="227"/>
      <c r="E3444" s="227"/>
      <c r="F3444" s="227"/>
      <c r="G3444"/>
      <c r="H3444"/>
      <c r="I3444"/>
      <c r="J3444" s="227"/>
      <c r="L3444" s="190"/>
      <c r="N3444"/>
      <c r="O3444"/>
      <c r="P3444"/>
      <c r="Q3444"/>
      <c r="R3444"/>
      <c r="S3444"/>
      <c r="T3444"/>
      <c r="U3444"/>
      <c r="V3444"/>
      <c r="W3444" s="319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  <c r="AN3444"/>
      <c r="AO3444"/>
      <c r="AP3444"/>
      <c r="AQ3444"/>
    </row>
    <row r="3445" spans="1:43" s="269" customFormat="1" x14ac:dyDescent="0.2">
      <c r="A3445" s="13"/>
      <c r="B3445"/>
      <c r="C3445"/>
      <c r="D3445" s="227"/>
      <c r="E3445" s="227"/>
      <c r="F3445" s="227"/>
      <c r="G3445"/>
      <c r="H3445"/>
      <c r="I3445"/>
      <c r="J3445" s="227"/>
      <c r="L3445" s="190"/>
      <c r="N3445"/>
      <c r="O3445"/>
      <c r="P3445"/>
      <c r="Q3445"/>
      <c r="R3445"/>
      <c r="S3445"/>
      <c r="T3445"/>
      <c r="U3445"/>
      <c r="V3445"/>
      <c r="W3445" s="319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  <c r="AN3445"/>
      <c r="AO3445"/>
      <c r="AP3445"/>
      <c r="AQ3445"/>
    </row>
    <row r="3446" spans="1:43" s="269" customFormat="1" x14ac:dyDescent="0.2">
      <c r="A3446" s="13"/>
      <c r="B3446"/>
      <c r="C3446"/>
      <c r="D3446" s="227"/>
      <c r="E3446" s="227"/>
      <c r="F3446" s="227"/>
      <c r="G3446"/>
      <c r="H3446"/>
      <c r="I3446"/>
      <c r="J3446" s="227"/>
      <c r="L3446" s="190"/>
      <c r="N3446"/>
      <c r="O3446"/>
      <c r="P3446"/>
      <c r="Q3446"/>
      <c r="R3446"/>
      <c r="S3446"/>
      <c r="T3446"/>
      <c r="U3446"/>
      <c r="V3446"/>
      <c r="W3446" s="319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  <c r="AN3446"/>
      <c r="AO3446"/>
      <c r="AP3446"/>
      <c r="AQ3446"/>
    </row>
    <row r="3447" spans="1:43" s="269" customFormat="1" x14ac:dyDescent="0.2">
      <c r="A3447" s="13"/>
      <c r="B3447"/>
      <c r="C3447"/>
      <c r="D3447" s="227"/>
      <c r="E3447" s="227"/>
      <c r="F3447" s="227"/>
      <c r="G3447"/>
      <c r="H3447"/>
      <c r="I3447"/>
      <c r="J3447" s="227"/>
      <c r="L3447" s="190"/>
      <c r="N3447"/>
      <c r="O3447"/>
      <c r="P3447"/>
      <c r="Q3447"/>
      <c r="R3447"/>
      <c r="S3447"/>
      <c r="T3447"/>
      <c r="U3447"/>
      <c r="V3447"/>
      <c r="W3447" s="319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  <c r="AN3447"/>
      <c r="AO3447"/>
      <c r="AP3447"/>
      <c r="AQ3447"/>
    </row>
    <row r="3448" spans="1:43" s="269" customFormat="1" x14ac:dyDescent="0.2">
      <c r="A3448" s="13"/>
      <c r="B3448"/>
      <c r="C3448"/>
      <c r="D3448" s="227"/>
      <c r="E3448" s="227"/>
      <c r="F3448" s="227"/>
      <c r="G3448"/>
      <c r="H3448"/>
      <c r="I3448"/>
      <c r="J3448" s="227"/>
      <c r="L3448" s="190"/>
      <c r="N3448"/>
      <c r="O3448"/>
      <c r="P3448"/>
      <c r="Q3448"/>
      <c r="R3448"/>
      <c r="S3448"/>
      <c r="T3448"/>
      <c r="U3448"/>
      <c r="V3448"/>
      <c r="W3448" s="319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  <c r="AN3448"/>
      <c r="AO3448"/>
      <c r="AP3448"/>
      <c r="AQ3448"/>
    </row>
    <row r="3449" spans="1:43" s="269" customFormat="1" x14ac:dyDescent="0.2">
      <c r="A3449" s="13"/>
      <c r="B3449"/>
      <c r="C3449"/>
      <c r="D3449" s="227"/>
      <c r="E3449" s="227"/>
      <c r="F3449" s="227"/>
      <c r="G3449"/>
      <c r="H3449"/>
      <c r="I3449"/>
      <c r="J3449" s="227"/>
      <c r="L3449" s="190"/>
      <c r="N3449"/>
      <c r="O3449"/>
      <c r="P3449"/>
      <c r="Q3449"/>
      <c r="R3449"/>
      <c r="S3449"/>
      <c r="T3449"/>
      <c r="U3449"/>
      <c r="V3449"/>
      <c r="W3449" s="31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  <c r="AN3449"/>
      <c r="AO3449"/>
      <c r="AP3449"/>
      <c r="AQ3449"/>
    </row>
    <row r="3450" spans="1:43" s="269" customFormat="1" x14ac:dyDescent="0.2">
      <c r="A3450" s="13"/>
      <c r="B3450"/>
      <c r="C3450"/>
      <c r="D3450" s="227"/>
      <c r="E3450" s="227"/>
      <c r="F3450" s="227"/>
      <c r="G3450"/>
      <c r="H3450"/>
      <c r="I3450"/>
      <c r="J3450" s="227"/>
      <c r="L3450" s="190"/>
      <c r="N3450"/>
      <c r="O3450"/>
      <c r="P3450"/>
      <c r="Q3450"/>
      <c r="R3450"/>
      <c r="S3450"/>
      <c r="T3450"/>
      <c r="U3450"/>
      <c r="V3450"/>
      <c r="W3450" s="319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  <c r="AN3450"/>
      <c r="AO3450"/>
      <c r="AP3450"/>
      <c r="AQ3450"/>
    </row>
    <row r="3451" spans="1:43" s="269" customFormat="1" x14ac:dyDescent="0.2">
      <c r="A3451" s="13"/>
      <c r="B3451"/>
      <c r="C3451"/>
      <c r="D3451" s="227"/>
      <c r="E3451" s="227"/>
      <c r="F3451" s="227"/>
      <c r="G3451"/>
      <c r="H3451"/>
      <c r="I3451"/>
      <c r="J3451" s="227"/>
      <c r="L3451" s="190"/>
      <c r="N3451"/>
      <c r="O3451"/>
      <c r="P3451"/>
      <c r="Q3451"/>
      <c r="R3451"/>
      <c r="S3451"/>
      <c r="T3451"/>
      <c r="U3451"/>
      <c r="V3451"/>
      <c r="W3451" s="319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  <c r="AN3451"/>
      <c r="AO3451"/>
      <c r="AP3451"/>
      <c r="AQ3451"/>
    </row>
    <row r="3452" spans="1:43" s="269" customFormat="1" x14ac:dyDescent="0.2">
      <c r="A3452" s="13"/>
      <c r="B3452"/>
      <c r="C3452"/>
      <c r="D3452" s="227"/>
      <c r="E3452" s="227"/>
      <c r="F3452" s="227"/>
      <c r="G3452"/>
      <c r="H3452"/>
      <c r="I3452"/>
      <c r="J3452" s="227"/>
      <c r="L3452" s="190"/>
      <c r="N3452"/>
      <c r="O3452"/>
      <c r="P3452"/>
      <c r="Q3452"/>
      <c r="R3452"/>
      <c r="S3452"/>
      <c r="T3452"/>
      <c r="U3452"/>
      <c r="V3452"/>
      <c r="W3452" s="319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  <c r="AN3452"/>
      <c r="AO3452"/>
      <c r="AP3452"/>
      <c r="AQ3452"/>
    </row>
    <row r="3453" spans="1:43" s="269" customFormat="1" x14ac:dyDescent="0.2">
      <c r="A3453" s="13"/>
      <c r="B3453"/>
      <c r="C3453"/>
      <c r="D3453" s="227"/>
      <c r="E3453" s="227"/>
      <c r="F3453" s="227"/>
      <c r="G3453"/>
      <c r="H3453"/>
      <c r="I3453"/>
      <c r="J3453" s="227"/>
      <c r="L3453" s="190"/>
      <c r="N3453"/>
      <c r="O3453"/>
      <c r="P3453"/>
      <c r="Q3453"/>
      <c r="R3453"/>
      <c r="S3453"/>
      <c r="T3453"/>
      <c r="U3453"/>
      <c r="V3453"/>
      <c r="W3453" s="319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  <c r="AN3453"/>
      <c r="AO3453"/>
      <c r="AP3453"/>
      <c r="AQ3453"/>
    </row>
    <row r="3454" spans="1:43" s="269" customFormat="1" x14ac:dyDescent="0.2">
      <c r="A3454" s="13"/>
      <c r="B3454"/>
      <c r="C3454"/>
      <c r="D3454" s="227"/>
      <c r="E3454" s="227"/>
      <c r="F3454" s="227"/>
      <c r="G3454"/>
      <c r="H3454"/>
      <c r="I3454"/>
      <c r="J3454" s="227"/>
      <c r="L3454" s="190"/>
      <c r="N3454"/>
      <c r="O3454"/>
      <c r="P3454"/>
      <c r="Q3454"/>
      <c r="R3454"/>
      <c r="S3454"/>
      <c r="T3454"/>
      <c r="U3454"/>
      <c r="V3454"/>
      <c r="W3454" s="319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  <c r="AN3454"/>
      <c r="AO3454"/>
      <c r="AP3454"/>
      <c r="AQ3454"/>
    </row>
    <row r="3455" spans="1:43" s="269" customFormat="1" x14ac:dyDescent="0.2">
      <c r="A3455" s="13"/>
      <c r="B3455"/>
      <c r="C3455"/>
      <c r="D3455" s="227"/>
      <c r="E3455" s="227"/>
      <c r="F3455" s="227"/>
      <c r="G3455"/>
      <c r="H3455"/>
      <c r="I3455"/>
      <c r="J3455" s="227"/>
      <c r="L3455" s="190"/>
      <c r="N3455"/>
      <c r="O3455"/>
      <c r="P3455"/>
      <c r="Q3455"/>
      <c r="R3455"/>
      <c r="S3455"/>
      <c r="T3455"/>
      <c r="U3455"/>
      <c r="V3455"/>
      <c r="W3455" s="319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  <c r="AN3455"/>
      <c r="AO3455"/>
      <c r="AP3455"/>
      <c r="AQ3455"/>
    </row>
    <row r="3456" spans="1:43" s="269" customFormat="1" x14ac:dyDescent="0.2">
      <c r="A3456" s="13"/>
      <c r="B3456"/>
      <c r="C3456"/>
      <c r="D3456" s="227"/>
      <c r="E3456" s="227"/>
      <c r="F3456" s="227"/>
      <c r="G3456"/>
      <c r="H3456"/>
      <c r="I3456"/>
      <c r="J3456" s="227"/>
      <c r="L3456" s="190"/>
      <c r="N3456"/>
      <c r="O3456"/>
      <c r="P3456"/>
      <c r="Q3456"/>
      <c r="R3456"/>
      <c r="S3456"/>
      <c r="T3456"/>
      <c r="U3456"/>
      <c r="V3456"/>
      <c r="W3456" s="319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  <c r="AN3456"/>
      <c r="AO3456"/>
      <c r="AP3456"/>
      <c r="AQ3456"/>
    </row>
    <row r="3457" spans="1:43" s="269" customFormat="1" x14ac:dyDescent="0.2">
      <c r="A3457" s="13"/>
      <c r="B3457"/>
      <c r="C3457"/>
      <c r="D3457" s="227"/>
      <c r="E3457" s="227"/>
      <c r="F3457" s="227"/>
      <c r="G3457"/>
      <c r="H3457"/>
      <c r="I3457"/>
      <c r="J3457" s="227"/>
      <c r="L3457" s="190"/>
      <c r="N3457"/>
      <c r="O3457"/>
      <c r="P3457"/>
      <c r="Q3457"/>
      <c r="R3457"/>
      <c r="S3457"/>
      <c r="T3457"/>
      <c r="U3457"/>
      <c r="V3457"/>
      <c r="W3457" s="319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  <c r="AN3457"/>
      <c r="AO3457"/>
      <c r="AP3457"/>
      <c r="AQ3457"/>
    </row>
    <row r="3458" spans="1:43" s="269" customFormat="1" x14ac:dyDescent="0.2">
      <c r="A3458" s="13"/>
      <c r="B3458"/>
      <c r="C3458"/>
      <c r="D3458" s="227"/>
      <c r="E3458" s="227"/>
      <c r="F3458" s="227"/>
      <c r="G3458"/>
      <c r="H3458"/>
      <c r="I3458"/>
      <c r="J3458" s="227"/>
      <c r="L3458" s="190"/>
      <c r="N3458"/>
      <c r="O3458"/>
      <c r="P3458"/>
      <c r="Q3458"/>
      <c r="R3458"/>
      <c r="S3458"/>
      <c r="T3458"/>
      <c r="U3458"/>
      <c r="V3458"/>
      <c r="W3458" s="319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  <c r="AN3458"/>
      <c r="AO3458"/>
      <c r="AP3458"/>
      <c r="AQ3458"/>
    </row>
    <row r="3459" spans="1:43" s="269" customFormat="1" x14ac:dyDescent="0.2">
      <c r="A3459" s="13"/>
      <c r="B3459"/>
      <c r="C3459"/>
      <c r="D3459" s="227"/>
      <c r="E3459" s="227"/>
      <c r="F3459" s="227"/>
      <c r="G3459"/>
      <c r="H3459"/>
      <c r="I3459"/>
      <c r="J3459" s="227"/>
      <c r="L3459" s="190"/>
      <c r="N3459"/>
      <c r="O3459"/>
      <c r="P3459"/>
      <c r="Q3459"/>
      <c r="R3459"/>
      <c r="S3459"/>
      <c r="T3459"/>
      <c r="U3459"/>
      <c r="V3459"/>
      <c r="W3459" s="31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  <c r="AN3459"/>
      <c r="AO3459"/>
      <c r="AP3459"/>
      <c r="AQ3459"/>
    </row>
    <row r="3460" spans="1:43" s="269" customFormat="1" x14ac:dyDescent="0.2">
      <c r="A3460" s="13"/>
      <c r="B3460"/>
      <c r="C3460"/>
      <c r="D3460" s="227"/>
      <c r="E3460" s="227"/>
      <c r="F3460" s="227"/>
      <c r="G3460"/>
      <c r="H3460"/>
      <c r="I3460"/>
      <c r="J3460" s="227"/>
      <c r="L3460" s="190"/>
      <c r="N3460"/>
      <c r="O3460"/>
      <c r="P3460"/>
      <c r="Q3460"/>
      <c r="R3460"/>
      <c r="S3460"/>
      <c r="T3460"/>
      <c r="U3460"/>
      <c r="V3460"/>
      <c r="W3460" s="319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  <c r="AN3460"/>
      <c r="AO3460"/>
      <c r="AP3460"/>
      <c r="AQ3460"/>
    </row>
    <row r="3461" spans="1:43" s="269" customFormat="1" x14ac:dyDescent="0.2">
      <c r="A3461" s="13"/>
      <c r="B3461"/>
      <c r="C3461"/>
      <c r="D3461" s="227"/>
      <c r="E3461" s="227"/>
      <c r="F3461" s="227"/>
      <c r="G3461"/>
      <c r="H3461"/>
      <c r="I3461"/>
      <c r="J3461" s="227"/>
      <c r="L3461" s="190"/>
      <c r="N3461"/>
      <c r="O3461"/>
      <c r="P3461"/>
      <c r="Q3461"/>
      <c r="R3461"/>
      <c r="S3461"/>
      <c r="T3461"/>
      <c r="U3461"/>
      <c r="V3461"/>
      <c r="W3461" s="319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  <c r="AN3461"/>
      <c r="AO3461"/>
      <c r="AP3461"/>
      <c r="AQ3461"/>
    </row>
    <row r="3462" spans="1:43" s="269" customFormat="1" x14ac:dyDescent="0.2">
      <c r="A3462" s="13"/>
      <c r="B3462"/>
      <c r="C3462"/>
      <c r="D3462" s="227"/>
      <c r="E3462" s="227"/>
      <c r="F3462" s="227"/>
      <c r="G3462"/>
      <c r="H3462"/>
      <c r="I3462"/>
      <c r="J3462" s="227"/>
      <c r="L3462" s="190"/>
      <c r="N3462"/>
      <c r="O3462"/>
      <c r="P3462"/>
      <c r="Q3462"/>
      <c r="R3462"/>
      <c r="S3462"/>
      <c r="T3462"/>
      <c r="U3462"/>
      <c r="V3462"/>
      <c r="W3462" s="319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  <c r="AN3462"/>
      <c r="AO3462"/>
      <c r="AP3462"/>
      <c r="AQ3462"/>
    </row>
    <row r="3463" spans="1:43" s="269" customFormat="1" x14ac:dyDescent="0.2">
      <c r="A3463" s="13"/>
      <c r="B3463"/>
      <c r="C3463"/>
      <c r="D3463" s="227"/>
      <c r="E3463" s="227"/>
      <c r="F3463" s="227"/>
      <c r="G3463"/>
      <c r="H3463"/>
      <c r="I3463"/>
      <c r="J3463" s="227"/>
      <c r="L3463" s="190"/>
      <c r="N3463"/>
      <c r="O3463"/>
      <c r="P3463"/>
      <c r="Q3463"/>
      <c r="R3463"/>
      <c r="S3463"/>
      <c r="T3463"/>
      <c r="U3463"/>
      <c r="V3463"/>
      <c r="W3463" s="319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  <c r="AN3463"/>
      <c r="AO3463"/>
      <c r="AP3463"/>
      <c r="AQ3463"/>
    </row>
    <row r="3464" spans="1:43" s="269" customFormat="1" x14ac:dyDescent="0.2">
      <c r="A3464" s="13"/>
      <c r="B3464"/>
      <c r="C3464"/>
      <c r="D3464" s="227"/>
      <c r="E3464" s="227"/>
      <c r="F3464" s="227"/>
      <c r="G3464"/>
      <c r="H3464"/>
      <c r="I3464"/>
      <c r="J3464" s="227"/>
      <c r="L3464" s="190"/>
      <c r="N3464"/>
      <c r="O3464"/>
      <c r="P3464"/>
      <c r="Q3464"/>
      <c r="R3464"/>
      <c r="S3464"/>
      <c r="T3464"/>
      <c r="U3464"/>
      <c r="V3464"/>
      <c r="W3464" s="319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  <c r="AN3464"/>
      <c r="AO3464"/>
      <c r="AP3464"/>
      <c r="AQ3464"/>
    </row>
    <row r="3465" spans="1:43" s="269" customFormat="1" x14ac:dyDescent="0.2">
      <c r="A3465" s="13"/>
      <c r="B3465"/>
      <c r="C3465"/>
      <c r="D3465" s="227"/>
      <c r="E3465" s="227"/>
      <c r="F3465" s="227"/>
      <c r="G3465"/>
      <c r="H3465"/>
      <c r="I3465"/>
      <c r="J3465" s="227"/>
      <c r="L3465" s="190"/>
      <c r="N3465"/>
      <c r="O3465"/>
      <c r="P3465"/>
      <c r="Q3465"/>
      <c r="R3465"/>
      <c r="S3465"/>
      <c r="T3465"/>
      <c r="U3465"/>
      <c r="V3465"/>
      <c r="W3465" s="319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  <c r="AN3465"/>
      <c r="AO3465"/>
      <c r="AP3465"/>
      <c r="AQ3465"/>
    </row>
    <row r="3466" spans="1:43" s="269" customFormat="1" x14ac:dyDescent="0.2">
      <c r="A3466" s="13"/>
      <c r="B3466"/>
      <c r="C3466"/>
      <c r="D3466" s="227"/>
      <c r="E3466" s="227"/>
      <c r="F3466" s="227"/>
      <c r="G3466"/>
      <c r="H3466"/>
      <c r="I3466"/>
      <c r="J3466" s="227"/>
      <c r="L3466" s="190"/>
      <c r="N3466"/>
      <c r="O3466"/>
      <c r="P3466"/>
      <c r="Q3466"/>
      <c r="R3466"/>
      <c r="S3466"/>
      <c r="T3466"/>
      <c r="U3466"/>
      <c r="V3466"/>
      <c r="W3466" s="319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  <c r="AN3466"/>
      <c r="AO3466"/>
      <c r="AP3466"/>
      <c r="AQ3466"/>
    </row>
    <row r="3467" spans="1:43" s="269" customFormat="1" x14ac:dyDescent="0.2">
      <c r="A3467" s="13"/>
      <c r="B3467"/>
      <c r="C3467"/>
      <c r="D3467" s="227"/>
      <c r="E3467" s="227"/>
      <c r="F3467" s="227"/>
      <c r="G3467"/>
      <c r="H3467"/>
      <c r="I3467"/>
      <c r="J3467" s="227"/>
      <c r="L3467" s="190"/>
      <c r="N3467"/>
      <c r="O3467"/>
      <c r="P3467"/>
      <c r="Q3467"/>
      <c r="R3467"/>
      <c r="S3467"/>
      <c r="T3467"/>
      <c r="U3467"/>
      <c r="V3467"/>
      <c r="W3467" s="319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  <c r="AN3467"/>
      <c r="AO3467"/>
      <c r="AP3467"/>
      <c r="AQ3467"/>
    </row>
    <row r="3468" spans="1:43" s="269" customFormat="1" x14ac:dyDescent="0.2">
      <c r="A3468" s="13"/>
      <c r="B3468"/>
      <c r="C3468"/>
      <c r="D3468" s="227"/>
      <c r="E3468" s="227"/>
      <c r="F3468" s="227"/>
      <c r="G3468"/>
      <c r="H3468"/>
      <c r="I3468"/>
      <c r="J3468" s="227"/>
      <c r="L3468" s="190"/>
      <c r="N3468"/>
      <c r="O3468"/>
      <c r="P3468"/>
      <c r="Q3468"/>
      <c r="R3468"/>
      <c r="S3468"/>
      <c r="T3468"/>
      <c r="U3468"/>
      <c r="V3468"/>
      <c r="W3468" s="319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  <c r="AN3468"/>
      <c r="AO3468"/>
      <c r="AP3468"/>
      <c r="AQ3468"/>
    </row>
    <row r="3469" spans="1:43" s="269" customFormat="1" x14ac:dyDescent="0.2">
      <c r="A3469" s="13"/>
      <c r="B3469"/>
      <c r="C3469"/>
      <c r="D3469" s="227"/>
      <c r="E3469" s="227"/>
      <c r="F3469" s="227"/>
      <c r="G3469"/>
      <c r="H3469"/>
      <c r="I3469"/>
      <c r="J3469" s="227"/>
      <c r="L3469" s="190"/>
      <c r="N3469"/>
      <c r="O3469"/>
      <c r="P3469"/>
      <c r="Q3469"/>
      <c r="R3469"/>
      <c r="S3469"/>
      <c r="T3469"/>
      <c r="U3469"/>
      <c r="V3469"/>
      <c r="W3469" s="31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  <c r="AN3469"/>
      <c r="AO3469"/>
      <c r="AP3469"/>
      <c r="AQ3469"/>
    </row>
    <row r="3470" spans="1:43" s="269" customFormat="1" x14ac:dyDescent="0.2">
      <c r="A3470" s="13"/>
      <c r="B3470"/>
      <c r="C3470"/>
      <c r="D3470" s="227"/>
      <c r="E3470" s="227"/>
      <c r="F3470" s="227"/>
      <c r="G3470"/>
      <c r="H3470"/>
      <c r="I3470"/>
      <c r="J3470" s="227"/>
      <c r="L3470" s="190"/>
      <c r="N3470"/>
      <c r="O3470"/>
      <c r="P3470"/>
      <c r="Q3470"/>
      <c r="R3470"/>
      <c r="S3470"/>
      <c r="T3470"/>
      <c r="U3470"/>
      <c r="V3470"/>
      <c r="W3470" s="319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  <c r="AN3470"/>
      <c r="AO3470"/>
      <c r="AP3470"/>
      <c r="AQ3470"/>
    </row>
    <row r="3471" spans="1:43" s="269" customFormat="1" x14ac:dyDescent="0.2">
      <c r="A3471" s="13"/>
      <c r="B3471"/>
      <c r="C3471"/>
      <c r="D3471" s="227"/>
      <c r="E3471" s="227"/>
      <c r="F3471" s="227"/>
      <c r="G3471"/>
      <c r="H3471"/>
      <c r="I3471"/>
      <c r="J3471" s="227"/>
      <c r="L3471" s="190"/>
      <c r="N3471"/>
      <c r="O3471"/>
      <c r="P3471"/>
      <c r="Q3471"/>
      <c r="R3471"/>
      <c r="S3471"/>
      <c r="T3471"/>
      <c r="U3471"/>
      <c r="V3471"/>
      <c r="W3471" s="319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  <c r="AN3471"/>
      <c r="AO3471"/>
      <c r="AP3471"/>
      <c r="AQ3471"/>
    </row>
    <row r="3472" spans="1:43" s="269" customFormat="1" x14ac:dyDescent="0.2">
      <c r="A3472" s="13"/>
      <c r="B3472"/>
      <c r="C3472"/>
      <c r="D3472" s="227"/>
      <c r="E3472" s="227"/>
      <c r="F3472" s="227"/>
      <c r="G3472"/>
      <c r="H3472"/>
      <c r="I3472"/>
      <c r="J3472" s="227"/>
      <c r="L3472" s="190"/>
      <c r="N3472"/>
      <c r="O3472"/>
      <c r="P3472"/>
      <c r="Q3472"/>
      <c r="R3472"/>
      <c r="S3472"/>
      <c r="T3472"/>
      <c r="U3472"/>
      <c r="V3472"/>
      <c r="W3472" s="319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  <c r="AN3472"/>
      <c r="AO3472"/>
      <c r="AP3472"/>
      <c r="AQ3472"/>
    </row>
    <row r="3473" spans="1:43" s="269" customFormat="1" x14ac:dyDescent="0.2">
      <c r="A3473" s="13"/>
      <c r="B3473"/>
      <c r="C3473"/>
      <c r="D3473" s="227"/>
      <c r="E3473" s="227"/>
      <c r="F3473" s="227"/>
      <c r="G3473"/>
      <c r="H3473"/>
      <c r="I3473"/>
      <c r="J3473" s="227"/>
      <c r="L3473" s="190"/>
      <c r="N3473"/>
      <c r="O3473"/>
      <c r="P3473"/>
      <c r="Q3473"/>
      <c r="R3473"/>
      <c r="S3473"/>
      <c r="T3473"/>
      <c r="U3473"/>
      <c r="V3473"/>
      <c r="W3473" s="319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  <c r="AN3473"/>
      <c r="AO3473"/>
      <c r="AP3473"/>
      <c r="AQ3473"/>
    </row>
    <row r="3474" spans="1:43" s="269" customFormat="1" x14ac:dyDescent="0.2">
      <c r="A3474" s="13"/>
      <c r="B3474"/>
      <c r="C3474"/>
      <c r="D3474" s="227"/>
      <c r="E3474" s="227"/>
      <c r="F3474" s="227"/>
      <c r="G3474"/>
      <c r="H3474"/>
      <c r="I3474"/>
      <c r="J3474" s="227"/>
      <c r="L3474" s="190"/>
      <c r="N3474"/>
      <c r="O3474"/>
      <c r="P3474"/>
      <c r="Q3474"/>
      <c r="R3474"/>
      <c r="S3474"/>
      <c r="T3474"/>
      <c r="U3474"/>
      <c r="V3474"/>
      <c r="W3474" s="319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  <c r="AN3474"/>
      <c r="AO3474"/>
      <c r="AP3474"/>
      <c r="AQ3474"/>
    </row>
    <row r="3475" spans="1:43" s="269" customFormat="1" x14ac:dyDescent="0.2">
      <c r="A3475" s="13"/>
      <c r="B3475"/>
      <c r="C3475"/>
      <c r="D3475" s="227"/>
      <c r="E3475" s="227"/>
      <c r="F3475" s="227"/>
      <c r="G3475"/>
      <c r="H3475"/>
      <c r="I3475"/>
      <c r="J3475" s="227"/>
      <c r="L3475" s="190"/>
      <c r="N3475"/>
      <c r="O3475"/>
      <c r="P3475"/>
      <c r="Q3475"/>
      <c r="R3475"/>
      <c r="S3475"/>
      <c r="T3475"/>
      <c r="U3475"/>
      <c r="V3475"/>
      <c r="W3475" s="319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  <c r="AN3475"/>
      <c r="AO3475"/>
      <c r="AP3475"/>
      <c r="AQ3475"/>
    </row>
    <row r="3476" spans="1:43" s="269" customFormat="1" x14ac:dyDescent="0.2">
      <c r="A3476" s="13"/>
      <c r="B3476"/>
      <c r="C3476"/>
      <c r="D3476" s="227"/>
      <c r="E3476" s="227"/>
      <c r="F3476" s="227"/>
      <c r="G3476"/>
      <c r="H3476"/>
      <c r="I3476"/>
      <c r="J3476" s="227"/>
      <c r="L3476" s="190"/>
      <c r="N3476"/>
      <c r="O3476"/>
      <c r="P3476"/>
      <c r="Q3476"/>
      <c r="R3476"/>
      <c r="S3476"/>
      <c r="T3476"/>
      <c r="U3476"/>
      <c r="V3476"/>
      <c r="W3476" s="319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  <c r="AN3476"/>
      <c r="AO3476"/>
      <c r="AP3476"/>
      <c r="AQ3476"/>
    </row>
    <row r="3477" spans="1:43" s="269" customFormat="1" x14ac:dyDescent="0.2">
      <c r="A3477" s="13"/>
      <c r="B3477"/>
      <c r="C3477"/>
      <c r="D3477" s="227"/>
      <c r="E3477" s="227"/>
      <c r="F3477" s="227"/>
      <c r="G3477"/>
      <c r="H3477"/>
      <c r="I3477"/>
      <c r="J3477" s="227"/>
      <c r="L3477" s="190"/>
      <c r="N3477"/>
      <c r="O3477"/>
      <c r="P3477"/>
      <c r="Q3477"/>
      <c r="R3477"/>
      <c r="S3477"/>
      <c r="T3477"/>
      <c r="U3477"/>
      <c r="V3477"/>
      <c r="W3477" s="319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  <c r="AN3477"/>
      <c r="AO3477"/>
      <c r="AP3477"/>
      <c r="AQ3477"/>
    </row>
    <row r="3478" spans="1:43" s="269" customFormat="1" x14ac:dyDescent="0.2">
      <c r="A3478" s="13"/>
      <c r="B3478"/>
      <c r="C3478"/>
      <c r="D3478" s="227"/>
      <c r="E3478" s="227"/>
      <c r="F3478" s="227"/>
      <c r="G3478"/>
      <c r="H3478"/>
      <c r="I3478"/>
      <c r="J3478" s="227"/>
      <c r="L3478" s="190"/>
      <c r="N3478"/>
      <c r="O3478"/>
      <c r="P3478"/>
      <c r="Q3478"/>
      <c r="R3478"/>
      <c r="S3478"/>
      <c r="T3478"/>
      <c r="U3478"/>
      <c r="V3478"/>
      <c r="W3478" s="319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  <c r="AN3478"/>
      <c r="AO3478"/>
      <c r="AP3478"/>
      <c r="AQ3478"/>
    </row>
    <row r="3479" spans="1:43" s="269" customFormat="1" x14ac:dyDescent="0.2">
      <c r="A3479" s="13"/>
      <c r="B3479"/>
      <c r="C3479"/>
      <c r="D3479" s="227"/>
      <c r="E3479" s="227"/>
      <c r="F3479" s="227"/>
      <c r="G3479"/>
      <c r="H3479"/>
      <c r="I3479"/>
      <c r="J3479" s="227"/>
      <c r="L3479" s="190"/>
      <c r="N3479"/>
      <c r="O3479"/>
      <c r="P3479"/>
      <c r="Q3479"/>
      <c r="R3479"/>
      <c r="S3479"/>
      <c r="T3479"/>
      <c r="U3479"/>
      <c r="V3479"/>
      <c r="W3479" s="31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  <c r="AN3479"/>
      <c r="AO3479"/>
      <c r="AP3479"/>
      <c r="AQ3479"/>
    </row>
    <row r="3480" spans="1:43" s="269" customFormat="1" x14ac:dyDescent="0.2">
      <c r="A3480" s="13"/>
      <c r="B3480"/>
      <c r="C3480"/>
      <c r="D3480" s="227"/>
      <c r="E3480" s="227"/>
      <c r="F3480" s="227"/>
      <c r="G3480"/>
      <c r="H3480"/>
      <c r="I3480"/>
      <c r="J3480" s="227"/>
      <c r="L3480" s="190"/>
      <c r="N3480"/>
      <c r="O3480"/>
      <c r="P3480"/>
      <c r="Q3480"/>
      <c r="R3480"/>
      <c r="S3480"/>
      <c r="T3480"/>
      <c r="U3480"/>
      <c r="V3480"/>
      <c r="W3480" s="319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  <c r="AN3480"/>
      <c r="AO3480"/>
      <c r="AP3480"/>
      <c r="AQ3480"/>
    </row>
    <row r="3481" spans="1:43" s="269" customFormat="1" x14ac:dyDescent="0.2">
      <c r="A3481" s="13"/>
      <c r="B3481"/>
      <c r="C3481"/>
      <c r="D3481" s="227"/>
      <c r="E3481" s="227"/>
      <c r="F3481" s="227"/>
      <c r="G3481"/>
      <c r="H3481"/>
      <c r="I3481"/>
      <c r="J3481" s="227"/>
      <c r="L3481" s="190"/>
      <c r="N3481"/>
      <c r="O3481"/>
      <c r="P3481"/>
      <c r="Q3481"/>
      <c r="R3481"/>
      <c r="S3481"/>
      <c r="T3481"/>
      <c r="U3481"/>
      <c r="V3481"/>
      <c r="W3481" s="319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  <c r="AN3481"/>
      <c r="AO3481"/>
      <c r="AP3481"/>
      <c r="AQ3481"/>
    </row>
    <row r="3482" spans="1:43" s="269" customFormat="1" x14ac:dyDescent="0.2">
      <c r="A3482" s="13"/>
      <c r="B3482"/>
      <c r="C3482"/>
      <c r="D3482" s="227"/>
      <c r="E3482" s="227"/>
      <c r="F3482" s="227"/>
      <c r="G3482"/>
      <c r="H3482"/>
      <c r="I3482"/>
      <c r="J3482" s="227"/>
      <c r="L3482" s="190"/>
      <c r="N3482"/>
      <c r="O3482"/>
      <c r="P3482"/>
      <c r="Q3482"/>
      <c r="R3482"/>
      <c r="S3482"/>
      <c r="T3482"/>
      <c r="U3482"/>
      <c r="V3482"/>
      <c r="W3482" s="319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  <c r="AN3482"/>
      <c r="AO3482"/>
      <c r="AP3482"/>
      <c r="AQ3482"/>
    </row>
    <row r="3483" spans="1:43" s="269" customFormat="1" x14ac:dyDescent="0.2">
      <c r="A3483" s="13"/>
      <c r="B3483"/>
      <c r="C3483"/>
      <c r="D3483" s="227"/>
      <c r="E3483" s="227"/>
      <c r="F3483" s="227"/>
      <c r="G3483"/>
      <c r="H3483"/>
      <c r="I3483"/>
      <c r="J3483" s="227"/>
      <c r="L3483" s="190"/>
      <c r="N3483"/>
      <c r="O3483"/>
      <c r="P3483"/>
      <c r="Q3483"/>
      <c r="R3483"/>
      <c r="S3483"/>
      <c r="T3483"/>
      <c r="U3483"/>
      <c r="V3483"/>
      <c r="W3483" s="319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  <c r="AN3483"/>
      <c r="AO3483"/>
      <c r="AP3483"/>
      <c r="AQ3483"/>
    </row>
    <row r="3484" spans="1:43" s="269" customFormat="1" x14ac:dyDescent="0.2">
      <c r="A3484" s="13"/>
      <c r="B3484"/>
      <c r="C3484"/>
      <c r="D3484" s="227"/>
      <c r="E3484" s="227"/>
      <c r="F3484" s="227"/>
      <c r="G3484"/>
      <c r="H3484"/>
      <c r="I3484"/>
      <c r="J3484" s="227"/>
      <c r="L3484" s="190"/>
      <c r="N3484"/>
      <c r="O3484"/>
      <c r="P3484"/>
      <c r="Q3484"/>
      <c r="R3484"/>
      <c r="S3484"/>
      <c r="T3484"/>
      <c r="U3484"/>
      <c r="V3484"/>
      <c r="W3484" s="319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  <c r="AN3484"/>
      <c r="AO3484"/>
      <c r="AP3484"/>
      <c r="AQ3484"/>
    </row>
    <row r="3485" spans="1:43" s="269" customFormat="1" x14ac:dyDescent="0.2">
      <c r="A3485" s="13"/>
      <c r="B3485"/>
      <c r="C3485"/>
      <c r="D3485" s="227"/>
      <c r="E3485" s="227"/>
      <c r="F3485" s="227"/>
      <c r="G3485"/>
      <c r="H3485"/>
      <c r="I3485"/>
      <c r="J3485" s="227"/>
      <c r="L3485" s="190"/>
      <c r="N3485"/>
      <c r="O3485"/>
      <c r="P3485"/>
      <c r="Q3485"/>
      <c r="R3485"/>
      <c r="S3485"/>
      <c r="T3485"/>
      <c r="U3485"/>
      <c r="V3485"/>
      <c r="W3485" s="319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  <c r="AN3485"/>
      <c r="AO3485"/>
      <c r="AP3485"/>
      <c r="AQ3485"/>
    </row>
    <row r="3486" spans="1:43" s="269" customFormat="1" x14ac:dyDescent="0.2">
      <c r="A3486" s="13"/>
      <c r="B3486"/>
      <c r="C3486"/>
      <c r="D3486" s="227"/>
      <c r="E3486" s="227"/>
      <c r="F3486" s="227"/>
      <c r="G3486"/>
      <c r="H3486"/>
      <c r="I3486"/>
      <c r="J3486" s="227"/>
      <c r="L3486" s="190"/>
      <c r="N3486"/>
      <c r="O3486"/>
      <c r="P3486"/>
      <c r="Q3486"/>
      <c r="R3486"/>
      <c r="S3486"/>
      <c r="T3486"/>
      <c r="U3486"/>
      <c r="V3486"/>
      <c r="W3486" s="319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  <c r="AN3486"/>
      <c r="AO3486"/>
      <c r="AP3486"/>
      <c r="AQ3486"/>
    </row>
    <row r="3487" spans="1:43" s="269" customFormat="1" x14ac:dyDescent="0.2">
      <c r="A3487" s="13"/>
      <c r="B3487"/>
      <c r="C3487"/>
      <c r="D3487" s="227"/>
      <c r="E3487" s="227"/>
      <c r="F3487" s="227"/>
      <c r="G3487"/>
      <c r="H3487"/>
      <c r="I3487"/>
      <c r="J3487" s="227"/>
      <c r="L3487" s="190"/>
      <c r="N3487"/>
      <c r="O3487"/>
      <c r="P3487"/>
      <c r="Q3487"/>
      <c r="R3487"/>
      <c r="S3487"/>
      <c r="T3487"/>
      <c r="U3487"/>
      <c r="V3487"/>
      <c r="W3487" s="319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  <c r="AN3487"/>
      <c r="AO3487"/>
      <c r="AP3487"/>
      <c r="AQ3487"/>
    </row>
    <row r="3488" spans="1:43" s="269" customFormat="1" x14ac:dyDescent="0.2">
      <c r="A3488" s="13"/>
      <c r="B3488"/>
      <c r="C3488"/>
      <c r="D3488" s="227"/>
      <c r="E3488" s="227"/>
      <c r="F3488" s="227"/>
      <c r="G3488"/>
      <c r="H3488"/>
      <c r="I3488"/>
      <c r="J3488" s="227"/>
      <c r="L3488" s="190"/>
      <c r="N3488"/>
      <c r="O3488"/>
      <c r="P3488"/>
      <c r="Q3488"/>
      <c r="R3488"/>
      <c r="S3488"/>
      <c r="T3488"/>
      <c r="U3488"/>
      <c r="V3488"/>
      <c r="W3488" s="319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  <c r="AN3488"/>
      <c r="AO3488"/>
      <c r="AP3488"/>
      <c r="AQ3488"/>
    </row>
    <row r="3489" spans="1:43" s="269" customFormat="1" x14ac:dyDescent="0.2">
      <c r="A3489" s="13"/>
      <c r="B3489"/>
      <c r="C3489"/>
      <c r="D3489" s="227"/>
      <c r="E3489" s="227"/>
      <c r="F3489" s="227"/>
      <c r="G3489"/>
      <c r="H3489"/>
      <c r="I3489"/>
      <c r="J3489" s="227"/>
      <c r="L3489" s="190"/>
      <c r="N3489"/>
      <c r="O3489"/>
      <c r="P3489"/>
      <c r="Q3489"/>
      <c r="R3489"/>
      <c r="S3489"/>
      <c r="T3489"/>
      <c r="U3489"/>
      <c r="V3489"/>
      <c r="W3489" s="31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  <c r="AN3489"/>
      <c r="AO3489"/>
      <c r="AP3489"/>
      <c r="AQ3489"/>
    </row>
    <row r="3490" spans="1:43" s="269" customFormat="1" x14ac:dyDescent="0.2">
      <c r="A3490" s="13"/>
      <c r="B3490"/>
      <c r="C3490"/>
      <c r="D3490" s="227"/>
      <c r="E3490" s="227"/>
      <c r="F3490" s="227"/>
      <c r="G3490"/>
      <c r="H3490"/>
      <c r="I3490"/>
      <c r="J3490" s="227"/>
      <c r="L3490" s="190"/>
      <c r="N3490"/>
      <c r="O3490"/>
      <c r="P3490"/>
      <c r="Q3490"/>
      <c r="R3490"/>
      <c r="S3490"/>
      <c r="T3490"/>
      <c r="U3490"/>
      <c r="V3490"/>
      <c r="W3490" s="319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  <c r="AN3490"/>
      <c r="AO3490"/>
      <c r="AP3490"/>
      <c r="AQ3490"/>
    </row>
    <row r="3491" spans="1:43" s="269" customFormat="1" x14ac:dyDescent="0.2">
      <c r="A3491" s="13"/>
      <c r="B3491"/>
      <c r="C3491"/>
      <c r="D3491" s="227"/>
      <c r="E3491" s="227"/>
      <c r="F3491" s="227"/>
      <c r="G3491"/>
      <c r="H3491"/>
      <c r="I3491"/>
      <c r="J3491" s="227"/>
      <c r="L3491" s="190"/>
      <c r="N3491"/>
      <c r="O3491"/>
      <c r="P3491"/>
      <c r="Q3491"/>
      <c r="R3491"/>
      <c r="S3491"/>
      <c r="T3491"/>
      <c r="U3491"/>
      <c r="V3491"/>
      <c r="W3491" s="319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  <c r="AN3491"/>
      <c r="AO3491"/>
      <c r="AP3491"/>
      <c r="AQ3491"/>
    </row>
    <row r="3492" spans="1:43" s="269" customFormat="1" x14ac:dyDescent="0.2">
      <c r="A3492" s="13"/>
      <c r="B3492"/>
      <c r="C3492"/>
      <c r="D3492" s="227"/>
      <c r="E3492" s="227"/>
      <c r="F3492" s="227"/>
      <c r="G3492"/>
      <c r="H3492"/>
      <c r="I3492"/>
      <c r="J3492" s="227"/>
      <c r="L3492" s="190"/>
      <c r="N3492"/>
      <c r="O3492"/>
      <c r="P3492"/>
      <c r="Q3492"/>
      <c r="R3492"/>
      <c r="S3492"/>
      <c r="T3492"/>
      <c r="U3492"/>
      <c r="V3492"/>
      <c r="W3492" s="319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  <c r="AN3492"/>
      <c r="AO3492"/>
      <c r="AP3492"/>
      <c r="AQ3492"/>
    </row>
    <row r="3493" spans="1:43" s="269" customFormat="1" x14ac:dyDescent="0.2">
      <c r="A3493" s="13"/>
      <c r="B3493"/>
      <c r="C3493"/>
      <c r="D3493" s="227"/>
      <c r="E3493" s="227"/>
      <c r="F3493" s="227"/>
      <c r="G3493"/>
      <c r="H3493"/>
      <c r="I3493"/>
      <c r="J3493" s="227"/>
      <c r="L3493" s="190"/>
      <c r="N3493"/>
      <c r="O3493"/>
      <c r="P3493"/>
      <c r="Q3493"/>
      <c r="R3493"/>
      <c r="S3493"/>
      <c r="T3493"/>
      <c r="U3493"/>
      <c r="V3493"/>
      <c r="W3493" s="319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  <c r="AN3493"/>
      <c r="AO3493"/>
      <c r="AP3493"/>
      <c r="AQ3493"/>
    </row>
    <row r="3494" spans="1:43" s="269" customFormat="1" x14ac:dyDescent="0.2">
      <c r="A3494" s="13"/>
      <c r="B3494"/>
      <c r="C3494"/>
      <c r="D3494" s="227"/>
      <c r="E3494" s="227"/>
      <c r="F3494" s="227"/>
      <c r="G3494"/>
      <c r="H3494"/>
      <c r="I3494"/>
      <c r="J3494" s="227"/>
      <c r="L3494" s="190"/>
      <c r="N3494"/>
      <c r="O3494"/>
      <c r="P3494"/>
      <c r="Q3494"/>
      <c r="R3494"/>
      <c r="S3494"/>
      <c r="T3494"/>
      <c r="U3494"/>
      <c r="V3494"/>
      <c r="W3494" s="319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  <c r="AN3494"/>
      <c r="AO3494"/>
      <c r="AP3494"/>
      <c r="AQ3494"/>
    </row>
    <row r="3495" spans="1:43" s="269" customFormat="1" x14ac:dyDescent="0.2">
      <c r="A3495" s="13"/>
      <c r="B3495"/>
      <c r="C3495"/>
      <c r="D3495" s="227"/>
      <c r="E3495" s="227"/>
      <c r="F3495" s="227"/>
      <c r="G3495"/>
      <c r="H3495"/>
      <c r="I3495"/>
      <c r="J3495" s="227"/>
      <c r="L3495" s="190"/>
      <c r="N3495"/>
      <c r="O3495"/>
      <c r="P3495"/>
      <c r="Q3495"/>
      <c r="R3495"/>
      <c r="S3495"/>
      <c r="T3495"/>
      <c r="U3495"/>
      <c r="V3495"/>
      <c r="W3495" s="319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  <c r="AN3495"/>
      <c r="AO3495"/>
      <c r="AP3495"/>
      <c r="AQ3495"/>
    </row>
    <row r="3496" spans="1:43" s="269" customFormat="1" x14ac:dyDescent="0.2">
      <c r="A3496" s="13"/>
      <c r="B3496"/>
      <c r="C3496"/>
      <c r="D3496" s="227"/>
      <c r="E3496" s="227"/>
      <c r="F3496" s="227"/>
      <c r="G3496"/>
      <c r="H3496"/>
      <c r="I3496"/>
      <c r="J3496" s="227"/>
      <c r="L3496" s="190"/>
      <c r="N3496"/>
      <c r="O3496"/>
      <c r="P3496"/>
      <c r="Q3496"/>
      <c r="R3496"/>
      <c r="S3496"/>
      <c r="T3496"/>
      <c r="U3496"/>
      <c r="V3496"/>
      <c r="W3496" s="319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  <c r="AN3496"/>
      <c r="AO3496"/>
      <c r="AP3496"/>
      <c r="AQ3496"/>
    </row>
    <row r="3497" spans="1:43" s="269" customFormat="1" x14ac:dyDescent="0.2">
      <c r="A3497" s="13"/>
      <c r="B3497"/>
      <c r="C3497"/>
      <c r="D3497" s="227"/>
      <c r="E3497" s="227"/>
      <c r="F3497" s="227"/>
      <c r="G3497"/>
      <c r="H3497"/>
      <c r="I3497"/>
      <c r="J3497" s="227"/>
      <c r="L3497" s="190"/>
      <c r="N3497"/>
      <c r="O3497"/>
      <c r="P3497"/>
      <c r="Q3497"/>
      <c r="R3497"/>
      <c r="S3497"/>
      <c r="T3497"/>
      <c r="U3497"/>
      <c r="V3497"/>
      <c r="W3497" s="319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  <c r="AN3497"/>
      <c r="AO3497"/>
      <c r="AP3497"/>
      <c r="AQ3497"/>
    </row>
    <row r="3498" spans="1:43" s="269" customFormat="1" x14ac:dyDescent="0.2">
      <c r="A3498" s="13"/>
      <c r="B3498"/>
      <c r="C3498"/>
      <c r="D3498" s="227"/>
      <c r="E3498" s="227"/>
      <c r="F3498" s="227"/>
      <c r="G3498"/>
      <c r="H3498"/>
      <c r="I3498"/>
      <c r="J3498" s="227"/>
      <c r="L3498" s="190"/>
      <c r="N3498"/>
      <c r="O3498"/>
      <c r="P3498"/>
      <c r="Q3498"/>
      <c r="R3498"/>
      <c r="S3498"/>
      <c r="T3498"/>
      <c r="U3498"/>
      <c r="V3498"/>
      <c r="W3498" s="319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  <c r="AN3498"/>
      <c r="AO3498"/>
      <c r="AP3498"/>
      <c r="AQ3498"/>
    </row>
    <row r="3499" spans="1:43" s="269" customFormat="1" x14ac:dyDescent="0.2">
      <c r="A3499" s="13"/>
      <c r="B3499"/>
      <c r="C3499"/>
      <c r="D3499" s="227"/>
      <c r="E3499" s="227"/>
      <c r="F3499" s="227"/>
      <c r="G3499"/>
      <c r="H3499"/>
      <c r="I3499"/>
      <c r="J3499" s="227"/>
      <c r="L3499" s="190"/>
      <c r="N3499"/>
      <c r="O3499"/>
      <c r="P3499"/>
      <c r="Q3499"/>
      <c r="R3499"/>
      <c r="S3499"/>
      <c r="T3499"/>
      <c r="U3499"/>
      <c r="V3499"/>
      <c r="W3499" s="31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  <c r="AN3499"/>
      <c r="AO3499"/>
      <c r="AP3499"/>
      <c r="AQ3499"/>
    </row>
    <row r="3500" spans="1:43" s="269" customFormat="1" x14ac:dyDescent="0.2">
      <c r="A3500" s="13"/>
      <c r="B3500"/>
      <c r="C3500"/>
      <c r="D3500" s="227"/>
      <c r="E3500" s="227"/>
      <c r="F3500" s="227"/>
      <c r="G3500"/>
      <c r="H3500"/>
      <c r="I3500"/>
      <c r="J3500" s="227"/>
      <c r="L3500" s="190"/>
      <c r="N3500"/>
      <c r="O3500"/>
      <c r="P3500"/>
      <c r="Q3500"/>
      <c r="R3500"/>
      <c r="S3500"/>
      <c r="T3500"/>
      <c r="U3500"/>
      <c r="V3500"/>
      <c r="W3500" s="319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  <c r="AN3500"/>
      <c r="AO3500"/>
      <c r="AP3500"/>
      <c r="AQ3500"/>
    </row>
    <row r="3501" spans="1:43" s="269" customFormat="1" x14ac:dyDescent="0.2">
      <c r="A3501" s="13"/>
      <c r="B3501"/>
      <c r="C3501"/>
      <c r="D3501" s="227"/>
      <c r="E3501" s="227"/>
      <c r="F3501" s="227"/>
      <c r="G3501"/>
      <c r="H3501"/>
      <c r="I3501"/>
      <c r="J3501" s="227"/>
      <c r="L3501" s="190"/>
      <c r="N3501"/>
      <c r="O3501"/>
      <c r="P3501"/>
      <c r="Q3501"/>
      <c r="R3501"/>
      <c r="S3501"/>
      <c r="T3501"/>
      <c r="U3501"/>
      <c r="V3501"/>
      <c r="W3501" s="319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  <c r="AN3501"/>
      <c r="AO3501"/>
      <c r="AP3501"/>
      <c r="AQ3501"/>
    </row>
    <row r="3502" spans="1:43" s="269" customFormat="1" x14ac:dyDescent="0.2">
      <c r="A3502" s="13"/>
      <c r="B3502"/>
      <c r="C3502"/>
      <c r="D3502" s="227"/>
      <c r="E3502" s="227"/>
      <c r="F3502" s="227"/>
      <c r="G3502"/>
      <c r="H3502"/>
      <c r="I3502"/>
      <c r="J3502" s="227"/>
      <c r="L3502" s="190"/>
      <c r="N3502"/>
      <c r="O3502"/>
      <c r="P3502"/>
      <c r="Q3502"/>
      <c r="R3502"/>
      <c r="S3502"/>
      <c r="T3502"/>
      <c r="U3502"/>
      <c r="V3502"/>
      <c r="W3502" s="319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  <c r="AN3502"/>
      <c r="AO3502"/>
      <c r="AP3502"/>
      <c r="AQ3502"/>
    </row>
    <row r="3503" spans="1:43" s="269" customFormat="1" x14ac:dyDescent="0.2">
      <c r="A3503" s="13"/>
      <c r="B3503"/>
      <c r="C3503"/>
      <c r="D3503" s="227"/>
      <c r="E3503" s="227"/>
      <c r="F3503" s="227"/>
      <c r="G3503"/>
      <c r="H3503"/>
      <c r="I3503"/>
      <c r="J3503" s="227"/>
      <c r="L3503" s="190"/>
      <c r="N3503"/>
      <c r="O3503"/>
      <c r="P3503"/>
      <c r="Q3503"/>
      <c r="R3503"/>
      <c r="S3503"/>
      <c r="T3503"/>
      <c r="U3503"/>
      <c r="V3503"/>
      <c r="W3503" s="319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  <c r="AN3503"/>
      <c r="AO3503"/>
      <c r="AP3503"/>
      <c r="AQ3503"/>
    </row>
    <row r="3504" spans="1:43" s="269" customFormat="1" x14ac:dyDescent="0.2">
      <c r="A3504" s="13"/>
      <c r="B3504"/>
      <c r="C3504"/>
      <c r="D3504" s="227"/>
      <c r="E3504" s="227"/>
      <c r="F3504" s="227"/>
      <c r="G3504"/>
      <c r="H3504"/>
      <c r="I3504"/>
      <c r="J3504" s="227"/>
      <c r="L3504" s="190"/>
      <c r="N3504"/>
      <c r="O3504"/>
      <c r="P3504"/>
      <c r="Q3504"/>
      <c r="R3504"/>
      <c r="S3504"/>
      <c r="T3504"/>
      <c r="U3504"/>
      <c r="V3504"/>
      <c r="W3504" s="319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  <c r="AN3504"/>
      <c r="AO3504"/>
      <c r="AP3504"/>
      <c r="AQ3504"/>
    </row>
    <row r="3505" spans="1:43" s="269" customFormat="1" x14ac:dyDescent="0.2">
      <c r="A3505" s="13"/>
      <c r="B3505"/>
      <c r="C3505"/>
      <c r="D3505" s="227"/>
      <c r="E3505" s="227"/>
      <c r="F3505" s="227"/>
      <c r="G3505"/>
      <c r="H3505"/>
      <c r="I3505"/>
      <c r="J3505" s="227"/>
      <c r="L3505" s="190"/>
      <c r="N3505"/>
      <c r="O3505"/>
      <c r="P3505"/>
      <c r="Q3505"/>
      <c r="R3505"/>
      <c r="S3505"/>
      <c r="T3505"/>
      <c r="U3505"/>
      <c r="V3505"/>
      <c r="W3505" s="319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  <c r="AN3505"/>
      <c r="AO3505"/>
      <c r="AP3505"/>
      <c r="AQ3505"/>
    </row>
    <row r="3506" spans="1:43" s="269" customFormat="1" x14ac:dyDescent="0.2">
      <c r="A3506" s="13"/>
      <c r="B3506"/>
      <c r="C3506"/>
      <c r="D3506" s="227"/>
      <c r="E3506" s="227"/>
      <c r="F3506" s="227"/>
      <c r="G3506"/>
      <c r="H3506"/>
      <c r="I3506"/>
      <c r="J3506" s="227"/>
      <c r="L3506" s="190"/>
      <c r="N3506"/>
      <c r="O3506"/>
      <c r="P3506"/>
      <c r="Q3506"/>
      <c r="R3506"/>
      <c r="S3506"/>
      <c r="T3506"/>
      <c r="U3506"/>
      <c r="V3506"/>
      <c r="W3506" s="319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  <c r="AN3506"/>
      <c r="AO3506"/>
      <c r="AP3506"/>
      <c r="AQ3506"/>
    </row>
    <row r="3507" spans="1:43" s="269" customFormat="1" x14ac:dyDescent="0.2">
      <c r="A3507" s="13"/>
      <c r="B3507"/>
      <c r="C3507"/>
      <c r="D3507" s="227"/>
      <c r="E3507" s="227"/>
      <c r="F3507" s="227"/>
      <c r="G3507"/>
      <c r="H3507"/>
      <c r="I3507"/>
      <c r="J3507" s="227"/>
      <c r="L3507" s="190"/>
      <c r="N3507"/>
      <c r="O3507"/>
      <c r="P3507"/>
      <c r="Q3507"/>
      <c r="R3507"/>
      <c r="S3507"/>
      <c r="T3507"/>
      <c r="U3507"/>
      <c r="V3507"/>
      <c r="W3507" s="319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  <c r="AN3507"/>
      <c r="AO3507"/>
      <c r="AP3507"/>
      <c r="AQ3507"/>
    </row>
    <row r="3508" spans="1:43" s="269" customFormat="1" x14ac:dyDescent="0.2">
      <c r="A3508" s="13"/>
      <c r="B3508"/>
      <c r="C3508"/>
      <c r="D3508" s="227"/>
      <c r="E3508" s="227"/>
      <c r="F3508" s="227"/>
      <c r="G3508"/>
      <c r="H3508"/>
      <c r="I3508"/>
      <c r="J3508" s="227"/>
      <c r="L3508" s="190"/>
      <c r="N3508"/>
      <c r="O3508"/>
      <c r="P3508"/>
      <c r="Q3508"/>
      <c r="R3508"/>
      <c r="S3508"/>
      <c r="T3508"/>
      <c r="U3508"/>
      <c r="V3508"/>
      <c r="W3508" s="319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  <c r="AN3508"/>
      <c r="AO3508"/>
      <c r="AP3508"/>
      <c r="AQ3508"/>
    </row>
    <row r="3509" spans="1:43" s="269" customFormat="1" x14ac:dyDescent="0.2">
      <c r="A3509" s="13"/>
      <c r="B3509"/>
      <c r="C3509"/>
      <c r="D3509" s="227"/>
      <c r="E3509" s="227"/>
      <c r="F3509" s="227"/>
      <c r="G3509"/>
      <c r="H3509"/>
      <c r="I3509"/>
      <c r="J3509" s="227"/>
      <c r="L3509" s="190"/>
      <c r="N3509"/>
      <c r="O3509"/>
      <c r="P3509"/>
      <c r="Q3509"/>
      <c r="R3509"/>
      <c r="S3509"/>
      <c r="T3509"/>
      <c r="U3509"/>
      <c r="V3509"/>
      <c r="W3509" s="31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  <c r="AN3509"/>
      <c r="AO3509"/>
      <c r="AP3509"/>
      <c r="AQ3509"/>
    </row>
    <row r="3510" spans="1:43" s="269" customFormat="1" x14ac:dyDescent="0.2">
      <c r="A3510" s="13"/>
      <c r="B3510"/>
      <c r="C3510"/>
      <c r="D3510" s="227"/>
      <c r="E3510" s="227"/>
      <c r="F3510" s="227"/>
      <c r="G3510"/>
      <c r="H3510"/>
      <c r="I3510"/>
      <c r="J3510" s="227"/>
      <c r="L3510" s="190"/>
      <c r="N3510"/>
      <c r="O3510"/>
      <c r="P3510"/>
      <c r="Q3510"/>
      <c r="R3510"/>
      <c r="S3510"/>
      <c r="T3510"/>
      <c r="U3510"/>
      <c r="V3510"/>
      <c r="W3510" s="319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  <c r="AN3510"/>
      <c r="AO3510"/>
      <c r="AP3510"/>
      <c r="AQ3510"/>
    </row>
    <row r="3511" spans="1:43" s="269" customFormat="1" x14ac:dyDescent="0.2">
      <c r="A3511" s="13"/>
      <c r="B3511"/>
      <c r="C3511"/>
      <c r="D3511" s="227"/>
      <c r="E3511" s="227"/>
      <c r="F3511" s="227"/>
      <c r="G3511"/>
      <c r="H3511"/>
      <c r="I3511"/>
      <c r="J3511" s="227"/>
      <c r="L3511" s="190"/>
      <c r="N3511"/>
      <c r="O3511"/>
      <c r="P3511"/>
      <c r="Q3511"/>
      <c r="R3511"/>
      <c r="S3511"/>
      <c r="T3511"/>
      <c r="U3511"/>
      <c r="V3511"/>
      <c r="W3511" s="319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  <c r="AN3511"/>
      <c r="AO3511"/>
      <c r="AP3511"/>
      <c r="AQ3511"/>
    </row>
    <row r="3512" spans="1:43" s="269" customFormat="1" x14ac:dyDescent="0.2">
      <c r="A3512" s="13"/>
      <c r="B3512"/>
      <c r="C3512"/>
      <c r="D3512" s="227"/>
      <c r="E3512" s="227"/>
      <c r="F3512" s="227"/>
      <c r="G3512"/>
      <c r="H3512"/>
      <c r="I3512"/>
      <c r="J3512" s="227"/>
      <c r="L3512" s="190"/>
      <c r="N3512"/>
      <c r="O3512"/>
      <c r="P3512"/>
      <c r="Q3512"/>
      <c r="R3512"/>
      <c r="S3512"/>
      <c r="T3512"/>
      <c r="U3512"/>
      <c r="V3512"/>
      <c r="W3512" s="319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  <c r="AN3512"/>
      <c r="AO3512"/>
      <c r="AP3512"/>
      <c r="AQ3512"/>
    </row>
    <row r="3513" spans="1:43" s="269" customFormat="1" x14ac:dyDescent="0.2">
      <c r="A3513" s="13"/>
      <c r="B3513"/>
      <c r="C3513"/>
      <c r="D3513" s="227"/>
      <c r="E3513" s="227"/>
      <c r="F3513" s="227"/>
      <c r="G3513"/>
      <c r="H3513"/>
      <c r="I3513"/>
      <c r="J3513" s="227"/>
      <c r="L3513" s="190"/>
      <c r="N3513"/>
      <c r="O3513"/>
      <c r="P3513"/>
      <c r="Q3513"/>
      <c r="R3513"/>
      <c r="S3513"/>
      <c r="T3513"/>
      <c r="U3513"/>
      <c r="V3513"/>
      <c r="W3513" s="319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  <c r="AN3513"/>
      <c r="AO3513"/>
      <c r="AP3513"/>
      <c r="AQ3513"/>
    </row>
    <row r="3514" spans="1:43" s="269" customFormat="1" x14ac:dyDescent="0.2">
      <c r="A3514" s="13"/>
      <c r="B3514"/>
      <c r="C3514"/>
      <c r="D3514" s="227"/>
      <c r="E3514" s="227"/>
      <c r="F3514" s="227"/>
      <c r="G3514"/>
      <c r="H3514"/>
      <c r="I3514"/>
      <c r="J3514" s="227"/>
      <c r="L3514" s="190"/>
      <c r="N3514"/>
      <c r="O3514"/>
      <c r="P3514"/>
      <c r="Q3514"/>
      <c r="R3514"/>
      <c r="S3514"/>
      <c r="T3514"/>
      <c r="U3514"/>
      <c r="V3514"/>
      <c r="W3514" s="319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  <c r="AN3514"/>
      <c r="AO3514"/>
      <c r="AP3514"/>
      <c r="AQ3514"/>
    </row>
    <row r="3515" spans="1:43" s="269" customFormat="1" x14ac:dyDescent="0.2">
      <c r="A3515" s="13"/>
      <c r="B3515"/>
      <c r="C3515"/>
      <c r="D3515" s="227"/>
      <c r="E3515" s="227"/>
      <c r="F3515" s="227"/>
      <c r="G3515"/>
      <c r="H3515"/>
      <c r="I3515"/>
      <c r="J3515" s="227"/>
      <c r="L3515" s="190"/>
      <c r="N3515"/>
      <c r="O3515"/>
      <c r="P3515"/>
      <c r="Q3515"/>
      <c r="R3515"/>
      <c r="S3515"/>
      <c r="T3515"/>
      <c r="U3515"/>
      <c r="V3515"/>
      <c r="W3515" s="319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  <c r="AN3515"/>
      <c r="AO3515"/>
      <c r="AP3515"/>
      <c r="AQ3515"/>
    </row>
    <row r="3516" spans="1:43" s="269" customFormat="1" x14ac:dyDescent="0.2">
      <c r="A3516" s="13"/>
      <c r="B3516"/>
      <c r="C3516"/>
      <c r="D3516" s="227"/>
      <c r="E3516" s="227"/>
      <c r="F3516" s="227"/>
      <c r="G3516"/>
      <c r="H3516"/>
      <c r="I3516"/>
      <c r="J3516" s="227"/>
      <c r="L3516" s="190"/>
      <c r="N3516"/>
      <c r="O3516"/>
      <c r="P3516"/>
      <c r="Q3516"/>
      <c r="R3516"/>
      <c r="S3516"/>
      <c r="T3516"/>
      <c r="U3516"/>
      <c r="V3516"/>
      <c r="W3516" s="319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  <c r="AN3516"/>
      <c r="AO3516"/>
      <c r="AP3516"/>
      <c r="AQ3516"/>
    </row>
    <row r="3517" spans="1:43" s="269" customFormat="1" x14ac:dyDescent="0.2">
      <c r="A3517" s="13"/>
      <c r="B3517"/>
      <c r="C3517"/>
      <c r="D3517" s="227"/>
      <c r="E3517" s="227"/>
      <c r="F3517" s="227"/>
      <c r="G3517"/>
      <c r="H3517"/>
      <c r="I3517"/>
      <c r="J3517" s="227"/>
      <c r="L3517" s="190"/>
      <c r="N3517"/>
      <c r="O3517"/>
      <c r="P3517"/>
      <c r="Q3517"/>
      <c r="R3517"/>
      <c r="S3517"/>
      <c r="T3517"/>
      <c r="U3517"/>
      <c r="V3517"/>
      <c r="W3517" s="319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  <c r="AN3517"/>
      <c r="AO3517"/>
      <c r="AP3517"/>
      <c r="AQ3517"/>
    </row>
    <row r="3518" spans="1:43" s="269" customFormat="1" x14ac:dyDescent="0.2">
      <c r="A3518" s="13"/>
      <c r="B3518"/>
      <c r="C3518"/>
      <c r="D3518" s="227"/>
      <c r="E3518" s="227"/>
      <c r="F3518" s="227"/>
      <c r="G3518"/>
      <c r="H3518"/>
      <c r="I3518"/>
      <c r="J3518" s="227"/>
      <c r="L3518" s="190"/>
      <c r="N3518"/>
      <c r="O3518"/>
      <c r="P3518"/>
      <c r="Q3518"/>
      <c r="R3518"/>
      <c r="S3518"/>
      <c r="T3518"/>
      <c r="U3518"/>
      <c r="V3518"/>
      <c r="W3518" s="319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  <c r="AN3518"/>
      <c r="AO3518"/>
      <c r="AP3518"/>
      <c r="AQ3518"/>
    </row>
    <row r="3519" spans="1:43" s="269" customFormat="1" x14ac:dyDescent="0.2">
      <c r="A3519" s="13"/>
      <c r="B3519"/>
      <c r="C3519"/>
      <c r="D3519" s="227"/>
      <c r="E3519" s="227"/>
      <c r="F3519" s="227"/>
      <c r="G3519"/>
      <c r="H3519"/>
      <c r="I3519"/>
      <c r="J3519" s="227"/>
      <c r="L3519" s="190"/>
      <c r="N3519"/>
      <c r="O3519"/>
      <c r="P3519"/>
      <c r="Q3519"/>
      <c r="R3519"/>
      <c r="S3519"/>
      <c r="T3519"/>
      <c r="U3519"/>
      <c r="V3519"/>
      <c r="W3519" s="3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  <c r="AN3519"/>
      <c r="AO3519"/>
      <c r="AP3519"/>
      <c r="AQ3519"/>
    </row>
    <row r="3520" spans="1:43" s="269" customFormat="1" x14ac:dyDescent="0.2">
      <c r="A3520" s="13"/>
      <c r="B3520"/>
      <c r="C3520"/>
      <c r="D3520" s="227"/>
      <c r="E3520" s="227"/>
      <c r="F3520" s="227"/>
      <c r="G3520"/>
      <c r="H3520"/>
      <c r="I3520"/>
      <c r="J3520" s="227"/>
      <c r="L3520" s="190"/>
      <c r="N3520"/>
      <c r="O3520"/>
      <c r="P3520"/>
      <c r="Q3520"/>
      <c r="R3520"/>
      <c r="S3520"/>
      <c r="T3520"/>
      <c r="U3520"/>
      <c r="V3520"/>
      <c r="W3520" s="319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  <c r="AN3520"/>
      <c r="AO3520"/>
      <c r="AP3520"/>
      <c r="AQ3520"/>
    </row>
    <row r="3521" spans="1:43" s="269" customFormat="1" x14ac:dyDescent="0.2">
      <c r="A3521" s="13"/>
      <c r="B3521"/>
      <c r="C3521"/>
      <c r="D3521" s="227"/>
      <c r="E3521" s="227"/>
      <c r="F3521" s="227"/>
      <c r="G3521"/>
      <c r="H3521"/>
      <c r="I3521"/>
      <c r="J3521" s="227"/>
      <c r="L3521" s="190"/>
      <c r="N3521"/>
      <c r="O3521"/>
      <c r="P3521"/>
      <c r="Q3521"/>
      <c r="R3521"/>
      <c r="S3521"/>
      <c r="T3521"/>
      <c r="U3521"/>
      <c r="V3521"/>
      <c r="W3521" s="319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  <c r="AN3521"/>
      <c r="AO3521"/>
      <c r="AP3521"/>
      <c r="AQ3521"/>
    </row>
    <row r="3522" spans="1:43" s="269" customFormat="1" x14ac:dyDescent="0.2">
      <c r="A3522" s="13"/>
      <c r="B3522"/>
      <c r="C3522"/>
      <c r="D3522" s="227"/>
      <c r="E3522" s="227"/>
      <c r="F3522" s="227"/>
      <c r="G3522"/>
      <c r="H3522"/>
      <c r="I3522"/>
      <c r="J3522" s="227"/>
      <c r="L3522" s="190"/>
      <c r="N3522"/>
      <c r="O3522"/>
      <c r="P3522"/>
      <c r="Q3522"/>
      <c r="R3522"/>
      <c r="S3522"/>
      <c r="T3522"/>
      <c r="U3522"/>
      <c r="V3522"/>
      <c r="W3522" s="319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  <c r="AN3522"/>
      <c r="AO3522"/>
      <c r="AP3522"/>
      <c r="AQ3522"/>
    </row>
    <row r="3523" spans="1:43" s="269" customFormat="1" x14ac:dyDescent="0.2">
      <c r="A3523" s="13"/>
      <c r="B3523"/>
      <c r="C3523"/>
      <c r="D3523" s="227"/>
      <c r="E3523" s="227"/>
      <c r="F3523" s="227"/>
      <c r="G3523"/>
      <c r="H3523"/>
      <c r="I3523"/>
      <c r="J3523" s="227"/>
      <c r="L3523" s="190"/>
      <c r="N3523"/>
      <c r="O3523"/>
      <c r="P3523"/>
      <c r="Q3523"/>
      <c r="R3523"/>
      <c r="S3523"/>
      <c r="T3523"/>
      <c r="U3523"/>
      <c r="V3523"/>
      <c r="W3523" s="319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  <c r="AN3523"/>
      <c r="AO3523"/>
      <c r="AP3523"/>
      <c r="AQ3523"/>
    </row>
    <row r="3524" spans="1:43" s="269" customFormat="1" x14ac:dyDescent="0.2">
      <c r="A3524" s="13"/>
      <c r="B3524"/>
      <c r="C3524"/>
      <c r="D3524" s="227"/>
      <c r="E3524" s="227"/>
      <c r="F3524" s="227"/>
      <c r="G3524"/>
      <c r="H3524"/>
      <c r="I3524"/>
      <c r="J3524" s="227"/>
      <c r="L3524" s="190"/>
      <c r="N3524"/>
      <c r="O3524"/>
      <c r="P3524"/>
      <c r="Q3524"/>
      <c r="R3524"/>
      <c r="S3524"/>
      <c r="T3524"/>
      <c r="U3524"/>
      <c r="V3524"/>
      <c r="W3524" s="319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  <c r="AN3524"/>
      <c r="AO3524"/>
      <c r="AP3524"/>
      <c r="AQ3524"/>
    </row>
    <row r="3525" spans="1:43" s="269" customFormat="1" x14ac:dyDescent="0.2">
      <c r="A3525" s="13"/>
      <c r="B3525"/>
      <c r="C3525"/>
      <c r="D3525" s="227"/>
      <c r="E3525" s="227"/>
      <c r="F3525" s="227"/>
      <c r="G3525"/>
      <c r="H3525"/>
      <c r="I3525"/>
      <c r="J3525" s="227"/>
      <c r="L3525" s="190"/>
      <c r="N3525"/>
      <c r="O3525"/>
      <c r="P3525"/>
      <c r="Q3525"/>
      <c r="R3525"/>
      <c r="S3525"/>
      <c r="T3525"/>
      <c r="U3525"/>
      <c r="V3525"/>
      <c r="W3525" s="319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  <c r="AN3525"/>
      <c r="AO3525"/>
      <c r="AP3525"/>
      <c r="AQ3525"/>
    </row>
    <row r="3526" spans="1:43" s="269" customFormat="1" x14ac:dyDescent="0.2">
      <c r="A3526" s="13"/>
      <c r="B3526"/>
      <c r="C3526"/>
      <c r="D3526" s="227"/>
      <c r="E3526" s="227"/>
      <c r="F3526" s="227"/>
      <c r="G3526"/>
      <c r="H3526"/>
      <c r="I3526"/>
      <c r="J3526" s="227"/>
      <c r="L3526" s="190"/>
      <c r="N3526"/>
      <c r="O3526"/>
      <c r="P3526"/>
      <c r="Q3526"/>
      <c r="R3526"/>
      <c r="S3526"/>
      <c r="T3526"/>
      <c r="U3526"/>
      <c r="V3526"/>
      <c r="W3526" s="319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  <c r="AN3526"/>
      <c r="AO3526"/>
      <c r="AP3526"/>
      <c r="AQ3526"/>
    </row>
    <row r="3527" spans="1:43" s="269" customFormat="1" x14ac:dyDescent="0.2">
      <c r="A3527" s="13"/>
      <c r="B3527"/>
      <c r="C3527"/>
      <c r="D3527" s="227"/>
      <c r="E3527" s="227"/>
      <c r="F3527" s="227"/>
      <c r="G3527"/>
      <c r="H3527"/>
      <c r="I3527"/>
      <c r="J3527" s="227"/>
      <c r="L3527" s="190"/>
      <c r="N3527"/>
      <c r="O3527"/>
      <c r="P3527"/>
      <c r="Q3527"/>
      <c r="R3527"/>
      <c r="S3527"/>
      <c r="T3527"/>
      <c r="U3527"/>
      <c r="V3527"/>
      <c r="W3527" s="319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  <c r="AN3527"/>
      <c r="AO3527"/>
      <c r="AP3527"/>
      <c r="AQ3527"/>
    </row>
    <row r="3528" spans="1:43" s="269" customFormat="1" x14ac:dyDescent="0.2">
      <c r="A3528" s="13"/>
      <c r="B3528"/>
      <c r="C3528"/>
      <c r="D3528" s="227"/>
      <c r="E3528" s="227"/>
      <c r="F3528" s="227"/>
      <c r="G3528"/>
      <c r="H3528"/>
      <c r="I3528"/>
      <c r="J3528" s="227"/>
      <c r="L3528" s="190"/>
      <c r="N3528"/>
      <c r="O3528"/>
      <c r="P3528"/>
      <c r="Q3528"/>
      <c r="R3528"/>
      <c r="S3528"/>
      <c r="T3528"/>
      <c r="U3528"/>
      <c r="V3528"/>
      <c r="W3528" s="319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  <c r="AN3528"/>
      <c r="AO3528"/>
      <c r="AP3528"/>
      <c r="AQ3528"/>
    </row>
    <row r="3529" spans="1:43" s="269" customFormat="1" x14ac:dyDescent="0.2">
      <c r="A3529" s="13"/>
      <c r="B3529"/>
      <c r="C3529"/>
      <c r="D3529" s="227"/>
      <c r="E3529" s="227"/>
      <c r="F3529" s="227"/>
      <c r="G3529"/>
      <c r="H3529"/>
      <c r="I3529"/>
      <c r="J3529" s="227"/>
      <c r="L3529" s="190"/>
      <c r="N3529"/>
      <c r="O3529"/>
      <c r="P3529"/>
      <c r="Q3529"/>
      <c r="R3529"/>
      <c r="S3529"/>
      <c r="T3529"/>
      <c r="U3529"/>
      <c r="V3529"/>
      <c r="W3529" s="31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  <c r="AN3529"/>
      <c r="AO3529"/>
      <c r="AP3529"/>
      <c r="AQ3529"/>
    </row>
    <row r="3530" spans="1:43" s="269" customFormat="1" x14ac:dyDescent="0.2">
      <c r="A3530" s="13"/>
      <c r="B3530"/>
      <c r="C3530"/>
      <c r="D3530" s="227"/>
      <c r="E3530" s="227"/>
      <c r="F3530" s="227"/>
      <c r="G3530"/>
      <c r="H3530"/>
      <c r="I3530"/>
      <c r="J3530" s="227"/>
      <c r="L3530" s="190"/>
      <c r="N3530"/>
      <c r="O3530"/>
      <c r="P3530"/>
      <c r="Q3530"/>
      <c r="R3530"/>
      <c r="S3530"/>
      <c r="T3530"/>
      <c r="U3530"/>
      <c r="V3530"/>
      <c r="W3530" s="319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  <c r="AN3530"/>
      <c r="AO3530"/>
      <c r="AP3530"/>
      <c r="AQ3530"/>
    </row>
    <row r="3531" spans="1:43" s="269" customFormat="1" x14ac:dyDescent="0.2">
      <c r="A3531" s="13"/>
      <c r="B3531"/>
      <c r="C3531"/>
      <c r="D3531" s="227"/>
      <c r="E3531" s="227"/>
      <c r="F3531" s="227"/>
      <c r="G3531"/>
      <c r="H3531"/>
      <c r="I3531"/>
      <c r="J3531" s="227"/>
      <c r="L3531" s="190"/>
      <c r="N3531"/>
      <c r="O3531"/>
      <c r="P3531"/>
      <c r="Q3531"/>
      <c r="R3531"/>
      <c r="S3531"/>
      <c r="T3531"/>
      <c r="U3531"/>
      <c r="V3531"/>
      <c r="W3531" s="319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  <c r="AN3531"/>
      <c r="AO3531"/>
      <c r="AP3531"/>
      <c r="AQ3531"/>
    </row>
    <row r="3532" spans="1:43" s="269" customFormat="1" x14ac:dyDescent="0.2">
      <c r="A3532" s="13"/>
      <c r="B3532"/>
      <c r="C3532"/>
      <c r="D3532" s="227"/>
      <c r="E3532" s="227"/>
      <c r="F3532" s="227"/>
      <c r="G3532"/>
      <c r="H3532"/>
      <c r="I3532"/>
      <c r="J3532" s="227"/>
      <c r="L3532" s="190"/>
      <c r="N3532"/>
      <c r="O3532"/>
      <c r="P3532"/>
      <c r="Q3532"/>
      <c r="R3532"/>
      <c r="S3532"/>
      <c r="T3532"/>
      <c r="U3532"/>
      <c r="V3532"/>
      <c r="W3532" s="319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  <c r="AN3532"/>
      <c r="AO3532"/>
      <c r="AP3532"/>
      <c r="AQ3532"/>
    </row>
    <row r="3533" spans="1:43" s="269" customFormat="1" x14ac:dyDescent="0.2">
      <c r="A3533" s="13"/>
      <c r="B3533"/>
      <c r="C3533"/>
      <c r="D3533" s="227"/>
      <c r="E3533" s="227"/>
      <c r="F3533" s="227"/>
      <c r="G3533"/>
      <c r="H3533"/>
      <c r="I3533"/>
      <c r="J3533" s="227"/>
      <c r="L3533" s="190"/>
      <c r="N3533"/>
      <c r="O3533"/>
      <c r="P3533"/>
      <c r="Q3533"/>
      <c r="R3533"/>
      <c r="S3533"/>
      <c r="T3533"/>
      <c r="U3533"/>
      <c r="V3533"/>
      <c r="W3533" s="319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  <c r="AN3533"/>
      <c r="AO3533"/>
      <c r="AP3533"/>
      <c r="AQ3533"/>
    </row>
    <row r="3534" spans="1:43" s="269" customFormat="1" x14ac:dyDescent="0.2">
      <c r="A3534" s="13"/>
      <c r="B3534"/>
      <c r="C3534"/>
      <c r="D3534" s="227"/>
      <c r="E3534" s="227"/>
      <c r="F3534" s="227"/>
      <c r="G3534"/>
      <c r="H3534"/>
      <c r="I3534"/>
      <c r="J3534" s="227"/>
      <c r="L3534" s="190"/>
      <c r="N3534"/>
      <c r="O3534"/>
      <c r="P3534"/>
      <c r="Q3534"/>
      <c r="R3534"/>
      <c r="S3534"/>
      <c r="T3534"/>
      <c r="U3534"/>
      <c r="V3534"/>
      <c r="W3534" s="319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  <c r="AN3534"/>
      <c r="AO3534"/>
      <c r="AP3534"/>
      <c r="AQ3534"/>
    </row>
    <row r="3535" spans="1:43" s="269" customFormat="1" x14ac:dyDescent="0.2">
      <c r="A3535" s="13"/>
      <c r="B3535"/>
      <c r="C3535"/>
      <c r="D3535" s="227"/>
      <c r="E3535" s="227"/>
      <c r="F3535" s="227"/>
      <c r="G3535"/>
      <c r="H3535"/>
      <c r="I3535"/>
      <c r="J3535" s="227"/>
      <c r="L3535" s="190"/>
      <c r="N3535"/>
      <c r="O3535"/>
      <c r="P3535"/>
      <c r="Q3535"/>
      <c r="R3535"/>
      <c r="S3535"/>
      <c r="T3535"/>
      <c r="U3535"/>
      <c r="V3535"/>
      <c r="W3535" s="319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  <c r="AN3535"/>
      <c r="AO3535"/>
      <c r="AP3535"/>
      <c r="AQ3535"/>
    </row>
    <row r="3536" spans="1:43" s="269" customFormat="1" x14ac:dyDescent="0.2">
      <c r="A3536" s="13"/>
      <c r="B3536"/>
      <c r="C3536"/>
      <c r="D3536" s="227"/>
      <c r="E3536" s="227"/>
      <c r="F3536" s="227"/>
      <c r="G3536"/>
      <c r="H3536"/>
      <c r="I3536"/>
      <c r="J3536" s="227"/>
      <c r="L3536" s="190"/>
      <c r="N3536"/>
      <c r="O3536"/>
      <c r="P3536"/>
      <c r="Q3536"/>
      <c r="R3536"/>
      <c r="S3536"/>
      <c r="T3536"/>
      <c r="U3536"/>
      <c r="V3536"/>
      <c r="W3536" s="319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  <c r="AN3536"/>
      <c r="AO3536"/>
      <c r="AP3536"/>
      <c r="AQ3536"/>
    </row>
    <row r="3537" spans="1:43" s="269" customFormat="1" x14ac:dyDescent="0.2">
      <c r="A3537" s="13"/>
      <c r="B3537"/>
      <c r="C3537"/>
      <c r="D3537" s="227"/>
      <c r="E3537" s="227"/>
      <c r="F3537" s="227"/>
      <c r="G3537"/>
      <c r="H3537"/>
      <c r="I3537"/>
      <c r="J3537" s="227"/>
      <c r="L3537" s="190"/>
      <c r="N3537"/>
      <c r="O3537"/>
      <c r="P3537"/>
      <c r="Q3537"/>
      <c r="R3537"/>
      <c r="S3537"/>
      <c r="T3537"/>
      <c r="U3537"/>
      <c r="V3537"/>
      <c r="W3537" s="319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  <c r="AN3537"/>
      <c r="AO3537"/>
      <c r="AP3537"/>
      <c r="AQ3537"/>
    </row>
    <row r="3538" spans="1:43" s="269" customFormat="1" x14ac:dyDescent="0.2">
      <c r="A3538" s="13"/>
      <c r="B3538"/>
      <c r="C3538"/>
      <c r="D3538" s="227"/>
      <c r="E3538" s="227"/>
      <c r="F3538" s="227"/>
      <c r="G3538"/>
      <c r="H3538"/>
      <c r="I3538"/>
      <c r="J3538" s="227"/>
      <c r="L3538" s="190"/>
      <c r="N3538"/>
      <c r="O3538"/>
      <c r="P3538"/>
      <c r="Q3538"/>
      <c r="R3538"/>
      <c r="S3538"/>
      <c r="T3538"/>
      <c r="U3538"/>
      <c r="V3538"/>
      <c r="W3538" s="319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  <c r="AN3538"/>
      <c r="AO3538"/>
      <c r="AP3538"/>
      <c r="AQ3538"/>
    </row>
    <row r="3539" spans="1:43" s="269" customFormat="1" x14ac:dyDescent="0.2">
      <c r="A3539" s="13"/>
      <c r="B3539"/>
      <c r="C3539"/>
      <c r="D3539" s="227"/>
      <c r="E3539" s="227"/>
      <c r="F3539" s="227"/>
      <c r="G3539"/>
      <c r="H3539"/>
      <c r="I3539"/>
      <c r="J3539" s="227"/>
      <c r="L3539" s="190"/>
      <c r="N3539"/>
      <c r="O3539"/>
      <c r="P3539"/>
      <c r="Q3539"/>
      <c r="R3539"/>
      <c r="S3539"/>
      <c r="T3539"/>
      <c r="U3539"/>
      <c r="V3539"/>
      <c r="W3539" s="31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  <c r="AN3539"/>
      <c r="AO3539"/>
      <c r="AP3539"/>
      <c r="AQ3539"/>
    </row>
    <row r="3540" spans="1:43" s="269" customFormat="1" x14ac:dyDescent="0.2">
      <c r="A3540" s="13"/>
      <c r="B3540"/>
      <c r="C3540"/>
      <c r="D3540" s="227"/>
      <c r="E3540" s="227"/>
      <c r="F3540" s="227"/>
      <c r="G3540"/>
      <c r="H3540"/>
      <c r="I3540"/>
      <c r="J3540" s="227"/>
      <c r="L3540" s="190"/>
      <c r="N3540"/>
      <c r="O3540"/>
      <c r="P3540"/>
      <c r="Q3540"/>
      <c r="R3540"/>
      <c r="S3540"/>
      <c r="T3540"/>
      <c r="U3540"/>
      <c r="V3540"/>
      <c r="W3540" s="319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  <c r="AN3540"/>
      <c r="AO3540"/>
      <c r="AP3540"/>
      <c r="AQ3540"/>
    </row>
    <row r="3541" spans="1:43" s="269" customFormat="1" x14ac:dyDescent="0.2">
      <c r="A3541" s="13"/>
      <c r="B3541"/>
      <c r="C3541"/>
      <c r="D3541" s="227"/>
      <c r="E3541" s="227"/>
      <c r="F3541" s="227"/>
      <c r="G3541"/>
      <c r="H3541"/>
      <c r="I3541"/>
      <c r="J3541" s="227"/>
      <c r="L3541" s="190"/>
      <c r="N3541"/>
      <c r="O3541"/>
      <c r="P3541"/>
      <c r="Q3541"/>
      <c r="R3541"/>
      <c r="S3541"/>
      <c r="T3541"/>
      <c r="U3541"/>
      <c r="V3541"/>
      <c r="W3541" s="319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  <c r="AN3541"/>
      <c r="AO3541"/>
      <c r="AP3541"/>
      <c r="AQ3541"/>
    </row>
    <row r="3542" spans="1:43" s="269" customFormat="1" x14ac:dyDescent="0.2">
      <c r="A3542" s="13"/>
      <c r="B3542"/>
      <c r="C3542"/>
      <c r="D3542" s="227"/>
      <c r="E3542" s="227"/>
      <c r="F3542" s="227"/>
      <c r="G3542"/>
      <c r="H3542"/>
      <c r="I3542"/>
      <c r="J3542" s="227"/>
      <c r="L3542" s="190"/>
      <c r="N3542"/>
      <c r="O3542"/>
      <c r="P3542"/>
      <c r="Q3542"/>
      <c r="R3542"/>
      <c r="S3542"/>
      <c r="T3542"/>
      <c r="U3542"/>
      <c r="V3542"/>
      <c r="W3542" s="319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  <c r="AN3542"/>
      <c r="AO3542"/>
      <c r="AP3542"/>
      <c r="AQ3542"/>
    </row>
    <row r="3543" spans="1:43" s="269" customFormat="1" x14ac:dyDescent="0.2">
      <c r="A3543" s="13"/>
      <c r="B3543"/>
      <c r="C3543"/>
      <c r="D3543" s="227"/>
      <c r="E3543" s="227"/>
      <c r="F3543" s="227"/>
      <c r="G3543"/>
      <c r="H3543"/>
      <c r="I3543"/>
      <c r="J3543" s="227"/>
      <c r="L3543" s="190"/>
      <c r="N3543"/>
      <c r="O3543"/>
      <c r="P3543"/>
      <c r="Q3543"/>
      <c r="R3543"/>
      <c r="S3543"/>
      <c r="T3543"/>
      <c r="U3543"/>
      <c r="V3543"/>
      <c r="W3543" s="319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  <c r="AN3543"/>
      <c r="AO3543"/>
      <c r="AP3543"/>
      <c r="AQ3543"/>
    </row>
    <row r="3544" spans="1:43" s="269" customFormat="1" x14ac:dyDescent="0.2">
      <c r="A3544" s="13"/>
      <c r="B3544"/>
      <c r="C3544"/>
      <c r="D3544" s="227"/>
      <c r="E3544" s="227"/>
      <c r="F3544" s="227"/>
      <c r="G3544"/>
      <c r="H3544"/>
      <c r="I3544"/>
      <c r="J3544" s="227"/>
      <c r="L3544" s="190"/>
      <c r="N3544"/>
      <c r="O3544"/>
      <c r="P3544"/>
      <c r="Q3544"/>
      <c r="R3544"/>
      <c r="S3544"/>
      <c r="T3544"/>
      <c r="U3544"/>
      <c r="V3544"/>
      <c r="W3544" s="319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  <c r="AN3544"/>
      <c r="AO3544"/>
      <c r="AP3544"/>
      <c r="AQ3544"/>
    </row>
    <row r="3545" spans="1:43" s="269" customFormat="1" x14ac:dyDescent="0.2">
      <c r="A3545" s="13"/>
      <c r="B3545"/>
      <c r="C3545"/>
      <c r="D3545" s="227"/>
      <c r="E3545" s="227"/>
      <c r="F3545" s="227"/>
      <c r="G3545"/>
      <c r="H3545"/>
      <c r="I3545"/>
      <c r="J3545" s="227"/>
      <c r="L3545" s="190"/>
      <c r="N3545"/>
      <c r="O3545"/>
      <c r="P3545"/>
      <c r="Q3545"/>
      <c r="R3545"/>
      <c r="S3545"/>
      <c r="T3545"/>
      <c r="U3545"/>
      <c r="V3545"/>
      <c r="W3545" s="319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  <c r="AN3545"/>
      <c r="AO3545"/>
      <c r="AP3545"/>
      <c r="AQ3545"/>
    </row>
    <row r="3546" spans="1:43" s="269" customFormat="1" x14ac:dyDescent="0.2">
      <c r="A3546" s="13"/>
      <c r="B3546"/>
      <c r="C3546"/>
      <c r="D3546" s="227"/>
      <c r="E3546" s="227"/>
      <c r="F3546" s="227"/>
      <c r="G3546"/>
      <c r="H3546"/>
      <c r="I3546"/>
      <c r="J3546" s="227"/>
      <c r="L3546" s="190"/>
      <c r="N3546"/>
      <c r="O3546"/>
      <c r="P3546"/>
      <c r="Q3546"/>
      <c r="R3546"/>
      <c r="S3546"/>
      <c r="T3546"/>
      <c r="U3546"/>
      <c r="V3546"/>
      <c r="W3546" s="319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  <c r="AN3546"/>
      <c r="AO3546"/>
      <c r="AP3546"/>
      <c r="AQ3546"/>
    </row>
    <row r="3547" spans="1:43" s="269" customFormat="1" x14ac:dyDescent="0.2">
      <c r="A3547" s="13"/>
      <c r="B3547"/>
      <c r="C3547"/>
      <c r="D3547" s="227"/>
      <c r="E3547" s="227"/>
      <c r="F3547" s="227"/>
      <c r="G3547"/>
      <c r="H3547"/>
      <c r="I3547"/>
      <c r="J3547" s="227"/>
      <c r="L3547" s="190"/>
      <c r="N3547"/>
      <c r="O3547"/>
      <c r="P3547"/>
      <c r="Q3547"/>
      <c r="R3547"/>
      <c r="S3547"/>
      <c r="T3547"/>
      <c r="U3547"/>
      <c r="V3547"/>
      <c r="W3547" s="319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  <c r="AN3547"/>
      <c r="AO3547"/>
      <c r="AP3547"/>
      <c r="AQ3547"/>
    </row>
    <row r="3548" spans="1:43" s="269" customFormat="1" x14ac:dyDescent="0.2">
      <c r="A3548" s="13"/>
      <c r="B3548"/>
      <c r="C3548"/>
      <c r="D3548" s="227"/>
      <c r="E3548" s="227"/>
      <c r="F3548" s="227"/>
      <c r="G3548"/>
      <c r="H3548"/>
      <c r="I3548"/>
      <c r="J3548" s="227"/>
      <c r="L3548" s="190"/>
      <c r="N3548"/>
      <c r="O3548"/>
      <c r="P3548"/>
      <c r="Q3548"/>
      <c r="R3548"/>
      <c r="S3548"/>
      <c r="T3548"/>
      <c r="U3548"/>
      <c r="V3548"/>
      <c r="W3548" s="319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  <c r="AN3548"/>
      <c r="AO3548"/>
      <c r="AP3548"/>
      <c r="AQ3548"/>
    </row>
    <row r="3549" spans="1:43" s="269" customFormat="1" x14ac:dyDescent="0.2">
      <c r="A3549" s="13"/>
      <c r="B3549"/>
      <c r="C3549"/>
      <c r="D3549" s="227"/>
      <c r="E3549" s="227"/>
      <c r="F3549" s="227"/>
      <c r="G3549"/>
      <c r="H3549"/>
      <c r="I3549"/>
      <c r="J3549" s="227"/>
      <c r="L3549" s="190"/>
      <c r="N3549"/>
      <c r="O3549"/>
      <c r="P3549"/>
      <c r="Q3549"/>
      <c r="R3549"/>
      <c r="S3549"/>
      <c r="T3549"/>
      <c r="U3549"/>
      <c r="V3549"/>
      <c r="W3549" s="31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  <c r="AN3549"/>
      <c r="AO3549"/>
      <c r="AP3549"/>
      <c r="AQ3549"/>
    </row>
    <row r="3550" spans="1:43" s="269" customFormat="1" x14ac:dyDescent="0.2">
      <c r="A3550" s="13"/>
      <c r="B3550"/>
      <c r="C3550"/>
      <c r="D3550" s="227"/>
      <c r="E3550" s="227"/>
      <c r="F3550" s="227"/>
      <c r="G3550"/>
      <c r="H3550"/>
      <c r="I3550"/>
      <c r="J3550" s="227"/>
      <c r="L3550" s="190"/>
      <c r="N3550"/>
      <c r="O3550"/>
      <c r="P3550"/>
      <c r="Q3550"/>
      <c r="R3550"/>
      <c r="S3550"/>
      <c r="T3550"/>
      <c r="U3550"/>
      <c r="V3550"/>
      <c r="W3550" s="319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  <c r="AN3550"/>
      <c r="AO3550"/>
      <c r="AP3550"/>
      <c r="AQ3550"/>
    </row>
    <row r="3551" spans="1:43" s="269" customFormat="1" x14ac:dyDescent="0.2">
      <c r="A3551" s="13"/>
      <c r="B3551"/>
      <c r="C3551"/>
      <c r="D3551" s="227"/>
      <c r="E3551" s="227"/>
      <c r="F3551" s="227"/>
      <c r="G3551"/>
      <c r="H3551"/>
      <c r="I3551"/>
      <c r="J3551" s="227"/>
      <c r="L3551" s="190"/>
      <c r="N3551"/>
      <c r="O3551"/>
      <c r="P3551"/>
      <c r="Q3551"/>
      <c r="R3551"/>
      <c r="S3551"/>
      <c r="T3551"/>
      <c r="U3551"/>
      <c r="V3551"/>
      <c r="W3551" s="319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  <c r="AN3551"/>
      <c r="AO3551"/>
      <c r="AP3551"/>
      <c r="AQ3551"/>
    </row>
    <row r="3552" spans="1:43" s="269" customFormat="1" x14ac:dyDescent="0.2">
      <c r="A3552" s="13"/>
      <c r="B3552"/>
      <c r="C3552"/>
      <c r="D3552" s="227"/>
      <c r="E3552" s="227"/>
      <c r="F3552" s="227"/>
      <c r="G3552"/>
      <c r="H3552"/>
      <c r="I3552"/>
      <c r="J3552" s="227"/>
      <c r="L3552" s="190"/>
      <c r="N3552"/>
      <c r="O3552"/>
      <c r="P3552"/>
      <c r="Q3552"/>
      <c r="R3552"/>
      <c r="S3552"/>
      <c r="T3552"/>
      <c r="U3552"/>
      <c r="V3552"/>
      <c r="W3552" s="319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  <c r="AN3552"/>
      <c r="AO3552"/>
      <c r="AP3552"/>
      <c r="AQ3552"/>
    </row>
    <row r="3553" spans="1:43" s="269" customFormat="1" x14ac:dyDescent="0.2">
      <c r="A3553" s="13"/>
      <c r="B3553"/>
      <c r="C3553"/>
      <c r="D3553" s="227"/>
      <c r="E3553" s="227"/>
      <c r="F3553" s="227"/>
      <c r="G3553"/>
      <c r="H3553"/>
      <c r="I3553"/>
      <c r="J3553" s="227"/>
      <c r="L3553" s="190"/>
      <c r="N3553"/>
      <c r="O3553"/>
      <c r="P3553"/>
      <c r="Q3553"/>
      <c r="R3553"/>
      <c r="S3553"/>
      <c r="T3553"/>
      <c r="U3553"/>
      <c r="V3553"/>
      <c r="W3553" s="319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  <c r="AN3553"/>
      <c r="AO3553"/>
      <c r="AP3553"/>
      <c r="AQ3553"/>
    </row>
    <row r="3554" spans="1:43" s="269" customFormat="1" x14ac:dyDescent="0.2">
      <c r="A3554" s="13"/>
      <c r="B3554"/>
      <c r="C3554"/>
      <c r="D3554" s="227"/>
      <c r="E3554" s="227"/>
      <c r="F3554" s="227"/>
      <c r="G3554"/>
      <c r="H3554"/>
      <c r="I3554"/>
      <c r="J3554" s="227"/>
      <c r="L3554" s="190"/>
      <c r="N3554"/>
      <c r="O3554"/>
      <c r="P3554"/>
      <c r="Q3554"/>
      <c r="R3554"/>
      <c r="S3554"/>
      <c r="T3554"/>
      <c r="U3554"/>
      <c r="V3554"/>
      <c r="W3554" s="319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  <c r="AN3554"/>
      <c r="AO3554"/>
      <c r="AP3554"/>
      <c r="AQ3554"/>
    </row>
    <row r="3555" spans="1:43" s="269" customFormat="1" x14ac:dyDescent="0.2">
      <c r="A3555" s="13"/>
      <c r="B3555"/>
      <c r="C3555"/>
      <c r="D3555" s="227"/>
      <c r="E3555" s="227"/>
      <c r="F3555" s="227"/>
      <c r="G3555"/>
      <c r="H3555"/>
      <c r="I3555"/>
      <c r="J3555" s="227"/>
      <c r="L3555" s="190"/>
      <c r="N3555"/>
      <c r="O3555"/>
      <c r="P3555"/>
      <c r="Q3555"/>
      <c r="R3555"/>
      <c r="S3555"/>
      <c r="T3555"/>
      <c r="U3555"/>
      <c r="V3555"/>
      <c r="W3555" s="319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  <c r="AN3555"/>
      <c r="AO3555"/>
      <c r="AP3555"/>
      <c r="AQ3555"/>
    </row>
    <row r="3556" spans="1:43" s="269" customFormat="1" x14ac:dyDescent="0.2">
      <c r="A3556" s="13"/>
      <c r="B3556"/>
      <c r="C3556"/>
      <c r="D3556" s="227"/>
      <c r="E3556" s="227"/>
      <c r="F3556" s="227"/>
      <c r="G3556"/>
      <c r="H3556"/>
      <c r="I3556"/>
      <c r="J3556" s="227"/>
      <c r="L3556" s="190"/>
      <c r="N3556"/>
      <c r="O3556"/>
      <c r="P3556"/>
      <c r="Q3556"/>
      <c r="R3556"/>
      <c r="S3556"/>
      <c r="T3556"/>
      <c r="U3556"/>
      <c r="V3556"/>
      <c r="W3556" s="319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  <c r="AN3556"/>
      <c r="AO3556"/>
      <c r="AP3556"/>
      <c r="AQ3556"/>
    </row>
    <row r="3557" spans="1:43" s="269" customFormat="1" x14ac:dyDescent="0.2">
      <c r="A3557" s="13"/>
      <c r="B3557"/>
      <c r="C3557"/>
      <c r="D3557" s="227"/>
      <c r="E3557" s="227"/>
      <c r="F3557" s="227"/>
      <c r="G3557"/>
      <c r="H3557"/>
      <c r="I3557"/>
      <c r="J3557" s="227"/>
      <c r="L3557" s="190"/>
      <c r="N3557"/>
      <c r="O3557"/>
      <c r="P3557"/>
      <c r="Q3557"/>
      <c r="R3557"/>
      <c r="S3557"/>
      <c r="T3557"/>
      <c r="U3557"/>
      <c r="V3557"/>
      <c r="W3557" s="319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  <c r="AN3557"/>
      <c r="AO3557"/>
      <c r="AP3557"/>
      <c r="AQ3557"/>
    </row>
    <row r="3558" spans="1:43" s="269" customFormat="1" x14ac:dyDescent="0.2">
      <c r="A3558" s="13"/>
      <c r="B3558"/>
      <c r="C3558"/>
      <c r="D3558" s="227"/>
      <c r="E3558" s="227"/>
      <c r="F3558" s="227"/>
      <c r="G3558"/>
      <c r="H3558"/>
      <c r="I3558"/>
      <c r="J3558" s="227"/>
      <c r="L3558" s="190"/>
      <c r="N3558"/>
      <c r="O3558"/>
      <c r="P3558"/>
      <c r="Q3558"/>
      <c r="R3558"/>
      <c r="S3558"/>
      <c r="T3558"/>
      <c r="U3558"/>
      <c r="V3558"/>
      <c r="W3558" s="319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  <c r="AN3558"/>
      <c r="AO3558"/>
      <c r="AP3558"/>
      <c r="AQ3558"/>
    </row>
    <row r="3559" spans="1:43" s="269" customFormat="1" x14ac:dyDescent="0.2">
      <c r="A3559" s="13"/>
      <c r="B3559"/>
      <c r="C3559"/>
      <c r="D3559" s="227"/>
      <c r="E3559" s="227"/>
      <c r="F3559" s="227"/>
      <c r="G3559"/>
      <c r="H3559"/>
      <c r="I3559"/>
      <c r="J3559" s="227"/>
      <c r="L3559" s="190"/>
      <c r="N3559"/>
      <c r="O3559"/>
      <c r="P3559"/>
      <c r="Q3559"/>
      <c r="R3559"/>
      <c r="S3559"/>
      <c r="T3559"/>
      <c r="U3559"/>
      <c r="V3559"/>
      <c r="W3559" s="31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  <c r="AN3559"/>
      <c r="AO3559"/>
      <c r="AP3559"/>
      <c r="AQ3559"/>
    </row>
    <row r="3560" spans="1:43" s="269" customFormat="1" x14ac:dyDescent="0.2">
      <c r="A3560" s="13"/>
      <c r="B3560"/>
      <c r="C3560"/>
      <c r="D3560" s="227"/>
      <c r="E3560" s="227"/>
      <c r="F3560" s="227"/>
      <c r="G3560"/>
      <c r="H3560"/>
      <c r="I3560"/>
      <c r="J3560" s="227"/>
      <c r="L3560" s="190"/>
      <c r="N3560"/>
      <c r="O3560"/>
      <c r="P3560"/>
      <c r="Q3560"/>
      <c r="R3560"/>
      <c r="S3560"/>
      <c r="T3560"/>
      <c r="U3560"/>
      <c r="V3560"/>
      <c r="W3560" s="319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  <c r="AN3560"/>
      <c r="AO3560"/>
      <c r="AP3560"/>
      <c r="AQ3560"/>
    </row>
    <row r="3561" spans="1:43" s="269" customFormat="1" x14ac:dyDescent="0.2">
      <c r="A3561" s="13"/>
      <c r="B3561"/>
      <c r="C3561"/>
      <c r="D3561" s="227"/>
      <c r="E3561" s="227"/>
      <c r="F3561" s="227"/>
      <c r="G3561"/>
      <c r="H3561"/>
      <c r="I3561"/>
      <c r="J3561" s="227"/>
      <c r="L3561" s="190"/>
      <c r="N3561"/>
      <c r="O3561"/>
      <c r="P3561"/>
      <c r="Q3561"/>
      <c r="R3561"/>
      <c r="S3561"/>
      <c r="T3561"/>
      <c r="U3561"/>
      <c r="V3561"/>
      <c r="W3561" s="319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  <c r="AN3561"/>
      <c r="AO3561"/>
      <c r="AP3561"/>
      <c r="AQ3561"/>
    </row>
    <row r="3562" spans="1:43" s="269" customFormat="1" x14ac:dyDescent="0.2">
      <c r="A3562" s="13"/>
      <c r="B3562"/>
      <c r="C3562"/>
      <c r="D3562" s="227"/>
      <c r="E3562" s="227"/>
      <c r="F3562" s="227"/>
      <c r="G3562"/>
      <c r="H3562"/>
      <c r="I3562"/>
      <c r="J3562" s="227"/>
      <c r="L3562" s="190"/>
      <c r="N3562"/>
      <c r="O3562"/>
      <c r="P3562"/>
      <c r="Q3562"/>
      <c r="R3562"/>
      <c r="S3562"/>
      <c r="T3562"/>
      <c r="U3562"/>
      <c r="V3562"/>
      <c r="W3562" s="319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  <c r="AN3562"/>
      <c r="AO3562"/>
      <c r="AP3562"/>
      <c r="AQ3562"/>
    </row>
    <row r="3563" spans="1:43" s="269" customFormat="1" x14ac:dyDescent="0.2">
      <c r="A3563" s="13"/>
      <c r="B3563"/>
      <c r="C3563"/>
      <c r="D3563" s="227"/>
      <c r="E3563" s="227"/>
      <c r="F3563" s="227"/>
      <c r="G3563"/>
      <c r="H3563"/>
      <c r="I3563"/>
      <c r="J3563" s="227"/>
      <c r="L3563" s="190"/>
      <c r="N3563"/>
      <c r="O3563"/>
      <c r="P3563"/>
      <c r="Q3563"/>
      <c r="R3563"/>
      <c r="S3563"/>
      <c r="T3563"/>
      <c r="U3563"/>
      <c r="V3563"/>
      <c r="W3563" s="319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  <c r="AN3563"/>
      <c r="AO3563"/>
      <c r="AP3563"/>
      <c r="AQ3563"/>
    </row>
    <row r="3564" spans="1:43" s="269" customFormat="1" x14ac:dyDescent="0.2">
      <c r="A3564" s="13"/>
      <c r="B3564"/>
      <c r="C3564"/>
      <c r="D3564" s="227"/>
      <c r="E3564" s="227"/>
      <c r="F3564" s="227"/>
      <c r="G3564"/>
      <c r="H3564"/>
      <c r="I3564"/>
      <c r="J3564" s="227"/>
      <c r="L3564" s="190"/>
      <c r="N3564"/>
      <c r="O3564"/>
      <c r="P3564"/>
      <c r="Q3564"/>
      <c r="R3564"/>
      <c r="S3564"/>
      <c r="T3564"/>
      <c r="U3564"/>
      <c r="V3564"/>
      <c r="W3564" s="319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  <c r="AN3564"/>
      <c r="AO3564"/>
      <c r="AP3564"/>
      <c r="AQ3564"/>
    </row>
    <row r="3565" spans="1:43" s="269" customFormat="1" x14ac:dyDescent="0.2">
      <c r="A3565" s="13"/>
      <c r="B3565"/>
      <c r="C3565"/>
      <c r="D3565" s="227"/>
      <c r="E3565" s="227"/>
      <c r="F3565" s="227"/>
      <c r="G3565"/>
      <c r="H3565"/>
      <c r="I3565"/>
      <c r="J3565" s="227"/>
      <c r="L3565" s="190"/>
      <c r="N3565"/>
      <c r="O3565"/>
      <c r="P3565"/>
      <c r="Q3565"/>
      <c r="R3565"/>
      <c r="S3565"/>
      <c r="T3565"/>
      <c r="U3565"/>
      <c r="V3565"/>
      <c r="W3565" s="319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  <c r="AN3565"/>
      <c r="AO3565"/>
      <c r="AP3565"/>
      <c r="AQ3565"/>
    </row>
    <row r="3566" spans="1:43" s="269" customFormat="1" x14ac:dyDescent="0.2">
      <c r="A3566" s="13"/>
      <c r="B3566"/>
      <c r="C3566"/>
      <c r="D3566" s="227"/>
      <c r="E3566" s="227"/>
      <c r="F3566" s="227"/>
      <c r="G3566"/>
      <c r="H3566"/>
      <c r="I3566"/>
      <c r="J3566" s="227"/>
      <c r="L3566" s="190"/>
      <c r="N3566"/>
      <c r="O3566"/>
      <c r="P3566"/>
      <c r="Q3566"/>
      <c r="R3566"/>
      <c r="S3566"/>
      <c r="T3566"/>
      <c r="U3566"/>
      <c r="V3566"/>
      <c r="W3566" s="319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  <c r="AN3566"/>
      <c r="AO3566"/>
      <c r="AP3566"/>
      <c r="AQ3566"/>
    </row>
    <row r="3567" spans="1:43" s="269" customFormat="1" x14ac:dyDescent="0.2">
      <c r="A3567" s="13"/>
      <c r="B3567"/>
      <c r="C3567"/>
      <c r="D3567" s="227"/>
      <c r="E3567" s="227"/>
      <c r="F3567" s="227"/>
      <c r="G3567"/>
      <c r="H3567"/>
      <c r="I3567"/>
      <c r="J3567" s="227"/>
      <c r="L3567" s="190"/>
      <c r="N3567"/>
      <c r="O3567"/>
      <c r="P3567"/>
      <c r="Q3567"/>
      <c r="R3567"/>
      <c r="S3567"/>
      <c r="T3567"/>
      <c r="U3567"/>
      <c r="V3567"/>
      <c r="W3567" s="319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  <c r="AN3567"/>
      <c r="AO3567"/>
      <c r="AP3567"/>
      <c r="AQ3567"/>
    </row>
    <row r="3568" spans="1:43" s="269" customFormat="1" x14ac:dyDescent="0.2">
      <c r="A3568" s="13"/>
      <c r="B3568"/>
      <c r="C3568"/>
      <c r="D3568" s="227"/>
      <c r="E3568" s="227"/>
      <c r="F3568" s="227"/>
      <c r="G3568"/>
      <c r="H3568"/>
      <c r="I3568"/>
      <c r="J3568" s="227"/>
      <c r="L3568" s="190"/>
      <c r="N3568"/>
      <c r="O3568"/>
      <c r="P3568"/>
      <c r="Q3568"/>
      <c r="R3568"/>
      <c r="S3568"/>
      <c r="T3568"/>
      <c r="U3568"/>
      <c r="V3568"/>
      <c r="W3568" s="319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  <c r="AN3568"/>
      <c r="AO3568"/>
      <c r="AP3568"/>
      <c r="AQ3568"/>
    </row>
    <row r="3569" spans="1:43" s="269" customFormat="1" x14ac:dyDescent="0.2">
      <c r="A3569" s="13"/>
      <c r="B3569"/>
      <c r="C3569"/>
      <c r="D3569" s="227"/>
      <c r="E3569" s="227"/>
      <c r="F3569" s="227"/>
      <c r="G3569"/>
      <c r="H3569"/>
      <c r="I3569"/>
      <c r="J3569" s="227"/>
      <c r="L3569" s="190"/>
      <c r="N3569"/>
      <c r="O3569"/>
      <c r="P3569"/>
      <c r="Q3569"/>
      <c r="R3569"/>
      <c r="S3569"/>
      <c r="T3569"/>
      <c r="U3569"/>
      <c r="V3569"/>
      <c r="W3569" s="31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  <c r="AN3569"/>
      <c r="AO3569"/>
      <c r="AP3569"/>
      <c r="AQ3569"/>
    </row>
    <row r="3570" spans="1:43" s="269" customFormat="1" x14ac:dyDescent="0.2">
      <c r="A3570" s="13"/>
      <c r="B3570"/>
      <c r="C3570"/>
      <c r="D3570" s="227"/>
      <c r="E3570" s="227"/>
      <c r="F3570" s="227"/>
      <c r="G3570"/>
      <c r="H3570"/>
      <c r="I3570"/>
      <c r="J3570" s="227"/>
      <c r="L3570" s="190"/>
      <c r="N3570"/>
      <c r="O3570"/>
      <c r="P3570"/>
      <c r="Q3570"/>
      <c r="R3570"/>
      <c r="S3570"/>
      <c r="T3570"/>
      <c r="U3570"/>
      <c r="V3570"/>
      <c r="W3570" s="319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  <c r="AN3570"/>
      <c r="AO3570"/>
      <c r="AP3570"/>
      <c r="AQ3570"/>
    </row>
    <row r="3571" spans="1:43" s="269" customFormat="1" x14ac:dyDescent="0.2">
      <c r="A3571" s="13"/>
      <c r="B3571"/>
      <c r="C3571"/>
      <c r="D3571" s="227"/>
      <c r="E3571" s="227"/>
      <c r="F3571" s="227"/>
      <c r="G3571"/>
      <c r="H3571"/>
      <c r="I3571"/>
      <c r="J3571" s="227"/>
      <c r="L3571" s="190"/>
      <c r="N3571"/>
      <c r="O3571"/>
      <c r="P3571"/>
      <c r="Q3571"/>
      <c r="R3571"/>
      <c r="S3571"/>
      <c r="T3571"/>
      <c r="U3571"/>
      <c r="V3571"/>
      <c r="W3571" s="319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  <c r="AN3571"/>
      <c r="AO3571"/>
      <c r="AP3571"/>
      <c r="AQ3571"/>
    </row>
    <row r="3572" spans="1:43" s="269" customFormat="1" x14ac:dyDescent="0.2">
      <c r="A3572" s="13"/>
      <c r="B3572"/>
      <c r="C3572"/>
      <c r="D3572" s="227"/>
      <c r="E3572" s="227"/>
      <c r="F3572" s="227"/>
      <c r="G3572"/>
      <c r="H3572"/>
      <c r="I3572"/>
      <c r="J3572" s="227"/>
      <c r="L3572" s="190"/>
      <c r="N3572"/>
      <c r="O3572"/>
      <c r="P3572"/>
      <c r="Q3572"/>
      <c r="R3572"/>
      <c r="S3572"/>
      <c r="T3572"/>
      <c r="U3572"/>
      <c r="V3572"/>
      <c r="W3572" s="319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  <c r="AN3572"/>
      <c r="AO3572"/>
      <c r="AP3572"/>
      <c r="AQ3572"/>
    </row>
    <row r="3573" spans="1:43" s="269" customFormat="1" x14ac:dyDescent="0.2">
      <c r="A3573" s="13"/>
      <c r="B3573"/>
      <c r="C3573"/>
      <c r="D3573" s="227"/>
      <c r="E3573" s="227"/>
      <c r="F3573" s="227"/>
      <c r="G3573"/>
      <c r="H3573"/>
      <c r="I3573"/>
      <c r="J3573" s="227"/>
      <c r="L3573" s="190"/>
      <c r="N3573"/>
      <c r="O3573"/>
      <c r="P3573"/>
      <c r="Q3573"/>
      <c r="R3573"/>
      <c r="S3573"/>
      <c r="T3573"/>
      <c r="U3573"/>
      <c r="V3573"/>
      <c r="W3573" s="319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  <c r="AN3573"/>
      <c r="AO3573"/>
      <c r="AP3573"/>
      <c r="AQ3573"/>
    </row>
    <row r="3574" spans="1:43" s="269" customFormat="1" x14ac:dyDescent="0.2">
      <c r="A3574" s="13"/>
      <c r="B3574"/>
      <c r="C3574"/>
      <c r="D3574" s="227"/>
      <c r="E3574" s="227"/>
      <c r="F3574" s="227"/>
      <c r="G3574"/>
      <c r="H3574"/>
      <c r="I3574"/>
      <c r="J3574" s="227"/>
      <c r="L3574" s="190"/>
      <c r="N3574"/>
      <c r="O3574"/>
      <c r="P3574"/>
      <c r="Q3574"/>
      <c r="R3574"/>
      <c r="S3574"/>
      <c r="T3574"/>
      <c r="U3574"/>
      <c r="V3574"/>
      <c r="W3574" s="319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  <c r="AN3574"/>
      <c r="AO3574"/>
      <c r="AP3574"/>
      <c r="AQ3574"/>
    </row>
    <row r="3575" spans="1:43" s="269" customFormat="1" x14ac:dyDescent="0.2">
      <c r="A3575" s="13"/>
      <c r="B3575"/>
      <c r="C3575"/>
      <c r="D3575" s="227"/>
      <c r="E3575" s="227"/>
      <c r="F3575" s="227"/>
      <c r="G3575"/>
      <c r="H3575"/>
      <c r="I3575"/>
      <c r="J3575" s="227"/>
      <c r="L3575" s="190"/>
      <c r="N3575"/>
      <c r="O3575"/>
      <c r="P3575"/>
      <c r="Q3575"/>
      <c r="R3575"/>
      <c r="S3575"/>
      <c r="T3575"/>
      <c r="U3575"/>
      <c r="V3575"/>
      <c r="W3575" s="319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  <c r="AN3575"/>
      <c r="AO3575"/>
      <c r="AP3575"/>
      <c r="AQ3575"/>
    </row>
    <row r="3576" spans="1:43" s="269" customFormat="1" x14ac:dyDescent="0.2">
      <c r="A3576" s="13"/>
      <c r="B3576"/>
      <c r="C3576"/>
      <c r="D3576" s="227"/>
      <c r="E3576" s="227"/>
      <c r="F3576" s="227"/>
      <c r="G3576"/>
      <c r="H3576"/>
      <c r="I3576"/>
      <c r="J3576" s="227"/>
      <c r="L3576" s="190"/>
      <c r="N3576"/>
      <c r="O3576"/>
      <c r="P3576"/>
      <c r="Q3576"/>
      <c r="R3576"/>
      <c r="S3576"/>
      <c r="T3576"/>
      <c r="U3576"/>
      <c r="V3576"/>
      <c r="W3576" s="319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  <c r="AN3576"/>
      <c r="AO3576"/>
      <c r="AP3576"/>
      <c r="AQ3576"/>
    </row>
    <row r="3577" spans="1:43" s="269" customFormat="1" x14ac:dyDescent="0.2">
      <c r="A3577" s="13"/>
      <c r="B3577"/>
      <c r="C3577"/>
      <c r="D3577" s="227"/>
      <c r="E3577" s="227"/>
      <c r="F3577" s="227"/>
      <c r="G3577"/>
      <c r="H3577"/>
      <c r="I3577"/>
      <c r="J3577" s="227"/>
      <c r="L3577" s="190"/>
      <c r="N3577"/>
      <c r="O3577"/>
      <c r="P3577"/>
      <c r="Q3577"/>
      <c r="R3577"/>
      <c r="S3577"/>
      <c r="T3577"/>
      <c r="U3577"/>
      <c r="V3577"/>
      <c r="W3577" s="319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  <c r="AN3577"/>
      <c r="AO3577"/>
      <c r="AP3577"/>
      <c r="AQ3577"/>
    </row>
    <row r="3578" spans="1:43" s="269" customFormat="1" x14ac:dyDescent="0.2">
      <c r="A3578" s="13"/>
      <c r="B3578"/>
      <c r="C3578"/>
      <c r="D3578" s="227"/>
      <c r="E3578" s="227"/>
      <c r="F3578" s="227"/>
      <c r="G3578"/>
      <c r="H3578"/>
      <c r="I3578"/>
      <c r="J3578" s="227"/>
      <c r="L3578" s="190"/>
      <c r="N3578"/>
      <c r="O3578"/>
      <c r="P3578"/>
      <c r="Q3578"/>
      <c r="R3578"/>
      <c r="S3578"/>
      <c r="T3578"/>
      <c r="U3578"/>
      <c r="V3578"/>
      <c r="W3578" s="319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  <c r="AN3578"/>
      <c r="AO3578"/>
      <c r="AP3578"/>
      <c r="AQ3578"/>
    </row>
    <row r="3579" spans="1:43" s="269" customFormat="1" x14ac:dyDescent="0.2">
      <c r="A3579" s="13"/>
      <c r="B3579"/>
      <c r="C3579"/>
      <c r="D3579" s="227"/>
      <c r="E3579" s="227"/>
      <c r="F3579" s="227"/>
      <c r="G3579"/>
      <c r="H3579"/>
      <c r="I3579"/>
      <c r="J3579" s="227"/>
      <c r="L3579" s="190"/>
      <c r="N3579"/>
      <c r="O3579"/>
      <c r="P3579"/>
      <c r="Q3579"/>
      <c r="R3579"/>
      <c r="S3579"/>
      <c r="T3579"/>
      <c r="U3579"/>
      <c r="V3579"/>
      <c r="W3579" s="31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  <c r="AN3579"/>
      <c r="AO3579"/>
      <c r="AP3579"/>
      <c r="AQ3579"/>
    </row>
    <row r="3580" spans="1:43" s="269" customFormat="1" x14ac:dyDescent="0.2">
      <c r="A3580" s="13"/>
      <c r="B3580"/>
      <c r="C3580"/>
      <c r="D3580" s="227"/>
      <c r="E3580" s="227"/>
      <c r="F3580" s="227"/>
      <c r="G3580"/>
      <c r="H3580"/>
      <c r="I3580"/>
      <c r="J3580" s="227"/>
      <c r="L3580" s="190"/>
      <c r="N3580"/>
      <c r="O3580"/>
      <c r="P3580"/>
      <c r="Q3580"/>
      <c r="R3580"/>
      <c r="S3580"/>
      <c r="T3580"/>
      <c r="U3580"/>
      <c r="V3580"/>
      <c r="W3580" s="319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  <c r="AN3580"/>
      <c r="AO3580"/>
      <c r="AP3580"/>
      <c r="AQ3580"/>
    </row>
    <row r="3581" spans="1:43" s="269" customFormat="1" x14ac:dyDescent="0.2">
      <c r="A3581" s="13"/>
      <c r="B3581"/>
      <c r="C3581"/>
      <c r="D3581" s="227"/>
      <c r="E3581" s="227"/>
      <c r="F3581" s="227"/>
      <c r="G3581"/>
      <c r="H3581"/>
      <c r="I3581"/>
      <c r="J3581" s="227"/>
      <c r="L3581" s="190"/>
      <c r="N3581"/>
      <c r="O3581"/>
      <c r="P3581"/>
      <c r="Q3581"/>
      <c r="R3581"/>
      <c r="S3581"/>
      <c r="T3581"/>
      <c r="U3581"/>
      <c r="V3581"/>
      <c r="W3581" s="319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  <c r="AN3581"/>
      <c r="AO3581"/>
      <c r="AP3581"/>
      <c r="AQ3581"/>
    </row>
    <row r="3582" spans="1:43" s="269" customFormat="1" x14ac:dyDescent="0.2">
      <c r="A3582" s="13"/>
      <c r="B3582"/>
      <c r="C3582"/>
      <c r="D3582" s="227"/>
      <c r="E3582" s="227"/>
      <c r="F3582" s="227"/>
      <c r="G3582"/>
      <c r="H3582"/>
      <c r="I3582"/>
      <c r="J3582" s="227"/>
      <c r="L3582" s="190"/>
      <c r="N3582"/>
      <c r="O3582"/>
      <c r="P3582"/>
      <c r="Q3582"/>
      <c r="R3582"/>
      <c r="S3582"/>
      <c r="T3582"/>
      <c r="U3582"/>
      <c r="V3582"/>
      <c r="W3582" s="319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  <c r="AN3582"/>
      <c r="AO3582"/>
      <c r="AP3582"/>
      <c r="AQ3582"/>
    </row>
    <row r="3583" spans="1:43" s="269" customFormat="1" x14ac:dyDescent="0.2">
      <c r="A3583" s="13"/>
      <c r="B3583"/>
      <c r="C3583"/>
      <c r="D3583" s="227"/>
      <c r="E3583" s="227"/>
      <c r="F3583" s="227"/>
      <c r="G3583"/>
      <c r="H3583"/>
      <c r="I3583"/>
      <c r="J3583" s="227"/>
      <c r="L3583" s="190"/>
      <c r="N3583"/>
      <c r="O3583"/>
      <c r="P3583"/>
      <c r="Q3583"/>
      <c r="R3583"/>
      <c r="S3583"/>
      <c r="T3583"/>
      <c r="U3583"/>
      <c r="V3583"/>
      <c r="W3583" s="319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  <c r="AN3583"/>
      <c r="AO3583"/>
      <c r="AP3583"/>
      <c r="AQ3583"/>
    </row>
    <row r="3584" spans="1:43" s="269" customFormat="1" x14ac:dyDescent="0.2">
      <c r="A3584" s="13"/>
      <c r="B3584"/>
      <c r="C3584"/>
      <c r="D3584" s="227"/>
      <c r="E3584" s="227"/>
      <c r="F3584" s="227"/>
      <c r="G3584"/>
      <c r="H3584"/>
      <c r="I3584"/>
      <c r="J3584" s="227"/>
      <c r="L3584" s="190"/>
      <c r="N3584"/>
      <c r="O3584"/>
      <c r="P3584"/>
      <c r="Q3584"/>
      <c r="R3584"/>
      <c r="S3584"/>
      <c r="T3584"/>
      <c r="U3584"/>
      <c r="V3584"/>
      <c r="W3584" s="319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  <c r="AN3584"/>
      <c r="AO3584"/>
      <c r="AP3584"/>
      <c r="AQ3584"/>
    </row>
    <row r="3585" spans="1:43" s="269" customFormat="1" x14ac:dyDescent="0.2">
      <c r="A3585" s="13"/>
      <c r="B3585"/>
      <c r="C3585"/>
      <c r="D3585" s="227"/>
      <c r="E3585" s="227"/>
      <c r="F3585" s="227"/>
      <c r="G3585"/>
      <c r="H3585"/>
      <c r="I3585"/>
      <c r="J3585" s="227"/>
      <c r="L3585" s="190"/>
      <c r="N3585"/>
      <c r="O3585"/>
      <c r="P3585"/>
      <c r="Q3585"/>
      <c r="R3585"/>
      <c r="S3585"/>
      <c r="T3585"/>
      <c r="U3585"/>
      <c r="V3585"/>
      <c r="W3585" s="319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  <c r="AN3585"/>
      <c r="AO3585"/>
      <c r="AP3585"/>
      <c r="AQ3585"/>
    </row>
    <row r="3586" spans="1:43" s="269" customFormat="1" x14ac:dyDescent="0.2">
      <c r="A3586" s="13"/>
      <c r="B3586"/>
      <c r="C3586"/>
      <c r="D3586" s="227"/>
      <c r="E3586" s="227"/>
      <c r="F3586" s="227"/>
      <c r="G3586"/>
      <c r="H3586"/>
      <c r="I3586"/>
      <c r="J3586" s="227"/>
      <c r="L3586" s="190"/>
      <c r="N3586"/>
      <c r="O3586"/>
      <c r="P3586"/>
      <c r="Q3586"/>
      <c r="R3586"/>
      <c r="S3586"/>
      <c r="T3586"/>
      <c r="U3586"/>
      <c r="V3586"/>
      <c r="W3586" s="319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  <c r="AN3586"/>
      <c r="AO3586"/>
      <c r="AP3586"/>
      <c r="AQ3586"/>
    </row>
    <row r="3587" spans="1:43" s="269" customFormat="1" x14ac:dyDescent="0.2">
      <c r="A3587" s="13"/>
      <c r="B3587"/>
      <c r="C3587"/>
      <c r="D3587" s="227"/>
      <c r="E3587" s="227"/>
      <c r="F3587" s="227"/>
      <c r="G3587"/>
      <c r="H3587"/>
      <c r="I3587"/>
      <c r="J3587" s="227"/>
      <c r="L3587" s="190"/>
      <c r="N3587"/>
      <c r="O3587"/>
      <c r="P3587"/>
      <c r="Q3587"/>
      <c r="R3587"/>
      <c r="S3587"/>
      <c r="T3587"/>
      <c r="U3587"/>
      <c r="V3587"/>
      <c r="W3587" s="319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  <c r="AN3587"/>
      <c r="AO3587"/>
      <c r="AP3587"/>
      <c r="AQ3587"/>
    </row>
    <row r="3588" spans="1:43" s="269" customFormat="1" x14ac:dyDescent="0.2">
      <c r="A3588" s="13"/>
      <c r="B3588"/>
      <c r="C3588"/>
      <c r="D3588" s="227"/>
      <c r="E3588" s="227"/>
      <c r="F3588" s="227"/>
      <c r="G3588"/>
      <c r="H3588"/>
      <c r="I3588"/>
      <c r="J3588" s="227"/>
      <c r="L3588" s="190"/>
      <c r="N3588"/>
      <c r="O3588"/>
      <c r="P3588"/>
      <c r="Q3588"/>
      <c r="R3588"/>
      <c r="S3588"/>
      <c r="T3588"/>
      <c r="U3588"/>
      <c r="V3588"/>
      <c r="W3588" s="319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  <c r="AN3588"/>
      <c r="AO3588"/>
      <c r="AP3588"/>
      <c r="AQ3588"/>
    </row>
    <row r="3589" spans="1:43" s="269" customFormat="1" x14ac:dyDescent="0.2">
      <c r="A3589" s="13"/>
      <c r="B3589"/>
      <c r="C3589"/>
      <c r="D3589" s="227"/>
      <c r="E3589" s="227"/>
      <c r="F3589" s="227"/>
      <c r="G3589"/>
      <c r="H3589"/>
      <c r="I3589"/>
      <c r="J3589" s="227"/>
      <c r="L3589" s="190"/>
      <c r="N3589"/>
      <c r="O3589"/>
      <c r="P3589"/>
      <c r="Q3589"/>
      <c r="R3589"/>
      <c r="S3589"/>
      <c r="T3589"/>
      <c r="U3589"/>
      <c r="V3589"/>
      <c r="W3589" s="31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  <c r="AN3589"/>
      <c r="AO3589"/>
      <c r="AP3589"/>
      <c r="AQ3589"/>
    </row>
    <row r="3590" spans="1:43" s="269" customFormat="1" x14ac:dyDescent="0.2">
      <c r="A3590" s="13"/>
      <c r="B3590"/>
      <c r="C3590"/>
      <c r="D3590" s="227"/>
      <c r="E3590" s="227"/>
      <c r="F3590" s="227"/>
      <c r="G3590"/>
      <c r="H3590"/>
      <c r="I3590"/>
      <c r="J3590" s="227"/>
      <c r="L3590" s="190"/>
      <c r="N3590"/>
      <c r="O3590"/>
      <c r="P3590"/>
      <c r="Q3590"/>
      <c r="R3590"/>
      <c r="S3590"/>
      <c r="T3590"/>
      <c r="U3590"/>
      <c r="V3590"/>
      <c r="W3590" s="319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  <c r="AN3590"/>
      <c r="AO3590"/>
      <c r="AP3590"/>
      <c r="AQ3590"/>
    </row>
    <row r="3591" spans="1:43" s="269" customFormat="1" x14ac:dyDescent="0.2">
      <c r="A3591" s="13"/>
      <c r="B3591"/>
      <c r="C3591"/>
      <c r="D3591" s="227"/>
      <c r="E3591" s="227"/>
      <c r="F3591" s="227"/>
      <c r="G3591"/>
      <c r="H3591"/>
      <c r="I3591"/>
      <c r="J3591" s="227"/>
      <c r="L3591" s="190"/>
      <c r="N3591"/>
      <c r="O3591"/>
      <c r="P3591"/>
      <c r="Q3591"/>
      <c r="R3591"/>
      <c r="S3591"/>
      <c r="T3591"/>
      <c r="U3591"/>
      <c r="V3591"/>
      <c r="W3591" s="319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  <c r="AN3591"/>
      <c r="AO3591"/>
      <c r="AP3591"/>
      <c r="AQ3591"/>
    </row>
    <row r="3592" spans="1:43" s="269" customFormat="1" x14ac:dyDescent="0.2">
      <c r="A3592" s="13"/>
      <c r="B3592"/>
      <c r="C3592"/>
      <c r="D3592" s="227"/>
      <c r="E3592" s="227"/>
      <c r="F3592" s="227"/>
      <c r="G3592"/>
      <c r="H3592"/>
      <c r="I3592"/>
      <c r="J3592" s="227"/>
      <c r="L3592" s="190"/>
      <c r="N3592"/>
      <c r="O3592"/>
      <c r="P3592"/>
      <c r="Q3592"/>
      <c r="R3592"/>
      <c r="S3592"/>
      <c r="T3592"/>
      <c r="U3592"/>
      <c r="V3592"/>
      <c r="W3592" s="319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  <c r="AN3592"/>
      <c r="AO3592"/>
      <c r="AP3592"/>
      <c r="AQ3592"/>
    </row>
    <row r="3593" spans="1:43" s="269" customFormat="1" x14ac:dyDescent="0.2">
      <c r="A3593" s="13"/>
      <c r="B3593"/>
      <c r="C3593"/>
      <c r="D3593" s="227"/>
      <c r="E3593" s="227"/>
      <c r="F3593" s="227"/>
      <c r="G3593"/>
      <c r="H3593"/>
      <c r="I3593"/>
      <c r="J3593" s="227"/>
      <c r="L3593" s="190"/>
      <c r="N3593"/>
      <c r="O3593"/>
      <c r="P3593"/>
      <c r="Q3593"/>
      <c r="R3593"/>
      <c r="S3593"/>
      <c r="T3593"/>
      <c r="U3593"/>
      <c r="V3593"/>
      <c r="W3593" s="319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  <c r="AN3593"/>
      <c r="AO3593"/>
      <c r="AP3593"/>
      <c r="AQ3593"/>
    </row>
    <row r="3594" spans="1:43" s="269" customFormat="1" x14ac:dyDescent="0.2">
      <c r="A3594" s="13"/>
      <c r="B3594"/>
      <c r="C3594"/>
      <c r="D3594" s="227"/>
      <c r="E3594" s="227"/>
      <c r="F3594" s="227"/>
      <c r="G3594"/>
      <c r="H3594"/>
      <c r="I3594"/>
      <c r="J3594" s="227"/>
      <c r="L3594" s="190"/>
      <c r="N3594"/>
      <c r="O3594"/>
      <c r="P3594"/>
      <c r="Q3594"/>
      <c r="R3594"/>
      <c r="S3594"/>
      <c r="T3594"/>
      <c r="U3594"/>
      <c r="V3594"/>
      <c r="W3594" s="319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  <c r="AN3594"/>
      <c r="AO3594"/>
      <c r="AP3594"/>
      <c r="AQ3594"/>
    </row>
    <row r="3595" spans="1:43" s="269" customFormat="1" x14ac:dyDescent="0.2">
      <c r="A3595" s="13"/>
      <c r="B3595"/>
      <c r="C3595"/>
      <c r="D3595" s="227"/>
      <c r="E3595" s="227"/>
      <c r="F3595" s="227"/>
      <c r="G3595"/>
      <c r="H3595"/>
      <c r="I3595"/>
      <c r="J3595" s="227"/>
      <c r="L3595" s="190"/>
      <c r="N3595"/>
      <c r="O3595"/>
      <c r="P3595"/>
      <c r="Q3595"/>
      <c r="R3595"/>
      <c r="S3595"/>
      <c r="T3595"/>
      <c r="U3595"/>
      <c r="V3595"/>
      <c r="W3595" s="319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  <c r="AN3595"/>
      <c r="AO3595"/>
      <c r="AP3595"/>
      <c r="AQ3595"/>
    </row>
    <row r="3596" spans="1:43" s="269" customFormat="1" x14ac:dyDescent="0.2">
      <c r="A3596" s="13"/>
      <c r="B3596"/>
      <c r="C3596"/>
      <c r="D3596" s="227"/>
      <c r="E3596" s="227"/>
      <c r="F3596" s="227"/>
      <c r="G3596"/>
      <c r="H3596"/>
      <c r="I3596"/>
      <c r="J3596" s="227"/>
      <c r="L3596" s="190"/>
      <c r="N3596"/>
      <c r="O3596"/>
      <c r="P3596"/>
      <c r="Q3596"/>
      <c r="R3596"/>
      <c r="S3596"/>
      <c r="T3596"/>
      <c r="U3596"/>
      <c r="V3596"/>
      <c r="W3596" s="319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  <c r="AN3596"/>
      <c r="AO3596"/>
      <c r="AP3596"/>
      <c r="AQ3596"/>
    </row>
    <row r="3597" spans="1:43" s="269" customFormat="1" x14ac:dyDescent="0.2">
      <c r="A3597" s="13"/>
      <c r="B3597"/>
      <c r="C3597"/>
      <c r="D3597" s="227"/>
      <c r="E3597" s="227"/>
      <c r="F3597" s="227"/>
      <c r="G3597"/>
      <c r="H3597"/>
      <c r="I3597"/>
      <c r="J3597" s="227"/>
      <c r="L3597" s="190"/>
      <c r="N3597"/>
      <c r="O3597"/>
      <c r="P3597"/>
      <c r="Q3597"/>
      <c r="R3597"/>
      <c r="S3597"/>
      <c r="T3597"/>
      <c r="U3597"/>
      <c r="V3597"/>
      <c r="W3597" s="319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  <c r="AN3597"/>
      <c r="AO3597"/>
      <c r="AP3597"/>
      <c r="AQ3597"/>
    </row>
    <row r="3598" spans="1:43" s="269" customFormat="1" x14ac:dyDescent="0.2">
      <c r="A3598" s="13"/>
      <c r="B3598"/>
      <c r="C3598"/>
      <c r="D3598" s="227"/>
      <c r="E3598" s="227"/>
      <c r="F3598" s="227"/>
      <c r="G3598"/>
      <c r="H3598"/>
      <c r="I3598"/>
      <c r="J3598" s="227"/>
      <c r="L3598" s="190"/>
      <c r="N3598"/>
      <c r="O3598"/>
      <c r="P3598"/>
      <c r="Q3598"/>
      <c r="R3598"/>
      <c r="S3598"/>
      <c r="T3598"/>
      <c r="U3598"/>
      <c r="V3598"/>
      <c r="W3598" s="319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  <c r="AN3598"/>
      <c r="AO3598"/>
      <c r="AP3598"/>
      <c r="AQ3598"/>
    </row>
    <row r="3599" spans="1:43" s="269" customFormat="1" x14ac:dyDescent="0.2">
      <c r="A3599" s="13"/>
      <c r="B3599"/>
      <c r="C3599"/>
      <c r="D3599" s="227"/>
      <c r="E3599" s="227"/>
      <c r="F3599" s="227"/>
      <c r="G3599"/>
      <c r="H3599"/>
      <c r="I3599"/>
      <c r="J3599" s="227"/>
      <c r="L3599" s="190"/>
      <c r="N3599"/>
      <c r="O3599"/>
      <c r="P3599"/>
      <c r="Q3599"/>
      <c r="R3599"/>
      <c r="S3599"/>
      <c r="T3599"/>
      <c r="U3599"/>
      <c r="V3599"/>
      <c r="W3599" s="31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  <c r="AN3599"/>
      <c r="AO3599"/>
      <c r="AP3599"/>
      <c r="AQ3599"/>
    </row>
    <row r="3600" spans="1:43" s="269" customFormat="1" x14ac:dyDescent="0.2">
      <c r="A3600" s="13"/>
      <c r="B3600"/>
      <c r="C3600"/>
      <c r="D3600" s="227"/>
      <c r="E3600" s="227"/>
      <c r="F3600" s="227"/>
      <c r="G3600"/>
      <c r="H3600"/>
      <c r="I3600"/>
      <c r="J3600" s="227"/>
      <c r="L3600" s="190"/>
      <c r="N3600"/>
      <c r="O3600"/>
      <c r="P3600"/>
      <c r="Q3600"/>
      <c r="R3600"/>
      <c r="S3600"/>
      <c r="T3600"/>
      <c r="U3600"/>
      <c r="V3600"/>
      <c r="W3600" s="319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  <c r="AN3600"/>
      <c r="AO3600"/>
      <c r="AP3600"/>
      <c r="AQ3600"/>
    </row>
    <row r="3601" spans="1:43" s="269" customFormat="1" x14ac:dyDescent="0.2">
      <c r="A3601" s="13"/>
      <c r="B3601"/>
      <c r="C3601"/>
      <c r="D3601" s="227"/>
      <c r="E3601" s="227"/>
      <c r="F3601" s="227"/>
      <c r="G3601"/>
      <c r="H3601"/>
      <c r="I3601"/>
      <c r="J3601" s="227"/>
      <c r="L3601" s="190"/>
      <c r="N3601"/>
      <c r="O3601"/>
      <c r="P3601"/>
      <c r="Q3601"/>
      <c r="R3601"/>
      <c r="S3601"/>
      <c r="T3601"/>
      <c r="U3601"/>
      <c r="V3601"/>
      <c r="W3601" s="319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  <c r="AN3601"/>
      <c r="AO3601"/>
      <c r="AP3601"/>
      <c r="AQ3601"/>
    </row>
    <row r="3602" spans="1:43" s="269" customFormat="1" x14ac:dyDescent="0.2">
      <c r="A3602" s="13"/>
      <c r="B3602"/>
      <c r="C3602"/>
      <c r="D3602" s="227"/>
      <c r="E3602" s="227"/>
      <c r="F3602" s="227"/>
      <c r="G3602"/>
      <c r="H3602"/>
      <c r="I3602"/>
      <c r="J3602" s="227"/>
      <c r="L3602" s="190"/>
      <c r="N3602"/>
      <c r="O3602"/>
      <c r="P3602"/>
      <c r="Q3602"/>
      <c r="R3602"/>
      <c r="S3602"/>
      <c r="T3602"/>
      <c r="U3602"/>
      <c r="V3602"/>
      <c r="W3602" s="319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  <c r="AN3602"/>
      <c r="AO3602"/>
      <c r="AP3602"/>
      <c r="AQ3602"/>
    </row>
    <row r="3603" spans="1:43" s="269" customFormat="1" x14ac:dyDescent="0.2">
      <c r="A3603" s="13"/>
      <c r="B3603"/>
      <c r="C3603"/>
      <c r="D3603" s="227"/>
      <c r="E3603" s="227"/>
      <c r="F3603" s="227"/>
      <c r="G3603"/>
      <c r="H3603"/>
      <c r="I3603"/>
      <c r="J3603" s="227"/>
      <c r="L3603" s="190"/>
      <c r="N3603"/>
      <c r="O3603"/>
      <c r="P3603"/>
      <c r="Q3603"/>
      <c r="R3603"/>
      <c r="S3603"/>
      <c r="T3603"/>
      <c r="U3603"/>
      <c r="V3603"/>
      <c r="W3603" s="319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  <c r="AN3603"/>
      <c r="AO3603"/>
      <c r="AP3603"/>
      <c r="AQ3603"/>
    </row>
    <row r="3604" spans="1:43" s="269" customFormat="1" x14ac:dyDescent="0.2">
      <c r="A3604" s="13"/>
      <c r="B3604"/>
      <c r="C3604"/>
      <c r="D3604" s="227"/>
      <c r="E3604" s="227"/>
      <c r="F3604" s="227"/>
      <c r="G3604"/>
      <c r="H3604"/>
      <c r="I3604"/>
      <c r="J3604" s="227"/>
      <c r="L3604" s="190"/>
      <c r="N3604"/>
      <c r="O3604"/>
      <c r="P3604"/>
      <c r="Q3604"/>
      <c r="R3604"/>
      <c r="S3604"/>
      <c r="T3604"/>
      <c r="U3604"/>
      <c r="V3604"/>
      <c r="W3604" s="319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  <c r="AN3604"/>
      <c r="AO3604"/>
      <c r="AP3604"/>
      <c r="AQ3604"/>
    </row>
    <row r="3605" spans="1:43" s="269" customFormat="1" x14ac:dyDescent="0.2">
      <c r="A3605" s="13"/>
      <c r="B3605"/>
      <c r="C3605"/>
      <c r="D3605" s="227"/>
      <c r="E3605" s="227"/>
      <c r="F3605" s="227"/>
      <c r="G3605"/>
      <c r="H3605"/>
      <c r="I3605"/>
      <c r="J3605" s="227"/>
      <c r="L3605" s="190"/>
      <c r="N3605"/>
      <c r="O3605"/>
      <c r="P3605"/>
      <c r="Q3605"/>
      <c r="R3605"/>
      <c r="S3605"/>
      <c r="T3605"/>
      <c r="U3605"/>
      <c r="V3605"/>
      <c r="W3605" s="319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  <c r="AN3605"/>
      <c r="AO3605"/>
      <c r="AP3605"/>
      <c r="AQ3605"/>
    </row>
    <row r="3606" spans="1:43" s="269" customFormat="1" x14ac:dyDescent="0.2">
      <c r="A3606" s="13"/>
      <c r="B3606"/>
      <c r="C3606"/>
      <c r="D3606" s="227"/>
      <c r="E3606" s="227"/>
      <c r="F3606" s="227"/>
      <c r="G3606"/>
      <c r="H3606"/>
      <c r="I3606"/>
      <c r="J3606" s="227"/>
      <c r="L3606" s="190"/>
      <c r="N3606"/>
      <c r="O3606"/>
      <c r="P3606"/>
      <c r="Q3606"/>
      <c r="R3606"/>
      <c r="S3606"/>
      <c r="T3606"/>
      <c r="U3606"/>
      <c r="V3606"/>
      <c r="W3606" s="319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  <c r="AN3606"/>
      <c r="AO3606"/>
      <c r="AP3606"/>
      <c r="AQ3606"/>
    </row>
    <row r="3607" spans="1:43" s="269" customFormat="1" x14ac:dyDescent="0.2">
      <c r="A3607" s="13"/>
      <c r="B3607"/>
      <c r="C3607"/>
      <c r="D3607" s="227"/>
      <c r="E3607" s="227"/>
      <c r="F3607" s="227"/>
      <c r="G3607"/>
      <c r="H3607"/>
      <c r="I3607"/>
      <c r="J3607" s="227"/>
      <c r="L3607" s="190"/>
      <c r="N3607"/>
      <c r="O3607"/>
      <c r="P3607"/>
      <c r="Q3607"/>
      <c r="R3607"/>
      <c r="S3607"/>
      <c r="T3607"/>
      <c r="U3607"/>
      <c r="V3607"/>
      <c r="W3607" s="319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  <c r="AN3607"/>
      <c r="AO3607"/>
      <c r="AP3607"/>
      <c r="AQ3607"/>
    </row>
    <row r="3608" spans="1:43" s="269" customFormat="1" x14ac:dyDescent="0.2">
      <c r="A3608" s="13"/>
      <c r="B3608"/>
      <c r="C3608"/>
      <c r="D3608" s="227"/>
      <c r="E3608" s="227"/>
      <c r="F3608" s="227"/>
      <c r="G3608"/>
      <c r="H3608"/>
      <c r="I3608"/>
      <c r="J3608" s="227"/>
      <c r="L3608" s="190"/>
      <c r="N3608"/>
      <c r="O3608"/>
      <c r="P3608"/>
      <c r="Q3608"/>
      <c r="R3608"/>
      <c r="S3608"/>
      <c r="T3608"/>
      <c r="U3608"/>
      <c r="V3608"/>
      <c r="W3608" s="319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  <c r="AN3608"/>
      <c r="AO3608"/>
      <c r="AP3608"/>
      <c r="AQ3608"/>
    </row>
    <row r="3609" spans="1:43" s="269" customFormat="1" x14ac:dyDescent="0.2">
      <c r="A3609" s="13"/>
      <c r="B3609"/>
      <c r="C3609"/>
      <c r="D3609" s="227"/>
      <c r="E3609" s="227"/>
      <c r="F3609" s="227"/>
      <c r="G3609"/>
      <c r="H3609"/>
      <c r="I3609"/>
      <c r="J3609" s="227"/>
      <c r="L3609" s="190"/>
      <c r="N3609"/>
      <c r="O3609"/>
      <c r="P3609"/>
      <c r="Q3609"/>
      <c r="R3609"/>
      <c r="S3609"/>
      <c r="T3609"/>
      <c r="U3609"/>
      <c r="V3609"/>
      <c r="W3609" s="31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  <c r="AN3609"/>
      <c r="AO3609"/>
      <c r="AP3609"/>
      <c r="AQ3609"/>
    </row>
    <row r="3610" spans="1:43" s="269" customFormat="1" x14ac:dyDescent="0.2">
      <c r="A3610" s="13"/>
      <c r="B3610"/>
      <c r="C3610"/>
      <c r="D3610" s="227"/>
      <c r="E3610" s="227"/>
      <c r="F3610" s="227"/>
      <c r="G3610"/>
      <c r="H3610"/>
      <c r="I3610"/>
      <c r="J3610" s="227"/>
      <c r="L3610" s="190"/>
      <c r="N3610"/>
      <c r="O3610"/>
      <c r="P3610"/>
      <c r="Q3610"/>
      <c r="R3610"/>
      <c r="S3610"/>
      <c r="T3610"/>
      <c r="U3610"/>
      <c r="V3610"/>
      <c r="W3610" s="319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  <c r="AN3610"/>
      <c r="AO3610"/>
      <c r="AP3610"/>
      <c r="AQ3610"/>
    </row>
    <row r="3611" spans="1:43" s="269" customFormat="1" x14ac:dyDescent="0.2">
      <c r="A3611" s="13"/>
      <c r="B3611"/>
      <c r="C3611"/>
      <c r="D3611" s="227"/>
      <c r="E3611" s="227"/>
      <c r="F3611" s="227"/>
      <c r="G3611"/>
      <c r="H3611"/>
      <c r="I3611"/>
      <c r="J3611" s="227"/>
      <c r="L3611" s="190"/>
      <c r="N3611"/>
      <c r="O3611"/>
      <c r="P3611"/>
      <c r="Q3611"/>
      <c r="R3611"/>
      <c r="S3611"/>
      <c r="T3611"/>
      <c r="U3611"/>
      <c r="V3611"/>
      <c r="W3611" s="319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  <c r="AN3611"/>
      <c r="AO3611"/>
      <c r="AP3611"/>
      <c r="AQ3611"/>
    </row>
    <row r="3612" spans="1:43" s="269" customFormat="1" x14ac:dyDescent="0.2">
      <c r="A3612" s="13"/>
      <c r="B3612"/>
      <c r="C3612"/>
      <c r="D3612" s="227"/>
      <c r="E3612" s="227"/>
      <c r="F3612" s="227"/>
      <c r="G3612"/>
      <c r="H3612"/>
      <c r="I3612"/>
      <c r="J3612" s="227"/>
      <c r="L3612" s="190"/>
      <c r="N3612"/>
      <c r="O3612"/>
      <c r="P3612"/>
      <c r="Q3612"/>
      <c r="R3612"/>
      <c r="S3612"/>
      <c r="T3612"/>
      <c r="U3612"/>
      <c r="V3612"/>
      <c r="W3612" s="319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  <c r="AN3612"/>
      <c r="AO3612"/>
      <c r="AP3612"/>
      <c r="AQ3612"/>
    </row>
    <row r="3613" spans="1:43" s="269" customFormat="1" x14ac:dyDescent="0.2">
      <c r="A3613" s="13"/>
      <c r="B3613"/>
      <c r="C3613"/>
      <c r="D3613" s="227"/>
      <c r="E3613" s="227"/>
      <c r="F3613" s="227"/>
      <c r="G3613"/>
      <c r="H3613"/>
      <c r="I3613"/>
      <c r="J3613" s="227"/>
      <c r="L3613" s="190"/>
      <c r="N3613"/>
      <c r="O3613"/>
      <c r="P3613"/>
      <c r="Q3613"/>
      <c r="R3613"/>
      <c r="S3613"/>
      <c r="T3613"/>
      <c r="U3613"/>
      <c r="V3613"/>
      <c r="W3613" s="319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  <c r="AN3613"/>
      <c r="AO3613"/>
      <c r="AP3613"/>
      <c r="AQ3613"/>
    </row>
    <row r="3614" spans="1:43" s="269" customFormat="1" x14ac:dyDescent="0.2">
      <c r="A3614" s="13"/>
      <c r="B3614"/>
      <c r="C3614"/>
      <c r="D3614" s="227"/>
      <c r="E3614" s="227"/>
      <c r="F3614" s="227"/>
      <c r="G3614"/>
      <c r="H3614"/>
      <c r="I3614"/>
      <c r="J3614" s="227"/>
      <c r="L3614" s="190"/>
      <c r="N3614"/>
      <c r="O3614"/>
      <c r="P3614"/>
      <c r="Q3614"/>
      <c r="R3614"/>
      <c r="S3614"/>
      <c r="T3614"/>
      <c r="U3614"/>
      <c r="V3614"/>
      <c r="W3614" s="319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  <c r="AN3614"/>
      <c r="AO3614"/>
      <c r="AP3614"/>
      <c r="AQ3614"/>
    </row>
    <row r="3615" spans="1:43" s="269" customFormat="1" x14ac:dyDescent="0.2">
      <c r="A3615" s="13"/>
      <c r="B3615"/>
      <c r="C3615"/>
      <c r="D3615" s="227"/>
      <c r="E3615" s="227"/>
      <c r="F3615" s="227"/>
      <c r="G3615"/>
      <c r="H3615"/>
      <c r="I3615"/>
      <c r="J3615" s="227"/>
      <c r="L3615" s="190"/>
      <c r="N3615"/>
      <c r="O3615"/>
      <c r="P3615"/>
      <c r="Q3615"/>
      <c r="R3615"/>
      <c r="S3615"/>
      <c r="T3615"/>
      <c r="U3615"/>
      <c r="V3615"/>
      <c r="W3615" s="319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  <c r="AN3615"/>
      <c r="AO3615"/>
      <c r="AP3615"/>
      <c r="AQ3615"/>
    </row>
    <row r="3616" spans="1:43" s="269" customFormat="1" x14ac:dyDescent="0.2">
      <c r="A3616" s="13"/>
      <c r="B3616"/>
      <c r="C3616"/>
      <c r="D3616" s="227"/>
      <c r="E3616" s="227"/>
      <c r="F3616" s="227"/>
      <c r="G3616"/>
      <c r="H3616"/>
      <c r="I3616"/>
      <c r="J3616" s="227"/>
      <c r="L3616" s="190"/>
      <c r="N3616"/>
      <c r="O3616"/>
      <c r="P3616"/>
      <c r="Q3616"/>
      <c r="R3616"/>
      <c r="S3616"/>
      <c r="T3616"/>
      <c r="U3616"/>
      <c r="V3616"/>
      <c r="W3616" s="319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  <c r="AN3616"/>
      <c r="AO3616"/>
      <c r="AP3616"/>
      <c r="AQ3616"/>
    </row>
    <row r="3617" spans="1:43" s="269" customFormat="1" x14ac:dyDescent="0.2">
      <c r="A3617" s="13"/>
      <c r="B3617"/>
      <c r="C3617"/>
      <c r="D3617" s="227"/>
      <c r="E3617" s="227"/>
      <c r="F3617" s="227"/>
      <c r="G3617"/>
      <c r="H3617"/>
      <c r="I3617"/>
      <c r="J3617" s="227"/>
      <c r="L3617" s="190"/>
      <c r="N3617"/>
      <c r="O3617"/>
      <c r="P3617"/>
      <c r="Q3617"/>
      <c r="R3617"/>
      <c r="S3617"/>
      <c r="T3617"/>
      <c r="U3617"/>
      <c r="V3617"/>
      <c r="W3617" s="319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  <c r="AN3617"/>
      <c r="AO3617"/>
      <c r="AP3617"/>
      <c r="AQ3617"/>
    </row>
    <row r="3618" spans="1:43" s="269" customFormat="1" x14ac:dyDescent="0.2">
      <c r="A3618" s="13"/>
      <c r="B3618"/>
      <c r="C3618"/>
      <c r="D3618" s="227"/>
      <c r="E3618" s="227"/>
      <c r="F3618" s="227"/>
      <c r="G3618"/>
      <c r="H3618"/>
      <c r="I3618"/>
      <c r="J3618" s="227"/>
      <c r="L3618" s="190"/>
      <c r="N3618"/>
      <c r="O3618"/>
      <c r="P3618"/>
      <c r="Q3618"/>
      <c r="R3618"/>
      <c r="S3618"/>
      <c r="T3618"/>
      <c r="U3618"/>
      <c r="V3618"/>
      <c r="W3618" s="319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  <c r="AN3618"/>
      <c r="AO3618"/>
      <c r="AP3618"/>
      <c r="AQ3618"/>
    </row>
    <row r="3619" spans="1:43" s="269" customFormat="1" x14ac:dyDescent="0.2">
      <c r="A3619" s="13"/>
      <c r="B3619"/>
      <c r="C3619"/>
      <c r="D3619" s="227"/>
      <c r="E3619" s="227"/>
      <c r="F3619" s="227"/>
      <c r="G3619"/>
      <c r="H3619"/>
      <c r="I3619"/>
      <c r="J3619" s="227"/>
      <c r="L3619" s="190"/>
      <c r="N3619"/>
      <c r="O3619"/>
      <c r="P3619"/>
      <c r="Q3619"/>
      <c r="R3619"/>
      <c r="S3619"/>
      <c r="T3619"/>
      <c r="U3619"/>
      <c r="V3619"/>
      <c r="W3619" s="3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  <c r="AN3619"/>
      <c r="AO3619"/>
      <c r="AP3619"/>
      <c r="AQ3619"/>
    </row>
    <row r="3620" spans="1:43" s="269" customFormat="1" x14ac:dyDescent="0.2">
      <c r="A3620" s="13"/>
      <c r="B3620"/>
      <c r="C3620"/>
      <c r="D3620" s="227"/>
      <c r="E3620" s="227"/>
      <c r="F3620" s="227"/>
      <c r="G3620"/>
      <c r="H3620"/>
      <c r="I3620"/>
      <c r="J3620" s="227"/>
      <c r="L3620" s="190"/>
      <c r="N3620"/>
      <c r="O3620"/>
      <c r="P3620"/>
      <c r="Q3620"/>
      <c r="R3620"/>
      <c r="S3620"/>
      <c r="T3620"/>
      <c r="U3620"/>
      <c r="V3620"/>
      <c r="W3620" s="319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  <c r="AN3620"/>
      <c r="AO3620"/>
      <c r="AP3620"/>
      <c r="AQ3620"/>
    </row>
    <row r="3621" spans="1:43" s="269" customFormat="1" x14ac:dyDescent="0.2">
      <c r="A3621" s="13"/>
      <c r="B3621"/>
      <c r="C3621"/>
      <c r="D3621" s="227"/>
      <c r="E3621" s="227"/>
      <c r="F3621" s="227"/>
      <c r="G3621"/>
      <c r="H3621"/>
      <c r="I3621"/>
      <c r="J3621" s="227"/>
      <c r="L3621" s="190"/>
      <c r="N3621"/>
      <c r="O3621"/>
      <c r="P3621"/>
      <c r="Q3621"/>
      <c r="R3621"/>
      <c r="S3621"/>
      <c r="T3621"/>
      <c r="U3621"/>
      <c r="V3621"/>
      <c r="W3621" s="319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  <c r="AN3621"/>
      <c r="AO3621"/>
      <c r="AP3621"/>
      <c r="AQ3621"/>
    </row>
    <row r="3622" spans="1:43" s="269" customFormat="1" x14ac:dyDescent="0.2">
      <c r="A3622" s="13"/>
      <c r="B3622"/>
      <c r="C3622"/>
      <c r="D3622" s="227"/>
      <c r="E3622" s="227"/>
      <c r="F3622" s="227"/>
      <c r="G3622"/>
      <c r="H3622"/>
      <c r="I3622"/>
      <c r="J3622" s="227"/>
      <c r="L3622" s="190"/>
      <c r="N3622"/>
      <c r="O3622"/>
      <c r="P3622"/>
      <c r="Q3622"/>
      <c r="R3622"/>
      <c r="S3622"/>
      <c r="T3622"/>
      <c r="U3622"/>
      <c r="V3622"/>
      <c r="W3622" s="319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  <c r="AN3622"/>
      <c r="AO3622"/>
      <c r="AP3622"/>
      <c r="AQ3622"/>
    </row>
    <row r="3623" spans="1:43" s="269" customFormat="1" x14ac:dyDescent="0.2">
      <c r="A3623" s="13"/>
      <c r="B3623"/>
      <c r="C3623"/>
      <c r="D3623" s="227"/>
      <c r="E3623" s="227"/>
      <c r="F3623" s="227"/>
      <c r="G3623"/>
      <c r="H3623"/>
      <c r="I3623"/>
      <c r="J3623" s="227"/>
      <c r="L3623" s="190"/>
      <c r="N3623"/>
      <c r="O3623"/>
      <c r="P3623"/>
      <c r="Q3623"/>
      <c r="R3623"/>
      <c r="S3623"/>
      <c r="T3623"/>
      <c r="U3623"/>
      <c r="V3623"/>
      <c r="W3623" s="319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  <c r="AN3623"/>
      <c r="AO3623"/>
      <c r="AP3623"/>
      <c r="AQ3623"/>
    </row>
    <row r="3624" spans="1:43" s="269" customFormat="1" x14ac:dyDescent="0.2">
      <c r="A3624" s="13"/>
      <c r="B3624"/>
      <c r="C3624"/>
      <c r="D3624" s="227"/>
      <c r="E3624" s="227"/>
      <c r="F3624" s="227"/>
      <c r="G3624"/>
      <c r="H3624"/>
      <c r="I3624"/>
      <c r="J3624" s="227"/>
      <c r="L3624" s="190"/>
      <c r="N3624"/>
      <c r="O3624"/>
      <c r="P3624"/>
      <c r="Q3624"/>
      <c r="R3624"/>
      <c r="S3624"/>
      <c r="T3624"/>
      <c r="U3624"/>
      <c r="V3624"/>
      <c r="W3624" s="319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  <c r="AN3624"/>
      <c r="AO3624"/>
      <c r="AP3624"/>
      <c r="AQ3624"/>
    </row>
    <row r="3625" spans="1:43" s="269" customFormat="1" x14ac:dyDescent="0.2">
      <c r="A3625" s="13"/>
      <c r="B3625"/>
      <c r="C3625"/>
      <c r="D3625" s="227"/>
      <c r="E3625" s="227"/>
      <c r="F3625" s="227"/>
      <c r="G3625"/>
      <c r="H3625"/>
      <c r="I3625"/>
      <c r="J3625" s="227"/>
      <c r="L3625" s="190"/>
      <c r="N3625"/>
      <c r="O3625"/>
      <c r="P3625"/>
      <c r="Q3625"/>
      <c r="R3625"/>
      <c r="S3625"/>
      <c r="T3625"/>
      <c r="U3625"/>
      <c r="V3625"/>
      <c r="W3625" s="319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  <c r="AN3625"/>
      <c r="AO3625"/>
      <c r="AP3625"/>
      <c r="AQ3625"/>
    </row>
    <row r="3626" spans="1:43" s="269" customFormat="1" x14ac:dyDescent="0.2">
      <c r="A3626" s="13"/>
      <c r="B3626"/>
      <c r="C3626"/>
      <c r="D3626" s="227"/>
      <c r="E3626" s="227"/>
      <c r="F3626" s="227"/>
      <c r="G3626"/>
      <c r="H3626"/>
      <c r="I3626"/>
      <c r="J3626" s="227"/>
      <c r="L3626" s="190"/>
      <c r="N3626"/>
      <c r="O3626"/>
      <c r="P3626"/>
      <c r="Q3626"/>
      <c r="R3626"/>
      <c r="S3626"/>
      <c r="T3626"/>
      <c r="U3626"/>
      <c r="V3626"/>
      <c r="W3626" s="319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  <c r="AN3626"/>
      <c r="AO3626"/>
      <c r="AP3626"/>
      <c r="AQ3626"/>
    </row>
    <row r="3627" spans="1:43" s="269" customFormat="1" x14ac:dyDescent="0.2">
      <c r="A3627" s="13"/>
      <c r="B3627"/>
      <c r="C3627"/>
      <c r="D3627" s="227"/>
      <c r="E3627" s="227"/>
      <c r="F3627" s="227"/>
      <c r="G3627"/>
      <c r="H3627"/>
      <c r="I3627"/>
      <c r="J3627" s="227"/>
      <c r="L3627" s="190"/>
      <c r="N3627"/>
      <c r="O3627"/>
      <c r="P3627"/>
      <c r="Q3627"/>
      <c r="R3627"/>
      <c r="S3627"/>
      <c r="T3627"/>
      <c r="U3627"/>
      <c r="V3627"/>
      <c r="W3627" s="319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  <c r="AN3627"/>
      <c r="AO3627"/>
      <c r="AP3627"/>
      <c r="AQ3627"/>
    </row>
    <row r="3628" spans="1:43" s="269" customFormat="1" x14ac:dyDescent="0.2">
      <c r="A3628" s="13"/>
      <c r="B3628"/>
      <c r="C3628"/>
      <c r="D3628" s="227"/>
      <c r="E3628" s="227"/>
      <c r="F3628" s="227"/>
      <c r="G3628"/>
      <c r="H3628"/>
      <c r="I3628"/>
      <c r="J3628" s="227"/>
      <c r="L3628" s="190"/>
      <c r="N3628"/>
      <c r="O3628"/>
      <c r="P3628"/>
      <c r="Q3628"/>
      <c r="R3628"/>
      <c r="S3628"/>
      <c r="T3628"/>
      <c r="U3628"/>
      <c r="V3628"/>
      <c r="W3628" s="319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  <c r="AN3628"/>
      <c r="AO3628"/>
      <c r="AP3628"/>
      <c r="AQ3628"/>
    </row>
    <row r="3629" spans="1:43" s="269" customFormat="1" x14ac:dyDescent="0.2">
      <c r="A3629" s="13"/>
      <c r="B3629"/>
      <c r="C3629"/>
      <c r="D3629" s="227"/>
      <c r="E3629" s="227"/>
      <c r="F3629" s="227"/>
      <c r="G3629"/>
      <c r="H3629"/>
      <c r="I3629"/>
      <c r="J3629" s="227"/>
      <c r="L3629" s="190"/>
      <c r="N3629"/>
      <c r="O3629"/>
      <c r="P3629"/>
      <c r="Q3629"/>
      <c r="R3629"/>
      <c r="S3629"/>
      <c r="T3629"/>
      <c r="U3629"/>
      <c r="V3629"/>
      <c r="W3629" s="31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  <c r="AN3629"/>
      <c r="AO3629"/>
      <c r="AP3629"/>
      <c r="AQ3629"/>
    </row>
    <row r="3630" spans="1:43" s="269" customFormat="1" x14ac:dyDescent="0.2">
      <c r="A3630" s="13"/>
      <c r="B3630"/>
      <c r="C3630"/>
      <c r="D3630" s="227"/>
      <c r="E3630" s="227"/>
      <c r="F3630" s="227"/>
      <c r="G3630"/>
      <c r="H3630"/>
      <c r="I3630"/>
      <c r="J3630" s="227"/>
      <c r="L3630" s="190"/>
      <c r="N3630"/>
      <c r="O3630"/>
      <c r="P3630"/>
      <c r="Q3630"/>
      <c r="R3630"/>
      <c r="S3630"/>
      <c r="T3630"/>
      <c r="U3630"/>
      <c r="V3630"/>
      <c r="W3630" s="319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  <c r="AN3630"/>
      <c r="AO3630"/>
      <c r="AP3630"/>
      <c r="AQ3630"/>
    </row>
    <row r="3631" spans="1:43" s="269" customFormat="1" x14ac:dyDescent="0.2">
      <c r="A3631" s="13"/>
      <c r="B3631"/>
      <c r="C3631"/>
      <c r="D3631" s="227"/>
      <c r="E3631" s="227"/>
      <c r="F3631" s="227"/>
      <c r="G3631"/>
      <c r="H3631"/>
      <c r="I3631"/>
      <c r="J3631" s="227"/>
      <c r="L3631" s="190"/>
      <c r="N3631"/>
      <c r="O3631"/>
      <c r="P3631"/>
      <c r="Q3631"/>
      <c r="R3631"/>
      <c r="S3631"/>
      <c r="T3631"/>
      <c r="U3631"/>
      <c r="V3631"/>
      <c r="W3631" s="319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  <c r="AN3631"/>
      <c r="AO3631"/>
      <c r="AP3631"/>
      <c r="AQ3631"/>
    </row>
    <row r="3632" spans="1:43" s="269" customFormat="1" x14ac:dyDescent="0.2">
      <c r="A3632" s="13"/>
      <c r="B3632"/>
      <c r="C3632"/>
      <c r="D3632" s="227"/>
      <c r="E3632" s="227"/>
      <c r="F3632" s="227"/>
      <c r="G3632"/>
      <c r="H3632"/>
      <c r="I3632"/>
      <c r="J3632" s="227"/>
      <c r="L3632" s="190"/>
      <c r="N3632"/>
      <c r="O3632"/>
      <c r="P3632"/>
      <c r="Q3632"/>
      <c r="R3632"/>
      <c r="S3632"/>
      <c r="T3632"/>
      <c r="U3632"/>
      <c r="V3632"/>
      <c r="W3632" s="319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  <c r="AN3632"/>
      <c r="AO3632"/>
      <c r="AP3632"/>
      <c r="AQ3632"/>
    </row>
    <row r="3633" spans="1:43" s="269" customFormat="1" x14ac:dyDescent="0.2">
      <c r="A3633" s="13"/>
      <c r="B3633"/>
      <c r="C3633"/>
      <c r="D3633" s="227"/>
      <c r="E3633" s="227"/>
      <c r="F3633" s="227"/>
      <c r="G3633"/>
      <c r="H3633"/>
      <c r="I3633"/>
      <c r="J3633" s="227"/>
      <c r="L3633" s="190"/>
      <c r="N3633"/>
      <c r="O3633"/>
      <c r="P3633"/>
      <c r="Q3633"/>
      <c r="R3633"/>
      <c r="S3633"/>
      <c r="T3633"/>
      <c r="U3633"/>
      <c r="V3633"/>
      <c r="W3633" s="319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  <c r="AN3633"/>
      <c r="AO3633"/>
      <c r="AP3633"/>
      <c r="AQ3633"/>
    </row>
    <row r="3634" spans="1:43" s="269" customFormat="1" x14ac:dyDescent="0.2">
      <c r="A3634" s="13"/>
      <c r="B3634"/>
      <c r="C3634"/>
      <c r="D3634" s="227"/>
      <c r="E3634" s="227"/>
      <c r="F3634" s="227"/>
      <c r="G3634"/>
      <c r="H3634"/>
      <c r="I3634"/>
      <c r="J3634" s="227"/>
      <c r="L3634" s="190"/>
      <c r="N3634"/>
      <c r="O3634"/>
      <c r="P3634"/>
      <c r="Q3634"/>
      <c r="R3634"/>
      <c r="S3634"/>
      <c r="T3634"/>
      <c r="U3634"/>
      <c r="V3634"/>
      <c r="W3634" s="319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  <c r="AN3634"/>
      <c r="AO3634"/>
      <c r="AP3634"/>
      <c r="AQ3634"/>
    </row>
    <row r="3635" spans="1:43" s="269" customFormat="1" x14ac:dyDescent="0.2">
      <c r="A3635" s="13"/>
      <c r="B3635"/>
      <c r="C3635"/>
      <c r="D3635" s="227"/>
      <c r="E3635" s="227"/>
      <c r="F3635" s="227"/>
      <c r="G3635"/>
      <c r="H3635"/>
      <c r="I3635"/>
      <c r="J3635" s="227"/>
      <c r="L3635" s="190"/>
      <c r="N3635"/>
      <c r="O3635"/>
      <c r="P3635"/>
      <c r="Q3635"/>
      <c r="R3635"/>
      <c r="S3635"/>
      <c r="T3635"/>
      <c r="U3635"/>
      <c r="V3635"/>
      <c r="W3635" s="319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  <c r="AN3635"/>
      <c r="AO3635"/>
      <c r="AP3635"/>
      <c r="AQ3635"/>
    </row>
    <row r="3636" spans="1:43" s="269" customFormat="1" x14ac:dyDescent="0.2">
      <c r="A3636" s="13"/>
      <c r="B3636"/>
      <c r="C3636"/>
      <c r="D3636" s="227"/>
      <c r="E3636" s="227"/>
      <c r="F3636" s="227"/>
      <c r="G3636"/>
      <c r="H3636"/>
      <c r="I3636"/>
      <c r="J3636" s="227"/>
      <c r="L3636" s="190"/>
      <c r="N3636"/>
      <c r="O3636"/>
      <c r="P3636"/>
      <c r="Q3636"/>
      <c r="R3636"/>
      <c r="S3636"/>
      <c r="T3636"/>
      <c r="U3636"/>
      <c r="V3636"/>
      <c r="W3636" s="319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  <c r="AN3636"/>
      <c r="AO3636"/>
      <c r="AP3636"/>
      <c r="AQ3636"/>
    </row>
    <row r="3637" spans="1:43" s="269" customFormat="1" x14ac:dyDescent="0.2">
      <c r="A3637" s="13"/>
      <c r="B3637"/>
      <c r="C3637"/>
      <c r="D3637" s="227"/>
      <c r="E3637" s="227"/>
      <c r="F3637" s="227"/>
      <c r="G3637"/>
      <c r="H3637"/>
      <c r="I3637"/>
      <c r="J3637" s="227"/>
      <c r="L3637" s="190"/>
      <c r="N3637"/>
      <c r="O3637"/>
      <c r="P3637"/>
      <c r="Q3637"/>
      <c r="R3637"/>
      <c r="S3637"/>
      <c r="T3637"/>
      <c r="U3637"/>
      <c r="V3637"/>
      <c r="W3637" s="319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  <c r="AN3637"/>
      <c r="AO3637"/>
      <c r="AP3637"/>
      <c r="AQ3637"/>
    </row>
    <row r="3638" spans="1:43" s="269" customFormat="1" x14ac:dyDescent="0.2">
      <c r="A3638" s="13"/>
      <c r="B3638"/>
      <c r="C3638"/>
      <c r="D3638" s="227"/>
      <c r="E3638" s="227"/>
      <c r="F3638" s="227"/>
      <c r="G3638"/>
      <c r="H3638"/>
      <c r="I3638"/>
      <c r="J3638" s="227"/>
      <c r="L3638" s="190"/>
      <c r="N3638"/>
      <c r="O3638"/>
      <c r="P3638"/>
      <c r="Q3638"/>
      <c r="R3638"/>
      <c r="S3638"/>
      <c r="T3638"/>
      <c r="U3638"/>
      <c r="V3638"/>
      <c r="W3638" s="319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  <c r="AN3638"/>
      <c r="AO3638"/>
      <c r="AP3638"/>
      <c r="AQ3638"/>
    </row>
    <row r="3639" spans="1:43" s="269" customFormat="1" x14ac:dyDescent="0.2">
      <c r="A3639" s="13"/>
      <c r="B3639"/>
      <c r="C3639"/>
      <c r="D3639" s="227"/>
      <c r="E3639" s="227"/>
      <c r="F3639" s="227"/>
      <c r="G3639"/>
      <c r="H3639"/>
      <c r="I3639"/>
      <c r="J3639" s="227"/>
      <c r="L3639" s="190"/>
      <c r="N3639"/>
      <c r="O3639"/>
      <c r="P3639"/>
      <c r="Q3639"/>
      <c r="R3639"/>
      <c r="S3639"/>
      <c r="T3639"/>
      <c r="U3639"/>
      <c r="V3639"/>
      <c r="W3639" s="31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  <c r="AN3639"/>
      <c r="AO3639"/>
      <c r="AP3639"/>
      <c r="AQ3639"/>
    </row>
    <row r="3640" spans="1:43" s="269" customFormat="1" x14ac:dyDescent="0.2">
      <c r="A3640" s="13"/>
      <c r="B3640"/>
      <c r="C3640"/>
      <c r="D3640" s="227"/>
      <c r="E3640" s="227"/>
      <c r="F3640" s="227"/>
      <c r="G3640"/>
      <c r="H3640"/>
      <c r="I3640"/>
      <c r="J3640" s="227"/>
      <c r="L3640" s="190"/>
      <c r="N3640"/>
      <c r="O3640"/>
      <c r="P3640"/>
      <c r="Q3640"/>
      <c r="R3640"/>
      <c r="S3640"/>
      <c r="T3640"/>
      <c r="U3640"/>
      <c r="V3640"/>
      <c r="W3640" s="319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  <c r="AN3640"/>
      <c r="AO3640"/>
      <c r="AP3640"/>
      <c r="AQ3640"/>
    </row>
    <row r="3641" spans="1:43" s="269" customFormat="1" x14ac:dyDescent="0.2">
      <c r="A3641" s="13"/>
      <c r="B3641"/>
      <c r="C3641"/>
      <c r="D3641" s="227"/>
      <c r="E3641" s="227"/>
      <c r="F3641" s="227"/>
      <c r="G3641"/>
      <c r="H3641"/>
      <c r="I3641"/>
      <c r="J3641" s="227"/>
      <c r="L3641" s="190"/>
      <c r="N3641"/>
      <c r="O3641"/>
      <c r="P3641"/>
      <c r="Q3641"/>
      <c r="R3641"/>
      <c r="S3641"/>
      <c r="T3641"/>
      <c r="U3641"/>
      <c r="V3641"/>
      <c r="W3641" s="319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  <c r="AN3641"/>
      <c r="AO3641"/>
      <c r="AP3641"/>
      <c r="AQ3641"/>
    </row>
    <row r="3642" spans="1:43" s="269" customFormat="1" x14ac:dyDescent="0.2">
      <c r="A3642" s="13"/>
      <c r="B3642"/>
      <c r="C3642"/>
      <c r="D3642" s="227"/>
      <c r="E3642" s="227"/>
      <c r="F3642" s="227"/>
      <c r="G3642"/>
      <c r="H3642"/>
      <c r="I3642"/>
      <c r="J3642" s="227"/>
      <c r="L3642" s="190"/>
      <c r="N3642"/>
      <c r="O3642"/>
      <c r="P3642"/>
      <c r="Q3642"/>
      <c r="R3642"/>
      <c r="S3642"/>
      <c r="T3642"/>
      <c r="U3642"/>
      <c r="V3642"/>
      <c r="W3642" s="319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  <c r="AN3642"/>
      <c r="AO3642"/>
      <c r="AP3642"/>
      <c r="AQ3642"/>
    </row>
    <row r="3643" spans="1:43" s="269" customFormat="1" x14ac:dyDescent="0.2">
      <c r="A3643" s="13"/>
      <c r="B3643"/>
      <c r="C3643"/>
      <c r="D3643" s="227"/>
      <c r="E3643" s="227"/>
      <c r="F3643" s="227"/>
      <c r="G3643"/>
      <c r="H3643"/>
      <c r="I3643"/>
      <c r="J3643" s="227"/>
      <c r="L3643" s="190"/>
      <c r="N3643"/>
      <c r="O3643"/>
      <c r="P3643"/>
      <c r="Q3643"/>
      <c r="R3643"/>
      <c r="S3643"/>
      <c r="T3643"/>
      <c r="U3643"/>
      <c r="V3643"/>
      <c r="W3643" s="319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  <c r="AN3643"/>
      <c r="AO3643"/>
      <c r="AP3643"/>
      <c r="AQ3643"/>
    </row>
    <row r="3644" spans="1:43" s="269" customFormat="1" x14ac:dyDescent="0.2">
      <c r="A3644" s="13"/>
      <c r="B3644"/>
      <c r="C3644"/>
      <c r="D3644" s="227"/>
      <c r="E3644" s="227"/>
      <c r="F3644" s="227"/>
      <c r="G3644"/>
      <c r="H3644"/>
      <c r="I3644"/>
      <c r="J3644" s="227"/>
      <c r="L3644" s="190"/>
      <c r="N3644"/>
      <c r="O3644"/>
      <c r="P3644"/>
      <c r="Q3644"/>
      <c r="R3644"/>
      <c r="S3644"/>
      <c r="T3644"/>
      <c r="U3644"/>
      <c r="V3644"/>
      <c r="W3644" s="319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  <c r="AN3644"/>
      <c r="AO3644"/>
      <c r="AP3644"/>
      <c r="AQ3644"/>
    </row>
    <row r="3645" spans="1:43" s="269" customFormat="1" x14ac:dyDescent="0.2">
      <c r="A3645" s="13"/>
      <c r="B3645"/>
      <c r="C3645"/>
      <c r="D3645" s="227"/>
      <c r="E3645" s="227"/>
      <c r="F3645" s="227"/>
      <c r="G3645"/>
      <c r="H3645"/>
      <c r="I3645"/>
      <c r="J3645" s="227"/>
      <c r="L3645" s="190"/>
      <c r="N3645"/>
      <c r="O3645"/>
      <c r="P3645"/>
      <c r="Q3645"/>
      <c r="R3645"/>
      <c r="S3645"/>
      <c r="T3645"/>
      <c r="U3645"/>
      <c r="V3645"/>
      <c r="W3645" s="319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  <c r="AN3645"/>
      <c r="AO3645"/>
      <c r="AP3645"/>
      <c r="AQ3645"/>
    </row>
    <row r="3646" spans="1:43" s="269" customFormat="1" x14ac:dyDescent="0.2">
      <c r="A3646" s="13"/>
      <c r="B3646"/>
      <c r="C3646"/>
      <c r="D3646" s="227"/>
      <c r="E3646" s="227"/>
      <c r="F3646" s="227"/>
      <c r="G3646"/>
      <c r="H3646"/>
      <c r="I3646"/>
      <c r="J3646" s="227"/>
      <c r="L3646" s="190"/>
      <c r="N3646"/>
      <c r="O3646"/>
      <c r="P3646"/>
      <c r="Q3646"/>
      <c r="R3646"/>
      <c r="S3646"/>
      <c r="T3646"/>
      <c r="U3646"/>
      <c r="V3646"/>
      <c r="W3646" s="319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  <c r="AN3646"/>
      <c r="AO3646"/>
      <c r="AP3646"/>
      <c r="AQ3646"/>
    </row>
    <row r="3647" spans="1:43" s="269" customFormat="1" x14ac:dyDescent="0.2">
      <c r="A3647" s="13"/>
      <c r="B3647"/>
      <c r="C3647"/>
      <c r="D3647" s="227"/>
      <c r="E3647" s="227"/>
      <c r="F3647" s="227"/>
      <c r="G3647"/>
      <c r="H3647"/>
      <c r="I3647"/>
      <c r="J3647" s="227"/>
      <c r="L3647" s="190"/>
      <c r="N3647"/>
      <c r="O3647"/>
      <c r="P3647"/>
      <c r="Q3647"/>
      <c r="R3647"/>
      <c r="S3647"/>
      <c r="T3647"/>
      <c r="U3647"/>
      <c r="V3647"/>
      <c r="W3647" s="319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  <c r="AN3647"/>
      <c r="AO3647"/>
      <c r="AP3647"/>
      <c r="AQ3647"/>
    </row>
    <row r="3648" spans="1:43" s="269" customFormat="1" x14ac:dyDescent="0.2">
      <c r="A3648" s="13"/>
      <c r="B3648"/>
      <c r="C3648"/>
      <c r="D3648" s="227"/>
      <c r="E3648" s="227"/>
      <c r="F3648" s="227"/>
      <c r="G3648"/>
      <c r="H3648"/>
      <c r="I3648"/>
      <c r="J3648" s="227"/>
      <c r="L3648" s="190"/>
      <c r="N3648"/>
      <c r="O3648"/>
      <c r="P3648"/>
      <c r="Q3648"/>
      <c r="R3648"/>
      <c r="S3648"/>
      <c r="T3648"/>
      <c r="U3648"/>
      <c r="V3648"/>
      <c r="W3648" s="319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  <c r="AN3648"/>
      <c r="AO3648"/>
      <c r="AP3648"/>
      <c r="AQ3648"/>
    </row>
    <row r="3649" spans="1:43" s="269" customFormat="1" x14ac:dyDescent="0.2">
      <c r="A3649" s="13"/>
      <c r="B3649"/>
      <c r="C3649"/>
      <c r="D3649" s="227"/>
      <c r="E3649" s="227"/>
      <c r="F3649" s="227"/>
      <c r="G3649"/>
      <c r="H3649"/>
      <c r="I3649"/>
      <c r="J3649" s="227"/>
      <c r="L3649" s="190"/>
      <c r="N3649"/>
      <c r="O3649"/>
      <c r="P3649"/>
      <c r="Q3649"/>
      <c r="R3649"/>
      <c r="S3649"/>
      <c r="T3649"/>
      <c r="U3649"/>
      <c r="V3649"/>
      <c r="W3649" s="31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  <c r="AN3649"/>
      <c r="AO3649"/>
      <c r="AP3649"/>
      <c r="AQ3649"/>
    </row>
    <row r="3650" spans="1:43" s="269" customFormat="1" x14ac:dyDescent="0.2">
      <c r="A3650" s="13"/>
      <c r="B3650"/>
      <c r="C3650"/>
      <c r="D3650" s="227"/>
      <c r="E3650" s="227"/>
      <c r="F3650" s="227"/>
      <c r="G3650"/>
      <c r="H3650"/>
      <c r="I3650"/>
      <c r="J3650" s="227"/>
      <c r="L3650" s="190"/>
      <c r="N3650"/>
      <c r="O3650"/>
      <c r="P3650"/>
      <c r="Q3650"/>
      <c r="R3650"/>
      <c r="S3650"/>
      <c r="T3650"/>
      <c r="U3650"/>
      <c r="V3650"/>
      <c r="W3650" s="319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  <c r="AN3650"/>
      <c r="AO3650"/>
      <c r="AP3650"/>
      <c r="AQ3650"/>
    </row>
    <row r="3651" spans="1:43" s="269" customFormat="1" x14ac:dyDescent="0.2">
      <c r="A3651" s="13"/>
      <c r="B3651"/>
      <c r="C3651"/>
      <c r="D3651" s="227"/>
      <c r="E3651" s="227"/>
      <c r="F3651" s="227"/>
      <c r="G3651"/>
      <c r="H3651"/>
      <c r="I3651"/>
      <c r="J3651" s="227"/>
      <c r="L3651" s="190"/>
      <c r="N3651"/>
      <c r="O3651"/>
      <c r="P3651"/>
      <c r="Q3651"/>
      <c r="R3651"/>
      <c r="S3651"/>
      <c r="T3651"/>
      <c r="U3651"/>
      <c r="V3651"/>
      <c r="W3651" s="319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  <c r="AN3651"/>
      <c r="AO3651"/>
      <c r="AP3651"/>
      <c r="AQ3651"/>
    </row>
    <row r="3652" spans="1:43" s="269" customFormat="1" x14ac:dyDescent="0.2">
      <c r="A3652" s="13"/>
      <c r="B3652"/>
      <c r="C3652"/>
      <c r="D3652" s="227"/>
      <c r="E3652" s="227"/>
      <c r="F3652" s="227"/>
      <c r="G3652"/>
      <c r="H3652"/>
      <c r="I3652"/>
      <c r="J3652" s="227"/>
      <c r="L3652" s="190"/>
      <c r="N3652"/>
      <c r="O3652"/>
      <c r="P3652"/>
      <c r="Q3652"/>
      <c r="R3652"/>
      <c r="S3652"/>
      <c r="T3652"/>
      <c r="U3652"/>
      <c r="V3652"/>
      <c r="W3652" s="319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  <c r="AN3652"/>
      <c r="AO3652"/>
      <c r="AP3652"/>
      <c r="AQ3652"/>
    </row>
    <row r="3653" spans="1:43" s="269" customFormat="1" x14ac:dyDescent="0.2">
      <c r="A3653" s="13"/>
      <c r="B3653"/>
      <c r="C3653"/>
      <c r="D3653" s="227"/>
      <c r="E3653" s="227"/>
      <c r="F3653" s="227"/>
      <c r="G3653"/>
      <c r="H3653"/>
      <c r="I3653"/>
      <c r="J3653" s="227"/>
      <c r="L3653" s="190"/>
      <c r="N3653"/>
      <c r="O3653"/>
      <c r="P3653"/>
      <c r="Q3653"/>
      <c r="R3653"/>
      <c r="S3653"/>
      <c r="T3653"/>
      <c r="U3653"/>
      <c r="V3653"/>
      <c r="W3653" s="319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  <c r="AN3653"/>
      <c r="AO3653"/>
      <c r="AP3653"/>
      <c r="AQ3653"/>
    </row>
    <row r="3654" spans="1:43" s="269" customFormat="1" x14ac:dyDescent="0.2">
      <c r="A3654" s="13"/>
      <c r="B3654"/>
      <c r="C3654"/>
      <c r="D3654" s="227"/>
      <c r="E3654" s="227"/>
      <c r="F3654" s="227"/>
      <c r="G3654"/>
      <c r="H3654"/>
      <c r="I3654"/>
      <c r="J3654" s="227"/>
      <c r="L3654" s="190"/>
      <c r="N3654"/>
      <c r="O3654"/>
      <c r="P3654"/>
      <c r="Q3654"/>
      <c r="R3654"/>
      <c r="S3654"/>
      <c r="T3654"/>
      <c r="U3654"/>
      <c r="V3654"/>
      <c r="W3654" s="319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  <c r="AN3654"/>
      <c r="AO3654"/>
      <c r="AP3654"/>
      <c r="AQ3654"/>
    </row>
    <row r="3655" spans="1:43" s="269" customFormat="1" x14ac:dyDescent="0.2">
      <c r="A3655" s="13"/>
      <c r="B3655"/>
      <c r="C3655"/>
      <c r="D3655" s="227"/>
      <c r="E3655" s="227"/>
      <c r="F3655" s="227"/>
      <c r="G3655"/>
      <c r="H3655"/>
      <c r="I3655"/>
      <c r="J3655" s="227"/>
      <c r="L3655" s="190"/>
      <c r="N3655"/>
      <c r="O3655"/>
      <c r="P3655"/>
      <c r="Q3655"/>
      <c r="R3655"/>
      <c r="S3655"/>
      <c r="T3655"/>
      <c r="U3655"/>
      <c r="V3655"/>
      <c r="W3655" s="319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  <c r="AN3655"/>
      <c r="AO3655"/>
      <c r="AP3655"/>
      <c r="AQ3655"/>
    </row>
    <row r="3656" spans="1:43" s="269" customFormat="1" x14ac:dyDescent="0.2">
      <c r="A3656" s="13"/>
      <c r="B3656"/>
      <c r="C3656"/>
      <c r="D3656" s="227"/>
      <c r="E3656" s="227"/>
      <c r="F3656" s="227"/>
      <c r="G3656"/>
      <c r="H3656"/>
      <c r="I3656"/>
      <c r="J3656" s="227"/>
      <c r="L3656" s="190"/>
      <c r="N3656"/>
      <c r="O3656"/>
      <c r="P3656"/>
      <c r="Q3656"/>
      <c r="R3656"/>
      <c r="S3656"/>
      <c r="T3656"/>
      <c r="U3656"/>
      <c r="V3656"/>
      <c r="W3656" s="319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  <c r="AN3656"/>
      <c r="AO3656"/>
      <c r="AP3656"/>
      <c r="AQ3656"/>
    </row>
    <row r="3657" spans="1:43" s="269" customFormat="1" x14ac:dyDescent="0.2">
      <c r="A3657" s="13"/>
      <c r="B3657"/>
      <c r="C3657"/>
      <c r="D3657" s="227"/>
      <c r="E3657" s="227"/>
      <c r="F3657" s="227"/>
      <c r="G3657"/>
      <c r="H3657"/>
      <c r="I3657"/>
      <c r="J3657" s="227"/>
      <c r="L3657" s="190"/>
      <c r="N3657"/>
      <c r="O3657"/>
      <c r="P3657"/>
      <c r="Q3657"/>
      <c r="R3657"/>
      <c r="S3657"/>
      <c r="T3657"/>
      <c r="U3657"/>
      <c r="V3657"/>
      <c r="W3657" s="319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  <c r="AN3657"/>
      <c r="AO3657"/>
      <c r="AP3657"/>
      <c r="AQ3657"/>
    </row>
    <row r="3658" spans="1:43" s="269" customFormat="1" x14ac:dyDescent="0.2">
      <c r="A3658" s="13"/>
      <c r="B3658"/>
      <c r="C3658"/>
      <c r="D3658" s="227"/>
      <c r="E3658" s="227"/>
      <c r="F3658" s="227"/>
      <c r="G3658"/>
      <c r="H3658"/>
      <c r="I3658"/>
      <c r="J3658" s="227"/>
      <c r="L3658" s="190"/>
      <c r="N3658"/>
      <c r="O3658"/>
      <c r="P3658"/>
      <c r="Q3658"/>
      <c r="R3658"/>
      <c r="S3658"/>
      <c r="T3658"/>
      <c r="U3658"/>
      <c r="V3658"/>
      <c r="W3658" s="319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  <c r="AN3658"/>
      <c r="AO3658"/>
      <c r="AP3658"/>
      <c r="AQ3658"/>
    </row>
    <row r="3659" spans="1:43" s="269" customFormat="1" x14ac:dyDescent="0.2">
      <c r="A3659" s="13"/>
      <c r="B3659"/>
      <c r="C3659"/>
      <c r="D3659" s="227"/>
      <c r="E3659" s="227"/>
      <c r="F3659" s="227"/>
      <c r="G3659"/>
      <c r="H3659"/>
      <c r="I3659"/>
      <c r="J3659" s="227"/>
      <c r="L3659" s="190"/>
      <c r="N3659"/>
      <c r="O3659"/>
      <c r="P3659"/>
      <c r="Q3659"/>
      <c r="R3659"/>
      <c r="S3659"/>
      <c r="T3659"/>
      <c r="U3659"/>
      <c r="V3659"/>
      <c r="W3659" s="31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  <c r="AN3659"/>
      <c r="AO3659"/>
      <c r="AP3659"/>
      <c r="AQ3659"/>
    </row>
    <row r="3660" spans="1:43" s="269" customFormat="1" x14ac:dyDescent="0.2">
      <c r="A3660" s="13"/>
      <c r="B3660"/>
      <c r="C3660"/>
      <c r="D3660" s="227"/>
      <c r="E3660" s="227"/>
      <c r="F3660" s="227"/>
      <c r="G3660"/>
      <c r="H3660"/>
      <c r="I3660"/>
      <c r="J3660" s="227"/>
      <c r="L3660" s="190"/>
      <c r="N3660"/>
      <c r="O3660"/>
      <c r="P3660"/>
      <c r="Q3660"/>
      <c r="R3660"/>
      <c r="S3660"/>
      <c r="T3660"/>
      <c r="U3660"/>
      <c r="V3660"/>
      <c r="W3660" s="319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  <c r="AN3660"/>
      <c r="AO3660"/>
      <c r="AP3660"/>
      <c r="AQ3660"/>
    </row>
    <row r="3661" spans="1:43" s="269" customFormat="1" x14ac:dyDescent="0.2">
      <c r="A3661" s="13"/>
      <c r="B3661"/>
      <c r="C3661"/>
      <c r="D3661" s="227"/>
      <c r="E3661" s="227"/>
      <c r="F3661" s="227"/>
      <c r="G3661"/>
      <c r="H3661"/>
      <c r="I3661"/>
      <c r="J3661" s="227"/>
      <c r="L3661" s="190"/>
      <c r="N3661"/>
      <c r="O3661"/>
      <c r="P3661"/>
      <c r="Q3661"/>
      <c r="R3661"/>
      <c r="S3661"/>
      <c r="T3661"/>
      <c r="U3661"/>
      <c r="V3661"/>
      <c r="W3661" s="319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  <c r="AN3661"/>
      <c r="AO3661"/>
      <c r="AP3661"/>
      <c r="AQ3661"/>
    </row>
    <row r="3662" spans="1:43" s="269" customFormat="1" x14ac:dyDescent="0.2">
      <c r="A3662" s="13"/>
      <c r="B3662"/>
      <c r="C3662"/>
      <c r="D3662" s="227"/>
      <c r="E3662" s="227"/>
      <c r="F3662" s="227"/>
      <c r="G3662"/>
      <c r="H3662"/>
      <c r="I3662"/>
      <c r="J3662" s="227"/>
      <c r="L3662" s="190"/>
      <c r="N3662"/>
      <c r="O3662"/>
      <c r="P3662"/>
      <c r="Q3662"/>
      <c r="R3662"/>
      <c r="S3662"/>
      <c r="T3662"/>
      <c r="U3662"/>
      <c r="V3662"/>
      <c r="W3662" s="319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  <c r="AN3662"/>
      <c r="AO3662"/>
      <c r="AP3662"/>
      <c r="AQ3662"/>
    </row>
    <row r="3663" spans="1:43" s="269" customFormat="1" x14ac:dyDescent="0.2">
      <c r="A3663" s="13"/>
      <c r="B3663"/>
      <c r="C3663"/>
      <c r="D3663" s="227"/>
      <c r="E3663" s="227"/>
      <c r="F3663" s="227"/>
      <c r="G3663"/>
      <c r="H3663"/>
      <c r="I3663"/>
      <c r="J3663" s="227"/>
      <c r="L3663" s="190"/>
      <c r="N3663"/>
      <c r="O3663"/>
      <c r="P3663"/>
      <c r="Q3663"/>
      <c r="R3663"/>
      <c r="S3663"/>
      <c r="T3663"/>
      <c r="U3663"/>
      <c r="V3663"/>
      <c r="W3663" s="319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  <c r="AN3663"/>
      <c r="AO3663"/>
      <c r="AP3663"/>
      <c r="AQ3663"/>
    </row>
    <row r="3664" spans="1:43" s="269" customFormat="1" x14ac:dyDescent="0.2">
      <c r="A3664" s="13"/>
      <c r="B3664"/>
      <c r="C3664"/>
      <c r="D3664" s="227"/>
      <c r="E3664" s="227"/>
      <c r="F3664" s="227"/>
      <c r="G3664"/>
      <c r="H3664"/>
      <c r="I3664"/>
      <c r="J3664" s="227"/>
      <c r="L3664" s="190"/>
      <c r="N3664"/>
      <c r="O3664"/>
      <c r="P3664"/>
      <c r="Q3664"/>
      <c r="R3664"/>
      <c r="S3664"/>
      <c r="T3664"/>
      <c r="U3664"/>
      <c r="V3664"/>
      <c r="W3664" s="319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  <c r="AN3664"/>
      <c r="AO3664"/>
      <c r="AP3664"/>
      <c r="AQ3664"/>
    </row>
    <row r="3665" spans="1:43" s="269" customFormat="1" x14ac:dyDescent="0.2">
      <c r="A3665" s="13"/>
      <c r="B3665"/>
      <c r="C3665"/>
      <c r="D3665" s="227"/>
      <c r="E3665" s="227"/>
      <c r="F3665" s="227"/>
      <c r="G3665"/>
      <c r="H3665"/>
      <c r="I3665"/>
      <c r="J3665" s="227"/>
      <c r="L3665" s="190"/>
      <c r="N3665"/>
      <c r="O3665"/>
      <c r="P3665"/>
      <c r="Q3665"/>
      <c r="R3665"/>
      <c r="S3665"/>
      <c r="T3665"/>
      <c r="U3665"/>
      <c r="V3665"/>
      <c r="W3665" s="319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  <c r="AN3665"/>
      <c r="AO3665"/>
      <c r="AP3665"/>
      <c r="AQ3665"/>
    </row>
    <row r="3666" spans="1:43" s="269" customFormat="1" x14ac:dyDescent="0.2">
      <c r="A3666" s="13"/>
      <c r="B3666"/>
      <c r="C3666"/>
      <c r="D3666" s="227"/>
      <c r="E3666" s="227"/>
      <c r="F3666" s="227"/>
      <c r="G3666"/>
      <c r="H3666"/>
      <c r="I3666"/>
      <c r="J3666" s="227"/>
      <c r="L3666" s="190"/>
      <c r="N3666"/>
      <c r="O3666"/>
      <c r="P3666"/>
      <c r="Q3666"/>
      <c r="R3666"/>
      <c r="S3666"/>
      <c r="T3666"/>
      <c r="U3666"/>
      <c r="V3666"/>
      <c r="W3666" s="319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  <c r="AN3666"/>
      <c r="AO3666"/>
      <c r="AP3666"/>
      <c r="AQ3666"/>
    </row>
    <row r="3667" spans="1:43" s="269" customFormat="1" x14ac:dyDescent="0.2">
      <c r="A3667" s="13"/>
      <c r="B3667"/>
      <c r="C3667"/>
      <c r="D3667" s="227"/>
      <c r="E3667" s="227"/>
      <c r="F3667" s="227"/>
      <c r="G3667"/>
      <c r="H3667"/>
      <c r="I3667"/>
      <c r="J3667" s="227"/>
      <c r="L3667" s="190"/>
      <c r="N3667"/>
      <c r="O3667"/>
      <c r="P3667"/>
      <c r="Q3667"/>
      <c r="R3667"/>
      <c r="S3667"/>
      <c r="T3667"/>
      <c r="U3667"/>
      <c r="V3667"/>
      <c r="W3667" s="319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  <c r="AN3667"/>
      <c r="AO3667"/>
      <c r="AP3667"/>
      <c r="AQ3667"/>
    </row>
    <row r="3668" spans="1:43" s="269" customFormat="1" x14ac:dyDescent="0.2">
      <c r="A3668" s="13"/>
      <c r="B3668"/>
      <c r="C3668"/>
      <c r="D3668" s="227"/>
      <c r="E3668" s="227"/>
      <c r="F3668" s="227"/>
      <c r="G3668"/>
      <c r="H3668"/>
      <c r="I3668"/>
      <c r="J3668" s="227"/>
      <c r="L3668" s="190"/>
      <c r="N3668"/>
      <c r="O3668"/>
      <c r="P3668"/>
      <c r="Q3668"/>
      <c r="R3668"/>
      <c r="S3668"/>
      <c r="T3668"/>
      <c r="U3668"/>
      <c r="V3668"/>
      <c r="W3668" s="319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  <c r="AN3668"/>
      <c r="AO3668"/>
      <c r="AP3668"/>
      <c r="AQ3668"/>
    </row>
    <row r="3669" spans="1:43" s="269" customFormat="1" x14ac:dyDescent="0.2">
      <c r="A3669" s="13"/>
      <c r="B3669"/>
      <c r="C3669"/>
      <c r="D3669" s="227"/>
      <c r="E3669" s="227"/>
      <c r="F3669" s="227"/>
      <c r="G3669"/>
      <c r="H3669"/>
      <c r="I3669"/>
      <c r="J3669" s="227"/>
      <c r="L3669" s="190"/>
      <c r="N3669"/>
      <c r="O3669"/>
      <c r="P3669"/>
      <c r="Q3669"/>
      <c r="R3669"/>
      <c r="S3669"/>
      <c r="T3669"/>
      <c r="U3669"/>
      <c r="V3669"/>
      <c r="W3669" s="31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  <c r="AN3669"/>
      <c r="AO3669"/>
      <c r="AP3669"/>
      <c r="AQ3669"/>
    </row>
    <row r="3670" spans="1:43" s="269" customFormat="1" x14ac:dyDescent="0.2">
      <c r="A3670" s="13"/>
      <c r="B3670"/>
      <c r="C3670"/>
      <c r="D3670" s="227"/>
      <c r="E3670" s="227"/>
      <c r="F3670" s="227"/>
      <c r="G3670"/>
      <c r="H3670"/>
      <c r="I3670"/>
      <c r="J3670" s="227"/>
      <c r="L3670" s="190"/>
      <c r="N3670"/>
      <c r="O3670"/>
      <c r="P3670"/>
      <c r="Q3670"/>
      <c r="R3670"/>
      <c r="S3670"/>
      <c r="T3670"/>
      <c r="U3670"/>
      <c r="V3670"/>
      <c r="W3670" s="319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  <c r="AN3670"/>
      <c r="AO3670"/>
      <c r="AP3670"/>
      <c r="AQ3670"/>
    </row>
    <row r="3671" spans="1:43" s="269" customFormat="1" x14ac:dyDescent="0.2">
      <c r="A3671" s="13"/>
      <c r="B3671"/>
      <c r="C3671"/>
      <c r="D3671" s="227"/>
      <c r="E3671" s="227"/>
      <c r="F3671" s="227"/>
      <c r="G3671"/>
      <c r="H3671"/>
      <c r="I3671"/>
      <c r="J3671" s="227"/>
      <c r="L3671" s="190"/>
      <c r="N3671"/>
      <c r="O3671"/>
      <c r="P3671"/>
      <c r="Q3671"/>
      <c r="R3671"/>
      <c r="S3671"/>
      <c r="T3671"/>
      <c r="U3671"/>
      <c r="V3671"/>
      <c r="W3671" s="319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  <c r="AN3671"/>
      <c r="AO3671"/>
      <c r="AP3671"/>
      <c r="AQ3671"/>
    </row>
    <row r="3672" spans="1:43" s="269" customFormat="1" x14ac:dyDescent="0.2">
      <c r="A3672" s="13"/>
      <c r="B3672"/>
      <c r="C3672"/>
      <c r="D3672" s="227"/>
      <c r="E3672" s="227"/>
      <c r="F3672" s="227"/>
      <c r="G3672"/>
      <c r="H3672"/>
      <c r="I3672"/>
      <c r="J3672" s="227"/>
      <c r="L3672" s="190"/>
      <c r="N3672"/>
      <c r="O3672"/>
      <c r="P3672"/>
      <c r="Q3672"/>
      <c r="R3672"/>
      <c r="S3672"/>
      <c r="T3672"/>
      <c r="U3672"/>
      <c r="V3672"/>
      <c r="W3672" s="319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  <c r="AN3672"/>
      <c r="AO3672"/>
      <c r="AP3672"/>
      <c r="AQ3672"/>
    </row>
    <row r="3673" spans="1:43" s="269" customFormat="1" x14ac:dyDescent="0.2">
      <c r="A3673" s="13"/>
      <c r="B3673"/>
      <c r="C3673"/>
      <c r="D3673" s="227"/>
      <c r="E3673" s="227"/>
      <c r="F3673" s="227"/>
      <c r="G3673"/>
      <c r="H3673"/>
      <c r="I3673"/>
      <c r="J3673" s="227"/>
      <c r="L3673" s="190"/>
      <c r="N3673"/>
      <c r="O3673"/>
      <c r="P3673"/>
      <c r="Q3673"/>
      <c r="R3673"/>
      <c r="S3673"/>
      <c r="T3673"/>
      <c r="U3673"/>
      <c r="V3673"/>
      <c r="W3673" s="319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  <c r="AN3673"/>
      <c r="AO3673"/>
      <c r="AP3673"/>
      <c r="AQ3673"/>
    </row>
    <row r="3674" spans="1:43" s="269" customFormat="1" x14ac:dyDescent="0.2">
      <c r="A3674" s="13"/>
      <c r="B3674"/>
      <c r="C3674"/>
      <c r="D3674" s="227"/>
      <c r="E3674" s="227"/>
      <c r="F3674" s="227"/>
      <c r="G3674"/>
      <c r="H3674"/>
      <c r="I3674"/>
      <c r="J3674" s="227"/>
      <c r="L3674" s="190"/>
      <c r="N3674"/>
      <c r="O3674"/>
      <c r="P3674"/>
      <c r="Q3674"/>
      <c r="R3674"/>
      <c r="S3674"/>
      <c r="T3674"/>
      <c r="U3674"/>
      <c r="V3674"/>
      <c r="W3674" s="319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  <c r="AN3674"/>
      <c r="AO3674"/>
      <c r="AP3674"/>
      <c r="AQ3674"/>
    </row>
    <row r="3675" spans="1:43" s="269" customFormat="1" x14ac:dyDescent="0.2">
      <c r="A3675" s="13"/>
      <c r="B3675"/>
      <c r="C3675"/>
      <c r="D3675" s="227"/>
      <c r="E3675" s="227"/>
      <c r="F3675" s="227"/>
      <c r="G3675"/>
      <c r="H3675"/>
      <c r="I3675"/>
      <c r="J3675" s="227"/>
      <c r="L3675" s="190"/>
      <c r="N3675"/>
      <c r="O3675"/>
      <c r="P3675"/>
      <c r="Q3675"/>
      <c r="R3675"/>
      <c r="S3675"/>
      <c r="T3675"/>
      <c r="U3675"/>
      <c r="V3675"/>
      <c r="W3675" s="319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  <c r="AN3675"/>
      <c r="AO3675"/>
      <c r="AP3675"/>
      <c r="AQ3675"/>
    </row>
    <row r="3676" spans="1:43" s="269" customFormat="1" x14ac:dyDescent="0.2">
      <c r="A3676" s="13"/>
      <c r="B3676"/>
      <c r="C3676"/>
      <c r="D3676" s="227"/>
      <c r="E3676" s="227"/>
      <c r="F3676" s="227"/>
      <c r="G3676"/>
      <c r="H3676"/>
      <c r="I3676"/>
      <c r="J3676" s="227"/>
      <c r="L3676" s="190"/>
      <c r="N3676"/>
      <c r="O3676"/>
      <c r="P3676"/>
      <c r="Q3676"/>
      <c r="R3676"/>
      <c r="S3676"/>
      <c r="T3676"/>
      <c r="U3676"/>
      <c r="V3676"/>
      <c r="W3676" s="319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  <c r="AN3676"/>
      <c r="AO3676"/>
      <c r="AP3676"/>
      <c r="AQ3676"/>
    </row>
    <row r="3677" spans="1:43" s="269" customFormat="1" x14ac:dyDescent="0.2">
      <c r="A3677" s="13"/>
      <c r="B3677"/>
      <c r="C3677"/>
      <c r="D3677" s="227"/>
      <c r="E3677" s="227"/>
      <c r="F3677" s="227"/>
      <c r="G3677"/>
      <c r="H3677"/>
      <c r="I3677"/>
      <c r="J3677" s="227"/>
      <c r="L3677" s="190"/>
      <c r="N3677"/>
      <c r="O3677"/>
      <c r="P3677"/>
      <c r="Q3677"/>
      <c r="R3677"/>
      <c r="S3677"/>
      <c r="T3677"/>
      <c r="U3677"/>
      <c r="V3677"/>
      <c r="W3677" s="319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  <c r="AN3677"/>
      <c r="AO3677"/>
      <c r="AP3677"/>
      <c r="AQ3677"/>
    </row>
    <row r="3678" spans="1:43" s="269" customFormat="1" x14ac:dyDescent="0.2">
      <c r="A3678" s="13"/>
      <c r="B3678"/>
      <c r="C3678"/>
      <c r="D3678" s="227"/>
      <c r="E3678" s="227"/>
      <c r="F3678" s="227"/>
      <c r="G3678"/>
      <c r="H3678"/>
      <c r="I3678"/>
      <c r="J3678" s="227"/>
      <c r="L3678" s="190"/>
      <c r="N3678"/>
      <c r="O3678"/>
      <c r="P3678"/>
      <c r="Q3678"/>
      <c r="R3678"/>
      <c r="S3678"/>
      <c r="T3678"/>
      <c r="U3678"/>
      <c r="V3678"/>
      <c r="W3678" s="319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  <c r="AN3678"/>
      <c r="AO3678"/>
      <c r="AP3678"/>
      <c r="AQ3678"/>
    </row>
    <row r="3679" spans="1:43" s="269" customFormat="1" x14ac:dyDescent="0.2">
      <c r="A3679" s="13"/>
      <c r="B3679"/>
      <c r="C3679"/>
      <c r="D3679" s="227"/>
      <c r="E3679" s="227"/>
      <c r="F3679" s="227"/>
      <c r="G3679"/>
      <c r="H3679"/>
      <c r="I3679"/>
      <c r="J3679" s="227"/>
      <c r="L3679" s="190"/>
      <c r="N3679"/>
      <c r="O3679"/>
      <c r="P3679"/>
      <c r="Q3679"/>
      <c r="R3679"/>
      <c r="S3679"/>
      <c r="T3679"/>
      <c r="U3679"/>
      <c r="V3679"/>
      <c r="W3679" s="31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  <c r="AN3679"/>
      <c r="AO3679"/>
      <c r="AP3679"/>
      <c r="AQ3679"/>
    </row>
    <row r="3680" spans="1:43" s="269" customFormat="1" x14ac:dyDescent="0.2">
      <c r="A3680" s="13"/>
      <c r="B3680"/>
      <c r="C3680"/>
      <c r="D3680" s="227"/>
      <c r="E3680" s="227"/>
      <c r="F3680" s="227"/>
      <c r="G3680"/>
      <c r="H3680"/>
      <c r="I3680"/>
      <c r="J3680" s="227"/>
      <c r="L3680" s="190"/>
      <c r="N3680"/>
      <c r="O3680"/>
      <c r="P3680"/>
      <c r="Q3680"/>
      <c r="R3680"/>
      <c r="S3680"/>
      <c r="T3680"/>
      <c r="U3680"/>
      <c r="V3680"/>
      <c r="W3680" s="319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  <c r="AN3680"/>
      <c r="AO3680"/>
      <c r="AP3680"/>
      <c r="AQ3680"/>
    </row>
    <row r="3681" spans="1:43" s="269" customFormat="1" x14ac:dyDescent="0.2">
      <c r="A3681" s="13"/>
      <c r="B3681"/>
      <c r="C3681"/>
      <c r="D3681" s="227"/>
      <c r="E3681" s="227"/>
      <c r="F3681" s="227"/>
      <c r="G3681"/>
      <c r="H3681"/>
      <c r="I3681"/>
      <c r="J3681" s="227"/>
      <c r="L3681" s="190"/>
      <c r="N3681"/>
      <c r="O3681"/>
      <c r="P3681"/>
      <c r="Q3681"/>
      <c r="R3681"/>
      <c r="S3681"/>
      <c r="T3681"/>
      <c r="U3681"/>
      <c r="V3681"/>
      <c r="W3681" s="319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  <c r="AN3681"/>
      <c r="AO3681"/>
      <c r="AP3681"/>
      <c r="AQ3681"/>
    </row>
    <row r="3682" spans="1:43" s="269" customFormat="1" x14ac:dyDescent="0.2">
      <c r="A3682" s="13"/>
      <c r="B3682"/>
      <c r="C3682"/>
      <c r="D3682" s="227"/>
      <c r="E3682" s="227"/>
      <c r="F3682" s="227"/>
      <c r="G3682"/>
      <c r="H3682"/>
      <c r="I3682"/>
      <c r="J3682" s="227"/>
      <c r="L3682" s="190"/>
      <c r="N3682"/>
      <c r="O3682"/>
      <c r="P3682"/>
      <c r="Q3682"/>
      <c r="R3682"/>
      <c r="S3682"/>
      <c r="T3682"/>
      <c r="U3682"/>
      <c r="V3682"/>
      <c r="W3682" s="319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  <c r="AN3682"/>
      <c r="AO3682"/>
      <c r="AP3682"/>
      <c r="AQ3682"/>
    </row>
    <row r="3683" spans="1:43" s="269" customFormat="1" x14ac:dyDescent="0.2">
      <c r="A3683" s="13"/>
      <c r="B3683"/>
      <c r="C3683"/>
      <c r="D3683" s="227"/>
      <c r="E3683" s="227"/>
      <c r="F3683" s="227"/>
      <c r="G3683"/>
      <c r="H3683"/>
      <c r="I3683"/>
      <c r="J3683" s="227"/>
      <c r="L3683" s="190"/>
      <c r="N3683"/>
      <c r="O3683"/>
      <c r="P3683"/>
      <c r="Q3683"/>
      <c r="R3683"/>
      <c r="S3683"/>
      <c r="T3683"/>
      <c r="U3683"/>
      <c r="V3683"/>
      <c r="W3683" s="319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  <c r="AN3683"/>
      <c r="AO3683"/>
      <c r="AP3683"/>
      <c r="AQ3683"/>
    </row>
    <row r="3684" spans="1:43" s="269" customFormat="1" x14ac:dyDescent="0.2">
      <c r="A3684" s="13"/>
      <c r="B3684"/>
      <c r="C3684"/>
      <c r="D3684" s="227"/>
      <c r="E3684" s="227"/>
      <c r="F3684" s="227"/>
      <c r="G3684"/>
      <c r="H3684"/>
      <c r="I3684"/>
      <c r="J3684" s="227"/>
      <c r="L3684" s="190"/>
      <c r="N3684"/>
      <c r="O3684"/>
      <c r="P3684"/>
      <c r="Q3684"/>
      <c r="R3684"/>
      <c r="S3684"/>
      <c r="T3684"/>
      <c r="U3684"/>
      <c r="V3684"/>
      <c r="W3684" s="319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  <c r="AN3684"/>
      <c r="AO3684"/>
      <c r="AP3684"/>
      <c r="AQ3684"/>
    </row>
    <row r="3685" spans="1:43" s="269" customFormat="1" x14ac:dyDescent="0.2">
      <c r="A3685" s="13"/>
      <c r="B3685"/>
      <c r="C3685"/>
      <c r="D3685" s="227"/>
      <c r="E3685" s="227"/>
      <c r="F3685" s="227"/>
      <c r="G3685"/>
      <c r="H3685"/>
      <c r="I3685"/>
      <c r="J3685" s="227"/>
      <c r="L3685" s="190"/>
      <c r="N3685"/>
      <c r="O3685"/>
      <c r="P3685"/>
      <c r="Q3685"/>
      <c r="R3685"/>
      <c r="S3685"/>
      <c r="T3685"/>
      <c r="U3685"/>
      <c r="V3685"/>
      <c r="W3685" s="319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  <c r="AN3685"/>
      <c r="AO3685"/>
      <c r="AP3685"/>
      <c r="AQ3685"/>
    </row>
    <row r="3686" spans="1:43" s="269" customFormat="1" x14ac:dyDescent="0.2">
      <c r="A3686" s="13"/>
      <c r="B3686"/>
      <c r="C3686"/>
      <c r="D3686" s="227"/>
      <c r="E3686" s="227"/>
      <c r="F3686" s="227"/>
      <c r="G3686"/>
      <c r="H3686"/>
      <c r="I3686"/>
      <c r="J3686" s="227"/>
      <c r="L3686" s="190"/>
      <c r="N3686"/>
      <c r="O3686"/>
      <c r="P3686"/>
      <c r="Q3686"/>
      <c r="R3686"/>
      <c r="S3686"/>
      <c r="T3686"/>
      <c r="U3686"/>
      <c r="V3686"/>
      <c r="W3686" s="319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  <c r="AN3686"/>
      <c r="AO3686"/>
      <c r="AP3686"/>
      <c r="AQ3686"/>
    </row>
    <row r="3687" spans="1:43" s="269" customFormat="1" x14ac:dyDescent="0.2">
      <c r="A3687" s="13"/>
      <c r="B3687"/>
      <c r="C3687"/>
      <c r="D3687" s="227"/>
      <c r="E3687" s="227"/>
      <c r="F3687" s="227"/>
      <c r="G3687"/>
      <c r="H3687"/>
      <c r="I3687"/>
      <c r="J3687" s="227"/>
      <c r="L3687" s="190"/>
      <c r="N3687"/>
      <c r="O3687"/>
      <c r="P3687"/>
      <c r="Q3687"/>
      <c r="R3687"/>
      <c r="S3687"/>
      <c r="T3687"/>
      <c r="U3687"/>
      <c r="V3687"/>
      <c r="W3687" s="319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  <c r="AN3687"/>
      <c r="AO3687"/>
      <c r="AP3687"/>
      <c r="AQ3687"/>
    </row>
    <row r="3688" spans="1:43" s="269" customFormat="1" x14ac:dyDescent="0.2">
      <c r="A3688" s="13"/>
      <c r="B3688"/>
      <c r="C3688"/>
      <c r="D3688" s="227"/>
      <c r="E3688" s="227"/>
      <c r="F3688" s="227"/>
      <c r="G3688"/>
      <c r="H3688"/>
      <c r="I3688"/>
      <c r="J3688" s="227"/>
      <c r="L3688" s="190"/>
      <c r="N3688"/>
      <c r="O3688"/>
      <c r="P3688"/>
      <c r="Q3688"/>
      <c r="R3688"/>
      <c r="S3688"/>
      <c r="T3688"/>
      <c r="U3688"/>
      <c r="V3688"/>
      <c r="W3688" s="319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  <c r="AN3688"/>
      <c r="AO3688"/>
      <c r="AP3688"/>
      <c r="AQ3688"/>
    </row>
    <row r="3689" spans="1:43" s="269" customFormat="1" x14ac:dyDescent="0.2">
      <c r="A3689" s="13"/>
      <c r="B3689"/>
      <c r="C3689"/>
      <c r="D3689" s="227"/>
      <c r="E3689" s="227"/>
      <c r="F3689" s="227"/>
      <c r="G3689"/>
      <c r="H3689"/>
      <c r="I3689"/>
      <c r="J3689" s="227"/>
      <c r="L3689" s="190"/>
      <c r="N3689"/>
      <c r="O3689"/>
      <c r="P3689"/>
      <c r="Q3689"/>
      <c r="R3689"/>
      <c r="S3689"/>
      <c r="T3689"/>
      <c r="U3689"/>
      <c r="V3689"/>
      <c r="W3689" s="31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  <c r="AN3689"/>
      <c r="AO3689"/>
      <c r="AP3689"/>
      <c r="AQ3689"/>
    </row>
    <row r="3690" spans="1:43" s="269" customFormat="1" x14ac:dyDescent="0.2">
      <c r="A3690" s="13"/>
      <c r="B3690"/>
      <c r="C3690"/>
      <c r="D3690" s="227"/>
      <c r="E3690" s="227"/>
      <c r="F3690" s="227"/>
      <c r="G3690"/>
      <c r="H3690"/>
      <c r="I3690"/>
      <c r="J3690" s="227"/>
      <c r="L3690" s="190"/>
      <c r="N3690"/>
      <c r="O3690"/>
      <c r="P3690"/>
      <c r="Q3690"/>
      <c r="R3690"/>
      <c r="S3690"/>
      <c r="T3690"/>
      <c r="U3690"/>
      <c r="V3690"/>
      <c r="W3690" s="319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  <c r="AN3690"/>
      <c r="AO3690"/>
      <c r="AP3690"/>
      <c r="AQ3690"/>
    </row>
    <row r="3691" spans="1:43" s="269" customFormat="1" x14ac:dyDescent="0.2">
      <c r="A3691" s="13"/>
      <c r="B3691"/>
      <c r="C3691"/>
      <c r="D3691" s="227"/>
      <c r="E3691" s="227"/>
      <c r="F3691" s="227"/>
      <c r="G3691"/>
      <c r="H3691"/>
      <c r="I3691"/>
      <c r="J3691" s="227"/>
      <c r="L3691" s="190"/>
      <c r="N3691"/>
      <c r="O3691"/>
      <c r="P3691"/>
      <c r="Q3691"/>
      <c r="R3691"/>
      <c r="S3691"/>
      <c r="T3691"/>
      <c r="U3691"/>
      <c r="V3691"/>
      <c r="W3691" s="319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  <c r="AN3691"/>
      <c r="AO3691"/>
      <c r="AP3691"/>
      <c r="AQ3691"/>
    </row>
    <row r="3692" spans="1:43" s="269" customFormat="1" x14ac:dyDescent="0.2">
      <c r="A3692" s="13"/>
      <c r="B3692"/>
      <c r="C3692"/>
      <c r="D3692" s="227"/>
      <c r="E3692" s="227"/>
      <c r="F3692" s="227"/>
      <c r="G3692"/>
      <c r="H3692"/>
      <c r="I3692"/>
      <c r="J3692" s="227"/>
      <c r="L3692" s="190"/>
      <c r="N3692"/>
      <c r="O3692"/>
      <c r="P3692"/>
      <c r="Q3692"/>
      <c r="R3692"/>
      <c r="S3692"/>
      <c r="T3692"/>
      <c r="U3692"/>
      <c r="V3692"/>
      <c r="W3692" s="319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  <c r="AN3692"/>
      <c r="AO3692"/>
      <c r="AP3692"/>
      <c r="AQ3692"/>
    </row>
    <row r="3693" spans="1:43" s="269" customFormat="1" x14ac:dyDescent="0.2">
      <c r="A3693" s="13"/>
      <c r="B3693"/>
      <c r="C3693"/>
      <c r="D3693" s="227"/>
      <c r="E3693" s="227"/>
      <c r="F3693" s="227"/>
      <c r="G3693"/>
      <c r="H3693"/>
      <c r="I3693"/>
      <c r="J3693" s="227"/>
      <c r="L3693" s="190"/>
      <c r="N3693"/>
      <c r="O3693"/>
      <c r="P3693"/>
      <c r="Q3693"/>
      <c r="R3693"/>
      <c r="S3693"/>
      <c r="T3693"/>
      <c r="U3693"/>
      <c r="V3693"/>
      <c r="W3693" s="319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  <c r="AN3693"/>
      <c r="AO3693"/>
      <c r="AP3693"/>
      <c r="AQ3693"/>
    </row>
    <row r="3694" spans="1:43" s="269" customFormat="1" x14ac:dyDescent="0.2">
      <c r="A3694" s="13"/>
      <c r="B3694"/>
      <c r="C3694"/>
      <c r="D3694" s="227"/>
      <c r="E3694" s="227"/>
      <c r="F3694" s="227"/>
      <c r="G3694"/>
      <c r="H3694"/>
      <c r="I3694"/>
      <c r="J3694" s="227"/>
      <c r="L3694" s="190"/>
      <c r="N3694"/>
      <c r="O3694"/>
      <c r="P3694"/>
      <c r="Q3694"/>
      <c r="R3694"/>
      <c r="S3694"/>
      <c r="T3694"/>
      <c r="U3694"/>
      <c r="V3694"/>
      <c r="W3694" s="319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  <c r="AN3694"/>
      <c r="AO3694"/>
      <c r="AP3694"/>
      <c r="AQ3694"/>
    </row>
    <row r="3695" spans="1:43" s="269" customFormat="1" x14ac:dyDescent="0.2">
      <c r="A3695" s="13"/>
      <c r="B3695"/>
      <c r="C3695"/>
      <c r="D3695" s="227"/>
      <c r="E3695" s="227"/>
      <c r="F3695" s="227"/>
      <c r="G3695"/>
      <c r="H3695"/>
      <c r="I3695"/>
      <c r="J3695" s="227"/>
      <c r="L3695" s="190"/>
      <c r="N3695"/>
      <c r="O3695"/>
      <c r="P3695"/>
      <c r="Q3695"/>
      <c r="R3695"/>
      <c r="S3695"/>
      <c r="T3695"/>
      <c r="U3695"/>
      <c r="V3695"/>
      <c r="W3695" s="319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  <c r="AN3695"/>
      <c r="AO3695"/>
      <c r="AP3695"/>
      <c r="AQ3695"/>
    </row>
    <row r="3696" spans="1:43" s="269" customFormat="1" x14ac:dyDescent="0.2">
      <c r="A3696" s="13"/>
      <c r="B3696"/>
      <c r="C3696"/>
      <c r="D3696" s="227"/>
      <c r="E3696" s="227"/>
      <c r="F3696" s="227"/>
      <c r="G3696"/>
      <c r="H3696"/>
      <c r="I3696"/>
      <c r="J3696" s="227"/>
      <c r="L3696" s="190"/>
      <c r="N3696"/>
      <c r="O3696"/>
      <c r="P3696"/>
      <c r="Q3696"/>
      <c r="R3696"/>
      <c r="S3696"/>
      <c r="T3696"/>
      <c r="U3696"/>
      <c r="V3696"/>
      <c r="W3696" s="319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  <c r="AN3696"/>
      <c r="AO3696"/>
      <c r="AP3696"/>
      <c r="AQ3696"/>
    </row>
    <row r="3697" spans="1:43" s="269" customFormat="1" x14ac:dyDescent="0.2">
      <c r="A3697" s="13"/>
      <c r="B3697"/>
      <c r="C3697"/>
      <c r="D3697" s="227"/>
      <c r="E3697" s="227"/>
      <c r="F3697" s="227"/>
      <c r="G3697"/>
      <c r="H3697"/>
      <c r="I3697"/>
      <c r="J3697" s="227"/>
      <c r="L3697" s="190"/>
      <c r="N3697"/>
      <c r="O3697"/>
      <c r="P3697"/>
      <c r="Q3697"/>
      <c r="R3697"/>
      <c r="S3697"/>
      <c r="T3697"/>
      <c r="U3697"/>
      <c r="V3697"/>
      <c r="W3697" s="319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  <c r="AN3697"/>
      <c r="AO3697"/>
      <c r="AP3697"/>
      <c r="AQ3697"/>
    </row>
    <row r="3698" spans="1:43" s="269" customFormat="1" x14ac:dyDescent="0.2">
      <c r="A3698" s="13"/>
      <c r="B3698"/>
      <c r="C3698"/>
      <c r="D3698" s="227"/>
      <c r="E3698" s="227"/>
      <c r="F3698" s="227"/>
      <c r="G3698"/>
      <c r="H3698"/>
      <c r="I3698"/>
      <c r="J3698" s="227"/>
      <c r="L3698" s="190"/>
      <c r="N3698"/>
      <c r="O3698"/>
      <c r="P3698"/>
      <c r="Q3698"/>
      <c r="R3698"/>
      <c r="S3698"/>
      <c r="T3698"/>
      <c r="U3698"/>
      <c r="V3698"/>
      <c r="W3698" s="319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  <c r="AN3698"/>
      <c r="AO3698"/>
      <c r="AP3698"/>
      <c r="AQ3698"/>
    </row>
    <row r="3699" spans="1:43" s="269" customFormat="1" x14ac:dyDescent="0.2">
      <c r="A3699" s="13"/>
      <c r="B3699"/>
      <c r="C3699"/>
      <c r="D3699" s="227"/>
      <c r="E3699" s="227"/>
      <c r="F3699" s="227"/>
      <c r="G3699"/>
      <c r="H3699"/>
      <c r="I3699"/>
      <c r="J3699" s="227"/>
      <c r="L3699" s="190"/>
      <c r="N3699"/>
      <c r="O3699"/>
      <c r="P3699"/>
      <c r="Q3699"/>
      <c r="R3699"/>
      <c r="S3699"/>
      <c r="T3699"/>
      <c r="U3699"/>
      <c r="V3699"/>
      <c r="W3699" s="31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  <c r="AN3699"/>
      <c r="AO3699"/>
      <c r="AP3699"/>
      <c r="AQ3699"/>
    </row>
    <row r="3700" spans="1:43" s="269" customFormat="1" x14ac:dyDescent="0.2">
      <c r="A3700" s="13"/>
      <c r="B3700"/>
      <c r="C3700"/>
      <c r="D3700" s="227"/>
      <c r="E3700" s="227"/>
      <c r="F3700" s="227"/>
      <c r="G3700"/>
      <c r="H3700"/>
      <c r="I3700"/>
      <c r="J3700" s="227"/>
      <c r="L3700" s="190"/>
      <c r="N3700"/>
      <c r="O3700"/>
      <c r="P3700"/>
      <c r="Q3700"/>
      <c r="R3700"/>
      <c r="S3700"/>
      <c r="T3700"/>
      <c r="U3700"/>
      <c r="V3700"/>
      <c r="W3700" s="319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  <c r="AN3700"/>
      <c r="AO3700"/>
      <c r="AP3700"/>
      <c r="AQ3700"/>
    </row>
    <row r="3701" spans="1:43" s="269" customFormat="1" x14ac:dyDescent="0.2">
      <c r="A3701" s="13"/>
      <c r="B3701"/>
      <c r="C3701"/>
      <c r="D3701" s="227"/>
      <c r="E3701" s="227"/>
      <c r="F3701" s="227"/>
      <c r="G3701"/>
      <c r="H3701"/>
      <c r="I3701"/>
      <c r="J3701" s="227"/>
      <c r="L3701" s="190"/>
      <c r="N3701"/>
      <c r="O3701"/>
      <c r="P3701"/>
      <c r="Q3701"/>
      <c r="R3701"/>
      <c r="S3701"/>
      <c r="T3701"/>
      <c r="U3701"/>
      <c r="V3701"/>
      <c r="W3701" s="319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  <c r="AN3701"/>
      <c r="AO3701"/>
      <c r="AP3701"/>
      <c r="AQ3701"/>
    </row>
    <row r="3702" spans="1:43" s="269" customFormat="1" x14ac:dyDescent="0.2">
      <c r="A3702" s="13"/>
      <c r="B3702"/>
      <c r="C3702"/>
      <c r="D3702" s="227"/>
      <c r="E3702" s="227"/>
      <c r="F3702" s="227"/>
      <c r="G3702"/>
      <c r="H3702"/>
      <c r="I3702"/>
      <c r="J3702" s="227"/>
      <c r="L3702" s="190"/>
      <c r="N3702"/>
      <c r="O3702"/>
      <c r="P3702"/>
      <c r="Q3702"/>
      <c r="R3702"/>
      <c r="S3702"/>
      <c r="T3702"/>
      <c r="U3702"/>
      <c r="V3702"/>
      <c r="W3702" s="319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  <c r="AN3702"/>
      <c r="AO3702"/>
      <c r="AP3702"/>
      <c r="AQ3702"/>
    </row>
    <row r="3703" spans="1:43" s="269" customFormat="1" x14ac:dyDescent="0.2">
      <c r="A3703" s="13"/>
      <c r="B3703"/>
      <c r="C3703"/>
      <c r="D3703" s="227"/>
      <c r="E3703" s="227"/>
      <c r="F3703" s="227"/>
      <c r="G3703"/>
      <c r="H3703"/>
      <c r="I3703"/>
      <c r="J3703" s="227"/>
      <c r="L3703" s="190"/>
      <c r="N3703"/>
      <c r="O3703"/>
      <c r="P3703"/>
      <c r="Q3703"/>
      <c r="R3703"/>
      <c r="S3703"/>
      <c r="T3703"/>
      <c r="U3703"/>
      <c r="V3703"/>
      <c r="W3703" s="319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  <c r="AN3703"/>
      <c r="AO3703"/>
      <c r="AP3703"/>
      <c r="AQ3703"/>
    </row>
    <row r="3704" spans="1:43" s="269" customFormat="1" x14ac:dyDescent="0.2">
      <c r="A3704" s="13"/>
      <c r="B3704"/>
      <c r="C3704"/>
      <c r="D3704" s="227"/>
      <c r="E3704" s="227"/>
      <c r="F3704" s="227"/>
      <c r="G3704"/>
      <c r="H3704"/>
      <c r="I3704"/>
      <c r="J3704" s="227"/>
      <c r="L3704" s="190"/>
      <c r="N3704"/>
      <c r="O3704"/>
      <c r="P3704"/>
      <c r="Q3704"/>
      <c r="R3704"/>
      <c r="S3704"/>
      <c r="T3704"/>
      <c r="U3704"/>
      <c r="V3704"/>
      <c r="W3704" s="319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  <c r="AN3704"/>
      <c r="AO3704"/>
      <c r="AP3704"/>
      <c r="AQ3704"/>
    </row>
    <row r="3705" spans="1:43" s="269" customFormat="1" x14ac:dyDescent="0.2">
      <c r="A3705" s="13"/>
      <c r="B3705"/>
      <c r="C3705"/>
      <c r="D3705" s="227"/>
      <c r="E3705" s="227"/>
      <c r="F3705" s="227"/>
      <c r="G3705"/>
      <c r="H3705"/>
      <c r="I3705"/>
      <c r="J3705" s="227"/>
      <c r="L3705" s="190"/>
      <c r="N3705"/>
      <c r="O3705"/>
      <c r="P3705"/>
      <c r="Q3705"/>
      <c r="R3705"/>
      <c r="S3705"/>
      <c r="T3705"/>
      <c r="U3705"/>
      <c r="V3705"/>
      <c r="W3705" s="319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  <c r="AN3705"/>
      <c r="AO3705"/>
      <c r="AP3705"/>
      <c r="AQ3705"/>
    </row>
    <row r="3706" spans="1:43" s="269" customFormat="1" x14ac:dyDescent="0.2">
      <c r="A3706" s="13"/>
      <c r="B3706"/>
      <c r="C3706"/>
      <c r="D3706" s="227"/>
      <c r="E3706" s="227"/>
      <c r="F3706" s="227"/>
      <c r="G3706"/>
      <c r="H3706"/>
      <c r="I3706"/>
      <c r="J3706" s="227"/>
      <c r="L3706" s="190"/>
      <c r="N3706"/>
      <c r="O3706"/>
      <c r="P3706"/>
      <c r="Q3706"/>
      <c r="R3706"/>
      <c r="S3706"/>
      <c r="T3706"/>
      <c r="U3706"/>
      <c r="V3706"/>
      <c r="W3706" s="319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  <c r="AN3706"/>
      <c r="AO3706"/>
      <c r="AP3706"/>
      <c r="AQ3706"/>
    </row>
    <row r="3707" spans="1:43" s="269" customFormat="1" x14ac:dyDescent="0.2">
      <c r="A3707" s="13"/>
      <c r="B3707"/>
      <c r="C3707"/>
      <c r="D3707" s="227"/>
      <c r="E3707" s="227"/>
      <c r="F3707" s="227"/>
      <c r="G3707"/>
      <c r="H3707"/>
      <c r="I3707"/>
      <c r="J3707" s="227"/>
      <c r="L3707" s="190"/>
      <c r="N3707"/>
      <c r="O3707"/>
      <c r="P3707"/>
      <c r="Q3707"/>
      <c r="R3707"/>
      <c r="S3707"/>
      <c r="T3707"/>
      <c r="U3707"/>
      <c r="V3707"/>
      <c r="W3707" s="319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  <c r="AN3707"/>
      <c r="AO3707"/>
      <c r="AP3707"/>
      <c r="AQ3707"/>
    </row>
    <row r="3708" spans="1:43" s="269" customFormat="1" x14ac:dyDescent="0.2">
      <c r="A3708" s="13"/>
      <c r="B3708"/>
      <c r="C3708"/>
      <c r="D3708" s="227"/>
      <c r="E3708" s="227"/>
      <c r="F3708" s="227"/>
      <c r="G3708"/>
      <c r="H3708"/>
      <c r="I3708"/>
      <c r="J3708" s="227"/>
      <c r="L3708" s="190"/>
      <c r="N3708"/>
      <c r="O3708"/>
      <c r="P3708"/>
      <c r="Q3708"/>
      <c r="R3708"/>
      <c r="S3708"/>
      <c r="T3708"/>
      <c r="U3708"/>
      <c r="V3708"/>
      <c r="W3708" s="319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  <c r="AN3708"/>
      <c r="AO3708"/>
      <c r="AP3708"/>
      <c r="AQ3708"/>
    </row>
    <row r="3709" spans="1:43" s="269" customFormat="1" x14ac:dyDescent="0.2">
      <c r="A3709" s="13"/>
      <c r="B3709"/>
      <c r="C3709"/>
      <c r="D3709" s="227"/>
      <c r="E3709" s="227"/>
      <c r="F3709" s="227"/>
      <c r="G3709"/>
      <c r="H3709"/>
      <c r="I3709"/>
      <c r="J3709" s="227"/>
      <c r="L3709" s="190"/>
      <c r="N3709"/>
      <c r="O3709"/>
      <c r="P3709"/>
      <c r="Q3709"/>
      <c r="R3709"/>
      <c r="S3709"/>
      <c r="T3709"/>
      <c r="U3709"/>
      <c r="V3709"/>
      <c r="W3709" s="31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  <c r="AN3709"/>
      <c r="AO3709"/>
      <c r="AP3709"/>
      <c r="AQ3709"/>
    </row>
    <row r="3710" spans="1:43" s="269" customFormat="1" x14ac:dyDescent="0.2">
      <c r="A3710" s="13"/>
      <c r="B3710"/>
      <c r="C3710"/>
      <c r="D3710" s="227"/>
      <c r="E3710" s="227"/>
      <c r="F3710" s="227"/>
      <c r="G3710"/>
      <c r="H3710"/>
      <c r="I3710"/>
      <c r="J3710" s="227"/>
      <c r="L3710" s="190"/>
      <c r="N3710"/>
      <c r="O3710"/>
      <c r="P3710"/>
      <c r="Q3710"/>
      <c r="R3710"/>
      <c r="S3710"/>
      <c r="T3710"/>
      <c r="U3710"/>
      <c r="V3710"/>
      <c r="W3710" s="319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  <c r="AN3710"/>
      <c r="AO3710"/>
      <c r="AP3710"/>
      <c r="AQ3710"/>
    </row>
    <row r="3711" spans="1:43" s="269" customFormat="1" x14ac:dyDescent="0.2">
      <c r="A3711" s="13"/>
      <c r="B3711"/>
      <c r="C3711"/>
      <c r="D3711" s="227"/>
      <c r="E3711" s="227"/>
      <c r="F3711" s="227"/>
      <c r="G3711"/>
      <c r="H3711"/>
      <c r="I3711"/>
      <c r="J3711" s="227"/>
      <c r="L3711" s="190"/>
      <c r="N3711"/>
      <c r="O3711"/>
      <c r="P3711"/>
      <c r="Q3711"/>
      <c r="R3711"/>
      <c r="S3711"/>
      <c r="T3711"/>
      <c r="U3711"/>
      <c r="V3711"/>
      <c r="W3711" s="319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  <c r="AN3711"/>
      <c r="AO3711"/>
      <c r="AP3711"/>
      <c r="AQ3711"/>
    </row>
    <row r="3712" spans="1:43" s="269" customFormat="1" x14ac:dyDescent="0.2">
      <c r="A3712" s="13"/>
      <c r="B3712"/>
      <c r="C3712"/>
      <c r="D3712" s="227"/>
      <c r="E3712" s="227"/>
      <c r="F3712" s="227"/>
      <c r="G3712"/>
      <c r="H3712"/>
      <c r="I3712"/>
      <c r="J3712" s="227"/>
      <c r="L3712" s="190"/>
      <c r="N3712"/>
      <c r="O3712"/>
      <c r="P3712"/>
      <c r="Q3712"/>
      <c r="R3712"/>
      <c r="S3712"/>
      <c r="T3712"/>
      <c r="U3712"/>
      <c r="V3712"/>
      <c r="W3712" s="319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  <c r="AN3712"/>
      <c r="AO3712"/>
      <c r="AP3712"/>
      <c r="AQ3712"/>
    </row>
    <row r="3713" spans="1:43" s="269" customFormat="1" x14ac:dyDescent="0.2">
      <c r="A3713" s="13"/>
      <c r="B3713"/>
      <c r="C3713"/>
      <c r="D3713" s="227"/>
      <c r="E3713" s="227"/>
      <c r="F3713" s="227"/>
      <c r="G3713"/>
      <c r="H3713"/>
      <c r="I3713"/>
      <c r="J3713" s="227"/>
      <c r="L3713" s="190"/>
      <c r="N3713"/>
      <c r="O3713"/>
      <c r="P3713"/>
      <c r="Q3713"/>
      <c r="R3713"/>
      <c r="S3713"/>
      <c r="T3713"/>
      <c r="U3713"/>
      <c r="V3713"/>
      <c r="W3713" s="319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  <c r="AN3713"/>
      <c r="AO3713"/>
      <c r="AP3713"/>
      <c r="AQ3713"/>
    </row>
    <row r="3714" spans="1:43" s="269" customFormat="1" x14ac:dyDescent="0.2">
      <c r="A3714" s="13"/>
      <c r="B3714"/>
      <c r="C3714"/>
      <c r="D3714" s="227"/>
      <c r="E3714" s="227"/>
      <c r="F3714" s="227"/>
      <c r="G3714"/>
      <c r="H3714"/>
      <c r="I3714"/>
      <c r="J3714" s="227"/>
      <c r="L3714" s="190"/>
      <c r="N3714"/>
      <c r="O3714"/>
      <c r="P3714"/>
      <c r="Q3714"/>
      <c r="R3714"/>
      <c r="S3714"/>
      <c r="T3714"/>
      <c r="U3714"/>
      <c r="V3714"/>
      <c r="W3714" s="319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  <c r="AN3714"/>
      <c r="AO3714"/>
      <c r="AP3714"/>
      <c r="AQ3714"/>
    </row>
    <row r="3715" spans="1:43" s="269" customFormat="1" x14ac:dyDescent="0.2">
      <c r="A3715" s="13"/>
      <c r="B3715"/>
      <c r="C3715"/>
      <c r="D3715" s="227"/>
      <c r="E3715" s="227"/>
      <c r="F3715" s="227"/>
      <c r="G3715"/>
      <c r="H3715"/>
      <c r="I3715"/>
      <c r="J3715" s="227"/>
      <c r="L3715" s="190"/>
      <c r="N3715"/>
      <c r="O3715"/>
      <c r="P3715"/>
      <c r="Q3715"/>
      <c r="R3715"/>
      <c r="S3715"/>
      <c r="T3715"/>
      <c r="U3715"/>
      <c r="V3715"/>
      <c r="W3715" s="319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  <c r="AN3715"/>
      <c r="AO3715"/>
      <c r="AP3715"/>
      <c r="AQ3715"/>
    </row>
    <row r="3716" spans="1:43" s="269" customFormat="1" x14ac:dyDescent="0.2">
      <c r="A3716" s="13"/>
      <c r="B3716"/>
      <c r="C3716"/>
      <c r="D3716" s="227"/>
      <c r="E3716" s="227"/>
      <c r="F3716" s="227"/>
      <c r="G3716"/>
      <c r="H3716"/>
      <c r="I3716"/>
      <c r="J3716" s="227"/>
      <c r="L3716" s="190"/>
      <c r="N3716"/>
      <c r="O3716"/>
      <c r="P3716"/>
      <c r="Q3716"/>
      <c r="R3716"/>
      <c r="S3716"/>
      <c r="T3716"/>
      <c r="U3716"/>
      <c r="V3716"/>
      <c r="W3716" s="319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  <c r="AN3716"/>
      <c r="AO3716"/>
      <c r="AP3716"/>
      <c r="AQ3716"/>
    </row>
    <row r="3717" spans="1:43" s="269" customFormat="1" x14ac:dyDescent="0.2">
      <c r="A3717" s="13"/>
      <c r="B3717"/>
      <c r="C3717"/>
      <c r="D3717" s="227"/>
      <c r="E3717" s="227"/>
      <c r="F3717" s="227"/>
      <c r="G3717"/>
      <c r="H3717"/>
      <c r="I3717"/>
      <c r="J3717" s="227"/>
      <c r="L3717" s="190"/>
      <c r="N3717"/>
      <c r="O3717"/>
      <c r="P3717"/>
      <c r="Q3717"/>
      <c r="R3717"/>
      <c r="S3717"/>
      <c r="T3717"/>
      <c r="U3717"/>
      <c r="V3717"/>
      <c r="W3717" s="319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  <c r="AN3717"/>
      <c r="AO3717"/>
      <c r="AP3717"/>
      <c r="AQ3717"/>
    </row>
    <row r="3718" spans="1:43" s="269" customFormat="1" x14ac:dyDescent="0.2">
      <c r="A3718" s="13"/>
      <c r="B3718"/>
      <c r="C3718"/>
      <c r="D3718" s="227"/>
      <c r="E3718" s="227"/>
      <c r="F3718" s="227"/>
      <c r="G3718"/>
      <c r="H3718"/>
      <c r="I3718"/>
      <c r="J3718" s="227"/>
      <c r="L3718" s="190"/>
      <c r="N3718"/>
      <c r="O3718"/>
      <c r="P3718"/>
      <c r="Q3718"/>
      <c r="R3718"/>
      <c r="S3718"/>
      <c r="T3718"/>
      <c r="U3718"/>
      <c r="V3718"/>
      <c r="W3718" s="319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  <c r="AN3718"/>
      <c r="AO3718"/>
      <c r="AP3718"/>
      <c r="AQ3718"/>
    </row>
    <row r="3719" spans="1:43" s="269" customFormat="1" x14ac:dyDescent="0.2">
      <c r="A3719" s="13"/>
      <c r="B3719"/>
      <c r="C3719"/>
      <c r="D3719" s="227"/>
      <c r="E3719" s="227"/>
      <c r="F3719" s="227"/>
      <c r="G3719"/>
      <c r="H3719"/>
      <c r="I3719"/>
      <c r="J3719" s="227"/>
      <c r="L3719" s="190"/>
      <c r="N3719"/>
      <c r="O3719"/>
      <c r="P3719"/>
      <c r="Q3719"/>
      <c r="R3719"/>
      <c r="S3719"/>
      <c r="T3719"/>
      <c r="U3719"/>
      <c r="V3719"/>
      <c r="W3719" s="3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  <c r="AN3719"/>
      <c r="AO3719"/>
      <c r="AP3719"/>
      <c r="AQ3719"/>
    </row>
    <row r="3720" spans="1:43" s="269" customFormat="1" x14ac:dyDescent="0.2">
      <c r="A3720" s="13"/>
      <c r="B3720"/>
      <c r="C3720"/>
      <c r="D3720" s="227"/>
      <c r="E3720" s="227"/>
      <c r="F3720" s="227"/>
      <c r="G3720"/>
      <c r="H3720"/>
      <c r="I3720"/>
      <c r="J3720" s="227"/>
      <c r="L3720" s="190"/>
      <c r="N3720"/>
      <c r="O3720"/>
      <c r="P3720"/>
      <c r="Q3720"/>
      <c r="R3720"/>
      <c r="S3720"/>
      <c r="T3720"/>
      <c r="U3720"/>
      <c r="V3720"/>
      <c r="W3720" s="319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  <c r="AN3720"/>
      <c r="AO3720"/>
      <c r="AP3720"/>
      <c r="AQ3720"/>
    </row>
    <row r="3721" spans="1:43" s="269" customFormat="1" x14ac:dyDescent="0.2">
      <c r="A3721" s="13"/>
      <c r="B3721"/>
      <c r="C3721"/>
      <c r="D3721" s="227"/>
      <c r="E3721" s="227"/>
      <c r="F3721" s="227"/>
      <c r="G3721"/>
      <c r="H3721"/>
      <c r="I3721"/>
      <c r="J3721" s="227"/>
      <c r="L3721" s="190"/>
      <c r="N3721"/>
      <c r="O3721"/>
      <c r="P3721"/>
      <c r="Q3721"/>
      <c r="R3721"/>
      <c r="S3721"/>
      <c r="T3721"/>
      <c r="U3721"/>
      <c r="V3721"/>
      <c r="W3721" s="319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  <c r="AN3721"/>
      <c r="AO3721"/>
      <c r="AP3721"/>
      <c r="AQ3721"/>
    </row>
    <row r="3722" spans="1:43" s="269" customFormat="1" x14ac:dyDescent="0.2">
      <c r="A3722" s="13"/>
      <c r="B3722"/>
      <c r="C3722"/>
      <c r="D3722" s="227"/>
      <c r="E3722" s="227"/>
      <c r="F3722" s="227"/>
      <c r="G3722"/>
      <c r="H3722"/>
      <c r="I3722"/>
      <c r="J3722" s="227"/>
      <c r="L3722" s="190"/>
      <c r="N3722"/>
      <c r="O3722"/>
      <c r="P3722"/>
      <c r="Q3722"/>
      <c r="R3722"/>
      <c r="S3722"/>
      <c r="T3722"/>
      <c r="U3722"/>
      <c r="V3722"/>
      <c r="W3722" s="319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  <c r="AN3722"/>
      <c r="AO3722"/>
      <c r="AP3722"/>
      <c r="AQ3722"/>
    </row>
    <row r="3723" spans="1:43" s="269" customFormat="1" x14ac:dyDescent="0.2">
      <c r="A3723" s="13"/>
      <c r="B3723"/>
      <c r="C3723"/>
      <c r="D3723" s="227"/>
      <c r="E3723" s="227"/>
      <c r="F3723" s="227"/>
      <c r="G3723"/>
      <c r="H3723"/>
      <c r="I3723"/>
      <c r="J3723" s="227"/>
      <c r="L3723" s="190"/>
      <c r="N3723"/>
      <c r="O3723"/>
      <c r="P3723"/>
      <c r="Q3723"/>
      <c r="R3723"/>
      <c r="S3723"/>
      <c r="T3723"/>
      <c r="U3723"/>
      <c r="V3723"/>
      <c r="W3723" s="319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  <c r="AN3723"/>
      <c r="AO3723"/>
      <c r="AP3723"/>
      <c r="AQ3723"/>
    </row>
    <row r="3724" spans="1:43" s="269" customFormat="1" x14ac:dyDescent="0.2">
      <c r="A3724" s="13"/>
      <c r="B3724"/>
      <c r="C3724"/>
      <c r="D3724" s="227"/>
      <c r="E3724" s="227"/>
      <c r="F3724" s="227"/>
      <c r="G3724"/>
      <c r="H3724"/>
      <c r="I3724"/>
      <c r="J3724" s="227"/>
      <c r="L3724" s="190"/>
      <c r="N3724"/>
      <c r="O3724"/>
      <c r="P3724"/>
      <c r="Q3724"/>
      <c r="R3724"/>
      <c r="S3724"/>
      <c r="T3724"/>
      <c r="U3724"/>
      <c r="V3724"/>
      <c r="W3724" s="319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  <c r="AN3724"/>
      <c r="AO3724"/>
      <c r="AP3724"/>
      <c r="AQ3724"/>
    </row>
    <row r="3725" spans="1:43" s="269" customFormat="1" x14ac:dyDescent="0.2">
      <c r="A3725" s="13"/>
      <c r="B3725"/>
      <c r="C3725"/>
      <c r="D3725" s="227"/>
      <c r="E3725" s="227"/>
      <c r="F3725" s="227"/>
      <c r="G3725"/>
      <c r="H3725"/>
      <c r="I3725"/>
      <c r="J3725" s="227"/>
      <c r="L3725" s="190"/>
      <c r="N3725"/>
      <c r="O3725"/>
      <c r="P3725"/>
      <c r="Q3725"/>
      <c r="R3725"/>
      <c r="S3725"/>
      <c r="T3725"/>
      <c r="U3725"/>
      <c r="V3725"/>
      <c r="W3725" s="319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  <c r="AN3725"/>
      <c r="AO3725"/>
      <c r="AP3725"/>
      <c r="AQ3725"/>
    </row>
    <row r="3726" spans="1:43" s="269" customFormat="1" x14ac:dyDescent="0.2">
      <c r="A3726" s="13"/>
      <c r="B3726"/>
      <c r="C3726"/>
      <c r="D3726" s="227"/>
      <c r="E3726" s="227"/>
      <c r="F3726" s="227"/>
      <c r="G3726"/>
      <c r="H3726"/>
      <c r="I3726"/>
      <c r="J3726" s="227"/>
      <c r="L3726" s="190"/>
      <c r="N3726"/>
      <c r="O3726"/>
      <c r="P3726"/>
      <c r="Q3726"/>
      <c r="R3726"/>
      <c r="S3726"/>
      <c r="T3726"/>
      <c r="U3726"/>
      <c r="V3726"/>
      <c r="W3726" s="319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  <c r="AN3726"/>
      <c r="AO3726"/>
      <c r="AP3726"/>
      <c r="AQ3726"/>
    </row>
    <row r="3727" spans="1:43" s="269" customFormat="1" x14ac:dyDescent="0.2">
      <c r="A3727" s="13"/>
      <c r="B3727"/>
      <c r="C3727"/>
      <c r="D3727" s="227"/>
      <c r="E3727" s="227"/>
      <c r="F3727" s="227"/>
      <c r="G3727"/>
      <c r="H3727"/>
      <c r="I3727"/>
      <c r="J3727" s="227"/>
      <c r="L3727" s="190"/>
      <c r="N3727"/>
      <c r="O3727"/>
      <c r="P3727"/>
      <c r="Q3727"/>
      <c r="R3727"/>
      <c r="S3727"/>
      <c r="T3727"/>
      <c r="U3727"/>
      <c r="V3727"/>
      <c r="W3727" s="319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  <c r="AN3727"/>
      <c r="AO3727"/>
      <c r="AP3727"/>
      <c r="AQ3727"/>
    </row>
    <row r="3728" spans="1:43" s="269" customFormat="1" x14ac:dyDescent="0.2">
      <c r="A3728" s="13"/>
      <c r="B3728"/>
      <c r="C3728"/>
      <c r="D3728" s="227"/>
      <c r="E3728" s="227"/>
      <c r="F3728" s="227"/>
      <c r="G3728"/>
      <c r="H3728"/>
      <c r="I3728"/>
      <c r="J3728" s="227"/>
      <c r="L3728" s="190"/>
      <c r="N3728"/>
      <c r="O3728"/>
      <c r="P3728"/>
      <c r="Q3728"/>
      <c r="R3728"/>
      <c r="S3728"/>
      <c r="T3728"/>
      <c r="U3728"/>
      <c r="V3728"/>
      <c r="W3728" s="319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  <c r="AN3728"/>
      <c r="AO3728"/>
      <c r="AP3728"/>
      <c r="AQ3728"/>
    </row>
    <row r="3729" spans="1:43" s="269" customFormat="1" x14ac:dyDescent="0.2">
      <c r="A3729" s="13"/>
      <c r="B3729"/>
      <c r="C3729"/>
      <c r="D3729" s="227"/>
      <c r="E3729" s="227"/>
      <c r="F3729" s="227"/>
      <c r="G3729"/>
      <c r="H3729"/>
      <c r="I3729"/>
      <c r="J3729" s="227"/>
      <c r="L3729" s="190"/>
      <c r="N3729"/>
      <c r="O3729"/>
      <c r="P3729"/>
      <c r="Q3729"/>
      <c r="R3729"/>
      <c r="S3729"/>
      <c r="T3729"/>
      <c r="U3729"/>
      <c r="V3729"/>
      <c r="W3729" s="31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  <c r="AN3729"/>
      <c r="AO3729"/>
      <c r="AP3729"/>
      <c r="AQ3729"/>
    </row>
    <row r="3730" spans="1:43" s="269" customFormat="1" x14ac:dyDescent="0.2">
      <c r="A3730" s="13"/>
      <c r="B3730"/>
      <c r="C3730"/>
      <c r="D3730" s="227"/>
      <c r="E3730" s="227"/>
      <c r="F3730" s="227"/>
      <c r="G3730"/>
      <c r="H3730"/>
      <c r="I3730"/>
      <c r="J3730" s="227"/>
      <c r="L3730" s="190"/>
      <c r="N3730"/>
      <c r="O3730"/>
      <c r="P3730"/>
      <c r="Q3730"/>
      <c r="R3730"/>
      <c r="S3730"/>
      <c r="T3730"/>
      <c r="U3730"/>
      <c r="V3730"/>
      <c r="W3730" s="319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  <c r="AN3730"/>
      <c r="AO3730"/>
      <c r="AP3730"/>
      <c r="AQ3730"/>
    </row>
    <row r="3731" spans="1:43" s="269" customFormat="1" x14ac:dyDescent="0.2">
      <c r="A3731" s="13"/>
      <c r="B3731"/>
      <c r="C3731"/>
      <c r="D3731" s="227"/>
      <c r="E3731" s="227"/>
      <c r="F3731" s="227"/>
      <c r="G3731"/>
      <c r="H3731"/>
      <c r="I3731"/>
      <c r="J3731" s="227"/>
      <c r="L3731" s="190"/>
      <c r="N3731"/>
      <c r="O3731"/>
      <c r="P3731"/>
      <c r="Q3731"/>
      <c r="R3731"/>
      <c r="S3731"/>
      <c r="T3731"/>
      <c r="U3731"/>
      <c r="V3731"/>
      <c r="W3731" s="319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  <c r="AN3731"/>
      <c r="AO3731"/>
      <c r="AP3731"/>
      <c r="AQ3731"/>
    </row>
    <row r="3732" spans="1:43" s="269" customFormat="1" x14ac:dyDescent="0.2">
      <c r="A3732" s="13"/>
      <c r="B3732"/>
      <c r="C3732"/>
      <c r="D3732" s="227"/>
      <c r="E3732" s="227"/>
      <c r="F3732" s="227"/>
      <c r="G3732"/>
      <c r="H3732"/>
      <c r="I3732"/>
      <c r="J3732" s="227"/>
      <c r="L3732" s="190"/>
      <c r="N3732"/>
      <c r="O3732"/>
      <c r="P3732"/>
      <c r="Q3732"/>
      <c r="R3732"/>
      <c r="S3732"/>
      <c r="T3732"/>
      <c r="U3732"/>
      <c r="V3732"/>
      <c r="W3732" s="319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  <c r="AN3732"/>
      <c r="AO3732"/>
      <c r="AP3732"/>
      <c r="AQ3732"/>
    </row>
    <row r="3733" spans="1:43" s="269" customFormat="1" x14ac:dyDescent="0.2">
      <c r="A3733" s="13"/>
      <c r="B3733"/>
      <c r="C3733"/>
      <c r="D3733" s="227"/>
      <c r="E3733" s="227"/>
      <c r="F3733" s="227"/>
      <c r="G3733"/>
      <c r="H3733"/>
      <c r="I3733"/>
      <c r="J3733" s="227"/>
      <c r="L3733" s="190"/>
      <c r="N3733"/>
      <c r="O3733"/>
      <c r="P3733"/>
      <c r="Q3733"/>
      <c r="R3733"/>
      <c r="S3733"/>
      <c r="T3733"/>
      <c r="U3733"/>
      <c r="V3733"/>
      <c r="W3733" s="319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  <c r="AN3733"/>
      <c r="AO3733"/>
      <c r="AP3733"/>
      <c r="AQ3733"/>
    </row>
    <row r="3734" spans="1:43" s="269" customFormat="1" x14ac:dyDescent="0.2">
      <c r="A3734" s="13"/>
      <c r="B3734"/>
      <c r="C3734"/>
      <c r="D3734" s="227"/>
      <c r="E3734" s="227"/>
      <c r="F3734" s="227"/>
      <c r="G3734"/>
      <c r="H3734"/>
      <c r="I3734"/>
      <c r="J3734" s="227"/>
      <c r="L3734" s="190"/>
      <c r="N3734"/>
      <c r="O3734"/>
      <c r="P3734"/>
      <c r="Q3734"/>
      <c r="R3734"/>
      <c r="S3734"/>
      <c r="T3734"/>
      <c r="U3734"/>
      <c r="V3734"/>
      <c r="W3734" s="319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  <c r="AN3734"/>
      <c r="AO3734"/>
      <c r="AP3734"/>
      <c r="AQ3734"/>
    </row>
    <row r="3735" spans="1:43" s="269" customFormat="1" x14ac:dyDescent="0.2">
      <c r="A3735" s="13"/>
      <c r="B3735"/>
      <c r="C3735"/>
      <c r="D3735" s="227"/>
      <c r="E3735" s="227"/>
      <c r="F3735" s="227"/>
      <c r="G3735"/>
      <c r="H3735"/>
      <c r="I3735"/>
      <c r="J3735" s="227"/>
      <c r="L3735" s="190"/>
      <c r="N3735"/>
      <c r="O3735"/>
      <c r="P3735"/>
      <c r="Q3735"/>
      <c r="R3735"/>
      <c r="S3735"/>
      <c r="T3735"/>
      <c r="U3735"/>
      <c r="V3735"/>
      <c r="W3735" s="319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  <c r="AN3735"/>
      <c r="AO3735"/>
      <c r="AP3735"/>
      <c r="AQ3735"/>
    </row>
    <row r="3736" spans="1:43" s="269" customFormat="1" x14ac:dyDescent="0.2">
      <c r="A3736" s="13"/>
      <c r="B3736"/>
      <c r="C3736"/>
      <c r="D3736" s="227"/>
      <c r="E3736" s="227"/>
      <c r="F3736" s="227"/>
      <c r="G3736"/>
      <c r="H3736"/>
      <c r="I3736"/>
      <c r="J3736" s="227"/>
      <c r="L3736" s="190"/>
      <c r="N3736"/>
      <c r="O3736"/>
      <c r="P3736"/>
      <c r="Q3736"/>
      <c r="R3736"/>
      <c r="S3736"/>
      <c r="T3736"/>
      <c r="U3736"/>
      <c r="V3736"/>
      <c r="W3736" s="319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  <c r="AN3736"/>
      <c r="AO3736"/>
      <c r="AP3736"/>
      <c r="AQ3736"/>
    </row>
    <row r="3737" spans="1:43" s="269" customFormat="1" x14ac:dyDescent="0.2">
      <c r="A3737" s="13"/>
      <c r="B3737"/>
      <c r="C3737"/>
      <c r="D3737" s="227"/>
      <c r="E3737" s="227"/>
      <c r="F3737" s="227"/>
      <c r="G3737"/>
      <c r="H3737"/>
      <c r="I3737"/>
      <c r="J3737" s="227"/>
      <c r="L3737" s="190"/>
      <c r="N3737"/>
      <c r="O3737"/>
      <c r="P3737"/>
      <c r="Q3737"/>
      <c r="R3737"/>
      <c r="S3737"/>
      <c r="T3737"/>
      <c r="U3737"/>
      <c r="V3737"/>
      <c r="W3737" s="319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  <c r="AN3737"/>
      <c r="AO3737"/>
      <c r="AP3737"/>
      <c r="AQ3737"/>
    </row>
    <row r="3738" spans="1:43" s="269" customFormat="1" x14ac:dyDescent="0.2">
      <c r="A3738" s="13"/>
      <c r="B3738"/>
      <c r="C3738"/>
      <c r="D3738" s="227"/>
      <c r="E3738" s="227"/>
      <c r="F3738" s="227"/>
      <c r="G3738"/>
      <c r="H3738"/>
      <c r="I3738"/>
      <c r="J3738" s="227"/>
      <c r="L3738" s="190"/>
      <c r="N3738"/>
      <c r="O3738"/>
      <c r="P3738"/>
      <c r="Q3738"/>
      <c r="R3738"/>
      <c r="S3738"/>
      <c r="T3738"/>
      <c r="U3738"/>
      <c r="V3738"/>
      <c r="W3738" s="319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  <c r="AN3738"/>
      <c r="AO3738"/>
      <c r="AP3738"/>
      <c r="AQ3738"/>
    </row>
    <row r="3739" spans="1:43" s="269" customFormat="1" x14ac:dyDescent="0.2">
      <c r="A3739" s="13"/>
      <c r="B3739"/>
      <c r="C3739"/>
      <c r="D3739" s="227"/>
      <c r="E3739" s="227"/>
      <c r="F3739" s="227"/>
      <c r="G3739"/>
      <c r="H3739"/>
      <c r="I3739"/>
      <c r="J3739" s="227"/>
      <c r="L3739" s="190"/>
      <c r="N3739"/>
      <c r="O3739"/>
      <c r="P3739"/>
      <c r="Q3739"/>
      <c r="R3739"/>
      <c r="S3739"/>
      <c r="T3739"/>
      <c r="U3739"/>
      <c r="V3739"/>
      <c r="W3739" s="31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  <c r="AN3739"/>
      <c r="AO3739"/>
      <c r="AP3739"/>
      <c r="AQ3739"/>
    </row>
    <row r="3740" spans="1:43" s="269" customFormat="1" x14ac:dyDescent="0.2">
      <c r="A3740" s="13"/>
      <c r="B3740"/>
      <c r="C3740"/>
      <c r="D3740" s="227"/>
      <c r="E3740" s="227"/>
      <c r="F3740" s="227"/>
      <c r="G3740"/>
      <c r="H3740"/>
      <c r="I3740"/>
      <c r="J3740" s="227"/>
      <c r="L3740" s="190"/>
      <c r="N3740"/>
      <c r="O3740"/>
      <c r="P3740"/>
      <c r="Q3740"/>
      <c r="R3740"/>
      <c r="S3740"/>
      <c r="T3740"/>
      <c r="U3740"/>
      <c r="V3740"/>
      <c r="W3740" s="319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  <c r="AN3740"/>
      <c r="AO3740"/>
      <c r="AP3740"/>
      <c r="AQ3740"/>
    </row>
    <row r="3741" spans="1:43" s="269" customFormat="1" x14ac:dyDescent="0.2">
      <c r="A3741" s="13"/>
      <c r="B3741"/>
      <c r="C3741"/>
      <c r="D3741" s="227"/>
      <c r="E3741" s="227"/>
      <c r="F3741" s="227"/>
      <c r="G3741"/>
      <c r="H3741"/>
      <c r="I3741"/>
      <c r="J3741" s="227"/>
      <c r="L3741" s="190"/>
      <c r="N3741"/>
      <c r="O3741"/>
      <c r="P3741"/>
      <c r="Q3741"/>
      <c r="R3741"/>
      <c r="S3741"/>
      <c r="T3741"/>
      <c r="U3741"/>
      <c r="V3741"/>
      <c r="W3741" s="319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  <c r="AN3741"/>
      <c r="AO3741"/>
      <c r="AP3741"/>
      <c r="AQ3741"/>
    </row>
    <row r="3742" spans="1:43" s="269" customFormat="1" x14ac:dyDescent="0.2">
      <c r="A3742" s="13"/>
      <c r="B3742"/>
      <c r="C3742"/>
      <c r="D3742" s="227"/>
      <c r="E3742" s="227"/>
      <c r="F3742" s="227"/>
      <c r="G3742"/>
      <c r="H3742"/>
      <c r="I3742"/>
      <c r="J3742" s="227"/>
      <c r="L3742" s="190"/>
      <c r="N3742"/>
      <c r="O3742"/>
      <c r="P3742"/>
      <c r="Q3742"/>
      <c r="R3742"/>
      <c r="S3742"/>
      <c r="T3742"/>
      <c r="U3742"/>
      <c r="V3742"/>
      <c r="W3742" s="319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  <c r="AN3742"/>
      <c r="AO3742"/>
      <c r="AP3742"/>
      <c r="AQ3742"/>
    </row>
    <row r="3743" spans="1:43" s="269" customFormat="1" x14ac:dyDescent="0.2">
      <c r="A3743" s="13"/>
      <c r="B3743"/>
      <c r="C3743"/>
      <c r="D3743" s="227"/>
      <c r="E3743" s="227"/>
      <c r="F3743" s="227"/>
      <c r="G3743"/>
      <c r="H3743"/>
      <c r="I3743"/>
      <c r="J3743" s="227"/>
      <c r="L3743" s="190"/>
      <c r="N3743"/>
      <c r="O3743"/>
      <c r="P3743"/>
      <c r="Q3743"/>
      <c r="R3743"/>
      <c r="S3743"/>
      <c r="T3743"/>
      <c r="U3743"/>
      <c r="V3743"/>
      <c r="W3743" s="319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  <c r="AN3743"/>
      <c r="AO3743"/>
      <c r="AP3743"/>
      <c r="AQ3743"/>
    </row>
    <row r="3744" spans="1:43" s="269" customFormat="1" x14ac:dyDescent="0.2">
      <c r="A3744" s="13"/>
      <c r="B3744"/>
      <c r="C3744"/>
      <c r="D3744" s="227"/>
      <c r="E3744" s="227"/>
      <c r="F3744" s="227"/>
      <c r="G3744"/>
      <c r="H3744"/>
      <c r="I3744"/>
      <c r="J3744" s="227"/>
      <c r="L3744" s="190"/>
      <c r="N3744"/>
      <c r="O3744"/>
      <c r="P3744"/>
      <c r="Q3744"/>
      <c r="R3744"/>
      <c r="S3744"/>
      <c r="T3744"/>
      <c r="U3744"/>
      <c r="V3744"/>
      <c r="W3744" s="319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  <c r="AN3744"/>
      <c r="AO3744"/>
      <c r="AP3744"/>
      <c r="AQ3744"/>
    </row>
    <row r="3745" spans="1:43" s="269" customFormat="1" x14ac:dyDescent="0.2">
      <c r="A3745" s="13"/>
      <c r="B3745"/>
      <c r="C3745"/>
      <c r="D3745" s="227"/>
      <c r="E3745" s="227"/>
      <c r="F3745" s="227"/>
      <c r="G3745"/>
      <c r="H3745"/>
      <c r="I3745"/>
      <c r="J3745" s="227"/>
      <c r="L3745" s="190"/>
      <c r="N3745"/>
      <c r="O3745"/>
      <c r="P3745"/>
      <c r="Q3745"/>
      <c r="R3745"/>
      <c r="S3745"/>
      <c r="T3745"/>
      <c r="U3745"/>
      <c r="V3745"/>
      <c r="W3745" s="319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  <c r="AN3745"/>
      <c r="AO3745"/>
      <c r="AP3745"/>
      <c r="AQ3745"/>
    </row>
    <row r="3746" spans="1:43" s="269" customFormat="1" x14ac:dyDescent="0.2">
      <c r="A3746" s="13"/>
      <c r="B3746"/>
      <c r="C3746"/>
      <c r="D3746" s="227"/>
      <c r="E3746" s="227"/>
      <c r="F3746" s="227"/>
      <c r="G3746"/>
      <c r="H3746"/>
      <c r="I3746"/>
      <c r="J3746" s="227"/>
      <c r="L3746" s="190"/>
      <c r="N3746"/>
      <c r="O3746"/>
      <c r="P3746"/>
      <c r="Q3746"/>
      <c r="R3746"/>
      <c r="S3746"/>
      <c r="T3746"/>
      <c r="U3746"/>
      <c r="V3746"/>
      <c r="W3746" s="319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  <c r="AN3746"/>
      <c r="AO3746"/>
      <c r="AP3746"/>
      <c r="AQ3746"/>
    </row>
    <row r="3747" spans="1:43" s="269" customFormat="1" x14ac:dyDescent="0.2">
      <c r="A3747" s="13"/>
      <c r="B3747"/>
      <c r="C3747"/>
      <c r="D3747" s="227"/>
      <c r="E3747" s="227"/>
      <c r="F3747" s="227"/>
      <c r="G3747"/>
      <c r="H3747"/>
      <c r="I3747"/>
      <c r="J3747" s="227"/>
      <c r="L3747" s="190"/>
      <c r="N3747"/>
      <c r="O3747"/>
      <c r="P3747"/>
      <c r="Q3747"/>
      <c r="R3747"/>
      <c r="S3747"/>
      <c r="T3747"/>
      <c r="U3747"/>
      <c r="V3747"/>
      <c r="W3747" s="319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  <c r="AN3747"/>
      <c r="AO3747"/>
      <c r="AP3747"/>
      <c r="AQ3747"/>
    </row>
    <row r="3748" spans="1:43" s="269" customFormat="1" x14ac:dyDescent="0.2">
      <c r="A3748" s="13"/>
      <c r="B3748"/>
      <c r="C3748"/>
      <c r="D3748" s="227"/>
      <c r="E3748" s="227"/>
      <c r="F3748" s="227"/>
      <c r="G3748"/>
      <c r="H3748"/>
      <c r="I3748"/>
      <c r="J3748" s="227"/>
      <c r="L3748" s="190"/>
      <c r="N3748"/>
      <c r="O3748"/>
      <c r="P3748"/>
      <c r="Q3748"/>
      <c r="R3748"/>
      <c r="S3748"/>
      <c r="T3748"/>
      <c r="U3748"/>
      <c r="V3748"/>
      <c r="W3748" s="319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  <c r="AN3748"/>
      <c r="AO3748"/>
      <c r="AP3748"/>
      <c r="AQ3748"/>
    </row>
    <row r="3749" spans="1:43" s="269" customFormat="1" x14ac:dyDescent="0.2">
      <c r="A3749" s="13"/>
      <c r="B3749"/>
      <c r="C3749"/>
      <c r="D3749" s="227"/>
      <c r="E3749" s="227"/>
      <c r="F3749" s="227"/>
      <c r="G3749"/>
      <c r="H3749"/>
      <c r="I3749"/>
      <c r="J3749" s="227"/>
      <c r="L3749" s="190"/>
      <c r="N3749"/>
      <c r="O3749"/>
      <c r="P3749"/>
      <c r="Q3749"/>
      <c r="R3749"/>
      <c r="S3749"/>
      <c r="T3749"/>
      <c r="U3749"/>
      <c r="V3749"/>
      <c r="W3749" s="31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  <c r="AN3749"/>
      <c r="AO3749"/>
      <c r="AP3749"/>
      <c r="AQ3749"/>
    </row>
    <row r="3750" spans="1:43" s="269" customFormat="1" x14ac:dyDescent="0.2">
      <c r="A3750" s="13"/>
      <c r="B3750"/>
      <c r="C3750"/>
      <c r="D3750" s="227"/>
      <c r="E3750" s="227"/>
      <c r="F3750" s="227"/>
      <c r="G3750"/>
      <c r="H3750"/>
      <c r="I3750"/>
      <c r="J3750" s="227"/>
      <c r="L3750" s="190"/>
      <c r="N3750"/>
      <c r="O3750"/>
      <c r="P3750"/>
      <c r="Q3750"/>
      <c r="R3750"/>
      <c r="S3750"/>
      <c r="T3750"/>
      <c r="U3750"/>
      <c r="V3750"/>
      <c r="W3750" s="319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  <c r="AN3750"/>
      <c r="AO3750"/>
      <c r="AP3750"/>
      <c r="AQ3750"/>
    </row>
    <row r="3751" spans="1:43" s="269" customFormat="1" x14ac:dyDescent="0.2">
      <c r="A3751" s="13"/>
      <c r="B3751"/>
      <c r="C3751"/>
      <c r="D3751" s="227"/>
      <c r="E3751" s="227"/>
      <c r="F3751" s="227"/>
      <c r="G3751"/>
      <c r="H3751"/>
      <c r="I3751"/>
      <c r="J3751" s="227"/>
      <c r="L3751" s="190"/>
      <c r="N3751"/>
      <c r="O3751"/>
      <c r="P3751"/>
      <c r="Q3751"/>
      <c r="R3751"/>
      <c r="S3751"/>
      <c r="T3751"/>
      <c r="U3751"/>
      <c r="V3751"/>
      <c r="W3751" s="319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  <c r="AN3751"/>
      <c r="AO3751"/>
      <c r="AP3751"/>
      <c r="AQ3751"/>
    </row>
    <row r="3752" spans="1:43" s="269" customFormat="1" x14ac:dyDescent="0.2">
      <c r="A3752" s="13"/>
      <c r="B3752"/>
      <c r="C3752"/>
      <c r="D3752" s="227"/>
      <c r="E3752" s="227"/>
      <c r="F3752" s="227"/>
      <c r="G3752"/>
      <c r="H3752"/>
      <c r="I3752"/>
      <c r="J3752" s="227"/>
      <c r="L3752" s="190"/>
      <c r="N3752"/>
      <c r="O3752"/>
      <c r="P3752"/>
      <c r="Q3752"/>
      <c r="R3752"/>
      <c r="S3752"/>
      <c r="T3752"/>
      <c r="U3752"/>
      <c r="V3752"/>
      <c r="W3752" s="319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  <c r="AN3752"/>
      <c r="AO3752"/>
      <c r="AP3752"/>
      <c r="AQ3752"/>
    </row>
    <row r="3753" spans="1:43" s="269" customFormat="1" x14ac:dyDescent="0.2">
      <c r="A3753" s="13"/>
      <c r="B3753"/>
      <c r="C3753"/>
      <c r="D3753" s="227"/>
      <c r="E3753" s="227"/>
      <c r="F3753" s="227"/>
      <c r="G3753"/>
      <c r="H3753"/>
      <c r="I3753"/>
      <c r="J3753" s="227"/>
      <c r="L3753" s="190"/>
      <c r="N3753"/>
      <c r="O3753"/>
      <c r="P3753"/>
      <c r="Q3753"/>
      <c r="R3753"/>
      <c r="S3753"/>
      <c r="T3753"/>
      <c r="U3753"/>
      <c r="V3753"/>
      <c r="W3753" s="319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  <c r="AN3753"/>
      <c r="AO3753"/>
      <c r="AP3753"/>
      <c r="AQ3753"/>
    </row>
    <row r="3754" spans="1:43" s="269" customFormat="1" x14ac:dyDescent="0.2">
      <c r="A3754" s="13"/>
      <c r="B3754"/>
      <c r="C3754"/>
      <c r="D3754" s="227"/>
      <c r="E3754" s="227"/>
      <c r="F3754" s="227"/>
      <c r="G3754"/>
      <c r="H3754"/>
      <c r="I3754"/>
      <c r="J3754" s="227"/>
      <c r="L3754" s="190"/>
      <c r="N3754"/>
      <c r="O3754"/>
      <c r="P3754"/>
      <c r="Q3754"/>
      <c r="R3754"/>
      <c r="S3754"/>
      <c r="T3754"/>
      <c r="U3754"/>
      <c r="V3754"/>
      <c r="W3754" s="319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  <c r="AN3754"/>
      <c r="AO3754"/>
      <c r="AP3754"/>
      <c r="AQ3754"/>
    </row>
    <row r="3755" spans="1:43" s="269" customFormat="1" x14ac:dyDescent="0.2">
      <c r="A3755" s="13"/>
      <c r="B3755"/>
      <c r="C3755"/>
      <c r="D3755" s="227"/>
      <c r="E3755" s="227"/>
      <c r="F3755" s="227"/>
      <c r="G3755"/>
      <c r="H3755"/>
      <c r="I3755"/>
      <c r="J3755" s="227"/>
      <c r="L3755" s="190"/>
      <c r="N3755"/>
      <c r="O3755"/>
      <c r="P3755"/>
      <c r="Q3755"/>
      <c r="R3755"/>
      <c r="S3755"/>
      <c r="T3755"/>
      <c r="U3755"/>
      <c r="V3755"/>
      <c r="W3755" s="319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  <c r="AN3755"/>
      <c r="AO3755"/>
      <c r="AP3755"/>
      <c r="AQ3755"/>
    </row>
    <row r="3756" spans="1:43" s="269" customFormat="1" x14ac:dyDescent="0.2">
      <c r="A3756" s="13"/>
      <c r="B3756"/>
      <c r="C3756"/>
      <c r="D3756" s="227"/>
      <c r="E3756" s="227"/>
      <c r="F3756" s="227"/>
      <c r="G3756"/>
      <c r="H3756"/>
      <c r="I3756"/>
      <c r="J3756" s="227"/>
      <c r="L3756" s="190"/>
      <c r="N3756"/>
      <c r="O3756"/>
      <c r="P3756"/>
      <c r="Q3756"/>
      <c r="R3756"/>
      <c r="S3756"/>
      <c r="T3756"/>
      <c r="U3756"/>
      <c r="V3756"/>
      <c r="W3756" s="319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  <c r="AN3756"/>
      <c r="AO3756"/>
      <c r="AP3756"/>
      <c r="AQ3756"/>
    </row>
    <row r="3757" spans="1:43" s="269" customFormat="1" x14ac:dyDescent="0.2">
      <c r="A3757" s="13"/>
      <c r="B3757"/>
      <c r="C3757"/>
      <c r="D3757" s="227"/>
      <c r="E3757" s="227"/>
      <c r="F3757" s="227"/>
      <c r="G3757"/>
      <c r="H3757"/>
      <c r="I3757"/>
      <c r="J3757" s="227"/>
      <c r="L3757" s="190"/>
      <c r="N3757"/>
      <c r="O3757"/>
      <c r="P3757"/>
      <c r="Q3757"/>
      <c r="R3757"/>
      <c r="S3757"/>
      <c r="T3757"/>
      <c r="U3757"/>
      <c r="V3757"/>
      <c r="W3757" s="319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  <c r="AN3757"/>
      <c r="AO3757"/>
      <c r="AP3757"/>
      <c r="AQ3757"/>
    </row>
    <row r="3758" spans="1:43" s="269" customFormat="1" x14ac:dyDescent="0.2">
      <c r="A3758" s="13"/>
      <c r="B3758"/>
      <c r="C3758"/>
      <c r="D3758" s="227"/>
      <c r="E3758" s="227"/>
      <c r="F3758" s="227"/>
      <c r="G3758"/>
      <c r="H3758"/>
      <c r="I3758"/>
      <c r="J3758" s="227"/>
      <c r="L3758" s="190"/>
      <c r="N3758"/>
      <c r="O3758"/>
      <c r="P3758"/>
      <c r="Q3758"/>
      <c r="R3758"/>
      <c r="S3758"/>
      <c r="T3758"/>
      <c r="U3758"/>
      <c r="V3758"/>
      <c r="W3758" s="319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  <c r="AN3758"/>
      <c r="AO3758"/>
      <c r="AP3758"/>
      <c r="AQ3758"/>
    </row>
    <row r="3759" spans="1:43" s="269" customFormat="1" x14ac:dyDescent="0.2">
      <c r="A3759" s="13"/>
      <c r="B3759"/>
      <c r="C3759"/>
      <c r="D3759" s="227"/>
      <c r="E3759" s="227"/>
      <c r="F3759" s="227"/>
      <c r="G3759"/>
      <c r="H3759"/>
      <c r="I3759"/>
      <c r="J3759" s="227"/>
      <c r="L3759" s="190"/>
      <c r="N3759"/>
      <c r="O3759"/>
      <c r="P3759"/>
      <c r="Q3759"/>
      <c r="R3759"/>
      <c r="S3759"/>
      <c r="T3759"/>
      <c r="U3759"/>
      <c r="V3759"/>
      <c r="W3759" s="31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  <c r="AN3759"/>
      <c r="AO3759"/>
      <c r="AP3759"/>
      <c r="AQ3759"/>
    </row>
    <row r="3760" spans="1:43" s="269" customFormat="1" x14ac:dyDescent="0.2">
      <c r="A3760" s="13"/>
      <c r="B3760"/>
      <c r="C3760"/>
      <c r="D3760" s="227"/>
      <c r="E3760" s="227"/>
      <c r="F3760" s="227"/>
      <c r="G3760"/>
      <c r="H3760"/>
      <c r="I3760"/>
      <c r="J3760" s="227"/>
      <c r="L3760" s="190"/>
      <c r="N3760"/>
      <c r="O3760"/>
      <c r="P3760"/>
      <c r="Q3760"/>
      <c r="R3760"/>
      <c r="S3760"/>
      <c r="T3760"/>
      <c r="U3760"/>
      <c r="V3760"/>
      <c r="W3760" s="319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  <c r="AN3760"/>
      <c r="AO3760"/>
      <c r="AP3760"/>
      <c r="AQ3760"/>
    </row>
    <row r="3761" spans="1:43" s="269" customFormat="1" x14ac:dyDescent="0.2">
      <c r="A3761" s="13"/>
      <c r="B3761"/>
      <c r="C3761"/>
      <c r="D3761" s="227"/>
      <c r="E3761" s="227"/>
      <c r="F3761" s="227"/>
      <c r="G3761"/>
      <c r="H3761"/>
      <c r="I3761"/>
      <c r="J3761" s="227"/>
      <c r="L3761" s="190"/>
      <c r="N3761"/>
      <c r="O3761"/>
      <c r="P3761"/>
      <c r="Q3761"/>
      <c r="R3761"/>
      <c r="S3761"/>
      <c r="T3761"/>
      <c r="U3761"/>
      <c r="V3761"/>
      <c r="W3761" s="319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  <c r="AN3761"/>
      <c r="AO3761"/>
      <c r="AP3761"/>
      <c r="AQ3761"/>
    </row>
    <row r="3762" spans="1:43" s="269" customFormat="1" x14ac:dyDescent="0.2">
      <c r="A3762" s="13"/>
      <c r="B3762"/>
      <c r="C3762"/>
      <c r="D3762" s="227"/>
      <c r="E3762" s="227"/>
      <c r="F3762" s="227"/>
      <c r="G3762"/>
      <c r="H3762"/>
      <c r="I3762"/>
      <c r="J3762" s="227"/>
      <c r="L3762" s="190"/>
      <c r="N3762"/>
      <c r="O3762"/>
      <c r="P3762"/>
      <c r="Q3762"/>
      <c r="R3762"/>
      <c r="S3762"/>
      <c r="T3762"/>
      <c r="U3762"/>
      <c r="V3762"/>
      <c r="W3762" s="319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  <c r="AN3762"/>
      <c r="AO3762"/>
      <c r="AP3762"/>
      <c r="AQ3762"/>
    </row>
    <row r="3763" spans="1:43" s="269" customFormat="1" x14ac:dyDescent="0.2">
      <c r="A3763" s="13"/>
      <c r="B3763"/>
      <c r="C3763"/>
      <c r="D3763" s="227"/>
      <c r="E3763" s="227"/>
      <c r="F3763" s="227"/>
      <c r="G3763"/>
      <c r="H3763"/>
      <c r="I3763"/>
      <c r="J3763" s="227"/>
      <c r="L3763" s="190"/>
      <c r="N3763"/>
      <c r="O3763"/>
      <c r="P3763"/>
      <c r="Q3763"/>
      <c r="R3763"/>
      <c r="S3763"/>
      <c r="T3763"/>
      <c r="U3763"/>
      <c r="V3763"/>
      <c r="W3763" s="319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  <c r="AN3763"/>
      <c r="AO3763"/>
      <c r="AP3763"/>
      <c r="AQ3763"/>
    </row>
    <row r="3764" spans="1:43" s="269" customFormat="1" x14ac:dyDescent="0.2">
      <c r="A3764" s="13"/>
      <c r="B3764"/>
      <c r="C3764"/>
      <c r="D3764" s="227"/>
      <c r="E3764" s="227"/>
      <c r="F3764" s="227"/>
      <c r="G3764"/>
      <c r="H3764"/>
      <c r="I3764"/>
      <c r="J3764" s="227"/>
      <c r="L3764" s="190"/>
      <c r="N3764"/>
      <c r="O3764"/>
      <c r="P3764"/>
      <c r="Q3764"/>
      <c r="R3764"/>
      <c r="S3764"/>
      <c r="T3764"/>
      <c r="U3764"/>
      <c r="V3764"/>
      <c r="W3764" s="319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  <c r="AN3764"/>
      <c r="AO3764"/>
      <c r="AP3764"/>
      <c r="AQ3764"/>
    </row>
    <row r="3765" spans="1:43" s="269" customFormat="1" x14ac:dyDescent="0.2">
      <c r="A3765" s="13"/>
      <c r="B3765"/>
      <c r="C3765"/>
      <c r="D3765" s="227"/>
      <c r="E3765" s="227"/>
      <c r="F3765" s="227"/>
      <c r="G3765"/>
      <c r="H3765"/>
      <c r="I3765"/>
      <c r="J3765" s="227"/>
      <c r="L3765" s="190"/>
      <c r="N3765"/>
      <c r="O3765"/>
      <c r="P3765"/>
      <c r="Q3765"/>
      <c r="R3765"/>
      <c r="S3765"/>
      <c r="T3765"/>
      <c r="U3765"/>
      <c r="V3765"/>
      <c r="W3765" s="319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  <c r="AN3765"/>
      <c r="AO3765"/>
      <c r="AP3765"/>
      <c r="AQ3765"/>
    </row>
    <row r="3766" spans="1:43" s="269" customFormat="1" x14ac:dyDescent="0.2">
      <c r="A3766" s="13"/>
      <c r="B3766"/>
      <c r="C3766"/>
      <c r="D3766" s="227"/>
      <c r="E3766" s="227"/>
      <c r="F3766" s="227"/>
      <c r="G3766"/>
      <c r="H3766"/>
      <c r="I3766"/>
      <c r="J3766" s="227"/>
      <c r="L3766" s="190"/>
      <c r="N3766"/>
      <c r="O3766"/>
      <c r="P3766"/>
      <c r="Q3766"/>
      <c r="R3766"/>
      <c r="S3766"/>
      <c r="T3766"/>
      <c r="U3766"/>
      <c r="V3766"/>
      <c r="W3766" s="319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  <c r="AN3766"/>
      <c r="AO3766"/>
      <c r="AP3766"/>
      <c r="AQ3766"/>
    </row>
    <row r="3767" spans="1:43" s="269" customFormat="1" x14ac:dyDescent="0.2">
      <c r="A3767" s="13"/>
      <c r="B3767"/>
      <c r="C3767"/>
      <c r="D3767" s="227"/>
      <c r="E3767" s="227"/>
      <c r="F3767" s="227"/>
      <c r="G3767"/>
      <c r="H3767"/>
      <c r="I3767"/>
      <c r="J3767" s="227"/>
      <c r="L3767" s="190"/>
      <c r="N3767"/>
      <c r="O3767"/>
      <c r="P3767"/>
      <c r="Q3767"/>
      <c r="R3767"/>
      <c r="S3767"/>
      <c r="T3767"/>
      <c r="U3767"/>
      <c r="V3767"/>
      <c r="W3767" s="319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  <c r="AN3767"/>
      <c r="AO3767"/>
      <c r="AP3767"/>
      <c r="AQ3767"/>
    </row>
    <row r="3768" spans="1:43" s="269" customFormat="1" x14ac:dyDescent="0.2">
      <c r="A3768" s="13"/>
      <c r="B3768"/>
      <c r="C3768"/>
      <c r="D3768" s="227"/>
      <c r="E3768" s="227"/>
      <c r="F3768" s="227"/>
      <c r="G3768"/>
      <c r="H3768"/>
      <c r="I3768"/>
      <c r="J3768" s="227"/>
      <c r="L3768" s="190"/>
      <c r="N3768"/>
      <c r="O3768"/>
      <c r="P3768"/>
      <c r="Q3768"/>
      <c r="R3768"/>
      <c r="S3768"/>
      <c r="T3768"/>
      <c r="U3768"/>
      <c r="V3768"/>
      <c r="W3768" s="319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  <c r="AN3768"/>
      <c r="AO3768"/>
      <c r="AP3768"/>
      <c r="AQ3768"/>
    </row>
    <row r="3769" spans="1:43" s="269" customFormat="1" x14ac:dyDescent="0.2">
      <c r="A3769" s="13"/>
      <c r="B3769"/>
      <c r="C3769"/>
      <c r="D3769" s="227"/>
      <c r="E3769" s="227"/>
      <c r="F3769" s="227"/>
      <c r="G3769"/>
      <c r="H3769"/>
      <c r="I3769"/>
      <c r="J3769" s="227"/>
      <c r="L3769" s="190"/>
      <c r="N3769"/>
      <c r="O3769"/>
      <c r="P3769"/>
      <c r="Q3769"/>
      <c r="R3769"/>
      <c r="S3769"/>
      <c r="T3769"/>
      <c r="U3769"/>
      <c r="V3769"/>
      <c r="W3769" s="31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  <c r="AN3769"/>
      <c r="AO3769"/>
      <c r="AP3769"/>
      <c r="AQ3769"/>
    </row>
    <row r="3770" spans="1:43" s="269" customFormat="1" x14ac:dyDescent="0.2">
      <c r="A3770" s="13"/>
      <c r="B3770"/>
      <c r="C3770"/>
      <c r="D3770" s="227"/>
      <c r="E3770" s="227"/>
      <c r="F3770" s="227"/>
      <c r="G3770"/>
      <c r="H3770"/>
      <c r="I3770"/>
      <c r="J3770" s="227"/>
      <c r="L3770" s="190"/>
      <c r="N3770"/>
      <c r="O3770"/>
      <c r="P3770"/>
      <c r="Q3770"/>
      <c r="R3770"/>
      <c r="S3770"/>
      <c r="T3770"/>
      <c r="U3770"/>
      <c r="V3770"/>
      <c r="W3770" s="319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  <c r="AN3770"/>
      <c r="AO3770"/>
      <c r="AP3770"/>
      <c r="AQ3770"/>
    </row>
    <row r="3771" spans="1:43" s="269" customFormat="1" x14ac:dyDescent="0.2">
      <c r="A3771" s="13"/>
      <c r="B3771"/>
      <c r="C3771"/>
      <c r="D3771" s="227"/>
      <c r="E3771" s="227"/>
      <c r="F3771" s="227"/>
      <c r="G3771"/>
      <c r="H3771"/>
      <c r="I3771"/>
      <c r="J3771" s="227"/>
      <c r="L3771" s="190"/>
      <c r="N3771"/>
      <c r="O3771"/>
      <c r="P3771"/>
      <c r="Q3771"/>
      <c r="R3771"/>
      <c r="S3771"/>
      <c r="T3771"/>
      <c r="U3771"/>
      <c r="V3771"/>
      <c r="W3771" s="319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  <c r="AN3771"/>
      <c r="AO3771"/>
      <c r="AP3771"/>
      <c r="AQ3771"/>
    </row>
    <row r="3772" spans="1:43" s="269" customFormat="1" x14ac:dyDescent="0.2">
      <c r="A3772" s="13"/>
      <c r="B3772"/>
      <c r="C3772"/>
      <c r="D3772" s="227"/>
      <c r="E3772" s="227"/>
      <c r="F3772" s="227"/>
      <c r="G3772"/>
      <c r="H3772"/>
      <c r="I3772"/>
      <c r="J3772" s="227"/>
      <c r="L3772" s="190"/>
      <c r="N3772"/>
      <c r="O3772"/>
      <c r="P3772"/>
      <c r="Q3772"/>
      <c r="R3772"/>
      <c r="S3772"/>
      <c r="T3772"/>
      <c r="U3772"/>
      <c r="V3772"/>
      <c r="W3772" s="319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  <c r="AN3772"/>
      <c r="AO3772"/>
      <c r="AP3772"/>
      <c r="AQ3772"/>
    </row>
    <row r="3773" spans="1:43" s="269" customFormat="1" x14ac:dyDescent="0.2">
      <c r="A3773" s="13"/>
      <c r="B3773"/>
      <c r="C3773"/>
      <c r="D3773" s="227"/>
      <c r="E3773" s="227"/>
      <c r="F3773" s="227"/>
      <c r="G3773"/>
      <c r="H3773"/>
      <c r="I3773"/>
      <c r="J3773" s="227"/>
      <c r="L3773" s="190"/>
      <c r="N3773"/>
      <c r="O3773"/>
      <c r="P3773"/>
      <c r="Q3773"/>
      <c r="R3773"/>
      <c r="S3773"/>
      <c r="T3773"/>
      <c r="U3773"/>
      <c r="V3773"/>
      <c r="W3773" s="319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  <c r="AN3773"/>
      <c r="AO3773"/>
      <c r="AP3773"/>
      <c r="AQ3773"/>
    </row>
    <row r="3774" spans="1:43" s="269" customFormat="1" x14ac:dyDescent="0.2">
      <c r="A3774" s="13"/>
      <c r="B3774"/>
      <c r="C3774"/>
      <c r="D3774" s="227"/>
      <c r="E3774" s="227"/>
      <c r="F3774" s="227"/>
      <c r="G3774"/>
      <c r="H3774"/>
      <c r="I3774"/>
      <c r="J3774" s="227"/>
      <c r="L3774" s="190"/>
      <c r="N3774"/>
      <c r="O3774"/>
      <c r="P3774"/>
      <c r="Q3774"/>
      <c r="R3774"/>
      <c r="S3774"/>
      <c r="T3774"/>
      <c r="U3774"/>
      <c r="V3774"/>
      <c r="W3774" s="319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  <c r="AN3774"/>
      <c r="AO3774"/>
      <c r="AP3774"/>
      <c r="AQ3774"/>
    </row>
    <row r="3775" spans="1:43" s="269" customFormat="1" x14ac:dyDescent="0.2">
      <c r="A3775" s="13"/>
      <c r="B3775"/>
      <c r="C3775"/>
      <c r="D3775" s="227"/>
      <c r="E3775" s="227"/>
      <c r="F3775" s="227"/>
      <c r="G3775"/>
      <c r="H3775"/>
      <c r="I3775"/>
      <c r="J3775" s="227"/>
      <c r="L3775" s="190"/>
      <c r="N3775"/>
      <c r="O3775"/>
      <c r="P3775"/>
      <c r="Q3775"/>
      <c r="R3775"/>
      <c r="S3775"/>
      <c r="T3775"/>
      <c r="U3775"/>
      <c r="V3775"/>
      <c r="W3775" s="319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  <c r="AN3775"/>
      <c r="AO3775"/>
      <c r="AP3775"/>
      <c r="AQ3775"/>
    </row>
    <row r="3776" spans="1:43" s="269" customFormat="1" x14ac:dyDescent="0.2">
      <c r="A3776" s="13"/>
      <c r="B3776"/>
      <c r="C3776"/>
      <c r="D3776" s="227"/>
      <c r="E3776" s="227"/>
      <c r="F3776" s="227"/>
      <c r="G3776"/>
      <c r="H3776"/>
      <c r="I3776"/>
      <c r="J3776" s="227"/>
      <c r="L3776" s="190"/>
      <c r="N3776"/>
      <c r="O3776"/>
      <c r="P3776"/>
      <c r="Q3776"/>
      <c r="R3776"/>
      <c r="S3776"/>
      <c r="T3776"/>
      <c r="U3776"/>
      <c r="V3776"/>
      <c r="W3776" s="319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  <c r="AN3776"/>
      <c r="AO3776"/>
      <c r="AP3776"/>
      <c r="AQ3776"/>
    </row>
    <row r="3777" spans="1:43" s="269" customFormat="1" x14ac:dyDescent="0.2">
      <c r="A3777" s="13"/>
      <c r="B3777"/>
      <c r="C3777"/>
      <c r="D3777" s="227"/>
      <c r="E3777" s="227"/>
      <c r="F3777" s="227"/>
      <c r="G3777"/>
      <c r="H3777"/>
      <c r="I3777"/>
      <c r="J3777" s="227"/>
      <c r="L3777" s="190"/>
      <c r="N3777"/>
      <c r="O3777"/>
      <c r="P3777"/>
      <c r="Q3777"/>
      <c r="R3777"/>
      <c r="S3777"/>
      <c r="T3777"/>
      <c r="U3777"/>
      <c r="V3777"/>
      <c r="W3777" s="319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  <c r="AN3777"/>
      <c r="AO3777"/>
      <c r="AP3777"/>
      <c r="AQ3777"/>
    </row>
    <row r="3778" spans="1:43" s="269" customFormat="1" x14ac:dyDescent="0.2">
      <c r="A3778" s="13"/>
      <c r="B3778"/>
      <c r="C3778"/>
      <c r="D3778" s="227"/>
      <c r="E3778" s="227"/>
      <c r="F3778" s="227"/>
      <c r="G3778"/>
      <c r="H3778"/>
      <c r="I3778"/>
      <c r="J3778" s="227"/>
      <c r="L3778" s="190"/>
      <c r="N3778"/>
      <c r="O3778"/>
      <c r="P3778"/>
      <c r="Q3778"/>
      <c r="R3778"/>
      <c r="S3778"/>
      <c r="T3778"/>
      <c r="U3778"/>
      <c r="V3778"/>
      <c r="W3778" s="319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  <c r="AN3778"/>
      <c r="AO3778"/>
      <c r="AP3778"/>
      <c r="AQ3778"/>
    </row>
    <row r="3779" spans="1:43" s="269" customFormat="1" x14ac:dyDescent="0.2">
      <c r="A3779" s="13"/>
      <c r="B3779"/>
      <c r="C3779"/>
      <c r="D3779" s="227"/>
      <c r="E3779" s="227"/>
      <c r="F3779" s="227"/>
      <c r="G3779"/>
      <c r="H3779"/>
      <c r="I3779"/>
      <c r="J3779" s="227"/>
      <c r="L3779" s="190"/>
      <c r="N3779"/>
      <c r="O3779"/>
      <c r="P3779"/>
      <c r="Q3779"/>
      <c r="R3779"/>
      <c r="S3779"/>
      <c r="T3779"/>
      <c r="U3779"/>
      <c r="V3779"/>
      <c r="W3779" s="31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  <c r="AN3779"/>
      <c r="AO3779"/>
      <c r="AP3779"/>
      <c r="AQ3779"/>
    </row>
    <row r="3780" spans="1:43" s="269" customFormat="1" x14ac:dyDescent="0.2">
      <c r="A3780" s="13"/>
      <c r="B3780"/>
      <c r="C3780"/>
      <c r="D3780" s="227"/>
      <c r="E3780" s="227"/>
      <c r="F3780" s="227"/>
      <c r="G3780"/>
      <c r="H3780"/>
      <c r="I3780"/>
      <c r="J3780" s="227"/>
      <c r="L3780" s="190"/>
      <c r="N3780"/>
      <c r="O3780"/>
      <c r="P3780"/>
      <c r="Q3780"/>
      <c r="R3780"/>
      <c r="S3780"/>
      <c r="T3780"/>
      <c r="U3780"/>
      <c r="V3780"/>
      <c r="W3780" s="319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  <c r="AN3780"/>
      <c r="AO3780"/>
      <c r="AP3780"/>
      <c r="AQ3780"/>
    </row>
    <row r="3781" spans="1:43" s="269" customFormat="1" x14ac:dyDescent="0.2">
      <c r="A3781" s="13"/>
      <c r="B3781"/>
      <c r="C3781"/>
      <c r="D3781" s="227"/>
      <c r="E3781" s="227"/>
      <c r="F3781" s="227"/>
      <c r="G3781"/>
      <c r="H3781"/>
      <c r="I3781"/>
      <c r="J3781" s="227"/>
      <c r="L3781" s="190"/>
      <c r="N3781"/>
      <c r="O3781"/>
      <c r="P3781"/>
      <c r="Q3781"/>
      <c r="R3781"/>
      <c r="S3781"/>
      <c r="T3781"/>
      <c r="U3781"/>
      <c r="V3781"/>
      <c r="W3781" s="319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  <c r="AN3781"/>
      <c r="AO3781"/>
      <c r="AP3781"/>
      <c r="AQ3781"/>
    </row>
    <row r="3782" spans="1:43" s="269" customFormat="1" x14ac:dyDescent="0.2">
      <c r="A3782" s="13"/>
      <c r="B3782"/>
      <c r="C3782"/>
      <c r="D3782" s="227"/>
      <c r="E3782" s="227"/>
      <c r="F3782" s="227"/>
      <c r="G3782"/>
      <c r="H3782"/>
      <c r="I3782"/>
      <c r="J3782" s="227"/>
      <c r="L3782" s="190"/>
      <c r="N3782"/>
      <c r="O3782"/>
      <c r="P3782"/>
      <c r="Q3782"/>
      <c r="R3782"/>
      <c r="S3782"/>
      <c r="T3782"/>
      <c r="U3782"/>
      <c r="V3782"/>
      <c r="W3782" s="319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  <c r="AN3782"/>
      <c r="AO3782"/>
      <c r="AP3782"/>
      <c r="AQ3782"/>
    </row>
    <row r="3783" spans="1:43" s="269" customFormat="1" x14ac:dyDescent="0.2">
      <c r="A3783" s="13"/>
      <c r="B3783"/>
      <c r="C3783"/>
      <c r="D3783" s="227"/>
      <c r="E3783" s="227"/>
      <c r="F3783" s="227"/>
      <c r="G3783"/>
      <c r="H3783"/>
      <c r="I3783"/>
      <c r="J3783" s="227"/>
      <c r="L3783" s="190"/>
      <c r="N3783"/>
      <c r="O3783"/>
      <c r="P3783"/>
      <c r="Q3783"/>
      <c r="R3783"/>
      <c r="S3783"/>
      <c r="T3783"/>
      <c r="U3783"/>
      <c r="V3783"/>
      <c r="W3783" s="319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  <c r="AN3783"/>
      <c r="AO3783"/>
      <c r="AP3783"/>
      <c r="AQ3783"/>
    </row>
    <row r="3784" spans="1:43" s="269" customFormat="1" x14ac:dyDescent="0.2">
      <c r="A3784" s="13"/>
      <c r="B3784"/>
      <c r="C3784"/>
      <c r="D3784" s="227"/>
      <c r="E3784" s="227"/>
      <c r="F3784" s="227"/>
      <c r="G3784"/>
      <c r="H3784"/>
      <c r="I3784"/>
      <c r="J3784" s="227"/>
      <c r="L3784" s="190"/>
      <c r="N3784"/>
      <c r="O3784"/>
      <c r="P3784"/>
      <c r="Q3784"/>
      <c r="R3784"/>
      <c r="S3784"/>
      <c r="T3784"/>
      <c r="U3784"/>
      <c r="V3784"/>
      <c r="W3784" s="319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  <c r="AN3784"/>
      <c r="AO3784"/>
      <c r="AP3784"/>
      <c r="AQ3784"/>
    </row>
    <row r="3785" spans="1:43" s="269" customFormat="1" x14ac:dyDescent="0.2">
      <c r="A3785" s="13"/>
      <c r="B3785"/>
      <c r="C3785"/>
      <c r="D3785" s="227"/>
      <c r="E3785" s="227"/>
      <c r="F3785" s="227"/>
      <c r="G3785"/>
      <c r="H3785"/>
      <c r="I3785"/>
      <c r="J3785" s="227"/>
      <c r="L3785" s="190"/>
      <c r="N3785"/>
      <c r="O3785"/>
      <c r="P3785"/>
      <c r="Q3785"/>
      <c r="R3785"/>
      <c r="S3785"/>
      <c r="T3785"/>
      <c r="U3785"/>
      <c r="V3785"/>
      <c r="W3785" s="319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  <c r="AN3785"/>
      <c r="AO3785"/>
      <c r="AP3785"/>
      <c r="AQ3785"/>
    </row>
    <row r="3786" spans="1:43" s="269" customFormat="1" x14ac:dyDescent="0.2">
      <c r="A3786" s="13"/>
      <c r="B3786"/>
      <c r="C3786"/>
      <c r="D3786" s="227"/>
      <c r="E3786" s="227"/>
      <c r="F3786" s="227"/>
      <c r="G3786"/>
      <c r="H3786"/>
      <c r="I3786"/>
      <c r="J3786" s="227"/>
      <c r="L3786" s="190"/>
      <c r="N3786"/>
      <c r="O3786"/>
      <c r="P3786"/>
      <c r="Q3786"/>
      <c r="R3786"/>
      <c r="S3786"/>
      <c r="T3786"/>
      <c r="U3786"/>
      <c r="V3786"/>
      <c r="W3786" s="319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  <c r="AN3786"/>
      <c r="AO3786"/>
      <c r="AP3786"/>
      <c r="AQ3786"/>
    </row>
    <row r="3787" spans="1:43" s="269" customFormat="1" x14ac:dyDescent="0.2">
      <c r="A3787" s="13"/>
      <c r="B3787"/>
      <c r="C3787"/>
      <c r="D3787" s="227"/>
      <c r="E3787" s="227"/>
      <c r="F3787" s="227"/>
      <c r="G3787"/>
      <c r="H3787"/>
      <c r="I3787"/>
      <c r="J3787" s="227"/>
      <c r="L3787" s="190"/>
      <c r="N3787"/>
      <c r="O3787"/>
      <c r="P3787"/>
      <c r="Q3787"/>
      <c r="R3787"/>
      <c r="S3787"/>
      <c r="T3787"/>
      <c r="U3787"/>
      <c r="V3787"/>
      <c r="W3787" s="319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  <c r="AN3787"/>
      <c r="AO3787"/>
      <c r="AP3787"/>
      <c r="AQ3787"/>
    </row>
    <row r="3788" spans="1:43" s="269" customFormat="1" x14ac:dyDescent="0.2">
      <c r="A3788" s="13"/>
      <c r="B3788"/>
      <c r="C3788"/>
      <c r="D3788" s="227"/>
      <c r="E3788" s="227"/>
      <c r="F3788" s="227"/>
      <c r="G3788"/>
      <c r="H3788"/>
      <c r="I3788"/>
      <c r="J3788" s="227"/>
      <c r="L3788" s="190"/>
      <c r="N3788"/>
      <c r="O3788"/>
      <c r="P3788"/>
      <c r="Q3788"/>
      <c r="R3788"/>
      <c r="S3788"/>
      <c r="T3788"/>
      <c r="U3788"/>
      <c r="V3788"/>
      <c r="W3788" s="319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  <c r="AN3788"/>
      <c r="AO3788"/>
      <c r="AP3788"/>
      <c r="AQ3788"/>
    </row>
    <row r="3789" spans="1:43" s="269" customFormat="1" x14ac:dyDescent="0.2">
      <c r="A3789" s="13"/>
      <c r="B3789"/>
      <c r="C3789"/>
      <c r="D3789" s="227"/>
      <c r="E3789" s="227"/>
      <c r="F3789" s="227"/>
      <c r="G3789"/>
      <c r="H3789"/>
      <c r="I3789"/>
      <c r="J3789" s="227"/>
      <c r="L3789" s="190"/>
      <c r="N3789"/>
      <c r="O3789"/>
      <c r="P3789"/>
      <c r="Q3789"/>
      <c r="R3789"/>
      <c r="S3789"/>
      <c r="T3789"/>
      <c r="U3789"/>
      <c r="V3789"/>
      <c r="W3789" s="31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  <c r="AN3789"/>
      <c r="AO3789"/>
      <c r="AP3789"/>
      <c r="AQ3789"/>
    </row>
    <row r="3790" spans="1:43" s="269" customFormat="1" x14ac:dyDescent="0.2">
      <c r="A3790" s="13"/>
      <c r="B3790"/>
      <c r="C3790"/>
      <c r="D3790" s="227"/>
      <c r="E3790" s="227"/>
      <c r="F3790" s="227"/>
      <c r="G3790"/>
      <c r="H3790"/>
      <c r="I3790"/>
      <c r="J3790" s="227"/>
      <c r="L3790" s="190"/>
      <c r="N3790"/>
      <c r="O3790"/>
      <c r="P3790"/>
      <c r="Q3790"/>
      <c r="R3790"/>
      <c r="S3790"/>
      <c r="T3790"/>
      <c r="U3790"/>
      <c r="V3790"/>
      <c r="W3790" s="319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  <c r="AN3790"/>
      <c r="AO3790"/>
      <c r="AP3790"/>
      <c r="AQ3790"/>
    </row>
    <row r="3791" spans="1:43" s="269" customFormat="1" x14ac:dyDescent="0.2">
      <c r="A3791" s="13"/>
      <c r="B3791"/>
      <c r="C3791"/>
      <c r="D3791" s="227"/>
      <c r="E3791" s="227"/>
      <c r="F3791" s="227"/>
      <c r="G3791"/>
      <c r="H3791"/>
      <c r="I3791"/>
      <c r="J3791" s="227"/>
      <c r="L3791" s="190"/>
      <c r="N3791"/>
      <c r="O3791"/>
      <c r="P3791"/>
      <c r="Q3791"/>
      <c r="R3791"/>
      <c r="S3791"/>
      <c r="T3791"/>
      <c r="U3791"/>
      <c r="V3791"/>
      <c r="W3791" s="319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  <c r="AN3791"/>
      <c r="AO3791"/>
      <c r="AP3791"/>
      <c r="AQ3791"/>
    </row>
    <row r="3792" spans="1:43" s="269" customFormat="1" x14ac:dyDescent="0.2">
      <c r="A3792" s="13"/>
      <c r="B3792"/>
      <c r="C3792"/>
      <c r="D3792" s="227"/>
      <c r="E3792" s="227"/>
      <c r="F3792" s="227"/>
      <c r="G3792"/>
      <c r="H3792"/>
      <c r="I3792"/>
      <c r="J3792" s="227"/>
      <c r="L3792" s="190"/>
      <c r="N3792"/>
      <c r="O3792"/>
      <c r="P3792"/>
      <c r="Q3792"/>
      <c r="R3792"/>
      <c r="S3792"/>
      <c r="T3792"/>
      <c r="U3792"/>
      <c r="V3792"/>
      <c r="W3792" s="319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  <c r="AN3792"/>
      <c r="AO3792"/>
      <c r="AP3792"/>
      <c r="AQ3792"/>
    </row>
    <row r="3793" spans="1:43" s="269" customFormat="1" x14ac:dyDescent="0.2">
      <c r="A3793" s="13"/>
      <c r="B3793"/>
      <c r="C3793"/>
      <c r="D3793" s="227"/>
      <c r="E3793" s="227"/>
      <c r="F3793" s="227"/>
      <c r="G3793"/>
      <c r="H3793"/>
      <c r="I3793"/>
      <c r="J3793" s="227"/>
      <c r="L3793" s="190"/>
      <c r="N3793"/>
      <c r="O3793"/>
      <c r="P3793"/>
      <c r="Q3793"/>
      <c r="R3793"/>
      <c r="S3793"/>
      <c r="T3793"/>
      <c r="U3793"/>
      <c r="V3793"/>
      <c r="W3793" s="319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  <c r="AN3793"/>
      <c r="AO3793"/>
      <c r="AP3793"/>
      <c r="AQ3793"/>
    </row>
    <row r="3794" spans="1:43" s="269" customFormat="1" x14ac:dyDescent="0.2">
      <c r="A3794" s="13"/>
      <c r="B3794"/>
      <c r="C3794"/>
      <c r="D3794" s="227"/>
      <c r="E3794" s="227"/>
      <c r="F3794" s="227"/>
      <c r="G3794"/>
      <c r="H3794"/>
      <c r="I3794"/>
      <c r="J3794" s="227"/>
      <c r="L3794" s="190"/>
      <c r="N3794"/>
      <c r="O3794"/>
      <c r="P3794"/>
      <c r="Q3794"/>
      <c r="R3794"/>
      <c r="S3794"/>
      <c r="T3794"/>
      <c r="U3794"/>
      <c r="V3794"/>
      <c r="W3794" s="319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  <c r="AN3794"/>
      <c r="AO3794"/>
      <c r="AP3794"/>
      <c r="AQ3794"/>
    </row>
    <row r="3795" spans="1:43" s="269" customFormat="1" x14ac:dyDescent="0.2">
      <c r="A3795" s="13"/>
      <c r="B3795"/>
      <c r="C3795"/>
      <c r="D3795" s="227"/>
      <c r="E3795" s="227"/>
      <c r="F3795" s="227"/>
      <c r="G3795"/>
      <c r="H3795"/>
      <c r="I3795"/>
      <c r="J3795" s="227"/>
      <c r="L3795" s="190"/>
      <c r="N3795"/>
      <c r="O3795"/>
      <c r="P3795"/>
      <c r="Q3795"/>
      <c r="R3795"/>
      <c r="S3795"/>
      <c r="T3795"/>
      <c r="U3795"/>
      <c r="V3795"/>
      <c r="W3795" s="319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  <c r="AN3795"/>
      <c r="AO3795"/>
      <c r="AP3795"/>
      <c r="AQ3795"/>
    </row>
    <row r="3796" spans="1:43" s="269" customFormat="1" x14ac:dyDescent="0.2">
      <c r="A3796" s="13"/>
      <c r="B3796"/>
      <c r="C3796"/>
      <c r="D3796" s="227"/>
      <c r="E3796" s="227"/>
      <c r="F3796" s="227"/>
      <c r="G3796"/>
      <c r="H3796"/>
      <c r="I3796"/>
      <c r="J3796" s="227"/>
      <c r="L3796" s="190"/>
      <c r="N3796"/>
      <c r="O3796"/>
      <c r="P3796"/>
      <c r="Q3796"/>
      <c r="R3796"/>
      <c r="S3796"/>
      <c r="T3796"/>
      <c r="U3796"/>
      <c r="V3796"/>
      <c r="W3796" s="319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  <c r="AN3796"/>
      <c r="AO3796"/>
      <c r="AP3796"/>
      <c r="AQ3796"/>
    </row>
    <row r="3797" spans="1:43" s="269" customFormat="1" x14ac:dyDescent="0.2">
      <c r="A3797" s="13"/>
      <c r="B3797"/>
      <c r="C3797"/>
      <c r="D3797" s="227"/>
      <c r="E3797" s="227"/>
      <c r="F3797" s="227"/>
      <c r="G3797"/>
      <c r="H3797"/>
      <c r="I3797"/>
      <c r="J3797" s="227"/>
      <c r="L3797" s="190"/>
      <c r="N3797"/>
      <c r="O3797"/>
      <c r="P3797"/>
      <c r="Q3797"/>
      <c r="R3797"/>
      <c r="S3797"/>
      <c r="T3797"/>
      <c r="U3797"/>
      <c r="V3797"/>
      <c r="W3797" s="319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  <c r="AN3797"/>
      <c r="AO3797"/>
      <c r="AP3797"/>
      <c r="AQ3797"/>
    </row>
    <row r="3798" spans="1:43" s="269" customFormat="1" x14ac:dyDescent="0.2">
      <c r="A3798" s="13"/>
      <c r="B3798"/>
      <c r="C3798"/>
      <c r="D3798" s="227"/>
      <c r="E3798" s="227"/>
      <c r="F3798" s="227"/>
      <c r="G3798"/>
      <c r="H3798"/>
      <c r="I3798"/>
      <c r="J3798" s="227"/>
      <c r="L3798" s="190"/>
      <c r="N3798"/>
      <c r="O3798"/>
      <c r="P3798"/>
      <c r="Q3798"/>
      <c r="R3798"/>
      <c r="S3798"/>
      <c r="T3798"/>
      <c r="U3798"/>
      <c r="V3798"/>
      <c r="W3798" s="319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  <c r="AN3798"/>
      <c r="AO3798"/>
      <c r="AP3798"/>
      <c r="AQ3798"/>
    </row>
    <row r="3799" spans="1:43" s="269" customFormat="1" x14ac:dyDescent="0.2">
      <c r="A3799" s="13"/>
      <c r="B3799"/>
      <c r="C3799"/>
      <c r="D3799" s="227"/>
      <c r="E3799" s="227"/>
      <c r="F3799" s="227"/>
      <c r="G3799"/>
      <c r="H3799"/>
      <c r="I3799"/>
      <c r="J3799" s="227"/>
      <c r="L3799" s="190"/>
      <c r="N3799"/>
      <c r="O3799"/>
      <c r="P3799"/>
      <c r="Q3799"/>
      <c r="R3799"/>
      <c r="S3799"/>
      <c r="T3799"/>
      <c r="U3799"/>
      <c r="V3799"/>
      <c r="W3799" s="31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  <c r="AN3799"/>
      <c r="AO3799"/>
      <c r="AP3799"/>
      <c r="AQ3799"/>
    </row>
    <row r="3800" spans="1:43" s="269" customFormat="1" x14ac:dyDescent="0.2">
      <c r="A3800" s="13"/>
      <c r="B3800"/>
      <c r="C3800"/>
      <c r="D3800" s="227"/>
      <c r="E3800" s="227"/>
      <c r="F3800" s="227"/>
      <c r="G3800"/>
      <c r="H3800"/>
      <c r="I3800"/>
      <c r="J3800" s="227"/>
      <c r="L3800" s="190"/>
      <c r="N3800"/>
      <c r="O3800"/>
      <c r="P3800"/>
      <c r="Q3800"/>
      <c r="R3800"/>
      <c r="S3800"/>
      <c r="T3800"/>
      <c r="U3800"/>
      <c r="V3800"/>
      <c r="W3800" s="319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  <c r="AN3800"/>
      <c r="AO3800"/>
      <c r="AP3800"/>
      <c r="AQ3800"/>
    </row>
    <row r="3801" spans="1:43" s="269" customFormat="1" x14ac:dyDescent="0.2">
      <c r="A3801" s="13"/>
      <c r="B3801"/>
      <c r="C3801"/>
      <c r="D3801" s="227"/>
      <c r="E3801" s="227"/>
      <c r="F3801" s="227"/>
      <c r="G3801"/>
      <c r="H3801"/>
      <c r="I3801"/>
      <c r="J3801" s="227"/>
      <c r="L3801" s="190"/>
      <c r="N3801"/>
      <c r="O3801"/>
      <c r="P3801"/>
      <c r="Q3801"/>
      <c r="R3801"/>
      <c r="S3801"/>
      <c r="T3801"/>
      <c r="U3801"/>
      <c r="V3801"/>
      <c r="W3801" s="319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  <c r="AN3801"/>
      <c r="AO3801"/>
      <c r="AP3801"/>
      <c r="AQ3801"/>
    </row>
    <row r="3802" spans="1:43" s="269" customFormat="1" x14ac:dyDescent="0.2">
      <c r="A3802" s="13"/>
      <c r="B3802"/>
      <c r="C3802"/>
      <c r="D3802" s="227"/>
      <c r="E3802" s="227"/>
      <c r="F3802" s="227"/>
      <c r="G3802"/>
      <c r="H3802"/>
      <c r="I3802"/>
      <c r="J3802" s="227"/>
      <c r="L3802" s="190"/>
      <c r="N3802"/>
      <c r="O3802"/>
      <c r="P3802"/>
      <c r="Q3802"/>
      <c r="R3802"/>
      <c r="S3802"/>
      <c r="T3802"/>
      <c r="U3802"/>
      <c r="V3802"/>
      <c r="W3802" s="319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  <c r="AN3802"/>
      <c r="AO3802"/>
      <c r="AP3802"/>
      <c r="AQ3802"/>
    </row>
    <row r="3803" spans="1:43" s="269" customFormat="1" x14ac:dyDescent="0.2">
      <c r="A3803" s="13"/>
      <c r="B3803"/>
      <c r="C3803"/>
      <c r="D3803" s="227"/>
      <c r="E3803" s="227"/>
      <c r="F3803" s="227"/>
      <c r="G3803"/>
      <c r="H3803"/>
      <c r="I3803"/>
      <c r="J3803" s="227"/>
      <c r="L3803" s="190"/>
      <c r="N3803"/>
      <c r="O3803"/>
      <c r="P3803"/>
      <c r="Q3803"/>
      <c r="R3803"/>
      <c r="S3803"/>
      <c r="T3803"/>
      <c r="U3803"/>
      <c r="V3803"/>
      <c r="W3803" s="319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  <c r="AN3803"/>
      <c r="AO3803"/>
      <c r="AP3803"/>
      <c r="AQ3803"/>
    </row>
    <row r="3804" spans="1:43" s="269" customFormat="1" x14ac:dyDescent="0.2">
      <c r="A3804" s="13"/>
      <c r="B3804"/>
      <c r="C3804"/>
      <c r="D3804" s="227"/>
      <c r="E3804" s="227"/>
      <c r="F3804" s="227"/>
      <c r="G3804"/>
      <c r="H3804"/>
      <c r="I3804"/>
      <c r="J3804" s="227"/>
      <c r="L3804" s="190"/>
      <c r="N3804"/>
      <c r="O3804"/>
      <c r="P3804"/>
      <c r="Q3804"/>
      <c r="R3804"/>
      <c r="S3804"/>
      <c r="T3804"/>
      <c r="U3804"/>
      <c r="V3804"/>
      <c r="W3804" s="319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  <c r="AN3804"/>
      <c r="AO3804"/>
      <c r="AP3804"/>
      <c r="AQ3804"/>
    </row>
    <row r="3805" spans="1:43" s="269" customFormat="1" x14ac:dyDescent="0.2">
      <c r="A3805" s="13"/>
      <c r="B3805"/>
      <c r="C3805"/>
      <c r="D3805" s="227"/>
      <c r="E3805" s="227"/>
      <c r="F3805" s="227"/>
      <c r="G3805"/>
      <c r="H3805"/>
      <c r="I3805"/>
      <c r="J3805" s="227"/>
      <c r="L3805" s="190"/>
      <c r="N3805"/>
      <c r="O3805"/>
      <c r="P3805"/>
      <c r="Q3805"/>
      <c r="R3805"/>
      <c r="S3805"/>
      <c r="T3805"/>
      <c r="U3805"/>
      <c r="V3805"/>
      <c r="W3805" s="319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  <c r="AN3805"/>
      <c r="AO3805"/>
      <c r="AP3805"/>
      <c r="AQ3805"/>
    </row>
    <row r="3806" spans="1:43" s="269" customFormat="1" x14ac:dyDescent="0.2">
      <c r="A3806" s="13"/>
      <c r="B3806"/>
      <c r="C3806"/>
      <c r="D3806" s="227"/>
      <c r="E3806" s="227"/>
      <c r="F3806" s="227"/>
      <c r="G3806"/>
      <c r="H3806"/>
      <c r="I3806"/>
      <c r="J3806" s="227"/>
      <c r="L3806" s="190"/>
      <c r="N3806"/>
      <c r="O3806"/>
      <c r="P3806"/>
      <c r="Q3806"/>
      <c r="R3806"/>
      <c r="S3806"/>
      <c r="T3806"/>
      <c r="U3806"/>
      <c r="V3806"/>
      <c r="W3806" s="319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  <c r="AN3806"/>
      <c r="AO3806"/>
      <c r="AP3806"/>
      <c r="AQ3806"/>
    </row>
    <row r="3807" spans="1:43" s="269" customFormat="1" x14ac:dyDescent="0.2">
      <c r="A3807" s="13"/>
      <c r="B3807"/>
      <c r="C3807"/>
      <c r="D3807" s="227"/>
      <c r="E3807" s="227"/>
      <c r="F3807" s="227"/>
      <c r="G3807"/>
      <c r="H3807"/>
      <c r="I3807"/>
      <c r="J3807" s="227"/>
      <c r="L3807" s="190"/>
      <c r="N3807"/>
      <c r="O3807"/>
      <c r="P3807"/>
      <c r="Q3807"/>
      <c r="R3807"/>
      <c r="S3807"/>
      <c r="T3807"/>
      <c r="U3807"/>
      <c r="V3807"/>
      <c r="W3807" s="319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  <c r="AN3807"/>
      <c r="AO3807"/>
      <c r="AP3807"/>
      <c r="AQ3807"/>
    </row>
    <row r="3808" spans="1:43" s="269" customFormat="1" x14ac:dyDescent="0.2">
      <c r="A3808" s="13"/>
      <c r="B3808"/>
      <c r="C3808"/>
      <c r="D3808" s="227"/>
      <c r="E3808" s="227"/>
      <c r="F3808" s="227"/>
      <c r="G3808"/>
      <c r="H3808"/>
      <c r="I3808"/>
      <c r="J3808" s="227"/>
      <c r="L3808" s="190"/>
      <c r="N3808"/>
      <c r="O3808"/>
      <c r="P3808"/>
      <c r="Q3808"/>
      <c r="R3808"/>
      <c r="S3808"/>
      <c r="T3808"/>
      <c r="U3808"/>
      <c r="V3808"/>
      <c r="W3808" s="319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  <c r="AN3808"/>
      <c r="AO3808"/>
      <c r="AP3808"/>
      <c r="AQ3808"/>
    </row>
    <row r="3809" spans="1:43" s="269" customFormat="1" x14ac:dyDescent="0.2">
      <c r="A3809" s="13"/>
      <c r="B3809"/>
      <c r="C3809"/>
      <c r="D3809" s="227"/>
      <c r="E3809" s="227"/>
      <c r="F3809" s="227"/>
      <c r="G3809"/>
      <c r="H3809"/>
      <c r="I3809"/>
      <c r="J3809" s="227"/>
      <c r="L3809" s="190"/>
      <c r="N3809"/>
      <c r="O3809"/>
      <c r="P3809"/>
      <c r="Q3809"/>
      <c r="R3809"/>
      <c r="S3809"/>
      <c r="T3809"/>
      <c r="U3809"/>
      <c r="V3809"/>
      <c r="W3809" s="31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  <c r="AN3809"/>
      <c r="AO3809"/>
      <c r="AP3809"/>
      <c r="AQ3809"/>
    </row>
    <row r="3810" spans="1:43" s="269" customFormat="1" x14ac:dyDescent="0.2">
      <c r="A3810" s="13"/>
      <c r="B3810"/>
      <c r="C3810"/>
      <c r="D3810" s="227"/>
      <c r="E3810" s="227"/>
      <c r="F3810" s="227"/>
      <c r="G3810"/>
      <c r="H3810"/>
      <c r="I3810"/>
      <c r="J3810" s="227"/>
      <c r="L3810" s="190"/>
      <c r="N3810"/>
      <c r="O3810"/>
      <c r="P3810"/>
      <c r="Q3810"/>
      <c r="R3810"/>
      <c r="S3810"/>
      <c r="T3810"/>
      <c r="U3810"/>
      <c r="V3810"/>
      <c r="W3810" s="319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  <c r="AN3810"/>
      <c r="AO3810"/>
      <c r="AP3810"/>
      <c r="AQ3810"/>
    </row>
    <row r="3811" spans="1:43" s="269" customFormat="1" x14ac:dyDescent="0.2">
      <c r="A3811" s="13"/>
      <c r="B3811"/>
      <c r="C3811"/>
      <c r="D3811" s="227"/>
      <c r="E3811" s="227"/>
      <c r="F3811" s="227"/>
      <c r="G3811"/>
      <c r="H3811"/>
      <c r="I3811"/>
      <c r="J3811" s="227"/>
      <c r="L3811" s="190"/>
      <c r="N3811"/>
      <c r="O3811"/>
      <c r="P3811"/>
      <c r="Q3811"/>
      <c r="R3811"/>
      <c r="S3811"/>
      <c r="T3811"/>
      <c r="U3811"/>
      <c r="V3811"/>
      <c r="W3811" s="319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  <c r="AN3811"/>
      <c r="AO3811"/>
      <c r="AP3811"/>
      <c r="AQ3811"/>
    </row>
    <row r="3812" spans="1:43" s="269" customFormat="1" x14ac:dyDescent="0.2">
      <c r="A3812" s="13"/>
      <c r="B3812"/>
      <c r="C3812"/>
      <c r="D3812" s="227"/>
      <c r="E3812" s="227"/>
      <c r="F3812" s="227"/>
      <c r="G3812"/>
      <c r="H3812"/>
      <c r="I3812"/>
      <c r="J3812" s="227"/>
      <c r="L3812" s="190"/>
      <c r="N3812"/>
      <c r="O3812"/>
      <c r="P3812"/>
      <c r="Q3812"/>
      <c r="R3812"/>
      <c r="S3812"/>
      <c r="T3812"/>
      <c r="U3812"/>
      <c r="V3812"/>
      <c r="W3812" s="319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  <c r="AN3812"/>
      <c r="AO3812"/>
      <c r="AP3812"/>
      <c r="AQ3812"/>
    </row>
    <row r="3813" spans="1:43" s="269" customFormat="1" x14ac:dyDescent="0.2">
      <c r="A3813" s="13"/>
      <c r="B3813"/>
      <c r="C3813"/>
      <c r="D3813" s="227"/>
      <c r="E3813" s="227"/>
      <c r="F3813" s="227"/>
      <c r="G3813"/>
      <c r="H3813"/>
      <c r="I3813"/>
      <c r="J3813" s="227"/>
      <c r="L3813" s="190"/>
      <c r="N3813"/>
      <c r="O3813"/>
      <c r="P3813"/>
      <c r="Q3813"/>
      <c r="R3813"/>
      <c r="S3813"/>
      <c r="T3813"/>
      <c r="U3813"/>
      <c r="V3813"/>
      <c r="W3813" s="319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  <c r="AN3813"/>
      <c r="AO3813"/>
      <c r="AP3813"/>
      <c r="AQ3813"/>
    </row>
    <row r="3814" spans="1:43" s="269" customFormat="1" x14ac:dyDescent="0.2">
      <c r="A3814" s="13"/>
      <c r="B3814"/>
      <c r="C3814"/>
      <c r="D3814" s="227"/>
      <c r="E3814" s="227"/>
      <c r="F3814" s="227"/>
      <c r="G3814"/>
      <c r="H3814"/>
      <c r="I3814"/>
      <c r="J3814" s="227"/>
      <c r="L3814" s="190"/>
      <c r="N3814"/>
      <c r="O3814"/>
      <c r="P3814"/>
      <c r="Q3814"/>
      <c r="R3814"/>
      <c r="S3814"/>
      <c r="T3814"/>
      <c r="U3814"/>
      <c r="V3814"/>
      <c r="W3814" s="319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  <c r="AN3814"/>
      <c r="AO3814"/>
      <c r="AP3814"/>
      <c r="AQ3814"/>
    </row>
    <row r="3815" spans="1:43" s="269" customFormat="1" x14ac:dyDescent="0.2">
      <c r="A3815" s="13"/>
      <c r="B3815"/>
      <c r="C3815"/>
      <c r="D3815" s="227"/>
      <c r="E3815" s="227"/>
      <c r="F3815" s="227"/>
      <c r="G3815"/>
      <c r="H3815"/>
      <c r="I3815"/>
      <c r="J3815" s="227"/>
      <c r="L3815" s="190"/>
      <c r="N3815"/>
      <c r="O3815"/>
      <c r="P3815"/>
      <c r="Q3815"/>
      <c r="R3815"/>
      <c r="S3815"/>
      <c r="T3815"/>
      <c r="U3815"/>
      <c r="V3815"/>
      <c r="W3815" s="319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  <c r="AN3815"/>
      <c r="AO3815"/>
      <c r="AP3815"/>
      <c r="AQ3815"/>
    </row>
    <row r="3816" spans="1:43" s="269" customFormat="1" x14ac:dyDescent="0.2">
      <c r="A3816" s="13"/>
      <c r="B3816"/>
      <c r="C3816"/>
      <c r="D3816" s="227"/>
      <c r="E3816" s="227"/>
      <c r="F3816" s="227"/>
      <c r="G3816"/>
      <c r="H3816"/>
      <c r="I3816"/>
      <c r="J3816" s="227"/>
      <c r="L3816" s="190"/>
      <c r="N3816"/>
      <c r="O3816"/>
      <c r="P3816"/>
      <c r="Q3816"/>
      <c r="R3816"/>
      <c r="S3816"/>
      <c r="T3816"/>
      <c r="U3816"/>
      <c r="V3816"/>
      <c r="W3816" s="319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  <c r="AN3816"/>
      <c r="AO3816"/>
      <c r="AP3816"/>
      <c r="AQ3816"/>
    </row>
    <row r="3817" spans="1:43" s="269" customFormat="1" x14ac:dyDescent="0.2">
      <c r="A3817" s="13"/>
      <c r="B3817"/>
      <c r="C3817"/>
      <c r="D3817" s="227"/>
      <c r="E3817" s="227"/>
      <c r="F3817" s="227"/>
      <c r="G3817"/>
      <c r="H3817"/>
      <c r="I3817"/>
      <c r="J3817" s="227"/>
      <c r="L3817" s="190"/>
      <c r="N3817"/>
      <c r="O3817"/>
      <c r="P3817"/>
      <c r="Q3817"/>
      <c r="R3817"/>
      <c r="S3817"/>
      <c r="T3817"/>
      <c r="U3817"/>
      <c r="V3817"/>
      <c r="W3817" s="319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  <c r="AN3817"/>
      <c r="AO3817"/>
      <c r="AP3817"/>
      <c r="AQ3817"/>
    </row>
    <row r="3818" spans="1:43" s="269" customFormat="1" x14ac:dyDescent="0.2">
      <c r="A3818" s="13"/>
      <c r="B3818"/>
      <c r="C3818"/>
      <c r="D3818" s="227"/>
      <c r="E3818" s="227"/>
      <c r="F3818" s="227"/>
      <c r="G3818"/>
      <c r="H3818"/>
      <c r="I3818"/>
      <c r="J3818" s="227"/>
      <c r="L3818" s="190"/>
      <c r="N3818"/>
      <c r="O3818"/>
      <c r="P3818"/>
      <c r="Q3818"/>
      <c r="R3818"/>
      <c r="S3818"/>
      <c r="T3818"/>
      <c r="U3818"/>
      <c r="V3818"/>
      <c r="W3818" s="319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  <c r="AN3818"/>
      <c r="AO3818"/>
      <c r="AP3818"/>
      <c r="AQ3818"/>
    </row>
    <row r="3819" spans="1:43" s="269" customFormat="1" x14ac:dyDescent="0.2">
      <c r="A3819" s="13"/>
      <c r="B3819"/>
      <c r="C3819"/>
      <c r="D3819" s="227"/>
      <c r="E3819" s="227"/>
      <c r="F3819" s="227"/>
      <c r="G3819"/>
      <c r="H3819"/>
      <c r="I3819"/>
      <c r="J3819" s="227"/>
      <c r="L3819" s="190"/>
      <c r="N3819"/>
      <c r="O3819"/>
      <c r="P3819"/>
      <c r="Q3819"/>
      <c r="R3819"/>
      <c r="S3819"/>
      <c r="T3819"/>
      <c r="U3819"/>
      <c r="V3819"/>
      <c r="W3819" s="3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  <c r="AN3819"/>
      <c r="AO3819"/>
      <c r="AP3819"/>
      <c r="AQ3819"/>
    </row>
    <row r="3820" spans="1:43" s="269" customFormat="1" x14ac:dyDescent="0.2">
      <c r="A3820" s="13"/>
      <c r="B3820"/>
      <c r="C3820"/>
      <c r="D3820" s="227"/>
      <c r="E3820" s="227"/>
      <c r="F3820" s="227"/>
      <c r="G3820"/>
      <c r="H3820"/>
      <c r="I3820"/>
      <c r="J3820" s="227"/>
      <c r="L3820" s="190"/>
      <c r="N3820"/>
      <c r="O3820"/>
      <c r="P3820"/>
      <c r="Q3820"/>
      <c r="R3820"/>
      <c r="S3820"/>
      <c r="T3820"/>
      <c r="U3820"/>
      <c r="V3820"/>
      <c r="W3820" s="319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  <c r="AN3820"/>
      <c r="AO3820"/>
      <c r="AP3820"/>
      <c r="AQ3820"/>
    </row>
    <row r="3821" spans="1:43" s="269" customFormat="1" x14ac:dyDescent="0.2">
      <c r="A3821" s="13"/>
      <c r="B3821"/>
      <c r="C3821"/>
      <c r="D3821" s="227"/>
      <c r="E3821" s="227"/>
      <c r="F3821" s="227"/>
      <c r="G3821"/>
      <c r="H3821"/>
      <c r="I3821"/>
      <c r="J3821" s="227"/>
      <c r="L3821" s="190"/>
      <c r="N3821"/>
      <c r="O3821"/>
      <c r="P3821"/>
      <c r="Q3821"/>
      <c r="R3821"/>
      <c r="S3821"/>
      <c r="T3821"/>
      <c r="U3821"/>
      <c r="V3821"/>
      <c r="W3821" s="319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  <c r="AN3821"/>
      <c r="AO3821"/>
      <c r="AP3821"/>
      <c r="AQ3821"/>
    </row>
    <row r="3822" spans="1:43" s="269" customFormat="1" x14ac:dyDescent="0.2">
      <c r="A3822" s="13"/>
      <c r="B3822"/>
      <c r="C3822"/>
      <c r="D3822" s="227"/>
      <c r="E3822" s="227"/>
      <c r="F3822" s="227"/>
      <c r="G3822"/>
      <c r="H3822"/>
      <c r="I3822"/>
      <c r="J3822" s="227"/>
      <c r="L3822" s="190"/>
      <c r="N3822"/>
      <c r="O3822"/>
      <c r="P3822"/>
      <c r="Q3822"/>
      <c r="R3822"/>
      <c r="S3822"/>
      <c r="T3822"/>
      <c r="U3822"/>
      <c r="V3822"/>
      <c r="W3822" s="319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  <c r="AN3822"/>
      <c r="AO3822"/>
      <c r="AP3822"/>
      <c r="AQ3822"/>
    </row>
    <row r="3823" spans="1:43" s="269" customFormat="1" x14ac:dyDescent="0.2">
      <c r="A3823" s="13"/>
      <c r="B3823"/>
      <c r="C3823"/>
      <c r="D3823" s="227"/>
      <c r="E3823" s="227"/>
      <c r="F3823" s="227"/>
      <c r="G3823"/>
      <c r="H3823"/>
      <c r="I3823"/>
      <c r="J3823" s="227"/>
      <c r="L3823" s="190"/>
      <c r="N3823"/>
      <c r="O3823"/>
      <c r="P3823"/>
      <c r="Q3823"/>
      <c r="R3823"/>
      <c r="S3823"/>
      <c r="T3823"/>
      <c r="U3823"/>
      <c r="V3823"/>
      <c r="W3823" s="319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  <c r="AN3823"/>
      <c r="AO3823"/>
      <c r="AP3823"/>
      <c r="AQ3823"/>
    </row>
    <row r="3824" spans="1:43" s="269" customFormat="1" x14ac:dyDescent="0.2">
      <c r="A3824" s="13"/>
      <c r="B3824"/>
      <c r="C3824"/>
      <c r="D3824" s="227"/>
      <c r="E3824" s="227"/>
      <c r="F3824" s="227"/>
      <c r="G3824"/>
      <c r="H3824"/>
      <c r="I3824"/>
      <c r="J3824" s="227"/>
      <c r="L3824" s="190"/>
      <c r="N3824"/>
      <c r="O3824"/>
      <c r="P3824"/>
      <c r="Q3824"/>
      <c r="R3824"/>
      <c r="S3824"/>
      <c r="T3824"/>
      <c r="U3824"/>
      <c r="V3824"/>
      <c r="W3824" s="319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  <c r="AN3824"/>
      <c r="AO3824"/>
      <c r="AP3824"/>
      <c r="AQ3824"/>
    </row>
    <row r="3825" spans="1:43" s="269" customFormat="1" x14ac:dyDescent="0.2">
      <c r="A3825" s="13"/>
      <c r="B3825"/>
      <c r="C3825"/>
      <c r="D3825" s="227"/>
      <c r="E3825" s="227"/>
      <c r="F3825" s="227"/>
      <c r="G3825"/>
      <c r="H3825"/>
      <c r="I3825"/>
      <c r="J3825" s="227"/>
      <c r="L3825" s="190"/>
      <c r="N3825"/>
      <c r="O3825"/>
      <c r="P3825"/>
      <c r="Q3825"/>
      <c r="R3825"/>
      <c r="S3825"/>
      <c r="T3825"/>
      <c r="U3825"/>
      <c r="V3825"/>
      <c r="W3825" s="319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  <c r="AN3825"/>
      <c r="AO3825"/>
      <c r="AP3825"/>
      <c r="AQ3825"/>
    </row>
    <row r="3826" spans="1:43" s="269" customFormat="1" x14ac:dyDescent="0.2">
      <c r="A3826" s="13"/>
      <c r="B3826"/>
      <c r="C3826"/>
      <c r="D3826" s="227"/>
      <c r="E3826" s="227"/>
      <c r="F3826" s="227"/>
      <c r="G3826"/>
      <c r="H3826"/>
      <c r="I3826"/>
      <c r="J3826" s="227"/>
      <c r="L3826" s="190"/>
      <c r="N3826"/>
      <c r="O3826"/>
      <c r="P3826"/>
      <c r="Q3826"/>
      <c r="R3826"/>
      <c r="S3826"/>
      <c r="T3826"/>
      <c r="U3826"/>
      <c r="V3826"/>
      <c r="W3826" s="319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  <c r="AN3826"/>
      <c r="AO3826"/>
      <c r="AP3826"/>
      <c r="AQ3826"/>
    </row>
    <row r="3827" spans="1:43" s="269" customFormat="1" x14ac:dyDescent="0.2">
      <c r="A3827" s="13"/>
      <c r="B3827"/>
      <c r="C3827"/>
      <c r="D3827" s="227"/>
      <c r="E3827" s="227"/>
      <c r="F3827" s="227"/>
      <c r="G3827"/>
      <c r="H3827"/>
      <c r="I3827"/>
      <c r="J3827" s="227"/>
      <c r="L3827" s="190"/>
      <c r="N3827"/>
      <c r="O3827"/>
      <c r="P3827"/>
      <c r="Q3827"/>
      <c r="R3827"/>
      <c r="S3827"/>
      <c r="T3827"/>
      <c r="U3827"/>
      <c r="V3827"/>
      <c r="W3827" s="319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  <c r="AN3827"/>
      <c r="AO3827"/>
      <c r="AP3827"/>
      <c r="AQ3827"/>
    </row>
    <row r="3828" spans="1:43" s="269" customFormat="1" x14ac:dyDescent="0.2">
      <c r="A3828" s="13"/>
      <c r="B3828"/>
      <c r="C3828"/>
      <c r="D3828" s="227"/>
      <c r="E3828" s="227"/>
      <c r="F3828" s="227"/>
      <c r="G3828"/>
      <c r="H3828"/>
      <c r="I3828"/>
      <c r="J3828" s="227"/>
      <c r="L3828" s="190"/>
      <c r="N3828"/>
      <c r="O3828"/>
      <c r="P3828"/>
      <c r="Q3828"/>
      <c r="R3828"/>
      <c r="S3828"/>
      <c r="T3828"/>
      <c r="U3828"/>
      <c r="V3828"/>
      <c r="W3828" s="319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  <c r="AN3828"/>
      <c r="AO3828"/>
      <c r="AP3828"/>
      <c r="AQ3828"/>
    </row>
    <row r="3829" spans="1:43" s="269" customFormat="1" x14ac:dyDescent="0.2">
      <c r="A3829" s="13"/>
      <c r="B3829"/>
      <c r="C3829"/>
      <c r="D3829" s="227"/>
      <c r="E3829" s="227"/>
      <c r="F3829" s="227"/>
      <c r="G3829"/>
      <c r="H3829"/>
      <c r="I3829"/>
      <c r="J3829" s="227"/>
      <c r="L3829" s="190"/>
      <c r="N3829"/>
      <c r="O3829"/>
      <c r="P3829"/>
      <c r="Q3829"/>
      <c r="R3829"/>
      <c r="S3829"/>
      <c r="T3829"/>
      <c r="U3829"/>
      <c r="V3829"/>
      <c r="W3829" s="31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  <c r="AN3829"/>
      <c r="AO3829"/>
      <c r="AP3829"/>
      <c r="AQ3829"/>
    </row>
    <row r="3830" spans="1:43" s="269" customFormat="1" x14ac:dyDescent="0.2">
      <c r="A3830" s="13"/>
      <c r="B3830"/>
      <c r="C3830"/>
      <c r="D3830" s="227"/>
      <c r="E3830" s="227"/>
      <c r="F3830" s="227"/>
      <c r="G3830"/>
      <c r="H3830"/>
      <c r="I3830"/>
      <c r="J3830" s="227"/>
      <c r="L3830" s="190"/>
      <c r="N3830"/>
      <c r="O3830"/>
      <c r="P3830"/>
      <c r="Q3830"/>
      <c r="R3830"/>
      <c r="S3830"/>
      <c r="T3830"/>
      <c r="U3830"/>
      <c r="V3830"/>
      <c r="W3830" s="319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  <c r="AN3830"/>
      <c r="AO3830"/>
      <c r="AP3830"/>
      <c r="AQ3830"/>
    </row>
    <row r="3831" spans="1:43" s="269" customFormat="1" x14ac:dyDescent="0.2">
      <c r="A3831" s="13"/>
      <c r="B3831"/>
      <c r="C3831"/>
      <c r="D3831" s="227"/>
      <c r="E3831" s="227"/>
      <c r="F3831" s="227"/>
      <c r="G3831"/>
      <c r="H3831"/>
      <c r="I3831"/>
      <c r="J3831" s="227"/>
      <c r="L3831" s="190"/>
      <c r="N3831"/>
      <c r="O3831"/>
      <c r="P3831"/>
      <c r="Q3831"/>
      <c r="R3831"/>
      <c r="S3831"/>
      <c r="T3831"/>
      <c r="U3831"/>
      <c r="V3831"/>
      <c r="W3831" s="319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  <c r="AN3831"/>
      <c r="AO3831"/>
      <c r="AP3831"/>
      <c r="AQ3831"/>
    </row>
    <row r="3832" spans="1:43" s="269" customFormat="1" x14ac:dyDescent="0.2">
      <c r="A3832" s="13"/>
      <c r="B3832"/>
      <c r="C3832"/>
      <c r="D3832" s="227"/>
      <c r="E3832" s="227"/>
      <c r="F3832" s="227"/>
      <c r="G3832"/>
      <c r="H3832"/>
      <c r="I3832"/>
      <c r="J3832" s="227"/>
      <c r="L3832" s="190"/>
      <c r="N3832"/>
      <c r="O3832"/>
      <c r="P3832"/>
      <c r="Q3832"/>
      <c r="R3832"/>
      <c r="S3832"/>
      <c r="T3832"/>
      <c r="U3832"/>
      <c r="V3832"/>
      <c r="W3832" s="319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  <c r="AN3832"/>
      <c r="AO3832"/>
      <c r="AP3832"/>
      <c r="AQ3832"/>
    </row>
    <row r="3833" spans="1:43" s="269" customFormat="1" x14ac:dyDescent="0.2">
      <c r="A3833" s="13"/>
      <c r="B3833"/>
      <c r="C3833"/>
      <c r="D3833" s="227"/>
      <c r="E3833" s="227"/>
      <c r="F3833" s="227"/>
      <c r="G3833"/>
      <c r="H3833"/>
      <c r="I3833"/>
      <c r="J3833" s="227"/>
      <c r="L3833" s="190"/>
      <c r="N3833"/>
      <c r="O3833"/>
      <c r="P3833"/>
      <c r="Q3833"/>
      <c r="R3833"/>
      <c r="S3833"/>
      <c r="T3833"/>
      <c r="U3833"/>
      <c r="V3833"/>
      <c r="W3833" s="319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  <c r="AN3833"/>
      <c r="AO3833"/>
      <c r="AP3833"/>
      <c r="AQ3833"/>
    </row>
    <row r="3834" spans="1:43" s="269" customFormat="1" x14ac:dyDescent="0.2">
      <c r="A3834" s="13"/>
      <c r="B3834"/>
      <c r="C3834"/>
      <c r="D3834" s="227"/>
      <c r="E3834" s="227"/>
      <c r="F3834" s="227"/>
      <c r="G3834"/>
      <c r="H3834"/>
      <c r="I3834"/>
      <c r="J3834" s="227"/>
      <c r="L3834" s="190"/>
      <c r="N3834"/>
      <c r="O3834"/>
      <c r="P3834"/>
      <c r="Q3834"/>
      <c r="R3834"/>
      <c r="S3834"/>
      <c r="T3834"/>
      <c r="U3834"/>
      <c r="V3834"/>
      <c r="W3834" s="319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  <c r="AN3834"/>
      <c r="AO3834"/>
      <c r="AP3834"/>
      <c r="AQ3834"/>
    </row>
    <row r="3835" spans="1:43" s="269" customFormat="1" x14ac:dyDescent="0.2">
      <c r="A3835" s="13"/>
      <c r="B3835"/>
      <c r="C3835"/>
      <c r="D3835" s="227"/>
      <c r="E3835" s="227"/>
      <c r="F3835" s="227"/>
      <c r="G3835"/>
      <c r="H3835"/>
      <c r="I3835"/>
      <c r="J3835" s="227"/>
      <c r="L3835" s="190"/>
      <c r="N3835"/>
      <c r="O3835"/>
      <c r="P3835"/>
      <c r="Q3835"/>
      <c r="R3835"/>
      <c r="S3835"/>
      <c r="T3835"/>
      <c r="U3835"/>
      <c r="V3835"/>
      <c r="W3835" s="319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  <c r="AN3835"/>
      <c r="AO3835"/>
      <c r="AP3835"/>
      <c r="AQ3835"/>
    </row>
    <row r="3836" spans="1:43" s="269" customFormat="1" x14ac:dyDescent="0.2">
      <c r="A3836" s="13"/>
      <c r="B3836"/>
      <c r="C3836"/>
      <c r="D3836" s="227"/>
      <c r="E3836" s="227"/>
      <c r="F3836" s="227"/>
      <c r="G3836"/>
      <c r="H3836"/>
      <c r="I3836"/>
      <c r="J3836" s="227"/>
      <c r="L3836" s="190"/>
      <c r="N3836"/>
      <c r="O3836"/>
      <c r="P3836"/>
      <c r="Q3836"/>
      <c r="R3836"/>
      <c r="S3836"/>
      <c r="T3836"/>
      <c r="U3836"/>
      <c r="V3836"/>
      <c r="W3836" s="319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  <c r="AN3836"/>
      <c r="AO3836"/>
      <c r="AP3836"/>
      <c r="AQ3836"/>
    </row>
    <row r="3837" spans="1:43" s="269" customFormat="1" x14ac:dyDescent="0.2">
      <c r="A3837" s="13"/>
      <c r="B3837"/>
      <c r="C3837"/>
      <c r="D3837" s="227"/>
      <c r="E3837" s="227"/>
      <c r="F3837" s="227"/>
      <c r="G3837"/>
      <c r="H3837"/>
      <c r="I3837"/>
      <c r="J3837" s="227"/>
      <c r="L3837" s="190"/>
      <c r="N3837"/>
      <c r="O3837"/>
      <c r="P3837"/>
      <c r="Q3837"/>
      <c r="R3837"/>
      <c r="S3837"/>
      <c r="T3837"/>
      <c r="U3837"/>
      <c r="V3837"/>
      <c r="W3837" s="319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  <c r="AN3837"/>
      <c r="AO3837"/>
      <c r="AP3837"/>
      <c r="AQ3837"/>
    </row>
    <row r="3838" spans="1:43" s="269" customFormat="1" x14ac:dyDescent="0.2">
      <c r="A3838" s="13"/>
      <c r="B3838"/>
      <c r="C3838"/>
      <c r="D3838" s="227"/>
      <c r="E3838" s="227"/>
      <c r="F3838" s="227"/>
      <c r="G3838"/>
      <c r="H3838"/>
      <c r="I3838"/>
      <c r="J3838" s="227"/>
      <c r="L3838" s="190"/>
      <c r="N3838"/>
      <c r="O3838"/>
      <c r="P3838"/>
      <c r="Q3838"/>
      <c r="R3838"/>
      <c r="S3838"/>
      <c r="T3838"/>
      <c r="U3838"/>
      <c r="V3838"/>
      <c r="W3838" s="319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  <c r="AN3838"/>
      <c r="AO3838"/>
      <c r="AP3838"/>
      <c r="AQ3838"/>
    </row>
    <row r="3839" spans="1:43" s="269" customFormat="1" x14ac:dyDescent="0.2">
      <c r="A3839" s="13"/>
      <c r="B3839"/>
      <c r="C3839"/>
      <c r="D3839" s="227"/>
      <c r="E3839" s="227"/>
      <c r="F3839" s="227"/>
      <c r="G3839"/>
      <c r="H3839"/>
      <c r="I3839"/>
      <c r="J3839" s="227"/>
      <c r="L3839" s="190"/>
      <c r="N3839"/>
      <c r="O3839"/>
      <c r="P3839"/>
      <c r="Q3839"/>
      <c r="R3839"/>
      <c r="S3839"/>
      <c r="T3839"/>
      <c r="U3839"/>
      <c r="V3839"/>
      <c r="W3839" s="31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  <c r="AN3839"/>
      <c r="AO3839"/>
      <c r="AP3839"/>
      <c r="AQ3839"/>
    </row>
    <row r="3840" spans="1:43" s="269" customFormat="1" x14ac:dyDescent="0.2">
      <c r="A3840" s="13"/>
      <c r="B3840"/>
      <c r="C3840"/>
      <c r="D3840" s="227"/>
      <c r="E3840" s="227"/>
      <c r="F3840" s="227"/>
      <c r="G3840"/>
      <c r="H3840"/>
      <c r="I3840"/>
      <c r="J3840" s="227"/>
      <c r="L3840" s="190"/>
      <c r="N3840"/>
      <c r="O3840"/>
      <c r="P3840"/>
      <c r="Q3840"/>
      <c r="R3840"/>
      <c r="S3840"/>
      <c r="T3840"/>
      <c r="U3840"/>
      <c r="V3840"/>
      <c r="W3840" s="319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  <c r="AN3840"/>
      <c r="AO3840"/>
      <c r="AP3840"/>
      <c r="AQ3840"/>
    </row>
    <row r="3841" spans="1:43" s="269" customFormat="1" x14ac:dyDescent="0.2">
      <c r="A3841" s="13"/>
      <c r="B3841"/>
      <c r="C3841"/>
      <c r="D3841" s="227"/>
      <c r="E3841" s="227"/>
      <c r="F3841" s="227"/>
      <c r="G3841"/>
      <c r="H3841"/>
      <c r="I3841"/>
      <c r="J3841" s="227"/>
      <c r="L3841" s="190"/>
      <c r="N3841"/>
      <c r="O3841"/>
      <c r="P3841"/>
      <c r="Q3841"/>
      <c r="R3841"/>
      <c r="S3841"/>
      <c r="T3841"/>
      <c r="U3841"/>
      <c r="V3841"/>
      <c r="W3841" s="319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  <c r="AN3841"/>
      <c r="AO3841"/>
      <c r="AP3841"/>
      <c r="AQ3841"/>
    </row>
    <row r="3842" spans="1:43" s="269" customFormat="1" x14ac:dyDescent="0.2">
      <c r="A3842" s="13"/>
      <c r="B3842"/>
      <c r="C3842"/>
      <c r="D3842" s="227"/>
      <c r="E3842" s="227"/>
      <c r="F3842" s="227"/>
      <c r="G3842"/>
      <c r="H3842"/>
      <c r="I3842"/>
      <c r="J3842" s="227"/>
      <c r="L3842" s="190"/>
      <c r="N3842"/>
      <c r="O3842"/>
      <c r="P3842"/>
      <c r="Q3842"/>
      <c r="R3842"/>
      <c r="S3842"/>
      <c r="T3842"/>
      <c r="U3842"/>
      <c r="V3842"/>
      <c r="W3842" s="319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  <c r="AN3842"/>
      <c r="AO3842"/>
      <c r="AP3842"/>
      <c r="AQ3842"/>
    </row>
    <row r="3843" spans="1:43" s="269" customFormat="1" x14ac:dyDescent="0.2">
      <c r="A3843" s="13"/>
      <c r="B3843"/>
      <c r="C3843"/>
      <c r="D3843" s="227"/>
      <c r="E3843" s="227"/>
      <c r="F3843" s="227"/>
      <c r="G3843"/>
      <c r="H3843"/>
      <c r="I3843"/>
      <c r="J3843" s="227"/>
      <c r="L3843" s="190"/>
      <c r="N3843"/>
      <c r="O3843"/>
      <c r="P3843"/>
      <c r="Q3843"/>
      <c r="R3843"/>
      <c r="S3843"/>
      <c r="T3843"/>
      <c r="U3843"/>
      <c r="V3843"/>
      <c r="W3843" s="319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  <c r="AN3843"/>
      <c r="AO3843"/>
      <c r="AP3843"/>
      <c r="AQ3843"/>
    </row>
    <row r="3844" spans="1:43" s="269" customFormat="1" x14ac:dyDescent="0.2">
      <c r="A3844" s="13"/>
      <c r="B3844"/>
      <c r="C3844"/>
      <c r="D3844" s="227"/>
      <c r="E3844" s="227"/>
      <c r="F3844" s="227"/>
      <c r="G3844"/>
      <c r="H3844"/>
      <c r="I3844"/>
      <c r="J3844" s="227"/>
      <c r="L3844" s="190"/>
      <c r="N3844"/>
      <c r="O3844"/>
      <c r="P3844"/>
      <c r="Q3844"/>
      <c r="R3844"/>
      <c r="S3844"/>
      <c r="T3844"/>
      <c r="U3844"/>
      <c r="V3844"/>
      <c r="W3844" s="319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  <c r="AN3844"/>
      <c r="AO3844"/>
      <c r="AP3844"/>
      <c r="AQ3844"/>
    </row>
    <row r="3845" spans="1:43" s="269" customFormat="1" x14ac:dyDescent="0.2">
      <c r="A3845" s="13"/>
      <c r="B3845"/>
      <c r="C3845"/>
      <c r="D3845" s="227"/>
      <c r="E3845" s="227"/>
      <c r="F3845" s="227"/>
      <c r="G3845"/>
      <c r="H3845"/>
      <c r="I3845"/>
      <c r="J3845" s="227"/>
      <c r="L3845" s="190"/>
      <c r="N3845"/>
      <c r="O3845"/>
      <c r="P3845"/>
      <c r="Q3845"/>
      <c r="R3845"/>
      <c r="S3845"/>
      <c r="T3845"/>
      <c r="U3845"/>
      <c r="V3845"/>
      <c r="W3845" s="319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  <c r="AN3845"/>
      <c r="AO3845"/>
      <c r="AP3845"/>
      <c r="AQ3845"/>
    </row>
    <row r="3846" spans="1:43" s="269" customFormat="1" x14ac:dyDescent="0.2">
      <c r="A3846" s="13"/>
      <c r="B3846"/>
      <c r="C3846"/>
      <c r="D3846" s="227"/>
      <c r="E3846" s="227"/>
      <c r="F3846" s="227"/>
      <c r="G3846"/>
      <c r="H3846"/>
      <c r="I3846"/>
      <c r="J3846" s="227"/>
      <c r="L3846" s="190"/>
      <c r="N3846"/>
      <c r="O3846"/>
      <c r="P3846"/>
      <c r="Q3846"/>
      <c r="R3846"/>
      <c r="S3846"/>
      <c r="T3846"/>
      <c r="U3846"/>
      <c r="V3846"/>
      <c r="W3846" s="319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  <c r="AN3846"/>
      <c r="AO3846"/>
      <c r="AP3846"/>
      <c r="AQ3846"/>
    </row>
    <row r="3847" spans="1:43" s="269" customFormat="1" x14ac:dyDescent="0.2">
      <c r="A3847" s="13"/>
      <c r="B3847"/>
      <c r="C3847"/>
      <c r="D3847" s="227"/>
      <c r="E3847" s="227"/>
      <c r="F3847" s="227"/>
      <c r="G3847"/>
      <c r="H3847"/>
      <c r="I3847"/>
      <c r="J3847" s="227"/>
      <c r="L3847" s="190"/>
      <c r="N3847"/>
      <c r="O3847"/>
      <c r="P3847"/>
      <c r="Q3847"/>
      <c r="R3847"/>
      <c r="S3847"/>
      <c r="T3847"/>
      <c r="U3847"/>
      <c r="V3847"/>
      <c r="W3847" s="319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  <c r="AN3847"/>
      <c r="AO3847"/>
      <c r="AP3847"/>
      <c r="AQ3847"/>
    </row>
    <row r="3848" spans="1:43" s="269" customFormat="1" x14ac:dyDescent="0.2">
      <c r="A3848" s="13"/>
      <c r="B3848"/>
      <c r="C3848"/>
      <c r="D3848" s="227"/>
      <c r="E3848" s="227"/>
      <c r="F3848" s="227"/>
      <c r="G3848"/>
      <c r="H3848"/>
      <c r="I3848"/>
      <c r="J3848" s="227"/>
      <c r="L3848" s="190"/>
      <c r="N3848"/>
      <c r="O3848"/>
      <c r="P3848"/>
      <c r="Q3848"/>
      <c r="R3848"/>
      <c r="S3848"/>
      <c r="T3848"/>
      <c r="U3848"/>
      <c r="V3848"/>
      <c r="W3848" s="319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  <c r="AN3848"/>
      <c r="AO3848"/>
      <c r="AP3848"/>
      <c r="AQ3848"/>
    </row>
    <row r="3849" spans="1:43" s="269" customFormat="1" x14ac:dyDescent="0.2">
      <c r="A3849" s="13"/>
      <c r="B3849"/>
      <c r="C3849"/>
      <c r="D3849" s="227"/>
      <c r="E3849" s="227"/>
      <c r="F3849" s="227"/>
      <c r="G3849"/>
      <c r="H3849"/>
      <c r="I3849"/>
      <c r="J3849" s="227"/>
      <c r="L3849" s="190"/>
      <c r="N3849"/>
      <c r="O3849"/>
      <c r="P3849"/>
      <c r="Q3849"/>
      <c r="R3849"/>
      <c r="S3849"/>
      <c r="T3849"/>
      <c r="U3849"/>
      <c r="V3849"/>
      <c r="W3849" s="31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  <c r="AN3849"/>
      <c r="AO3849"/>
      <c r="AP3849"/>
      <c r="AQ3849"/>
    </row>
    <row r="3850" spans="1:43" s="269" customFormat="1" x14ac:dyDescent="0.2">
      <c r="A3850" s="13"/>
      <c r="B3850"/>
      <c r="C3850"/>
      <c r="D3850" s="227"/>
      <c r="E3850" s="227"/>
      <c r="F3850" s="227"/>
      <c r="G3850"/>
      <c r="H3850"/>
      <c r="I3850"/>
      <c r="J3850" s="227"/>
      <c r="L3850" s="190"/>
      <c r="N3850"/>
      <c r="O3850"/>
      <c r="P3850"/>
      <c r="Q3850"/>
      <c r="R3850"/>
      <c r="S3850"/>
      <c r="T3850"/>
      <c r="U3850"/>
      <c r="V3850"/>
      <c r="W3850" s="319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  <c r="AN3850"/>
      <c r="AO3850"/>
      <c r="AP3850"/>
      <c r="AQ3850"/>
    </row>
    <row r="3851" spans="1:43" s="269" customFormat="1" x14ac:dyDescent="0.2">
      <c r="A3851" s="13"/>
      <c r="B3851"/>
      <c r="C3851"/>
      <c r="D3851" s="227"/>
      <c r="E3851" s="227"/>
      <c r="F3851" s="227"/>
      <c r="G3851"/>
      <c r="H3851"/>
      <c r="I3851"/>
      <c r="J3851" s="227"/>
      <c r="L3851" s="190"/>
      <c r="N3851"/>
      <c r="O3851"/>
      <c r="P3851"/>
      <c r="Q3851"/>
      <c r="R3851"/>
      <c r="S3851"/>
      <c r="T3851"/>
      <c r="U3851"/>
      <c r="V3851"/>
      <c r="W3851" s="319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  <c r="AN3851"/>
      <c r="AO3851"/>
      <c r="AP3851"/>
      <c r="AQ3851"/>
    </row>
    <row r="3852" spans="1:43" s="269" customFormat="1" x14ac:dyDescent="0.2">
      <c r="A3852" s="13"/>
      <c r="B3852"/>
      <c r="C3852"/>
      <c r="D3852" s="227"/>
      <c r="E3852" s="227"/>
      <c r="F3852" s="227"/>
      <c r="G3852"/>
      <c r="H3852"/>
      <c r="I3852"/>
      <c r="J3852" s="227"/>
      <c r="L3852" s="190"/>
      <c r="N3852"/>
      <c r="O3852"/>
      <c r="P3852"/>
      <c r="Q3852"/>
      <c r="R3852"/>
      <c r="S3852"/>
      <c r="T3852"/>
      <c r="U3852"/>
      <c r="V3852"/>
      <c r="W3852" s="319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  <c r="AN3852"/>
      <c r="AO3852"/>
      <c r="AP3852"/>
      <c r="AQ3852"/>
    </row>
    <row r="3853" spans="1:43" s="269" customFormat="1" x14ac:dyDescent="0.2">
      <c r="A3853" s="13"/>
      <c r="B3853"/>
      <c r="C3853"/>
      <c r="D3853" s="227"/>
      <c r="E3853" s="227"/>
      <c r="F3853" s="227"/>
      <c r="G3853"/>
      <c r="H3853"/>
      <c r="I3853"/>
      <c r="J3853" s="227"/>
      <c r="L3853" s="190"/>
      <c r="N3853"/>
      <c r="O3853"/>
      <c r="P3853"/>
      <c r="Q3853"/>
      <c r="R3853"/>
      <c r="S3853"/>
      <c r="T3853"/>
      <c r="U3853"/>
      <c r="V3853"/>
      <c r="W3853" s="319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  <c r="AN3853"/>
      <c r="AO3853"/>
      <c r="AP3853"/>
      <c r="AQ3853"/>
    </row>
    <row r="3854" spans="1:43" s="269" customFormat="1" x14ac:dyDescent="0.2">
      <c r="A3854" s="13"/>
      <c r="B3854"/>
      <c r="C3854"/>
      <c r="D3854" s="227"/>
      <c r="E3854" s="227"/>
      <c r="F3854" s="227"/>
      <c r="G3854"/>
      <c r="H3854"/>
      <c r="I3854"/>
      <c r="J3854" s="227"/>
      <c r="L3854" s="190"/>
      <c r="N3854"/>
      <c r="O3854"/>
      <c r="P3854"/>
      <c r="Q3854"/>
      <c r="R3854"/>
      <c r="S3854"/>
      <c r="T3854"/>
      <c r="U3854"/>
      <c r="V3854"/>
      <c r="W3854" s="319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  <c r="AN3854"/>
      <c r="AO3854"/>
      <c r="AP3854"/>
      <c r="AQ3854"/>
    </row>
    <row r="3855" spans="1:43" s="269" customFormat="1" x14ac:dyDescent="0.2">
      <c r="A3855" s="13"/>
      <c r="B3855"/>
      <c r="C3855"/>
      <c r="D3855" s="227"/>
      <c r="E3855" s="227"/>
      <c r="F3855" s="227"/>
      <c r="G3855"/>
      <c r="H3855"/>
      <c r="I3855"/>
      <c r="J3855" s="227"/>
      <c r="L3855" s="190"/>
      <c r="N3855"/>
      <c r="O3855"/>
      <c r="P3855"/>
      <c r="Q3855"/>
      <c r="R3855"/>
      <c r="S3855"/>
      <c r="T3855"/>
      <c r="U3855"/>
      <c r="V3855"/>
      <c r="W3855" s="319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  <c r="AN3855"/>
      <c r="AO3855"/>
      <c r="AP3855"/>
      <c r="AQ3855"/>
    </row>
    <row r="3856" spans="1:43" s="269" customFormat="1" x14ac:dyDescent="0.2">
      <c r="A3856" s="13"/>
      <c r="B3856"/>
      <c r="C3856"/>
      <c r="D3856" s="227"/>
      <c r="E3856" s="227"/>
      <c r="F3856" s="227"/>
      <c r="G3856"/>
      <c r="H3856"/>
      <c r="I3856"/>
      <c r="J3856" s="227"/>
      <c r="L3856" s="190"/>
      <c r="N3856"/>
      <c r="O3856"/>
      <c r="P3856"/>
      <c r="Q3856"/>
      <c r="R3856"/>
      <c r="S3856"/>
      <c r="T3856"/>
      <c r="U3856"/>
      <c r="V3856"/>
      <c r="W3856" s="319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  <c r="AN3856"/>
      <c r="AO3856"/>
      <c r="AP3856"/>
      <c r="AQ3856"/>
    </row>
    <row r="3857" spans="1:43" s="269" customFormat="1" x14ac:dyDescent="0.2">
      <c r="A3857" s="13"/>
      <c r="B3857"/>
      <c r="C3857"/>
      <c r="D3857" s="227"/>
      <c r="E3857" s="227"/>
      <c r="F3857" s="227"/>
      <c r="G3857"/>
      <c r="H3857"/>
      <c r="I3857"/>
      <c r="J3857" s="227"/>
      <c r="L3857" s="190"/>
      <c r="N3857"/>
      <c r="O3857"/>
      <c r="P3857"/>
      <c r="Q3857"/>
      <c r="R3857"/>
      <c r="S3857"/>
      <c r="T3857"/>
      <c r="U3857"/>
      <c r="V3857"/>
      <c r="W3857" s="319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  <c r="AN3857"/>
      <c r="AO3857"/>
      <c r="AP3857"/>
      <c r="AQ3857"/>
    </row>
    <row r="3858" spans="1:43" s="269" customFormat="1" x14ac:dyDescent="0.2">
      <c r="A3858" s="13"/>
      <c r="B3858"/>
      <c r="C3858"/>
      <c r="D3858" s="227"/>
      <c r="E3858" s="227"/>
      <c r="F3858" s="227"/>
      <c r="G3858"/>
      <c r="H3858"/>
      <c r="I3858"/>
      <c r="J3858" s="227"/>
      <c r="L3858" s="190"/>
      <c r="N3858"/>
      <c r="O3858"/>
      <c r="P3858"/>
      <c r="Q3858"/>
      <c r="R3858"/>
      <c r="S3858"/>
      <c r="T3858"/>
      <c r="U3858"/>
      <c r="V3858"/>
      <c r="W3858" s="319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  <c r="AN3858"/>
      <c r="AO3858"/>
      <c r="AP3858"/>
      <c r="AQ3858"/>
    </row>
    <row r="3859" spans="1:43" s="269" customFormat="1" x14ac:dyDescent="0.2">
      <c r="A3859" s="13"/>
      <c r="B3859"/>
      <c r="C3859"/>
      <c r="D3859" s="227"/>
      <c r="E3859" s="227"/>
      <c r="F3859" s="227"/>
      <c r="G3859"/>
      <c r="H3859"/>
      <c r="I3859"/>
      <c r="J3859" s="227"/>
      <c r="L3859" s="190"/>
      <c r="N3859"/>
      <c r="O3859"/>
      <c r="P3859"/>
      <c r="Q3859"/>
      <c r="R3859"/>
      <c r="S3859"/>
      <c r="T3859"/>
      <c r="U3859"/>
      <c r="V3859"/>
      <c r="W3859" s="31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  <c r="AN3859"/>
      <c r="AO3859"/>
      <c r="AP3859"/>
      <c r="AQ3859"/>
    </row>
    <row r="3860" spans="1:43" s="269" customFormat="1" x14ac:dyDescent="0.2">
      <c r="A3860" s="13"/>
      <c r="B3860"/>
      <c r="C3860"/>
      <c r="D3860" s="227"/>
      <c r="E3860" s="227"/>
      <c r="F3860" s="227"/>
      <c r="G3860"/>
      <c r="H3860"/>
      <c r="I3860"/>
      <c r="J3860" s="227"/>
      <c r="L3860" s="190"/>
      <c r="N3860"/>
      <c r="O3860"/>
      <c r="P3860"/>
      <c r="Q3860"/>
      <c r="R3860"/>
      <c r="S3860"/>
      <c r="T3860"/>
      <c r="U3860"/>
      <c r="V3860"/>
      <c r="W3860" s="319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  <c r="AN3860"/>
      <c r="AO3860"/>
      <c r="AP3860"/>
      <c r="AQ3860"/>
    </row>
    <row r="3861" spans="1:43" s="269" customFormat="1" x14ac:dyDescent="0.2">
      <c r="A3861" s="13"/>
      <c r="B3861"/>
      <c r="C3861"/>
      <c r="D3861" s="227"/>
      <c r="E3861" s="227"/>
      <c r="F3861" s="227"/>
      <c r="G3861"/>
      <c r="H3861"/>
      <c r="I3861"/>
      <c r="J3861" s="227"/>
      <c r="L3861" s="190"/>
      <c r="N3861"/>
      <c r="O3861"/>
      <c r="P3861"/>
      <c r="Q3861"/>
      <c r="R3861"/>
      <c r="S3861"/>
      <c r="T3861"/>
      <c r="U3861"/>
      <c r="V3861"/>
      <c r="W3861" s="319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  <c r="AN3861"/>
      <c r="AO3861"/>
      <c r="AP3861"/>
      <c r="AQ3861"/>
    </row>
    <row r="3862" spans="1:43" s="269" customFormat="1" x14ac:dyDescent="0.2">
      <c r="A3862" s="13"/>
      <c r="B3862"/>
      <c r="C3862"/>
      <c r="D3862" s="227"/>
      <c r="E3862" s="227"/>
      <c r="F3862" s="227"/>
      <c r="G3862"/>
      <c r="H3862"/>
      <c r="I3862"/>
      <c r="J3862" s="227"/>
      <c r="L3862" s="190"/>
      <c r="N3862"/>
      <c r="O3862"/>
      <c r="P3862"/>
      <c r="Q3862"/>
      <c r="R3862"/>
      <c r="S3862"/>
      <c r="T3862"/>
      <c r="U3862"/>
      <c r="V3862"/>
      <c r="W3862" s="319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  <c r="AN3862"/>
      <c r="AO3862"/>
      <c r="AP3862"/>
      <c r="AQ3862"/>
    </row>
    <row r="3863" spans="1:43" s="269" customFormat="1" x14ac:dyDescent="0.2">
      <c r="A3863" s="13"/>
      <c r="B3863"/>
      <c r="C3863"/>
      <c r="D3863" s="227"/>
      <c r="E3863" s="227"/>
      <c r="F3863" s="227"/>
      <c r="G3863"/>
      <c r="H3863"/>
      <c r="I3863"/>
      <c r="J3863" s="227"/>
      <c r="L3863" s="190"/>
      <c r="N3863"/>
      <c r="O3863"/>
      <c r="P3863"/>
      <c r="Q3863"/>
      <c r="R3863"/>
      <c r="S3863"/>
      <c r="T3863"/>
      <c r="U3863"/>
      <c r="V3863"/>
      <c r="W3863" s="319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  <c r="AN3863"/>
      <c r="AO3863"/>
      <c r="AP3863"/>
      <c r="AQ3863"/>
    </row>
    <row r="3864" spans="1:43" s="269" customFormat="1" x14ac:dyDescent="0.2">
      <c r="A3864" s="13"/>
      <c r="B3864"/>
      <c r="C3864"/>
      <c r="D3864" s="227"/>
      <c r="E3864" s="227"/>
      <c r="F3864" s="227"/>
      <c r="G3864"/>
      <c r="H3864"/>
      <c r="I3864"/>
      <c r="J3864" s="227"/>
      <c r="L3864" s="190"/>
      <c r="N3864"/>
      <c r="O3864"/>
      <c r="P3864"/>
      <c r="Q3864"/>
      <c r="R3864"/>
      <c r="S3864"/>
      <c r="T3864"/>
      <c r="U3864"/>
      <c r="V3864"/>
      <c r="W3864" s="319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  <c r="AN3864"/>
      <c r="AO3864"/>
      <c r="AP3864"/>
      <c r="AQ3864"/>
    </row>
    <row r="3865" spans="1:43" s="269" customFormat="1" x14ac:dyDescent="0.2">
      <c r="A3865" s="13"/>
      <c r="B3865"/>
      <c r="C3865"/>
      <c r="D3865" s="227"/>
      <c r="E3865" s="227"/>
      <c r="F3865" s="227"/>
      <c r="G3865"/>
      <c r="H3865"/>
      <c r="I3865"/>
      <c r="J3865" s="227"/>
      <c r="L3865" s="190"/>
      <c r="N3865"/>
      <c r="O3865"/>
      <c r="P3865"/>
      <c r="Q3865"/>
      <c r="R3865"/>
      <c r="S3865"/>
      <c r="T3865"/>
      <c r="U3865"/>
      <c r="V3865"/>
      <c r="W3865" s="319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  <c r="AN3865"/>
      <c r="AO3865"/>
      <c r="AP3865"/>
      <c r="AQ3865"/>
    </row>
    <row r="3866" spans="1:43" s="269" customFormat="1" x14ac:dyDescent="0.2">
      <c r="A3866" s="13"/>
      <c r="B3866"/>
      <c r="C3866"/>
      <c r="D3866" s="227"/>
      <c r="E3866" s="227"/>
      <c r="F3866" s="227"/>
      <c r="G3866"/>
      <c r="H3866"/>
      <c r="I3866"/>
      <c r="J3866" s="227"/>
      <c r="L3866" s="190"/>
      <c r="N3866"/>
      <c r="O3866"/>
      <c r="P3866"/>
      <c r="Q3866"/>
      <c r="R3866"/>
      <c r="S3866"/>
      <c r="T3866"/>
      <c r="U3866"/>
      <c r="V3866"/>
      <c r="W3866" s="319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  <c r="AN3866"/>
      <c r="AO3866"/>
      <c r="AP3866"/>
      <c r="AQ3866"/>
    </row>
    <row r="3867" spans="1:43" s="269" customFormat="1" x14ac:dyDescent="0.2">
      <c r="A3867" s="13"/>
      <c r="B3867"/>
      <c r="C3867"/>
      <c r="D3867" s="227"/>
      <c r="E3867" s="227"/>
      <c r="F3867" s="227"/>
      <c r="G3867"/>
      <c r="H3867"/>
      <c r="I3867"/>
      <c r="J3867" s="227"/>
      <c r="L3867" s="190"/>
      <c r="N3867"/>
      <c r="O3867"/>
      <c r="P3867"/>
      <c r="Q3867"/>
      <c r="R3867"/>
      <c r="S3867"/>
      <c r="T3867"/>
      <c r="U3867"/>
      <c r="V3867"/>
      <c r="W3867" s="319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  <c r="AN3867"/>
      <c r="AO3867"/>
      <c r="AP3867"/>
      <c r="AQ3867"/>
    </row>
    <row r="3868" spans="1:43" s="269" customFormat="1" x14ac:dyDescent="0.2">
      <c r="A3868" s="13"/>
      <c r="B3868"/>
      <c r="C3868"/>
      <c r="D3868" s="227"/>
      <c r="E3868" s="227"/>
      <c r="F3868" s="227"/>
      <c r="G3868"/>
      <c r="H3868"/>
      <c r="I3868"/>
      <c r="J3868" s="227"/>
      <c r="L3868" s="190"/>
      <c r="N3868"/>
      <c r="O3868"/>
      <c r="P3868"/>
      <c r="Q3868"/>
      <c r="R3868"/>
      <c r="S3868"/>
      <c r="T3868"/>
      <c r="U3868"/>
      <c r="V3868"/>
      <c r="W3868" s="319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  <c r="AN3868"/>
      <c r="AO3868"/>
      <c r="AP3868"/>
      <c r="AQ3868"/>
    </row>
    <row r="3869" spans="1:43" s="269" customFormat="1" x14ac:dyDescent="0.2">
      <c r="A3869" s="13"/>
      <c r="B3869"/>
      <c r="C3869"/>
      <c r="D3869" s="227"/>
      <c r="E3869" s="227"/>
      <c r="F3869" s="227"/>
      <c r="G3869"/>
      <c r="H3869"/>
      <c r="I3869"/>
      <c r="J3869" s="227"/>
      <c r="L3869" s="190"/>
      <c r="N3869"/>
      <c r="O3869"/>
      <c r="P3869"/>
      <c r="Q3869"/>
      <c r="R3869"/>
      <c r="S3869"/>
      <c r="T3869"/>
      <c r="U3869"/>
      <c r="V3869"/>
      <c r="W3869" s="31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  <c r="AN3869"/>
      <c r="AO3869"/>
      <c r="AP3869"/>
      <c r="AQ3869"/>
    </row>
    <row r="3870" spans="1:43" s="269" customFormat="1" x14ac:dyDescent="0.2">
      <c r="A3870" s="13"/>
      <c r="B3870"/>
      <c r="C3870"/>
      <c r="D3870" s="227"/>
      <c r="E3870" s="227"/>
      <c r="F3870" s="227"/>
      <c r="G3870"/>
      <c r="H3870"/>
      <c r="I3870"/>
      <c r="J3870" s="227"/>
      <c r="L3870" s="190"/>
      <c r="N3870"/>
      <c r="O3870"/>
      <c r="P3870"/>
      <c r="Q3870"/>
      <c r="R3870"/>
      <c r="S3870"/>
      <c r="T3870"/>
      <c r="U3870"/>
      <c r="V3870"/>
      <c r="W3870" s="319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  <c r="AN3870"/>
      <c r="AO3870"/>
      <c r="AP3870"/>
      <c r="AQ3870"/>
    </row>
    <row r="3871" spans="1:43" s="269" customFormat="1" x14ac:dyDescent="0.2">
      <c r="A3871" s="13"/>
      <c r="B3871"/>
      <c r="C3871"/>
      <c r="D3871" s="227"/>
      <c r="E3871" s="227"/>
      <c r="F3871" s="227"/>
      <c r="G3871"/>
      <c r="H3871"/>
      <c r="I3871"/>
      <c r="J3871" s="227"/>
      <c r="L3871" s="190"/>
      <c r="N3871"/>
      <c r="O3871"/>
      <c r="P3871"/>
      <c r="Q3871"/>
      <c r="R3871"/>
      <c r="S3871"/>
      <c r="T3871"/>
      <c r="U3871"/>
      <c r="V3871"/>
      <c r="W3871" s="319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  <c r="AN3871"/>
      <c r="AO3871"/>
      <c r="AP3871"/>
      <c r="AQ3871"/>
    </row>
    <row r="3872" spans="1:43" s="269" customFormat="1" x14ac:dyDescent="0.2">
      <c r="A3872" s="13"/>
      <c r="B3872"/>
      <c r="C3872"/>
      <c r="D3872" s="227"/>
      <c r="E3872" s="227"/>
      <c r="F3872" s="227"/>
      <c r="G3872"/>
      <c r="H3872"/>
      <c r="I3872"/>
      <c r="J3872" s="227"/>
      <c r="L3872" s="190"/>
      <c r="N3872"/>
      <c r="O3872"/>
      <c r="P3872"/>
      <c r="Q3872"/>
      <c r="R3872"/>
      <c r="S3872"/>
      <c r="T3872"/>
      <c r="U3872"/>
      <c r="V3872"/>
      <c r="W3872" s="319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  <c r="AN3872"/>
      <c r="AO3872"/>
      <c r="AP3872"/>
      <c r="AQ3872"/>
    </row>
    <row r="3873" spans="1:43" s="269" customFormat="1" x14ac:dyDescent="0.2">
      <c r="A3873" s="13"/>
      <c r="B3873"/>
      <c r="C3873"/>
      <c r="D3873" s="227"/>
      <c r="E3873" s="227"/>
      <c r="F3873" s="227"/>
      <c r="G3873"/>
      <c r="H3873"/>
      <c r="I3873"/>
      <c r="J3873" s="227"/>
      <c r="L3873" s="190"/>
      <c r="N3873"/>
      <c r="O3873"/>
      <c r="P3873"/>
      <c r="Q3873"/>
      <c r="R3873"/>
      <c r="S3873"/>
      <c r="T3873"/>
      <c r="U3873"/>
      <c r="V3873"/>
      <c r="W3873" s="319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  <c r="AN3873"/>
      <c r="AO3873"/>
      <c r="AP3873"/>
      <c r="AQ3873"/>
    </row>
    <row r="3874" spans="1:43" s="269" customFormat="1" x14ac:dyDescent="0.2">
      <c r="A3874" s="13"/>
      <c r="B3874"/>
      <c r="C3874"/>
      <c r="D3874" s="227"/>
      <c r="E3874" s="227"/>
      <c r="F3874" s="227"/>
      <c r="G3874"/>
      <c r="H3874"/>
      <c r="I3874"/>
      <c r="J3874" s="227"/>
      <c r="L3874" s="190"/>
      <c r="N3874"/>
      <c r="O3874"/>
      <c r="P3874"/>
      <c r="Q3874"/>
      <c r="R3874"/>
      <c r="S3874"/>
      <c r="T3874"/>
      <c r="U3874"/>
      <c r="V3874"/>
      <c r="W3874" s="319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  <c r="AN3874"/>
      <c r="AO3874"/>
      <c r="AP3874"/>
      <c r="AQ3874"/>
    </row>
    <row r="3875" spans="1:43" s="269" customFormat="1" x14ac:dyDescent="0.2">
      <c r="A3875" s="13"/>
      <c r="B3875"/>
      <c r="C3875"/>
      <c r="D3875" s="227"/>
      <c r="E3875" s="227"/>
      <c r="F3875" s="227"/>
      <c r="G3875"/>
      <c r="H3875"/>
      <c r="I3875"/>
      <c r="J3875" s="227"/>
      <c r="L3875" s="190"/>
      <c r="N3875"/>
      <c r="O3875"/>
      <c r="P3875"/>
      <c r="Q3875"/>
      <c r="R3875"/>
      <c r="S3875"/>
      <c r="T3875"/>
      <c r="U3875"/>
      <c r="V3875"/>
      <c r="W3875" s="319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  <c r="AN3875"/>
      <c r="AO3875"/>
      <c r="AP3875"/>
      <c r="AQ3875"/>
    </row>
    <row r="3876" spans="1:43" s="269" customFormat="1" x14ac:dyDescent="0.2">
      <c r="A3876" s="13"/>
      <c r="B3876"/>
      <c r="C3876"/>
      <c r="D3876" s="227"/>
      <c r="E3876" s="227"/>
      <c r="F3876" s="227"/>
      <c r="G3876"/>
      <c r="H3876"/>
      <c r="I3876"/>
      <c r="J3876" s="227"/>
      <c r="L3876" s="190"/>
      <c r="N3876"/>
      <c r="O3876"/>
      <c r="P3876"/>
      <c r="Q3876"/>
      <c r="R3876"/>
      <c r="S3876"/>
      <c r="T3876"/>
      <c r="U3876"/>
      <c r="V3876"/>
      <c r="W3876" s="319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  <c r="AN3876"/>
      <c r="AO3876"/>
      <c r="AP3876"/>
      <c r="AQ3876"/>
    </row>
    <row r="3877" spans="1:43" s="269" customFormat="1" x14ac:dyDescent="0.2">
      <c r="A3877" s="13"/>
      <c r="B3877"/>
      <c r="C3877"/>
      <c r="D3877" s="227"/>
      <c r="E3877" s="227"/>
      <c r="F3877" s="227"/>
      <c r="G3877"/>
      <c r="H3877"/>
      <c r="I3877"/>
      <c r="J3877" s="227"/>
      <c r="L3877" s="190"/>
      <c r="N3877"/>
      <c r="O3877"/>
      <c r="P3877"/>
      <c r="Q3877"/>
      <c r="R3877"/>
      <c r="S3877"/>
      <c r="T3877"/>
      <c r="U3877"/>
      <c r="V3877"/>
      <c r="W3877" s="319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  <c r="AN3877"/>
      <c r="AO3877"/>
      <c r="AP3877"/>
      <c r="AQ3877"/>
    </row>
    <row r="3878" spans="1:43" s="269" customFormat="1" x14ac:dyDescent="0.2">
      <c r="A3878" s="13"/>
      <c r="B3878"/>
      <c r="C3878"/>
      <c r="D3878" s="227"/>
      <c r="E3878" s="227"/>
      <c r="F3878" s="227"/>
      <c r="G3878"/>
      <c r="H3878"/>
      <c r="I3878"/>
      <c r="J3878" s="227"/>
      <c r="L3878" s="190"/>
      <c r="N3878"/>
      <c r="O3878"/>
      <c r="P3878"/>
      <c r="Q3878"/>
      <c r="R3878"/>
      <c r="S3878"/>
      <c r="T3878"/>
      <c r="U3878"/>
      <c r="V3878"/>
      <c r="W3878" s="319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  <c r="AN3878"/>
      <c r="AO3878"/>
      <c r="AP3878"/>
      <c r="AQ3878"/>
    </row>
    <row r="3879" spans="1:43" s="269" customFormat="1" x14ac:dyDescent="0.2">
      <c r="A3879" s="13"/>
      <c r="B3879"/>
      <c r="C3879"/>
      <c r="D3879" s="227"/>
      <c r="E3879" s="227"/>
      <c r="F3879" s="227"/>
      <c r="G3879"/>
      <c r="H3879"/>
      <c r="I3879"/>
      <c r="J3879" s="227"/>
      <c r="L3879" s="190"/>
      <c r="N3879"/>
      <c r="O3879"/>
      <c r="P3879"/>
      <c r="Q3879"/>
      <c r="R3879"/>
      <c r="S3879"/>
      <c r="T3879"/>
      <c r="U3879"/>
      <c r="V3879"/>
      <c r="W3879" s="31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  <c r="AN3879"/>
      <c r="AO3879"/>
      <c r="AP3879"/>
      <c r="AQ3879"/>
    </row>
    <row r="3880" spans="1:43" s="269" customFormat="1" x14ac:dyDescent="0.2">
      <c r="A3880" s="13"/>
      <c r="B3880"/>
      <c r="C3880"/>
      <c r="D3880" s="227"/>
      <c r="E3880" s="227"/>
      <c r="F3880" s="227"/>
      <c r="G3880"/>
      <c r="H3880"/>
      <c r="I3880"/>
      <c r="J3880" s="227"/>
      <c r="L3880" s="190"/>
      <c r="N3880"/>
      <c r="O3880"/>
      <c r="P3880"/>
      <c r="Q3880"/>
      <c r="R3880"/>
      <c r="S3880"/>
      <c r="T3880"/>
      <c r="U3880"/>
      <c r="V3880"/>
      <c r="W3880" s="319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  <c r="AN3880"/>
      <c r="AO3880"/>
      <c r="AP3880"/>
      <c r="AQ3880"/>
    </row>
    <row r="3881" spans="1:43" s="269" customFormat="1" x14ac:dyDescent="0.2">
      <c r="A3881" s="13"/>
      <c r="B3881"/>
      <c r="C3881"/>
      <c r="D3881" s="227"/>
      <c r="E3881" s="227"/>
      <c r="F3881" s="227"/>
      <c r="G3881"/>
      <c r="H3881"/>
      <c r="I3881"/>
      <c r="J3881" s="227"/>
      <c r="L3881" s="190"/>
      <c r="N3881"/>
      <c r="O3881"/>
      <c r="P3881"/>
      <c r="Q3881"/>
      <c r="R3881"/>
      <c r="S3881"/>
      <c r="T3881"/>
      <c r="U3881"/>
      <c r="V3881"/>
      <c r="W3881" s="319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  <c r="AN3881"/>
      <c r="AO3881"/>
      <c r="AP3881"/>
      <c r="AQ3881"/>
    </row>
    <row r="3882" spans="1:43" s="269" customFormat="1" x14ac:dyDescent="0.2">
      <c r="A3882" s="13"/>
      <c r="B3882"/>
      <c r="C3882"/>
      <c r="D3882" s="227"/>
      <c r="E3882" s="227"/>
      <c r="F3882" s="227"/>
      <c r="G3882"/>
      <c r="H3882"/>
      <c r="I3882"/>
      <c r="J3882" s="227"/>
      <c r="L3882" s="190"/>
      <c r="N3882"/>
      <c r="O3882"/>
      <c r="P3882"/>
      <c r="Q3882"/>
      <c r="R3882"/>
      <c r="S3882"/>
      <c r="T3882"/>
      <c r="U3882"/>
      <c r="V3882"/>
      <c r="W3882" s="319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  <c r="AN3882"/>
      <c r="AO3882"/>
      <c r="AP3882"/>
      <c r="AQ3882"/>
    </row>
    <row r="3883" spans="1:43" s="269" customFormat="1" x14ac:dyDescent="0.2">
      <c r="A3883" s="13"/>
      <c r="B3883"/>
      <c r="C3883"/>
      <c r="D3883" s="227"/>
      <c r="E3883" s="227"/>
      <c r="F3883" s="227"/>
      <c r="G3883"/>
      <c r="H3883"/>
      <c r="I3883"/>
      <c r="J3883" s="227"/>
      <c r="L3883" s="190"/>
      <c r="N3883"/>
      <c r="O3883"/>
      <c r="P3883"/>
      <c r="Q3883"/>
      <c r="R3883"/>
      <c r="S3883"/>
      <c r="T3883"/>
      <c r="U3883"/>
      <c r="V3883"/>
      <c r="W3883" s="319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  <c r="AN3883"/>
      <c r="AO3883"/>
      <c r="AP3883"/>
      <c r="AQ3883"/>
    </row>
    <row r="3884" spans="1:43" s="269" customFormat="1" x14ac:dyDescent="0.2">
      <c r="A3884" s="13"/>
      <c r="B3884"/>
      <c r="C3884"/>
      <c r="D3884" s="227"/>
      <c r="E3884" s="227"/>
      <c r="F3884" s="227"/>
      <c r="G3884"/>
      <c r="H3884"/>
      <c r="I3884"/>
      <c r="J3884" s="227"/>
      <c r="L3884" s="190"/>
      <c r="N3884"/>
      <c r="O3884"/>
      <c r="P3884"/>
      <c r="Q3884"/>
      <c r="R3884"/>
      <c r="S3884"/>
      <c r="T3884"/>
      <c r="U3884"/>
      <c r="V3884"/>
      <c r="W3884" s="319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  <c r="AN3884"/>
      <c r="AO3884"/>
      <c r="AP3884"/>
      <c r="AQ3884"/>
    </row>
    <row r="3885" spans="1:43" s="269" customFormat="1" x14ac:dyDescent="0.2">
      <c r="A3885" s="13"/>
      <c r="B3885"/>
      <c r="C3885"/>
      <c r="D3885" s="227"/>
      <c r="E3885" s="227"/>
      <c r="F3885" s="227"/>
      <c r="G3885"/>
      <c r="H3885"/>
      <c r="I3885"/>
      <c r="J3885" s="227"/>
      <c r="L3885" s="190"/>
      <c r="N3885"/>
      <c r="O3885"/>
      <c r="P3885"/>
      <c r="Q3885"/>
      <c r="R3885"/>
      <c r="S3885"/>
      <c r="T3885"/>
      <c r="U3885"/>
      <c r="V3885"/>
      <c r="W3885" s="319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  <c r="AN3885"/>
      <c r="AO3885"/>
      <c r="AP3885"/>
      <c r="AQ3885"/>
    </row>
    <row r="3886" spans="1:43" s="269" customFormat="1" x14ac:dyDescent="0.2">
      <c r="A3886" s="13"/>
      <c r="B3886"/>
      <c r="C3886"/>
      <c r="D3886" s="227"/>
      <c r="E3886" s="227"/>
      <c r="F3886" s="227"/>
      <c r="G3886"/>
      <c r="H3886"/>
      <c r="I3886"/>
      <c r="J3886" s="227"/>
      <c r="L3886" s="190"/>
      <c r="N3886"/>
      <c r="O3886"/>
      <c r="P3886"/>
      <c r="Q3886"/>
      <c r="R3886"/>
      <c r="S3886"/>
      <c r="T3886"/>
      <c r="U3886"/>
      <c r="V3886"/>
      <c r="W3886" s="319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  <c r="AN3886"/>
      <c r="AO3886"/>
      <c r="AP3886"/>
      <c r="AQ3886"/>
    </row>
    <row r="3887" spans="1:43" s="269" customFormat="1" x14ac:dyDescent="0.2">
      <c r="A3887" s="13"/>
      <c r="B3887"/>
      <c r="C3887"/>
      <c r="D3887" s="227"/>
      <c r="E3887" s="227"/>
      <c r="F3887" s="227"/>
      <c r="G3887"/>
      <c r="H3887"/>
      <c r="I3887"/>
      <c r="J3887" s="227"/>
      <c r="L3887" s="190"/>
      <c r="N3887"/>
      <c r="O3887"/>
      <c r="P3887"/>
      <c r="Q3887"/>
      <c r="R3887"/>
      <c r="S3887"/>
      <c r="T3887"/>
      <c r="U3887"/>
      <c r="V3887"/>
      <c r="W3887" s="319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  <c r="AN3887"/>
      <c r="AO3887"/>
      <c r="AP3887"/>
      <c r="AQ3887"/>
    </row>
    <row r="3888" spans="1:43" s="269" customFormat="1" x14ac:dyDescent="0.2">
      <c r="A3888" s="13"/>
      <c r="B3888"/>
      <c r="C3888"/>
      <c r="D3888" s="227"/>
      <c r="E3888" s="227"/>
      <c r="F3888" s="227"/>
      <c r="G3888"/>
      <c r="H3888"/>
      <c r="I3888"/>
      <c r="J3888" s="227"/>
      <c r="L3888" s="190"/>
      <c r="N3888"/>
      <c r="O3888"/>
      <c r="P3888"/>
      <c r="Q3888"/>
      <c r="R3888"/>
      <c r="S3888"/>
      <c r="T3888"/>
      <c r="U3888"/>
      <c r="V3888"/>
      <c r="W3888" s="319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  <c r="AN3888"/>
      <c r="AO3888"/>
      <c r="AP3888"/>
      <c r="AQ3888"/>
    </row>
    <row r="3889" spans="1:43" s="269" customFormat="1" x14ac:dyDescent="0.2">
      <c r="A3889" s="13"/>
      <c r="B3889"/>
      <c r="C3889"/>
      <c r="D3889" s="227"/>
      <c r="E3889" s="227"/>
      <c r="F3889" s="227"/>
      <c r="G3889"/>
      <c r="H3889"/>
      <c r="I3889"/>
      <c r="J3889" s="227"/>
      <c r="L3889" s="190"/>
      <c r="N3889"/>
      <c r="O3889"/>
      <c r="P3889"/>
      <c r="Q3889"/>
      <c r="R3889"/>
      <c r="S3889"/>
      <c r="T3889"/>
      <c r="U3889"/>
      <c r="V3889"/>
      <c r="W3889" s="31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  <c r="AN3889"/>
      <c r="AO3889"/>
      <c r="AP3889"/>
      <c r="AQ3889"/>
    </row>
    <row r="3890" spans="1:43" s="269" customFormat="1" x14ac:dyDescent="0.2">
      <c r="A3890" s="13"/>
      <c r="B3890"/>
      <c r="C3890"/>
      <c r="D3890" s="227"/>
      <c r="E3890" s="227"/>
      <c r="F3890" s="227"/>
      <c r="G3890"/>
      <c r="H3890"/>
      <c r="I3890"/>
      <c r="J3890" s="227"/>
      <c r="L3890" s="190"/>
      <c r="N3890"/>
      <c r="O3890"/>
      <c r="P3890"/>
      <c r="Q3890"/>
      <c r="R3890"/>
      <c r="S3890"/>
      <c r="T3890"/>
      <c r="U3890"/>
      <c r="V3890"/>
      <c r="W3890" s="319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  <c r="AN3890"/>
      <c r="AO3890"/>
      <c r="AP3890"/>
      <c r="AQ3890"/>
    </row>
    <row r="3891" spans="1:43" s="269" customFormat="1" x14ac:dyDescent="0.2">
      <c r="A3891" s="13"/>
      <c r="B3891"/>
      <c r="C3891"/>
      <c r="D3891" s="227"/>
      <c r="E3891" s="227"/>
      <c r="F3891" s="227"/>
      <c r="G3891"/>
      <c r="H3891"/>
      <c r="I3891"/>
      <c r="J3891" s="227"/>
      <c r="L3891" s="190"/>
      <c r="N3891"/>
      <c r="O3891"/>
      <c r="P3891"/>
      <c r="Q3891"/>
      <c r="R3891"/>
      <c r="S3891"/>
      <c r="T3891"/>
      <c r="U3891"/>
      <c r="V3891"/>
      <c r="W3891" s="319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  <c r="AN3891"/>
      <c r="AO3891"/>
      <c r="AP3891"/>
      <c r="AQ3891"/>
    </row>
    <row r="3892" spans="1:43" s="269" customFormat="1" x14ac:dyDescent="0.2">
      <c r="A3892" s="13"/>
      <c r="B3892"/>
      <c r="C3892"/>
      <c r="D3892" s="227"/>
      <c r="E3892" s="227"/>
      <c r="F3892" s="227"/>
      <c r="G3892"/>
      <c r="H3892"/>
      <c r="I3892"/>
      <c r="J3892" s="227"/>
      <c r="L3892" s="190"/>
      <c r="N3892"/>
      <c r="O3892"/>
      <c r="P3892"/>
      <c r="Q3892"/>
      <c r="R3892"/>
      <c r="S3892"/>
      <c r="T3892"/>
      <c r="U3892"/>
      <c r="V3892"/>
      <c r="W3892" s="319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  <c r="AN3892"/>
      <c r="AO3892"/>
      <c r="AP3892"/>
      <c r="AQ3892"/>
    </row>
    <row r="3893" spans="1:43" s="269" customFormat="1" x14ac:dyDescent="0.2">
      <c r="A3893" s="13"/>
      <c r="B3893"/>
      <c r="C3893"/>
      <c r="D3893" s="227"/>
      <c r="E3893" s="227"/>
      <c r="F3893" s="227"/>
      <c r="G3893"/>
      <c r="H3893"/>
      <c r="I3893"/>
      <c r="J3893" s="227"/>
      <c r="L3893" s="190"/>
      <c r="N3893"/>
      <c r="O3893"/>
      <c r="P3893"/>
      <c r="Q3893"/>
      <c r="R3893"/>
      <c r="S3893"/>
      <c r="T3893"/>
      <c r="U3893"/>
      <c r="V3893"/>
      <c r="W3893" s="319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  <c r="AN3893"/>
      <c r="AO3893"/>
      <c r="AP3893"/>
      <c r="AQ3893"/>
    </row>
    <row r="3894" spans="1:43" s="269" customFormat="1" x14ac:dyDescent="0.2">
      <c r="A3894" s="13"/>
      <c r="B3894"/>
      <c r="C3894"/>
      <c r="D3894" s="227"/>
      <c r="E3894" s="227"/>
      <c r="F3894" s="227"/>
      <c r="G3894"/>
      <c r="H3894"/>
      <c r="I3894"/>
      <c r="J3894" s="227"/>
      <c r="L3894" s="190"/>
      <c r="N3894"/>
      <c r="O3894"/>
      <c r="P3894"/>
      <c r="Q3894"/>
      <c r="R3894"/>
      <c r="S3894"/>
      <c r="T3894"/>
      <c r="U3894"/>
      <c r="V3894"/>
      <c r="W3894" s="319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  <c r="AN3894"/>
      <c r="AO3894"/>
      <c r="AP3894"/>
      <c r="AQ3894"/>
    </row>
    <row r="3895" spans="1:43" s="269" customFormat="1" x14ac:dyDescent="0.2">
      <c r="A3895" s="13"/>
      <c r="B3895"/>
      <c r="C3895"/>
      <c r="D3895" s="227"/>
      <c r="E3895" s="227"/>
      <c r="F3895" s="227"/>
      <c r="G3895"/>
      <c r="H3895"/>
      <c r="I3895"/>
      <c r="J3895" s="227"/>
      <c r="L3895" s="190"/>
      <c r="N3895"/>
      <c r="O3895"/>
      <c r="P3895"/>
      <c r="Q3895"/>
      <c r="R3895"/>
      <c r="S3895"/>
      <c r="T3895"/>
      <c r="U3895"/>
      <c r="V3895"/>
      <c r="W3895" s="319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  <c r="AN3895"/>
      <c r="AO3895"/>
      <c r="AP3895"/>
      <c r="AQ3895"/>
    </row>
    <row r="3896" spans="1:43" s="269" customFormat="1" x14ac:dyDescent="0.2">
      <c r="A3896" s="13"/>
      <c r="B3896"/>
      <c r="C3896"/>
      <c r="D3896" s="227"/>
      <c r="E3896" s="227"/>
      <c r="F3896" s="227"/>
      <c r="G3896"/>
      <c r="H3896"/>
      <c r="I3896"/>
      <c r="J3896" s="227"/>
      <c r="L3896" s="190"/>
      <c r="N3896"/>
      <c r="O3896"/>
      <c r="P3896"/>
      <c r="Q3896"/>
      <c r="R3896"/>
      <c r="S3896"/>
      <c r="T3896"/>
      <c r="U3896"/>
      <c r="V3896"/>
      <c r="W3896" s="319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  <c r="AN3896"/>
      <c r="AO3896"/>
      <c r="AP3896"/>
      <c r="AQ3896"/>
    </row>
    <row r="3897" spans="1:43" s="269" customFormat="1" x14ac:dyDescent="0.2">
      <c r="A3897" s="13"/>
      <c r="B3897"/>
      <c r="C3897"/>
      <c r="D3897" s="227"/>
      <c r="E3897" s="227"/>
      <c r="F3897" s="227"/>
      <c r="G3897"/>
      <c r="H3897"/>
      <c r="I3897"/>
      <c r="J3897" s="227"/>
      <c r="L3897" s="190"/>
      <c r="N3897"/>
      <c r="O3897"/>
      <c r="P3897"/>
      <c r="Q3897"/>
      <c r="R3897"/>
      <c r="S3897"/>
      <c r="T3897"/>
      <c r="U3897"/>
      <c r="V3897"/>
      <c r="W3897" s="319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  <c r="AN3897"/>
      <c r="AO3897"/>
      <c r="AP3897"/>
      <c r="AQ3897"/>
    </row>
    <row r="3898" spans="1:43" s="269" customFormat="1" x14ac:dyDescent="0.2">
      <c r="A3898" s="13"/>
      <c r="B3898"/>
      <c r="C3898"/>
      <c r="D3898" s="227"/>
      <c r="E3898" s="227"/>
      <c r="F3898" s="227"/>
      <c r="G3898"/>
      <c r="H3898"/>
      <c r="I3898"/>
      <c r="J3898" s="227"/>
      <c r="L3898" s="190"/>
      <c r="N3898"/>
      <c r="O3898"/>
      <c r="P3898"/>
      <c r="Q3898"/>
      <c r="R3898"/>
      <c r="S3898"/>
      <c r="T3898"/>
      <c r="U3898"/>
      <c r="V3898"/>
      <c r="W3898" s="319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  <c r="AN3898"/>
      <c r="AO3898"/>
      <c r="AP3898"/>
      <c r="AQ3898"/>
    </row>
    <row r="3899" spans="1:43" s="269" customFormat="1" x14ac:dyDescent="0.2">
      <c r="A3899" s="13"/>
      <c r="B3899"/>
      <c r="C3899"/>
      <c r="D3899" s="227"/>
      <c r="E3899" s="227"/>
      <c r="F3899" s="227"/>
      <c r="G3899"/>
      <c r="H3899"/>
      <c r="I3899"/>
      <c r="J3899" s="227"/>
      <c r="L3899" s="190"/>
      <c r="N3899"/>
      <c r="O3899"/>
      <c r="P3899"/>
      <c r="Q3899"/>
      <c r="R3899"/>
      <c r="S3899"/>
      <c r="T3899"/>
      <c r="U3899"/>
      <c r="V3899"/>
      <c r="W3899" s="31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  <c r="AN3899"/>
      <c r="AO3899"/>
      <c r="AP3899"/>
      <c r="AQ3899"/>
    </row>
    <row r="3900" spans="1:43" s="269" customFormat="1" x14ac:dyDescent="0.2">
      <c r="A3900" s="13"/>
      <c r="B3900"/>
      <c r="C3900"/>
      <c r="D3900" s="227"/>
      <c r="E3900" s="227"/>
      <c r="F3900" s="227"/>
      <c r="G3900"/>
      <c r="H3900"/>
      <c r="I3900"/>
      <c r="J3900" s="227"/>
      <c r="L3900" s="190"/>
      <c r="N3900"/>
      <c r="O3900"/>
      <c r="P3900"/>
      <c r="Q3900"/>
      <c r="R3900"/>
      <c r="S3900"/>
      <c r="T3900"/>
      <c r="U3900"/>
      <c r="V3900"/>
      <c r="W3900" s="319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  <c r="AN3900"/>
      <c r="AO3900"/>
      <c r="AP3900"/>
      <c r="AQ3900"/>
    </row>
    <row r="3901" spans="1:43" s="269" customFormat="1" x14ac:dyDescent="0.2">
      <c r="A3901" s="13"/>
      <c r="B3901"/>
      <c r="C3901"/>
      <c r="D3901" s="227"/>
      <c r="E3901" s="227"/>
      <c r="F3901" s="227"/>
      <c r="G3901"/>
      <c r="H3901"/>
      <c r="I3901"/>
      <c r="J3901" s="227"/>
      <c r="L3901" s="190"/>
      <c r="N3901"/>
      <c r="O3901"/>
      <c r="P3901"/>
      <c r="Q3901"/>
      <c r="R3901"/>
      <c r="S3901"/>
      <c r="T3901"/>
      <c r="U3901"/>
      <c r="V3901"/>
      <c r="W3901" s="319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  <c r="AN3901"/>
      <c r="AO3901"/>
      <c r="AP3901"/>
      <c r="AQ3901"/>
    </row>
    <row r="3902" spans="1:43" s="269" customFormat="1" x14ac:dyDescent="0.2">
      <c r="A3902" s="13"/>
      <c r="B3902"/>
      <c r="C3902"/>
      <c r="D3902" s="227"/>
      <c r="E3902" s="227"/>
      <c r="F3902" s="227"/>
      <c r="G3902"/>
      <c r="H3902"/>
      <c r="I3902"/>
      <c r="J3902" s="227"/>
      <c r="L3902" s="190"/>
      <c r="N3902"/>
      <c r="O3902"/>
      <c r="P3902"/>
      <c r="Q3902"/>
      <c r="R3902"/>
      <c r="S3902"/>
      <c r="T3902"/>
      <c r="U3902"/>
      <c r="V3902"/>
      <c r="W3902" s="319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  <c r="AN3902"/>
      <c r="AO3902"/>
      <c r="AP3902"/>
      <c r="AQ3902"/>
    </row>
    <row r="3903" spans="1:43" s="269" customFormat="1" x14ac:dyDescent="0.2">
      <c r="A3903" s="13"/>
      <c r="B3903"/>
      <c r="C3903"/>
      <c r="D3903" s="227"/>
      <c r="E3903" s="227"/>
      <c r="F3903" s="227"/>
      <c r="G3903"/>
      <c r="H3903"/>
      <c r="I3903"/>
      <c r="J3903" s="227"/>
      <c r="L3903" s="190"/>
      <c r="N3903"/>
      <c r="O3903"/>
      <c r="P3903"/>
      <c r="Q3903"/>
      <c r="R3903"/>
      <c r="S3903"/>
      <c r="T3903"/>
      <c r="U3903"/>
      <c r="V3903"/>
      <c r="W3903" s="319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  <c r="AN3903"/>
      <c r="AO3903"/>
      <c r="AP3903"/>
      <c r="AQ3903"/>
    </row>
    <row r="3904" spans="1:43" s="269" customFormat="1" x14ac:dyDescent="0.2">
      <c r="A3904" s="13"/>
      <c r="B3904"/>
      <c r="C3904"/>
      <c r="D3904" s="227"/>
      <c r="E3904" s="227"/>
      <c r="F3904" s="227"/>
      <c r="G3904"/>
      <c r="H3904"/>
      <c r="I3904"/>
      <c r="J3904" s="227"/>
      <c r="L3904" s="190"/>
      <c r="N3904"/>
      <c r="O3904"/>
      <c r="P3904"/>
      <c r="Q3904"/>
      <c r="R3904"/>
      <c r="S3904"/>
      <c r="T3904"/>
      <c r="U3904"/>
      <c r="V3904"/>
      <c r="W3904" s="319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  <c r="AN3904"/>
      <c r="AO3904"/>
      <c r="AP3904"/>
      <c r="AQ3904"/>
    </row>
    <row r="3905" spans="1:43" s="269" customFormat="1" x14ac:dyDescent="0.2">
      <c r="A3905" s="13"/>
      <c r="B3905"/>
      <c r="C3905"/>
      <c r="D3905" s="227"/>
      <c r="E3905" s="227"/>
      <c r="F3905" s="227"/>
      <c r="G3905"/>
      <c r="H3905"/>
      <c r="I3905"/>
      <c r="J3905" s="227"/>
      <c r="L3905" s="190"/>
      <c r="N3905"/>
      <c r="O3905"/>
      <c r="P3905"/>
      <c r="Q3905"/>
      <c r="R3905"/>
      <c r="S3905"/>
      <c r="T3905"/>
      <c r="U3905"/>
      <c r="V3905"/>
      <c r="W3905" s="319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  <c r="AN3905"/>
      <c r="AO3905"/>
      <c r="AP3905"/>
      <c r="AQ3905"/>
    </row>
    <row r="3906" spans="1:43" s="269" customFormat="1" x14ac:dyDescent="0.2">
      <c r="A3906" s="13"/>
      <c r="B3906"/>
      <c r="C3906"/>
      <c r="D3906" s="227"/>
      <c r="E3906" s="227"/>
      <c r="F3906" s="227"/>
      <c r="G3906"/>
      <c r="H3906"/>
      <c r="I3906"/>
      <c r="J3906" s="227"/>
      <c r="L3906" s="190"/>
      <c r="N3906"/>
      <c r="O3906"/>
      <c r="P3906"/>
      <c r="Q3906"/>
      <c r="R3906"/>
      <c r="S3906"/>
      <c r="T3906"/>
      <c r="U3906"/>
      <c r="V3906"/>
      <c r="W3906" s="319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  <c r="AN3906"/>
      <c r="AO3906"/>
      <c r="AP3906"/>
      <c r="AQ3906"/>
    </row>
    <row r="3907" spans="1:43" s="269" customFormat="1" x14ac:dyDescent="0.2">
      <c r="A3907" s="13"/>
      <c r="B3907"/>
      <c r="C3907"/>
      <c r="D3907" s="227"/>
      <c r="E3907" s="227"/>
      <c r="F3907" s="227"/>
      <c r="G3907"/>
      <c r="H3907"/>
      <c r="I3907"/>
      <c r="J3907" s="227"/>
      <c r="L3907" s="190"/>
      <c r="N3907"/>
      <c r="O3907"/>
      <c r="P3907"/>
      <c r="Q3907"/>
      <c r="R3907"/>
      <c r="S3907"/>
      <c r="T3907"/>
      <c r="U3907"/>
      <c r="V3907"/>
      <c r="W3907" s="319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  <c r="AN3907"/>
      <c r="AO3907"/>
      <c r="AP3907"/>
      <c r="AQ3907"/>
    </row>
    <row r="3908" spans="1:43" s="269" customFormat="1" x14ac:dyDescent="0.2">
      <c r="A3908" s="13"/>
      <c r="B3908"/>
      <c r="C3908"/>
      <c r="D3908" s="227"/>
      <c r="E3908" s="227"/>
      <c r="F3908" s="227"/>
      <c r="G3908"/>
      <c r="H3908"/>
      <c r="I3908"/>
      <c r="J3908" s="227"/>
      <c r="L3908" s="190"/>
      <c r="N3908"/>
      <c r="O3908"/>
      <c r="P3908"/>
      <c r="Q3908"/>
      <c r="R3908"/>
      <c r="S3908"/>
      <c r="T3908"/>
      <c r="U3908"/>
      <c r="V3908"/>
      <c r="W3908" s="319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  <c r="AN3908"/>
      <c r="AO3908"/>
      <c r="AP3908"/>
      <c r="AQ3908"/>
    </row>
    <row r="3909" spans="1:43" s="269" customFormat="1" x14ac:dyDescent="0.2">
      <c r="A3909" s="13"/>
      <c r="B3909"/>
      <c r="C3909"/>
      <c r="D3909" s="227"/>
      <c r="E3909" s="227"/>
      <c r="F3909" s="227"/>
      <c r="G3909"/>
      <c r="H3909"/>
      <c r="I3909"/>
      <c r="J3909" s="227"/>
      <c r="L3909" s="190"/>
      <c r="N3909"/>
      <c r="O3909"/>
      <c r="P3909"/>
      <c r="Q3909"/>
      <c r="R3909"/>
      <c r="S3909"/>
      <c r="T3909"/>
      <c r="U3909"/>
      <c r="V3909"/>
      <c r="W3909" s="31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  <c r="AN3909"/>
      <c r="AO3909"/>
      <c r="AP3909"/>
      <c r="AQ3909"/>
    </row>
    <row r="3910" spans="1:43" s="269" customFormat="1" x14ac:dyDescent="0.2">
      <c r="A3910" s="13"/>
      <c r="B3910"/>
      <c r="C3910"/>
      <c r="D3910" s="227"/>
      <c r="E3910" s="227"/>
      <c r="F3910" s="227"/>
      <c r="G3910"/>
      <c r="H3910"/>
      <c r="I3910"/>
      <c r="J3910" s="227"/>
      <c r="L3910" s="190"/>
      <c r="N3910"/>
      <c r="O3910"/>
      <c r="P3910"/>
      <c r="Q3910"/>
      <c r="R3910"/>
      <c r="S3910"/>
      <c r="T3910"/>
      <c r="U3910"/>
      <c r="V3910"/>
      <c r="W3910" s="319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  <c r="AN3910"/>
      <c r="AO3910"/>
      <c r="AP3910"/>
      <c r="AQ3910"/>
    </row>
    <row r="3911" spans="1:43" s="269" customFormat="1" x14ac:dyDescent="0.2">
      <c r="A3911" s="13"/>
      <c r="B3911"/>
      <c r="C3911"/>
      <c r="D3911" s="227"/>
      <c r="E3911" s="227"/>
      <c r="F3911" s="227"/>
      <c r="G3911"/>
      <c r="H3911"/>
      <c r="I3911"/>
      <c r="J3911" s="227"/>
      <c r="L3911" s="190"/>
      <c r="N3911"/>
      <c r="O3911"/>
      <c r="P3911"/>
      <c r="Q3911"/>
      <c r="R3911"/>
      <c r="S3911"/>
      <c r="T3911"/>
      <c r="U3911"/>
      <c r="V3911"/>
      <c r="W3911" s="319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  <c r="AN3911"/>
      <c r="AO3911"/>
      <c r="AP3911"/>
      <c r="AQ3911"/>
    </row>
    <row r="3912" spans="1:43" s="269" customFormat="1" x14ac:dyDescent="0.2">
      <c r="A3912" s="13"/>
      <c r="B3912"/>
      <c r="C3912"/>
      <c r="D3912" s="227"/>
      <c r="E3912" s="227"/>
      <c r="F3912" s="227"/>
      <c r="G3912"/>
      <c r="H3912"/>
      <c r="I3912"/>
      <c r="J3912" s="227"/>
      <c r="L3912" s="190"/>
      <c r="N3912"/>
      <c r="O3912"/>
      <c r="P3912"/>
      <c r="Q3912"/>
      <c r="R3912"/>
      <c r="S3912"/>
      <c r="T3912"/>
      <c r="U3912"/>
      <c r="V3912"/>
      <c r="W3912" s="319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  <c r="AN3912"/>
      <c r="AO3912"/>
      <c r="AP3912"/>
      <c r="AQ3912"/>
    </row>
    <row r="3913" spans="1:43" s="269" customFormat="1" x14ac:dyDescent="0.2">
      <c r="A3913" s="13"/>
      <c r="B3913"/>
      <c r="C3913"/>
      <c r="D3913" s="227"/>
      <c r="E3913" s="227"/>
      <c r="F3913" s="227"/>
      <c r="G3913"/>
      <c r="H3913"/>
      <c r="I3913"/>
      <c r="J3913" s="227"/>
      <c r="L3913" s="190"/>
      <c r="N3913"/>
      <c r="O3913"/>
      <c r="P3913"/>
      <c r="Q3913"/>
      <c r="R3913"/>
      <c r="S3913"/>
      <c r="T3913"/>
      <c r="U3913"/>
      <c r="V3913"/>
      <c r="W3913" s="319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  <c r="AN3913"/>
      <c r="AO3913"/>
      <c r="AP3913"/>
      <c r="AQ3913"/>
    </row>
    <row r="3914" spans="1:43" s="269" customFormat="1" x14ac:dyDescent="0.2">
      <c r="A3914" s="13"/>
      <c r="B3914"/>
      <c r="C3914"/>
      <c r="D3914" s="227"/>
      <c r="E3914" s="227"/>
      <c r="F3914" s="227"/>
      <c r="G3914"/>
      <c r="H3914"/>
      <c r="I3914"/>
      <c r="J3914" s="227"/>
      <c r="L3914" s="190"/>
      <c r="N3914"/>
      <c r="O3914"/>
      <c r="P3914"/>
      <c r="Q3914"/>
      <c r="R3914"/>
      <c r="S3914"/>
      <c r="T3914"/>
      <c r="U3914"/>
      <c r="V3914"/>
      <c r="W3914" s="319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  <c r="AN3914"/>
      <c r="AO3914"/>
      <c r="AP3914"/>
      <c r="AQ3914"/>
    </row>
    <row r="3915" spans="1:43" s="269" customFormat="1" x14ac:dyDescent="0.2">
      <c r="A3915" s="13"/>
      <c r="B3915"/>
      <c r="C3915"/>
      <c r="D3915" s="227"/>
      <c r="E3915" s="227"/>
      <c r="F3915" s="227"/>
      <c r="G3915"/>
      <c r="H3915"/>
      <c r="I3915"/>
      <c r="J3915" s="227"/>
      <c r="L3915" s="190"/>
      <c r="N3915"/>
      <c r="O3915"/>
      <c r="P3915"/>
      <c r="Q3915"/>
      <c r="R3915"/>
      <c r="S3915"/>
      <c r="T3915"/>
      <c r="U3915"/>
      <c r="V3915"/>
      <c r="W3915" s="319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  <c r="AN3915"/>
      <c r="AO3915"/>
      <c r="AP3915"/>
      <c r="AQ3915"/>
    </row>
    <row r="3916" spans="1:43" s="269" customFormat="1" x14ac:dyDescent="0.2">
      <c r="A3916" s="13"/>
      <c r="B3916"/>
      <c r="C3916"/>
      <c r="D3916" s="227"/>
      <c r="E3916" s="227"/>
      <c r="F3916" s="227"/>
      <c r="G3916"/>
      <c r="H3916"/>
      <c r="I3916"/>
      <c r="J3916" s="227"/>
      <c r="L3916" s="190"/>
      <c r="N3916"/>
      <c r="O3916"/>
      <c r="P3916"/>
      <c r="Q3916"/>
      <c r="R3916"/>
      <c r="S3916"/>
      <c r="T3916"/>
      <c r="U3916"/>
      <c r="V3916"/>
      <c r="W3916" s="319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  <c r="AN3916"/>
      <c r="AO3916"/>
      <c r="AP3916"/>
      <c r="AQ3916"/>
    </row>
    <row r="3917" spans="1:43" s="269" customFormat="1" x14ac:dyDescent="0.2">
      <c r="A3917" s="13"/>
      <c r="B3917"/>
      <c r="C3917"/>
      <c r="D3917" s="227"/>
      <c r="E3917" s="227"/>
      <c r="F3917" s="227"/>
      <c r="G3917"/>
      <c r="H3917"/>
      <c r="I3917"/>
      <c r="J3917" s="227"/>
      <c r="L3917" s="190"/>
      <c r="N3917"/>
      <c r="O3917"/>
      <c r="P3917"/>
      <c r="Q3917"/>
      <c r="R3917"/>
      <c r="S3917"/>
      <c r="T3917"/>
      <c r="U3917"/>
      <c r="V3917"/>
      <c r="W3917" s="319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  <c r="AN3917"/>
      <c r="AO3917"/>
      <c r="AP3917"/>
      <c r="AQ3917"/>
    </row>
    <row r="3918" spans="1:43" s="269" customFormat="1" x14ac:dyDescent="0.2">
      <c r="A3918" s="13"/>
      <c r="B3918"/>
      <c r="C3918"/>
      <c r="D3918" s="227"/>
      <c r="E3918" s="227"/>
      <c r="F3918" s="227"/>
      <c r="G3918"/>
      <c r="H3918"/>
      <c r="I3918"/>
      <c r="J3918" s="227"/>
      <c r="L3918" s="190"/>
      <c r="N3918"/>
      <c r="O3918"/>
      <c r="P3918"/>
      <c r="Q3918"/>
      <c r="R3918"/>
      <c r="S3918"/>
      <c r="T3918"/>
      <c r="U3918"/>
      <c r="V3918"/>
      <c r="W3918" s="319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  <c r="AN3918"/>
      <c r="AO3918"/>
      <c r="AP3918"/>
      <c r="AQ3918"/>
    </row>
    <row r="3919" spans="1:43" s="269" customFormat="1" x14ac:dyDescent="0.2">
      <c r="A3919" s="13"/>
      <c r="B3919"/>
      <c r="C3919"/>
      <c r="D3919" s="227"/>
      <c r="E3919" s="227"/>
      <c r="F3919" s="227"/>
      <c r="G3919"/>
      <c r="H3919"/>
      <c r="I3919"/>
      <c r="J3919" s="227"/>
      <c r="L3919" s="190"/>
      <c r="N3919"/>
      <c r="O3919"/>
      <c r="P3919"/>
      <c r="Q3919"/>
      <c r="R3919"/>
      <c r="S3919"/>
      <c r="T3919"/>
      <c r="U3919"/>
      <c r="V3919"/>
      <c r="W3919" s="3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  <c r="AN3919"/>
      <c r="AO3919"/>
      <c r="AP3919"/>
      <c r="AQ3919"/>
    </row>
    <row r="3920" spans="1:43" s="269" customFormat="1" x14ac:dyDescent="0.2">
      <c r="A3920" s="13"/>
      <c r="B3920"/>
      <c r="C3920"/>
      <c r="D3920" s="227"/>
      <c r="E3920" s="227"/>
      <c r="F3920" s="227"/>
      <c r="G3920"/>
      <c r="H3920"/>
      <c r="I3920"/>
      <c r="J3920" s="227"/>
      <c r="L3920" s="190"/>
      <c r="N3920"/>
      <c r="O3920"/>
      <c r="P3920"/>
      <c r="Q3920"/>
      <c r="R3920"/>
      <c r="S3920"/>
      <c r="T3920"/>
      <c r="U3920"/>
      <c r="V3920"/>
      <c r="W3920" s="319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  <c r="AN3920"/>
      <c r="AO3920"/>
      <c r="AP3920"/>
      <c r="AQ3920"/>
    </row>
    <row r="3921" spans="1:43" s="269" customFormat="1" x14ac:dyDescent="0.2">
      <c r="A3921" s="13"/>
      <c r="B3921"/>
      <c r="C3921"/>
      <c r="D3921" s="227"/>
      <c r="E3921" s="227"/>
      <c r="F3921" s="227"/>
      <c r="G3921"/>
      <c r="H3921"/>
      <c r="I3921"/>
      <c r="J3921" s="227"/>
      <c r="L3921" s="190"/>
      <c r="N3921"/>
      <c r="O3921"/>
      <c r="P3921"/>
      <c r="Q3921"/>
      <c r="R3921"/>
      <c r="S3921"/>
      <c r="T3921"/>
      <c r="U3921"/>
      <c r="V3921"/>
      <c r="W3921" s="319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  <c r="AN3921"/>
      <c r="AO3921"/>
      <c r="AP3921"/>
      <c r="AQ3921"/>
    </row>
    <row r="3922" spans="1:43" s="269" customFormat="1" x14ac:dyDescent="0.2">
      <c r="A3922" s="13"/>
      <c r="B3922"/>
      <c r="C3922"/>
      <c r="D3922" s="227"/>
      <c r="E3922" s="227"/>
      <c r="F3922" s="227"/>
      <c r="G3922"/>
      <c r="H3922"/>
      <c r="I3922"/>
      <c r="J3922" s="227"/>
      <c r="L3922" s="190"/>
      <c r="N3922"/>
      <c r="O3922"/>
      <c r="P3922"/>
      <c r="Q3922"/>
      <c r="R3922"/>
      <c r="S3922"/>
      <c r="T3922"/>
      <c r="U3922"/>
      <c r="V3922"/>
      <c r="W3922" s="319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  <c r="AN3922"/>
      <c r="AO3922"/>
      <c r="AP3922"/>
      <c r="AQ3922"/>
    </row>
    <row r="3923" spans="1:43" s="269" customFormat="1" x14ac:dyDescent="0.2">
      <c r="A3923" s="13"/>
      <c r="B3923"/>
      <c r="C3923"/>
      <c r="D3923" s="227"/>
      <c r="E3923" s="227"/>
      <c r="F3923" s="227"/>
      <c r="G3923"/>
      <c r="H3923"/>
      <c r="I3923"/>
      <c r="J3923" s="227"/>
      <c r="L3923" s="190"/>
      <c r="N3923"/>
      <c r="O3923"/>
      <c r="P3923"/>
      <c r="Q3923"/>
      <c r="R3923"/>
      <c r="S3923"/>
      <c r="T3923"/>
      <c r="U3923"/>
      <c r="V3923"/>
      <c r="W3923" s="319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  <c r="AN3923"/>
      <c r="AO3923"/>
      <c r="AP3923"/>
      <c r="AQ3923"/>
    </row>
    <row r="3924" spans="1:43" s="269" customFormat="1" x14ac:dyDescent="0.2">
      <c r="A3924" s="13"/>
      <c r="B3924"/>
      <c r="C3924"/>
      <c r="D3924" s="227"/>
      <c r="E3924" s="227"/>
      <c r="F3924" s="227"/>
      <c r="G3924"/>
      <c r="H3924"/>
      <c r="I3924"/>
      <c r="J3924" s="227"/>
      <c r="L3924" s="190"/>
      <c r="N3924"/>
      <c r="O3924"/>
      <c r="P3924"/>
      <c r="Q3924"/>
      <c r="R3924"/>
      <c r="S3924"/>
      <c r="T3924"/>
      <c r="U3924"/>
      <c r="V3924"/>
      <c r="W3924" s="319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  <c r="AN3924"/>
      <c r="AO3924"/>
      <c r="AP3924"/>
      <c r="AQ3924"/>
    </row>
    <row r="3925" spans="1:43" s="269" customFormat="1" x14ac:dyDescent="0.2">
      <c r="A3925" s="13"/>
      <c r="B3925"/>
      <c r="C3925"/>
      <c r="D3925" s="227"/>
      <c r="E3925" s="227"/>
      <c r="F3925" s="227"/>
      <c r="G3925"/>
      <c r="H3925"/>
      <c r="I3925"/>
      <c r="J3925" s="227"/>
      <c r="L3925" s="190"/>
      <c r="N3925"/>
      <c r="O3925"/>
      <c r="P3925"/>
      <c r="Q3925"/>
      <c r="R3925"/>
      <c r="S3925"/>
      <c r="T3925"/>
      <c r="U3925"/>
      <c r="V3925"/>
      <c r="W3925" s="319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  <c r="AN3925"/>
      <c r="AO3925"/>
      <c r="AP3925"/>
      <c r="AQ3925"/>
    </row>
    <row r="3926" spans="1:43" s="269" customFormat="1" x14ac:dyDescent="0.2">
      <c r="A3926" s="13"/>
      <c r="B3926"/>
      <c r="C3926"/>
      <c r="D3926" s="227"/>
      <c r="E3926" s="227"/>
      <c r="F3926" s="227"/>
      <c r="G3926"/>
      <c r="H3926"/>
      <c r="I3926"/>
      <c r="J3926" s="227"/>
      <c r="L3926" s="190"/>
      <c r="N3926"/>
      <c r="O3926"/>
      <c r="P3926"/>
      <c r="Q3926"/>
      <c r="R3926"/>
      <c r="S3926"/>
      <c r="T3926"/>
      <c r="U3926"/>
      <c r="V3926"/>
      <c r="W3926" s="319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  <c r="AN3926"/>
      <c r="AO3926"/>
      <c r="AP3926"/>
      <c r="AQ3926"/>
    </row>
    <row r="3927" spans="1:43" s="269" customFormat="1" x14ac:dyDescent="0.2">
      <c r="A3927" s="13"/>
      <c r="B3927"/>
      <c r="C3927"/>
      <c r="D3927" s="227"/>
      <c r="E3927" s="227"/>
      <c r="F3927" s="227"/>
      <c r="G3927"/>
      <c r="H3927"/>
      <c r="I3927"/>
      <c r="J3927" s="227"/>
      <c r="L3927" s="190"/>
      <c r="N3927"/>
      <c r="O3927"/>
      <c r="P3927"/>
      <c r="Q3927"/>
      <c r="R3927"/>
      <c r="S3927"/>
      <c r="T3927"/>
      <c r="U3927"/>
      <c r="V3927"/>
      <c r="W3927" s="319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  <c r="AN3927"/>
      <c r="AO3927"/>
      <c r="AP3927"/>
      <c r="AQ3927"/>
    </row>
    <row r="3928" spans="1:43" s="269" customFormat="1" x14ac:dyDescent="0.2">
      <c r="A3928" s="13"/>
      <c r="B3928"/>
      <c r="C3928"/>
      <c r="D3928" s="227"/>
      <c r="E3928" s="227"/>
      <c r="F3928" s="227"/>
      <c r="G3928"/>
      <c r="H3928"/>
      <c r="I3928"/>
      <c r="J3928" s="227"/>
      <c r="L3928" s="190"/>
      <c r="N3928"/>
      <c r="O3928"/>
      <c r="P3928"/>
      <c r="Q3928"/>
      <c r="R3928"/>
      <c r="S3928"/>
      <c r="T3928"/>
      <c r="U3928"/>
      <c r="V3928"/>
      <c r="W3928" s="319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  <c r="AN3928"/>
      <c r="AO3928"/>
      <c r="AP3928"/>
      <c r="AQ3928"/>
    </row>
    <row r="3929" spans="1:43" s="269" customFormat="1" x14ac:dyDescent="0.2">
      <c r="A3929" s="13"/>
      <c r="B3929"/>
      <c r="C3929"/>
      <c r="D3929" s="227"/>
      <c r="E3929" s="227"/>
      <c r="F3929" s="227"/>
      <c r="G3929"/>
      <c r="H3929"/>
      <c r="I3929"/>
      <c r="J3929" s="227"/>
      <c r="L3929" s="190"/>
      <c r="N3929"/>
      <c r="O3929"/>
      <c r="P3929"/>
      <c r="Q3929"/>
      <c r="R3929"/>
      <c r="S3929"/>
      <c r="T3929"/>
      <c r="U3929"/>
      <c r="V3929"/>
      <c r="W3929" s="31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  <c r="AN3929"/>
      <c r="AO3929"/>
      <c r="AP3929"/>
      <c r="AQ3929"/>
    </row>
    <row r="3930" spans="1:43" s="269" customFormat="1" x14ac:dyDescent="0.2">
      <c r="A3930" s="13"/>
      <c r="B3930"/>
      <c r="C3930"/>
      <c r="D3930" s="227"/>
      <c r="E3930" s="227"/>
      <c r="F3930" s="227"/>
      <c r="G3930"/>
      <c r="H3930"/>
      <c r="I3930"/>
      <c r="J3930" s="227"/>
      <c r="L3930" s="190"/>
      <c r="N3930"/>
      <c r="O3930"/>
      <c r="P3930"/>
      <c r="Q3930"/>
      <c r="R3930"/>
      <c r="S3930"/>
      <c r="T3930"/>
      <c r="U3930"/>
      <c r="V3930"/>
      <c r="W3930" s="319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  <c r="AN3930"/>
      <c r="AO3930"/>
      <c r="AP3930"/>
      <c r="AQ3930"/>
    </row>
    <row r="3931" spans="1:43" s="269" customFormat="1" x14ac:dyDescent="0.2">
      <c r="A3931" s="13"/>
      <c r="B3931"/>
      <c r="C3931"/>
      <c r="D3931" s="227"/>
      <c r="E3931" s="227"/>
      <c r="F3931" s="227"/>
      <c r="G3931"/>
      <c r="H3931"/>
      <c r="I3931"/>
      <c r="J3931" s="227"/>
      <c r="L3931" s="190"/>
      <c r="N3931"/>
      <c r="O3931"/>
      <c r="P3931"/>
      <c r="Q3931"/>
      <c r="R3931"/>
      <c r="S3931"/>
      <c r="T3931"/>
      <c r="U3931"/>
      <c r="V3931"/>
      <c r="W3931" s="319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  <c r="AN3931"/>
      <c r="AO3931"/>
      <c r="AP3931"/>
      <c r="AQ3931"/>
    </row>
    <row r="3932" spans="1:43" s="269" customFormat="1" x14ac:dyDescent="0.2">
      <c r="A3932" s="13"/>
      <c r="B3932"/>
      <c r="C3932"/>
      <c r="D3932" s="227"/>
      <c r="E3932" s="227"/>
      <c r="F3932" s="227"/>
      <c r="G3932"/>
      <c r="H3932"/>
      <c r="I3932"/>
      <c r="J3932" s="227"/>
      <c r="L3932" s="190"/>
      <c r="N3932"/>
      <c r="O3932"/>
      <c r="P3932"/>
      <c r="Q3932"/>
      <c r="R3932"/>
      <c r="S3932"/>
      <c r="T3932"/>
      <c r="U3932"/>
      <c r="V3932"/>
      <c r="W3932" s="319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  <c r="AN3932"/>
      <c r="AO3932"/>
      <c r="AP3932"/>
      <c r="AQ3932"/>
    </row>
    <row r="3933" spans="1:43" s="269" customFormat="1" x14ac:dyDescent="0.2">
      <c r="A3933" s="13"/>
      <c r="B3933"/>
      <c r="C3933"/>
      <c r="D3933" s="227"/>
      <c r="E3933" s="227"/>
      <c r="F3933" s="227"/>
      <c r="G3933"/>
      <c r="H3933"/>
      <c r="I3933"/>
      <c r="J3933" s="227"/>
      <c r="L3933" s="190"/>
      <c r="N3933"/>
      <c r="O3933"/>
      <c r="P3933"/>
      <c r="Q3933"/>
      <c r="R3933"/>
      <c r="S3933"/>
      <c r="T3933"/>
      <c r="U3933"/>
      <c r="V3933"/>
      <c r="W3933" s="319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  <c r="AN3933"/>
      <c r="AO3933"/>
      <c r="AP3933"/>
      <c r="AQ3933"/>
    </row>
    <row r="3934" spans="1:43" s="269" customFormat="1" x14ac:dyDescent="0.2">
      <c r="A3934" s="13"/>
      <c r="B3934"/>
      <c r="C3934"/>
      <c r="D3934" s="227"/>
      <c r="E3934" s="227"/>
      <c r="F3934" s="227"/>
      <c r="G3934"/>
      <c r="H3934"/>
      <c r="I3934"/>
      <c r="J3934" s="227"/>
      <c r="L3934" s="190"/>
      <c r="N3934"/>
      <c r="O3934"/>
      <c r="P3934"/>
      <c r="Q3934"/>
      <c r="R3934"/>
      <c r="S3934"/>
      <c r="T3934"/>
      <c r="U3934"/>
      <c r="V3934"/>
      <c r="W3934" s="319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  <c r="AN3934"/>
      <c r="AO3934"/>
      <c r="AP3934"/>
      <c r="AQ3934"/>
    </row>
    <row r="3935" spans="1:43" s="269" customFormat="1" x14ac:dyDescent="0.2">
      <c r="A3935" s="13"/>
      <c r="B3935"/>
      <c r="C3935"/>
      <c r="D3935" s="227"/>
      <c r="E3935" s="227"/>
      <c r="F3935" s="227"/>
      <c r="G3935"/>
      <c r="H3935"/>
      <c r="I3935"/>
      <c r="J3935" s="227"/>
      <c r="L3935" s="190"/>
      <c r="N3935"/>
      <c r="O3935"/>
      <c r="P3935"/>
      <c r="Q3935"/>
      <c r="R3935"/>
      <c r="S3935"/>
      <c r="T3935"/>
      <c r="U3935"/>
      <c r="V3935"/>
      <c r="W3935" s="319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  <c r="AN3935"/>
      <c r="AO3935"/>
      <c r="AP3935"/>
      <c r="AQ3935"/>
    </row>
    <row r="3936" spans="1:43" s="269" customFormat="1" x14ac:dyDescent="0.2">
      <c r="A3936" s="13"/>
      <c r="B3936"/>
      <c r="C3936"/>
      <c r="D3936" s="227"/>
      <c r="E3936" s="227"/>
      <c r="F3936" s="227"/>
      <c r="G3936"/>
      <c r="H3936"/>
      <c r="I3936"/>
      <c r="J3936" s="227"/>
      <c r="L3936" s="190"/>
      <c r="N3936"/>
      <c r="O3936"/>
      <c r="P3936"/>
      <c r="Q3936"/>
      <c r="R3936"/>
      <c r="S3936"/>
      <c r="T3936"/>
      <c r="U3936"/>
      <c r="V3936"/>
      <c r="W3936" s="319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  <c r="AN3936"/>
      <c r="AO3936"/>
      <c r="AP3936"/>
      <c r="AQ3936"/>
    </row>
    <row r="3937" spans="1:43" s="269" customFormat="1" x14ac:dyDescent="0.2">
      <c r="A3937" s="13"/>
      <c r="B3937"/>
      <c r="C3937"/>
      <c r="D3937" s="227"/>
      <c r="E3937" s="227"/>
      <c r="F3937" s="227"/>
      <c r="G3937"/>
      <c r="H3937"/>
      <c r="I3937"/>
      <c r="J3937" s="227"/>
      <c r="L3937" s="190"/>
      <c r="N3937"/>
      <c r="O3937"/>
      <c r="P3937"/>
      <c r="Q3937"/>
      <c r="R3937"/>
      <c r="S3937"/>
      <c r="T3937"/>
      <c r="U3937"/>
      <c r="V3937"/>
      <c r="W3937" s="319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  <c r="AN3937"/>
      <c r="AO3937"/>
      <c r="AP3937"/>
      <c r="AQ3937"/>
    </row>
    <row r="3938" spans="1:43" s="269" customFormat="1" x14ac:dyDescent="0.2">
      <c r="A3938" s="13"/>
      <c r="B3938"/>
      <c r="C3938"/>
      <c r="D3938" s="227"/>
      <c r="E3938" s="227"/>
      <c r="F3938" s="227"/>
      <c r="G3938"/>
      <c r="H3938"/>
      <c r="I3938"/>
      <c r="J3938" s="227"/>
      <c r="L3938" s="190"/>
      <c r="N3938"/>
      <c r="O3938"/>
      <c r="P3938"/>
      <c r="Q3938"/>
      <c r="R3938"/>
      <c r="S3938"/>
      <c r="T3938"/>
      <c r="U3938"/>
      <c r="V3938"/>
      <c r="W3938" s="319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  <c r="AN3938"/>
      <c r="AO3938"/>
      <c r="AP3938"/>
      <c r="AQ3938"/>
    </row>
    <row r="3939" spans="1:43" s="269" customFormat="1" x14ac:dyDescent="0.2">
      <c r="A3939" s="13"/>
      <c r="B3939"/>
      <c r="C3939"/>
      <c r="D3939" s="227"/>
      <c r="E3939" s="227"/>
      <c r="F3939" s="227"/>
      <c r="G3939"/>
      <c r="H3939"/>
      <c r="I3939"/>
      <c r="J3939" s="227"/>
      <c r="L3939" s="190"/>
      <c r="N3939"/>
      <c r="O3939"/>
      <c r="P3939"/>
      <c r="Q3939"/>
      <c r="R3939"/>
      <c r="S3939"/>
      <c r="T3939"/>
      <c r="U3939"/>
      <c r="V3939"/>
      <c r="W3939" s="31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  <c r="AN3939"/>
      <c r="AO3939"/>
      <c r="AP3939"/>
      <c r="AQ3939"/>
    </row>
    <row r="3940" spans="1:43" s="269" customFormat="1" x14ac:dyDescent="0.2">
      <c r="A3940" s="13"/>
      <c r="B3940"/>
      <c r="C3940"/>
      <c r="D3940" s="227"/>
      <c r="E3940" s="227"/>
      <c r="F3940" s="227"/>
      <c r="G3940"/>
      <c r="H3940"/>
      <c r="I3940"/>
      <c r="J3940" s="227"/>
      <c r="L3940" s="190"/>
      <c r="N3940"/>
      <c r="O3940"/>
      <c r="P3940"/>
      <c r="Q3940"/>
      <c r="R3940"/>
      <c r="S3940"/>
      <c r="T3940"/>
      <c r="U3940"/>
      <c r="V3940"/>
      <c r="W3940" s="319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  <c r="AN3940"/>
      <c r="AO3940"/>
      <c r="AP3940"/>
      <c r="AQ3940"/>
    </row>
    <row r="3941" spans="1:43" s="269" customFormat="1" x14ac:dyDescent="0.2">
      <c r="A3941" s="13"/>
      <c r="B3941"/>
      <c r="C3941"/>
      <c r="D3941" s="227"/>
      <c r="E3941" s="227"/>
      <c r="F3941" s="227"/>
      <c r="G3941"/>
      <c r="H3941"/>
      <c r="I3941"/>
      <c r="J3941" s="227"/>
      <c r="L3941" s="190"/>
      <c r="N3941"/>
      <c r="O3941"/>
      <c r="P3941"/>
      <c r="Q3941"/>
      <c r="R3941"/>
      <c r="S3941"/>
      <c r="T3941"/>
      <c r="U3941"/>
      <c r="V3941"/>
      <c r="W3941" s="319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  <c r="AN3941"/>
      <c r="AO3941"/>
      <c r="AP3941"/>
      <c r="AQ3941"/>
    </row>
    <row r="3942" spans="1:43" s="269" customFormat="1" x14ac:dyDescent="0.2">
      <c r="A3942" s="13"/>
      <c r="B3942"/>
      <c r="C3942"/>
      <c r="D3942" s="227"/>
      <c r="E3942" s="227"/>
      <c r="F3942" s="227"/>
      <c r="G3942"/>
      <c r="H3942"/>
      <c r="I3942"/>
      <c r="J3942" s="227"/>
      <c r="L3942" s="190"/>
      <c r="N3942"/>
      <c r="O3942"/>
      <c r="P3942"/>
      <c r="Q3942"/>
      <c r="R3942"/>
      <c r="S3942"/>
      <c r="T3942"/>
      <c r="U3942"/>
      <c r="V3942"/>
      <c r="W3942" s="319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  <c r="AN3942"/>
      <c r="AO3942"/>
      <c r="AP3942"/>
      <c r="AQ3942"/>
    </row>
    <row r="3943" spans="1:43" s="269" customFormat="1" x14ac:dyDescent="0.2">
      <c r="A3943" s="13"/>
      <c r="B3943"/>
      <c r="C3943"/>
      <c r="D3943" s="227"/>
      <c r="E3943" s="227"/>
      <c r="F3943" s="227"/>
      <c r="G3943"/>
      <c r="H3943"/>
      <c r="I3943"/>
      <c r="J3943" s="227"/>
      <c r="L3943" s="190"/>
      <c r="N3943"/>
      <c r="O3943"/>
      <c r="P3943"/>
      <c r="Q3943"/>
      <c r="R3943"/>
      <c r="S3943"/>
      <c r="T3943"/>
      <c r="U3943"/>
      <c r="V3943"/>
      <c r="W3943" s="319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  <c r="AN3943"/>
      <c r="AO3943"/>
      <c r="AP3943"/>
      <c r="AQ3943"/>
    </row>
    <row r="3944" spans="1:43" s="269" customFormat="1" x14ac:dyDescent="0.2">
      <c r="A3944" s="13"/>
      <c r="B3944"/>
      <c r="C3944"/>
      <c r="D3944" s="227"/>
      <c r="E3944" s="227"/>
      <c r="F3944" s="227"/>
      <c r="G3944"/>
      <c r="H3944"/>
      <c r="I3944"/>
      <c r="J3944" s="227"/>
      <c r="L3944" s="190"/>
      <c r="N3944"/>
      <c r="O3944"/>
      <c r="P3944"/>
      <c r="Q3944"/>
      <c r="R3944"/>
      <c r="S3944"/>
      <c r="T3944"/>
      <c r="U3944"/>
      <c r="V3944"/>
      <c r="W3944" s="319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  <c r="AN3944"/>
      <c r="AO3944"/>
      <c r="AP3944"/>
      <c r="AQ3944"/>
    </row>
    <row r="3945" spans="1:43" s="269" customFormat="1" x14ac:dyDescent="0.2">
      <c r="A3945" s="13"/>
      <c r="B3945"/>
      <c r="C3945"/>
      <c r="D3945" s="227"/>
      <c r="E3945" s="227"/>
      <c r="F3945" s="227"/>
      <c r="G3945"/>
      <c r="H3945"/>
      <c r="I3945"/>
      <c r="J3945" s="227"/>
      <c r="L3945" s="190"/>
      <c r="N3945"/>
      <c r="O3945"/>
      <c r="P3945"/>
      <c r="Q3945"/>
      <c r="R3945"/>
      <c r="S3945"/>
      <c r="T3945"/>
      <c r="U3945"/>
      <c r="V3945"/>
      <c r="W3945" s="319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  <c r="AN3945"/>
      <c r="AO3945"/>
      <c r="AP3945"/>
      <c r="AQ3945"/>
    </row>
    <row r="3946" spans="1:43" s="269" customFormat="1" x14ac:dyDescent="0.2">
      <c r="A3946" s="13"/>
      <c r="B3946"/>
      <c r="C3946"/>
      <c r="D3946" s="227"/>
      <c r="E3946" s="227"/>
      <c r="F3946" s="227"/>
      <c r="G3946"/>
      <c r="H3946"/>
      <c r="I3946"/>
      <c r="J3946" s="227"/>
      <c r="L3946" s="190"/>
      <c r="N3946"/>
      <c r="O3946"/>
      <c r="P3946"/>
      <c r="Q3946"/>
      <c r="R3946"/>
      <c r="S3946"/>
      <c r="T3946"/>
      <c r="U3946"/>
      <c r="V3946"/>
      <c r="W3946" s="319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  <c r="AN3946"/>
      <c r="AO3946"/>
      <c r="AP3946"/>
      <c r="AQ3946"/>
    </row>
    <row r="3947" spans="1:43" s="269" customFormat="1" x14ac:dyDescent="0.2">
      <c r="A3947" s="13"/>
      <c r="B3947"/>
      <c r="C3947"/>
      <c r="D3947" s="227"/>
      <c r="E3947" s="227"/>
      <c r="F3947" s="227"/>
      <c r="G3947"/>
      <c r="H3947"/>
      <c r="I3947"/>
      <c r="J3947" s="227"/>
      <c r="L3947" s="190"/>
      <c r="N3947"/>
      <c r="O3947"/>
      <c r="P3947"/>
      <c r="Q3947"/>
      <c r="R3947"/>
      <c r="S3947"/>
      <c r="T3947"/>
      <c r="U3947"/>
      <c r="V3947"/>
      <c r="W3947" s="319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  <c r="AN3947"/>
      <c r="AO3947"/>
      <c r="AP3947"/>
      <c r="AQ3947"/>
    </row>
    <row r="3948" spans="1:43" s="269" customFormat="1" x14ac:dyDescent="0.2">
      <c r="A3948" s="13"/>
      <c r="B3948"/>
      <c r="C3948"/>
      <c r="D3948" s="227"/>
      <c r="E3948" s="227"/>
      <c r="F3948" s="227"/>
      <c r="G3948"/>
      <c r="H3948"/>
      <c r="I3948"/>
      <c r="J3948" s="227"/>
      <c r="L3948" s="190"/>
      <c r="N3948"/>
      <c r="O3948"/>
      <c r="P3948"/>
      <c r="Q3948"/>
      <c r="R3948"/>
      <c r="S3948"/>
      <c r="T3948"/>
      <c r="U3948"/>
      <c r="V3948"/>
      <c r="W3948" s="319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  <c r="AN3948"/>
      <c r="AO3948"/>
      <c r="AP3948"/>
      <c r="AQ3948"/>
    </row>
    <row r="3949" spans="1:43" s="269" customFormat="1" x14ac:dyDescent="0.2">
      <c r="A3949" s="13"/>
      <c r="B3949"/>
      <c r="C3949"/>
      <c r="D3949" s="227"/>
      <c r="E3949" s="227"/>
      <c r="F3949" s="227"/>
      <c r="G3949"/>
      <c r="H3949"/>
      <c r="I3949"/>
      <c r="J3949" s="227"/>
      <c r="L3949" s="190"/>
      <c r="N3949"/>
      <c r="O3949"/>
      <c r="P3949"/>
      <c r="Q3949"/>
      <c r="R3949"/>
      <c r="S3949"/>
      <c r="T3949"/>
      <c r="U3949"/>
      <c r="V3949"/>
      <c r="W3949" s="31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  <c r="AN3949"/>
      <c r="AO3949"/>
      <c r="AP3949"/>
      <c r="AQ3949"/>
    </row>
    <row r="3950" spans="1:43" s="269" customFormat="1" x14ac:dyDescent="0.2">
      <c r="A3950" s="13"/>
      <c r="B3950"/>
      <c r="C3950"/>
      <c r="D3950" s="227"/>
      <c r="E3950" s="227"/>
      <c r="F3950" s="227"/>
      <c r="G3950"/>
      <c r="H3950"/>
      <c r="I3950"/>
      <c r="J3950" s="227"/>
      <c r="L3950" s="190"/>
      <c r="N3950"/>
      <c r="O3950"/>
      <c r="P3950"/>
      <c r="Q3950"/>
      <c r="R3950"/>
      <c r="S3950"/>
      <c r="T3950"/>
      <c r="U3950"/>
      <c r="V3950"/>
      <c r="W3950" s="319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  <c r="AN3950"/>
      <c r="AO3950"/>
      <c r="AP3950"/>
      <c r="AQ3950"/>
    </row>
    <row r="3951" spans="1:43" s="269" customFormat="1" x14ac:dyDescent="0.2">
      <c r="A3951" s="13"/>
      <c r="B3951"/>
      <c r="C3951"/>
      <c r="D3951" s="227"/>
      <c r="E3951" s="227"/>
      <c r="F3951" s="227"/>
      <c r="G3951"/>
      <c r="H3951"/>
      <c r="I3951"/>
      <c r="J3951" s="227"/>
      <c r="L3951" s="190"/>
      <c r="N3951"/>
      <c r="O3951"/>
      <c r="P3951"/>
      <c r="Q3951"/>
      <c r="R3951"/>
      <c r="S3951"/>
      <c r="T3951"/>
      <c r="U3951"/>
      <c r="V3951"/>
      <c r="W3951" s="319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  <c r="AN3951"/>
      <c r="AO3951"/>
      <c r="AP3951"/>
      <c r="AQ3951"/>
    </row>
    <row r="3952" spans="1:43" s="269" customFormat="1" x14ac:dyDescent="0.2">
      <c r="A3952" s="13"/>
      <c r="B3952"/>
      <c r="C3952"/>
      <c r="D3952" s="227"/>
      <c r="E3952" s="227"/>
      <c r="F3952" s="227"/>
      <c r="G3952"/>
      <c r="H3952"/>
      <c r="I3952"/>
      <c r="J3952" s="227"/>
      <c r="L3952" s="190"/>
      <c r="N3952"/>
      <c r="O3952"/>
      <c r="P3952"/>
      <c r="Q3952"/>
      <c r="R3952"/>
      <c r="S3952"/>
      <c r="T3952"/>
      <c r="U3952"/>
      <c r="V3952"/>
      <c r="W3952" s="319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  <c r="AN3952"/>
      <c r="AO3952"/>
      <c r="AP3952"/>
      <c r="AQ3952"/>
    </row>
    <row r="3953" spans="1:43" s="269" customFormat="1" x14ac:dyDescent="0.2">
      <c r="A3953" s="13"/>
      <c r="B3953"/>
      <c r="C3953"/>
      <c r="D3953" s="227"/>
      <c r="E3953" s="227"/>
      <c r="F3953" s="227"/>
      <c r="G3953"/>
      <c r="H3953"/>
      <c r="I3953"/>
      <c r="J3953" s="227"/>
      <c r="L3953" s="190"/>
      <c r="N3953"/>
      <c r="O3953"/>
      <c r="P3953"/>
      <c r="Q3953"/>
      <c r="R3953"/>
      <c r="S3953"/>
      <c r="T3953"/>
      <c r="U3953"/>
      <c r="V3953"/>
      <c r="W3953" s="319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  <c r="AN3953"/>
      <c r="AO3953"/>
      <c r="AP3953"/>
      <c r="AQ3953"/>
    </row>
    <row r="3954" spans="1:43" s="269" customFormat="1" x14ac:dyDescent="0.2">
      <c r="A3954" s="13"/>
      <c r="B3954"/>
      <c r="C3954"/>
      <c r="D3954" s="227"/>
      <c r="E3954" s="227"/>
      <c r="F3954" s="227"/>
      <c r="G3954"/>
      <c r="H3954"/>
      <c r="I3954"/>
      <c r="J3954" s="227"/>
      <c r="L3954" s="190"/>
      <c r="N3954"/>
      <c r="O3954"/>
      <c r="P3954"/>
      <c r="Q3954"/>
      <c r="R3954"/>
      <c r="S3954"/>
      <c r="T3954"/>
      <c r="U3954"/>
      <c r="V3954"/>
      <c r="W3954" s="319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  <c r="AN3954"/>
      <c r="AO3954"/>
      <c r="AP3954"/>
      <c r="AQ3954"/>
    </row>
    <row r="3955" spans="1:43" s="269" customFormat="1" x14ac:dyDescent="0.2">
      <c r="A3955" s="13"/>
      <c r="B3955"/>
      <c r="C3955"/>
      <c r="D3955" s="227"/>
      <c r="E3955" s="227"/>
      <c r="F3955" s="227"/>
      <c r="G3955"/>
      <c r="H3955"/>
      <c r="I3955"/>
      <c r="J3955" s="227"/>
      <c r="L3955" s="190"/>
      <c r="N3955"/>
      <c r="O3955"/>
      <c r="P3955"/>
      <c r="Q3955"/>
      <c r="R3955"/>
      <c r="S3955"/>
      <c r="T3955"/>
      <c r="U3955"/>
      <c r="V3955"/>
      <c r="W3955" s="319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  <c r="AN3955"/>
      <c r="AO3955"/>
      <c r="AP3955"/>
      <c r="AQ3955"/>
    </row>
    <row r="3956" spans="1:43" s="269" customFormat="1" x14ac:dyDescent="0.2">
      <c r="A3956" s="13"/>
      <c r="B3956"/>
      <c r="C3956"/>
      <c r="D3956" s="227"/>
      <c r="E3956" s="227"/>
      <c r="F3956" s="227"/>
      <c r="G3956"/>
      <c r="H3956"/>
      <c r="I3956"/>
      <c r="J3956" s="227"/>
      <c r="L3956" s="190"/>
      <c r="N3956"/>
      <c r="O3956"/>
      <c r="P3956"/>
      <c r="Q3956"/>
      <c r="R3956"/>
      <c r="S3956"/>
      <c r="T3956"/>
      <c r="U3956"/>
      <c r="V3956"/>
      <c r="W3956" s="319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  <c r="AN3956"/>
      <c r="AO3956"/>
      <c r="AP3956"/>
      <c r="AQ3956"/>
    </row>
    <row r="3957" spans="1:43" s="269" customFormat="1" x14ac:dyDescent="0.2">
      <c r="A3957" s="13"/>
      <c r="B3957"/>
      <c r="C3957"/>
      <c r="D3957" s="227"/>
      <c r="E3957" s="227"/>
      <c r="F3957" s="227"/>
      <c r="G3957"/>
      <c r="H3957"/>
      <c r="I3957"/>
      <c r="J3957" s="227"/>
      <c r="L3957" s="190"/>
      <c r="N3957"/>
      <c r="O3957"/>
      <c r="P3957"/>
      <c r="Q3957"/>
      <c r="R3957"/>
      <c r="S3957"/>
      <c r="T3957"/>
      <c r="U3957"/>
      <c r="V3957"/>
      <c r="W3957" s="319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  <c r="AN3957"/>
      <c r="AO3957"/>
      <c r="AP3957"/>
      <c r="AQ3957"/>
    </row>
    <row r="3958" spans="1:43" s="269" customFormat="1" x14ac:dyDescent="0.2">
      <c r="A3958" s="13"/>
      <c r="B3958"/>
      <c r="C3958"/>
      <c r="D3958" s="227"/>
      <c r="E3958" s="227"/>
      <c r="F3958" s="227"/>
      <c r="G3958"/>
      <c r="H3958"/>
      <c r="I3958"/>
      <c r="J3958" s="227"/>
      <c r="L3958" s="190"/>
      <c r="N3958"/>
      <c r="O3958"/>
      <c r="P3958"/>
      <c r="Q3958"/>
      <c r="R3958"/>
      <c r="S3958"/>
      <c r="T3958"/>
      <c r="U3958"/>
      <c r="V3958"/>
      <c r="W3958" s="319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  <c r="AN3958"/>
      <c r="AO3958"/>
      <c r="AP3958"/>
      <c r="AQ3958"/>
    </row>
    <row r="3959" spans="1:43" s="269" customFormat="1" x14ac:dyDescent="0.2">
      <c r="A3959" s="13"/>
      <c r="B3959"/>
      <c r="C3959"/>
      <c r="D3959" s="227"/>
      <c r="E3959" s="227"/>
      <c r="F3959" s="227"/>
      <c r="G3959"/>
      <c r="H3959"/>
      <c r="I3959"/>
      <c r="J3959" s="227"/>
      <c r="L3959" s="190"/>
      <c r="N3959"/>
      <c r="O3959"/>
      <c r="P3959"/>
      <c r="Q3959"/>
      <c r="R3959"/>
      <c r="S3959"/>
      <c r="T3959"/>
      <c r="U3959"/>
      <c r="V3959"/>
      <c r="W3959" s="31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  <c r="AN3959"/>
      <c r="AO3959"/>
      <c r="AP3959"/>
      <c r="AQ3959"/>
    </row>
    <row r="3960" spans="1:43" s="269" customFormat="1" x14ac:dyDescent="0.2">
      <c r="A3960" s="13"/>
      <c r="B3960"/>
      <c r="C3960"/>
      <c r="D3960" s="227"/>
      <c r="E3960" s="227"/>
      <c r="F3960" s="227"/>
      <c r="G3960"/>
      <c r="H3960"/>
      <c r="I3960"/>
      <c r="J3960" s="227"/>
      <c r="L3960" s="190"/>
      <c r="N3960"/>
      <c r="O3960"/>
      <c r="P3960"/>
      <c r="Q3960"/>
      <c r="R3960"/>
      <c r="S3960"/>
      <c r="T3960"/>
      <c r="U3960"/>
      <c r="V3960"/>
      <c r="W3960" s="319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  <c r="AN3960"/>
      <c r="AO3960"/>
      <c r="AP3960"/>
      <c r="AQ3960"/>
    </row>
    <row r="3961" spans="1:43" s="269" customFormat="1" x14ac:dyDescent="0.2">
      <c r="A3961" s="13"/>
      <c r="B3961"/>
      <c r="C3961"/>
      <c r="D3961" s="227"/>
      <c r="E3961" s="227"/>
      <c r="F3961" s="227"/>
      <c r="G3961"/>
      <c r="H3961"/>
      <c r="I3961"/>
      <c r="J3961" s="227"/>
      <c r="L3961" s="190"/>
      <c r="N3961"/>
      <c r="O3961"/>
      <c r="P3961"/>
      <c r="Q3961"/>
      <c r="R3961"/>
      <c r="S3961"/>
      <c r="T3961"/>
      <c r="U3961"/>
      <c r="V3961"/>
      <c r="W3961" s="319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  <c r="AN3961"/>
      <c r="AO3961"/>
      <c r="AP3961"/>
      <c r="AQ3961"/>
    </row>
    <row r="3962" spans="1:43" s="269" customFormat="1" x14ac:dyDescent="0.2">
      <c r="A3962" s="13"/>
      <c r="B3962"/>
      <c r="C3962"/>
      <c r="D3962" s="227"/>
      <c r="E3962" s="227"/>
      <c r="F3962" s="227"/>
      <c r="G3962"/>
      <c r="H3962"/>
      <c r="I3962"/>
      <c r="J3962" s="227"/>
      <c r="L3962" s="190"/>
      <c r="N3962"/>
      <c r="O3962"/>
      <c r="P3962"/>
      <c r="Q3962"/>
      <c r="R3962"/>
      <c r="S3962"/>
      <c r="T3962"/>
      <c r="U3962"/>
      <c r="V3962"/>
      <c r="W3962" s="319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  <c r="AN3962"/>
      <c r="AO3962"/>
      <c r="AP3962"/>
      <c r="AQ3962"/>
    </row>
    <row r="3963" spans="1:43" s="269" customFormat="1" x14ac:dyDescent="0.2">
      <c r="A3963" s="13"/>
      <c r="B3963"/>
      <c r="C3963"/>
      <c r="D3963" s="227"/>
      <c r="E3963" s="227"/>
      <c r="F3963" s="227"/>
      <c r="G3963"/>
      <c r="H3963"/>
      <c r="I3963"/>
      <c r="J3963" s="227"/>
      <c r="L3963" s="190"/>
      <c r="N3963"/>
      <c r="O3963"/>
      <c r="P3963"/>
      <c r="Q3963"/>
      <c r="R3963"/>
      <c r="S3963"/>
      <c r="T3963"/>
      <c r="U3963"/>
      <c r="V3963"/>
      <c r="W3963" s="319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  <c r="AN3963"/>
      <c r="AO3963"/>
      <c r="AP3963"/>
      <c r="AQ3963"/>
    </row>
    <row r="3964" spans="1:43" s="269" customFormat="1" x14ac:dyDescent="0.2">
      <c r="A3964" s="13"/>
      <c r="B3964"/>
      <c r="C3964"/>
      <c r="D3964" s="227"/>
      <c r="E3964" s="227"/>
      <c r="F3964" s="227"/>
      <c r="G3964"/>
      <c r="H3964"/>
      <c r="I3964"/>
      <c r="J3964" s="227"/>
      <c r="L3964" s="190"/>
      <c r="N3964"/>
      <c r="O3964"/>
      <c r="P3964"/>
      <c r="Q3964"/>
      <c r="R3964"/>
      <c r="S3964"/>
      <c r="T3964"/>
      <c r="U3964"/>
      <c r="V3964"/>
      <c r="W3964" s="319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  <c r="AN3964"/>
      <c r="AO3964"/>
      <c r="AP3964"/>
      <c r="AQ3964"/>
    </row>
    <row r="3965" spans="1:43" s="269" customFormat="1" x14ac:dyDescent="0.2">
      <c r="A3965" s="13"/>
      <c r="B3965"/>
      <c r="C3965"/>
      <c r="D3965" s="227"/>
      <c r="E3965" s="227"/>
      <c r="F3965" s="227"/>
      <c r="G3965"/>
      <c r="H3965"/>
      <c r="I3965"/>
      <c r="J3965" s="227"/>
      <c r="L3965" s="190"/>
      <c r="N3965"/>
      <c r="O3965"/>
      <c r="P3965"/>
      <c r="Q3965"/>
      <c r="R3965"/>
      <c r="S3965"/>
      <c r="T3965"/>
      <c r="U3965"/>
      <c r="V3965"/>
      <c r="W3965" s="319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  <c r="AN3965"/>
      <c r="AO3965"/>
      <c r="AP3965"/>
      <c r="AQ3965"/>
    </row>
    <row r="3966" spans="1:43" s="269" customFormat="1" x14ac:dyDescent="0.2">
      <c r="A3966" s="13"/>
      <c r="B3966"/>
      <c r="C3966"/>
      <c r="D3966" s="227"/>
      <c r="E3966" s="227"/>
      <c r="F3966" s="227"/>
      <c r="G3966"/>
      <c r="H3966"/>
      <c r="I3966"/>
      <c r="J3966" s="227"/>
      <c r="L3966" s="190"/>
      <c r="N3966"/>
      <c r="O3966"/>
      <c r="P3966"/>
      <c r="Q3966"/>
      <c r="R3966"/>
      <c r="S3966"/>
      <c r="T3966"/>
      <c r="U3966"/>
      <c r="V3966"/>
      <c r="W3966" s="319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  <c r="AN3966"/>
      <c r="AO3966"/>
      <c r="AP3966"/>
      <c r="AQ3966"/>
    </row>
    <row r="3967" spans="1:43" s="269" customFormat="1" x14ac:dyDescent="0.2">
      <c r="A3967" s="13"/>
      <c r="B3967"/>
      <c r="C3967"/>
      <c r="D3967" s="227"/>
      <c r="E3967" s="227"/>
      <c r="F3967" s="227"/>
      <c r="G3967"/>
      <c r="H3967"/>
      <c r="I3967"/>
      <c r="J3967" s="227"/>
      <c r="L3967" s="190"/>
      <c r="N3967"/>
      <c r="O3967"/>
      <c r="P3967"/>
      <c r="Q3967"/>
      <c r="R3967"/>
      <c r="S3967"/>
      <c r="T3967"/>
      <c r="U3967"/>
      <c r="V3967"/>
      <c r="W3967" s="319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  <c r="AN3967"/>
      <c r="AO3967"/>
      <c r="AP3967"/>
      <c r="AQ3967"/>
    </row>
    <row r="3968" spans="1:43" s="269" customFormat="1" x14ac:dyDescent="0.2">
      <c r="A3968" s="13"/>
      <c r="B3968"/>
      <c r="C3968"/>
      <c r="D3968" s="227"/>
      <c r="E3968" s="227"/>
      <c r="F3968" s="227"/>
      <c r="G3968"/>
      <c r="H3968"/>
      <c r="I3968"/>
      <c r="J3968" s="227"/>
      <c r="L3968" s="190"/>
      <c r="N3968"/>
      <c r="O3968"/>
      <c r="P3968"/>
      <c r="Q3968"/>
      <c r="R3968"/>
      <c r="S3968"/>
      <c r="T3968"/>
      <c r="U3968"/>
      <c r="V3968"/>
      <c r="W3968" s="319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  <c r="AN3968"/>
      <c r="AO3968"/>
      <c r="AP3968"/>
      <c r="AQ3968"/>
    </row>
    <row r="3969" spans="1:43" s="269" customFormat="1" x14ac:dyDescent="0.2">
      <c r="A3969" s="13"/>
      <c r="B3969"/>
      <c r="C3969"/>
      <c r="D3969" s="227"/>
      <c r="E3969" s="227"/>
      <c r="F3969" s="227"/>
      <c r="G3969"/>
      <c r="H3969"/>
      <c r="I3969"/>
      <c r="J3969" s="227"/>
      <c r="L3969" s="190"/>
      <c r="N3969"/>
      <c r="O3969"/>
      <c r="P3969"/>
      <c r="Q3969"/>
      <c r="R3969"/>
      <c r="S3969"/>
      <c r="T3969"/>
      <c r="U3969"/>
      <c r="V3969"/>
      <c r="W3969" s="31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  <c r="AN3969"/>
      <c r="AO3969"/>
      <c r="AP3969"/>
      <c r="AQ3969"/>
    </row>
    <row r="3970" spans="1:43" s="269" customFormat="1" x14ac:dyDescent="0.2">
      <c r="A3970" s="13"/>
      <c r="B3970"/>
      <c r="C3970"/>
      <c r="D3970" s="227"/>
      <c r="E3970" s="227"/>
      <c r="F3970" s="227"/>
      <c r="G3970"/>
      <c r="H3970"/>
      <c r="I3970"/>
      <c r="J3970" s="227"/>
      <c r="L3970" s="190"/>
      <c r="N3970"/>
      <c r="O3970"/>
      <c r="P3970"/>
      <c r="Q3970"/>
      <c r="R3970"/>
      <c r="S3970"/>
      <c r="T3970"/>
      <c r="U3970"/>
      <c r="V3970"/>
      <c r="W3970" s="319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  <c r="AN3970"/>
      <c r="AO3970"/>
      <c r="AP3970"/>
      <c r="AQ3970"/>
    </row>
    <row r="3971" spans="1:43" s="269" customFormat="1" x14ac:dyDescent="0.2">
      <c r="A3971" s="13"/>
      <c r="B3971"/>
      <c r="C3971"/>
      <c r="D3971" s="227"/>
      <c r="E3971" s="227"/>
      <c r="F3971" s="227"/>
      <c r="G3971"/>
      <c r="H3971"/>
      <c r="I3971"/>
      <c r="J3971" s="227"/>
      <c r="L3971" s="190"/>
      <c r="N3971"/>
      <c r="O3971"/>
      <c r="P3971"/>
      <c r="Q3971"/>
      <c r="R3971"/>
      <c r="S3971"/>
      <c r="T3971"/>
      <c r="U3971"/>
      <c r="V3971"/>
      <c r="W3971" s="319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  <c r="AN3971"/>
      <c r="AO3971"/>
      <c r="AP3971"/>
      <c r="AQ3971"/>
    </row>
    <row r="3972" spans="1:43" s="269" customFormat="1" x14ac:dyDescent="0.2">
      <c r="A3972" s="13"/>
      <c r="B3972"/>
      <c r="C3972"/>
      <c r="D3972" s="227"/>
      <c r="E3972" s="227"/>
      <c r="F3972" s="227"/>
      <c r="G3972"/>
      <c r="H3972"/>
      <c r="I3972"/>
      <c r="J3972" s="227"/>
      <c r="L3972" s="190"/>
      <c r="N3972"/>
      <c r="O3972"/>
      <c r="P3972"/>
      <c r="Q3972"/>
      <c r="R3972"/>
      <c r="S3972"/>
      <c r="T3972"/>
      <c r="U3972"/>
      <c r="V3972"/>
      <c r="W3972" s="319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  <c r="AN3972"/>
      <c r="AO3972"/>
      <c r="AP3972"/>
      <c r="AQ3972"/>
    </row>
    <row r="3973" spans="1:43" s="269" customFormat="1" x14ac:dyDescent="0.2">
      <c r="A3973" s="13"/>
      <c r="B3973"/>
      <c r="C3973"/>
      <c r="D3973" s="227"/>
      <c r="E3973" s="227"/>
      <c r="F3973" s="227"/>
      <c r="G3973"/>
      <c r="H3973"/>
      <c r="I3973"/>
      <c r="J3973" s="227"/>
      <c r="L3973" s="190"/>
      <c r="N3973"/>
      <c r="O3973"/>
      <c r="P3973"/>
      <c r="Q3973"/>
      <c r="R3973"/>
      <c r="S3973"/>
      <c r="T3973"/>
      <c r="U3973"/>
      <c r="V3973"/>
      <c r="W3973" s="319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  <c r="AN3973"/>
      <c r="AO3973"/>
      <c r="AP3973"/>
      <c r="AQ3973"/>
    </row>
    <row r="3974" spans="1:43" s="269" customFormat="1" x14ac:dyDescent="0.2">
      <c r="A3974" s="13"/>
      <c r="B3974"/>
      <c r="C3974"/>
      <c r="D3974" s="227"/>
      <c r="E3974" s="227"/>
      <c r="F3974" s="227"/>
      <c r="G3974"/>
      <c r="H3974"/>
      <c r="I3974"/>
      <c r="J3974" s="227"/>
      <c r="L3974" s="190"/>
      <c r="N3974"/>
      <c r="O3974"/>
      <c r="P3974"/>
      <c r="Q3974"/>
      <c r="R3974"/>
      <c r="S3974"/>
      <c r="T3974"/>
      <c r="U3974"/>
      <c r="V3974"/>
      <c r="W3974" s="319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  <c r="AL3974"/>
      <c r="AM3974"/>
      <c r="AN3974"/>
      <c r="AO3974"/>
      <c r="AP3974"/>
      <c r="AQ3974"/>
    </row>
    <row r="3975" spans="1:43" s="269" customFormat="1" x14ac:dyDescent="0.2">
      <c r="A3975" s="13"/>
      <c r="B3975"/>
      <c r="C3975"/>
      <c r="D3975" s="227"/>
      <c r="E3975" s="227"/>
      <c r="F3975" s="227"/>
      <c r="G3975"/>
      <c r="H3975"/>
      <c r="I3975"/>
      <c r="J3975" s="227"/>
      <c r="L3975" s="190"/>
      <c r="N3975"/>
      <c r="O3975"/>
      <c r="P3975"/>
      <c r="Q3975"/>
      <c r="R3975"/>
      <c r="S3975"/>
      <c r="T3975"/>
      <c r="U3975"/>
      <c r="V3975"/>
      <c r="W3975" s="319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  <c r="AL3975"/>
      <c r="AM3975"/>
      <c r="AN3975"/>
      <c r="AO3975"/>
      <c r="AP3975"/>
      <c r="AQ3975"/>
    </row>
    <row r="3976" spans="1:43" s="269" customFormat="1" x14ac:dyDescent="0.2">
      <c r="A3976" s="13"/>
      <c r="B3976"/>
      <c r="C3976"/>
      <c r="D3976" s="227"/>
      <c r="E3976" s="227"/>
      <c r="F3976" s="227"/>
      <c r="G3976"/>
      <c r="H3976"/>
      <c r="I3976"/>
      <c r="J3976" s="227"/>
      <c r="L3976" s="190"/>
      <c r="N3976"/>
      <c r="O3976"/>
      <c r="P3976"/>
      <c r="Q3976"/>
      <c r="R3976"/>
      <c r="S3976"/>
      <c r="T3976"/>
      <c r="U3976"/>
      <c r="V3976"/>
      <c r="W3976" s="319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  <c r="AL3976"/>
      <c r="AM3976"/>
      <c r="AN3976"/>
      <c r="AO3976"/>
      <c r="AP3976"/>
      <c r="AQ3976"/>
    </row>
    <row r="3977" spans="1:43" s="269" customFormat="1" x14ac:dyDescent="0.2">
      <c r="A3977" s="13"/>
      <c r="B3977"/>
      <c r="C3977"/>
      <c r="D3977" s="227"/>
      <c r="E3977" s="227"/>
      <c r="F3977" s="227"/>
      <c r="G3977"/>
      <c r="H3977"/>
      <c r="I3977"/>
      <c r="J3977" s="227"/>
      <c r="L3977" s="190"/>
      <c r="N3977"/>
      <c r="O3977"/>
      <c r="P3977"/>
      <c r="Q3977"/>
      <c r="R3977"/>
      <c r="S3977"/>
      <c r="T3977"/>
      <c r="U3977"/>
      <c r="V3977"/>
      <c r="W3977" s="319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  <c r="AL3977"/>
      <c r="AM3977"/>
      <c r="AN3977"/>
      <c r="AO3977"/>
      <c r="AP3977"/>
      <c r="AQ3977"/>
    </row>
    <row r="3978" spans="1:43" s="269" customFormat="1" x14ac:dyDescent="0.2">
      <c r="A3978" s="13"/>
      <c r="B3978"/>
      <c r="C3978"/>
      <c r="D3978" s="227"/>
      <c r="E3978" s="227"/>
      <c r="F3978" s="227"/>
      <c r="G3978"/>
      <c r="H3978"/>
      <c r="I3978"/>
      <c r="J3978" s="227"/>
      <c r="L3978" s="190"/>
      <c r="N3978"/>
      <c r="O3978"/>
      <c r="P3978"/>
      <c r="Q3978"/>
      <c r="R3978"/>
      <c r="S3978"/>
      <c r="T3978"/>
      <c r="U3978"/>
      <c r="V3978"/>
      <c r="W3978" s="319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  <c r="AL3978"/>
      <c r="AM3978"/>
      <c r="AN3978"/>
      <c r="AO3978"/>
      <c r="AP3978"/>
      <c r="AQ3978"/>
    </row>
    <row r="3979" spans="1:43" s="269" customFormat="1" x14ac:dyDescent="0.2">
      <c r="A3979" s="13"/>
      <c r="B3979"/>
      <c r="C3979"/>
      <c r="D3979" s="227"/>
      <c r="E3979" s="227"/>
      <c r="F3979" s="227"/>
      <c r="G3979"/>
      <c r="H3979"/>
      <c r="I3979"/>
      <c r="J3979" s="227"/>
      <c r="L3979" s="190"/>
      <c r="N3979"/>
      <c r="O3979"/>
      <c r="P3979"/>
      <c r="Q3979"/>
      <c r="R3979"/>
      <c r="S3979"/>
      <c r="T3979"/>
      <c r="U3979"/>
      <c r="V3979"/>
      <c r="W3979" s="31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  <c r="AL3979"/>
      <c r="AM3979"/>
      <c r="AN3979"/>
      <c r="AO3979"/>
      <c r="AP3979"/>
      <c r="AQ3979"/>
    </row>
    <row r="3980" spans="1:43" s="269" customFormat="1" x14ac:dyDescent="0.2">
      <c r="A3980" s="13"/>
      <c r="B3980"/>
      <c r="C3980"/>
      <c r="D3980" s="227"/>
      <c r="E3980" s="227"/>
      <c r="F3980" s="227"/>
      <c r="G3980"/>
      <c r="H3980"/>
      <c r="I3980"/>
      <c r="J3980" s="227"/>
      <c r="L3980" s="190"/>
      <c r="N3980"/>
      <c r="O3980"/>
      <c r="P3980"/>
      <c r="Q3980"/>
      <c r="R3980"/>
      <c r="S3980"/>
      <c r="T3980"/>
      <c r="U3980"/>
      <c r="V3980"/>
      <c r="W3980" s="319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  <c r="AL3980"/>
      <c r="AM3980"/>
      <c r="AN3980"/>
      <c r="AO3980"/>
      <c r="AP3980"/>
      <c r="AQ3980"/>
    </row>
    <row r="3981" spans="1:43" s="269" customFormat="1" x14ac:dyDescent="0.2">
      <c r="A3981" s="13"/>
      <c r="B3981"/>
      <c r="C3981"/>
      <c r="D3981" s="227"/>
      <c r="E3981" s="227"/>
      <c r="F3981" s="227"/>
      <c r="G3981"/>
      <c r="H3981"/>
      <c r="I3981"/>
      <c r="J3981" s="227"/>
      <c r="L3981" s="190"/>
      <c r="N3981"/>
      <c r="O3981"/>
      <c r="P3981"/>
      <c r="Q3981"/>
      <c r="R3981"/>
      <c r="S3981"/>
      <c r="T3981"/>
      <c r="U3981"/>
      <c r="V3981"/>
      <c r="W3981" s="319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  <c r="AL3981"/>
      <c r="AM3981"/>
      <c r="AN3981"/>
      <c r="AO3981"/>
      <c r="AP3981"/>
      <c r="AQ3981"/>
    </row>
    <row r="3982" spans="1:43" s="269" customFormat="1" x14ac:dyDescent="0.2">
      <c r="A3982" s="13"/>
      <c r="B3982"/>
      <c r="C3982"/>
      <c r="D3982" s="227"/>
      <c r="E3982" s="227"/>
      <c r="F3982" s="227"/>
      <c r="G3982"/>
      <c r="H3982"/>
      <c r="I3982"/>
      <c r="J3982" s="227"/>
      <c r="L3982" s="190"/>
      <c r="N3982"/>
      <c r="O3982"/>
      <c r="P3982"/>
      <c r="Q3982"/>
      <c r="R3982"/>
      <c r="S3982"/>
      <c r="T3982"/>
      <c r="U3982"/>
      <c r="V3982"/>
      <c r="W3982" s="319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  <c r="AL3982"/>
      <c r="AM3982"/>
      <c r="AN3982"/>
      <c r="AO3982"/>
      <c r="AP3982"/>
      <c r="AQ3982"/>
    </row>
    <row r="3983" spans="1:43" s="269" customFormat="1" x14ac:dyDescent="0.2">
      <c r="A3983" s="13"/>
      <c r="B3983"/>
      <c r="C3983"/>
      <c r="D3983" s="227"/>
      <c r="E3983" s="227"/>
      <c r="F3983" s="227"/>
      <c r="G3983"/>
      <c r="H3983"/>
      <c r="I3983"/>
      <c r="J3983" s="227"/>
      <c r="L3983" s="190"/>
      <c r="N3983"/>
      <c r="O3983"/>
      <c r="P3983"/>
      <c r="Q3983"/>
      <c r="R3983"/>
      <c r="S3983"/>
      <c r="T3983"/>
      <c r="U3983"/>
      <c r="V3983"/>
      <c r="W3983" s="319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  <c r="AL3983"/>
      <c r="AM3983"/>
      <c r="AN3983"/>
      <c r="AO3983"/>
      <c r="AP3983"/>
      <c r="AQ3983"/>
    </row>
    <row r="3984" spans="1:43" s="269" customFormat="1" x14ac:dyDescent="0.2">
      <c r="A3984" s="13"/>
      <c r="B3984"/>
      <c r="C3984"/>
      <c r="D3984" s="227"/>
      <c r="E3984" s="227"/>
      <c r="F3984" s="227"/>
      <c r="G3984"/>
      <c r="H3984"/>
      <c r="I3984"/>
      <c r="J3984" s="227"/>
      <c r="L3984" s="190"/>
      <c r="N3984"/>
      <c r="O3984"/>
      <c r="P3984"/>
      <c r="Q3984"/>
      <c r="R3984"/>
      <c r="S3984"/>
      <c r="T3984"/>
      <c r="U3984"/>
      <c r="V3984"/>
      <c r="W3984" s="319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  <c r="AL3984"/>
      <c r="AM3984"/>
      <c r="AN3984"/>
      <c r="AO3984"/>
      <c r="AP3984"/>
      <c r="AQ3984"/>
    </row>
    <row r="3985" spans="1:43" s="269" customFormat="1" x14ac:dyDescent="0.2">
      <c r="A3985" s="13"/>
      <c r="B3985"/>
      <c r="C3985"/>
      <c r="D3985" s="227"/>
      <c r="E3985" s="227"/>
      <c r="F3985" s="227"/>
      <c r="G3985"/>
      <c r="H3985"/>
      <c r="I3985"/>
      <c r="J3985" s="227"/>
      <c r="L3985" s="190"/>
      <c r="N3985"/>
      <c r="O3985"/>
      <c r="P3985"/>
      <c r="Q3985"/>
      <c r="R3985"/>
      <c r="S3985"/>
      <c r="T3985"/>
      <c r="U3985"/>
      <c r="V3985"/>
      <c r="W3985" s="319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  <c r="AL3985"/>
      <c r="AM3985"/>
      <c r="AN3985"/>
      <c r="AO3985"/>
      <c r="AP3985"/>
      <c r="AQ3985"/>
    </row>
    <row r="3986" spans="1:43" s="269" customFormat="1" x14ac:dyDescent="0.2">
      <c r="A3986" s="13"/>
      <c r="B3986"/>
      <c r="C3986"/>
      <c r="D3986" s="227"/>
      <c r="E3986" s="227"/>
      <c r="F3986" s="227"/>
      <c r="G3986"/>
      <c r="H3986"/>
      <c r="I3986"/>
      <c r="J3986" s="227"/>
      <c r="L3986" s="190"/>
      <c r="N3986"/>
      <c r="O3986"/>
      <c r="P3986"/>
      <c r="Q3986"/>
      <c r="R3986"/>
      <c r="S3986"/>
      <c r="T3986"/>
      <c r="U3986"/>
      <c r="V3986"/>
      <c r="W3986" s="319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  <c r="AL3986"/>
      <c r="AM3986"/>
      <c r="AN3986"/>
      <c r="AO3986"/>
      <c r="AP3986"/>
      <c r="AQ3986"/>
    </row>
    <row r="3987" spans="1:43" s="269" customFormat="1" x14ac:dyDescent="0.2">
      <c r="A3987" s="13"/>
      <c r="B3987"/>
      <c r="C3987"/>
      <c r="D3987" s="227"/>
      <c r="E3987" s="227"/>
      <c r="F3987" s="227"/>
      <c r="G3987"/>
      <c r="H3987"/>
      <c r="I3987"/>
      <c r="J3987" s="227"/>
      <c r="L3987" s="190"/>
      <c r="N3987"/>
      <c r="O3987"/>
      <c r="P3987"/>
      <c r="Q3987"/>
      <c r="R3987"/>
      <c r="S3987"/>
      <c r="T3987"/>
      <c r="U3987"/>
      <c r="V3987"/>
      <c r="W3987" s="319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  <c r="AL3987"/>
      <c r="AM3987"/>
      <c r="AN3987"/>
      <c r="AO3987"/>
      <c r="AP3987"/>
      <c r="AQ3987"/>
    </row>
    <row r="3988" spans="1:43" s="269" customFormat="1" x14ac:dyDescent="0.2">
      <c r="A3988" s="13"/>
      <c r="B3988"/>
      <c r="C3988"/>
      <c r="D3988" s="227"/>
      <c r="E3988" s="227"/>
      <c r="F3988" s="227"/>
      <c r="G3988"/>
      <c r="H3988"/>
      <c r="I3988"/>
      <c r="J3988" s="227"/>
      <c r="L3988" s="190"/>
      <c r="N3988"/>
      <c r="O3988"/>
      <c r="P3988"/>
      <c r="Q3988"/>
      <c r="R3988"/>
      <c r="S3988"/>
      <c r="T3988"/>
      <c r="U3988"/>
      <c r="V3988"/>
      <c r="W3988" s="319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  <c r="AL3988"/>
      <c r="AM3988"/>
      <c r="AN3988"/>
      <c r="AO3988"/>
      <c r="AP3988"/>
      <c r="AQ3988"/>
    </row>
    <row r="3989" spans="1:43" s="269" customFormat="1" x14ac:dyDescent="0.2">
      <c r="A3989" s="13"/>
      <c r="B3989"/>
      <c r="C3989"/>
      <c r="D3989" s="227"/>
      <c r="E3989" s="227"/>
      <c r="F3989" s="227"/>
      <c r="G3989"/>
      <c r="H3989"/>
      <c r="I3989"/>
      <c r="J3989" s="227"/>
      <c r="L3989" s="190"/>
      <c r="N3989"/>
      <c r="O3989"/>
      <c r="P3989"/>
      <c r="Q3989"/>
      <c r="R3989"/>
      <c r="S3989"/>
      <c r="T3989"/>
      <c r="U3989"/>
      <c r="V3989"/>
      <c r="W3989" s="31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  <c r="AL3989"/>
      <c r="AM3989"/>
      <c r="AN3989"/>
      <c r="AO3989"/>
      <c r="AP3989"/>
      <c r="AQ3989"/>
    </row>
    <row r="3990" spans="1:43" s="269" customFormat="1" x14ac:dyDescent="0.2">
      <c r="A3990" s="13"/>
      <c r="B3990"/>
      <c r="C3990"/>
      <c r="D3990" s="227"/>
      <c r="E3990" s="227"/>
      <c r="F3990" s="227"/>
      <c r="G3990"/>
      <c r="H3990"/>
      <c r="I3990"/>
      <c r="J3990" s="227"/>
      <c r="L3990" s="190"/>
      <c r="N3990"/>
      <c r="O3990"/>
      <c r="P3990"/>
      <c r="Q3990"/>
      <c r="R3990"/>
      <c r="S3990"/>
      <c r="T3990"/>
      <c r="U3990"/>
      <c r="V3990"/>
      <c r="W3990" s="319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  <c r="AL3990"/>
      <c r="AM3990"/>
      <c r="AN3990"/>
      <c r="AO3990"/>
      <c r="AP3990"/>
      <c r="AQ3990"/>
    </row>
    <row r="3991" spans="1:43" s="269" customFormat="1" x14ac:dyDescent="0.2">
      <c r="A3991" s="13"/>
      <c r="B3991"/>
      <c r="C3991"/>
      <c r="D3991" s="227"/>
      <c r="E3991" s="227"/>
      <c r="F3991" s="227"/>
      <c r="G3991"/>
      <c r="H3991"/>
      <c r="I3991"/>
      <c r="J3991" s="227"/>
      <c r="L3991" s="190"/>
      <c r="N3991"/>
      <c r="O3991"/>
      <c r="P3991"/>
      <c r="Q3991"/>
      <c r="R3991"/>
      <c r="S3991"/>
      <c r="T3991"/>
      <c r="U3991"/>
      <c r="V3991"/>
      <c r="W3991" s="319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  <c r="AL3991"/>
      <c r="AM3991"/>
      <c r="AN3991"/>
      <c r="AO3991"/>
      <c r="AP3991"/>
      <c r="AQ3991"/>
    </row>
    <row r="3992" spans="1:43" s="269" customFormat="1" x14ac:dyDescent="0.2">
      <c r="A3992" s="13"/>
      <c r="B3992"/>
      <c r="C3992"/>
      <c r="D3992" s="227"/>
      <c r="E3992" s="227"/>
      <c r="F3992" s="227"/>
      <c r="G3992"/>
      <c r="H3992"/>
      <c r="I3992"/>
      <c r="J3992" s="227"/>
      <c r="L3992" s="190"/>
      <c r="N3992"/>
      <c r="O3992"/>
      <c r="P3992"/>
      <c r="Q3992"/>
      <c r="R3992"/>
      <c r="S3992"/>
      <c r="T3992"/>
      <c r="U3992"/>
      <c r="V3992"/>
      <c r="W3992" s="319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  <c r="AL3992"/>
      <c r="AM3992"/>
      <c r="AN3992"/>
      <c r="AO3992"/>
      <c r="AP3992"/>
      <c r="AQ3992"/>
    </row>
    <row r="3993" spans="1:43" s="269" customFormat="1" x14ac:dyDescent="0.2">
      <c r="A3993" s="13"/>
      <c r="B3993"/>
      <c r="C3993"/>
      <c r="D3993" s="227"/>
      <c r="E3993" s="227"/>
      <c r="F3993" s="227"/>
      <c r="G3993"/>
      <c r="H3993"/>
      <c r="I3993"/>
      <c r="J3993" s="227"/>
      <c r="L3993" s="190"/>
      <c r="N3993"/>
      <c r="O3993"/>
      <c r="P3993"/>
      <c r="Q3993"/>
      <c r="R3993"/>
      <c r="S3993"/>
      <c r="T3993"/>
      <c r="U3993"/>
      <c r="V3993"/>
      <c r="W3993" s="319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  <c r="AL3993"/>
      <c r="AM3993"/>
      <c r="AN3993"/>
      <c r="AO3993"/>
      <c r="AP3993"/>
      <c r="AQ3993"/>
    </row>
    <row r="3994" spans="1:43" s="269" customFormat="1" x14ac:dyDescent="0.2">
      <c r="A3994" s="13"/>
      <c r="B3994"/>
      <c r="C3994"/>
      <c r="D3994" s="227"/>
      <c r="E3994" s="227"/>
      <c r="F3994" s="227"/>
      <c r="G3994"/>
      <c r="H3994"/>
      <c r="I3994"/>
      <c r="J3994" s="227"/>
      <c r="L3994" s="190"/>
      <c r="N3994"/>
      <c r="O3994"/>
      <c r="P3994"/>
      <c r="Q3994"/>
      <c r="R3994"/>
      <c r="S3994"/>
      <c r="T3994"/>
      <c r="U3994"/>
      <c r="V3994"/>
      <c r="W3994" s="319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  <c r="AL3994"/>
      <c r="AM3994"/>
      <c r="AN3994"/>
      <c r="AO3994"/>
      <c r="AP3994"/>
      <c r="AQ3994"/>
    </row>
    <row r="3995" spans="1:43" s="269" customFormat="1" x14ac:dyDescent="0.2">
      <c r="A3995" s="13"/>
      <c r="B3995"/>
      <c r="C3995"/>
      <c r="D3995" s="227"/>
      <c r="E3995" s="227"/>
      <c r="F3995" s="227"/>
      <c r="G3995"/>
      <c r="H3995"/>
      <c r="I3995"/>
      <c r="J3995" s="227"/>
      <c r="L3995" s="190"/>
      <c r="N3995"/>
      <c r="O3995"/>
      <c r="P3995"/>
      <c r="Q3995"/>
      <c r="R3995"/>
      <c r="S3995"/>
      <c r="T3995"/>
      <c r="U3995"/>
      <c r="V3995"/>
      <c r="W3995" s="319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  <c r="AL3995"/>
      <c r="AM3995"/>
      <c r="AN3995"/>
      <c r="AO3995"/>
      <c r="AP3995"/>
      <c r="AQ3995"/>
    </row>
    <row r="3996" spans="1:43" s="269" customFormat="1" x14ac:dyDescent="0.2">
      <c r="A3996" s="13"/>
      <c r="B3996"/>
      <c r="C3996"/>
      <c r="D3996" s="227"/>
      <c r="E3996" s="227"/>
      <c r="F3996" s="227"/>
      <c r="G3996"/>
      <c r="H3996"/>
      <c r="I3996"/>
      <c r="J3996" s="227"/>
      <c r="L3996" s="190"/>
      <c r="N3996"/>
      <c r="O3996"/>
      <c r="P3996"/>
      <c r="Q3996"/>
      <c r="R3996"/>
      <c r="S3996"/>
      <c r="T3996"/>
      <c r="U3996"/>
      <c r="V3996"/>
      <c r="W3996" s="319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  <c r="AL3996"/>
      <c r="AM3996"/>
      <c r="AN3996"/>
      <c r="AO3996"/>
      <c r="AP3996"/>
      <c r="AQ3996"/>
    </row>
    <row r="3997" spans="1:43" s="269" customFormat="1" x14ac:dyDescent="0.2">
      <c r="A3997" s="13"/>
      <c r="B3997"/>
      <c r="C3997"/>
      <c r="D3997" s="227"/>
      <c r="E3997" s="227"/>
      <c r="F3997" s="227"/>
      <c r="G3997"/>
      <c r="H3997"/>
      <c r="I3997"/>
      <c r="J3997" s="227"/>
      <c r="L3997" s="190"/>
      <c r="N3997"/>
      <c r="O3997"/>
      <c r="P3997"/>
      <c r="Q3997"/>
      <c r="R3997"/>
      <c r="S3997"/>
      <c r="T3997"/>
      <c r="U3997"/>
      <c r="V3997"/>
      <c r="W3997" s="319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  <c r="AN3997"/>
      <c r="AO3997"/>
      <c r="AP3997"/>
      <c r="AQ3997"/>
    </row>
    <row r="3998" spans="1:43" s="269" customFormat="1" x14ac:dyDescent="0.2">
      <c r="A3998" s="13"/>
      <c r="B3998"/>
      <c r="C3998"/>
      <c r="D3998" s="227"/>
      <c r="E3998" s="227"/>
      <c r="F3998" s="227"/>
      <c r="G3998"/>
      <c r="H3998"/>
      <c r="I3998"/>
      <c r="J3998" s="227"/>
      <c r="L3998" s="190"/>
      <c r="N3998"/>
      <c r="O3998"/>
      <c r="P3998"/>
      <c r="Q3998"/>
      <c r="R3998"/>
      <c r="S3998"/>
      <c r="T3998"/>
      <c r="U3998"/>
      <c r="V3998"/>
      <c r="W3998" s="319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  <c r="AN3998"/>
      <c r="AO3998"/>
      <c r="AP3998"/>
      <c r="AQ3998"/>
    </row>
    <row r="3999" spans="1:43" s="269" customFormat="1" x14ac:dyDescent="0.2">
      <c r="A3999" s="13"/>
      <c r="B3999"/>
      <c r="C3999"/>
      <c r="D3999" s="227"/>
      <c r="E3999" s="227"/>
      <c r="F3999" s="227"/>
      <c r="G3999"/>
      <c r="H3999"/>
      <c r="I3999"/>
      <c r="J3999" s="227"/>
      <c r="L3999" s="190"/>
      <c r="N3999"/>
      <c r="O3999"/>
      <c r="P3999"/>
      <c r="Q3999"/>
      <c r="R3999"/>
      <c r="S3999"/>
      <c r="T3999"/>
      <c r="U3999"/>
      <c r="V3999"/>
      <c r="W3999" s="31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  <c r="AN3999"/>
      <c r="AO3999"/>
      <c r="AP3999"/>
      <c r="AQ3999"/>
    </row>
    <row r="4000" spans="1:43" s="269" customFormat="1" x14ac:dyDescent="0.2">
      <c r="A4000" s="13"/>
      <c r="B4000"/>
      <c r="C4000"/>
      <c r="D4000" s="227"/>
      <c r="E4000" s="227"/>
      <c r="F4000" s="227"/>
      <c r="G4000"/>
      <c r="H4000"/>
      <c r="I4000"/>
      <c r="J4000" s="227"/>
      <c r="L4000" s="190"/>
      <c r="N4000"/>
      <c r="O4000"/>
      <c r="P4000"/>
      <c r="Q4000"/>
      <c r="R4000"/>
      <c r="S4000"/>
      <c r="T4000"/>
      <c r="U4000"/>
      <c r="V4000"/>
      <c r="W4000" s="319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  <c r="AL4000"/>
      <c r="AM4000"/>
      <c r="AN4000"/>
      <c r="AO4000"/>
      <c r="AP4000"/>
      <c r="AQ4000"/>
    </row>
    <row r="4001" spans="1:43" s="269" customFormat="1" x14ac:dyDescent="0.2">
      <c r="A4001" s="13"/>
      <c r="B4001"/>
      <c r="C4001"/>
      <c r="D4001" s="227"/>
      <c r="E4001" s="227"/>
      <c r="F4001" s="227"/>
      <c r="G4001"/>
      <c r="H4001"/>
      <c r="I4001"/>
      <c r="J4001" s="227"/>
      <c r="L4001" s="190"/>
      <c r="N4001"/>
      <c r="O4001"/>
      <c r="P4001"/>
      <c r="Q4001"/>
      <c r="R4001"/>
      <c r="S4001"/>
      <c r="T4001"/>
      <c r="U4001"/>
      <c r="V4001"/>
      <c r="W4001" s="319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  <c r="AL4001"/>
      <c r="AM4001"/>
      <c r="AN4001"/>
      <c r="AO4001"/>
      <c r="AP4001"/>
      <c r="AQ4001"/>
    </row>
    <row r="4002" spans="1:43" s="269" customFormat="1" x14ac:dyDescent="0.2">
      <c r="A4002" s="13"/>
      <c r="B4002"/>
      <c r="C4002"/>
      <c r="D4002" s="227"/>
      <c r="E4002" s="227"/>
      <c r="F4002" s="227"/>
      <c r="G4002"/>
      <c r="H4002"/>
      <c r="I4002"/>
      <c r="J4002" s="227"/>
      <c r="L4002" s="190"/>
      <c r="N4002"/>
      <c r="O4002"/>
      <c r="P4002"/>
      <c r="Q4002"/>
      <c r="R4002"/>
      <c r="S4002"/>
      <c r="T4002"/>
      <c r="U4002"/>
      <c r="V4002"/>
      <c r="W4002" s="319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  <c r="AL4002"/>
      <c r="AM4002"/>
      <c r="AN4002"/>
      <c r="AO4002"/>
      <c r="AP4002"/>
      <c r="AQ4002"/>
    </row>
    <row r="4003" spans="1:43" s="269" customFormat="1" x14ac:dyDescent="0.2">
      <c r="A4003" s="13"/>
      <c r="B4003"/>
      <c r="C4003"/>
      <c r="D4003" s="227"/>
      <c r="E4003" s="227"/>
      <c r="F4003" s="227"/>
      <c r="G4003"/>
      <c r="H4003"/>
      <c r="I4003"/>
      <c r="J4003" s="227"/>
      <c r="L4003" s="190"/>
      <c r="N4003"/>
      <c r="O4003"/>
      <c r="P4003"/>
      <c r="Q4003"/>
      <c r="R4003"/>
      <c r="S4003"/>
      <c r="T4003"/>
      <c r="U4003"/>
      <c r="V4003"/>
      <c r="W4003" s="319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  <c r="AL4003"/>
      <c r="AM4003"/>
      <c r="AN4003"/>
      <c r="AO4003"/>
      <c r="AP4003"/>
      <c r="AQ4003"/>
    </row>
    <row r="4004" spans="1:43" s="269" customFormat="1" x14ac:dyDescent="0.2">
      <c r="A4004" s="13"/>
      <c r="B4004"/>
      <c r="C4004"/>
      <c r="D4004" s="227"/>
      <c r="E4004" s="227"/>
      <c r="F4004" s="227"/>
      <c r="G4004"/>
      <c r="H4004"/>
      <c r="I4004"/>
      <c r="J4004" s="227"/>
      <c r="L4004" s="190"/>
      <c r="N4004"/>
      <c r="O4004"/>
      <c r="P4004"/>
      <c r="Q4004"/>
      <c r="R4004"/>
      <c r="S4004"/>
      <c r="T4004"/>
      <c r="U4004"/>
      <c r="V4004"/>
      <c r="W4004" s="319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  <c r="AL4004"/>
      <c r="AM4004"/>
      <c r="AN4004"/>
      <c r="AO4004"/>
      <c r="AP4004"/>
      <c r="AQ4004"/>
    </row>
    <row r="4005" spans="1:43" s="269" customFormat="1" x14ac:dyDescent="0.2">
      <c r="A4005" s="13"/>
      <c r="B4005"/>
      <c r="C4005"/>
      <c r="D4005" s="227"/>
      <c r="E4005" s="227"/>
      <c r="F4005" s="227"/>
      <c r="G4005"/>
      <c r="H4005"/>
      <c r="I4005"/>
      <c r="J4005" s="227"/>
      <c r="L4005" s="190"/>
      <c r="N4005"/>
      <c r="O4005"/>
      <c r="P4005"/>
      <c r="Q4005"/>
      <c r="R4005"/>
      <c r="S4005"/>
      <c r="T4005"/>
      <c r="U4005"/>
      <c r="V4005"/>
      <c r="W4005" s="319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  <c r="AL4005"/>
      <c r="AM4005"/>
      <c r="AN4005"/>
      <c r="AO4005"/>
      <c r="AP4005"/>
      <c r="AQ4005"/>
    </row>
    <row r="4006" spans="1:43" s="269" customFormat="1" x14ac:dyDescent="0.2">
      <c r="A4006" s="13"/>
      <c r="B4006"/>
      <c r="C4006"/>
      <c r="D4006" s="227"/>
      <c r="E4006" s="227"/>
      <c r="F4006" s="227"/>
      <c r="G4006"/>
      <c r="H4006"/>
      <c r="I4006"/>
      <c r="J4006" s="227"/>
      <c r="L4006" s="190"/>
      <c r="N4006"/>
      <c r="O4006"/>
      <c r="P4006"/>
      <c r="Q4006"/>
      <c r="R4006"/>
      <c r="S4006"/>
      <c r="T4006"/>
      <c r="U4006"/>
      <c r="V4006"/>
      <c r="W4006" s="319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  <c r="AL4006"/>
      <c r="AM4006"/>
      <c r="AN4006"/>
      <c r="AO4006"/>
      <c r="AP4006"/>
      <c r="AQ4006"/>
    </row>
    <row r="4007" spans="1:43" s="269" customFormat="1" x14ac:dyDescent="0.2">
      <c r="A4007" s="13"/>
      <c r="B4007"/>
      <c r="C4007"/>
      <c r="D4007" s="227"/>
      <c r="E4007" s="227"/>
      <c r="F4007" s="227"/>
      <c r="G4007"/>
      <c r="H4007"/>
      <c r="I4007"/>
      <c r="J4007" s="227"/>
      <c r="L4007" s="190"/>
      <c r="N4007"/>
      <c r="O4007"/>
      <c r="P4007"/>
      <c r="Q4007"/>
      <c r="R4007"/>
      <c r="S4007"/>
      <c r="T4007"/>
      <c r="U4007"/>
      <c r="V4007"/>
      <c r="W4007" s="319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  <c r="AL4007"/>
      <c r="AM4007"/>
      <c r="AN4007"/>
      <c r="AO4007"/>
      <c r="AP4007"/>
      <c r="AQ4007"/>
    </row>
    <row r="4008" spans="1:43" s="269" customFormat="1" x14ac:dyDescent="0.2">
      <c r="A4008" s="13"/>
      <c r="B4008"/>
      <c r="C4008"/>
      <c r="D4008" s="227"/>
      <c r="E4008" s="227"/>
      <c r="F4008" s="227"/>
      <c r="G4008"/>
      <c r="H4008"/>
      <c r="I4008"/>
      <c r="J4008" s="227"/>
      <c r="L4008" s="190"/>
      <c r="N4008"/>
      <c r="O4008"/>
      <c r="P4008"/>
      <c r="Q4008"/>
      <c r="R4008"/>
      <c r="S4008"/>
      <c r="T4008"/>
      <c r="U4008"/>
      <c r="V4008"/>
      <c r="W4008" s="319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  <c r="AL4008"/>
      <c r="AM4008"/>
      <c r="AN4008"/>
      <c r="AO4008"/>
      <c r="AP4008"/>
      <c r="AQ4008"/>
    </row>
    <row r="4009" spans="1:43" s="269" customFormat="1" x14ac:dyDescent="0.2">
      <c r="A4009" s="13"/>
      <c r="B4009"/>
      <c r="C4009"/>
      <c r="D4009" s="227"/>
      <c r="E4009" s="227"/>
      <c r="F4009" s="227"/>
      <c r="G4009"/>
      <c r="H4009"/>
      <c r="I4009"/>
      <c r="J4009" s="227"/>
      <c r="L4009" s="190"/>
      <c r="N4009"/>
      <c r="O4009"/>
      <c r="P4009"/>
      <c r="Q4009"/>
      <c r="R4009"/>
      <c r="S4009"/>
      <c r="T4009"/>
      <c r="U4009"/>
      <c r="V4009"/>
      <c r="W4009" s="31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  <c r="AL4009"/>
      <c r="AM4009"/>
      <c r="AN4009"/>
      <c r="AO4009"/>
      <c r="AP4009"/>
      <c r="AQ4009"/>
    </row>
    <row r="4010" spans="1:43" s="269" customFormat="1" x14ac:dyDescent="0.2">
      <c r="A4010" s="13"/>
      <c r="B4010"/>
      <c r="C4010"/>
      <c r="D4010" s="227"/>
      <c r="E4010" s="227"/>
      <c r="F4010" s="227"/>
      <c r="G4010"/>
      <c r="H4010"/>
      <c r="I4010"/>
      <c r="J4010" s="227"/>
      <c r="L4010" s="190"/>
      <c r="N4010"/>
      <c r="O4010"/>
      <c r="P4010"/>
      <c r="Q4010"/>
      <c r="R4010"/>
      <c r="S4010"/>
      <c r="T4010"/>
      <c r="U4010"/>
      <c r="V4010"/>
      <c r="W4010" s="319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  <c r="AL4010"/>
      <c r="AM4010"/>
      <c r="AN4010"/>
      <c r="AO4010"/>
      <c r="AP4010"/>
      <c r="AQ4010"/>
    </row>
    <row r="4011" spans="1:43" s="269" customFormat="1" x14ac:dyDescent="0.2">
      <c r="A4011" s="13"/>
      <c r="B4011"/>
      <c r="C4011"/>
      <c r="D4011" s="227"/>
      <c r="E4011" s="227"/>
      <c r="F4011" s="227"/>
      <c r="G4011"/>
      <c r="H4011"/>
      <c r="I4011"/>
      <c r="J4011" s="227"/>
      <c r="L4011" s="190"/>
      <c r="N4011"/>
      <c r="O4011"/>
      <c r="P4011"/>
      <c r="Q4011"/>
      <c r="R4011"/>
      <c r="S4011"/>
      <c r="T4011"/>
      <c r="U4011"/>
      <c r="V4011"/>
      <c r="W4011" s="319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  <c r="AL4011"/>
      <c r="AM4011"/>
      <c r="AN4011"/>
      <c r="AO4011"/>
      <c r="AP4011"/>
      <c r="AQ4011"/>
    </row>
    <row r="4012" spans="1:43" s="269" customFormat="1" x14ac:dyDescent="0.2">
      <c r="A4012" s="13"/>
      <c r="B4012"/>
      <c r="C4012"/>
      <c r="D4012" s="227"/>
      <c r="E4012" s="227"/>
      <c r="F4012" s="227"/>
      <c r="G4012"/>
      <c r="H4012"/>
      <c r="I4012"/>
      <c r="J4012" s="227"/>
      <c r="L4012" s="190"/>
      <c r="N4012"/>
      <c r="O4012"/>
      <c r="P4012"/>
      <c r="Q4012"/>
      <c r="R4012"/>
      <c r="S4012"/>
      <c r="T4012"/>
      <c r="U4012"/>
      <c r="V4012"/>
      <c r="W4012" s="319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  <c r="AL4012"/>
      <c r="AM4012"/>
      <c r="AN4012"/>
      <c r="AO4012"/>
      <c r="AP4012"/>
      <c r="AQ4012"/>
    </row>
    <row r="4013" spans="1:43" s="269" customFormat="1" x14ac:dyDescent="0.2">
      <c r="A4013" s="13"/>
      <c r="B4013"/>
      <c r="C4013"/>
      <c r="D4013" s="227"/>
      <c r="E4013" s="227"/>
      <c r="F4013" s="227"/>
      <c r="G4013"/>
      <c r="H4013"/>
      <c r="I4013"/>
      <c r="J4013" s="227"/>
      <c r="L4013" s="190"/>
      <c r="N4013"/>
      <c r="O4013"/>
      <c r="P4013"/>
      <c r="Q4013"/>
      <c r="R4013"/>
      <c r="S4013"/>
      <c r="T4013"/>
      <c r="U4013"/>
      <c r="V4013"/>
      <c r="W4013" s="319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  <c r="AL4013"/>
      <c r="AM4013"/>
      <c r="AN4013"/>
      <c r="AO4013"/>
      <c r="AP4013"/>
      <c r="AQ4013"/>
    </row>
    <row r="4014" spans="1:43" s="269" customFormat="1" x14ac:dyDescent="0.2">
      <c r="A4014" s="13"/>
      <c r="B4014"/>
      <c r="C4014"/>
      <c r="D4014" s="227"/>
      <c r="E4014" s="227"/>
      <c r="F4014" s="227"/>
      <c r="G4014"/>
      <c r="H4014"/>
      <c r="I4014"/>
      <c r="J4014" s="227"/>
      <c r="L4014" s="190"/>
      <c r="N4014"/>
      <c r="O4014"/>
      <c r="P4014"/>
      <c r="Q4014"/>
      <c r="R4014"/>
      <c r="S4014"/>
      <c r="T4014"/>
      <c r="U4014"/>
      <c r="V4014"/>
      <c r="W4014" s="319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  <c r="AL4014"/>
      <c r="AM4014"/>
      <c r="AN4014"/>
      <c r="AO4014"/>
      <c r="AP4014"/>
      <c r="AQ4014"/>
    </row>
    <row r="4015" spans="1:43" s="269" customFormat="1" x14ac:dyDescent="0.2">
      <c r="A4015" s="13"/>
      <c r="B4015"/>
      <c r="C4015"/>
      <c r="D4015" s="227"/>
      <c r="E4015" s="227"/>
      <c r="F4015" s="227"/>
      <c r="G4015"/>
      <c r="H4015"/>
      <c r="I4015"/>
      <c r="J4015" s="227"/>
      <c r="L4015" s="190"/>
      <c r="N4015"/>
      <c r="O4015"/>
      <c r="P4015"/>
      <c r="Q4015"/>
      <c r="R4015"/>
      <c r="S4015"/>
      <c r="T4015"/>
      <c r="U4015"/>
      <c r="V4015"/>
      <c r="W4015" s="319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  <c r="AL4015"/>
      <c r="AM4015"/>
      <c r="AN4015"/>
      <c r="AO4015"/>
      <c r="AP4015"/>
      <c r="AQ4015"/>
    </row>
    <row r="4016" spans="1:43" s="269" customFormat="1" x14ac:dyDescent="0.2">
      <c r="A4016" s="13"/>
      <c r="B4016"/>
      <c r="C4016"/>
      <c r="D4016" s="227"/>
      <c r="E4016" s="227"/>
      <c r="F4016" s="227"/>
      <c r="G4016"/>
      <c r="H4016"/>
      <c r="I4016"/>
      <c r="J4016" s="227"/>
      <c r="L4016" s="190"/>
      <c r="N4016"/>
      <c r="O4016"/>
      <c r="P4016"/>
      <c r="Q4016"/>
      <c r="R4016"/>
      <c r="S4016"/>
      <c r="T4016"/>
      <c r="U4016"/>
      <c r="V4016"/>
      <c r="W4016" s="319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  <c r="AL4016"/>
      <c r="AM4016"/>
      <c r="AN4016"/>
      <c r="AO4016"/>
      <c r="AP4016"/>
      <c r="AQ4016"/>
    </row>
    <row r="4017" spans="1:43" s="269" customFormat="1" x14ac:dyDescent="0.2">
      <c r="A4017" s="13"/>
      <c r="B4017"/>
      <c r="C4017"/>
      <c r="D4017" s="227"/>
      <c r="E4017" s="227"/>
      <c r="F4017" s="227"/>
      <c r="G4017"/>
      <c r="H4017"/>
      <c r="I4017"/>
      <c r="J4017" s="227"/>
      <c r="L4017" s="190"/>
      <c r="N4017"/>
      <c r="O4017"/>
      <c r="P4017"/>
      <c r="Q4017"/>
      <c r="R4017"/>
      <c r="S4017"/>
      <c r="T4017"/>
      <c r="U4017"/>
      <c r="V4017"/>
      <c r="W4017" s="319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  <c r="AL4017"/>
      <c r="AM4017"/>
      <c r="AN4017"/>
      <c r="AO4017"/>
      <c r="AP4017"/>
      <c r="AQ4017"/>
    </row>
    <row r="4018" spans="1:43" s="269" customFormat="1" x14ac:dyDescent="0.2">
      <c r="A4018" s="13"/>
      <c r="B4018"/>
      <c r="C4018"/>
      <c r="D4018" s="227"/>
      <c r="E4018" s="227"/>
      <c r="F4018" s="227"/>
      <c r="G4018"/>
      <c r="H4018"/>
      <c r="I4018"/>
      <c r="J4018" s="227"/>
      <c r="L4018" s="190"/>
      <c r="N4018"/>
      <c r="O4018"/>
      <c r="P4018"/>
      <c r="Q4018"/>
      <c r="R4018"/>
      <c r="S4018"/>
      <c r="T4018"/>
      <c r="U4018"/>
      <c r="V4018"/>
      <c r="W4018" s="319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  <c r="AN4018"/>
      <c r="AO4018"/>
      <c r="AP4018"/>
      <c r="AQ4018"/>
    </row>
    <row r="4019" spans="1:43" s="269" customFormat="1" x14ac:dyDescent="0.2">
      <c r="A4019" s="13"/>
      <c r="B4019"/>
      <c r="C4019"/>
      <c r="D4019" s="227"/>
      <c r="E4019" s="227"/>
      <c r="F4019" s="227"/>
      <c r="G4019"/>
      <c r="H4019"/>
      <c r="I4019"/>
      <c r="J4019" s="227"/>
      <c r="L4019" s="190"/>
      <c r="N4019"/>
      <c r="O4019"/>
      <c r="P4019"/>
      <c r="Q4019"/>
      <c r="R4019"/>
      <c r="S4019"/>
      <c r="T4019"/>
      <c r="U4019"/>
      <c r="V4019"/>
      <c r="W4019" s="3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  <c r="AL4019"/>
      <c r="AM4019"/>
      <c r="AN4019"/>
      <c r="AO4019"/>
      <c r="AP4019"/>
      <c r="AQ4019"/>
    </row>
    <row r="4020" spans="1:43" s="269" customFormat="1" x14ac:dyDescent="0.2">
      <c r="A4020" s="13"/>
      <c r="B4020"/>
      <c r="C4020"/>
      <c r="D4020" s="227"/>
      <c r="E4020" s="227"/>
      <c r="F4020" s="227"/>
      <c r="G4020"/>
      <c r="H4020"/>
      <c r="I4020"/>
      <c r="J4020" s="227"/>
      <c r="L4020" s="190"/>
      <c r="N4020"/>
      <c r="O4020"/>
      <c r="P4020"/>
      <c r="Q4020"/>
      <c r="R4020"/>
      <c r="S4020"/>
      <c r="T4020"/>
      <c r="U4020"/>
      <c r="V4020"/>
      <c r="W4020" s="319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  <c r="AL4020"/>
      <c r="AM4020"/>
      <c r="AN4020"/>
      <c r="AO4020"/>
      <c r="AP4020"/>
      <c r="AQ4020"/>
    </row>
    <row r="4021" spans="1:43" s="269" customFormat="1" x14ac:dyDescent="0.2">
      <c r="A4021" s="13"/>
      <c r="B4021"/>
      <c r="C4021"/>
      <c r="D4021" s="227"/>
      <c r="E4021" s="227"/>
      <c r="F4021" s="227"/>
      <c r="G4021"/>
      <c r="H4021"/>
      <c r="I4021"/>
      <c r="J4021" s="227"/>
      <c r="L4021" s="190"/>
      <c r="N4021"/>
      <c r="O4021"/>
      <c r="P4021"/>
      <c r="Q4021"/>
      <c r="R4021"/>
      <c r="S4021"/>
      <c r="T4021"/>
      <c r="U4021"/>
      <c r="V4021"/>
      <c r="W4021" s="319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  <c r="AL4021"/>
      <c r="AM4021"/>
      <c r="AN4021"/>
      <c r="AO4021"/>
      <c r="AP4021"/>
      <c r="AQ4021"/>
    </row>
    <row r="4022" spans="1:43" s="269" customFormat="1" x14ac:dyDescent="0.2">
      <c r="A4022" s="13"/>
      <c r="B4022"/>
      <c r="C4022"/>
      <c r="D4022" s="227"/>
      <c r="E4022" s="227"/>
      <c r="F4022" s="227"/>
      <c r="G4022"/>
      <c r="H4022"/>
      <c r="I4022"/>
      <c r="J4022" s="227"/>
      <c r="L4022" s="190"/>
      <c r="N4022"/>
      <c r="O4022"/>
      <c r="P4022"/>
      <c r="Q4022"/>
      <c r="R4022"/>
      <c r="S4022"/>
      <c r="T4022"/>
      <c r="U4022"/>
      <c r="V4022"/>
      <c r="W4022" s="319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  <c r="AN4022"/>
      <c r="AO4022"/>
      <c r="AP4022"/>
      <c r="AQ4022"/>
    </row>
    <row r="4023" spans="1:43" s="269" customFormat="1" x14ac:dyDescent="0.2">
      <c r="A4023" s="13"/>
      <c r="B4023"/>
      <c r="C4023"/>
      <c r="D4023" s="227"/>
      <c r="E4023" s="227"/>
      <c r="F4023" s="227"/>
      <c r="G4023"/>
      <c r="H4023"/>
      <c r="I4023"/>
      <c r="J4023" s="227"/>
      <c r="L4023" s="190"/>
      <c r="N4023"/>
      <c r="O4023"/>
      <c r="P4023"/>
      <c r="Q4023"/>
      <c r="R4023"/>
      <c r="S4023"/>
      <c r="T4023"/>
      <c r="U4023"/>
      <c r="V4023"/>
      <c r="W4023" s="319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  <c r="AL4023"/>
      <c r="AM4023"/>
      <c r="AN4023"/>
      <c r="AO4023"/>
      <c r="AP4023"/>
      <c r="AQ4023"/>
    </row>
    <row r="4024" spans="1:43" s="269" customFormat="1" x14ac:dyDescent="0.2">
      <c r="A4024" s="13"/>
      <c r="B4024"/>
      <c r="C4024"/>
      <c r="D4024" s="227"/>
      <c r="E4024" s="227"/>
      <c r="F4024" s="227"/>
      <c r="G4024"/>
      <c r="H4024"/>
      <c r="I4024"/>
      <c r="J4024" s="227"/>
      <c r="L4024" s="190"/>
      <c r="N4024"/>
      <c r="O4024"/>
      <c r="P4024"/>
      <c r="Q4024"/>
      <c r="R4024"/>
      <c r="S4024"/>
      <c r="T4024"/>
      <c r="U4024"/>
      <c r="V4024"/>
      <c r="W4024" s="319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  <c r="AL4024"/>
      <c r="AM4024"/>
      <c r="AN4024"/>
      <c r="AO4024"/>
      <c r="AP4024"/>
      <c r="AQ4024"/>
    </row>
    <row r="4025" spans="1:43" s="269" customFormat="1" x14ac:dyDescent="0.2">
      <c r="A4025" s="13"/>
      <c r="B4025"/>
      <c r="C4025"/>
      <c r="D4025" s="227"/>
      <c r="E4025" s="227"/>
      <c r="F4025" s="227"/>
      <c r="G4025"/>
      <c r="H4025"/>
      <c r="I4025"/>
      <c r="J4025" s="227"/>
      <c r="L4025" s="190"/>
      <c r="N4025"/>
      <c r="O4025"/>
      <c r="P4025"/>
      <c r="Q4025"/>
      <c r="R4025"/>
      <c r="S4025"/>
      <c r="T4025"/>
      <c r="U4025"/>
      <c r="V4025"/>
      <c r="W4025" s="319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  <c r="AL4025"/>
      <c r="AM4025"/>
      <c r="AN4025"/>
      <c r="AO4025"/>
      <c r="AP4025"/>
      <c r="AQ4025"/>
    </row>
    <row r="4026" spans="1:43" s="269" customFormat="1" x14ac:dyDescent="0.2">
      <c r="A4026" s="13"/>
      <c r="B4026"/>
      <c r="C4026"/>
      <c r="D4026" s="227"/>
      <c r="E4026" s="227"/>
      <c r="F4026" s="227"/>
      <c r="G4026"/>
      <c r="H4026"/>
      <c r="I4026"/>
      <c r="J4026" s="227"/>
      <c r="L4026" s="190"/>
      <c r="N4026"/>
      <c r="O4026"/>
      <c r="P4026"/>
      <c r="Q4026"/>
      <c r="R4026"/>
      <c r="S4026"/>
      <c r="T4026"/>
      <c r="U4026"/>
      <c r="V4026"/>
      <c r="W4026" s="319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  <c r="AL4026"/>
      <c r="AM4026"/>
      <c r="AN4026"/>
      <c r="AO4026"/>
      <c r="AP4026"/>
      <c r="AQ4026"/>
    </row>
    <row r="4027" spans="1:43" s="269" customFormat="1" x14ac:dyDescent="0.2">
      <c r="A4027" s="13"/>
      <c r="B4027"/>
      <c r="C4027"/>
      <c r="D4027" s="227"/>
      <c r="E4027" s="227"/>
      <c r="F4027" s="227"/>
      <c r="G4027"/>
      <c r="H4027"/>
      <c r="I4027"/>
      <c r="J4027" s="227"/>
      <c r="L4027" s="190"/>
      <c r="N4027"/>
      <c r="O4027"/>
      <c r="P4027"/>
      <c r="Q4027"/>
      <c r="R4027"/>
      <c r="S4027"/>
      <c r="T4027"/>
      <c r="U4027"/>
      <c r="V4027"/>
      <c r="W4027" s="319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  <c r="AN4027"/>
      <c r="AO4027"/>
      <c r="AP4027"/>
      <c r="AQ4027"/>
    </row>
    <row r="4028" spans="1:43" s="269" customFormat="1" x14ac:dyDescent="0.2">
      <c r="A4028" s="13"/>
      <c r="B4028"/>
      <c r="C4028"/>
      <c r="D4028" s="227"/>
      <c r="E4028" s="227"/>
      <c r="F4028" s="227"/>
      <c r="G4028"/>
      <c r="H4028"/>
      <c r="I4028"/>
      <c r="J4028" s="227"/>
      <c r="L4028" s="190"/>
      <c r="N4028"/>
      <c r="O4028"/>
      <c r="P4028"/>
      <c r="Q4028"/>
      <c r="R4028"/>
      <c r="S4028"/>
      <c r="T4028"/>
      <c r="U4028"/>
      <c r="V4028"/>
      <c r="W4028" s="319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  <c r="AN4028"/>
      <c r="AO4028"/>
      <c r="AP4028"/>
      <c r="AQ4028"/>
    </row>
    <row r="4029" spans="1:43" s="269" customFormat="1" x14ac:dyDescent="0.2">
      <c r="A4029" s="13"/>
      <c r="B4029"/>
      <c r="C4029"/>
      <c r="D4029" s="227"/>
      <c r="E4029" s="227"/>
      <c r="F4029" s="227"/>
      <c r="G4029"/>
      <c r="H4029"/>
      <c r="I4029"/>
      <c r="J4029" s="227"/>
      <c r="L4029" s="190"/>
      <c r="N4029"/>
      <c r="O4029"/>
      <c r="P4029"/>
      <c r="Q4029"/>
      <c r="R4029"/>
      <c r="S4029"/>
      <c r="T4029"/>
      <c r="U4029"/>
      <c r="V4029"/>
      <c r="W4029" s="31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  <c r="AL4029"/>
      <c r="AM4029"/>
      <c r="AN4029"/>
      <c r="AO4029"/>
      <c r="AP4029"/>
      <c r="AQ4029"/>
    </row>
    <row r="4030" spans="1:43" s="269" customFormat="1" x14ac:dyDescent="0.2">
      <c r="A4030" s="13"/>
      <c r="B4030"/>
      <c r="C4030"/>
      <c r="D4030" s="227"/>
      <c r="E4030" s="227"/>
      <c r="F4030" s="227"/>
      <c r="G4030"/>
      <c r="H4030"/>
      <c r="I4030"/>
      <c r="J4030" s="227"/>
      <c r="L4030" s="190"/>
      <c r="N4030"/>
      <c r="O4030"/>
      <c r="P4030"/>
      <c r="Q4030"/>
      <c r="R4030"/>
      <c r="S4030"/>
      <c r="T4030"/>
      <c r="U4030"/>
      <c r="V4030"/>
      <c r="W4030" s="319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  <c r="AL4030"/>
      <c r="AM4030"/>
      <c r="AN4030"/>
      <c r="AO4030"/>
      <c r="AP4030"/>
      <c r="AQ4030"/>
    </row>
    <row r="4031" spans="1:43" s="269" customFormat="1" x14ac:dyDescent="0.2">
      <c r="A4031" s="13"/>
      <c r="B4031"/>
      <c r="C4031"/>
      <c r="D4031" s="227"/>
      <c r="E4031" s="227"/>
      <c r="F4031" s="227"/>
      <c r="G4031"/>
      <c r="H4031"/>
      <c r="I4031"/>
      <c r="J4031" s="227"/>
      <c r="L4031" s="190"/>
      <c r="N4031"/>
      <c r="O4031"/>
      <c r="P4031"/>
      <c r="Q4031"/>
      <c r="R4031"/>
      <c r="S4031"/>
      <c r="T4031"/>
      <c r="U4031"/>
      <c r="V4031"/>
      <c r="W4031" s="319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  <c r="AL4031"/>
      <c r="AM4031"/>
      <c r="AN4031"/>
      <c r="AO4031"/>
      <c r="AP4031"/>
      <c r="AQ4031"/>
    </row>
    <row r="4032" spans="1:43" s="269" customFormat="1" x14ac:dyDescent="0.2">
      <c r="A4032" s="13"/>
      <c r="B4032"/>
      <c r="C4032"/>
      <c r="D4032" s="227"/>
      <c r="E4032" s="227"/>
      <c r="F4032" s="227"/>
      <c r="G4032"/>
      <c r="H4032"/>
      <c r="I4032"/>
      <c r="J4032" s="227"/>
      <c r="L4032" s="190"/>
      <c r="N4032"/>
      <c r="O4032"/>
      <c r="P4032"/>
      <c r="Q4032"/>
      <c r="R4032"/>
      <c r="S4032"/>
      <c r="T4032"/>
      <c r="U4032"/>
      <c r="V4032"/>
      <c r="W4032" s="319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  <c r="AN4032"/>
      <c r="AO4032"/>
      <c r="AP4032"/>
      <c r="AQ4032"/>
    </row>
    <row r="4033" spans="1:43" s="269" customFormat="1" x14ac:dyDescent="0.2">
      <c r="A4033" s="13"/>
      <c r="B4033"/>
      <c r="C4033"/>
      <c r="D4033" s="227"/>
      <c r="E4033" s="227"/>
      <c r="F4033" s="227"/>
      <c r="G4033"/>
      <c r="H4033"/>
      <c r="I4033"/>
      <c r="J4033" s="227"/>
      <c r="L4033" s="190"/>
      <c r="N4033"/>
      <c r="O4033"/>
      <c r="P4033"/>
      <c r="Q4033"/>
      <c r="R4033"/>
      <c r="S4033"/>
      <c r="T4033"/>
      <c r="U4033"/>
      <c r="V4033"/>
      <c r="W4033" s="319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  <c r="AL4033"/>
      <c r="AM4033"/>
      <c r="AN4033"/>
      <c r="AO4033"/>
      <c r="AP4033"/>
      <c r="AQ4033"/>
    </row>
    <row r="4034" spans="1:43" s="269" customFormat="1" x14ac:dyDescent="0.2">
      <c r="A4034" s="13"/>
      <c r="B4034"/>
      <c r="C4034"/>
      <c r="D4034" s="227"/>
      <c r="E4034" s="227"/>
      <c r="F4034" s="227"/>
      <c r="G4034"/>
      <c r="H4034"/>
      <c r="I4034"/>
      <c r="J4034" s="227"/>
      <c r="L4034" s="190"/>
      <c r="N4034"/>
      <c r="O4034"/>
      <c r="P4034"/>
      <c r="Q4034"/>
      <c r="R4034"/>
      <c r="S4034"/>
      <c r="T4034"/>
      <c r="U4034"/>
      <c r="V4034"/>
      <c r="W4034" s="319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  <c r="AL4034"/>
      <c r="AM4034"/>
      <c r="AN4034"/>
      <c r="AO4034"/>
      <c r="AP4034"/>
      <c r="AQ4034"/>
    </row>
    <row r="4035" spans="1:43" s="269" customFormat="1" x14ac:dyDescent="0.2">
      <c r="A4035" s="13"/>
      <c r="B4035"/>
      <c r="C4035"/>
      <c r="D4035" s="227"/>
      <c r="E4035" s="227"/>
      <c r="F4035" s="227"/>
      <c r="G4035"/>
      <c r="H4035"/>
      <c r="I4035"/>
      <c r="J4035" s="227"/>
      <c r="L4035" s="190"/>
      <c r="N4035"/>
      <c r="O4035"/>
      <c r="P4035"/>
      <c r="Q4035"/>
      <c r="R4035"/>
      <c r="S4035"/>
      <c r="T4035"/>
      <c r="U4035"/>
      <c r="V4035"/>
      <c r="W4035" s="319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  <c r="AL4035"/>
      <c r="AM4035"/>
      <c r="AN4035"/>
      <c r="AO4035"/>
      <c r="AP4035"/>
      <c r="AQ4035"/>
    </row>
    <row r="4036" spans="1:43" s="269" customFormat="1" x14ac:dyDescent="0.2">
      <c r="A4036" s="13"/>
      <c r="B4036"/>
      <c r="C4036"/>
      <c r="D4036" s="227"/>
      <c r="E4036" s="227"/>
      <c r="F4036" s="227"/>
      <c r="G4036"/>
      <c r="H4036"/>
      <c r="I4036"/>
      <c r="J4036" s="227"/>
      <c r="L4036" s="190"/>
      <c r="N4036"/>
      <c r="O4036"/>
      <c r="P4036"/>
      <c r="Q4036"/>
      <c r="R4036"/>
      <c r="S4036"/>
      <c r="T4036"/>
      <c r="U4036"/>
      <c r="V4036"/>
      <c r="W4036" s="319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  <c r="AL4036"/>
      <c r="AM4036"/>
      <c r="AN4036"/>
      <c r="AO4036"/>
      <c r="AP4036"/>
      <c r="AQ4036"/>
    </row>
    <row r="4037" spans="1:43" s="269" customFormat="1" x14ac:dyDescent="0.2">
      <c r="A4037" s="13"/>
      <c r="B4037"/>
      <c r="C4037"/>
      <c r="D4037" s="227"/>
      <c r="E4037" s="227"/>
      <c r="F4037" s="227"/>
      <c r="G4037"/>
      <c r="H4037"/>
      <c r="I4037"/>
      <c r="J4037" s="227"/>
      <c r="L4037" s="190"/>
      <c r="N4037"/>
      <c r="O4037"/>
      <c r="P4037"/>
      <c r="Q4037"/>
      <c r="R4037"/>
      <c r="S4037"/>
      <c r="T4037"/>
      <c r="U4037"/>
      <c r="V4037"/>
      <c r="W4037" s="319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  <c r="AL4037"/>
      <c r="AM4037"/>
      <c r="AN4037"/>
      <c r="AO4037"/>
      <c r="AP4037"/>
      <c r="AQ4037"/>
    </row>
    <row r="4038" spans="1:43" s="269" customFormat="1" x14ac:dyDescent="0.2">
      <c r="A4038" s="13"/>
      <c r="B4038"/>
      <c r="C4038"/>
      <c r="D4038" s="227"/>
      <c r="E4038" s="227"/>
      <c r="F4038" s="227"/>
      <c r="G4038"/>
      <c r="H4038"/>
      <c r="I4038"/>
      <c r="J4038" s="227"/>
      <c r="L4038" s="190"/>
      <c r="N4038"/>
      <c r="O4038"/>
      <c r="P4038"/>
      <c r="Q4038"/>
      <c r="R4038"/>
      <c r="S4038"/>
      <c r="T4038"/>
      <c r="U4038"/>
      <c r="V4038"/>
      <c r="W4038" s="319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  <c r="AL4038"/>
      <c r="AM4038"/>
      <c r="AN4038"/>
      <c r="AO4038"/>
      <c r="AP4038"/>
      <c r="AQ4038"/>
    </row>
    <row r="4039" spans="1:43" s="269" customFormat="1" x14ac:dyDescent="0.2">
      <c r="A4039" s="13"/>
      <c r="B4039"/>
      <c r="C4039"/>
      <c r="D4039" s="227"/>
      <c r="E4039" s="227"/>
      <c r="F4039" s="227"/>
      <c r="G4039"/>
      <c r="H4039"/>
      <c r="I4039"/>
      <c r="J4039" s="227"/>
      <c r="L4039" s="190"/>
      <c r="N4039"/>
      <c r="O4039"/>
      <c r="P4039"/>
      <c r="Q4039"/>
      <c r="R4039"/>
      <c r="S4039"/>
      <c r="T4039"/>
      <c r="U4039"/>
      <c r="V4039"/>
      <c r="W4039" s="31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  <c r="AN4039"/>
      <c r="AO4039"/>
      <c r="AP4039"/>
      <c r="AQ4039"/>
    </row>
    <row r="4040" spans="1:43" s="269" customFormat="1" x14ac:dyDescent="0.2">
      <c r="A4040" s="13"/>
      <c r="B4040"/>
      <c r="C4040"/>
      <c r="D4040" s="227"/>
      <c r="E4040" s="227"/>
      <c r="F4040" s="227"/>
      <c r="G4040"/>
      <c r="H4040"/>
      <c r="I4040"/>
      <c r="J4040" s="227"/>
      <c r="L4040" s="190"/>
      <c r="N4040"/>
      <c r="O4040"/>
      <c r="P4040"/>
      <c r="Q4040"/>
      <c r="R4040"/>
      <c r="S4040"/>
      <c r="T4040"/>
      <c r="U4040"/>
      <c r="V4040"/>
      <c r="W4040" s="319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  <c r="AL4040"/>
      <c r="AM4040"/>
      <c r="AN4040"/>
      <c r="AO4040"/>
      <c r="AP4040"/>
      <c r="AQ4040"/>
    </row>
    <row r="4041" spans="1:43" s="269" customFormat="1" x14ac:dyDescent="0.2">
      <c r="A4041" s="13"/>
      <c r="B4041"/>
      <c r="C4041"/>
      <c r="D4041" s="227"/>
      <c r="E4041" s="227"/>
      <c r="F4041" s="227"/>
      <c r="G4041"/>
      <c r="H4041"/>
      <c r="I4041"/>
      <c r="J4041" s="227"/>
      <c r="L4041" s="190"/>
      <c r="N4041"/>
      <c r="O4041"/>
      <c r="P4041"/>
      <c r="Q4041"/>
      <c r="R4041"/>
      <c r="S4041"/>
      <c r="T4041"/>
      <c r="U4041"/>
      <c r="V4041"/>
      <c r="W4041" s="319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  <c r="AL4041"/>
      <c r="AM4041"/>
      <c r="AN4041"/>
      <c r="AO4041"/>
      <c r="AP4041"/>
      <c r="AQ4041"/>
    </row>
    <row r="4042" spans="1:43" s="269" customFormat="1" x14ac:dyDescent="0.2">
      <c r="A4042" s="13"/>
      <c r="B4042"/>
      <c r="C4042"/>
      <c r="D4042" s="227"/>
      <c r="E4042" s="227"/>
      <c r="F4042" s="227"/>
      <c r="G4042"/>
      <c r="H4042"/>
      <c r="I4042"/>
      <c r="J4042" s="227"/>
      <c r="L4042" s="190"/>
      <c r="N4042"/>
      <c r="O4042"/>
      <c r="P4042"/>
      <c r="Q4042"/>
      <c r="R4042"/>
      <c r="S4042"/>
      <c r="T4042"/>
      <c r="U4042"/>
      <c r="V4042"/>
      <c r="W4042" s="319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  <c r="AN4042"/>
      <c r="AO4042"/>
      <c r="AP4042"/>
      <c r="AQ4042"/>
    </row>
    <row r="4043" spans="1:43" s="269" customFormat="1" x14ac:dyDescent="0.2">
      <c r="A4043" s="13"/>
      <c r="B4043"/>
      <c r="C4043"/>
      <c r="D4043" s="227"/>
      <c r="E4043" s="227"/>
      <c r="F4043" s="227"/>
      <c r="G4043"/>
      <c r="H4043"/>
      <c r="I4043"/>
      <c r="J4043" s="227"/>
      <c r="L4043" s="190"/>
      <c r="N4043"/>
      <c r="O4043"/>
      <c r="P4043"/>
      <c r="Q4043"/>
      <c r="R4043"/>
      <c r="S4043"/>
      <c r="T4043"/>
      <c r="U4043"/>
      <c r="V4043"/>
      <c r="W4043" s="319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  <c r="AN4043"/>
      <c r="AO4043"/>
      <c r="AP4043"/>
      <c r="AQ4043"/>
    </row>
    <row r="4044" spans="1:43" s="269" customFormat="1" x14ac:dyDescent="0.2">
      <c r="A4044" s="13"/>
      <c r="B4044"/>
      <c r="C4044"/>
      <c r="D4044" s="227"/>
      <c r="E4044" s="227"/>
      <c r="F4044" s="227"/>
      <c r="G4044"/>
      <c r="H4044"/>
      <c r="I4044"/>
      <c r="J4044" s="227"/>
      <c r="L4044" s="190"/>
      <c r="N4044"/>
      <c r="O4044"/>
      <c r="P4044"/>
      <c r="Q4044"/>
      <c r="R4044"/>
      <c r="S4044"/>
      <c r="T4044"/>
      <c r="U4044"/>
      <c r="V4044"/>
      <c r="W4044" s="319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  <c r="AN4044"/>
      <c r="AO4044"/>
      <c r="AP4044"/>
      <c r="AQ4044"/>
    </row>
    <row r="4045" spans="1:43" s="269" customFormat="1" x14ac:dyDescent="0.2">
      <c r="A4045" s="13"/>
      <c r="B4045"/>
      <c r="C4045"/>
      <c r="D4045" s="227"/>
      <c r="E4045" s="227"/>
      <c r="F4045" s="227"/>
      <c r="G4045"/>
      <c r="H4045"/>
      <c r="I4045"/>
      <c r="J4045" s="227"/>
      <c r="L4045" s="190"/>
      <c r="N4045"/>
      <c r="O4045"/>
      <c r="P4045"/>
      <c r="Q4045"/>
      <c r="R4045"/>
      <c r="S4045"/>
      <c r="T4045"/>
      <c r="U4045"/>
      <c r="V4045"/>
      <c r="W4045" s="319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  <c r="AL4045"/>
      <c r="AM4045"/>
      <c r="AN4045"/>
      <c r="AO4045"/>
      <c r="AP4045"/>
      <c r="AQ4045"/>
    </row>
    <row r="4046" spans="1:43" s="269" customFormat="1" x14ac:dyDescent="0.2">
      <c r="A4046" s="13"/>
      <c r="B4046"/>
      <c r="C4046"/>
      <c r="D4046" s="227"/>
      <c r="E4046" s="227"/>
      <c r="F4046" s="227"/>
      <c r="G4046"/>
      <c r="H4046"/>
      <c r="I4046"/>
      <c r="J4046" s="227"/>
      <c r="L4046" s="190"/>
      <c r="N4046"/>
      <c r="O4046"/>
      <c r="P4046"/>
      <c r="Q4046"/>
      <c r="R4046"/>
      <c r="S4046"/>
      <c r="T4046"/>
      <c r="U4046"/>
      <c r="V4046"/>
      <c r="W4046" s="319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  <c r="AL4046"/>
      <c r="AM4046"/>
      <c r="AN4046"/>
      <c r="AO4046"/>
      <c r="AP4046"/>
      <c r="AQ4046"/>
    </row>
    <row r="4047" spans="1:43" s="269" customFormat="1" x14ac:dyDescent="0.2">
      <c r="A4047" s="13"/>
      <c r="B4047"/>
      <c r="C4047"/>
      <c r="D4047" s="227"/>
      <c r="E4047" s="227"/>
      <c r="F4047" s="227"/>
      <c r="G4047"/>
      <c r="H4047"/>
      <c r="I4047"/>
      <c r="J4047" s="227"/>
      <c r="L4047" s="190"/>
      <c r="N4047"/>
      <c r="O4047"/>
      <c r="P4047"/>
      <c r="Q4047"/>
      <c r="R4047"/>
      <c r="S4047"/>
      <c r="T4047"/>
      <c r="U4047"/>
      <c r="V4047"/>
      <c r="W4047" s="319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  <c r="AN4047"/>
      <c r="AO4047"/>
      <c r="AP4047"/>
      <c r="AQ4047"/>
    </row>
    <row r="4048" spans="1:43" s="269" customFormat="1" x14ac:dyDescent="0.2">
      <c r="A4048" s="13"/>
      <c r="B4048"/>
      <c r="C4048"/>
      <c r="D4048" s="227"/>
      <c r="E4048" s="227"/>
      <c r="F4048" s="227"/>
      <c r="G4048"/>
      <c r="H4048"/>
      <c r="I4048"/>
      <c r="J4048" s="227"/>
      <c r="L4048" s="190"/>
      <c r="N4048"/>
      <c r="O4048"/>
      <c r="P4048"/>
      <c r="Q4048"/>
      <c r="R4048"/>
      <c r="S4048"/>
      <c r="T4048"/>
      <c r="U4048"/>
      <c r="V4048"/>
      <c r="W4048" s="319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  <c r="AL4048"/>
      <c r="AM4048"/>
      <c r="AN4048"/>
      <c r="AO4048"/>
      <c r="AP4048"/>
      <c r="AQ4048"/>
    </row>
    <row r="4049" spans="1:43" s="269" customFormat="1" x14ac:dyDescent="0.2">
      <c r="A4049" s="13"/>
      <c r="B4049"/>
      <c r="C4049"/>
      <c r="D4049" s="227"/>
      <c r="E4049" s="227"/>
      <c r="F4049" s="227"/>
      <c r="G4049"/>
      <c r="H4049"/>
      <c r="I4049"/>
      <c r="J4049" s="227"/>
      <c r="L4049" s="190"/>
      <c r="N4049"/>
      <c r="O4049"/>
      <c r="P4049"/>
      <c r="Q4049"/>
      <c r="R4049"/>
      <c r="S4049"/>
      <c r="T4049"/>
      <c r="U4049"/>
      <c r="V4049"/>
      <c r="W4049" s="31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  <c r="AL4049"/>
      <c r="AM4049"/>
      <c r="AN4049"/>
      <c r="AO4049"/>
      <c r="AP4049"/>
      <c r="AQ4049"/>
    </row>
    <row r="4050" spans="1:43" s="269" customFormat="1" x14ac:dyDescent="0.2">
      <c r="A4050" s="13"/>
      <c r="B4050"/>
      <c r="C4050"/>
      <c r="D4050" s="227"/>
      <c r="E4050" s="227"/>
      <c r="F4050" s="227"/>
      <c r="G4050"/>
      <c r="H4050"/>
      <c r="I4050"/>
      <c r="J4050" s="227"/>
      <c r="L4050" s="190"/>
      <c r="N4050"/>
      <c r="O4050"/>
      <c r="P4050"/>
      <c r="Q4050"/>
      <c r="R4050"/>
      <c r="S4050"/>
      <c r="T4050"/>
      <c r="U4050"/>
      <c r="V4050"/>
      <c r="W4050" s="319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  <c r="AL4050"/>
      <c r="AM4050"/>
      <c r="AN4050"/>
      <c r="AO4050"/>
      <c r="AP4050"/>
      <c r="AQ4050"/>
    </row>
    <row r="4051" spans="1:43" s="269" customFormat="1" x14ac:dyDescent="0.2">
      <c r="A4051" s="13"/>
      <c r="B4051"/>
      <c r="C4051"/>
      <c r="D4051" s="227"/>
      <c r="E4051" s="227"/>
      <c r="F4051" s="227"/>
      <c r="G4051"/>
      <c r="H4051"/>
      <c r="I4051"/>
      <c r="J4051" s="227"/>
      <c r="L4051" s="190"/>
      <c r="N4051"/>
      <c r="O4051"/>
      <c r="P4051"/>
      <c r="Q4051"/>
      <c r="R4051"/>
      <c r="S4051"/>
      <c r="T4051"/>
      <c r="U4051"/>
      <c r="V4051"/>
      <c r="W4051" s="319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  <c r="AL4051"/>
      <c r="AM4051"/>
      <c r="AN4051"/>
      <c r="AO4051"/>
      <c r="AP4051"/>
      <c r="AQ4051"/>
    </row>
    <row r="4052" spans="1:43" s="269" customFormat="1" x14ac:dyDescent="0.2">
      <c r="A4052" s="13"/>
      <c r="B4052"/>
      <c r="C4052"/>
      <c r="D4052" s="227"/>
      <c r="E4052" s="227"/>
      <c r="F4052" s="227"/>
      <c r="G4052"/>
      <c r="H4052"/>
      <c r="I4052"/>
      <c r="J4052" s="227"/>
      <c r="L4052" s="190"/>
      <c r="N4052"/>
      <c r="O4052"/>
      <c r="P4052"/>
      <c r="Q4052"/>
      <c r="R4052"/>
      <c r="S4052"/>
      <c r="T4052"/>
      <c r="U4052"/>
      <c r="V4052"/>
      <c r="W4052" s="319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  <c r="AL4052"/>
      <c r="AM4052"/>
      <c r="AN4052"/>
      <c r="AO4052"/>
      <c r="AP4052"/>
      <c r="AQ4052"/>
    </row>
    <row r="4053" spans="1:43" s="269" customFormat="1" x14ac:dyDescent="0.2">
      <c r="A4053" s="13"/>
      <c r="B4053"/>
      <c r="C4053"/>
      <c r="D4053" s="227"/>
      <c r="E4053" s="227"/>
      <c r="F4053" s="227"/>
      <c r="G4053"/>
      <c r="H4053"/>
      <c r="I4053"/>
      <c r="J4053" s="227"/>
      <c r="L4053" s="190"/>
      <c r="N4053"/>
      <c r="O4053"/>
      <c r="P4053"/>
      <c r="Q4053"/>
      <c r="R4053"/>
      <c r="S4053"/>
      <c r="T4053"/>
      <c r="U4053"/>
      <c r="V4053"/>
      <c r="W4053" s="319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  <c r="AL4053"/>
      <c r="AM4053"/>
      <c r="AN4053"/>
      <c r="AO4053"/>
      <c r="AP4053"/>
      <c r="AQ4053"/>
    </row>
    <row r="4054" spans="1:43" s="269" customFormat="1" x14ac:dyDescent="0.2">
      <c r="A4054" s="13"/>
      <c r="B4054"/>
      <c r="C4054"/>
      <c r="D4054" s="227"/>
      <c r="E4054" s="227"/>
      <c r="F4054" s="227"/>
      <c r="G4054"/>
      <c r="H4054"/>
      <c r="I4054"/>
      <c r="J4054" s="227"/>
      <c r="L4054" s="190"/>
      <c r="N4054"/>
      <c r="O4054"/>
      <c r="P4054"/>
      <c r="Q4054"/>
      <c r="R4054"/>
      <c r="S4054"/>
      <c r="T4054"/>
      <c r="U4054"/>
      <c r="V4054"/>
      <c r="W4054" s="319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  <c r="AL4054"/>
      <c r="AM4054"/>
      <c r="AN4054"/>
      <c r="AO4054"/>
      <c r="AP4054"/>
      <c r="AQ4054"/>
    </row>
    <row r="4055" spans="1:43" s="269" customFormat="1" x14ac:dyDescent="0.2">
      <c r="A4055" s="13"/>
      <c r="B4055"/>
      <c r="C4055"/>
      <c r="D4055" s="227"/>
      <c r="E4055" s="227"/>
      <c r="F4055" s="227"/>
      <c r="G4055"/>
      <c r="H4055"/>
      <c r="I4055"/>
      <c r="J4055" s="227"/>
      <c r="L4055" s="190"/>
      <c r="N4055"/>
      <c r="O4055"/>
      <c r="P4055"/>
      <c r="Q4055"/>
      <c r="R4055"/>
      <c r="S4055"/>
      <c r="T4055"/>
      <c r="U4055"/>
      <c r="V4055"/>
      <c r="W4055" s="319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  <c r="AL4055"/>
      <c r="AM4055"/>
      <c r="AN4055"/>
      <c r="AO4055"/>
      <c r="AP4055"/>
      <c r="AQ4055"/>
    </row>
    <row r="4056" spans="1:43" s="269" customFormat="1" x14ac:dyDescent="0.2">
      <c r="A4056" s="13"/>
      <c r="B4056"/>
      <c r="C4056"/>
      <c r="D4056" s="227"/>
      <c r="E4056" s="227"/>
      <c r="F4056" s="227"/>
      <c r="G4056"/>
      <c r="H4056"/>
      <c r="I4056"/>
      <c r="J4056" s="227"/>
      <c r="L4056" s="190"/>
      <c r="N4056"/>
      <c r="O4056"/>
      <c r="P4056"/>
      <c r="Q4056"/>
      <c r="R4056"/>
      <c r="S4056"/>
      <c r="T4056"/>
      <c r="U4056"/>
      <c r="V4056"/>
      <c r="W4056" s="319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  <c r="AL4056"/>
      <c r="AM4056"/>
      <c r="AN4056"/>
      <c r="AO4056"/>
      <c r="AP4056"/>
      <c r="AQ4056"/>
    </row>
    <row r="4057" spans="1:43" s="269" customFormat="1" x14ac:dyDescent="0.2">
      <c r="A4057" s="13"/>
      <c r="B4057"/>
      <c r="C4057"/>
      <c r="D4057" s="227"/>
      <c r="E4057" s="227"/>
      <c r="F4057" s="227"/>
      <c r="G4057"/>
      <c r="H4057"/>
      <c r="I4057"/>
      <c r="J4057" s="227"/>
      <c r="L4057" s="190"/>
      <c r="N4057"/>
      <c r="O4057"/>
      <c r="P4057"/>
      <c r="Q4057"/>
      <c r="R4057"/>
      <c r="S4057"/>
      <c r="T4057"/>
      <c r="U4057"/>
      <c r="V4057"/>
      <c r="W4057" s="319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  <c r="AL4057"/>
      <c r="AM4057"/>
      <c r="AN4057"/>
      <c r="AO4057"/>
      <c r="AP4057"/>
      <c r="AQ4057"/>
    </row>
    <row r="4058" spans="1:43" s="269" customFormat="1" x14ac:dyDescent="0.2">
      <c r="A4058" s="13"/>
      <c r="B4058"/>
      <c r="C4058"/>
      <c r="D4058" s="227"/>
      <c r="E4058" s="227"/>
      <c r="F4058" s="227"/>
      <c r="G4058"/>
      <c r="H4058"/>
      <c r="I4058"/>
      <c r="J4058" s="227"/>
      <c r="L4058" s="190"/>
      <c r="N4058"/>
      <c r="O4058"/>
      <c r="P4058"/>
      <c r="Q4058"/>
      <c r="R4058"/>
      <c r="S4058"/>
      <c r="T4058"/>
      <c r="U4058"/>
      <c r="V4058"/>
      <c r="W4058" s="319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  <c r="AL4058"/>
      <c r="AM4058"/>
      <c r="AN4058"/>
      <c r="AO4058"/>
      <c r="AP4058"/>
      <c r="AQ4058"/>
    </row>
    <row r="4059" spans="1:43" s="269" customFormat="1" x14ac:dyDescent="0.2">
      <c r="A4059" s="13"/>
      <c r="B4059"/>
      <c r="C4059"/>
      <c r="D4059" s="227"/>
      <c r="E4059" s="227"/>
      <c r="F4059" s="227"/>
      <c r="G4059"/>
      <c r="H4059"/>
      <c r="I4059"/>
      <c r="J4059" s="227"/>
      <c r="L4059" s="190"/>
      <c r="N4059"/>
      <c r="O4059"/>
      <c r="P4059"/>
      <c r="Q4059"/>
      <c r="R4059"/>
      <c r="S4059"/>
      <c r="T4059"/>
      <c r="U4059"/>
      <c r="V4059"/>
      <c r="W4059" s="31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  <c r="AL4059"/>
      <c r="AM4059"/>
      <c r="AN4059"/>
      <c r="AO4059"/>
      <c r="AP4059"/>
      <c r="AQ4059"/>
    </row>
    <row r="4060" spans="1:43" s="269" customFormat="1" x14ac:dyDescent="0.2">
      <c r="A4060" s="13"/>
      <c r="B4060"/>
      <c r="C4060"/>
      <c r="D4060" s="227"/>
      <c r="E4060" s="227"/>
      <c r="F4060" s="227"/>
      <c r="G4060"/>
      <c r="H4060"/>
      <c r="I4060"/>
      <c r="J4060" s="227"/>
      <c r="L4060" s="190"/>
      <c r="N4060"/>
      <c r="O4060"/>
      <c r="P4060"/>
      <c r="Q4060"/>
      <c r="R4060"/>
      <c r="S4060"/>
      <c r="T4060"/>
      <c r="U4060"/>
      <c r="V4060"/>
      <c r="W4060" s="319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  <c r="AN4060"/>
      <c r="AO4060"/>
      <c r="AP4060"/>
      <c r="AQ4060"/>
    </row>
    <row r="4061" spans="1:43" s="269" customFormat="1" x14ac:dyDescent="0.2">
      <c r="A4061" s="13"/>
      <c r="B4061"/>
      <c r="C4061"/>
      <c r="D4061" s="227"/>
      <c r="E4061" s="227"/>
      <c r="F4061" s="227"/>
      <c r="G4061"/>
      <c r="H4061"/>
      <c r="I4061"/>
      <c r="J4061" s="227"/>
      <c r="L4061" s="190"/>
      <c r="N4061"/>
      <c r="O4061"/>
      <c r="P4061"/>
      <c r="Q4061"/>
      <c r="R4061"/>
      <c r="S4061"/>
      <c r="T4061"/>
      <c r="U4061"/>
      <c r="V4061"/>
      <c r="W4061" s="319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  <c r="AN4061"/>
      <c r="AO4061"/>
      <c r="AP4061"/>
      <c r="AQ4061"/>
    </row>
    <row r="4062" spans="1:43" s="269" customFormat="1" x14ac:dyDescent="0.2">
      <c r="A4062" s="13"/>
      <c r="B4062"/>
      <c r="C4062"/>
      <c r="D4062" s="227"/>
      <c r="E4062" s="227"/>
      <c r="F4062" s="227"/>
      <c r="G4062"/>
      <c r="H4062"/>
      <c r="I4062"/>
      <c r="J4062" s="227"/>
      <c r="L4062" s="190"/>
      <c r="N4062"/>
      <c r="O4062"/>
      <c r="P4062"/>
      <c r="Q4062"/>
      <c r="R4062"/>
      <c r="S4062"/>
      <c r="T4062"/>
      <c r="U4062"/>
      <c r="V4062"/>
      <c r="W4062" s="319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  <c r="AL4062"/>
      <c r="AM4062"/>
      <c r="AN4062"/>
      <c r="AO4062"/>
      <c r="AP4062"/>
      <c r="AQ4062"/>
    </row>
    <row r="4063" spans="1:43" s="269" customFormat="1" x14ac:dyDescent="0.2">
      <c r="A4063" s="13"/>
      <c r="B4063"/>
      <c r="C4063"/>
      <c r="D4063" s="227"/>
      <c r="E4063" s="227"/>
      <c r="F4063" s="227"/>
      <c r="G4063"/>
      <c r="H4063"/>
      <c r="I4063"/>
      <c r="J4063" s="227"/>
      <c r="L4063" s="190"/>
      <c r="N4063"/>
      <c r="O4063"/>
      <c r="P4063"/>
      <c r="Q4063"/>
      <c r="R4063"/>
      <c r="S4063"/>
      <c r="T4063"/>
      <c r="U4063"/>
      <c r="V4063"/>
      <c r="W4063" s="319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  <c r="AN4063"/>
      <c r="AO4063"/>
      <c r="AP4063"/>
      <c r="AQ4063"/>
    </row>
    <row r="4064" spans="1:43" s="269" customFormat="1" x14ac:dyDescent="0.2">
      <c r="A4064" s="13"/>
      <c r="B4064"/>
      <c r="C4064"/>
      <c r="D4064" s="227"/>
      <c r="E4064" s="227"/>
      <c r="F4064" s="227"/>
      <c r="G4064"/>
      <c r="H4064"/>
      <c r="I4064"/>
      <c r="J4064" s="227"/>
      <c r="L4064" s="190"/>
      <c r="N4064"/>
      <c r="O4064"/>
      <c r="P4064"/>
      <c r="Q4064"/>
      <c r="R4064"/>
      <c r="S4064"/>
      <c r="T4064"/>
      <c r="U4064"/>
      <c r="V4064"/>
      <c r="W4064" s="319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  <c r="AL4064"/>
      <c r="AM4064"/>
      <c r="AN4064"/>
      <c r="AO4064"/>
      <c r="AP4064"/>
      <c r="AQ4064"/>
    </row>
    <row r="4065" spans="1:43" s="269" customFormat="1" x14ac:dyDescent="0.2">
      <c r="A4065" s="13"/>
      <c r="B4065"/>
      <c r="C4065"/>
      <c r="D4065" s="227"/>
      <c r="E4065" s="227"/>
      <c r="F4065" s="227"/>
      <c r="G4065"/>
      <c r="H4065"/>
      <c r="I4065"/>
      <c r="J4065" s="227"/>
      <c r="L4065" s="190"/>
      <c r="N4065"/>
      <c r="O4065"/>
      <c r="P4065"/>
      <c r="Q4065"/>
      <c r="R4065"/>
      <c r="S4065"/>
      <c r="T4065"/>
      <c r="U4065"/>
      <c r="V4065"/>
      <c r="W4065" s="319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  <c r="AL4065"/>
      <c r="AM4065"/>
      <c r="AN4065"/>
      <c r="AO4065"/>
      <c r="AP4065"/>
      <c r="AQ4065"/>
    </row>
    <row r="4066" spans="1:43" s="269" customFormat="1" x14ac:dyDescent="0.2">
      <c r="A4066" s="13"/>
      <c r="B4066"/>
      <c r="C4066"/>
      <c r="D4066" s="227"/>
      <c r="E4066" s="227"/>
      <c r="F4066" s="227"/>
      <c r="G4066"/>
      <c r="H4066"/>
      <c r="I4066"/>
      <c r="J4066" s="227"/>
      <c r="L4066" s="190"/>
      <c r="N4066"/>
      <c r="O4066"/>
      <c r="P4066"/>
      <c r="Q4066"/>
      <c r="R4066"/>
      <c r="S4066"/>
      <c r="T4066"/>
      <c r="U4066"/>
      <c r="V4066"/>
      <c r="W4066" s="319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  <c r="AL4066"/>
      <c r="AM4066"/>
      <c r="AN4066"/>
      <c r="AO4066"/>
      <c r="AP4066"/>
      <c r="AQ4066"/>
    </row>
    <row r="4067" spans="1:43" s="269" customFormat="1" x14ac:dyDescent="0.2">
      <c r="A4067" s="13"/>
      <c r="B4067"/>
      <c r="C4067"/>
      <c r="D4067" s="227"/>
      <c r="E4067" s="227"/>
      <c r="F4067" s="227"/>
      <c r="G4067"/>
      <c r="H4067"/>
      <c r="I4067"/>
      <c r="J4067" s="227"/>
      <c r="L4067" s="190"/>
      <c r="N4067"/>
      <c r="O4067"/>
      <c r="P4067"/>
      <c r="Q4067"/>
      <c r="R4067"/>
      <c r="S4067"/>
      <c r="T4067"/>
      <c r="U4067"/>
      <c r="V4067"/>
      <c r="W4067" s="319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  <c r="AN4067"/>
      <c r="AO4067"/>
      <c r="AP4067"/>
      <c r="AQ4067"/>
    </row>
    <row r="4068" spans="1:43" s="269" customFormat="1" x14ac:dyDescent="0.2">
      <c r="A4068" s="13"/>
      <c r="B4068"/>
      <c r="C4068"/>
      <c r="D4068" s="227"/>
      <c r="E4068" s="227"/>
      <c r="F4068" s="227"/>
      <c r="G4068"/>
      <c r="H4068"/>
      <c r="I4068"/>
      <c r="J4068" s="227"/>
      <c r="L4068" s="190"/>
      <c r="N4068"/>
      <c r="O4068"/>
      <c r="P4068"/>
      <c r="Q4068"/>
      <c r="R4068"/>
      <c r="S4068"/>
      <c r="T4068"/>
      <c r="U4068"/>
      <c r="V4068"/>
      <c r="W4068" s="319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  <c r="AL4068"/>
      <c r="AM4068"/>
      <c r="AN4068"/>
      <c r="AO4068"/>
      <c r="AP4068"/>
      <c r="AQ4068"/>
    </row>
    <row r="4069" spans="1:43" s="269" customFormat="1" x14ac:dyDescent="0.2">
      <c r="A4069" s="13"/>
      <c r="B4069"/>
      <c r="C4069"/>
      <c r="D4069" s="227"/>
      <c r="E4069" s="227"/>
      <c r="F4069" s="227"/>
      <c r="G4069"/>
      <c r="H4069"/>
      <c r="I4069"/>
      <c r="J4069" s="227"/>
      <c r="L4069" s="190"/>
      <c r="N4069"/>
      <c r="O4069"/>
      <c r="P4069"/>
      <c r="Q4069"/>
      <c r="R4069"/>
      <c r="S4069"/>
      <c r="T4069"/>
      <c r="U4069"/>
      <c r="V4069"/>
      <c r="W4069" s="31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  <c r="AL4069"/>
      <c r="AM4069"/>
      <c r="AN4069"/>
      <c r="AO4069"/>
      <c r="AP4069"/>
      <c r="AQ4069"/>
    </row>
    <row r="4070" spans="1:43" s="269" customFormat="1" x14ac:dyDescent="0.2">
      <c r="A4070" s="13"/>
      <c r="B4070"/>
      <c r="C4070"/>
      <c r="D4070" s="227"/>
      <c r="E4070" s="227"/>
      <c r="F4070" s="227"/>
      <c r="G4070"/>
      <c r="H4070"/>
      <c r="I4070"/>
      <c r="J4070" s="227"/>
      <c r="L4070" s="190"/>
      <c r="N4070"/>
      <c r="O4070"/>
      <c r="P4070"/>
      <c r="Q4070"/>
      <c r="R4070"/>
      <c r="S4070"/>
      <c r="T4070"/>
      <c r="U4070"/>
      <c r="V4070"/>
      <c r="W4070" s="319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  <c r="AN4070"/>
      <c r="AO4070"/>
      <c r="AP4070"/>
      <c r="AQ4070"/>
    </row>
    <row r="4071" spans="1:43" s="269" customFormat="1" x14ac:dyDescent="0.2">
      <c r="A4071" s="13"/>
      <c r="B4071"/>
      <c r="C4071"/>
      <c r="D4071" s="227"/>
      <c r="E4071" s="227"/>
      <c r="F4071" s="227"/>
      <c r="G4071"/>
      <c r="H4071"/>
      <c r="I4071"/>
      <c r="J4071" s="227"/>
      <c r="L4071" s="190"/>
      <c r="N4071"/>
      <c r="O4071"/>
      <c r="P4071"/>
      <c r="Q4071"/>
      <c r="R4071"/>
      <c r="S4071"/>
      <c r="T4071"/>
      <c r="U4071"/>
      <c r="V4071"/>
      <c r="W4071" s="319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  <c r="AN4071"/>
      <c r="AO4071"/>
      <c r="AP4071"/>
      <c r="AQ4071"/>
    </row>
    <row r="4072" spans="1:43" s="269" customFormat="1" x14ac:dyDescent="0.2">
      <c r="A4072" s="13"/>
      <c r="B4072"/>
      <c r="C4072"/>
      <c r="D4072" s="227"/>
      <c r="E4072" s="227"/>
      <c r="F4072" s="227"/>
      <c r="G4072"/>
      <c r="H4072"/>
      <c r="I4072"/>
      <c r="J4072" s="227"/>
      <c r="L4072" s="190"/>
      <c r="N4072"/>
      <c r="O4072"/>
      <c r="P4072"/>
      <c r="Q4072"/>
      <c r="R4072"/>
      <c r="S4072"/>
      <c r="T4072"/>
      <c r="U4072"/>
      <c r="V4072"/>
      <c r="W4072" s="319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  <c r="AN4072"/>
      <c r="AO4072"/>
      <c r="AP4072"/>
      <c r="AQ4072"/>
    </row>
    <row r="4073" spans="1:43" s="269" customFormat="1" x14ac:dyDescent="0.2">
      <c r="A4073" s="13"/>
      <c r="B4073"/>
      <c r="C4073"/>
      <c r="D4073" s="227"/>
      <c r="E4073" s="227"/>
      <c r="F4073" s="227"/>
      <c r="G4073"/>
      <c r="H4073"/>
      <c r="I4073"/>
      <c r="J4073" s="227"/>
      <c r="L4073" s="190"/>
      <c r="N4073"/>
      <c r="O4073"/>
      <c r="P4073"/>
      <c r="Q4073"/>
      <c r="R4073"/>
      <c r="S4073"/>
      <c r="T4073"/>
      <c r="U4073"/>
      <c r="V4073"/>
      <c r="W4073" s="319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  <c r="AL4073"/>
      <c r="AM4073"/>
      <c r="AN4073"/>
      <c r="AO4073"/>
      <c r="AP4073"/>
      <c r="AQ4073"/>
    </row>
    <row r="4074" spans="1:43" s="269" customFormat="1" x14ac:dyDescent="0.2">
      <c r="A4074" s="13"/>
      <c r="B4074"/>
      <c r="C4074"/>
      <c r="D4074" s="227"/>
      <c r="E4074" s="227"/>
      <c r="F4074" s="227"/>
      <c r="G4074"/>
      <c r="H4074"/>
      <c r="I4074"/>
      <c r="J4074" s="227"/>
      <c r="L4074" s="190"/>
      <c r="N4074"/>
      <c r="O4074"/>
      <c r="P4074"/>
      <c r="Q4074"/>
      <c r="R4074"/>
      <c r="S4074"/>
      <c r="T4074"/>
      <c r="U4074"/>
      <c r="V4074"/>
      <c r="W4074" s="319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  <c r="AL4074"/>
      <c r="AM4074"/>
      <c r="AN4074"/>
      <c r="AO4074"/>
      <c r="AP4074"/>
      <c r="AQ4074"/>
    </row>
    <row r="4075" spans="1:43" s="269" customFormat="1" x14ac:dyDescent="0.2">
      <c r="A4075" s="13"/>
      <c r="B4075"/>
      <c r="C4075"/>
      <c r="D4075" s="227"/>
      <c r="E4075" s="227"/>
      <c r="F4075" s="227"/>
      <c r="G4075"/>
      <c r="H4075"/>
      <c r="I4075"/>
      <c r="J4075" s="227"/>
      <c r="L4075" s="190"/>
      <c r="N4075"/>
      <c r="O4075"/>
      <c r="P4075"/>
      <c r="Q4075"/>
      <c r="R4075"/>
      <c r="S4075"/>
      <c r="T4075"/>
      <c r="U4075"/>
      <c r="V4075"/>
      <c r="W4075" s="319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  <c r="AN4075"/>
      <c r="AO4075"/>
      <c r="AP4075"/>
      <c r="AQ4075"/>
    </row>
    <row r="4076" spans="1:43" s="269" customFormat="1" x14ac:dyDescent="0.2">
      <c r="A4076" s="13"/>
      <c r="B4076"/>
      <c r="C4076"/>
      <c r="D4076" s="227"/>
      <c r="E4076" s="227"/>
      <c r="F4076" s="227"/>
      <c r="G4076"/>
      <c r="H4076"/>
      <c r="I4076"/>
      <c r="J4076" s="227"/>
      <c r="L4076" s="190"/>
      <c r="N4076"/>
      <c r="O4076"/>
      <c r="P4076"/>
      <c r="Q4076"/>
      <c r="R4076"/>
      <c r="S4076"/>
      <c r="T4076"/>
      <c r="U4076"/>
      <c r="V4076"/>
      <c r="W4076" s="319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  <c r="AL4076"/>
      <c r="AM4076"/>
      <c r="AN4076"/>
      <c r="AO4076"/>
      <c r="AP4076"/>
      <c r="AQ4076"/>
    </row>
    <row r="4077" spans="1:43" s="269" customFormat="1" x14ac:dyDescent="0.2">
      <c r="A4077" s="13"/>
      <c r="B4077"/>
      <c r="C4077"/>
      <c r="D4077" s="227"/>
      <c r="E4077" s="227"/>
      <c r="F4077" s="227"/>
      <c r="G4077"/>
      <c r="H4077"/>
      <c r="I4077"/>
      <c r="J4077" s="227"/>
      <c r="L4077" s="190"/>
      <c r="N4077"/>
      <c r="O4077"/>
      <c r="P4077"/>
      <c r="Q4077"/>
      <c r="R4077"/>
      <c r="S4077"/>
      <c r="T4077"/>
      <c r="U4077"/>
      <c r="V4077"/>
      <c r="W4077" s="319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  <c r="AN4077"/>
      <c r="AO4077"/>
      <c r="AP4077"/>
      <c r="AQ4077"/>
    </row>
    <row r="4078" spans="1:43" s="269" customFormat="1" x14ac:dyDescent="0.2">
      <c r="A4078" s="13"/>
      <c r="B4078"/>
      <c r="C4078"/>
      <c r="D4078" s="227"/>
      <c r="E4078" s="227"/>
      <c r="F4078" s="227"/>
      <c r="G4078"/>
      <c r="H4078"/>
      <c r="I4078"/>
      <c r="J4078" s="227"/>
      <c r="L4078" s="190"/>
      <c r="N4078"/>
      <c r="O4078"/>
      <c r="P4078"/>
      <c r="Q4078"/>
      <c r="R4078"/>
      <c r="S4078"/>
      <c r="T4078"/>
      <c r="U4078"/>
      <c r="V4078"/>
      <c r="W4078" s="319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  <c r="AN4078"/>
      <c r="AO4078"/>
      <c r="AP4078"/>
      <c r="AQ4078"/>
    </row>
    <row r="4079" spans="1:43" s="269" customFormat="1" x14ac:dyDescent="0.2">
      <c r="A4079" s="13"/>
      <c r="B4079"/>
      <c r="C4079"/>
      <c r="D4079" s="227"/>
      <c r="E4079" s="227"/>
      <c r="F4079" s="227"/>
      <c r="G4079"/>
      <c r="H4079"/>
      <c r="I4079"/>
      <c r="J4079" s="227"/>
      <c r="L4079" s="190"/>
      <c r="N4079"/>
      <c r="O4079"/>
      <c r="P4079"/>
      <c r="Q4079"/>
      <c r="R4079"/>
      <c r="S4079"/>
      <c r="T4079"/>
      <c r="U4079"/>
      <c r="V4079"/>
      <c r="W4079" s="31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  <c r="AL4079"/>
      <c r="AM4079"/>
      <c r="AN4079"/>
      <c r="AO4079"/>
      <c r="AP4079"/>
      <c r="AQ4079"/>
    </row>
    <row r="4080" spans="1:43" s="269" customFormat="1" x14ac:dyDescent="0.2">
      <c r="A4080" s="13"/>
      <c r="B4080"/>
      <c r="C4080"/>
      <c r="D4080" s="227"/>
      <c r="E4080" s="227"/>
      <c r="F4080" s="227"/>
      <c r="G4080"/>
      <c r="H4080"/>
      <c r="I4080"/>
      <c r="J4080" s="227"/>
      <c r="L4080" s="190"/>
      <c r="N4080"/>
      <c r="O4080"/>
      <c r="P4080"/>
      <c r="Q4080"/>
      <c r="R4080"/>
      <c r="S4080"/>
      <c r="T4080"/>
      <c r="U4080"/>
      <c r="V4080"/>
      <c r="W4080" s="319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  <c r="AL4080"/>
      <c r="AM4080"/>
      <c r="AN4080"/>
      <c r="AO4080"/>
      <c r="AP4080"/>
      <c r="AQ4080"/>
    </row>
    <row r="4081" spans="1:43" s="269" customFormat="1" x14ac:dyDescent="0.2">
      <c r="A4081" s="13"/>
      <c r="B4081"/>
      <c r="C4081"/>
      <c r="D4081" s="227"/>
      <c r="E4081" s="227"/>
      <c r="F4081" s="227"/>
      <c r="G4081"/>
      <c r="H4081"/>
      <c r="I4081"/>
      <c r="J4081" s="227"/>
      <c r="L4081" s="190"/>
      <c r="N4081"/>
      <c r="O4081"/>
      <c r="P4081"/>
      <c r="Q4081"/>
      <c r="R4081"/>
      <c r="S4081"/>
      <c r="T4081"/>
      <c r="U4081"/>
      <c r="V4081"/>
      <c r="W4081" s="319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  <c r="AL4081"/>
      <c r="AM4081"/>
      <c r="AN4081"/>
      <c r="AO4081"/>
      <c r="AP4081"/>
      <c r="AQ4081"/>
    </row>
    <row r="4082" spans="1:43" s="269" customFormat="1" x14ac:dyDescent="0.2">
      <c r="A4082" s="13"/>
      <c r="B4082"/>
      <c r="C4082"/>
      <c r="D4082" s="227"/>
      <c r="E4082" s="227"/>
      <c r="F4082" s="227"/>
      <c r="G4082"/>
      <c r="H4082"/>
      <c r="I4082"/>
      <c r="J4082" s="227"/>
      <c r="L4082" s="190"/>
      <c r="N4082"/>
      <c r="O4082"/>
      <c r="P4082"/>
      <c r="Q4082"/>
      <c r="R4082"/>
      <c r="S4082"/>
      <c r="T4082"/>
      <c r="U4082"/>
      <c r="V4082"/>
      <c r="W4082" s="319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  <c r="AL4082"/>
      <c r="AM4082"/>
      <c r="AN4082"/>
      <c r="AO4082"/>
      <c r="AP4082"/>
      <c r="AQ4082"/>
    </row>
    <row r="4083" spans="1:43" s="269" customFormat="1" x14ac:dyDescent="0.2">
      <c r="A4083" s="13"/>
      <c r="B4083"/>
      <c r="C4083"/>
      <c r="D4083" s="227"/>
      <c r="E4083" s="227"/>
      <c r="F4083" s="227"/>
      <c r="G4083"/>
      <c r="H4083"/>
      <c r="I4083"/>
      <c r="J4083" s="227"/>
      <c r="L4083" s="190"/>
      <c r="N4083"/>
      <c r="O4083"/>
      <c r="P4083"/>
      <c r="Q4083"/>
      <c r="R4083"/>
      <c r="S4083"/>
      <c r="T4083"/>
      <c r="U4083"/>
      <c r="V4083"/>
      <c r="W4083" s="319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  <c r="AL4083"/>
      <c r="AM4083"/>
      <c r="AN4083"/>
      <c r="AO4083"/>
      <c r="AP4083"/>
      <c r="AQ4083"/>
    </row>
    <row r="4084" spans="1:43" s="269" customFormat="1" x14ac:dyDescent="0.2">
      <c r="A4084" s="13"/>
      <c r="B4084"/>
      <c r="C4084"/>
      <c r="D4084" s="227"/>
      <c r="E4084" s="227"/>
      <c r="F4084" s="227"/>
      <c r="G4084"/>
      <c r="H4084"/>
      <c r="I4084"/>
      <c r="J4084" s="227"/>
      <c r="L4084" s="190"/>
      <c r="N4084"/>
      <c r="O4084"/>
      <c r="P4084"/>
      <c r="Q4084"/>
      <c r="R4084"/>
      <c r="S4084"/>
      <c r="T4084"/>
      <c r="U4084"/>
      <c r="V4084"/>
      <c r="W4084" s="319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  <c r="AL4084"/>
      <c r="AM4084"/>
      <c r="AN4084"/>
      <c r="AO4084"/>
      <c r="AP4084"/>
      <c r="AQ4084"/>
    </row>
    <row r="4085" spans="1:43" s="269" customFormat="1" x14ac:dyDescent="0.2">
      <c r="A4085" s="13"/>
      <c r="B4085"/>
      <c r="C4085"/>
      <c r="D4085" s="227"/>
      <c r="E4085" s="227"/>
      <c r="F4085" s="227"/>
      <c r="G4085"/>
      <c r="H4085"/>
      <c r="I4085"/>
      <c r="J4085" s="227"/>
      <c r="L4085" s="190"/>
      <c r="N4085"/>
      <c r="O4085"/>
      <c r="P4085"/>
      <c r="Q4085"/>
      <c r="R4085"/>
      <c r="S4085"/>
      <c r="T4085"/>
      <c r="U4085"/>
      <c r="V4085"/>
      <c r="W4085" s="319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  <c r="AL4085"/>
      <c r="AM4085"/>
      <c r="AN4085"/>
      <c r="AO4085"/>
      <c r="AP4085"/>
      <c r="AQ4085"/>
    </row>
    <row r="4086" spans="1:43" s="269" customFormat="1" x14ac:dyDescent="0.2">
      <c r="A4086" s="13"/>
      <c r="B4086"/>
      <c r="C4086"/>
      <c r="D4086" s="227"/>
      <c r="E4086" s="227"/>
      <c r="F4086" s="227"/>
      <c r="G4086"/>
      <c r="H4086"/>
      <c r="I4086"/>
      <c r="J4086" s="227"/>
      <c r="L4086" s="190"/>
      <c r="N4086"/>
      <c r="O4086"/>
      <c r="P4086"/>
      <c r="Q4086"/>
      <c r="R4086"/>
      <c r="S4086"/>
      <c r="T4086"/>
      <c r="U4086"/>
      <c r="V4086"/>
      <c r="W4086" s="319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  <c r="AL4086"/>
      <c r="AM4086"/>
      <c r="AN4086"/>
      <c r="AO4086"/>
      <c r="AP4086"/>
      <c r="AQ4086"/>
    </row>
    <row r="4087" spans="1:43" s="269" customFormat="1" x14ac:dyDescent="0.2">
      <c r="A4087" s="13"/>
      <c r="B4087"/>
      <c r="C4087"/>
      <c r="D4087" s="227"/>
      <c r="E4087" s="227"/>
      <c r="F4087" s="227"/>
      <c r="G4087"/>
      <c r="H4087"/>
      <c r="I4087"/>
      <c r="J4087" s="227"/>
      <c r="L4087" s="190"/>
      <c r="N4087"/>
      <c r="O4087"/>
      <c r="P4087"/>
      <c r="Q4087"/>
      <c r="R4087"/>
      <c r="S4087"/>
      <c r="T4087"/>
      <c r="U4087"/>
      <c r="V4087"/>
      <c r="W4087" s="319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  <c r="AL4087"/>
      <c r="AM4087"/>
      <c r="AN4087"/>
      <c r="AO4087"/>
      <c r="AP4087"/>
      <c r="AQ4087"/>
    </row>
    <row r="4088" spans="1:43" s="269" customFormat="1" x14ac:dyDescent="0.2">
      <c r="A4088" s="13"/>
      <c r="B4088"/>
      <c r="C4088"/>
      <c r="D4088" s="227"/>
      <c r="E4088" s="227"/>
      <c r="F4088" s="227"/>
      <c r="G4088"/>
      <c r="H4088"/>
      <c r="I4088"/>
      <c r="J4088" s="227"/>
      <c r="L4088" s="190"/>
      <c r="N4088"/>
      <c r="O4088"/>
      <c r="P4088"/>
      <c r="Q4088"/>
      <c r="R4088"/>
      <c r="S4088"/>
      <c r="T4088"/>
      <c r="U4088"/>
      <c r="V4088"/>
      <c r="W4088" s="319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  <c r="AL4088"/>
      <c r="AM4088"/>
      <c r="AN4088"/>
      <c r="AO4088"/>
      <c r="AP4088"/>
      <c r="AQ4088"/>
    </row>
    <row r="4089" spans="1:43" s="269" customFormat="1" x14ac:dyDescent="0.2">
      <c r="A4089" s="13"/>
      <c r="B4089"/>
      <c r="C4089"/>
      <c r="D4089" s="227"/>
      <c r="E4089" s="227"/>
      <c r="F4089" s="227"/>
      <c r="G4089"/>
      <c r="H4089"/>
      <c r="I4089"/>
      <c r="J4089" s="227"/>
      <c r="L4089" s="190"/>
      <c r="N4089"/>
      <c r="O4089"/>
      <c r="P4089"/>
      <c r="Q4089"/>
      <c r="R4089"/>
      <c r="S4089"/>
      <c r="T4089"/>
      <c r="U4089"/>
      <c r="V4089"/>
      <c r="W4089" s="31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  <c r="AL4089"/>
      <c r="AM4089"/>
      <c r="AN4089"/>
      <c r="AO4089"/>
      <c r="AP4089"/>
      <c r="AQ4089"/>
    </row>
    <row r="4090" spans="1:43" s="269" customFormat="1" x14ac:dyDescent="0.2">
      <c r="A4090" s="13"/>
      <c r="B4090"/>
      <c r="C4090"/>
      <c r="D4090" s="227"/>
      <c r="E4090" s="227"/>
      <c r="F4090" s="227"/>
      <c r="G4090"/>
      <c r="H4090"/>
      <c r="I4090"/>
      <c r="J4090" s="227"/>
      <c r="L4090" s="190"/>
      <c r="N4090"/>
      <c r="O4090"/>
      <c r="P4090"/>
      <c r="Q4090"/>
      <c r="R4090"/>
      <c r="S4090"/>
      <c r="T4090"/>
      <c r="U4090"/>
      <c r="V4090"/>
      <c r="W4090" s="319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  <c r="AL4090"/>
      <c r="AM4090"/>
      <c r="AN4090"/>
      <c r="AO4090"/>
      <c r="AP4090"/>
      <c r="AQ4090"/>
    </row>
    <row r="4091" spans="1:43" s="269" customFormat="1" x14ac:dyDescent="0.2">
      <c r="A4091" s="13"/>
      <c r="B4091"/>
      <c r="C4091"/>
      <c r="D4091" s="227"/>
      <c r="E4091" s="227"/>
      <c r="F4091" s="227"/>
      <c r="G4091"/>
      <c r="H4091"/>
      <c r="I4091"/>
      <c r="J4091" s="227"/>
      <c r="L4091" s="190"/>
      <c r="N4091"/>
      <c r="O4091"/>
      <c r="P4091"/>
      <c r="Q4091"/>
      <c r="R4091"/>
      <c r="S4091"/>
      <c r="T4091"/>
      <c r="U4091"/>
      <c r="V4091"/>
      <c r="W4091" s="319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  <c r="AN4091"/>
      <c r="AO4091"/>
      <c r="AP4091"/>
      <c r="AQ4091"/>
    </row>
    <row r="4092" spans="1:43" s="269" customFormat="1" x14ac:dyDescent="0.2">
      <c r="A4092" s="13"/>
      <c r="B4092"/>
      <c r="C4092"/>
      <c r="D4092" s="227"/>
      <c r="E4092" s="227"/>
      <c r="F4092" s="227"/>
      <c r="G4092"/>
      <c r="H4092"/>
      <c r="I4092"/>
      <c r="J4092" s="227"/>
      <c r="L4092" s="190"/>
      <c r="N4092"/>
      <c r="O4092"/>
      <c r="P4092"/>
      <c r="Q4092"/>
      <c r="R4092"/>
      <c r="S4092"/>
      <c r="T4092"/>
      <c r="U4092"/>
      <c r="V4092"/>
      <c r="W4092" s="319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  <c r="AL4092"/>
      <c r="AM4092"/>
      <c r="AN4092"/>
      <c r="AO4092"/>
      <c r="AP4092"/>
      <c r="AQ4092"/>
    </row>
    <row r="4093" spans="1:43" s="269" customFormat="1" x14ac:dyDescent="0.2">
      <c r="A4093" s="13"/>
      <c r="B4093"/>
      <c r="C4093"/>
      <c r="D4093" s="227"/>
      <c r="E4093" s="227"/>
      <c r="F4093" s="227"/>
      <c r="G4093"/>
      <c r="H4093"/>
      <c r="I4093"/>
      <c r="J4093" s="227"/>
      <c r="L4093" s="190"/>
      <c r="N4093"/>
      <c r="O4093"/>
      <c r="P4093"/>
      <c r="Q4093"/>
      <c r="R4093"/>
      <c r="S4093"/>
      <c r="T4093"/>
      <c r="U4093"/>
      <c r="V4093"/>
      <c r="W4093" s="319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  <c r="AL4093"/>
      <c r="AM4093"/>
      <c r="AN4093"/>
      <c r="AO4093"/>
      <c r="AP4093"/>
      <c r="AQ4093"/>
    </row>
    <row r="4094" spans="1:43" s="269" customFormat="1" x14ac:dyDescent="0.2">
      <c r="A4094" s="13"/>
      <c r="B4094"/>
      <c r="C4094"/>
      <c r="D4094" s="227"/>
      <c r="E4094" s="227"/>
      <c r="F4094" s="227"/>
      <c r="G4094"/>
      <c r="H4094"/>
      <c r="I4094"/>
      <c r="J4094" s="227"/>
      <c r="L4094" s="190"/>
      <c r="N4094"/>
      <c r="O4094"/>
      <c r="P4094"/>
      <c r="Q4094"/>
      <c r="R4094"/>
      <c r="S4094"/>
      <c r="T4094"/>
      <c r="U4094"/>
      <c r="V4094"/>
      <c r="W4094" s="319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  <c r="AL4094"/>
      <c r="AM4094"/>
      <c r="AN4094"/>
      <c r="AO4094"/>
      <c r="AP4094"/>
      <c r="AQ4094"/>
    </row>
    <row r="4095" spans="1:43" s="269" customFormat="1" x14ac:dyDescent="0.2">
      <c r="A4095" s="13"/>
      <c r="B4095"/>
      <c r="C4095"/>
      <c r="D4095" s="227"/>
      <c r="E4095" s="227"/>
      <c r="F4095" s="227"/>
      <c r="G4095"/>
      <c r="H4095"/>
      <c r="I4095"/>
      <c r="J4095" s="227"/>
      <c r="L4095" s="190"/>
      <c r="N4095"/>
      <c r="O4095"/>
      <c r="P4095"/>
      <c r="Q4095"/>
      <c r="R4095"/>
      <c r="S4095"/>
      <c r="T4095"/>
      <c r="U4095"/>
      <c r="V4095"/>
      <c r="W4095" s="319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  <c r="AL4095"/>
      <c r="AM4095"/>
      <c r="AN4095"/>
      <c r="AO4095"/>
      <c r="AP4095"/>
      <c r="AQ4095"/>
    </row>
    <row r="4096" spans="1:43" s="269" customFormat="1" x14ac:dyDescent="0.2">
      <c r="A4096" s="13"/>
      <c r="B4096"/>
      <c r="C4096"/>
      <c r="D4096" s="227"/>
      <c r="E4096" s="227"/>
      <c r="F4096" s="227"/>
      <c r="G4096"/>
      <c r="H4096"/>
      <c r="I4096"/>
      <c r="J4096" s="227"/>
      <c r="L4096" s="190"/>
      <c r="N4096"/>
      <c r="O4096"/>
      <c r="P4096"/>
      <c r="Q4096"/>
      <c r="R4096"/>
      <c r="S4096"/>
      <c r="T4096"/>
      <c r="U4096"/>
      <c r="V4096"/>
      <c r="W4096" s="319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  <c r="AL4096"/>
      <c r="AM4096"/>
      <c r="AN4096"/>
      <c r="AO4096"/>
      <c r="AP4096"/>
      <c r="AQ4096"/>
    </row>
    <row r="4097" spans="1:43" s="269" customFormat="1" x14ac:dyDescent="0.2">
      <c r="A4097" s="13"/>
      <c r="B4097"/>
      <c r="C4097"/>
      <c r="D4097" s="227"/>
      <c r="E4097" s="227"/>
      <c r="F4097" s="227"/>
      <c r="G4097"/>
      <c r="H4097"/>
      <c r="I4097"/>
      <c r="J4097" s="227"/>
      <c r="L4097" s="190"/>
      <c r="N4097"/>
      <c r="O4097"/>
      <c r="P4097"/>
      <c r="Q4097"/>
      <c r="R4097"/>
      <c r="S4097"/>
      <c r="T4097"/>
      <c r="U4097"/>
      <c r="V4097"/>
      <c r="W4097" s="319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  <c r="AL4097"/>
      <c r="AM4097"/>
      <c r="AN4097"/>
      <c r="AO4097"/>
      <c r="AP4097"/>
      <c r="AQ4097"/>
    </row>
    <row r="4098" spans="1:43" s="269" customFormat="1" x14ac:dyDescent="0.2">
      <c r="A4098" s="13"/>
      <c r="B4098"/>
      <c r="C4098"/>
      <c r="D4098" s="227"/>
      <c r="E4098" s="227"/>
      <c r="F4098" s="227"/>
      <c r="G4098"/>
      <c r="H4098"/>
      <c r="I4098"/>
      <c r="J4098" s="227"/>
      <c r="L4098" s="190"/>
      <c r="N4098"/>
      <c r="O4098"/>
      <c r="P4098"/>
      <c r="Q4098"/>
      <c r="R4098"/>
      <c r="S4098"/>
      <c r="T4098"/>
      <c r="U4098"/>
      <c r="V4098"/>
      <c r="W4098" s="319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  <c r="AL4098"/>
      <c r="AM4098"/>
      <c r="AN4098"/>
      <c r="AO4098"/>
      <c r="AP4098"/>
      <c r="AQ4098"/>
    </row>
    <row r="4099" spans="1:43" s="269" customFormat="1" x14ac:dyDescent="0.2">
      <c r="A4099" s="13"/>
      <c r="B4099"/>
      <c r="C4099"/>
      <c r="D4099" s="227"/>
      <c r="E4099" s="227"/>
      <c r="F4099" s="227"/>
      <c r="G4099"/>
      <c r="H4099"/>
      <c r="I4099"/>
      <c r="J4099" s="227"/>
      <c r="L4099" s="190"/>
      <c r="N4099"/>
      <c r="O4099"/>
      <c r="P4099"/>
      <c r="Q4099"/>
      <c r="R4099"/>
      <c r="S4099"/>
      <c r="T4099"/>
      <c r="U4099"/>
      <c r="V4099"/>
      <c r="W4099" s="31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  <c r="AL4099"/>
      <c r="AM4099"/>
      <c r="AN4099"/>
      <c r="AO4099"/>
      <c r="AP4099"/>
      <c r="AQ4099"/>
    </row>
    <row r="4100" spans="1:43" s="269" customFormat="1" x14ac:dyDescent="0.2">
      <c r="A4100" s="13"/>
      <c r="B4100"/>
      <c r="C4100"/>
      <c r="D4100" s="227"/>
      <c r="E4100" s="227"/>
      <c r="F4100" s="227"/>
      <c r="G4100"/>
      <c r="H4100"/>
      <c r="I4100"/>
      <c r="J4100" s="227"/>
      <c r="L4100" s="190"/>
      <c r="N4100"/>
      <c r="O4100"/>
      <c r="P4100"/>
      <c r="Q4100"/>
      <c r="R4100"/>
      <c r="S4100"/>
      <c r="T4100"/>
      <c r="U4100"/>
      <c r="V4100"/>
      <c r="W4100" s="319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  <c r="AL4100"/>
      <c r="AM4100"/>
      <c r="AN4100"/>
      <c r="AO4100"/>
      <c r="AP4100"/>
      <c r="AQ4100"/>
    </row>
    <row r="4101" spans="1:43" s="269" customFormat="1" x14ac:dyDescent="0.2">
      <c r="A4101" s="13"/>
      <c r="B4101"/>
      <c r="C4101"/>
      <c r="D4101" s="227"/>
      <c r="E4101" s="227"/>
      <c r="F4101" s="227"/>
      <c r="G4101"/>
      <c r="H4101"/>
      <c r="I4101"/>
      <c r="J4101" s="227"/>
      <c r="L4101" s="190"/>
      <c r="N4101"/>
      <c r="O4101"/>
      <c r="P4101"/>
      <c r="Q4101"/>
      <c r="R4101"/>
      <c r="S4101"/>
      <c r="T4101"/>
      <c r="U4101"/>
      <c r="V4101"/>
      <c r="W4101" s="319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  <c r="AN4101"/>
      <c r="AO4101"/>
      <c r="AP4101"/>
      <c r="AQ4101"/>
    </row>
    <row r="4102" spans="1:43" s="269" customFormat="1" x14ac:dyDescent="0.2">
      <c r="A4102" s="13"/>
      <c r="B4102"/>
      <c r="C4102"/>
      <c r="D4102" s="227"/>
      <c r="E4102" s="227"/>
      <c r="F4102" s="227"/>
      <c r="G4102"/>
      <c r="H4102"/>
      <c r="I4102"/>
      <c r="J4102" s="227"/>
      <c r="L4102" s="190"/>
      <c r="N4102"/>
      <c r="O4102"/>
      <c r="P4102"/>
      <c r="Q4102"/>
      <c r="R4102"/>
      <c r="S4102"/>
      <c r="T4102"/>
      <c r="U4102"/>
      <c r="V4102"/>
      <c r="W4102" s="319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  <c r="AN4102"/>
      <c r="AO4102"/>
      <c r="AP4102"/>
      <c r="AQ4102"/>
    </row>
    <row r="4103" spans="1:43" s="269" customFormat="1" x14ac:dyDescent="0.2">
      <c r="A4103" s="13"/>
      <c r="B4103"/>
      <c r="C4103"/>
      <c r="D4103" s="227"/>
      <c r="E4103" s="227"/>
      <c r="F4103" s="227"/>
      <c r="G4103"/>
      <c r="H4103"/>
      <c r="I4103"/>
      <c r="J4103" s="227"/>
      <c r="L4103" s="190"/>
      <c r="N4103"/>
      <c r="O4103"/>
      <c r="P4103"/>
      <c r="Q4103"/>
      <c r="R4103"/>
      <c r="S4103"/>
      <c r="T4103"/>
      <c r="U4103"/>
      <c r="V4103"/>
      <c r="W4103" s="319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  <c r="AL4103"/>
      <c r="AM4103"/>
      <c r="AN4103"/>
      <c r="AO4103"/>
      <c r="AP4103"/>
      <c r="AQ4103"/>
    </row>
    <row r="4104" spans="1:43" s="269" customFormat="1" x14ac:dyDescent="0.2">
      <c r="A4104" s="13"/>
      <c r="B4104"/>
      <c r="C4104"/>
      <c r="D4104" s="227"/>
      <c r="E4104" s="227"/>
      <c r="F4104" s="227"/>
      <c r="G4104"/>
      <c r="H4104"/>
      <c r="I4104"/>
      <c r="J4104" s="227"/>
      <c r="L4104" s="190"/>
      <c r="N4104"/>
      <c r="O4104"/>
      <c r="P4104"/>
      <c r="Q4104"/>
      <c r="R4104"/>
      <c r="S4104"/>
      <c r="T4104"/>
      <c r="U4104"/>
      <c r="V4104"/>
      <c r="W4104" s="319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  <c r="AL4104"/>
      <c r="AM4104"/>
      <c r="AN4104"/>
      <c r="AO4104"/>
      <c r="AP4104"/>
      <c r="AQ4104"/>
    </row>
    <row r="4105" spans="1:43" s="269" customFormat="1" x14ac:dyDescent="0.2">
      <c r="A4105" s="13"/>
      <c r="B4105"/>
      <c r="C4105"/>
      <c r="D4105" s="227"/>
      <c r="E4105" s="227"/>
      <c r="F4105" s="227"/>
      <c r="G4105"/>
      <c r="H4105"/>
      <c r="I4105"/>
      <c r="J4105" s="227"/>
      <c r="L4105" s="190"/>
      <c r="N4105"/>
      <c r="O4105"/>
      <c r="P4105"/>
      <c r="Q4105"/>
      <c r="R4105"/>
      <c r="S4105"/>
      <c r="T4105"/>
      <c r="U4105"/>
      <c r="V4105"/>
      <c r="W4105" s="319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  <c r="AL4105"/>
      <c r="AM4105"/>
      <c r="AN4105"/>
      <c r="AO4105"/>
      <c r="AP4105"/>
      <c r="AQ4105"/>
    </row>
    <row r="4106" spans="1:43" s="269" customFormat="1" x14ac:dyDescent="0.2">
      <c r="A4106" s="13"/>
      <c r="B4106"/>
      <c r="C4106"/>
      <c r="D4106" s="227"/>
      <c r="E4106" s="227"/>
      <c r="F4106" s="227"/>
      <c r="G4106"/>
      <c r="H4106"/>
      <c r="I4106"/>
      <c r="J4106" s="227"/>
      <c r="L4106" s="190"/>
      <c r="N4106"/>
      <c r="O4106"/>
      <c r="P4106"/>
      <c r="Q4106"/>
      <c r="R4106"/>
      <c r="S4106"/>
      <c r="T4106"/>
      <c r="U4106"/>
      <c r="V4106"/>
      <c r="W4106" s="319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  <c r="AL4106"/>
      <c r="AM4106"/>
      <c r="AN4106"/>
      <c r="AO4106"/>
      <c r="AP4106"/>
      <c r="AQ4106"/>
    </row>
    <row r="4107" spans="1:43" s="269" customFormat="1" x14ac:dyDescent="0.2">
      <c r="A4107" s="13"/>
      <c r="B4107"/>
      <c r="C4107"/>
      <c r="D4107" s="227"/>
      <c r="E4107" s="227"/>
      <c r="F4107" s="227"/>
      <c r="G4107"/>
      <c r="H4107"/>
      <c r="I4107"/>
      <c r="J4107" s="227"/>
      <c r="L4107" s="190"/>
      <c r="N4107"/>
      <c r="O4107"/>
      <c r="P4107"/>
      <c r="Q4107"/>
      <c r="R4107"/>
      <c r="S4107"/>
      <c r="T4107"/>
      <c r="U4107"/>
      <c r="V4107"/>
      <c r="W4107" s="319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  <c r="AL4107"/>
      <c r="AM4107"/>
      <c r="AN4107"/>
      <c r="AO4107"/>
      <c r="AP4107"/>
      <c r="AQ4107"/>
    </row>
    <row r="4108" spans="1:43" s="269" customFormat="1" x14ac:dyDescent="0.2">
      <c r="A4108" s="13"/>
      <c r="B4108"/>
      <c r="C4108"/>
      <c r="D4108" s="227"/>
      <c r="E4108" s="227"/>
      <c r="F4108" s="227"/>
      <c r="G4108"/>
      <c r="H4108"/>
      <c r="I4108"/>
      <c r="J4108" s="227"/>
      <c r="L4108" s="190"/>
      <c r="N4108"/>
      <c r="O4108"/>
      <c r="P4108"/>
      <c r="Q4108"/>
      <c r="R4108"/>
      <c r="S4108"/>
      <c r="T4108"/>
      <c r="U4108"/>
      <c r="V4108"/>
      <c r="W4108" s="319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  <c r="AN4108"/>
      <c r="AO4108"/>
      <c r="AP4108"/>
      <c r="AQ4108"/>
    </row>
    <row r="4109" spans="1:43" s="269" customFormat="1" x14ac:dyDescent="0.2">
      <c r="A4109" s="13"/>
      <c r="B4109"/>
      <c r="C4109"/>
      <c r="D4109" s="227"/>
      <c r="E4109" s="227"/>
      <c r="F4109" s="227"/>
      <c r="G4109"/>
      <c r="H4109"/>
      <c r="I4109"/>
      <c r="J4109" s="227"/>
      <c r="L4109" s="190"/>
      <c r="N4109"/>
      <c r="O4109"/>
      <c r="P4109"/>
      <c r="Q4109"/>
      <c r="R4109"/>
      <c r="S4109"/>
      <c r="T4109"/>
      <c r="U4109"/>
      <c r="V4109"/>
      <c r="W4109" s="31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  <c r="AL4109"/>
      <c r="AM4109"/>
      <c r="AN4109"/>
      <c r="AO4109"/>
      <c r="AP4109"/>
      <c r="AQ4109"/>
    </row>
    <row r="4110" spans="1:43" s="269" customFormat="1" x14ac:dyDescent="0.2">
      <c r="A4110" s="13"/>
      <c r="B4110"/>
      <c r="C4110"/>
      <c r="D4110" s="227"/>
      <c r="E4110" s="227"/>
      <c r="F4110" s="227"/>
      <c r="G4110"/>
      <c r="H4110"/>
      <c r="I4110"/>
      <c r="J4110" s="227"/>
      <c r="L4110" s="190"/>
      <c r="N4110"/>
      <c r="O4110"/>
      <c r="P4110"/>
      <c r="Q4110"/>
      <c r="R4110"/>
      <c r="S4110"/>
      <c r="T4110"/>
      <c r="U4110"/>
      <c r="V4110"/>
      <c r="W4110" s="319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  <c r="AL4110"/>
      <c r="AM4110"/>
      <c r="AN4110"/>
      <c r="AO4110"/>
      <c r="AP4110"/>
      <c r="AQ4110"/>
    </row>
    <row r="4111" spans="1:43" s="269" customFormat="1" x14ac:dyDescent="0.2">
      <c r="A4111" s="13"/>
      <c r="B4111"/>
      <c r="C4111"/>
      <c r="D4111" s="227"/>
      <c r="E4111" s="227"/>
      <c r="F4111" s="227"/>
      <c r="G4111"/>
      <c r="H4111"/>
      <c r="I4111"/>
      <c r="J4111" s="227"/>
      <c r="L4111" s="190"/>
      <c r="N4111"/>
      <c r="O4111"/>
      <c r="P4111"/>
      <c r="Q4111"/>
      <c r="R4111"/>
      <c r="S4111"/>
      <c r="T4111"/>
      <c r="U4111"/>
      <c r="V4111"/>
      <c r="W4111" s="319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  <c r="AL4111"/>
      <c r="AM4111"/>
      <c r="AN4111"/>
      <c r="AO4111"/>
      <c r="AP4111"/>
      <c r="AQ4111"/>
    </row>
    <row r="4112" spans="1:43" s="269" customFormat="1" x14ac:dyDescent="0.2">
      <c r="A4112" s="13"/>
      <c r="B4112"/>
      <c r="C4112"/>
      <c r="D4112" s="227"/>
      <c r="E4112" s="227"/>
      <c r="F4112" s="227"/>
      <c r="G4112"/>
      <c r="H4112"/>
      <c r="I4112"/>
      <c r="J4112" s="227"/>
      <c r="L4112" s="190"/>
      <c r="N4112"/>
      <c r="O4112"/>
      <c r="P4112"/>
      <c r="Q4112"/>
      <c r="R4112"/>
      <c r="S4112"/>
      <c r="T4112"/>
      <c r="U4112"/>
      <c r="V4112"/>
      <c r="W4112" s="319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  <c r="AL4112"/>
      <c r="AM4112"/>
      <c r="AN4112"/>
      <c r="AO4112"/>
      <c r="AP4112"/>
      <c r="AQ4112"/>
    </row>
    <row r="4113" spans="1:43" s="269" customFormat="1" x14ac:dyDescent="0.2">
      <c r="A4113" s="13"/>
      <c r="B4113"/>
      <c r="C4113"/>
      <c r="D4113" s="227"/>
      <c r="E4113" s="227"/>
      <c r="F4113" s="227"/>
      <c r="G4113"/>
      <c r="H4113"/>
      <c r="I4113"/>
      <c r="J4113" s="227"/>
      <c r="L4113" s="190"/>
      <c r="N4113"/>
      <c r="O4113"/>
      <c r="P4113"/>
      <c r="Q4113"/>
      <c r="R4113"/>
      <c r="S4113"/>
      <c r="T4113"/>
      <c r="U4113"/>
      <c r="V4113"/>
      <c r="W4113" s="319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  <c r="AL4113"/>
      <c r="AM4113"/>
      <c r="AN4113"/>
      <c r="AO4113"/>
      <c r="AP4113"/>
      <c r="AQ4113"/>
    </row>
    <row r="4114" spans="1:43" s="269" customFormat="1" x14ac:dyDescent="0.2">
      <c r="A4114" s="13"/>
      <c r="B4114"/>
      <c r="C4114"/>
      <c r="D4114" s="227"/>
      <c r="E4114" s="227"/>
      <c r="F4114" s="227"/>
      <c r="G4114"/>
      <c r="H4114"/>
      <c r="I4114"/>
      <c r="J4114" s="227"/>
      <c r="L4114" s="190"/>
      <c r="N4114"/>
      <c r="O4114"/>
      <c r="P4114"/>
      <c r="Q4114"/>
      <c r="R4114"/>
      <c r="S4114"/>
      <c r="T4114"/>
      <c r="U4114"/>
      <c r="V4114"/>
      <c r="W4114" s="319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  <c r="AL4114"/>
      <c r="AM4114"/>
      <c r="AN4114"/>
      <c r="AO4114"/>
      <c r="AP4114"/>
      <c r="AQ4114"/>
    </row>
    <row r="4115" spans="1:43" s="269" customFormat="1" x14ac:dyDescent="0.2">
      <c r="A4115" s="13"/>
      <c r="B4115"/>
      <c r="C4115"/>
      <c r="D4115" s="227"/>
      <c r="E4115" s="227"/>
      <c r="F4115" s="227"/>
      <c r="G4115"/>
      <c r="H4115"/>
      <c r="I4115"/>
      <c r="J4115" s="227"/>
      <c r="L4115" s="190"/>
      <c r="N4115"/>
      <c r="O4115"/>
      <c r="P4115"/>
      <c r="Q4115"/>
      <c r="R4115"/>
      <c r="S4115"/>
      <c r="T4115"/>
      <c r="U4115"/>
      <c r="V4115"/>
      <c r="W4115" s="319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  <c r="AL4115"/>
      <c r="AM4115"/>
      <c r="AN4115"/>
      <c r="AO4115"/>
      <c r="AP4115"/>
      <c r="AQ4115"/>
    </row>
    <row r="4116" spans="1:43" s="269" customFormat="1" x14ac:dyDescent="0.2">
      <c r="A4116" s="13"/>
      <c r="B4116"/>
      <c r="C4116"/>
      <c r="D4116" s="227"/>
      <c r="E4116" s="227"/>
      <c r="F4116" s="227"/>
      <c r="G4116"/>
      <c r="H4116"/>
      <c r="I4116"/>
      <c r="J4116" s="227"/>
      <c r="L4116" s="190"/>
      <c r="N4116"/>
      <c r="O4116"/>
      <c r="P4116"/>
      <c r="Q4116"/>
      <c r="R4116"/>
      <c r="S4116"/>
      <c r="T4116"/>
      <c r="U4116"/>
      <c r="V4116"/>
      <c r="W4116" s="319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  <c r="AL4116"/>
      <c r="AM4116"/>
      <c r="AN4116"/>
      <c r="AO4116"/>
      <c r="AP4116"/>
      <c r="AQ4116"/>
    </row>
    <row r="4117" spans="1:43" s="269" customFormat="1" x14ac:dyDescent="0.2">
      <c r="A4117" s="13"/>
      <c r="B4117"/>
      <c r="C4117"/>
      <c r="D4117" s="227"/>
      <c r="E4117" s="227"/>
      <c r="F4117" s="227"/>
      <c r="G4117"/>
      <c r="H4117"/>
      <c r="I4117"/>
      <c r="J4117" s="227"/>
      <c r="L4117" s="190"/>
      <c r="N4117"/>
      <c r="O4117"/>
      <c r="P4117"/>
      <c r="Q4117"/>
      <c r="R4117"/>
      <c r="S4117"/>
      <c r="T4117"/>
      <c r="U4117"/>
      <c r="V4117"/>
      <c r="W4117" s="319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  <c r="AN4117"/>
      <c r="AO4117"/>
      <c r="AP4117"/>
      <c r="AQ4117"/>
    </row>
    <row r="4118" spans="1:43" s="269" customFormat="1" x14ac:dyDescent="0.2">
      <c r="A4118" s="13"/>
      <c r="B4118"/>
      <c r="C4118"/>
      <c r="D4118" s="227"/>
      <c r="E4118" s="227"/>
      <c r="F4118" s="227"/>
      <c r="G4118"/>
      <c r="H4118"/>
      <c r="I4118"/>
      <c r="J4118" s="227"/>
      <c r="L4118" s="190"/>
      <c r="N4118"/>
      <c r="O4118"/>
      <c r="P4118"/>
      <c r="Q4118"/>
      <c r="R4118"/>
      <c r="S4118"/>
      <c r="T4118"/>
      <c r="U4118"/>
      <c r="V4118"/>
      <c r="W4118" s="319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  <c r="AL4118"/>
      <c r="AM4118"/>
      <c r="AN4118"/>
      <c r="AO4118"/>
      <c r="AP4118"/>
      <c r="AQ4118"/>
    </row>
    <row r="4119" spans="1:43" s="269" customFormat="1" x14ac:dyDescent="0.2">
      <c r="A4119" s="13"/>
      <c r="B4119"/>
      <c r="C4119"/>
      <c r="D4119" s="227"/>
      <c r="E4119" s="227"/>
      <c r="F4119" s="227"/>
      <c r="G4119"/>
      <c r="H4119"/>
      <c r="I4119"/>
      <c r="J4119" s="227"/>
      <c r="L4119" s="190"/>
      <c r="N4119"/>
      <c r="O4119"/>
      <c r="P4119"/>
      <c r="Q4119"/>
      <c r="R4119"/>
      <c r="S4119"/>
      <c r="T4119"/>
      <c r="U4119"/>
      <c r="V4119"/>
      <c r="W4119" s="3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  <c r="AL4119"/>
      <c r="AM4119"/>
      <c r="AN4119"/>
      <c r="AO4119"/>
      <c r="AP4119"/>
      <c r="AQ4119"/>
    </row>
    <row r="4120" spans="1:43" s="269" customFormat="1" x14ac:dyDescent="0.2">
      <c r="A4120" s="13"/>
      <c r="B4120"/>
      <c r="C4120"/>
      <c r="D4120" s="227"/>
      <c r="E4120" s="227"/>
      <c r="F4120" s="227"/>
      <c r="G4120"/>
      <c r="H4120"/>
      <c r="I4120"/>
      <c r="J4120" s="227"/>
      <c r="L4120" s="190"/>
      <c r="N4120"/>
      <c r="O4120"/>
      <c r="P4120"/>
      <c r="Q4120"/>
      <c r="R4120"/>
      <c r="S4120"/>
      <c r="T4120"/>
      <c r="U4120"/>
      <c r="V4120"/>
      <c r="W4120" s="319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  <c r="AL4120"/>
      <c r="AM4120"/>
      <c r="AN4120"/>
      <c r="AO4120"/>
      <c r="AP4120"/>
      <c r="AQ4120"/>
    </row>
    <row r="4121" spans="1:43" s="269" customFormat="1" x14ac:dyDescent="0.2">
      <c r="A4121" s="13"/>
      <c r="B4121"/>
      <c r="C4121"/>
      <c r="D4121" s="227"/>
      <c r="E4121" s="227"/>
      <c r="F4121" s="227"/>
      <c r="G4121"/>
      <c r="H4121"/>
      <c r="I4121"/>
      <c r="J4121" s="227"/>
      <c r="L4121" s="190"/>
      <c r="N4121"/>
      <c r="O4121"/>
      <c r="P4121"/>
      <c r="Q4121"/>
      <c r="R4121"/>
      <c r="S4121"/>
      <c r="T4121"/>
      <c r="U4121"/>
      <c r="V4121"/>
      <c r="W4121" s="319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  <c r="AL4121"/>
      <c r="AM4121"/>
      <c r="AN4121"/>
      <c r="AO4121"/>
      <c r="AP4121"/>
      <c r="AQ4121"/>
    </row>
    <row r="4122" spans="1:43" s="269" customFormat="1" x14ac:dyDescent="0.2">
      <c r="A4122" s="13"/>
      <c r="B4122"/>
      <c r="C4122"/>
      <c r="D4122" s="227"/>
      <c r="E4122" s="227"/>
      <c r="F4122" s="227"/>
      <c r="G4122"/>
      <c r="H4122"/>
      <c r="I4122"/>
      <c r="J4122" s="227"/>
      <c r="L4122" s="190"/>
      <c r="N4122"/>
      <c r="O4122"/>
      <c r="P4122"/>
      <c r="Q4122"/>
      <c r="R4122"/>
      <c r="S4122"/>
      <c r="T4122"/>
      <c r="U4122"/>
      <c r="V4122"/>
      <c r="W4122" s="319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  <c r="AL4122"/>
      <c r="AM4122"/>
      <c r="AN4122"/>
      <c r="AO4122"/>
      <c r="AP4122"/>
      <c r="AQ4122"/>
    </row>
    <row r="4123" spans="1:43" s="269" customFormat="1" x14ac:dyDescent="0.2">
      <c r="A4123" s="13"/>
      <c r="B4123"/>
      <c r="C4123"/>
      <c r="D4123" s="227"/>
      <c r="E4123" s="227"/>
      <c r="F4123" s="227"/>
      <c r="G4123"/>
      <c r="H4123"/>
      <c r="I4123"/>
      <c r="J4123" s="227"/>
      <c r="L4123" s="190"/>
      <c r="N4123"/>
      <c r="O4123"/>
      <c r="P4123"/>
      <c r="Q4123"/>
      <c r="R4123"/>
      <c r="S4123"/>
      <c r="T4123"/>
      <c r="U4123"/>
      <c r="V4123"/>
      <c r="W4123" s="319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  <c r="AL4123"/>
      <c r="AM4123"/>
      <c r="AN4123"/>
      <c r="AO4123"/>
      <c r="AP4123"/>
      <c r="AQ4123"/>
    </row>
    <row r="4124" spans="1:43" s="269" customFormat="1" x14ac:dyDescent="0.2">
      <c r="A4124" s="13"/>
      <c r="B4124"/>
      <c r="C4124"/>
      <c r="D4124" s="227"/>
      <c r="E4124" s="227"/>
      <c r="F4124" s="227"/>
      <c r="G4124"/>
      <c r="H4124"/>
      <c r="I4124"/>
      <c r="J4124" s="227"/>
      <c r="L4124" s="190"/>
      <c r="N4124"/>
      <c r="O4124"/>
      <c r="P4124"/>
      <c r="Q4124"/>
      <c r="R4124"/>
      <c r="S4124"/>
      <c r="T4124"/>
      <c r="U4124"/>
      <c r="V4124"/>
      <c r="W4124" s="319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  <c r="AL4124"/>
      <c r="AM4124"/>
      <c r="AN4124"/>
      <c r="AO4124"/>
      <c r="AP4124"/>
      <c r="AQ4124"/>
    </row>
    <row r="4125" spans="1:43" s="269" customFormat="1" x14ac:dyDescent="0.2">
      <c r="A4125" s="13"/>
      <c r="B4125"/>
      <c r="C4125"/>
      <c r="D4125" s="227"/>
      <c r="E4125" s="227"/>
      <c r="F4125" s="227"/>
      <c r="G4125"/>
      <c r="H4125"/>
      <c r="I4125"/>
      <c r="J4125" s="227"/>
      <c r="L4125" s="190"/>
      <c r="N4125"/>
      <c r="O4125"/>
      <c r="P4125"/>
      <c r="Q4125"/>
      <c r="R4125"/>
      <c r="S4125"/>
      <c r="T4125"/>
      <c r="U4125"/>
      <c r="V4125"/>
      <c r="W4125" s="319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  <c r="AL4125"/>
      <c r="AM4125"/>
      <c r="AN4125"/>
      <c r="AO4125"/>
      <c r="AP4125"/>
      <c r="AQ4125"/>
    </row>
    <row r="4126" spans="1:43" s="269" customFormat="1" x14ac:dyDescent="0.2">
      <c r="A4126" s="13"/>
      <c r="B4126"/>
      <c r="C4126"/>
      <c r="D4126" s="227"/>
      <c r="E4126" s="227"/>
      <c r="F4126" s="227"/>
      <c r="G4126"/>
      <c r="H4126"/>
      <c r="I4126"/>
      <c r="J4126" s="227"/>
      <c r="L4126" s="190"/>
      <c r="N4126"/>
      <c r="O4126"/>
      <c r="P4126"/>
      <c r="Q4126"/>
      <c r="R4126"/>
      <c r="S4126"/>
      <c r="T4126"/>
      <c r="U4126"/>
      <c r="V4126"/>
      <c r="W4126" s="319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  <c r="AL4126"/>
      <c r="AM4126"/>
      <c r="AN4126"/>
      <c r="AO4126"/>
      <c r="AP4126"/>
      <c r="AQ4126"/>
    </row>
    <row r="4127" spans="1:43" s="269" customFormat="1" x14ac:dyDescent="0.2">
      <c r="A4127" s="13"/>
      <c r="B4127"/>
      <c r="C4127"/>
      <c r="D4127" s="227"/>
      <c r="E4127" s="227"/>
      <c r="F4127" s="227"/>
      <c r="G4127"/>
      <c r="H4127"/>
      <c r="I4127"/>
      <c r="J4127" s="227"/>
      <c r="L4127" s="190"/>
      <c r="N4127"/>
      <c r="O4127"/>
      <c r="P4127"/>
      <c r="Q4127"/>
      <c r="R4127"/>
      <c r="S4127"/>
      <c r="T4127"/>
      <c r="U4127"/>
      <c r="V4127"/>
      <c r="W4127" s="319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  <c r="AL4127"/>
      <c r="AM4127"/>
      <c r="AN4127"/>
      <c r="AO4127"/>
      <c r="AP4127"/>
      <c r="AQ4127"/>
    </row>
    <row r="4128" spans="1:43" s="269" customFormat="1" x14ac:dyDescent="0.2">
      <c r="A4128" s="13"/>
      <c r="B4128"/>
      <c r="C4128"/>
      <c r="D4128" s="227"/>
      <c r="E4128" s="227"/>
      <c r="F4128" s="227"/>
      <c r="G4128"/>
      <c r="H4128"/>
      <c r="I4128"/>
      <c r="J4128" s="227"/>
      <c r="L4128" s="190"/>
      <c r="N4128"/>
      <c r="O4128"/>
      <c r="P4128"/>
      <c r="Q4128"/>
      <c r="R4128"/>
      <c r="S4128"/>
      <c r="T4128"/>
      <c r="U4128"/>
      <c r="V4128"/>
      <c r="W4128" s="319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  <c r="AL4128"/>
      <c r="AM4128"/>
      <c r="AN4128"/>
      <c r="AO4128"/>
      <c r="AP4128"/>
      <c r="AQ4128"/>
    </row>
    <row r="4129" spans="1:43" s="269" customFormat="1" x14ac:dyDescent="0.2">
      <c r="A4129" s="13"/>
      <c r="B4129"/>
      <c r="C4129"/>
      <c r="D4129" s="227"/>
      <c r="E4129" s="227"/>
      <c r="F4129" s="227"/>
      <c r="G4129"/>
      <c r="H4129"/>
      <c r="I4129"/>
      <c r="J4129" s="227"/>
      <c r="L4129" s="190"/>
      <c r="N4129"/>
      <c r="O4129"/>
      <c r="P4129"/>
      <c r="Q4129"/>
      <c r="R4129"/>
      <c r="S4129"/>
      <c r="T4129"/>
      <c r="U4129"/>
      <c r="V4129"/>
      <c r="W4129" s="31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  <c r="AL4129"/>
      <c r="AM4129"/>
      <c r="AN4129"/>
      <c r="AO4129"/>
      <c r="AP4129"/>
      <c r="AQ4129"/>
    </row>
    <row r="4130" spans="1:43" s="269" customFormat="1" x14ac:dyDescent="0.2">
      <c r="A4130" s="13"/>
      <c r="B4130"/>
      <c r="C4130"/>
      <c r="D4130" s="227"/>
      <c r="E4130" s="227"/>
      <c r="F4130" s="227"/>
      <c r="G4130"/>
      <c r="H4130"/>
      <c r="I4130"/>
      <c r="J4130" s="227"/>
      <c r="L4130" s="190"/>
      <c r="N4130"/>
      <c r="O4130"/>
      <c r="P4130"/>
      <c r="Q4130"/>
      <c r="R4130"/>
      <c r="S4130"/>
      <c r="T4130"/>
      <c r="U4130"/>
      <c r="V4130"/>
      <c r="W4130" s="319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  <c r="AL4130"/>
      <c r="AM4130"/>
      <c r="AN4130"/>
      <c r="AO4130"/>
      <c r="AP4130"/>
      <c r="AQ4130"/>
    </row>
    <row r="4131" spans="1:43" s="269" customFormat="1" x14ac:dyDescent="0.2">
      <c r="A4131" s="13"/>
      <c r="B4131"/>
      <c r="C4131"/>
      <c r="D4131" s="227"/>
      <c r="E4131" s="227"/>
      <c r="F4131" s="227"/>
      <c r="G4131"/>
      <c r="H4131"/>
      <c r="I4131"/>
      <c r="J4131" s="227"/>
      <c r="L4131" s="190"/>
      <c r="N4131"/>
      <c r="O4131"/>
      <c r="P4131"/>
      <c r="Q4131"/>
      <c r="R4131"/>
      <c r="S4131"/>
      <c r="T4131"/>
      <c r="U4131"/>
      <c r="V4131"/>
      <c r="W4131" s="319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  <c r="AL4131"/>
      <c r="AM4131"/>
      <c r="AN4131"/>
      <c r="AO4131"/>
      <c r="AP4131"/>
      <c r="AQ4131"/>
    </row>
    <row r="4132" spans="1:43" s="269" customFormat="1" x14ac:dyDescent="0.2">
      <c r="A4132" s="13"/>
      <c r="B4132"/>
      <c r="C4132"/>
      <c r="D4132" s="227"/>
      <c r="E4132" s="227"/>
      <c r="F4132" s="227"/>
      <c r="G4132"/>
      <c r="H4132"/>
      <c r="I4132"/>
      <c r="J4132" s="227"/>
      <c r="L4132" s="190"/>
      <c r="N4132"/>
      <c r="O4132"/>
      <c r="P4132"/>
      <c r="Q4132"/>
      <c r="R4132"/>
      <c r="S4132"/>
      <c r="T4132"/>
      <c r="U4132"/>
      <c r="V4132"/>
      <c r="W4132" s="319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  <c r="AL4132"/>
      <c r="AM4132"/>
      <c r="AN4132"/>
      <c r="AO4132"/>
      <c r="AP4132"/>
      <c r="AQ4132"/>
    </row>
    <row r="4133" spans="1:43" s="269" customFormat="1" x14ac:dyDescent="0.2">
      <c r="A4133" s="13"/>
      <c r="B4133"/>
      <c r="C4133"/>
      <c r="D4133" s="227"/>
      <c r="E4133" s="227"/>
      <c r="F4133" s="227"/>
      <c r="G4133"/>
      <c r="H4133"/>
      <c r="I4133"/>
      <c r="J4133" s="227"/>
      <c r="L4133" s="190"/>
      <c r="N4133"/>
      <c r="O4133"/>
      <c r="P4133"/>
      <c r="Q4133"/>
      <c r="R4133"/>
      <c r="S4133"/>
      <c r="T4133"/>
      <c r="U4133"/>
      <c r="V4133"/>
      <c r="W4133" s="319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  <c r="AL4133"/>
      <c r="AM4133"/>
      <c r="AN4133"/>
      <c r="AO4133"/>
      <c r="AP4133"/>
      <c r="AQ4133"/>
    </row>
    <row r="4134" spans="1:43" s="269" customFormat="1" x14ac:dyDescent="0.2">
      <c r="A4134" s="13"/>
      <c r="B4134"/>
      <c r="C4134"/>
      <c r="D4134" s="227"/>
      <c r="E4134" s="227"/>
      <c r="F4134" s="227"/>
      <c r="G4134"/>
      <c r="H4134"/>
      <c r="I4134"/>
      <c r="J4134" s="227"/>
      <c r="L4134" s="190"/>
      <c r="N4134"/>
      <c r="O4134"/>
      <c r="P4134"/>
      <c r="Q4134"/>
      <c r="R4134"/>
      <c r="S4134"/>
      <c r="T4134"/>
      <c r="U4134"/>
      <c r="V4134"/>
      <c r="W4134" s="319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  <c r="AL4134"/>
      <c r="AM4134"/>
      <c r="AN4134"/>
      <c r="AO4134"/>
      <c r="AP4134"/>
      <c r="AQ4134"/>
    </row>
    <row r="4135" spans="1:43" s="269" customFormat="1" x14ac:dyDescent="0.2">
      <c r="A4135" s="13"/>
      <c r="B4135"/>
      <c r="C4135"/>
      <c r="D4135" s="227"/>
      <c r="E4135" s="227"/>
      <c r="F4135" s="227"/>
      <c r="G4135"/>
      <c r="H4135"/>
      <c r="I4135"/>
      <c r="J4135" s="227"/>
      <c r="L4135" s="190"/>
      <c r="N4135"/>
      <c r="O4135"/>
      <c r="P4135"/>
      <c r="Q4135"/>
      <c r="R4135"/>
      <c r="S4135"/>
      <c r="T4135"/>
      <c r="U4135"/>
      <c r="V4135"/>
      <c r="W4135" s="319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  <c r="AL4135"/>
      <c r="AM4135"/>
      <c r="AN4135"/>
      <c r="AO4135"/>
      <c r="AP4135"/>
      <c r="AQ4135"/>
    </row>
    <row r="4136" spans="1:43" s="269" customFormat="1" x14ac:dyDescent="0.2">
      <c r="A4136" s="13"/>
      <c r="B4136"/>
      <c r="C4136"/>
      <c r="D4136" s="227"/>
      <c r="E4136" s="227"/>
      <c r="F4136" s="227"/>
      <c r="G4136"/>
      <c r="H4136"/>
      <c r="I4136"/>
      <c r="J4136" s="227"/>
      <c r="L4136" s="190"/>
      <c r="N4136"/>
      <c r="O4136"/>
      <c r="P4136"/>
      <c r="Q4136"/>
      <c r="R4136"/>
      <c r="S4136"/>
      <c r="T4136"/>
      <c r="U4136"/>
      <c r="V4136"/>
      <c r="W4136" s="319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  <c r="AL4136"/>
      <c r="AM4136"/>
      <c r="AN4136"/>
      <c r="AO4136"/>
      <c r="AP4136"/>
      <c r="AQ4136"/>
    </row>
    <row r="4137" spans="1:43" s="269" customFormat="1" x14ac:dyDescent="0.2">
      <c r="A4137" s="13"/>
      <c r="B4137"/>
      <c r="C4137"/>
      <c r="D4137" s="227"/>
      <c r="E4137" s="227"/>
      <c r="F4137" s="227"/>
      <c r="G4137"/>
      <c r="H4137"/>
      <c r="I4137"/>
      <c r="J4137" s="227"/>
      <c r="L4137" s="190"/>
      <c r="N4137"/>
      <c r="O4137"/>
      <c r="P4137"/>
      <c r="Q4137"/>
      <c r="R4137"/>
      <c r="S4137"/>
      <c r="T4137"/>
      <c r="U4137"/>
      <c r="V4137"/>
      <c r="W4137" s="319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  <c r="AL4137"/>
      <c r="AM4137"/>
      <c r="AN4137"/>
      <c r="AO4137"/>
      <c r="AP4137"/>
      <c r="AQ4137"/>
    </row>
    <row r="4138" spans="1:43" s="269" customFormat="1" x14ac:dyDescent="0.2">
      <c r="A4138" s="13"/>
      <c r="B4138"/>
      <c r="C4138"/>
      <c r="D4138" s="227"/>
      <c r="E4138" s="227"/>
      <c r="F4138" s="227"/>
      <c r="G4138"/>
      <c r="H4138"/>
      <c r="I4138"/>
      <c r="J4138" s="227"/>
      <c r="L4138" s="190"/>
      <c r="N4138"/>
      <c r="O4138"/>
      <c r="P4138"/>
      <c r="Q4138"/>
      <c r="R4138"/>
      <c r="S4138"/>
      <c r="T4138"/>
      <c r="U4138"/>
      <c r="V4138"/>
      <c r="W4138" s="319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  <c r="AL4138"/>
      <c r="AM4138"/>
      <c r="AN4138"/>
      <c r="AO4138"/>
      <c r="AP4138"/>
      <c r="AQ4138"/>
    </row>
    <row r="4139" spans="1:43" s="269" customFormat="1" x14ac:dyDescent="0.2">
      <c r="A4139" s="13"/>
      <c r="B4139"/>
      <c r="C4139"/>
      <c r="D4139" s="227"/>
      <c r="E4139" s="227"/>
      <c r="F4139" s="227"/>
      <c r="G4139"/>
      <c r="H4139"/>
      <c r="I4139"/>
      <c r="J4139" s="227"/>
      <c r="L4139" s="190"/>
      <c r="N4139"/>
      <c r="O4139"/>
      <c r="P4139"/>
      <c r="Q4139"/>
      <c r="R4139"/>
      <c r="S4139"/>
      <c r="T4139"/>
      <c r="U4139"/>
      <c r="V4139"/>
      <c r="W4139" s="31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  <c r="AN4139"/>
      <c r="AO4139"/>
      <c r="AP4139"/>
      <c r="AQ4139"/>
    </row>
    <row r="4140" spans="1:43" s="269" customFormat="1" x14ac:dyDescent="0.2">
      <c r="A4140" s="13"/>
      <c r="B4140"/>
      <c r="C4140"/>
      <c r="D4140" s="227"/>
      <c r="E4140" s="227"/>
      <c r="F4140" s="227"/>
      <c r="G4140"/>
      <c r="H4140"/>
      <c r="I4140"/>
      <c r="J4140" s="227"/>
      <c r="L4140" s="190"/>
      <c r="N4140"/>
      <c r="O4140"/>
      <c r="P4140"/>
      <c r="Q4140"/>
      <c r="R4140"/>
      <c r="S4140"/>
      <c r="T4140"/>
      <c r="U4140"/>
      <c r="V4140"/>
      <c r="W4140" s="319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  <c r="AL4140"/>
      <c r="AM4140"/>
      <c r="AN4140"/>
      <c r="AO4140"/>
      <c r="AP4140"/>
      <c r="AQ4140"/>
    </row>
    <row r="4141" spans="1:43" s="269" customFormat="1" x14ac:dyDescent="0.2">
      <c r="A4141" s="13"/>
      <c r="B4141"/>
      <c r="C4141"/>
      <c r="D4141" s="227"/>
      <c r="E4141" s="227"/>
      <c r="F4141" s="227"/>
      <c r="G4141"/>
      <c r="H4141"/>
      <c r="I4141"/>
      <c r="J4141" s="227"/>
      <c r="L4141" s="190"/>
      <c r="N4141"/>
      <c r="O4141"/>
      <c r="P4141"/>
      <c r="Q4141"/>
      <c r="R4141"/>
      <c r="S4141"/>
      <c r="T4141"/>
      <c r="U4141"/>
      <c r="V4141"/>
      <c r="W4141" s="319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  <c r="AL4141"/>
      <c r="AM4141"/>
      <c r="AN4141"/>
      <c r="AO4141"/>
      <c r="AP4141"/>
      <c r="AQ4141"/>
    </row>
    <row r="4142" spans="1:43" s="269" customFormat="1" x14ac:dyDescent="0.2">
      <c r="A4142" s="13"/>
      <c r="B4142"/>
      <c r="C4142"/>
      <c r="D4142" s="227"/>
      <c r="E4142" s="227"/>
      <c r="F4142" s="227"/>
      <c r="G4142"/>
      <c r="H4142"/>
      <c r="I4142"/>
      <c r="J4142" s="227"/>
      <c r="L4142" s="190"/>
      <c r="N4142"/>
      <c r="O4142"/>
      <c r="P4142"/>
      <c r="Q4142"/>
      <c r="R4142"/>
      <c r="S4142"/>
      <c r="T4142"/>
      <c r="U4142"/>
      <c r="V4142"/>
      <c r="W4142" s="319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  <c r="AL4142"/>
      <c r="AM4142"/>
      <c r="AN4142"/>
      <c r="AO4142"/>
      <c r="AP4142"/>
      <c r="AQ4142"/>
    </row>
    <row r="4143" spans="1:43" s="269" customFormat="1" x14ac:dyDescent="0.2">
      <c r="A4143" s="13"/>
      <c r="B4143"/>
      <c r="C4143"/>
      <c r="D4143" s="227"/>
      <c r="E4143" s="227"/>
      <c r="F4143" s="227"/>
      <c r="G4143"/>
      <c r="H4143"/>
      <c r="I4143"/>
      <c r="J4143" s="227"/>
      <c r="L4143" s="190"/>
      <c r="N4143"/>
      <c r="O4143"/>
      <c r="P4143"/>
      <c r="Q4143"/>
      <c r="R4143"/>
      <c r="S4143"/>
      <c r="T4143"/>
      <c r="U4143"/>
      <c r="V4143"/>
      <c r="W4143" s="319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  <c r="AL4143"/>
      <c r="AM4143"/>
      <c r="AN4143"/>
      <c r="AO4143"/>
      <c r="AP4143"/>
      <c r="AQ4143"/>
    </row>
    <row r="4144" spans="1:43" s="269" customFormat="1" x14ac:dyDescent="0.2">
      <c r="A4144" s="13"/>
      <c r="B4144"/>
      <c r="C4144"/>
      <c r="D4144" s="227"/>
      <c r="E4144" s="227"/>
      <c r="F4144" s="227"/>
      <c r="G4144"/>
      <c r="H4144"/>
      <c r="I4144"/>
      <c r="J4144" s="227"/>
      <c r="L4144" s="190"/>
      <c r="N4144"/>
      <c r="O4144"/>
      <c r="P4144"/>
      <c r="Q4144"/>
      <c r="R4144"/>
      <c r="S4144"/>
      <c r="T4144"/>
      <c r="U4144"/>
      <c r="V4144"/>
      <c r="W4144" s="319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  <c r="AL4144"/>
      <c r="AM4144"/>
      <c r="AN4144"/>
      <c r="AO4144"/>
      <c r="AP4144"/>
      <c r="AQ4144"/>
    </row>
    <row r="4145" spans="1:43" s="269" customFormat="1" x14ac:dyDescent="0.2">
      <c r="A4145" s="13"/>
      <c r="B4145"/>
      <c r="C4145"/>
      <c r="D4145" s="227"/>
      <c r="E4145" s="227"/>
      <c r="F4145" s="227"/>
      <c r="G4145"/>
      <c r="H4145"/>
      <c r="I4145"/>
      <c r="J4145" s="227"/>
      <c r="L4145" s="190"/>
      <c r="N4145"/>
      <c r="O4145"/>
      <c r="P4145"/>
      <c r="Q4145"/>
      <c r="R4145"/>
      <c r="S4145"/>
      <c r="T4145"/>
      <c r="U4145"/>
      <c r="V4145"/>
      <c r="W4145" s="319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  <c r="AL4145"/>
      <c r="AM4145"/>
      <c r="AN4145"/>
      <c r="AO4145"/>
      <c r="AP4145"/>
      <c r="AQ4145"/>
    </row>
    <row r="4146" spans="1:43" s="269" customFormat="1" x14ac:dyDescent="0.2">
      <c r="A4146" s="13"/>
      <c r="B4146"/>
      <c r="C4146"/>
      <c r="D4146" s="227"/>
      <c r="E4146" s="227"/>
      <c r="F4146" s="227"/>
      <c r="G4146"/>
      <c r="H4146"/>
      <c r="I4146"/>
      <c r="J4146" s="227"/>
      <c r="L4146" s="190"/>
      <c r="N4146"/>
      <c r="O4146"/>
      <c r="P4146"/>
      <c r="Q4146"/>
      <c r="R4146"/>
      <c r="S4146"/>
      <c r="T4146"/>
      <c r="U4146"/>
      <c r="V4146"/>
      <c r="W4146" s="319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  <c r="AL4146"/>
      <c r="AM4146"/>
      <c r="AN4146"/>
      <c r="AO4146"/>
      <c r="AP4146"/>
      <c r="AQ4146"/>
    </row>
    <row r="4147" spans="1:43" s="269" customFormat="1" x14ac:dyDescent="0.2">
      <c r="A4147" s="13"/>
      <c r="B4147"/>
      <c r="C4147"/>
      <c r="D4147" s="227"/>
      <c r="E4147" s="227"/>
      <c r="F4147" s="227"/>
      <c r="G4147"/>
      <c r="H4147"/>
      <c r="I4147"/>
      <c r="J4147" s="227"/>
      <c r="L4147" s="190"/>
      <c r="N4147"/>
      <c r="O4147"/>
      <c r="P4147"/>
      <c r="Q4147"/>
      <c r="R4147"/>
      <c r="S4147"/>
      <c r="T4147"/>
      <c r="U4147"/>
      <c r="V4147"/>
      <c r="W4147" s="319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  <c r="AN4147"/>
      <c r="AO4147"/>
      <c r="AP4147"/>
      <c r="AQ4147"/>
    </row>
    <row r="4148" spans="1:43" s="269" customFormat="1" x14ac:dyDescent="0.2">
      <c r="A4148" s="13"/>
      <c r="B4148"/>
      <c r="C4148"/>
      <c r="D4148" s="227"/>
      <c r="E4148" s="227"/>
      <c r="F4148" s="227"/>
      <c r="G4148"/>
      <c r="H4148"/>
      <c r="I4148"/>
      <c r="J4148" s="227"/>
      <c r="L4148" s="190"/>
      <c r="N4148"/>
      <c r="O4148"/>
      <c r="P4148"/>
      <c r="Q4148"/>
      <c r="R4148"/>
      <c r="S4148"/>
      <c r="T4148"/>
      <c r="U4148"/>
      <c r="V4148"/>
      <c r="W4148" s="319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  <c r="AL4148"/>
      <c r="AM4148"/>
      <c r="AN4148"/>
      <c r="AO4148"/>
      <c r="AP4148"/>
      <c r="AQ4148"/>
    </row>
    <row r="4149" spans="1:43" s="269" customFormat="1" x14ac:dyDescent="0.2">
      <c r="A4149" s="13"/>
      <c r="B4149"/>
      <c r="C4149"/>
      <c r="D4149" s="227"/>
      <c r="E4149" s="227"/>
      <c r="F4149" s="227"/>
      <c r="G4149"/>
      <c r="H4149"/>
      <c r="I4149"/>
      <c r="J4149" s="227"/>
      <c r="L4149" s="190"/>
      <c r="N4149"/>
      <c r="O4149"/>
      <c r="P4149"/>
      <c r="Q4149"/>
      <c r="R4149"/>
      <c r="S4149"/>
      <c r="T4149"/>
      <c r="U4149"/>
      <c r="V4149"/>
      <c r="W4149" s="31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  <c r="AN4149"/>
      <c r="AO4149"/>
      <c r="AP4149"/>
      <c r="AQ4149"/>
    </row>
    <row r="4150" spans="1:43" s="269" customFormat="1" x14ac:dyDescent="0.2">
      <c r="A4150" s="13"/>
      <c r="B4150"/>
      <c r="C4150"/>
      <c r="D4150" s="227"/>
      <c r="E4150" s="227"/>
      <c r="F4150" s="227"/>
      <c r="G4150"/>
      <c r="H4150"/>
      <c r="I4150"/>
      <c r="J4150" s="227"/>
      <c r="L4150" s="190"/>
      <c r="N4150"/>
      <c r="O4150"/>
      <c r="P4150"/>
      <c r="Q4150"/>
      <c r="R4150"/>
      <c r="S4150"/>
      <c r="T4150"/>
      <c r="U4150"/>
      <c r="V4150"/>
      <c r="W4150" s="319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  <c r="AL4150"/>
      <c r="AM4150"/>
      <c r="AN4150"/>
      <c r="AO4150"/>
      <c r="AP4150"/>
      <c r="AQ4150"/>
    </row>
    <row r="4151" spans="1:43" s="269" customFormat="1" x14ac:dyDescent="0.2">
      <c r="A4151" s="13"/>
      <c r="B4151"/>
      <c r="C4151"/>
      <c r="D4151" s="227"/>
      <c r="E4151" s="227"/>
      <c r="F4151" s="227"/>
      <c r="G4151"/>
      <c r="H4151"/>
      <c r="I4151"/>
      <c r="J4151" s="227"/>
      <c r="L4151" s="190"/>
      <c r="N4151"/>
      <c r="O4151"/>
      <c r="P4151"/>
      <c r="Q4151"/>
      <c r="R4151"/>
      <c r="S4151"/>
      <c r="T4151"/>
      <c r="U4151"/>
      <c r="V4151"/>
      <c r="W4151" s="319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  <c r="AL4151"/>
      <c r="AM4151"/>
      <c r="AN4151"/>
      <c r="AO4151"/>
      <c r="AP4151"/>
      <c r="AQ4151"/>
    </row>
    <row r="4152" spans="1:43" s="269" customFormat="1" x14ac:dyDescent="0.2">
      <c r="A4152" s="13"/>
      <c r="B4152"/>
      <c r="C4152"/>
      <c r="D4152" s="227"/>
      <c r="E4152" s="227"/>
      <c r="F4152" s="227"/>
      <c r="G4152"/>
      <c r="H4152"/>
      <c r="I4152"/>
      <c r="J4152" s="227"/>
      <c r="L4152" s="190"/>
      <c r="N4152"/>
      <c r="O4152"/>
      <c r="P4152"/>
      <c r="Q4152"/>
      <c r="R4152"/>
      <c r="S4152"/>
      <c r="T4152"/>
      <c r="U4152"/>
      <c r="V4152"/>
      <c r="W4152" s="319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  <c r="AN4152"/>
      <c r="AO4152"/>
      <c r="AP4152"/>
      <c r="AQ4152"/>
    </row>
    <row r="4153" spans="1:43" s="269" customFormat="1" x14ac:dyDescent="0.2">
      <c r="A4153" s="13"/>
      <c r="B4153"/>
      <c r="C4153"/>
      <c r="D4153" s="227"/>
      <c r="E4153" s="227"/>
      <c r="F4153" s="227"/>
      <c r="G4153"/>
      <c r="H4153"/>
      <c r="I4153"/>
      <c r="J4153" s="227"/>
      <c r="L4153" s="190"/>
      <c r="N4153"/>
      <c r="O4153"/>
      <c r="P4153"/>
      <c r="Q4153"/>
      <c r="R4153"/>
      <c r="S4153"/>
      <c r="T4153"/>
      <c r="U4153"/>
      <c r="V4153"/>
      <c r="W4153" s="319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  <c r="AL4153"/>
      <c r="AM4153"/>
      <c r="AN4153"/>
      <c r="AO4153"/>
      <c r="AP4153"/>
      <c r="AQ4153"/>
    </row>
    <row r="4154" spans="1:43" s="269" customFormat="1" x14ac:dyDescent="0.2">
      <c r="A4154" s="13"/>
      <c r="B4154"/>
      <c r="C4154"/>
      <c r="D4154" s="227"/>
      <c r="E4154" s="227"/>
      <c r="F4154" s="227"/>
      <c r="G4154"/>
      <c r="H4154"/>
      <c r="I4154"/>
      <c r="J4154" s="227"/>
      <c r="L4154" s="190"/>
      <c r="N4154"/>
      <c r="O4154"/>
      <c r="P4154"/>
      <c r="Q4154"/>
      <c r="R4154"/>
      <c r="S4154"/>
      <c r="T4154"/>
      <c r="U4154"/>
      <c r="V4154"/>
      <c r="W4154" s="319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  <c r="AN4154"/>
      <c r="AO4154"/>
      <c r="AP4154"/>
      <c r="AQ4154"/>
    </row>
    <row r="4155" spans="1:43" s="269" customFormat="1" x14ac:dyDescent="0.2">
      <c r="A4155" s="13"/>
      <c r="B4155"/>
      <c r="C4155"/>
      <c r="D4155" s="227"/>
      <c r="E4155" s="227"/>
      <c r="F4155" s="227"/>
      <c r="G4155"/>
      <c r="H4155"/>
      <c r="I4155"/>
      <c r="J4155" s="227"/>
      <c r="L4155" s="190"/>
      <c r="N4155"/>
      <c r="O4155"/>
      <c r="P4155"/>
      <c r="Q4155"/>
      <c r="R4155"/>
      <c r="S4155"/>
      <c r="T4155"/>
      <c r="U4155"/>
      <c r="V4155"/>
      <c r="W4155" s="319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  <c r="AL4155"/>
      <c r="AM4155"/>
      <c r="AN4155"/>
      <c r="AO4155"/>
      <c r="AP4155"/>
      <c r="AQ4155"/>
    </row>
    <row r="4156" spans="1:43" s="269" customFormat="1" x14ac:dyDescent="0.2">
      <c r="A4156" s="13"/>
      <c r="B4156"/>
      <c r="C4156"/>
      <c r="D4156" s="227"/>
      <c r="E4156" s="227"/>
      <c r="F4156" s="227"/>
      <c r="G4156"/>
      <c r="H4156"/>
      <c r="I4156"/>
      <c r="J4156" s="227"/>
      <c r="L4156" s="190"/>
      <c r="N4156"/>
      <c r="O4156"/>
      <c r="P4156"/>
      <c r="Q4156"/>
      <c r="R4156"/>
      <c r="S4156"/>
      <c r="T4156"/>
      <c r="U4156"/>
      <c r="V4156"/>
      <c r="W4156" s="319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  <c r="AL4156"/>
      <c r="AM4156"/>
      <c r="AN4156"/>
      <c r="AO4156"/>
      <c r="AP4156"/>
      <c r="AQ4156"/>
    </row>
    <row r="4157" spans="1:43" s="269" customFormat="1" x14ac:dyDescent="0.2">
      <c r="A4157" s="13"/>
      <c r="B4157"/>
      <c r="C4157"/>
      <c r="D4157" s="227"/>
      <c r="E4157" s="227"/>
      <c r="F4157" s="227"/>
      <c r="G4157"/>
      <c r="H4157"/>
      <c r="I4157"/>
      <c r="J4157" s="227"/>
      <c r="L4157" s="190"/>
      <c r="N4157"/>
      <c r="O4157"/>
      <c r="P4157"/>
      <c r="Q4157"/>
      <c r="R4157"/>
      <c r="S4157"/>
      <c r="T4157"/>
      <c r="U4157"/>
      <c r="V4157"/>
      <c r="W4157" s="319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  <c r="AL4157"/>
      <c r="AM4157"/>
      <c r="AN4157"/>
      <c r="AO4157"/>
      <c r="AP4157"/>
      <c r="AQ4157"/>
    </row>
    <row r="4158" spans="1:43" s="269" customFormat="1" x14ac:dyDescent="0.2">
      <c r="A4158" s="13"/>
      <c r="B4158"/>
      <c r="C4158"/>
      <c r="D4158" s="227"/>
      <c r="E4158" s="227"/>
      <c r="F4158" s="227"/>
      <c r="G4158"/>
      <c r="H4158"/>
      <c r="I4158"/>
      <c r="J4158" s="227"/>
      <c r="L4158" s="190"/>
      <c r="N4158"/>
      <c r="O4158"/>
      <c r="P4158"/>
      <c r="Q4158"/>
      <c r="R4158"/>
      <c r="S4158"/>
      <c r="T4158"/>
      <c r="U4158"/>
      <c r="V4158"/>
      <c r="W4158" s="319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  <c r="AL4158"/>
      <c r="AM4158"/>
      <c r="AN4158"/>
      <c r="AO4158"/>
      <c r="AP4158"/>
      <c r="AQ4158"/>
    </row>
    <row r="4159" spans="1:43" s="269" customFormat="1" x14ac:dyDescent="0.2">
      <c r="A4159" s="13"/>
      <c r="B4159"/>
      <c r="C4159"/>
      <c r="D4159" s="227"/>
      <c r="E4159" s="227"/>
      <c r="F4159" s="227"/>
      <c r="G4159"/>
      <c r="H4159"/>
      <c r="I4159"/>
      <c r="J4159" s="227"/>
      <c r="L4159" s="190"/>
      <c r="N4159"/>
      <c r="O4159"/>
      <c r="P4159"/>
      <c r="Q4159"/>
      <c r="R4159"/>
      <c r="S4159"/>
      <c r="T4159"/>
      <c r="U4159"/>
      <c r="V4159"/>
      <c r="W4159" s="31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  <c r="AL4159"/>
      <c r="AM4159"/>
      <c r="AN4159"/>
      <c r="AO4159"/>
      <c r="AP4159"/>
      <c r="AQ4159"/>
    </row>
    <row r="4160" spans="1:43" s="269" customFormat="1" x14ac:dyDescent="0.2">
      <c r="A4160" s="13"/>
      <c r="B4160"/>
      <c r="C4160"/>
      <c r="D4160" s="227"/>
      <c r="E4160" s="227"/>
      <c r="F4160" s="227"/>
      <c r="G4160"/>
      <c r="H4160"/>
      <c r="I4160"/>
      <c r="J4160" s="227"/>
      <c r="L4160" s="190"/>
      <c r="N4160"/>
      <c r="O4160"/>
      <c r="P4160"/>
      <c r="Q4160"/>
      <c r="R4160"/>
      <c r="S4160"/>
      <c r="T4160"/>
      <c r="U4160"/>
      <c r="V4160"/>
      <c r="W4160" s="319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  <c r="AL4160"/>
      <c r="AM4160"/>
      <c r="AN4160"/>
      <c r="AO4160"/>
      <c r="AP4160"/>
      <c r="AQ4160"/>
    </row>
    <row r="4161" spans="1:43" s="269" customFormat="1" x14ac:dyDescent="0.2">
      <c r="A4161" s="13"/>
      <c r="B4161"/>
      <c r="C4161"/>
      <c r="D4161" s="227"/>
      <c r="E4161" s="227"/>
      <c r="F4161" s="227"/>
      <c r="G4161"/>
      <c r="H4161"/>
      <c r="I4161"/>
      <c r="J4161" s="227"/>
      <c r="L4161" s="190"/>
      <c r="N4161"/>
      <c r="O4161"/>
      <c r="P4161"/>
      <c r="Q4161"/>
      <c r="R4161"/>
      <c r="S4161"/>
      <c r="T4161"/>
      <c r="U4161"/>
      <c r="V4161"/>
      <c r="W4161" s="319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  <c r="AL4161"/>
      <c r="AM4161"/>
      <c r="AN4161"/>
      <c r="AO4161"/>
      <c r="AP4161"/>
      <c r="AQ4161"/>
    </row>
    <row r="4162" spans="1:43" s="269" customFormat="1" x14ac:dyDescent="0.2">
      <c r="A4162" s="13"/>
      <c r="B4162"/>
      <c r="C4162"/>
      <c r="D4162" s="227"/>
      <c r="E4162" s="227"/>
      <c r="F4162" s="227"/>
      <c r="G4162"/>
      <c r="H4162"/>
      <c r="I4162"/>
      <c r="J4162" s="227"/>
      <c r="L4162" s="190"/>
      <c r="N4162"/>
      <c r="O4162"/>
      <c r="P4162"/>
      <c r="Q4162"/>
      <c r="R4162"/>
      <c r="S4162"/>
      <c r="T4162"/>
      <c r="U4162"/>
      <c r="V4162"/>
      <c r="W4162" s="319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  <c r="AL4162"/>
      <c r="AM4162"/>
      <c r="AN4162"/>
      <c r="AO4162"/>
      <c r="AP4162"/>
      <c r="AQ4162"/>
    </row>
    <row r="4163" spans="1:43" s="269" customFormat="1" x14ac:dyDescent="0.2">
      <c r="A4163" s="13"/>
      <c r="B4163"/>
      <c r="C4163"/>
      <c r="D4163" s="227"/>
      <c r="E4163" s="227"/>
      <c r="F4163" s="227"/>
      <c r="G4163"/>
      <c r="H4163"/>
      <c r="I4163"/>
      <c r="J4163" s="227"/>
      <c r="L4163" s="190"/>
      <c r="N4163"/>
      <c r="O4163"/>
      <c r="P4163"/>
      <c r="Q4163"/>
      <c r="R4163"/>
      <c r="S4163"/>
      <c r="T4163"/>
      <c r="U4163"/>
      <c r="V4163"/>
      <c r="W4163" s="319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  <c r="AN4163"/>
      <c r="AO4163"/>
      <c r="AP4163"/>
      <c r="AQ4163"/>
    </row>
    <row r="4164" spans="1:43" s="269" customFormat="1" x14ac:dyDescent="0.2">
      <c r="A4164" s="13"/>
      <c r="B4164"/>
      <c r="C4164"/>
      <c r="D4164" s="227"/>
      <c r="E4164" s="227"/>
      <c r="F4164" s="227"/>
      <c r="G4164"/>
      <c r="H4164"/>
      <c r="I4164"/>
      <c r="J4164" s="227"/>
      <c r="L4164" s="190"/>
      <c r="N4164"/>
      <c r="O4164"/>
      <c r="P4164"/>
      <c r="Q4164"/>
      <c r="R4164"/>
      <c r="S4164"/>
      <c r="T4164"/>
      <c r="U4164"/>
      <c r="V4164"/>
      <c r="W4164" s="319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  <c r="AL4164"/>
      <c r="AM4164"/>
      <c r="AN4164"/>
      <c r="AO4164"/>
      <c r="AP4164"/>
      <c r="AQ4164"/>
    </row>
    <row r="4165" spans="1:43" s="269" customFormat="1" x14ac:dyDescent="0.2">
      <c r="A4165" s="13"/>
      <c r="B4165"/>
      <c r="C4165"/>
      <c r="D4165" s="227"/>
      <c r="E4165" s="227"/>
      <c r="F4165" s="227"/>
      <c r="G4165"/>
      <c r="H4165"/>
      <c r="I4165"/>
      <c r="J4165" s="227"/>
      <c r="L4165" s="190"/>
      <c r="N4165"/>
      <c r="O4165"/>
      <c r="P4165"/>
      <c r="Q4165"/>
      <c r="R4165"/>
      <c r="S4165"/>
      <c r="T4165"/>
      <c r="U4165"/>
      <c r="V4165"/>
      <c r="W4165" s="319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  <c r="AL4165"/>
      <c r="AM4165"/>
      <c r="AN4165"/>
      <c r="AO4165"/>
      <c r="AP4165"/>
      <c r="AQ4165"/>
    </row>
    <row r="4166" spans="1:43" s="269" customFormat="1" x14ac:dyDescent="0.2">
      <c r="A4166" s="13"/>
      <c r="B4166"/>
      <c r="C4166"/>
      <c r="D4166" s="227"/>
      <c r="E4166" s="227"/>
      <c r="F4166" s="227"/>
      <c r="G4166"/>
      <c r="H4166"/>
      <c r="I4166"/>
      <c r="J4166" s="227"/>
      <c r="L4166" s="190"/>
      <c r="N4166"/>
      <c r="O4166"/>
      <c r="P4166"/>
      <c r="Q4166"/>
      <c r="R4166"/>
      <c r="S4166"/>
      <c r="T4166"/>
      <c r="U4166"/>
      <c r="V4166"/>
      <c r="W4166" s="319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  <c r="AL4166"/>
      <c r="AM4166"/>
      <c r="AN4166"/>
      <c r="AO4166"/>
      <c r="AP4166"/>
      <c r="AQ4166"/>
    </row>
    <row r="4167" spans="1:43" s="269" customFormat="1" x14ac:dyDescent="0.2">
      <c r="A4167" s="13"/>
      <c r="B4167"/>
      <c r="C4167"/>
      <c r="D4167" s="227"/>
      <c r="E4167" s="227"/>
      <c r="F4167" s="227"/>
      <c r="G4167"/>
      <c r="H4167"/>
      <c r="I4167"/>
      <c r="J4167" s="227"/>
      <c r="L4167" s="190"/>
      <c r="N4167"/>
      <c r="O4167"/>
      <c r="P4167"/>
      <c r="Q4167"/>
      <c r="R4167"/>
      <c r="S4167"/>
      <c r="T4167"/>
      <c r="U4167"/>
      <c r="V4167"/>
      <c r="W4167" s="319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  <c r="AL4167"/>
      <c r="AM4167"/>
      <c r="AN4167"/>
      <c r="AO4167"/>
      <c r="AP4167"/>
      <c r="AQ4167"/>
    </row>
    <row r="4168" spans="1:43" s="269" customFormat="1" x14ac:dyDescent="0.2">
      <c r="A4168" s="13"/>
      <c r="B4168"/>
      <c r="C4168"/>
      <c r="D4168" s="227"/>
      <c r="E4168" s="227"/>
      <c r="F4168" s="227"/>
      <c r="G4168"/>
      <c r="H4168"/>
      <c r="I4168"/>
      <c r="J4168" s="227"/>
      <c r="L4168" s="190"/>
      <c r="N4168"/>
      <c r="O4168"/>
      <c r="P4168"/>
      <c r="Q4168"/>
      <c r="R4168"/>
      <c r="S4168"/>
      <c r="T4168"/>
      <c r="U4168"/>
      <c r="V4168"/>
      <c r="W4168" s="319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  <c r="AL4168"/>
      <c r="AM4168"/>
      <c r="AN4168"/>
      <c r="AO4168"/>
      <c r="AP4168"/>
      <c r="AQ4168"/>
    </row>
    <row r="4169" spans="1:43" s="269" customFormat="1" x14ac:dyDescent="0.2">
      <c r="A4169" s="13"/>
      <c r="B4169"/>
      <c r="C4169"/>
      <c r="D4169" s="227"/>
      <c r="E4169" s="227"/>
      <c r="F4169" s="227"/>
      <c r="G4169"/>
      <c r="H4169"/>
      <c r="I4169"/>
      <c r="J4169" s="227"/>
      <c r="L4169" s="190"/>
      <c r="N4169"/>
      <c r="O4169"/>
      <c r="P4169"/>
      <c r="Q4169"/>
      <c r="R4169"/>
      <c r="S4169"/>
      <c r="T4169"/>
      <c r="U4169"/>
      <c r="V4169"/>
      <c r="W4169" s="31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  <c r="AN4169"/>
      <c r="AO4169"/>
      <c r="AP4169"/>
      <c r="AQ4169"/>
    </row>
    <row r="4170" spans="1:43" s="269" customFormat="1" x14ac:dyDescent="0.2">
      <c r="A4170" s="13"/>
      <c r="B4170"/>
      <c r="C4170"/>
      <c r="D4170" s="227"/>
      <c r="E4170" s="227"/>
      <c r="F4170" s="227"/>
      <c r="G4170"/>
      <c r="H4170"/>
      <c r="I4170"/>
      <c r="J4170" s="227"/>
      <c r="L4170" s="190"/>
      <c r="N4170"/>
      <c r="O4170"/>
      <c r="P4170"/>
      <c r="Q4170"/>
      <c r="R4170"/>
      <c r="S4170"/>
      <c r="T4170"/>
      <c r="U4170"/>
      <c r="V4170"/>
      <c r="W4170" s="319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  <c r="AN4170"/>
      <c r="AO4170"/>
      <c r="AP4170"/>
      <c r="AQ4170"/>
    </row>
    <row r="4171" spans="1:43" s="269" customFormat="1" x14ac:dyDescent="0.2">
      <c r="A4171" s="13"/>
      <c r="B4171"/>
      <c r="C4171"/>
      <c r="D4171" s="227"/>
      <c r="E4171" s="227"/>
      <c r="F4171" s="227"/>
      <c r="G4171"/>
      <c r="H4171"/>
      <c r="I4171"/>
      <c r="J4171" s="227"/>
      <c r="L4171" s="190"/>
      <c r="N4171"/>
      <c r="O4171"/>
      <c r="P4171"/>
      <c r="Q4171"/>
      <c r="R4171"/>
      <c r="S4171"/>
      <c r="T4171"/>
      <c r="U4171"/>
      <c r="V4171"/>
      <c r="W4171" s="319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  <c r="AL4171"/>
      <c r="AM4171"/>
      <c r="AN4171"/>
      <c r="AO4171"/>
      <c r="AP4171"/>
      <c r="AQ4171"/>
    </row>
    <row r="4172" spans="1:43" s="269" customFormat="1" x14ac:dyDescent="0.2">
      <c r="A4172" s="13"/>
      <c r="B4172"/>
      <c r="C4172"/>
      <c r="D4172" s="227"/>
      <c r="E4172" s="227"/>
      <c r="F4172" s="227"/>
      <c r="G4172"/>
      <c r="H4172"/>
      <c r="I4172"/>
      <c r="J4172" s="227"/>
      <c r="L4172" s="190"/>
      <c r="N4172"/>
      <c r="O4172"/>
      <c r="P4172"/>
      <c r="Q4172"/>
      <c r="R4172"/>
      <c r="S4172"/>
      <c r="T4172"/>
      <c r="U4172"/>
      <c r="V4172"/>
      <c r="W4172" s="319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  <c r="AN4172"/>
      <c r="AO4172"/>
      <c r="AP4172"/>
      <c r="AQ4172"/>
    </row>
    <row r="4173" spans="1:43" s="269" customFormat="1" x14ac:dyDescent="0.2">
      <c r="A4173" s="13"/>
      <c r="B4173"/>
      <c r="C4173"/>
      <c r="D4173" s="227"/>
      <c r="E4173" s="227"/>
      <c r="F4173" s="227"/>
      <c r="G4173"/>
      <c r="H4173"/>
      <c r="I4173"/>
      <c r="J4173" s="227"/>
      <c r="L4173" s="190"/>
      <c r="N4173"/>
      <c r="O4173"/>
      <c r="P4173"/>
      <c r="Q4173"/>
      <c r="R4173"/>
      <c r="S4173"/>
      <c r="T4173"/>
      <c r="U4173"/>
      <c r="V4173"/>
      <c r="W4173" s="319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  <c r="AN4173"/>
      <c r="AO4173"/>
      <c r="AP4173"/>
      <c r="AQ4173"/>
    </row>
    <row r="4174" spans="1:43" s="269" customFormat="1" x14ac:dyDescent="0.2">
      <c r="A4174" s="13"/>
      <c r="B4174"/>
      <c r="C4174"/>
      <c r="D4174" s="227"/>
      <c r="E4174" s="227"/>
      <c r="F4174" s="227"/>
      <c r="G4174"/>
      <c r="H4174"/>
      <c r="I4174"/>
      <c r="J4174" s="227"/>
      <c r="L4174" s="190"/>
      <c r="N4174"/>
      <c r="O4174"/>
      <c r="P4174"/>
      <c r="Q4174"/>
      <c r="R4174"/>
      <c r="S4174"/>
      <c r="T4174"/>
      <c r="U4174"/>
      <c r="V4174"/>
      <c r="W4174" s="319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  <c r="AL4174"/>
      <c r="AM4174"/>
      <c r="AN4174"/>
      <c r="AO4174"/>
      <c r="AP4174"/>
      <c r="AQ4174"/>
    </row>
    <row r="4175" spans="1:43" s="269" customFormat="1" x14ac:dyDescent="0.2">
      <c r="A4175" s="13"/>
      <c r="B4175"/>
      <c r="C4175"/>
      <c r="D4175" s="227"/>
      <c r="E4175" s="227"/>
      <c r="F4175" s="227"/>
      <c r="G4175"/>
      <c r="H4175"/>
      <c r="I4175"/>
      <c r="J4175" s="227"/>
      <c r="L4175" s="190"/>
      <c r="N4175"/>
      <c r="O4175"/>
      <c r="P4175"/>
      <c r="Q4175"/>
      <c r="R4175"/>
      <c r="S4175"/>
      <c r="T4175"/>
      <c r="U4175"/>
      <c r="V4175"/>
      <c r="W4175" s="319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  <c r="AL4175"/>
      <c r="AM4175"/>
      <c r="AN4175"/>
      <c r="AO4175"/>
      <c r="AP4175"/>
      <c r="AQ4175"/>
    </row>
    <row r="4176" spans="1:43" s="269" customFormat="1" x14ac:dyDescent="0.2">
      <c r="A4176" s="13"/>
      <c r="B4176"/>
      <c r="C4176"/>
      <c r="D4176" s="227"/>
      <c r="E4176" s="227"/>
      <c r="F4176" s="227"/>
      <c r="G4176"/>
      <c r="H4176"/>
      <c r="I4176"/>
      <c r="J4176" s="227"/>
      <c r="L4176" s="190"/>
      <c r="N4176"/>
      <c r="O4176"/>
      <c r="P4176"/>
      <c r="Q4176"/>
      <c r="R4176"/>
      <c r="S4176"/>
      <c r="T4176"/>
      <c r="U4176"/>
      <c r="V4176"/>
      <c r="W4176" s="319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  <c r="AL4176"/>
      <c r="AM4176"/>
      <c r="AN4176"/>
      <c r="AO4176"/>
      <c r="AP4176"/>
      <c r="AQ4176"/>
    </row>
    <row r="4177" spans="1:43" s="269" customFormat="1" x14ac:dyDescent="0.2">
      <c r="A4177" s="13"/>
      <c r="B4177"/>
      <c r="C4177"/>
      <c r="D4177" s="227"/>
      <c r="E4177" s="227"/>
      <c r="F4177" s="227"/>
      <c r="G4177"/>
      <c r="H4177"/>
      <c r="I4177"/>
      <c r="J4177" s="227"/>
      <c r="L4177" s="190"/>
      <c r="N4177"/>
      <c r="O4177"/>
      <c r="P4177"/>
      <c r="Q4177"/>
      <c r="R4177"/>
      <c r="S4177"/>
      <c r="T4177"/>
      <c r="U4177"/>
      <c r="V4177"/>
      <c r="W4177" s="319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  <c r="AN4177"/>
      <c r="AO4177"/>
      <c r="AP4177"/>
      <c r="AQ4177"/>
    </row>
    <row r="4178" spans="1:43" s="269" customFormat="1" x14ac:dyDescent="0.2">
      <c r="A4178" s="13"/>
      <c r="B4178"/>
      <c r="C4178"/>
      <c r="D4178" s="227"/>
      <c r="E4178" s="227"/>
      <c r="F4178" s="227"/>
      <c r="G4178"/>
      <c r="H4178"/>
      <c r="I4178"/>
      <c r="J4178" s="227"/>
      <c r="L4178" s="190"/>
      <c r="N4178"/>
      <c r="O4178"/>
      <c r="P4178"/>
      <c r="Q4178"/>
      <c r="R4178"/>
      <c r="S4178"/>
      <c r="T4178"/>
      <c r="U4178"/>
      <c r="V4178"/>
      <c r="W4178" s="319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  <c r="AL4178"/>
      <c r="AM4178"/>
      <c r="AN4178"/>
      <c r="AO4178"/>
      <c r="AP4178"/>
      <c r="AQ4178"/>
    </row>
    <row r="4179" spans="1:43" s="269" customFormat="1" x14ac:dyDescent="0.2">
      <c r="A4179" s="13"/>
      <c r="B4179"/>
      <c r="C4179"/>
      <c r="D4179" s="227"/>
      <c r="E4179" s="227"/>
      <c r="F4179" s="227"/>
      <c r="G4179"/>
      <c r="H4179"/>
      <c r="I4179"/>
      <c r="J4179" s="227"/>
      <c r="L4179" s="190"/>
      <c r="N4179"/>
      <c r="O4179"/>
      <c r="P4179"/>
      <c r="Q4179"/>
      <c r="R4179"/>
      <c r="S4179"/>
      <c r="T4179"/>
      <c r="U4179"/>
      <c r="V4179"/>
      <c r="W4179" s="31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  <c r="AL4179"/>
      <c r="AM4179"/>
      <c r="AN4179"/>
      <c r="AO4179"/>
      <c r="AP4179"/>
      <c r="AQ4179"/>
    </row>
    <row r="4180" spans="1:43" s="269" customFormat="1" x14ac:dyDescent="0.2">
      <c r="A4180" s="13"/>
      <c r="B4180"/>
      <c r="C4180"/>
      <c r="D4180" s="227"/>
      <c r="E4180" s="227"/>
      <c r="F4180" s="227"/>
      <c r="G4180"/>
      <c r="H4180"/>
      <c r="I4180"/>
      <c r="J4180" s="227"/>
      <c r="L4180" s="190"/>
      <c r="N4180"/>
      <c r="O4180"/>
      <c r="P4180"/>
      <c r="Q4180"/>
      <c r="R4180"/>
      <c r="S4180"/>
      <c r="T4180"/>
      <c r="U4180"/>
      <c r="V4180"/>
      <c r="W4180" s="319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  <c r="AL4180"/>
      <c r="AM4180"/>
      <c r="AN4180"/>
      <c r="AO4180"/>
      <c r="AP4180"/>
      <c r="AQ4180"/>
    </row>
    <row r="4181" spans="1:43" s="269" customFormat="1" x14ac:dyDescent="0.2">
      <c r="A4181" s="13"/>
      <c r="B4181"/>
      <c r="C4181"/>
      <c r="D4181" s="227"/>
      <c r="E4181" s="227"/>
      <c r="F4181" s="227"/>
      <c r="G4181"/>
      <c r="H4181"/>
      <c r="I4181"/>
      <c r="J4181" s="227"/>
      <c r="L4181" s="190"/>
      <c r="N4181"/>
      <c r="O4181"/>
      <c r="P4181"/>
      <c r="Q4181"/>
      <c r="R4181"/>
      <c r="S4181"/>
      <c r="T4181"/>
      <c r="U4181"/>
      <c r="V4181"/>
      <c r="W4181" s="319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  <c r="AL4181"/>
      <c r="AM4181"/>
      <c r="AN4181"/>
      <c r="AO4181"/>
      <c r="AP4181"/>
      <c r="AQ4181"/>
    </row>
    <row r="4182" spans="1:43" s="269" customFormat="1" x14ac:dyDescent="0.2">
      <c r="A4182" s="13"/>
      <c r="B4182"/>
      <c r="C4182"/>
      <c r="D4182" s="227"/>
      <c r="E4182" s="227"/>
      <c r="F4182" s="227"/>
      <c r="G4182"/>
      <c r="H4182"/>
      <c r="I4182"/>
      <c r="J4182" s="227"/>
      <c r="L4182" s="190"/>
      <c r="N4182"/>
      <c r="O4182"/>
      <c r="P4182"/>
      <c r="Q4182"/>
      <c r="R4182"/>
      <c r="S4182"/>
      <c r="T4182"/>
      <c r="U4182"/>
      <c r="V4182"/>
      <c r="W4182" s="319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  <c r="AL4182"/>
      <c r="AM4182"/>
      <c r="AN4182"/>
      <c r="AO4182"/>
      <c r="AP4182"/>
      <c r="AQ4182"/>
    </row>
    <row r="4183" spans="1:43" s="269" customFormat="1" x14ac:dyDescent="0.2">
      <c r="A4183" s="13"/>
      <c r="B4183"/>
      <c r="C4183"/>
      <c r="D4183" s="227"/>
      <c r="E4183" s="227"/>
      <c r="F4183" s="227"/>
      <c r="G4183"/>
      <c r="H4183"/>
      <c r="I4183"/>
      <c r="J4183" s="227"/>
      <c r="L4183" s="190"/>
      <c r="N4183"/>
      <c r="O4183"/>
      <c r="P4183"/>
      <c r="Q4183"/>
      <c r="R4183"/>
      <c r="S4183"/>
      <c r="T4183"/>
      <c r="U4183"/>
      <c r="V4183"/>
      <c r="W4183" s="319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  <c r="AL4183"/>
      <c r="AM4183"/>
      <c r="AN4183"/>
      <c r="AO4183"/>
      <c r="AP4183"/>
      <c r="AQ4183"/>
    </row>
    <row r="4184" spans="1:43" s="269" customFormat="1" x14ac:dyDescent="0.2">
      <c r="A4184" s="13"/>
      <c r="B4184"/>
      <c r="C4184"/>
      <c r="D4184" s="227"/>
      <c r="E4184" s="227"/>
      <c r="F4184" s="227"/>
      <c r="G4184"/>
      <c r="H4184"/>
      <c r="I4184"/>
      <c r="J4184" s="227"/>
      <c r="L4184" s="190"/>
      <c r="N4184"/>
      <c r="O4184"/>
      <c r="P4184"/>
      <c r="Q4184"/>
      <c r="R4184"/>
      <c r="S4184"/>
      <c r="T4184"/>
      <c r="U4184"/>
      <c r="V4184"/>
      <c r="W4184" s="319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  <c r="AN4184"/>
      <c r="AO4184"/>
      <c r="AP4184"/>
      <c r="AQ4184"/>
    </row>
    <row r="4185" spans="1:43" s="269" customFormat="1" x14ac:dyDescent="0.2">
      <c r="A4185" s="13"/>
      <c r="B4185"/>
      <c r="C4185"/>
      <c r="D4185" s="227"/>
      <c r="E4185" s="227"/>
      <c r="F4185" s="227"/>
      <c r="G4185"/>
      <c r="H4185"/>
      <c r="I4185"/>
      <c r="J4185" s="227"/>
      <c r="L4185" s="190"/>
      <c r="N4185"/>
      <c r="O4185"/>
      <c r="P4185"/>
      <c r="Q4185"/>
      <c r="R4185"/>
      <c r="S4185"/>
      <c r="T4185"/>
      <c r="U4185"/>
      <c r="V4185"/>
      <c r="W4185" s="319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  <c r="AL4185"/>
      <c r="AM4185"/>
      <c r="AN4185"/>
      <c r="AO4185"/>
      <c r="AP4185"/>
      <c r="AQ4185"/>
    </row>
    <row r="4186" spans="1:43" s="269" customFormat="1" x14ac:dyDescent="0.2">
      <c r="A4186" s="13"/>
      <c r="B4186"/>
      <c r="C4186"/>
      <c r="D4186" s="227"/>
      <c r="E4186" s="227"/>
      <c r="F4186" s="227"/>
      <c r="G4186"/>
      <c r="H4186"/>
      <c r="I4186"/>
      <c r="J4186" s="227"/>
      <c r="L4186" s="190"/>
      <c r="N4186"/>
      <c r="O4186"/>
      <c r="P4186"/>
      <c r="Q4186"/>
      <c r="R4186"/>
      <c r="S4186"/>
      <c r="T4186"/>
      <c r="U4186"/>
      <c r="V4186"/>
      <c r="W4186" s="319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  <c r="AL4186"/>
      <c r="AM4186"/>
      <c r="AN4186"/>
      <c r="AO4186"/>
      <c r="AP4186"/>
      <c r="AQ4186"/>
    </row>
    <row r="4187" spans="1:43" s="269" customFormat="1" x14ac:dyDescent="0.2">
      <c r="A4187" s="13"/>
      <c r="B4187"/>
      <c r="C4187"/>
      <c r="D4187" s="227"/>
      <c r="E4187" s="227"/>
      <c r="F4187" s="227"/>
      <c r="G4187"/>
      <c r="H4187"/>
      <c r="I4187"/>
      <c r="J4187" s="227"/>
      <c r="L4187" s="190"/>
      <c r="N4187"/>
      <c r="O4187"/>
      <c r="P4187"/>
      <c r="Q4187"/>
      <c r="R4187"/>
      <c r="S4187"/>
      <c r="T4187"/>
      <c r="U4187"/>
      <c r="V4187"/>
      <c r="W4187" s="319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  <c r="AN4187"/>
      <c r="AO4187"/>
      <c r="AP4187"/>
      <c r="AQ4187"/>
    </row>
    <row r="4188" spans="1:43" s="269" customFormat="1" x14ac:dyDescent="0.2">
      <c r="A4188" s="13"/>
      <c r="B4188"/>
      <c r="C4188"/>
      <c r="D4188" s="227"/>
      <c r="E4188" s="227"/>
      <c r="F4188" s="227"/>
      <c r="G4188"/>
      <c r="H4188"/>
      <c r="I4188"/>
      <c r="J4188" s="227"/>
      <c r="L4188" s="190"/>
      <c r="N4188"/>
      <c r="O4188"/>
      <c r="P4188"/>
      <c r="Q4188"/>
      <c r="R4188"/>
      <c r="S4188"/>
      <c r="T4188"/>
      <c r="U4188"/>
      <c r="V4188"/>
      <c r="W4188" s="319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  <c r="AL4188"/>
      <c r="AM4188"/>
      <c r="AN4188"/>
      <c r="AO4188"/>
      <c r="AP4188"/>
      <c r="AQ4188"/>
    </row>
    <row r="4189" spans="1:43" s="269" customFormat="1" x14ac:dyDescent="0.2">
      <c r="A4189" s="13"/>
      <c r="B4189"/>
      <c r="C4189"/>
      <c r="D4189" s="227"/>
      <c r="E4189" s="227"/>
      <c r="F4189" s="227"/>
      <c r="G4189"/>
      <c r="H4189"/>
      <c r="I4189"/>
      <c r="J4189" s="227"/>
      <c r="L4189" s="190"/>
      <c r="N4189"/>
      <c r="O4189"/>
      <c r="P4189"/>
      <c r="Q4189"/>
      <c r="R4189"/>
      <c r="S4189"/>
      <c r="T4189"/>
      <c r="U4189"/>
      <c r="V4189"/>
      <c r="W4189" s="31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  <c r="AN4189"/>
      <c r="AO4189"/>
      <c r="AP4189"/>
      <c r="AQ4189"/>
    </row>
    <row r="4190" spans="1:43" s="269" customFormat="1" x14ac:dyDescent="0.2">
      <c r="A4190" s="13"/>
      <c r="B4190"/>
      <c r="C4190"/>
      <c r="D4190" s="227"/>
      <c r="E4190" s="227"/>
      <c r="F4190" s="227"/>
      <c r="G4190"/>
      <c r="H4190"/>
      <c r="I4190"/>
      <c r="J4190" s="227"/>
      <c r="L4190" s="190"/>
      <c r="N4190"/>
      <c r="O4190"/>
      <c r="P4190"/>
      <c r="Q4190"/>
      <c r="R4190"/>
      <c r="S4190"/>
      <c r="T4190"/>
      <c r="U4190"/>
      <c r="V4190"/>
      <c r="W4190" s="319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  <c r="AL4190"/>
      <c r="AM4190"/>
      <c r="AN4190"/>
      <c r="AO4190"/>
      <c r="AP4190"/>
      <c r="AQ4190"/>
    </row>
    <row r="4191" spans="1:43" s="269" customFormat="1" x14ac:dyDescent="0.2">
      <c r="A4191" s="13"/>
      <c r="B4191"/>
      <c r="C4191"/>
      <c r="D4191" s="227"/>
      <c r="E4191" s="227"/>
      <c r="F4191" s="227"/>
      <c r="G4191"/>
      <c r="H4191"/>
      <c r="I4191"/>
      <c r="J4191" s="227"/>
      <c r="L4191" s="190"/>
      <c r="N4191"/>
      <c r="O4191"/>
      <c r="P4191"/>
      <c r="Q4191"/>
      <c r="R4191"/>
      <c r="S4191"/>
      <c r="T4191"/>
      <c r="U4191"/>
      <c r="V4191"/>
      <c r="W4191" s="319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  <c r="AL4191"/>
      <c r="AM4191"/>
      <c r="AN4191"/>
      <c r="AO4191"/>
      <c r="AP4191"/>
      <c r="AQ4191"/>
    </row>
    <row r="4192" spans="1:43" s="269" customFormat="1" x14ac:dyDescent="0.2">
      <c r="A4192" s="13"/>
      <c r="B4192"/>
      <c r="C4192"/>
      <c r="D4192" s="227"/>
      <c r="E4192" s="227"/>
      <c r="F4192" s="227"/>
      <c r="G4192"/>
      <c r="H4192"/>
      <c r="I4192"/>
      <c r="J4192" s="227"/>
      <c r="L4192" s="190"/>
      <c r="N4192"/>
      <c r="O4192"/>
      <c r="P4192"/>
      <c r="Q4192"/>
      <c r="R4192"/>
      <c r="S4192"/>
      <c r="T4192"/>
      <c r="U4192"/>
      <c r="V4192"/>
      <c r="W4192" s="319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  <c r="AL4192"/>
      <c r="AM4192"/>
      <c r="AN4192"/>
      <c r="AO4192"/>
      <c r="AP4192"/>
      <c r="AQ4192"/>
    </row>
    <row r="4193" spans="1:43" s="269" customFormat="1" x14ac:dyDescent="0.2">
      <c r="A4193" s="13"/>
      <c r="B4193"/>
      <c r="C4193"/>
      <c r="D4193" s="227"/>
      <c r="E4193" s="227"/>
      <c r="F4193" s="227"/>
      <c r="G4193"/>
      <c r="H4193"/>
      <c r="I4193"/>
      <c r="J4193" s="227"/>
      <c r="L4193" s="190"/>
      <c r="N4193"/>
      <c r="O4193"/>
      <c r="P4193"/>
      <c r="Q4193"/>
      <c r="R4193"/>
      <c r="S4193"/>
      <c r="T4193"/>
      <c r="U4193"/>
      <c r="V4193"/>
      <c r="W4193" s="319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  <c r="AN4193"/>
      <c r="AO4193"/>
      <c r="AP4193"/>
      <c r="AQ4193"/>
    </row>
    <row r="4194" spans="1:43" s="269" customFormat="1" x14ac:dyDescent="0.2">
      <c r="A4194" s="13"/>
      <c r="B4194"/>
      <c r="C4194"/>
      <c r="D4194" s="227"/>
      <c r="E4194" s="227"/>
      <c r="F4194" s="227"/>
      <c r="G4194"/>
      <c r="H4194"/>
      <c r="I4194"/>
      <c r="J4194" s="227"/>
      <c r="L4194" s="190"/>
      <c r="N4194"/>
      <c r="O4194"/>
      <c r="P4194"/>
      <c r="Q4194"/>
      <c r="R4194"/>
      <c r="S4194"/>
      <c r="T4194"/>
      <c r="U4194"/>
      <c r="V4194"/>
      <c r="W4194" s="319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  <c r="AN4194"/>
      <c r="AO4194"/>
      <c r="AP4194"/>
      <c r="AQ4194"/>
    </row>
    <row r="4195" spans="1:43" s="269" customFormat="1" x14ac:dyDescent="0.2">
      <c r="A4195" s="13"/>
      <c r="B4195"/>
      <c r="C4195"/>
      <c r="D4195" s="227"/>
      <c r="E4195" s="227"/>
      <c r="F4195" s="227"/>
      <c r="G4195"/>
      <c r="H4195"/>
      <c r="I4195"/>
      <c r="J4195" s="227"/>
      <c r="L4195" s="190"/>
      <c r="N4195"/>
      <c r="O4195"/>
      <c r="P4195"/>
      <c r="Q4195"/>
      <c r="R4195"/>
      <c r="S4195"/>
      <c r="T4195"/>
      <c r="U4195"/>
      <c r="V4195"/>
      <c r="W4195" s="319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  <c r="AL4195"/>
      <c r="AM4195"/>
      <c r="AN4195"/>
      <c r="AO4195"/>
      <c r="AP4195"/>
      <c r="AQ4195"/>
    </row>
    <row r="4196" spans="1:43" s="269" customFormat="1" x14ac:dyDescent="0.2">
      <c r="A4196" s="13"/>
      <c r="B4196"/>
      <c r="C4196"/>
      <c r="D4196" s="227"/>
      <c r="E4196" s="227"/>
      <c r="F4196" s="227"/>
      <c r="G4196"/>
      <c r="H4196"/>
      <c r="I4196"/>
      <c r="J4196" s="227"/>
      <c r="L4196" s="190"/>
      <c r="N4196"/>
      <c r="O4196"/>
      <c r="P4196"/>
      <c r="Q4196"/>
      <c r="R4196"/>
      <c r="S4196"/>
      <c r="T4196"/>
      <c r="U4196"/>
      <c r="V4196"/>
      <c r="W4196" s="319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  <c r="AN4196"/>
      <c r="AO4196"/>
      <c r="AP4196"/>
      <c r="AQ4196"/>
    </row>
    <row r="4197" spans="1:43" s="269" customFormat="1" x14ac:dyDescent="0.2">
      <c r="A4197" s="13"/>
      <c r="B4197"/>
      <c r="C4197"/>
      <c r="D4197" s="227"/>
      <c r="E4197" s="227"/>
      <c r="F4197" s="227"/>
      <c r="G4197"/>
      <c r="H4197"/>
      <c r="I4197"/>
      <c r="J4197" s="227"/>
      <c r="L4197" s="190"/>
      <c r="N4197"/>
      <c r="O4197"/>
      <c r="P4197"/>
      <c r="Q4197"/>
      <c r="R4197"/>
      <c r="S4197"/>
      <c r="T4197"/>
      <c r="U4197"/>
      <c r="V4197"/>
      <c r="W4197" s="319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  <c r="AL4197"/>
      <c r="AM4197"/>
      <c r="AN4197"/>
      <c r="AO4197"/>
      <c r="AP4197"/>
      <c r="AQ4197"/>
    </row>
    <row r="4198" spans="1:43" s="269" customFormat="1" x14ac:dyDescent="0.2">
      <c r="A4198" s="13"/>
      <c r="B4198"/>
      <c r="C4198"/>
      <c r="D4198" s="227"/>
      <c r="E4198" s="227"/>
      <c r="F4198" s="227"/>
      <c r="G4198"/>
      <c r="H4198"/>
      <c r="I4198"/>
      <c r="J4198" s="227"/>
      <c r="L4198" s="190"/>
      <c r="N4198"/>
      <c r="O4198"/>
      <c r="P4198"/>
      <c r="Q4198"/>
      <c r="R4198"/>
      <c r="S4198"/>
      <c r="T4198"/>
      <c r="U4198"/>
      <c r="V4198"/>
      <c r="W4198" s="319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  <c r="AL4198"/>
      <c r="AM4198"/>
      <c r="AN4198"/>
      <c r="AO4198"/>
      <c r="AP4198"/>
      <c r="AQ4198"/>
    </row>
    <row r="4199" spans="1:43" s="269" customFormat="1" x14ac:dyDescent="0.2">
      <c r="A4199" s="13"/>
      <c r="B4199"/>
      <c r="C4199"/>
      <c r="D4199" s="227"/>
      <c r="E4199" s="227"/>
      <c r="F4199" s="227"/>
      <c r="G4199"/>
      <c r="H4199"/>
      <c r="I4199"/>
      <c r="J4199" s="227"/>
      <c r="L4199" s="190"/>
      <c r="N4199"/>
      <c r="O4199"/>
      <c r="P4199"/>
      <c r="Q4199"/>
      <c r="R4199"/>
      <c r="S4199"/>
      <c r="T4199"/>
      <c r="U4199"/>
      <c r="V4199"/>
      <c r="W4199" s="31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  <c r="AL4199"/>
      <c r="AM4199"/>
      <c r="AN4199"/>
      <c r="AO4199"/>
      <c r="AP4199"/>
      <c r="AQ4199"/>
    </row>
    <row r="4200" spans="1:43" s="269" customFormat="1" x14ac:dyDescent="0.2">
      <c r="A4200" s="13"/>
      <c r="B4200"/>
      <c r="C4200"/>
      <c r="D4200" s="227"/>
      <c r="E4200" s="227"/>
      <c r="F4200" s="227"/>
      <c r="G4200"/>
      <c r="H4200"/>
      <c r="I4200"/>
      <c r="J4200" s="227"/>
      <c r="L4200" s="190"/>
      <c r="N4200"/>
      <c r="O4200"/>
      <c r="P4200"/>
      <c r="Q4200"/>
      <c r="R4200"/>
      <c r="S4200"/>
      <c r="T4200"/>
      <c r="U4200"/>
      <c r="V4200"/>
      <c r="W4200" s="319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  <c r="AL4200"/>
      <c r="AM4200"/>
      <c r="AN4200"/>
      <c r="AO4200"/>
      <c r="AP4200"/>
      <c r="AQ4200"/>
    </row>
    <row r="4201" spans="1:43" s="269" customFormat="1" x14ac:dyDescent="0.2">
      <c r="A4201" s="13"/>
      <c r="B4201"/>
      <c r="C4201"/>
      <c r="D4201" s="227"/>
      <c r="E4201" s="227"/>
      <c r="F4201" s="227"/>
      <c r="G4201"/>
      <c r="H4201"/>
      <c r="I4201"/>
      <c r="J4201" s="227"/>
      <c r="L4201" s="190"/>
      <c r="N4201"/>
      <c r="O4201"/>
      <c r="P4201"/>
      <c r="Q4201"/>
      <c r="R4201"/>
      <c r="S4201"/>
      <c r="T4201"/>
      <c r="U4201"/>
      <c r="V4201"/>
      <c r="W4201" s="319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  <c r="AL4201"/>
      <c r="AM4201"/>
      <c r="AN4201"/>
      <c r="AO4201"/>
      <c r="AP4201"/>
      <c r="AQ4201"/>
    </row>
    <row r="4202" spans="1:43" s="269" customFormat="1" x14ac:dyDescent="0.2">
      <c r="A4202" s="13"/>
      <c r="B4202"/>
      <c r="C4202"/>
      <c r="D4202" s="227"/>
      <c r="E4202" s="227"/>
      <c r="F4202" s="227"/>
      <c r="G4202"/>
      <c r="H4202"/>
      <c r="I4202"/>
      <c r="J4202" s="227"/>
      <c r="L4202" s="190"/>
      <c r="N4202"/>
      <c r="O4202"/>
      <c r="P4202"/>
      <c r="Q4202"/>
      <c r="R4202"/>
      <c r="S4202"/>
      <c r="T4202"/>
      <c r="U4202"/>
      <c r="V4202"/>
      <c r="W4202" s="319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  <c r="AL4202"/>
      <c r="AM4202"/>
      <c r="AN4202"/>
      <c r="AO4202"/>
      <c r="AP4202"/>
      <c r="AQ4202"/>
    </row>
    <row r="4203" spans="1:43" s="269" customFormat="1" x14ac:dyDescent="0.2">
      <c r="A4203" s="13"/>
      <c r="B4203"/>
      <c r="C4203"/>
      <c r="D4203" s="227"/>
      <c r="E4203" s="227"/>
      <c r="F4203" s="227"/>
      <c r="G4203"/>
      <c r="H4203"/>
      <c r="I4203"/>
      <c r="J4203" s="227"/>
      <c r="L4203" s="190"/>
      <c r="N4203"/>
      <c r="O4203"/>
      <c r="P4203"/>
      <c r="Q4203"/>
      <c r="R4203"/>
      <c r="S4203"/>
      <c r="T4203"/>
      <c r="U4203"/>
      <c r="V4203"/>
      <c r="W4203" s="319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  <c r="AL4203"/>
      <c r="AM4203"/>
      <c r="AN4203"/>
      <c r="AO4203"/>
      <c r="AP4203"/>
      <c r="AQ4203"/>
    </row>
    <row r="4204" spans="1:43" s="269" customFormat="1" x14ac:dyDescent="0.2">
      <c r="A4204" s="13"/>
      <c r="B4204"/>
      <c r="C4204"/>
      <c r="D4204" s="227"/>
      <c r="E4204" s="227"/>
      <c r="F4204" s="227"/>
      <c r="G4204"/>
      <c r="H4204"/>
      <c r="I4204"/>
      <c r="J4204" s="227"/>
      <c r="L4204" s="190"/>
      <c r="N4204"/>
      <c r="O4204"/>
      <c r="P4204"/>
      <c r="Q4204"/>
      <c r="R4204"/>
      <c r="S4204"/>
      <c r="T4204"/>
      <c r="U4204"/>
      <c r="V4204"/>
      <c r="W4204" s="319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  <c r="AN4204"/>
      <c r="AO4204"/>
      <c r="AP4204"/>
      <c r="AQ4204"/>
    </row>
    <row r="4205" spans="1:43" s="269" customFormat="1" x14ac:dyDescent="0.2">
      <c r="A4205" s="13"/>
      <c r="B4205"/>
      <c r="C4205"/>
      <c r="D4205" s="227"/>
      <c r="E4205" s="227"/>
      <c r="F4205" s="227"/>
      <c r="G4205"/>
      <c r="H4205"/>
      <c r="I4205"/>
      <c r="J4205" s="227"/>
      <c r="L4205" s="190"/>
      <c r="N4205"/>
      <c r="O4205"/>
      <c r="P4205"/>
      <c r="Q4205"/>
      <c r="R4205"/>
      <c r="S4205"/>
      <c r="T4205"/>
      <c r="U4205"/>
      <c r="V4205"/>
      <c r="W4205" s="319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  <c r="AL4205"/>
      <c r="AM4205"/>
      <c r="AN4205"/>
      <c r="AO4205"/>
      <c r="AP4205"/>
      <c r="AQ4205"/>
    </row>
    <row r="4206" spans="1:43" s="269" customFormat="1" x14ac:dyDescent="0.2">
      <c r="A4206" s="13"/>
      <c r="B4206"/>
      <c r="C4206"/>
      <c r="D4206" s="227"/>
      <c r="E4206" s="227"/>
      <c r="F4206" s="227"/>
      <c r="G4206"/>
      <c r="H4206"/>
      <c r="I4206"/>
      <c r="J4206" s="227"/>
      <c r="L4206" s="190"/>
      <c r="N4206"/>
      <c r="O4206"/>
      <c r="P4206"/>
      <c r="Q4206"/>
      <c r="R4206"/>
      <c r="S4206"/>
      <c r="T4206"/>
      <c r="U4206"/>
      <c r="V4206"/>
      <c r="W4206" s="319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  <c r="AN4206"/>
      <c r="AO4206"/>
      <c r="AP4206"/>
      <c r="AQ4206"/>
    </row>
    <row r="4207" spans="1:43" s="269" customFormat="1" x14ac:dyDescent="0.2">
      <c r="A4207" s="13"/>
      <c r="B4207"/>
      <c r="C4207"/>
      <c r="D4207" s="227"/>
      <c r="E4207" s="227"/>
      <c r="F4207" s="227"/>
      <c r="G4207"/>
      <c r="H4207"/>
      <c r="I4207"/>
      <c r="J4207" s="227"/>
      <c r="L4207" s="190"/>
      <c r="N4207"/>
      <c r="O4207"/>
      <c r="P4207"/>
      <c r="Q4207"/>
      <c r="R4207"/>
      <c r="S4207"/>
      <c r="T4207"/>
      <c r="U4207"/>
      <c r="V4207"/>
      <c r="W4207" s="319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  <c r="AL4207"/>
      <c r="AM4207"/>
      <c r="AN4207"/>
      <c r="AO4207"/>
      <c r="AP4207"/>
      <c r="AQ4207"/>
    </row>
    <row r="4208" spans="1:43" s="269" customFormat="1" x14ac:dyDescent="0.2">
      <c r="A4208" s="13"/>
      <c r="B4208"/>
      <c r="C4208"/>
      <c r="D4208" s="227"/>
      <c r="E4208" s="227"/>
      <c r="F4208" s="227"/>
      <c r="G4208"/>
      <c r="H4208"/>
      <c r="I4208"/>
      <c r="J4208" s="227"/>
      <c r="L4208" s="190"/>
      <c r="N4208"/>
      <c r="O4208"/>
      <c r="P4208"/>
      <c r="Q4208"/>
      <c r="R4208"/>
      <c r="S4208"/>
      <c r="T4208"/>
      <c r="U4208"/>
      <c r="V4208"/>
      <c r="W4208" s="319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  <c r="AN4208"/>
      <c r="AO4208"/>
      <c r="AP4208"/>
      <c r="AQ4208"/>
    </row>
    <row r="4209" spans="1:43" s="269" customFormat="1" x14ac:dyDescent="0.2">
      <c r="A4209" s="13"/>
      <c r="B4209"/>
      <c r="C4209"/>
      <c r="D4209" s="227"/>
      <c r="E4209" s="227"/>
      <c r="F4209" s="227"/>
      <c r="G4209"/>
      <c r="H4209"/>
      <c r="I4209"/>
      <c r="J4209" s="227"/>
      <c r="L4209" s="190"/>
      <c r="N4209"/>
      <c r="O4209"/>
      <c r="P4209"/>
      <c r="Q4209"/>
      <c r="R4209"/>
      <c r="S4209"/>
      <c r="T4209"/>
      <c r="U4209"/>
      <c r="V4209"/>
      <c r="W4209" s="31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  <c r="AN4209"/>
      <c r="AO4209"/>
      <c r="AP4209"/>
      <c r="AQ4209"/>
    </row>
    <row r="4210" spans="1:43" s="269" customFormat="1" x14ac:dyDescent="0.2">
      <c r="A4210" s="13"/>
      <c r="B4210"/>
      <c r="C4210"/>
      <c r="D4210" s="227"/>
      <c r="E4210" s="227"/>
      <c r="F4210" s="227"/>
      <c r="G4210"/>
      <c r="H4210"/>
      <c r="I4210"/>
      <c r="J4210" s="227"/>
      <c r="L4210" s="190"/>
      <c r="N4210"/>
      <c r="O4210"/>
      <c r="P4210"/>
      <c r="Q4210"/>
      <c r="R4210"/>
      <c r="S4210"/>
      <c r="T4210"/>
      <c r="U4210"/>
      <c r="V4210"/>
      <c r="W4210" s="319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  <c r="AN4210"/>
      <c r="AO4210"/>
      <c r="AP4210"/>
      <c r="AQ4210"/>
    </row>
    <row r="4211" spans="1:43" s="269" customFormat="1" x14ac:dyDescent="0.2">
      <c r="A4211" s="13"/>
      <c r="B4211"/>
      <c r="C4211"/>
      <c r="D4211" s="227"/>
      <c r="E4211" s="227"/>
      <c r="F4211" s="227"/>
      <c r="G4211"/>
      <c r="H4211"/>
      <c r="I4211"/>
      <c r="J4211" s="227"/>
      <c r="L4211" s="190"/>
      <c r="N4211"/>
      <c r="O4211"/>
      <c r="P4211"/>
      <c r="Q4211"/>
      <c r="R4211"/>
      <c r="S4211"/>
      <c r="T4211"/>
      <c r="U4211"/>
      <c r="V4211"/>
      <c r="W4211" s="319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  <c r="AL4211"/>
      <c r="AM4211"/>
      <c r="AN4211"/>
      <c r="AO4211"/>
      <c r="AP4211"/>
      <c r="AQ4211"/>
    </row>
    <row r="4212" spans="1:43" s="269" customFormat="1" x14ac:dyDescent="0.2">
      <c r="A4212" s="13"/>
      <c r="B4212"/>
      <c r="C4212"/>
      <c r="D4212" s="227"/>
      <c r="E4212" s="227"/>
      <c r="F4212" s="227"/>
      <c r="G4212"/>
      <c r="H4212"/>
      <c r="I4212"/>
      <c r="J4212" s="227"/>
      <c r="L4212" s="190"/>
      <c r="N4212"/>
      <c r="O4212"/>
      <c r="P4212"/>
      <c r="Q4212"/>
      <c r="R4212"/>
      <c r="S4212"/>
      <c r="T4212"/>
      <c r="U4212"/>
      <c r="V4212"/>
      <c r="W4212" s="319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  <c r="AL4212"/>
      <c r="AM4212"/>
      <c r="AN4212"/>
      <c r="AO4212"/>
      <c r="AP4212"/>
      <c r="AQ4212"/>
    </row>
    <row r="4213" spans="1:43" s="269" customFormat="1" x14ac:dyDescent="0.2">
      <c r="A4213" s="13"/>
      <c r="B4213"/>
      <c r="C4213"/>
      <c r="D4213" s="227"/>
      <c r="E4213" s="227"/>
      <c r="F4213" s="227"/>
      <c r="G4213"/>
      <c r="H4213"/>
      <c r="I4213"/>
      <c r="J4213" s="227"/>
      <c r="L4213" s="190"/>
      <c r="N4213"/>
      <c r="O4213"/>
      <c r="P4213"/>
      <c r="Q4213"/>
      <c r="R4213"/>
      <c r="S4213"/>
      <c r="T4213"/>
      <c r="U4213"/>
      <c r="V4213"/>
      <c r="W4213" s="319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  <c r="AL4213"/>
      <c r="AM4213"/>
      <c r="AN4213"/>
      <c r="AO4213"/>
      <c r="AP4213"/>
      <c r="AQ4213"/>
    </row>
    <row r="4214" spans="1:43" s="269" customFormat="1" x14ac:dyDescent="0.2">
      <c r="A4214" s="13"/>
      <c r="B4214"/>
      <c r="C4214"/>
      <c r="D4214" s="227"/>
      <c r="E4214" s="227"/>
      <c r="F4214" s="227"/>
      <c r="G4214"/>
      <c r="H4214"/>
      <c r="I4214"/>
      <c r="J4214" s="227"/>
      <c r="L4214" s="190"/>
      <c r="N4214"/>
      <c r="O4214"/>
      <c r="P4214"/>
      <c r="Q4214"/>
      <c r="R4214"/>
      <c r="S4214"/>
      <c r="T4214"/>
      <c r="U4214"/>
      <c r="V4214"/>
      <c r="W4214" s="319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  <c r="AL4214"/>
      <c r="AM4214"/>
      <c r="AN4214"/>
      <c r="AO4214"/>
      <c r="AP4214"/>
      <c r="AQ4214"/>
    </row>
    <row r="4215" spans="1:43" s="269" customFormat="1" x14ac:dyDescent="0.2">
      <c r="A4215" s="13"/>
      <c r="B4215"/>
      <c r="C4215"/>
      <c r="D4215" s="227"/>
      <c r="E4215" s="227"/>
      <c r="F4215" s="227"/>
      <c r="G4215"/>
      <c r="H4215"/>
      <c r="I4215"/>
      <c r="J4215" s="227"/>
      <c r="L4215" s="190"/>
      <c r="N4215"/>
      <c r="O4215"/>
      <c r="P4215"/>
      <c r="Q4215"/>
      <c r="R4215"/>
      <c r="S4215"/>
      <c r="T4215"/>
      <c r="U4215"/>
      <c r="V4215"/>
      <c r="W4215" s="319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  <c r="AL4215"/>
      <c r="AM4215"/>
      <c r="AN4215"/>
      <c r="AO4215"/>
      <c r="AP4215"/>
      <c r="AQ4215"/>
    </row>
    <row r="4216" spans="1:43" s="269" customFormat="1" x14ac:dyDescent="0.2">
      <c r="A4216" s="13"/>
      <c r="B4216"/>
      <c r="C4216"/>
      <c r="D4216" s="227"/>
      <c r="E4216" s="227"/>
      <c r="F4216" s="227"/>
      <c r="G4216"/>
      <c r="H4216"/>
      <c r="I4216"/>
      <c r="J4216" s="227"/>
      <c r="L4216" s="190"/>
      <c r="N4216"/>
      <c r="O4216"/>
      <c r="P4216"/>
      <c r="Q4216"/>
      <c r="R4216"/>
      <c r="S4216"/>
      <c r="T4216"/>
      <c r="U4216"/>
      <c r="V4216"/>
      <c r="W4216" s="319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  <c r="AL4216"/>
      <c r="AM4216"/>
      <c r="AN4216"/>
      <c r="AO4216"/>
      <c r="AP4216"/>
      <c r="AQ4216"/>
    </row>
    <row r="4217" spans="1:43" s="269" customFormat="1" x14ac:dyDescent="0.2">
      <c r="A4217" s="13"/>
      <c r="B4217"/>
      <c r="C4217"/>
      <c r="D4217" s="227"/>
      <c r="E4217" s="227"/>
      <c r="F4217" s="227"/>
      <c r="G4217"/>
      <c r="H4217"/>
      <c r="I4217"/>
      <c r="J4217" s="227"/>
      <c r="L4217" s="190"/>
      <c r="N4217"/>
      <c r="O4217"/>
      <c r="P4217"/>
      <c r="Q4217"/>
      <c r="R4217"/>
      <c r="S4217"/>
      <c r="T4217"/>
      <c r="U4217"/>
      <c r="V4217"/>
      <c r="W4217" s="319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  <c r="AN4217"/>
      <c r="AO4217"/>
      <c r="AP4217"/>
      <c r="AQ4217"/>
    </row>
    <row r="4218" spans="1:43" s="269" customFormat="1" x14ac:dyDescent="0.2">
      <c r="A4218" s="13"/>
      <c r="B4218"/>
      <c r="C4218"/>
      <c r="D4218" s="227"/>
      <c r="E4218" s="227"/>
      <c r="F4218" s="227"/>
      <c r="G4218"/>
      <c r="H4218"/>
      <c r="I4218"/>
      <c r="J4218" s="227"/>
      <c r="L4218" s="190"/>
      <c r="N4218"/>
      <c r="O4218"/>
      <c r="P4218"/>
      <c r="Q4218"/>
      <c r="R4218"/>
      <c r="S4218"/>
      <c r="T4218"/>
      <c r="U4218"/>
      <c r="V4218"/>
      <c r="W4218" s="319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  <c r="AN4218"/>
      <c r="AO4218"/>
      <c r="AP4218"/>
      <c r="AQ4218"/>
    </row>
    <row r="4219" spans="1:43" s="269" customFormat="1" x14ac:dyDescent="0.2">
      <c r="A4219" s="13"/>
      <c r="B4219"/>
      <c r="C4219"/>
      <c r="D4219" s="227"/>
      <c r="E4219" s="227"/>
      <c r="F4219" s="227"/>
      <c r="G4219"/>
      <c r="H4219"/>
      <c r="I4219"/>
      <c r="J4219" s="227"/>
      <c r="L4219" s="190"/>
      <c r="N4219"/>
      <c r="O4219"/>
      <c r="P4219"/>
      <c r="Q4219"/>
      <c r="R4219"/>
      <c r="S4219"/>
      <c r="T4219"/>
      <c r="U4219"/>
      <c r="V4219"/>
      <c r="W4219" s="3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  <c r="AL4219"/>
      <c r="AM4219"/>
      <c r="AN4219"/>
      <c r="AO4219"/>
      <c r="AP4219"/>
      <c r="AQ4219"/>
    </row>
    <row r="4220" spans="1:43" s="269" customFormat="1" x14ac:dyDescent="0.2">
      <c r="A4220" s="13"/>
      <c r="B4220"/>
      <c r="C4220"/>
      <c r="D4220" s="227"/>
      <c r="E4220" s="227"/>
      <c r="F4220" s="227"/>
      <c r="G4220"/>
      <c r="H4220"/>
      <c r="I4220"/>
      <c r="J4220" s="227"/>
      <c r="L4220" s="190"/>
      <c r="N4220"/>
      <c r="O4220"/>
      <c r="P4220"/>
      <c r="Q4220"/>
      <c r="R4220"/>
      <c r="S4220"/>
      <c r="T4220"/>
      <c r="U4220"/>
      <c r="V4220"/>
      <c r="W4220" s="319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  <c r="AL4220"/>
      <c r="AM4220"/>
      <c r="AN4220"/>
      <c r="AO4220"/>
      <c r="AP4220"/>
      <c r="AQ4220"/>
    </row>
    <row r="4221" spans="1:43" s="269" customFormat="1" x14ac:dyDescent="0.2">
      <c r="A4221" s="13"/>
      <c r="B4221"/>
      <c r="C4221"/>
      <c r="D4221" s="227"/>
      <c r="E4221" s="227"/>
      <c r="F4221" s="227"/>
      <c r="G4221"/>
      <c r="H4221"/>
      <c r="I4221"/>
      <c r="J4221" s="227"/>
      <c r="L4221" s="190"/>
      <c r="N4221"/>
      <c r="O4221"/>
      <c r="P4221"/>
      <c r="Q4221"/>
      <c r="R4221"/>
      <c r="S4221"/>
      <c r="T4221"/>
      <c r="U4221"/>
      <c r="V4221"/>
      <c r="W4221" s="319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  <c r="AL4221"/>
      <c r="AM4221"/>
      <c r="AN4221"/>
      <c r="AO4221"/>
      <c r="AP4221"/>
      <c r="AQ4221"/>
    </row>
    <row r="4222" spans="1:43" s="269" customFormat="1" x14ac:dyDescent="0.2">
      <c r="A4222" s="13"/>
      <c r="B4222"/>
      <c r="C4222"/>
      <c r="D4222" s="227"/>
      <c r="E4222" s="227"/>
      <c r="F4222" s="227"/>
      <c r="G4222"/>
      <c r="H4222"/>
      <c r="I4222"/>
      <c r="J4222" s="227"/>
      <c r="L4222" s="190"/>
      <c r="N4222"/>
      <c r="O4222"/>
      <c r="P4222"/>
      <c r="Q4222"/>
      <c r="R4222"/>
      <c r="S4222"/>
      <c r="T4222"/>
      <c r="U4222"/>
      <c r="V4222"/>
      <c r="W4222" s="319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  <c r="AL4222"/>
      <c r="AM4222"/>
      <c r="AN4222"/>
      <c r="AO4222"/>
      <c r="AP4222"/>
      <c r="AQ4222"/>
    </row>
    <row r="4223" spans="1:43" s="269" customFormat="1" x14ac:dyDescent="0.2">
      <c r="A4223" s="13"/>
      <c r="B4223"/>
      <c r="C4223"/>
      <c r="D4223" s="227"/>
      <c r="E4223" s="227"/>
      <c r="F4223" s="227"/>
      <c r="G4223"/>
      <c r="H4223"/>
      <c r="I4223"/>
      <c r="J4223" s="227"/>
      <c r="L4223" s="190"/>
      <c r="N4223"/>
      <c r="O4223"/>
      <c r="P4223"/>
      <c r="Q4223"/>
      <c r="R4223"/>
      <c r="S4223"/>
      <c r="T4223"/>
      <c r="U4223"/>
      <c r="V4223"/>
      <c r="W4223" s="319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  <c r="AL4223"/>
      <c r="AM4223"/>
      <c r="AN4223"/>
      <c r="AO4223"/>
      <c r="AP4223"/>
      <c r="AQ4223"/>
    </row>
    <row r="4224" spans="1:43" s="269" customFormat="1" x14ac:dyDescent="0.2">
      <c r="A4224" s="13"/>
      <c r="B4224"/>
      <c r="C4224"/>
      <c r="D4224" s="227"/>
      <c r="E4224" s="227"/>
      <c r="F4224" s="227"/>
      <c r="G4224"/>
      <c r="H4224"/>
      <c r="I4224"/>
      <c r="J4224" s="227"/>
      <c r="L4224" s="190"/>
      <c r="N4224"/>
      <c r="O4224"/>
      <c r="P4224"/>
      <c r="Q4224"/>
      <c r="R4224"/>
      <c r="S4224"/>
      <c r="T4224"/>
      <c r="U4224"/>
      <c r="V4224"/>
      <c r="W4224" s="319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  <c r="AL4224"/>
      <c r="AM4224"/>
      <c r="AN4224"/>
      <c r="AO4224"/>
      <c r="AP4224"/>
      <c r="AQ4224"/>
    </row>
    <row r="4225" spans="1:43" s="269" customFormat="1" x14ac:dyDescent="0.2">
      <c r="A4225" s="13"/>
      <c r="B4225"/>
      <c r="C4225"/>
      <c r="D4225" s="227"/>
      <c r="E4225" s="227"/>
      <c r="F4225" s="227"/>
      <c r="G4225"/>
      <c r="H4225"/>
      <c r="I4225"/>
      <c r="J4225" s="227"/>
      <c r="L4225" s="190"/>
      <c r="N4225"/>
      <c r="O4225"/>
      <c r="P4225"/>
      <c r="Q4225"/>
      <c r="R4225"/>
      <c r="S4225"/>
      <c r="T4225"/>
      <c r="U4225"/>
      <c r="V4225"/>
      <c r="W4225" s="319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  <c r="AL4225"/>
      <c r="AM4225"/>
      <c r="AN4225"/>
      <c r="AO4225"/>
      <c r="AP4225"/>
      <c r="AQ4225"/>
    </row>
    <row r="4226" spans="1:43" s="269" customFormat="1" x14ac:dyDescent="0.2">
      <c r="A4226" s="13"/>
      <c r="B4226"/>
      <c r="C4226"/>
      <c r="D4226" s="227"/>
      <c r="E4226" s="227"/>
      <c r="F4226" s="227"/>
      <c r="G4226"/>
      <c r="H4226"/>
      <c r="I4226"/>
      <c r="J4226" s="227"/>
      <c r="L4226" s="190"/>
      <c r="N4226"/>
      <c r="O4226"/>
      <c r="P4226"/>
      <c r="Q4226"/>
      <c r="R4226"/>
      <c r="S4226"/>
      <c r="T4226"/>
      <c r="U4226"/>
      <c r="V4226"/>
      <c r="W4226" s="319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  <c r="AN4226"/>
      <c r="AO4226"/>
      <c r="AP4226"/>
      <c r="AQ4226"/>
    </row>
    <row r="4227" spans="1:43" s="269" customFormat="1" x14ac:dyDescent="0.2">
      <c r="A4227" s="13"/>
      <c r="B4227"/>
      <c r="C4227"/>
      <c r="D4227" s="227"/>
      <c r="E4227" s="227"/>
      <c r="F4227" s="227"/>
      <c r="G4227"/>
      <c r="H4227"/>
      <c r="I4227"/>
      <c r="J4227" s="227"/>
      <c r="L4227" s="190"/>
      <c r="N4227"/>
      <c r="O4227"/>
      <c r="P4227"/>
      <c r="Q4227"/>
      <c r="R4227"/>
      <c r="S4227"/>
      <c r="T4227"/>
      <c r="U4227"/>
      <c r="V4227"/>
      <c r="W4227" s="319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  <c r="AN4227"/>
      <c r="AO4227"/>
      <c r="AP4227"/>
      <c r="AQ4227"/>
    </row>
    <row r="4228" spans="1:43" s="269" customFormat="1" x14ac:dyDescent="0.2">
      <c r="A4228" s="13"/>
      <c r="B4228"/>
      <c r="C4228"/>
      <c r="D4228" s="227"/>
      <c r="E4228" s="227"/>
      <c r="F4228" s="227"/>
      <c r="G4228"/>
      <c r="H4228"/>
      <c r="I4228"/>
      <c r="J4228" s="227"/>
      <c r="L4228" s="190"/>
      <c r="N4228"/>
      <c r="O4228"/>
      <c r="P4228"/>
      <c r="Q4228"/>
      <c r="R4228"/>
      <c r="S4228"/>
      <c r="T4228"/>
      <c r="U4228"/>
      <c r="V4228"/>
      <c r="W4228" s="319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  <c r="AL4228"/>
      <c r="AM4228"/>
      <c r="AN4228"/>
      <c r="AO4228"/>
      <c r="AP4228"/>
      <c r="AQ4228"/>
    </row>
    <row r="4229" spans="1:43" s="269" customFormat="1" x14ac:dyDescent="0.2">
      <c r="A4229" s="13"/>
      <c r="B4229"/>
      <c r="C4229"/>
      <c r="D4229" s="227"/>
      <c r="E4229" s="227"/>
      <c r="F4229" s="227"/>
      <c r="G4229"/>
      <c r="H4229"/>
      <c r="I4229"/>
      <c r="J4229" s="227"/>
      <c r="L4229" s="190"/>
      <c r="N4229"/>
      <c r="O4229"/>
      <c r="P4229"/>
      <c r="Q4229"/>
      <c r="R4229"/>
      <c r="S4229"/>
      <c r="T4229"/>
      <c r="U4229"/>
      <c r="V4229"/>
      <c r="W4229" s="31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  <c r="AL4229"/>
      <c r="AM4229"/>
      <c r="AN4229"/>
      <c r="AO4229"/>
      <c r="AP4229"/>
      <c r="AQ4229"/>
    </row>
    <row r="4230" spans="1:43" s="269" customFormat="1" x14ac:dyDescent="0.2">
      <c r="A4230" s="13"/>
      <c r="B4230"/>
      <c r="C4230"/>
      <c r="D4230" s="227"/>
      <c r="E4230" s="227"/>
      <c r="F4230" s="227"/>
      <c r="G4230"/>
      <c r="H4230"/>
      <c r="I4230"/>
      <c r="J4230" s="227"/>
      <c r="L4230" s="190"/>
      <c r="N4230"/>
      <c r="O4230"/>
      <c r="P4230"/>
      <c r="Q4230"/>
      <c r="R4230"/>
      <c r="S4230"/>
      <c r="T4230"/>
      <c r="U4230"/>
      <c r="V4230"/>
      <c r="W4230" s="319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  <c r="AL4230"/>
      <c r="AM4230"/>
      <c r="AN4230"/>
      <c r="AO4230"/>
      <c r="AP4230"/>
      <c r="AQ4230"/>
    </row>
    <row r="4231" spans="1:43" s="269" customFormat="1" x14ac:dyDescent="0.2">
      <c r="A4231" s="13"/>
      <c r="B4231"/>
      <c r="C4231"/>
      <c r="D4231" s="227"/>
      <c r="E4231" s="227"/>
      <c r="F4231" s="227"/>
      <c r="G4231"/>
      <c r="H4231"/>
      <c r="I4231"/>
      <c r="J4231" s="227"/>
      <c r="L4231" s="190"/>
      <c r="N4231"/>
      <c r="O4231"/>
      <c r="P4231"/>
      <c r="Q4231"/>
      <c r="R4231"/>
      <c r="S4231"/>
      <c r="T4231"/>
      <c r="U4231"/>
      <c r="V4231"/>
      <c r="W4231" s="319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  <c r="AL4231"/>
      <c r="AM4231"/>
      <c r="AN4231"/>
      <c r="AO4231"/>
      <c r="AP4231"/>
      <c r="AQ4231"/>
    </row>
    <row r="4232" spans="1:43" s="269" customFormat="1" x14ac:dyDescent="0.2">
      <c r="A4232" s="13"/>
      <c r="B4232"/>
      <c r="C4232"/>
      <c r="D4232" s="227"/>
      <c r="E4232" s="227"/>
      <c r="F4232" s="227"/>
      <c r="G4232"/>
      <c r="H4232"/>
      <c r="I4232"/>
      <c r="J4232" s="227"/>
      <c r="L4232" s="190"/>
      <c r="N4232"/>
      <c r="O4232"/>
      <c r="P4232"/>
      <c r="Q4232"/>
      <c r="R4232"/>
      <c r="S4232"/>
      <c r="T4232"/>
      <c r="U4232"/>
      <c r="V4232"/>
      <c r="W4232" s="319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  <c r="AL4232"/>
      <c r="AM4232"/>
      <c r="AN4232"/>
      <c r="AO4232"/>
      <c r="AP4232"/>
      <c r="AQ4232"/>
    </row>
    <row r="4233" spans="1:43" s="269" customFormat="1" x14ac:dyDescent="0.2">
      <c r="A4233" s="13"/>
      <c r="B4233"/>
      <c r="C4233"/>
      <c r="D4233" s="227"/>
      <c r="E4233" s="227"/>
      <c r="F4233" s="227"/>
      <c r="G4233"/>
      <c r="H4233"/>
      <c r="I4233"/>
      <c r="J4233" s="227"/>
      <c r="L4233" s="190"/>
      <c r="N4233"/>
      <c r="O4233"/>
      <c r="P4233"/>
      <c r="Q4233"/>
      <c r="R4233"/>
      <c r="S4233"/>
      <c r="T4233"/>
      <c r="U4233"/>
      <c r="V4233"/>
      <c r="W4233" s="319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  <c r="AL4233"/>
      <c r="AM4233"/>
      <c r="AN4233"/>
      <c r="AO4233"/>
      <c r="AP4233"/>
      <c r="AQ4233"/>
    </row>
    <row r="4234" spans="1:43" s="269" customFormat="1" x14ac:dyDescent="0.2">
      <c r="A4234" s="13"/>
      <c r="B4234"/>
      <c r="C4234"/>
      <c r="D4234" s="227"/>
      <c r="E4234" s="227"/>
      <c r="F4234" s="227"/>
      <c r="G4234"/>
      <c r="H4234"/>
      <c r="I4234"/>
      <c r="J4234" s="227"/>
      <c r="L4234" s="190"/>
      <c r="N4234"/>
      <c r="O4234"/>
      <c r="P4234"/>
      <c r="Q4234"/>
      <c r="R4234"/>
      <c r="S4234"/>
      <c r="T4234"/>
      <c r="U4234"/>
      <c r="V4234"/>
      <c r="W4234" s="319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  <c r="AL4234"/>
      <c r="AM4234"/>
      <c r="AN4234"/>
      <c r="AO4234"/>
      <c r="AP4234"/>
      <c r="AQ4234"/>
    </row>
    <row r="4235" spans="1:43" s="269" customFormat="1" x14ac:dyDescent="0.2">
      <c r="A4235" s="13"/>
      <c r="B4235"/>
      <c r="C4235"/>
      <c r="D4235" s="227"/>
      <c r="E4235" s="227"/>
      <c r="F4235" s="227"/>
      <c r="G4235"/>
      <c r="H4235"/>
      <c r="I4235"/>
      <c r="J4235" s="227"/>
      <c r="L4235" s="190"/>
      <c r="N4235"/>
      <c r="O4235"/>
      <c r="P4235"/>
      <c r="Q4235"/>
      <c r="R4235"/>
      <c r="S4235"/>
      <c r="T4235"/>
      <c r="U4235"/>
      <c r="V4235"/>
      <c r="W4235" s="319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  <c r="AL4235"/>
      <c r="AM4235"/>
      <c r="AN4235"/>
      <c r="AO4235"/>
      <c r="AP4235"/>
      <c r="AQ4235"/>
    </row>
    <row r="4236" spans="1:43" s="269" customFormat="1" x14ac:dyDescent="0.2">
      <c r="A4236" s="13"/>
      <c r="B4236"/>
      <c r="C4236"/>
      <c r="D4236" s="227"/>
      <c r="E4236" s="227"/>
      <c r="F4236" s="227"/>
      <c r="G4236"/>
      <c r="H4236"/>
      <c r="I4236"/>
      <c r="J4236" s="227"/>
      <c r="L4236" s="190"/>
      <c r="N4236"/>
      <c r="O4236"/>
      <c r="P4236"/>
      <c r="Q4236"/>
      <c r="R4236"/>
      <c r="S4236"/>
      <c r="T4236"/>
      <c r="U4236"/>
      <c r="V4236"/>
      <c r="W4236" s="319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  <c r="AL4236"/>
      <c r="AM4236"/>
      <c r="AN4236"/>
      <c r="AO4236"/>
      <c r="AP4236"/>
      <c r="AQ4236"/>
    </row>
    <row r="4237" spans="1:43" s="269" customFormat="1" x14ac:dyDescent="0.2">
      <c r="A4237" s="13"/>
      <c r="B4237"/>
      <c r="C4237"/>
      <c r="D4237" s="227"/>
      <c r="E4237" s="227"/>
      <c r="F4237" s="227"/>
      <c r="G4237"/>
      <c r="H4237"/>
      <c r="I4237"/>
      <c r="J4237" s="227"/>
      <c r="L4237" s="190"/>
      <c r="N4237"/>
      <c r="O4237"/>
      <c r="P4237"/>
      <c r="Q4237"/>
      <c r="R4237"/>
      <c r="S4237"/>
      <c r="T4237"/>
      <c r="U4237"/>
      <c r="V4237"/>
      <c r="W4237" s="319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  <c r="AN4237"/>
      <c r="AO4237"/>
      <c r="AP4237"/>
      <c r="AQ4237"/>
    </row>
    <row r="4238" spans="1:43" s="269" customFormat="1" x14ac:dyDescent="0.2">
      <c r="A4238" s="13"/>
      <c r="B4238"/>
      <c r="C4238"/>
      <c r="D4238" s="227"/>
      <c r="E4238" s="227"/>
      <c r="F4238" s="227"/>
      <c r="G4238"/>
      <c r="H4238"/>
      <c r="I4238"/>
      <c r="J4238" s="227"/>
      <c r="L4238" s="190"/>
      <c r="N4238"/>
      <c r="O4238"/>
      <c r="P4238"/>
      <c r="Q4238"/>
      <c r="R4238"/>
      <c r="S4238"/>
      <c r="T4238"/>
      <c r="U4238"/>
      <c r="V4238"/>
      <c r="W4238" s="319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  <c r="AL4238"/>
      <c r="AM4238"/>
      <c r="AN4238"/>
      <c r="AO4238"/>
      <c r="AP4238"/>
      <c r="AQ4238"/>
    </row>
    <row r="4239" spans="1:43" s="269" customFormat="1" x14ac:dyDescent="0.2">
      <c r="A4239" s="13"/>
      <c r="B4239"/>
      <c r="C4239"/>
      <c r="D4239" s="227"/>
      <c r="E4239" s="227"/>
      <c r="F4239" s="227"/>
      <c r="G4239"/>
      <c r="H4239"/>
      <c r="I4239"/>
      <c r="J4239" s="227"/>
      <c r="L4239" s="190"/>
      <c r="N4239"/>
      <c r="O4239"/>
      <c r="P4239"/>
      <c r="Q4239"/>
      <c r="R4239"/>
      <c r="S4239"/>
      <c r="T4239"/>
      <c r="U4239"/>
      <c r="V4239"/>
      <c r="W4239" s="31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  <c r="AL4239"/>
      <c r="AM4239"/>
      <c r="AN4239"/>
      <c r="AO4239"/>
      <c r="AP4239"/>
      <c r="AQ4239"/>
    </row>
    <row r="4240" spans="1:43" s="269" customFormat="1" x14ac:dyDescent="0.2">
      <c r="A4240" s="13"/>
      <c r="B4240"/>
      <c r="C4240"/>
      <c r="D4240" s="227"/>
      <c r="E4240" s="227"/>
      <c r="F4240" s="227"/>
      <c r="G4240"/>
      <c r="H4240"/>
      <c r="I4240"/>
      <c r="J4240" s="227"/>
      <c r="L4240" s="190"/>
      <c r="N4240"/>
      <c r="O4240"/>
      <c r="P4240"/>
      <c r="Q4240"/>
      <c r="R4240"/>
      <c r="S4240"/>
      <c r="T4240"/>
      <c r="U4240"/>
      <c r="V4240"/>
      <c r="W4240" s="319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  <c r="AL4240"/>
      <c r="AM4240"/>
      <c r="AN4240"/>
      <c r="AO4240"/>
      <c r="AP4240"/>
      <c r="AQ4240"/>
    </row>
    <row r="4241" spans="1:43" s="269" customFormat="1" x14ac:dyDescent="0.2">
      <c r="A4241" s="13"/>
      <c r="B4241"/>
      <c r="C4241"/>
      <c r="D4241" s="227"/>
      <c r="E4241" s="227"/>
      <c r="F4241" s="227"/>
      <c r="G4241"/>
      <c r="H4241"/>
      <c r="I4241"/>
      <c r="J4241" s="227"/>
      <c r="L4241" s="190"/>
      <c r="N4241"/>
      <c r="O4241"/>
      <c r="P4241"/>
      <c r="Q4241"/>
      <c r="R4241"/>
      <c r="S4241"/>
      <c r="T4241"/>
      <c r="U4241"/>
      <c r="V4241"/>
      <c r="W4241" s="319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  <c r="AL4241"/>
      <c r="AM4241"/>
      <c r="AN4241"/>
      <c r="AO4241"/>
      <c r="AP4241"/>
      <c r="AQ4241"/>
    </row>
    <row r="4242" spans="1:43" s="269" customFormat="1" x14ac:dyDescent="0.2">
      <c r="A4242" s="13"/>
      <c r="B4242"/>
      <c r="C4242"/>
      <c r="D4242" s="227"/>
      <c r="E4242" s="227"/>
      <c r="F4242" s="227"/>
      <c r="G4242"/>
      <c r="H4242"/>
      <c r="I4242"/>
      <c r="J4242" s="227"/>
      <c r="L4242" s="190"/>
      <c r="N4242"/>
      <c r="O4242"/>
      <c r="P4242"/>
      <c r="Q4242"/>
      <c r="R4242"/>
      <c r="S4242"/>
      <c r="T4242"/>
      <c r="U4242"/>
      <c r="V4242"/>
      <c r="W4242" s="319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  <c r="AL4242"/>
      <c r="AM4242"/>
      <c r="AN4242"/>
      <c r="AO4242"/>
      <c r="AP4242"/>
      <c r="AQ4242"/>
    </row>
    <row r="4243" spans="1:43" s="269" customFormat="1" x14ac:dyDescent="0.2">
      <c r="A4243" s="13"/>
      <c r="B4243"/>
      <c r="C4243"/>
      <c r="D4243" s="227"/>
      <c r="E4243" s="227"/>
      <c r="F4243" s="227"/>
      <c r="G4243"/>
      <c r="H4243"/>
      <c r="I4243"/>
      <c r="J4243" s="227"/>
      <c r="L4243" s="190"/>
      <c r="N4243"/>
      <c r="O4243"/>
      <c r="P4243"/>
      <c r="Q4243"/>
      <c r="R4243"/>
      <c r="S4243"/>
      <c r="T4243"/>
      <c r="U4243"/>
      <c r="V4243"/>
      <c r="W4243" s="319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  <c r="AL4243"/>
      <c r="AM4243"/>
      <c r="AN4243"/>
      <c r="AO4243"/>
      <c r="AP4243"/>
      <c r="AQ4243"/>
    </row>
    <row r="4244" spans="1:43" s="269" customFormat="1" x14ac:dyDescent="0.2">
      <c r="A4244" s="13"/>
      <c r="B4244"/>
      <c r="C4244"/>
      <c r="D4244" s="227"/>
      <c r="E4244" s="227"/>
      <c r="F4244" s="227"/>
      <c r="G4244"/>
      <c r="H4244"/>
      <c r="I4244"/>
      <c r="J4244" s="227"/>
      <c r="L4244" s="190"/>
      <c r="N4244"/>
      <c r="O4244"/>
      <c r="P4244"/>
      <c r="Q4244"/>
      <c r="R4244"/>
      <c r="S4244"/>
      <c r="T4244"/>
      <c r="U4244"/>
      <c r="V4244"/>
      <c r="W4244" s="319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  <c r="AL4244"/>
      <c r="AM4244"/>
      <c r="AN4244"/>
      <c r="AO4244"/>
      <c r="AP4244"/>
      <c r="AQ4244"/>
    </row>
    <row r="4245" spans="1:43" s="269" customFormat="1" x14ac:dyDescent="0.2">
      <c r="A4245" s="13"/>
      <c r="B4245"/>
      <c r="C4245"/>
      <c r="D4245" s="227"/>
      <c r="E4245" s="227"/>
      <c r="F4245" s="227"/>
      <c r="G4245"/>
      <c r="H4245"/>
      <c r="I4245"/>
      <c r="J4245" s="227"/>
      <c r="L4245" s="190"/>
      <c r="N4245"/>
      <c r="O4245"/>
      <c r="P4245"/>
      <c r="Q4245"/>
      <c r="R4245"/>
      <c r="S4245"/>
      <c r="T4245"/>
      <c r="U4245"/>
      <c r="V4245"/>
      <c r="W4245" s="319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  <c r="AL4245"/>
      <c r="AM4245"/>
      <c r="AN4245"/>
      <c r="AO4245"/>
      <c r="AP4245"/>
      <c r="AQ4245"/>
    </row>
    <row r="4246" spans="1:43" s="269" customFormat="1" x14ac:dyDescent="0.2">
      <c r="A4246" s="13"/>
      <c r="B4246"/>
      <c r="C4246"/>
      <c r="D4246" s="227"/>
      <c r="E4246" s="227"/>
      <c r="F4246" s="227"/>
      <c r="G4246"/>
      <c r="H4246"/>
      <c r="I4246"/>
      <c r="J4246" s="227"/>
      <c r="L4246" s="190"/>
      <c r="N4246"/>
      <c r="O4246"/>
      <c r="P4246"/>
      <c r="Q4246"/>
      <c r="R4246"/>
      <c r="S4246"/>
      <c r="T4246"/>
      <c r="U4246"/>
      <c r="V4246"/>
      <c r="W4246" s="319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  <c r="AL4246"/>
      <c r="AM4246"/>
      <c r="AN4246"/>
      <c r="AO4246"/>
      <c r="AP4246"/>
      <c r="AQ4246"/>
    </row>
    <row r="4247" spans="1:43" s="269" customFormat="1" x14ac:dyDescent="0.2">
      <c r="A4247" s="13"/>
      <c r="B4247"/>
      <c r="C4247"/>
      <c r="D4247" s="227"/>
      <c r="E4247" s="227"/>
      <c r="F4247" s="227"/>
      <c r="G4247"/>
      <c r="H4247"/>
      <c r="I4247"/>
      <c r="J4247" s="227"/>
      <c r="L4247" s="190"/>
      <c r="N4247"/>
      <c r="O4247"/>
      <c r="P4247"/>
      <c r="Q4247"/>
      <c r="R4247"/>
      <c r="S4247"/>
      <c r="T4247"/>
      <c r="U4247"/>
      <c r="V4247"/>
      <c r="W4247" s="319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  <c r="AL4247"/>
      <c r="AM4247"/>
      <c r="AN4247"/>
      <c r="AO4247"/>
      <c r="AP4247"/>
      <c r="AQ4247"/>
    </row>
    <row r="4248" spans="1:43" s="269" customFormat="1" x14ac:dyDescent="0.2">
      <c r="A4248" s="13"/>
      <c r="B4248"/>
      <c r="C4248"/>
      <c r="D4248" s="227"/>
      <c r="E4248" s="227"/>
      <c r="F4248" s="227"/>
      <c r="G4248"/>
      <c r="H4248"/>
      <c r="I4248"/>
      <c r="J4248" s="227"/>
      <c r="L4248" s="190"/>
      <c r="N4248"/>
      <c r="O4248"/>
      <c r="P4248"/>
      <c r="Q4248"/>
      <c r="R4248"/>
      <c r="S4248"/>
      <c r="T4248"/>
      <c r="U4248"/>
      <c r="V4248"/>
      <c r="W4248" s="319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  <c r="AN4248"/>
      <c r="AO4248"/>
      <c r="AP4248"/>
      <c r="AQ4248"/>
    </row>
    <row r="4249" spans="1:43" s="269" customFormat="1" x14ac:dyDescent="0.2">
      <c r="A4249" s="13"/>
      <c r="B4249"/>
      <c r="C4249"/>
      <c r="D4249" s="227"/>
      <c r="E4249" s="227"/>
      <c r="F4249" s="227"/>
      <c r="G4249"/>
      <c r="H4249"/>
      <c r="I4249"/>
      <c r="J4249" s="227"/>
      <c r="L4249" s="190"/>
      <c r="N4249"/>
      <c r="O4249"/>
      <c r="P4249"/>
      <c r="Q4249"/>
      <c r="R4249"/>
      <c r="S4249"/>
      <c r="T4249"/>
      <c r="U4249"/>
      <c r="V4249"/>
      <c r="W4249" s="31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  <c r="AL4249"/>
      <c r="AM4249"/>
      <c r="AN4249"/>
      <c r="AO4249"/>
      <c r="AP4249"/>
      <c r="AQ4249"/>
    </row>
    <row r="4250" spans="1:43" s="269" customFormat="1" x14ac:dyDescent="0.2">
      <c r="A4250" s="13"/>
      <c r="B4250"/>
      <c r="C4250"/>
      <c r="D4250" s="227"/>
      <c r="E4250" s="227"/>
      <c r="F4250" s="227"/>
      <c r="G4250"/>
      <c r="H4250"/>
      <c r="I4250"/>
      <c r="J4250" s="227"/>
      <c r="L4250" s="190"/>
      <c r="N4250"/>
      <c r="O4250"/>
      <c r="P4250"/>
      <c r="Q4250"/>
      <c r="R4250"/>
      <c r="S4250"/>
      <c r="T4250"/>
      <c r="U4250"/>
      <c r="V4250"/>
      <c r="W4250" s="319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  <c r="AL4250"/>
      <c r="AM4250"/>
      <c r="AN4250"/>
      <c r="AO4250"/>
      <c r="AP4250"/>
      <c r="AQ4250"/>
    </row>
    <row r="4251" spans="1:43" s="269" customFormat="1" x14ac:dyDescent="0.2">
      <c r="A4251" s="13"/>
      <c r="B4251"/>
      <c r="C4251"/>
      <c r="D4251" s="227"/>
      <c r="E4251" s="227"/>
      <c r="F4251" s="227"/>
      <c r="G4251"/>
      <c r="H4251"/>
      <c r="I4251"/>
      <c r="J4251" s="227"/>
      <c r="L4251" s="190"/>
      <c r="N4251"/>
      <c r="O4251"/>
      <c r="P4251"/>
      <c r="Q4251"/>
      <c r="R4251"/>
      <c r="S4251"/>
      <c r="T4251"/>
      <c r="U4251"/>
      <c r="V4251"/>
      <c r="W4251" s="319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  <c r="AL4251"/>
      <c r="AM4251"/>
      <c r="AN4251"/>
      <c r="AO4251"/>
      <c r="AP4251"/>
      <c r="AQ4251"/>
    </row>
    <row r="4252" spans="1:43" s="269" customFormat="1" x14ac:dyDescent="0.2">
      <c r="A4252" s="13"/>
      <c r="B4252"/>
      <c r="C4252"/>
      <c r="D4252" s="227"/>
      <c r="E4252" s="227"/>
      <c r="F4252" s="227"/>
      <c r="G4252"/>
      <c r="H4252"/>
      <c r="I4252"/>
      <c r="J4252" s="227"/>
      <c r="L4252" s="190"/>
      <c r="N4252"/>
      <c r="O4252"/>
      <c r="P4252"/>
      <c r="Q4252"/>
      <c r="R4252"/>
      <c r="S4252"/>
      <c r="T4252"/>
      <c r="U4252"/>
      <c r="V4252"/>
      <c r="W4252" s="319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  <c r="AL4252"/>
      <c r="AM4252"/>
      <c r="AN4252"/>
      <c r="AO4252"/>
      <c r="AP4252"/>
      <c r="AQ4252"/>
    </row>
    <row r="4253" spans="1:43" s="269" customFormat="1" x14ac:dyDescent="0.2">
      <c r="A4253" s="13"/>
      <c r="B4253"/>
      <c r="C4253"/>
      <c r="D4253" s="227"/>
      <c r="E4253" s="227"/>
      <c r="F4253" s="227"/>
      <c r="G4253"/>
      <c r="H4253"/>
      <c r="I4253"/>
      <c r="J4253" s="227"/>
      <c r="L4253" s="190"/>
      <c r="N4253"/>
      <c r="O4253"/>
      <c r="P4253"/>
      <c r="Q4253"/>
      <c r="R4253"/>
      <c r="S4253"/>
      <c r="T4253"/>
      <c r="U4253"/>
      <c r="V4253"/>
      <c r="W4253" s="319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  <c r="AL4253"/>
      <c r="AM4253"/>
      <c r="AN4253"/>
      <c r="AO4253"/>
      <c r="AP4253"/>
      <c r="AQ4253"/>
    </row>
    <row r="4254" spans="1:43" s="269" customFormat="1" x14ac:dyDescent="0.2">
      <c r="A4254" s="13"/>
      <c r="B4254"/>
      <c r="C4254"/>
      <c r="D4254" s="227"/>
      <c r="E4254" s="227"/>
      <c r="F4254" s="227"/>
      <c r="G4254"/>
      <c r="H4254"/>
      <c r="I4254"/>
      <c r="J4254" s="227"/>
      <c r="L4254" s="190"/>
      <c r="N4254"/>
      <c r="O4254"/>
      <c r="P4254"/>
      <c r="Q4254"/>
      <c r="R4254"/>
      <c r="S4254"/>
      <c r="T4254"/>
      <c r="U4254"/>
      <c r="V4254"/>
      <c r="W4254" s="319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  <c r="AL4254"/>
      <c r="AM4254"/>
      <c r="AN4254"/>
      <c r="AO4254"/>
      <c r="AP4254"/>
      <c r="AQ4254"/>
    </row>
    <row r="4255" spans="1:43" s="269" customFormat="1" x14ac:dyDescent="0.2">
      <c r="A4255" s="13"/>
      <c r="B4255"/>
      <c r="C4255"/>
      <c r="D4255" s="227"/>
      <c r="E4255" s="227"/>
      <c r="F4255" s="227"/>
      <c r="G4255"/>
      <c r="H4255"/>
      <c r="I4255"/>
      <c r="J4255" s="227"/>
      <c r="L4255" s="190"/>
      <c r="N4255"/>
      <c r="O4255"/>
      <c r="P4255"/>
      <c r="Q4255"/>
      <c r="R4255"/>
      <c r="S4255"/>
      <c r="T4255"/>
      <c r="U4255"/>
      <c r="V4255"/>
      <c r="W4255" s="319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  <c r="AL4255"/>
      <c r="AM4255"/>
      <c r="AN4255"/>
      <c r="AO4255"/>
      <c r="AP4255"/>
      <c r="AQ4255"/>
    </row>
    <row r="4256" spans="1:43" s="269" customFormat="1" x14ac:dyDescent="0.2">
      <c r="A4256" s="13"/>
      <c r="B4256"/>
      <c r="C4256"/>
      <c r="D4256" s="227"/>
      <c r="E4256" s="227"/>
      <c r="F4256" s="227"/>
      <c r="G4256"/>
      <c r="H4256"/>
      <c r="I4256"/>
      <c r="J4256" s="227"/>
      <c r="L4256" s="190"/>
      <c r="N4256"/>
      <c r="O4256"/>
      <c r="P4256"/>
      <c r="Q4256"/>
      <c r="R4256"/>
      <c r="S4256"/>
      <c r="T4256"/>
      <c r="U4256"/>
      <c r="V4256"/>
      <c r="W4256" s="319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  <c r="AL4256"/>
      <c r="AM4256"/>
      <c r="AN4256"/>
      <c r="AO4256"/>
      <c r="AP4256"/>
      <c r="AQ4256"/>
    </row>
    <row r="4257" spans="1:43" s="269" customFormat="1" x14ac:dyDescent="0.2">
      <c r="A4257" s="13"/>
      <c r="B4257"/>
      <c r="C4257"/>
      <c r="D4257" s="227"/>
      <c r="E4257" s="227"/>
      <c r="F4257" s="227"/>
      <c r="G4257"/>
      <c r="H4257"/>
      <c r="I4257"/>
      <c r="J4257" s="227"/>
      <c r="L4257" s="190"/>
      <c r="N4257"/>
      <c r="O4257"/>
      <c r="P4257"/>
      <c r="Q4257"/>
      <c r="R4257"/>
      <c r="S4257"/>
      <c r="T4257"/>
      <c r="U4257"/>
      <c r="V4257"/>
      <c r="W4257" s="319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  <c r="AL4257"/>
      <c r="AM4257"/>
      <c r="AN4257"/>
      <c r="AO4257"/>
      <c r="AP4257"/>
      <c r="AQ4257"/>
    </row>
    <row r="4258" spans="1:43" s="269" customFormat="1" x14ac:dyDescent="0.2">
      <c r="A4258" s="13"/>
      <c r="B4258"/>
      <c r="C4258"/>
      <c r="D4258" s="227"/>
      <c r="E4258" s="227"/>
      <c r="F4258" s="227"/>
      <c r="G4258"/>
      <c r="H4258"/>
      <c r="I4258"/>
      <c r="J4258" s="227"/>
      <c r="L4258" s="190"/>
      <c r="N4258"/>
      <c r="O4258"/>
      <c r="P4258"/>
      <c r="Q4258"/>
      <c r="R4258"/>
      <c r="S4258"/>
      <c r="T4258"/>
      <c r="U4258"/>
      <c r="V4258"/>
      <c r="W4258" s="319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  <c r="AN4258"/>
      <c r="AO4258"/>
      <c r="AP4258"/>
      <c r="AQ4258"/>
    </row>
    <row r="4259" spans="1:43" s="269" customFormat="1" x14ac:dyDescent="0.2">
      <c r="A4259" s="13"/>
      <c r="B4259"/>
      <c r="C4259"/>
      <c r="D4259" s="227"/>
      <c r="E4259" s="227"/>
      <c r="F4259" s="227"/>
      <c r="G4259"/>
      <c r="H4259"/>
      <c r="I4259"/>
      <c r="J4259" s="227"/>
      <c r="L4259" s="190"/>
      <c r="N4259"/>
      <c r="O4259"/>
      <c r="P4259"/>
      <c r="Q4259"/>
      <c r="R4259"/>
      <c r="S4259"/>
      <c r="T4259"/>
      <c r="U4259"/>
      <c r="V4259"/>
      <c r="W4259" s="31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  <c r="AL4259"/>
      <c r="AM4259"/>
      <c r="AN4259"/>
      <c r="AO4259"/>
      <c r="AP4259"/>
      <c r="AQ4259"/>
    </row>
    <row r="4260" spans="1:43" s="269" customFormat="1" x14ac:dyDescent="0.2">
      <c r="A4260" s="13"/>
      <c r="B4260"/>
      <c r="C4260"/>
      <c r="D4260" s="227"/>
      <c r="E4260" s="227"/>
      <c r="F4260" s="227"/>
      <c r="G4260"/>
      <c r="H4260"/>
      <c r="I4260"/>
      <c r="J4260" s="227"/>
      <c r="L4260" s="190"/>
      <c r="N4260"/>
      <c r="O4260"/>
      <c r="P4260"/>
      <c r="Q4260"/>
      <c r="R4260"/>
      <c r="S4260"/>
      <c r="T4260"/>
      <c r="U4260"/>
      <c r="V4260"/>
      <c r="W4260" s="319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  <c r="AN4260"/>
      <c r="AO4260"/>
      <c r="AP4260"/>
      <c r="AQ4260"/>
    </row>
    <row r="4261" spans="1:43" s="269" customFormat="1" x14ac:dyDescent="0.2">
      <c r="A4261" s="13"/>
      <c r="B4261"/>
      <c r="C4261"/>
      <c r="D4261" s="227"/>
      <c r="E4261" s="227"/>
      <c r="F4261" s="227"/>
      <c r="G4261"/>
      <c r="H4261"/>
      <c r="I4261"/>
      <c r="J4261" s="227"/>
      <c r="L4261" s="190"/>
      <c r="N4261"/>
      <c r="O4261"/>
      <c r="P4261"/>
      <c r="Q4261"/>
      <c r="R4261"/>
      <c r="S4261"/>
      <c r="T4261"/>
      <c r="U4261"/>
      <c r="V4261"/>
      <c r="W4261" s="319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  <c r="AL4261"/>
      <c r="AM4261"/>
      <c r="AN4261"/>
      <c r="AO4261"/>
      <c r="AP4261"/>
      <c r="AQ4261"/>
    </row>
    <row r="4262" spans="1:43" s="269" customFormat="1" x14ac:dyDescent="0.2">
      <c r="A4262" s="13"/>
      <c r="B4262"/>
      <c r="C4262"/>
      <c r="D4262" s="227"/>
      <c r="E4262" s="227"/>
      <c r="F4262" s="227"/>
      <c r="G4262"/>
      <c r="H4262"/>
      <c r="I4262"/>
      <c r="J4262" s="227"/>
      <c r="L4262" s="190"/>
      <c r="N4262"/>
      <c r="O4262"/>
      <c r="P4262"/>
      <c r="Q4262"/>
      <c r="R4262"/>
      <c r="S4262"/>
      <c r="T4262"/>
      <c r="U4262"/>
      <c r="V4262"/>
      <c r="W4262" s="319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  <c r="AL4262"/>
      <c r="AM4262"/>
      <c r="AN4262"/>
      <c r="AO4262"/>
      <c r="AP4262"/>
      <c r="AQ4262"/>
    </row>
    <row r="4263" spans="1:43" s="269" customFormat="1" x14ac:dyDescent="0.2">
      <c r="A4263" s="13"/>
      <c r="B4263"/>
      <c r="C4263"/>
      <c r="D4263" s="227"/>
      <c r="E4263" s="227"/>
      <c r="F4263" s="227"/>
      <c r="G4263"/>
      <c r="H4263"/>
      <c r="I4263"/>
      <c r="J4263" s="227"/>
      <c r="L4263" s="190"/>
      <c r="N4263"/>
      <c r="O4263"/>
      <c r="P4263"/>
      <c r="Q4263"/>
      <c r="R4263"/>
      <c r="S4263"/>
      <c r="T4263"/>
      <c r="U4263"/>
      <c r="V4263"/>
      <c r="W4263" s="319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  <c r="AN4263"/>
      <c r="AO4263"/>
      <c r="AP4263"/>
      <c r="AQ4263"/>
    </row>
    <row r="4264" spans="1:43" s="269" customFormat="1" x14ac:dyDescent="0.2">
      <c r="A4264" s="13"/>
      <c r="B4264"/>
      <c r="C4264"/>
      <c r="D4264" s="227"/>
      <c r="E4264" s="227"/>
      <c r="F4264" s="227"/>
      <c r="G4264"/>
      <c r="H4264"/>
      <c r="I4264"/>
      <c r="J4264" s="227"/>
      <c r="L4264" s="190"/>
      <c r="N4264"/>
      <c r="O4264"/>
      <c r="P4264"/>
      <c r="Q4264"/>
      <c r="R4264"/>
      <c r="S4264"/>
      <c r="T4264"/>
      <c r="U4264"/>
      <c r="V4264"/>
      <c r="W4264" s="319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  <c r="AN4264"/>
      <c r="AO4264"/>
      <c r="AP4264"/>
      <c r="AQ4264"/>
    </row>
    <row r="4265" spans="1:43" s="269" customFormat="1" x14ac:dyDescent="0.2">
      <c r="A4265" s="13"/>
      <c r="B4265"/>
      <c r="C4265"/>
      <c r="D4265" s="227"/>
      <c r="E4265" s="227"/>
      <c r="F4265" s="227"/>
      <c r="G4265"/>
      <c r="H4265"/>
      <c r="I4265"/>
      <c r="J4265" s="227"/>
      <c r="L4265" s="190"/>
      <c r="N4265"/>
      <c r="O4265"/>
      <c r="P4265"/>
      <c r="Q4265"/>
      <c r="R4265"/>
      <c r="S4265"/>
      <c r="T4265"/>
      <c r="U4265"/>
      <c r="V4265"/>
      <c r="W4265" s="319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  <c r="AL4265"/>
      <c r="AM4265"/>
      <c r="AN4265"/>
      <c r="AO4265"/>
      <c r="AP4265"/>
      <c r="AQ4265"/>
    </row>
    <row r="4266" spans="1:43" s="269" customFormat="1" x14ac:dyDescent="0.2">
      <c r="A4266" s="13"/>
      <c r="B4266"/>
      <c r="C4266"/>
      <c r="D4266" s="227"/>
      <c r="E4266" s="227"/>
      <c r="F4266" s="227"/>
      <c r="G4266"/>
      <c r="H4266"/>
      <c r="I4266"/>
      <c r="J4266" s="227"/>
      <c r="L4266" s="190"/>
      <c r="N4266"/>
      <c r="O4266"/>
      <c r="P4266"/>
      <c r="Q4266"/>
      <c r="R4266"/>
      <c r="S4266"/>
      <c r="T4266"/>
      <c r="U4266"/>
      <c r="V4266"/>
      <c r="W4266" s="319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  <c r="AL4266"/>
      <c r="AM4266"/>
      <c r="AN4266"/>
      <c r="AO4266"/>
      <c r="AP4266"/>
      <c r="AQ4266"/>
    </row>
    <row r="4267" spans="1:43" s="269" customFormat="1" x14ac:dyDescent="0.2">
      <c r="A4267" s="13"/>
      <c r="B4267"/>
      <c r="C4267"/>
      <c r="D4267" s="227"/>
      <c r="E4267" s="227"/>
      <c r="F4267" s="227"/>
      <c r="G4267"/>
      <c r="H4267"/>
      <c r="I4267"/>
      <c r="J4267" s="227"/>
      <c r="L4267" s="190"/>
      <c r="N4267"/>
      <c r="O4267"/>
      <c r="P4267"/>
      <c r="Q4267"/>
      <c r="R4267"/>
      <c r="S4267"/>
      <c r="T4267"/>
      <c r="U4267"/>
      <c r="V4267"/>
      <c r="W4267" s="319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  <c r="AL4267"/>
      <c r="AM4267"/>
      <c r="AN4267"/>
      <c r="AO4267"/>
      <c r="AP4267"/>
      <c r="AQ4267"/>
    </row>
    <row r="4268" spans="1:43" s="269" customFormat="1" x14ac:dyDescent="0.2">
      <c r="A4268" s="13"/>
      <c r="B4268"/>
      <c r="C4268"/>
      <c r="D4268" s="227"/>
      <c r="E4268" s="227"/>
      <c r="F4268" s="227"/>
      <c r="G4268"/>
      <c r="H4268"/>
      <c r="I4268"/>
      <c r="J4268" s="227"/>
      <c r="L4268" s="190"/>
      <c r="N4268"/>
      <c r="O4268"/>
      <c r="P4268"/>
      <c r="Q4268"/>
      <c r="R4268"/>
      <c r="S4268"/>
      <c r="T4268"/>
      <c r="U4268"/>
      <c r="V4268"/>
      <c r="W4268" s="319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  <c r="AN4268"/>
      <c r="AO4268"/>
      <c r="AP4268"/>
      <c r="AQ4268"/>
    </row>
    <row r="4269" spans="1:43" s="269" customFormat="1" x14ac:dyDescent="0.2">
      <c r="A4269" s="13"/>
      <c r="B4269"/>
      <c r="C4269"/>
      <c r="D4269" s="227"/>
      <c r="E4269" s="227"/>
      <c r="F4269" s="227"/>
      <c r="G4269"/>
      <c r="H4269"/>
      <c r="I4269"/>
      <c r="J4269" s="227"/>
      <c r="L4269" s="190"/>
      <c r="N4269"/>
      <c r="O4269"/>
      <c r="P4269"/>
      <c r="Q4269"/>
      <c r="R4269"/>
      <c r="S4269"/>
      <c r="T4269"/>
      <c r="U4269"/>
      <c r="V4269"/>
      <c r="W4269" s="31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  <c r="AN4269"/>
      <c r="AO4269"/>
      <c r="AP4269"/>
      <c r="AQ4269"/>
    </row>
    <row r="4270" spans="1:43" s="269" customFormat="1" x14ac:dyDescent="0.2">
      <c r="A4270" s="13"/>
      <c r="B4270"/>
      <c r="C4270"/>
      <c r="D4270" s="227"/>
      <c r="E4270" s="227"/>
      <c r="F4270" s="227"/>
      <c r="G4270"/>
      <c r="H4270"/>
      <c r="I4270"/>
      <c r="J4270" s="227"/>
      <c r="L4270" s="190"/>
      <c r="N4270"/>
      <c r="O4270"/>
      <c r="P4270"/>
      <c r="Q4270"/>
      <c r="R4270"/>
      <c r="S4270"/>
      <c r="T4270"/>
      <c r="U4270"/>
      <c r="V4270"/>
      <c r="W4270" s="319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  <c r="AN4270"/>
      <c r="AO4270"/>
      <c r="AP4270"/>
      <c r="AQ4270"/>
    </row>
    <row r="4271" spans="1:43" s="269" customFormat="1" x14ac:dyDescent="0.2">
      <c r="A4271" s="13"/>
      <c r="B4271"/>
      <c r="C4271"/>
      <c r="D4271" s="227"/>
      <c r="E4271" s="227"/>
      <c r="F4271" s="227"/>
      <c r="G4271"/>
      <c r="H4271"/>
      <c r="I4271"/>
      <c r="J4271" s="227"/>
      <c r="L4271" s="190"/>
      <c r="N4271"/>
      <c r="O4271"/>
      <c r="P4271"/>
      <c r="Q4271"/>
      <c r="R4271"/>
      <c r="S4271"/>
      <c r="T4271"/>
      <c r="U4271"/>
      <c r="V4271"/>
      <c r="W4271" s="319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  <c r="AL4271"/>
      <c r="AM4271"/>
      <c r="AN4271"/>
      <c r="AO4271"/>
      <c r="AP4271"/>
      <c r="AQ4271"/>
    </row>
    <row r="4272" spans="1:43" s="269" customFormat="1" x14ac:dyDescent="0.2">
      <c r="A4272" s="13"/>
      <c r="B4272"/>
      <c r="C4272"/>
      <c r="D4272" s="227"/>
      <c r="E4272" s="227"/>
      <c r="F4272" s="227"/>
      <c r="G4272"/>
      <c r="H4272"/>
      <c r="I4272"/>
      <c r="J4272" s="227"/>
      <c r="L4272" s="190"/>
      <c r="N4272"/>
      <c r="O4272"/>
      <c r="P4272"/>
      <c r="Q4272"/>
      <c r="R4272"/>
      <c r="S4272"/>
      <c r="T4272"/>
      <c r="U4272"/>
      <c r="V4272"/>
      <c r="W4272" s="319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  <c r="AN4272"/>
      <c r="AO4272"/>
      <c r="AP4272"/>
      <c r="AQ4272"/>
    </row>
    <row r="4273" spans="1:43" s="269" customFormat="1" x14ac:dyDescent="0.2">
      <c r="A4273" s="13"/>
      <c r="B4273"/>
      <c r="C4273"/>
      <c r="D4273" s="227"/>
      <c r="E4273" s="227"/>
      <c r="F4273" s="227"/>
      <c r="G4273"/>
      <c r="H4273"/>
      <c r="I4273"/>
      <c r="J4273" s="227"/>
      <c r="L4273" s="190"/>
      <c r="N4273"/>
      <c r="O4273"/>
      <c r="P4273"/>
      <c r="Q4273"/>
      <c r="R4273"/>
      <c r="S4273"/>
      <c r="T4273"/>
      <c r="U4273"/>
      <c r="V4273"/>
      <c r="W4273" s="319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  <c r="AL4273"/>
      <c r="AM4273"/>
      <c r="AN4273"/>
      <c r="AO4273"/>
      <c r="AP4273"/>
      <c r="AQ4273"/>
    </row>
    <row r="4274" spans="1:43" s="269" customFormat="1" x14ac:dyDescent="0.2">
      <c r="A4274" s="13"/>
      <c r="B4274"/>
      <c r="C4274"/>
      <c r="D4274" s="227"/>
      <c r="E4274" s="227"/>
      <c r="F4274" s="227"/>
      <c r="G4274"/>
      <c r="H4274"/>
      <c r="I4274"/>
      <c r="J4274" s="227"/>
      <c r="L4274" s="190"/>
      <c r="N4274"/>
      <c r="O4274"/>
      <c r="P4274"/>
      <c r="Q4274"/>
      <c r="R4274"/>
      <c r="S4274"/>
      <c r="T4274"/>
      <c r="U4274"/>
      <c r="V4274"/>
      <c r="W4274" s="319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  <c r="AL4274"/>
      <c r="AM4274"/>
      <c r="AN4274"/>
      <c r="AO4274"/>
      <c r="AP4274"/>
      <c r="AQ4274"/>
    </row>
    <row r="4275" spans="1:43" s="269" customFormat="1" x14ac:dyDescent="0.2">
      <c r="A4275" s="13"/>
      <c r="B4275"/>
      <c r="C4275"/>
      <c r="D4275" s="227"/>
      <c r="E4275" s="227"/>
      <c r="F4275" s="227"/>
      <c r="G4275"/>
      <c r="H4275"/>
      <c r="I4275"/>
      <c r="J4275" s="227"/>
      <c r="L4275" s="190"/>
      <c r="N4275"/>
      <c r="O4275"/>
      <c r="P4275"/>
      <c r="Q4275"/>
      <c r="R4275"/>
      <c r="S4275"/>
      <c r="T4275"/>
      <c r="U4275"/>
      <c r="V4275"/>
      <c r="W4275" s="319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  <c r="AL4275"/>
      <c r="AM4275"/>
      <c r="AN4275"/>
      <c r="AO4275"/>
      <c r="AP4275"/>
      <c r="AQ4275"/>
    </row>
    <row r="4276" spans="1:43" s="269" customFormat="1" x14ac:dyDescent="0.2">
      <c r="A4276" s="13"/>
      <c r="B4276"/>
      <c r="C4276"/>
      <c r="D4276" s="227"/>
      <c r="E4276" s="227"/>
      <c r="F4276" s="227"/>
      <c r="G4276"/>
      <c r="H4276"/>
      <c r="I4276"/>
      <c r="J4276" s="227"/>
      <c r="L4276" s="190"/>
      <c r="N4276"/>
      <c r="O4276"/>
      <c r="P4276"/>
      <c r="Q4276"/>
      <c r="R4276"/>
      <c r="S4276"/>
      <c r="T4276"/>
      <c r="U4276"/>
      <c r="V4276"/>
      <c r="W4276" s="319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  <c r="AL4276"/>
      <c r="AM4276"/>
      <c r="AN4276"/>
      <c r="AO4276"/>
      <c r="AP4276"/>
      <c r="AQ4276"/>
    </row>
    <row r="4277" spans="1:43" s="269" customFormat="1" x14ac:dyDescent="0.2">
      <c r="A4277" s="13"/>
      <c r="B4277"/>
      <c r="C4277"/>
      <c r="D4277" s="227"/>
      <c r="E4277" s="227"/>
      <c r="F4277" s="227"/>
      <c r="G4277"/>
      <c r="H4277"/>
      <c r="I4277"/>
      <c r="J4277" s="227"/>
      <c r="L4277" s="190"/>
      <c r="N4277"/>
      <c r="O4277"/>
      <c r="P4277"/>
      <c r="Q4277"/>
      <c r="R4277"/>
      <c r="S4277"/>
      <c r="T4277"/>
      <c r="U4277"/>
      <c r="V4277"/>
      <c r="W4277" s="319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  <c r="AL4277"/>
      <c r="AM4277"/>
      <c r="AN4277"/>
      <c r="AO4277"/>
      <c r="AP4277"/>
      <c r="AQ4277"/>
    </row>
    <row r="4278" spans="1:43" s="269" customFormat="1" x14ac:dyDescent="0.2">
      <c r="A4278" s="13"/>
      <c r="B4278"/>
      <c r="C4278"/>
      <c r="D4278" s="227"/>
      <c r="E4278" s="227"/>
      <c r="F4278" s="227"/>
      <c r="G4278"/>
      <c r="H4278"/>
      <c r="I4278"/>
      <c r="J4278" s="227"/>
      <c r="L4278" s="190"/>
      <c r="N4278"/>
      <c r="O4278"/>
      <c r="P4278"/>
      <c r="Q4278"/>
      <c r="R4278"/>
      <c r="S4278"/>
      <c r="T4278"/>
      <c r="U4278"/>
      <c r="V4278"/>
      <c r="W4278" s="319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  <c r="AL4278"/>
      <c r="AM4278"/>
      <c r="AN4278"/>
      <c r="AO4278"/>
      <c r="AP4278"/>
      <c r="AQ4278"/>
    </row>
    <row r="4279" spans="1:43" s="269" customFormat="1" x14ac:dyDescent="0.2">
      <c r="A4279" s="13"/>
      <c r="B4279"/>
      <c r="C4279"/>
      <c r="D4279" s="227"/>
      <c r="E4279" s="227"/>
      <c r="F4279" s="227"/>
      <c r="G4279"/>
      <c r="H4279"/>
      <c r="I4279"/>
      <c r="J4279" s="227"/>
      <c r="L4279" s="190"/>
      <c r="N4279"/>
      <c r="O4279"/>
      <c r="P4279"/>
      <c r="Q4279"/>
      <c r="R4279"/>
      <c r="S4279"/>
      <c r="T4279"/>
      <c r="U4279"/>
      <c r="V4279"/>
      <c r="W4279" s="31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  <c r="AL4279"/>
      <c r="AM4279"/>
      <c r="AN4279"/>
      <c r="AO4279"/>
      <c r="AP4279"/>
      <c r="AQ4279"/>
    </row>
    <row r="4280" spans="1:43" s="269" customFormat="1" x14ac:dyDescent="0.2">
      <c r="A4280" s="13"/>
      <c r="B4280"/>
      <c r="C4280"/>
      <c r="D4280" s="227"/>
      <c r="E4280" s="227"/>
      <c r="F4280" s="227"/>
      <c r="G4280"/>
      <c r="H4280"/>
      <c r="I4280"/>
      <c r="J4280" s="227"/>
      <c r="L4280" s="190"/>
      <c r="N4280"/>
      <c r="O4280"/>
      <c r="P4280"/>
      <c r="Q4280"/>
      <c r="R4280"/>
      <c r="S4280"/>
      <c r="T4280"/>
      <c r="U4280"/>
      <c r="V4280"/>
      <c r="W4280" s="319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  <c r="AN4280"/>
      <c r="AO4280"/>
      <c r="AP4280"/>
      <c r="AQ4280"/>
    </row>
    <row r="4281" spans="1:43" s="269" customFormat="1" x14ac:dyDescent="0.2">
      <c r="A4281" s="13"/>
      <c r="B4281"/>
      <c r="C4281"/>
      <c r="D4281" s="227"/>
      <c r="E4281" s="227"/>
      <c r="F4281" s="227"/>
      <c r="G4281"/>
      <c r="H4281"/>
      <c r="I4281"/>
      <c r="J4281" s="227"/>
      <c r="L4281" s="190"/>
      <c r="N4281"/>
      <c r="O4281"/>
      <c r="P4281"/>
      <c r="Q4281"/>
      <c r="R4281"/>
      <c r="S4281"/>
      <c r="T4281"/>
      <c r="U4281"/>
      <c r="V4281"/>
      <c r="W4281" s="319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  <c r="AN4281"/>
      <c r="AO4281"/>
      <c r="AP4281"/>
      <c r="AQ4281"/>
    </row>
    <row r="4282" spans="1:43" s="269" customFormat="1" x14ac:dyDescent="0.2">
      <c r="A4282" s="13"/>
      <c r="B4282"/>
      <c r="C4282"/>
      <c r="D4282" s="227"/>
      <c r="E4282" s="227"/>
      <c r="F4282" s="227"/>
      <c r="G4282"/>
      <c r="H4282"/>
      <c r="I4282"/>
      <c r="J4282" s="227"/>
      <c r="L4282" s="190"/>
      <c r="N4282"/>
      <c r="O4282"/>
      <c r="P4282"/>
      <c r="Q4282"/>
      <c r="R4282"/>
      <c r="S4282"/>
      <c r="T4282"/>
      <c r="U4282"/>
      <c r="V4282"/>
      <c r="W4282" s="319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  <c r="AN4282"/>
      <c r="AO4282"/>
      <c r="AP4282"/>
      <c r="AQ4282"/>
    </row>
    <row r="4283" spans="1:43" s="269" customFormat="1" x14ac:dyDescent="0.2">
      <c r="A4283" s="13"/>
      <c r="B4283"/>
      <c r="C4283"/>
      <c r="D4283" s="227"/>
      <c r="E4283" s="227"/>
      <c r="F4283" s="227"/>
      <c r="G4283"/>
      <c r="H4283"/>
      <c r="I4283"/>
      <c r="J4283" s="227"/>
      <c r="L4283" s="190"/>
      <c r="N4283"/>
      <c r="O4283"/>
      <c r="P4283"/>
      <c r="Q4283"/>
      <c r="R4283"/>
      <c r="S4283"/>
      <c r="T4283"/>
      <c r="U4283"/>
      <c r="V4283"/>
      <c r="W4283" s="319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  <c r="AN4283"/>
      <c r="AO4283"/>
      <c r="AP4283"/>
      <c r="AQ4283"/>
    </row>
    <row r="4284" spans="1:43" s="269" customFormat="1" x14ac:dyDescent="0.2">
      <c r="A4284" s="13"/>
      <c r="B4284"/>
      <c r="C4284"/>
      <c r="D4284" s="227"/>
      <c r="E4284" s="227"/>
      <c r="F4284" s="227"/>
      <c r="G4284"/>
      <c r="H4284"/>
      <c r="I4284"/>
      <c r="J4284" s="227"/>
      <c r="L4284" s="190"/>
      <c r="N4284"/>
      <c r="O4284"/>
      <c r="P4284"/>
      <c r="Q4284"/>
      <c r="R4284"/>
      <c r="S4284"/>
      <c r="T4284"/>
      <c r="U4284"/>
      <c r="V4284"/>
      <c r="W4284" s="319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  <c r="AN4284"/>
      <c r="AO4284"/>
      <c r="AP4284"/>
      <c r="AQ4284"/>
    </row>
    <row r="4285" spans="1:43" s="269" customFormat="1" x14ac:dyDescent="0.2">
      <c r="A4285" s="13"/>
      <c r="B4285"/>
      <c r="C4285"/>
      <c r="D4285" s="227"/>
      <c r="E4285" s="227"/>
      <c r="F4285" s="227"/>
      <c r="G4285"/>
      <c r="H4285"/>
      <c r="I4285"/>
      <c r="J4285" s="227"/>
      <c r="L4285" s="190"/>
      <c r="N4285"/>
      <c r="O4285"/>
      <c r="P4285"/>
      <c r="Q4285"/>
      <c r="R4285"/>
      <c r="S4285"/>
      <c r="T4285"/>
      <c r="U4285"/>
      <c r="V4285"/>
      <c r="W4285" s="319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  <c r="AL4285"/>
      <c r="AM4285"/>
      <c r="AN4285"/>
      <c r="AO4285"/>
      <c r="AP4285"/>
      <c r="AQ4285"/>
    </row>
    <row r="4286" spans="1:43" s="269" customFormat="1" x14ac:dyDescent="0.2">
      <c r="A4286" s="13"/>
      <c r="B4286"/>
      <c r="C4286"/>
      <c r="D4286" s="227"/>
      <c r="E4286" s="227"/>
      <c r="F4286" s="227"/>
      <c r="G4286"/>
      <c r="H4286"/>
      <c r="I4286"/>
      <c r="J4286" s="227"/>
      <c r="L4286" s="190"/>
      <c r="N4286"/>
      <c r="O4286"/>
      <c r="P4286"/>
      <c r="Q4286"/>
      <c r="R4286"/>
      <c r="S4286"/>
      <c r="T4286"/>
      <c r="U4286"/>
      <c r="V4286"/>
      <c r="W4286" s="319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  <c r="AN4286"/>
      <c r="AO4286"/>
      <c r="AP4286"/>
      <c r="AQ4286"/>
    </row>
    <row r="4287" spans="1:43" s="269" customFormat="1" x14ac:dyDescent="0.2">
      <c r="A4287" s="13"/>
      <c r="B4287"/>
      <c r="C4287"/>
      <c r="D4287" s="227"/>
      <c r="E4287" s="227"/>
      <c r="F4287" s="227"/>
      <c r="G4287"/>
      <c r="H4287"/>
      <c r="I4287"/>
      <c r="J4287" s="227"/>
      <c r="L4287" s="190"/>
      <c r="N4287"/>
      <c r="O4287"/>
      <c r="P4287"/>
      <c r="Q4287"/>
      <c r="R4287"/>
      <c r="S4287"/>
      <c r="T4287"/>
      <c r="U4287"/>
      <c r="V4287"/>
      <c r="W4287" s="319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  <c r="AL4287"/>
      <c r="AM4287"/>
      <c r="AN4287"/>
      <c r="AO4287"/>
      <c r="AP4287"/>
      <c r="AQ4287"/>
    </row>
    <row r="4288" spans="1:43" s="269" customFormat="1" x14ac:dyDescent="0.2">
      <c r="A4288" s="13"/>
      <c r="B4288"/>
      <c r="C4288"/>
      <c r="D4288" s="227"/>
      <c r="E4288" s="227"/>
      <c r="F4288" s="227"/>
      <c r="G4288"/>
      <c r="H4288"/>
      <c r="I4288"/>
      <c r="J4288" s="227"/>
      <c r="L4288" s="190"/>
      <c r="N4288"/>
      <c r="O4288"/>
      <c r="P4288"/>
      <c r="Q4288"/>
      <c r="R4288"/>
      <c r="S4288"/>
      <c r="T4288"/>
      <c r="U4288"/>
      <c r="V4288"/>
      <c r="W4288" s="319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  <c r="AL4288"/>
      <c r="AM4288"/>
      <c r="AN4288"/>
      <c r="AO4288"/>
      <c r="AP4288"/>
      <c r="AQ4288"/>
    </row>
    <row r="4289" spans="1:43" s="269" customFormat="1" x14ac:dyDescent="0.2">
      <c r="A4289" s="13"/>
      <c r="B4289"/>
      <c r="C4289"/>
      <c r="D4289" s="227"/>
      <c r="E4289" s="227"/>
      <c r="F4289" s="227"/>
      <c r="G4289"/>
      <c r="H4289"/>
      <c r="I4289"/>
      <c r="J4289" s="227"/>
      <c r="L4289" s="190"/>
      <c r="N4289"/>
      <c r="O4289"/>
      <c r="P4289"/>
      <c r="Q4289"/>
      <c r="R4289"/>
      <c r="S4289"/>
      <c r="T4289"/>
      <c r="U4289"/>
      <c r="V4289"/>
      <c r="W4289" s="31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  <c r="AL4289"/>
      <c r="AM4289"/>
      <c r="AN4289"/>
      <c r="AO4289"/>
      <c r="AP4289"/>
      <c r="AQ4289"/>
    </row>
    <row r="4290" spans="1:43" s="269" customFormat="1" x14ac:dyDescent="0.2">
      <c r="A4290" s="13"/>
      <c r="B4290"/>
      <c r="C4290"/>
      <c r="D4290" s="227"/>
      <c r="E4290" s="227"/>
      <c r="F4290" s="227"/>
      <c r="G4290"/>
      <c r="H4290"/>
      <c r="I4290"/>
      <c r="J4290" s="227"/>
      <c r="L4290" s="190"/>
      <c r="N4290"/>
      <c r="O4290"/>
      <c r="P4290"/>
      <c r="Q4290"/>
      <c r="R4290"/>
      <c r="S4290"/>
      <c r="T4290"/>
      <c r="U4290"/>
      <c r="V4290"/>
      <c r="W4290" s="319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  <c r="AL4290"/>
      <c r="AM4290"/>
      <c r="AN4290"/>
      <c r="AO4290"/>
      <c r="AP4290"/>
      <c r="AQ4290"/>
    </row>
    <row r="4291" spans="1:43" s="269" customFormat="1" x14ac:dyDescent="0.2">
      <c r="A4291" s="13"/>
      <c r="B4291"/>
      <c r="C4291"/>
      <c r="D4291" s="227"/>
      <c r="E4291" s="227"/>
      <c r="F4291" s="227"/>
      <c r="G4291"/>
      <c r="H4291"/>
      <c r="I4291"/>
      <c r="J4291" s="227"/>
      <c r="L4291" s="190"/>
      <c r="N4291"/>
      <c r="O4291"/>
      <c r="P4291"/>
      <c r="Q4291"/>
      <c r="R4291"/>
      <c r="S4291"/>
      <c r="T4291"/>
      <c r="U4291"/>
      <c r="V4291"/>
      <c r="W4291" s="319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  <c r="AL4291"/>
      <c r="AM4291"/>
      <c r="AN4291"/>
      <c r="AO4291"/>
      <c r="AP4291"/>
      <c r="AQ4291"/>
    </row>
    <row r="4292" spans="1:43" s="269" customFormat="1" x14ac:dyDescent="0.2">
      <c r="A4292" s="13"/>
      <c r="B4292"/>
      <c r="C4292"/>
      <c r="D4292" s="227"/>
      <c r="E4292" s="227"/>
      <c r="F4292" s="227"/>
      <c r="G4292"/>
      <c r="H4292"/>
      <c r="I4292"/>
      <c r="J4292" s="227"/>
      <c r="L4292" s="190"/>
      <c r="N4292"/>
      <c r="O4292"/>
      <c r="P4292"/>
      <c r="Q4292"/>
      <c r="R4292"/>
      <c r="S4292"/>
      <c r="T4292"/>
      <c r="U4292"/>
      <c r="V4292"/>
      <c r="W4292" s="319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  <c r="AL4292"/>
      <c r="AM4292"/>
      <c r="AN4292"/>
      <c r="AO4292"/>
      <c r="AP4292"/>
      <c r="AQ4292"/>
    </row>
    <row r="4293" spans="1:43" s="269" customFormat="1" x14ac:dyDescent="0.2">
      <c r="A4293" s="13"/>
      <c r="B4293"/>
      <c r="C4293"/>
      <c r="D4293" s="227"/>
      <c r="E4293" s="227"/>
      <c r="F4293" s="227"/>
      <c r="G4293"/>
      <c r="H4293"/>
      <c r="I4293"/>
      <c r="J4293" s="227"/>
      <c r="L4293" s="190"/>
      <c r="N4293"/>
      <c r="O4293"/>
      <c r="P4293"/>
      <c r="Q4293"/>
      <c r="R4293"/>
      <c r="S4293"/>
      <c r="T4293"/>
      <c r="U4293"/>
      <c r="V4293"/>
      <c r="W4293" s="319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  <c r="AL4293"/>
      <c r="AM4293"/>
      <c r="AN4293"/>
      <c r="AO4293"/>
      <c r="AP4293"/>
      <c r="AQ4293"/>
    </row>
    <row r="4294" spans="1:43" s="269" customFormat="1" x14ac:dyDescent="0.2">
      <c r="A4294" s="13"/>
      <c r="B4294"/>
      <c r="C4294"/>
      <c r="D4294" s="227"/>
      <c r="E4294" s="227"/>
      <c r="F4294" s="227"/>
      <c r="G4294"/>
      <c r="H4294"/>
      <c r="I4294"/>
      <c r="J4294" s="227"/>
      <c r="L4294" s="190"/>
      <c r="N4294"/>
      <c r="O4294"/>
      <c r="P4294"/>
      <c r="Q4294"/>
      <c r="R4294"/>
      <c r="S4294"/>
      <c r="T4294"/>
      <c r="U4294"/>
      <c r="V4294"/>
      <c r="W4294" s="319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  <c r="AL4294"/>
      <c r="AM4294"/>
      <c r="AN4294"/>
      <c r="AO4294"/>
      <c r="AP4294"/>
      <c r="AQ4294"/>
    </row>
    <row r="4295" spans="1:43" s="269" customFormat="1" x14ac:dyDescent="0.2">
      <c r="A4295" s="13"/>
      <c r="B4295"/>
      <c r="C4295"/>
      <c r="D4295" s="227"/>
      <c r="E4295" s="227"/>
      <c r="F4295" s="227"/>
      <c r="G4295"/>
      <c r="H4295"/>
      <c r="I4295"/>
      <c r="J4295" s="227"/>
      <c r="L4295" s="190"/>
      <c r="N4295"/>
      <c r="O4295"/>
      <c r="P4295"/>
      <c r="Q4295"/>
      <c r="R4295"/>
      <c r="S4295"/>
      <c r="T4295"/>
      <c r="U4295"/>
      <c r="V4295"/>
      <c r="W4295" s="319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  <c r="AL4295"/>
      <c r="AM4295"/>
      <c r="AN4295"/>
      <c r="AO4295"/>
      <c r="AP4295"/>
      <c r="AQ4295"/>
    </row>
    <row r="4296" spans="1:43" s="269" customFormat="1" x14ac:dyDescent="0.2">
      <c r="A4296" s="13"/>
      <c r="B4296"/>
      <c r="C4296"/>
      <c r="D4296" s="227"/>
      <c r="E4296" s="227"/>
      <c r="F4296" s="227"/>
      <c r="G4296"/>
      <c r="H4296"/>
      <c r="I4296"/>
      <c r="J4296" s="227"/>
      <c r="L4296" s="190"/>
      <c r="N4296"/>
      <c r="O4296"/>
      <c r="P4296"/>
      <c r="Q4296"/>
      <c r="R4296"/>
      <c r="S4296"/>
      <c r="T4296"/>
      <c r="U4296"/>
      <c r="V4296"/>
      <c r="W4296" s="319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  <c r="AL4296"/>
      <c r="AM4296"/>
      <c r="AN4296"/>
      <c r="AO4296"/>
      <c r="AP4296"/>
      <c r="AQ4296"/>
    </row>
    <row r="4297" spans="1:43" s="269" customFormat="1" x14ac:dyDescent="0.2">
      <c r="A4297" s="13"/>
      <c r="B4297"/>
      <c r="C4297"/>
      <c r="D4297" s="227"/>
      <c r="E4297" s="227"/>
      <c r="F4297" s="227"/>
      <c r="G4297"/>
      <c r="H4297"/>
      <c r="I4297"/>
      <c r="J4297" s="227"/>
      <c r="L4297" s="190"/>
      <c r="N4297"/>
      <c r="O4297"/>
      <c r="P4297"/>
      <c r="Q4297"/>
      <c r="R4297"/>
      <c r="S4297"/>
      <c r="T4297"/>
      <c r="U4297"/>
      <c r="V4297"/>
      <c r="W4297" s="319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  <c r="AL4297"/>
      <c r="AM4297"/>
      <c r="AN4297"/>
      <c r="AO4297"/>
      <c r="AP4297"/>
      <c r="AQ4297"/>
    </row>
    <row r="4298" spans="1:43" s="269" customFormat="1" x14ac:dyDescent="0.2">
      <c r="A4298" s="13"/>
      <c r="B4298"/>
      <c r="C4298"/>
      <c r="D4298" s="227"/>
      <c r="E4298" s="227"/>
      <c r="F4298" s="227"/>
      <c r="G4298"/>
      <c r="H4298"/>
      <c r="I4298"/>
      <c r="J4298" s="227"/>
      <c r="L4298" s="190"/>
      <c r="N4298"/>
      <c r="O4298"/>
      <c r="P4298"/>
      <c r="Q4298"/>
      <c r="R4298"/>
      <c r="S4298"/>
      <c r="T4298"/>
      <c r="U4298"/>
      <c r="V4298"/>
      <c r="W4298" s="319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  <c r="AL4298"/>
      <c r="AM4298"/>
      <c r="AN4298"/>
      <c r="AO4298"/>
      <c r="AP4298"/>
      <c r="AQ4298"/>
    </row>
    <row r="4299" spans="1:43" s="269" customFormat="1" x14ac:dyDescent="0.2">
      <c r="A4299" s="13"/>
      <c r="B4299"/>
      <c r="C4299"/>
      <c r="D4299" s="227"/>
      <c r="E4299" s="227"/>
      <c r="F4299" s="227"/>
      <c r="G4299"/>
      <c r="H4299"/>
      <c r="I4299"/>
      <c r="J4299" s="227"/>
      <c r="L4299" s="190"/>
      <c r="N4299"/>
      <c r="O4299"/>
      <c r="P4299"/>
      <c r="Q4299"/>
      <c r="R4299"/>
      <c r="S4299"/>
      <c r="T4299"/>
      <c r="U4299"/>
      <c r="V4299"/>
      <c r="W4299" s="31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  <c r="AL4299"/>
      <c r="AM4299"/>
      <c r="AN4299"/>
      <c r="AO4299"/>
      <c r="AP4299"/>
      <c r="AQ4299"/>
    </row>
    <row r="4300" spans="1:43" s="269" customFormat="1" x14ac:dyDescent="0.2">
      <c r="A4300" s="13"/>
      <c r="B4300"/>
      <c r="C4300"/>
      <c r="D4300" s="227"/>
      <c r="E4300" s="227"/>
      <c r="F4300" s="227"/>
      <c r="G4300"/>
      <c r="H4300"/>
      <c r="I4300"/>
      <c r="J4300" s="227"/>
      <c r="L4300" s="190"/>
      <c r="N4300"/>
      <c r="O4300"/>
      <c r="P4300"/>
      <c r="Q4300"/>
      <c r="R4300"/>
      <c r="S4300"/>
      <c r="T4300"/>
      <c r="U4300"/>
      <c r="V4300"/>
      <c r="W4300" s="319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  <c r="AL4300"/>
      <c r="AM4300"/>
      <c r="AN4300"/>
      <c r="AO4300"/>
      <c r="AP4300"/>
      <c r="AQ4300"/>
    </row>
    <row r="4301" spans="1:43" s="269" customFormat="1" x14ac:dyDescent="0.2">
      <c r="A4301" s="13"/>
      <c r="B4301"/>
      <c r="C4301"/>
      <c r="D4301" s="227"/>
      <c r="E4301" s="227"/>
      <c r="F4301" s="227"/>
      <c r="G4301"/>
      <c r="H4301"/>
      <c r="I4301"/>
      <c r="J4301" s="227"/>
      <c r="L4301" s="190"/>
      <c r="N4301"/>
      <c r="O4301"/>
      <c r="P4301"/>
      <c r="Q4301"/>
      <c r="R4301"/>
      <c r="S4301"/>
      <c r="T4301"/>
      <c r="U4301"/>
      <c r="V4301"/>
      <c r="W4301" s="319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  <c r="AL4301"/>
      <c r="AM4301"/>
      <c r="AN4301"/>
      <c r="AO4301"/>
      <c r="AP4301"/>
      <c r="AQ4301"/>
    </row>
    <row r="4302" spans="1:43" s="269" customFormat="1" x14ac:dyDescent="0.2">
      <c r="A4302" s="13"/>
      <c r="B4302"/>
      <c r="C4302"/>
      <c r="D4302" s="227"/>
      <c r="E4302" s="227"/>
      <c r="F4302" s="227"/>
      <c r="G4302"/>
      <c r="H4302"/>
      <c r="I4302"/>
      <c r="J4302" s="227"/>
      <c r="L4302" s="190"/>
      <c r="N4302"/>
      <c r="O4302"/>
      <c r="P4302"/>
      <c r="Q4302"/>
      <c r="R4302"/>
      <c r="S4302"/>
      <c r="T4302"/>
      <c r="U4302"/>
      <c r="V4302"/>
      <c r="W4302" s="319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  <c r="AL4302"/>
      <c r="AM4302"/>
      <c r="AN4302"/>
      <c r="AO4302"/>
      <c r="AP4302"/>
      <c r="AQ4302"/>
    </row>
    <row r="4303" spans="1:43" s="269" customFormat="1" x14ac:dyDescent="0.2">
      <c r="A4303" s="13"/>
      <c r="B4303"/>
      <c r="C4303"/>
      <c r="D4303" s="227"/>
      <c r="E4303" s="227"/>
      <c r="F4303" s="227"/>
      <c r="G4303"/>
      <c r="H4303"/>
      <c r="I4303"/>
      <c r="J4303" s="227"/>
      <c r="L4303" s="190"/>
      <c r="N4303"/>
      <c r="O4303"/>
      <c r="P4303"/>
      <c r="Q4303"/>
      <c r="R4303"/>
      <c r="S4303"/>
      <c r="T4303"/>
      <c r="U4303"/>
      <c r="V4303"/>
      <c r="W4303" s="319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  <c r="AL4303"/>
      <c r="AM4303"/>
      <c r="AN4303"/>
      <c r="AO4303"/>
      <c r="AP4303"/>
      <c r="AQ4303"/>
    </row>
    <row r="4304" spans="1:43" s="269" customFormat="1" x14ac:dyDescent="0.2">
      <c r="A4304" s="13"/>
      <c r="B4304"/>
      <c r="C4304"/>
      <c r="D4304" s="227"/>
      <c r="E4304" s="227"/>
      <c r="F4304" s="227"/>
      <c r="G4304"/>
      <c r="H4304"/>
      <c r="I4304"/>
      <c r="J4304" s="227"/>
      <c r="L4304" s="190"/>
      <c r="N4304"/>
      <c r="O4304"/>
      <c r="P4304"/>
      <c r="Q4304"/>
      <c r="R4304"/>
      <c r="S4304"/>
      <c r="T4304"/>
      <c r="U4304"/>
      <c r="V4304"/>
      <c r="W4304" s="319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  <c r="AL4304"/>
      <c r="AM4304"/>
      <c r="AN4304"/>
      <c r="AO4304"/>
      <c r="AP4304"/>
      <c r="AQ4304"/>
    </row>
    <row r="4305" spans="1:43" s="269" customFormat="1" x14ac:dyDescent="0.2">
      <c r="A4305" s="13"/>
      <c r="B4305"/>
      <c r="C4305"/>
      <c r="D4305" s="227"/>
      <c r="E4305" s="227"/>
      <c r="F4305" s="227"/>
      <c r="G4305"/>
      <c r="H4305"/>
      <c r="I4305"/>
      <c r="J4305" s="227"/>
      <c r="L4305" s="190"/>
      <c r="N4305"/>
      <c r="O4305"/>
      <c r="P4305"/>
      <c r="Q4305"/>
      <c r="R4305"/>
      <c r="S4305"/>
      <c r="T4305"/>
      <c r="U4305"/>
      <c r="V4305"/>
      <c r="W4305" s="319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  <c r="AL4305"/>
      <c r="AM4305"/>
      <c r="AN4305"/>
      <c r="AO4305"/>
      <c r="AP4305"/>
      <c r="AQ4305"/>
    </row>
    <row r="4306" spans="1:43" s="269" customFormat="1" x14ac:dyDescent="0.2">
      <c r="A4306" s="13"/>
      <c r="B4306"/>
      <c r="C4306"/>
      <c r="D4306" s="227"/>
      <c r="E4306" s="227"/>
      <c r="F4306" s="227"/>
      <c r="G4306"/>
      <c r="H4306"/>
      <c r="I4306"/>
      <c r="J4306" s="227"/>
      <c r="L4306" s="190"/>
      <c r="N4306"/>
      <c r="O4306"/>
      <c r="P4306"/>
      <c r="Q4306"/>
      <c r="R4306"/>
      <c r="S4306"/>
      <c r="T4306"/>
      <c r="U4306"/>
      <c r="V4306"/>
      <c r="W4306" s="319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  <c r="AL4306"/>
      <c r="AM4306"/>
      <c r="AN4306"/>
      <c r="AO4306"/>
      <c r="AP4306"/>
      <c r="AQ4306"/>
    </row>
    <row r="4307" spans="1:43" s="269" customFormat="1" x14ac:dyDescent="0.2">
      <c r="A4307" s="13"/>
      <c r="B4307"/>
      <c r="C4307"/>
      <c r="D4307" s="227"/>
      <c r="E4307" s="227"/>
      <c r="F4307" s="227"/>
      <c r="G4307"/>
      <c r="H4307"/>
      <c r="I4307"/>
      <c r="J4307" s="227"/>
      <c r="L4307" s="190"/>
      <c r="N4307"/>
      <c r="O4307"/>
      <c r="P4307"/>
      <c r="Q4307"/>
      <c r="R4307"/>
      <c r="S4307"/>
      <c r="T4307"/>
      <c r="U4307"/>
      <c r="V4307"/>
      <c r="W4307" s="319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  <c r="AL4307"/>
      <c r="AM4307"/>
      <c r="AN4307"/>
      <c r="AO4307"/>
      <c r="AP4307"/>
      <c r="AQ4307"/>
    </row>
    <row r="4308" spans="1:43" s="269" customFormat="1" x14ac:dyDescent="0.2">
      <c r="A4308" s="13"/>
      <c r="B4308"/>
      <c r="C4308"/>
      <c r="D4308" s="227"/>
      <c r="E4308" s="227"/>
      <c r="F4308" s="227"/>
      <c r="G4308"/>
      <c r="H4308"/>
      <c r="I4308"/>
      <c r="J4308" s="227"/>
      <c r="L4308" s="190"/>
      <c r="N4308"/>
      <c r="O4308"/>
      <c r="P4308"/>
      <c r="Q4308"/>
      <c r="R4308"/>
      <c r="S4308"/>
      <c r="T4308"/>
      <c r="U4308"/>
      <c r="V4308"/>
      <c r="W4308" s="319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  <c r="AL4308"/>
      <c r="AM4308"/>
      <c r="AN4308"/>
      <c r="AO4308"/>
      <c r="AP4308"/>
      <c r="AQ4308"/>
    </row>
    <row r="4309" spans="1:43" s="269" customFormat="1" x14ac:dyDescent="0.2">
      <c r="A4309" s="13"/>
      <c r="B4309"/>
      <c r="C4309"/>
      <c r="D4309" s="227"/>
      <c r="E4309" s="227"/>
      <c r="F4309" s="227"/>
      <c r="G4309"/>
      <c r="H4309"/>
      <c r="I4309"/>
      <c r="J4309" s="227"/>
      <c r="L4309" s="190"/>
      <c r="N4309"/>
      <c r="O4309"/>
      <c r="P4309"/>
      <c r="Q4309"/>
      <c r="R4309"/>
      <c r="S4309"/>
      <c r="T4309"/>
      <c r="U4309"/>
      <c r="V4309"/>
      <c r="W4309" s="31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  <c r="AL4309"/>
      <c r="AM4309"/>
      <c r="AN4309"/>
      <c r="AO4309"/>
      <c r="AP4309"/>
      <c r="AQ4309"/>
    </row>
    <row r="4310" spans="1:43" s="269" customFormat="1" x14ac:dyDescent="0.2">
      <c r="A4310" s="13"/>
      <c r="B4310"/>
      <c r="C4310"/>
      <c r="D4310" s="227"/>
      <c r="E4310" s="227"/>
      <c r="F4310" s="227"/>
      <c r="G4310"/>
      <c r="H4310"/>
      <c r="I4310"/>
      <c r="J4310" s="227"/>
      <c r="L4310" s="190"/>
      <c r="N4310"/>
      <c r="O4310"/>
      <c r="P4310"/>
      <c r="Q4310"/>
      <c r="R4310"/>
      <c r="S4310"/>
      <c r="T4310"/>
      <c r="U4310"/>
      <c r="V4310"/>
      <c r="W4310" s="319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  <c r="AL4310"/>
      <c r="AM4310"/>
      <c r="AN4310"/>
      <c r="AO4310"/>
      <c r="AP4310"/>
      <c r="AQ4310"/>
    </row>
    <row r="4311" spans="1:43" s="269" customFormat="1" x14ac:dyDescent="0.2">
      <c r="A4311" s="13"/>
      <c r="B4311"/>
      <c r="C4311"/>
      <c r="D4311" s="227"/>
      <c r="E4311" s="227"/>
      <c r="F4311" s="227"/>
      <c r="G4311"/>
      <c r="H4311"/>
      <c r="I4311"/>
      <c r="J4311" s="227"/>
      <c r="L4311" s="190"/>
      <c r="N4311"/>
      <c r="O4311"/>
      <c r="P4311"/>
      <c r="Q4311"/>
      <c r="R4311"/>
      <c r="S4311"/>
      <c r="T4311"/>
      <c r="U4311"/>
      <c r="V4311"/>
      <c r="W4311" s="319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  <c r="AL4311"/>
      <c r="AM4311"/>
      <c r="AN4311"/>
      <c r="AO4311"/>
      <c r="AP4311"/>
      <c r="AQ4311"/>
    </row>
    <row r="4312" spans="1:43" s="269" customFormat="1" x14ac:dyDescent="0.2">
      <c r="A4312" s="13"/>
      <c r="B4312"/>
      <c r="C4312"/>
      <c r="D4312" s="227"/>
      <c r="E4312" s="227"/>
      <c r="F4312" s="227"/>
      <c r="G4312"/>
      <c r="H4312"/>
      <c r="I4312"/>
      <c r="J4312" s="227"/>
      <c r="L4312" s="190"/>
      <c r="N4312"/>
      <c r="O4312"/>
      <c r="P4312"/>
      <c r="Q4312"/>
      <c r="R4312"/>
      <c r="S4312"/>
      <c r="T4312"/>
      <c r="U4312"/>
      <c r="V4312"/>
      <c r="W4312" s="319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  <c r="AL4312"/>
      <c r="AM4312"/>
      <c r="AN4312"/>
      <c r="AO4312"/>
      <c r="AP4312"/>
      <c r="AQ4312"/>
    </row>
    <row r="4313" spans="1:43" s="269" customFormat="1" x14ac:dyDescent="0.2">
      <c r="A4313" s="13"/>
      <c r="B4313"/>
      <c r="C4313"/>
      <c r="D4313" s="227"/>
      <c r="E4313" s="227"/>
      <c r="F4313" s="227"/>
      <c r="G4313"/>
      <c r="H4313"/>
      <c r="I4313"/>
      <c r="J4313" s="227"/>
      <c r="L4313" s="190"/>
      <c r="N4313"/>
      <c r="O4313"/>
      <c r="P4313"/>
      <c r="Q4313"/>
      <c r="R4313"/>
      <c r="S4313"/>
      <c r="T4313"/>
      <c r="U4313"/>
      <c r="V4313"/>
      <c r="W4313" s="319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  <c r="AL4313"/>
      <c r="AM4313"/>
      <c r="AN4313"/>
      <c r="AO4313"/>
      <c r="AP4313"/>
      <c r="AQ4313"/>
    </row>
    <row r="4314" spans="1:43" s="269" customFormat="1" x14ac:dyDescent="0.2">
      <c r="A4314" s="13"/>
      <c r="B4314"/>
      <c r="C4314"/>
      <c r="D4314" s="227"/>
      <c r="E4314" s="227"/>
      <c r="F4314" s="227"/>
      <c r="G4314"/>
      <c r="H4314"/>
      <c r="I4314"/>
      <c r="J4314" s="227"/>
      <c r="L4314" s="190"/>
      <c r="N4314"/>
      <c r="O4314"/>
      <c r="P4314"/>
      <c r="Q4314"/>
      <c r="R4314"/>
      <c r="S4314"/>
      <c r="T4314"/>
      <c r="U4314"/>
      <c r="V4314"/>
      <c r="W4314" s="319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  <c r="AL4314"/>
      <c r="AM4314"/>
      <c r="AN4314"/>
      <c r="AO4314"/>
      <c r="AP4314"/>
      <c r="AQ4314"/>
    </row>
    <row r="4315" spans="1:43" s="269" customFormat="1" x14ac:dyDescent="0.2">
      <c r="A4315" s="13"/>
      <c r="B4315"/>
      <c r="C4315"/>
      <c r="D4315" s="227"/>
      <c r="E4315" s="227"/>
      <c r="F4315" s="227"/>
      <c r="G4315"/>
      <c r="H4315"/>
      <c r="I4315"/>
      <c r="J4315" s="227"/>
      <c r="L4315" s="190"/>
      <c r="N4315"/>
      <c r="O4315"/>
      <c r="P4315"/>
      <c r="Q4315"/>
      <c r="R4315"/>
      <c r="S4315"/>
      <c r="T4315"/>
      <c r="U4315"/>
      <c r="V4315"/>
      <c r="W4315" s="319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  <c r="AL4315"/>
      <c r="AM4315"/>
      <c r="AN4315"/>
      <c r="AO4315"/>
      <c r="AP4315"/>
      <c r="AQ4315"/>
    </row>
    <row r="4316" spans="1:43" s="269" customFormat="1" x14ac:dyDescent="0.2">
      <c r="A4316" s="13"/>
      <c r="B4316"/>
      <c r="C4316"/>
      <c r="D4316" s="227"/>
      <c r="E4316" s="227"/>
      <c r="F4316" s="227"/>
      <c r="G4316"/>
      <c r="H4316"/>
      <c r="I4316"/>
      <c r="J4316" s="227"/>
      <c r="L4316" s="190"/>
      <c r="N4316"/>
      <c r="O4316"/>
      <c r="P4316"/>
      <c r="Q4316"/>
      <c r="R4316"/>
      <c r="S4316"/>
      <c r="T4316"/>
      <c r="U4316"/>
      <c r="V4316"/>
      <c r="W4316" s="319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  <c r="AL4316"/>
      <c r="AM4316"/>
      <c r="AN4316"/>
      <c r="AO4316"/>
      <c r="AP4316"/>
      <c r="AQ4316"/>
    </row>
    <row r="4317" spans="1:43" s="269" customFormat="1" x14ac:dyDescent="0.2">
      <c r="A4317" s="13"/>
      <c r="B4317"/>
      <c r="C4317"/>
      <c r="D4317" s="227"/>
      <c r="E4317" s="227"/>
      <c r="F4317" s="227"/>
      <c r="G4317"/>
      <c r="H4317"/>
      <c r="I4317"/>
      <c r="J4317" s="227"/>
      <c r="L4317" s="190"/>
      <c r="N4317"/>
      <c r="O4317"/>
      <c r="P4317"/>
      <c r="Q4317"/>
      <c r="R4317"/>
      <c r="S4317"/>
      <c r="T4317"/>
      <c r="U4317"/>
      <c r="V4317"/>
      <c r="W4317" s="319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  <c r="AL4317"/>
      <c r="AM4317"/>
      <c r="AN4317"/>
      <c r="AO4317"/>
      <c r="AP4317"/>
      <c r="AQ4317"/>
    </row>
    <row r="4318" spans="1:43" s="269" customFormat="1" x14ac:dyDescent="0.2">
      <c r="A4318" s="13"/>
      <c r="B4318"/>
      <c r="C4318"/>
      <c r="D4318" s="227"/>
      <c r="E4318" s="227"/>
      <c r="F4318" s="227"/>
      <c r="G4318"/>
      <c r="H4318"/>
      <c r="I4318"/>
      <c r="J4318" s="227"/>
      <c r="L4318" s="190"/>
      <c r="N4318"/>
      <c r="O4318"/>
      <c r="P4318"/>
      <c r="Q4318"/>
      <c r="R4318"/>
      <c r="S4318"/>
      <c r="T4318"/>
      <c r="U4318"/>
      <c r="V4318"/>
      <c r="W4318" s="319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  <c r="AL4318"/>
      <c r="AM4318"/>
      <c r="AN4318"/>
      <c r="AO4318"/>
      <c r="AP4318"/>
      <c r="AQ4318"/>
    </row>
    <row r="4319" spans="1:43" s="269" customFormat="1" x14ac:dyDescent="0.2">
      <c r="A4319" s="13"/>
      <c r="B4319"/>
      <c r="C4319"/>
      <c r="D4319" s="227"/>
      <c r="E4319" s="227"/>
      <c r="F4319" s="227"/>
      <c r="G4319"/>
      <c r="H4319"/>
      <c r="I4319"/>
      <c r="J4319" s="227"/>
      <c r="L4319" s="190"/>
      <c r="N4319"/>
      <c r="O4319"/>
      <c r="P4319"/>
      <c r="Q4319"/>
      <c r="R4319"/>
      <c r="S4319"/>
      <c r="T4319"/>
      <c r="U4319"/>
      <c r="V4319"/>
      <c r="W4319" s="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  <c r="AL4319"/>
      <c r="AM4319"/>
      <c r="AN4319"/>
      <c r="AO4319"/>
      <c r="AP4319"/>
      <c r="AQ4319"/>
    </row>
    <row r="4320" spans="1:43" s="269" customFormat="1" x14ac:dyDescent="0.2">
      <c r="A4320" s="13"/>
      <c r="B4320"/>
      <c r="C4320"/>
      <c r="D4320" s="227"/>
      <c r="E4320" s="227"/>
      <c r="F4320" s="227"/>
      <c r="G4320"/>
      <c r="H4320"/>
      <c r="I4320"/>
      <c r="J4320" s="227"/>
      <c r="L4320" s="190"/>
      <c r="N4320"/>
      <c r="O4320"/>
      <c r="P4320"/>
      <c r="Q4320"/>
      <c r="R4320"/>
      <c r="S4320"/>
      <c r="T4320"/>
      <c r="U4320"/>
      <c r="V4320"/>
      <c r="W4320" s="319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  <c r="AL4320"/>
      <c r="AM4320"/>
      <c r="AN4320"/>
      <c r="AO4320"/>
      <c r="AP4320"/>
      <c r="AQ4320"/>
    </row>
    <row r="4321" spans="1:43" s="269" customFormat="1" x14ac:dyDescent="0.2">
      <c r="A4321" s="13"/>
      <c r="B4321"/>
      <c r="C4321"/>
      <c r="D4321" s="227"/>
      <c r="E4321" s="227"/>
      <c r="F4321" s="227"/>
      <c r="G4321"/>
      <c r="H4321"/>
      <c r="I4321"/>
      <c r="J4321" s="227"/>
      <c r="L4321" s="190"/>
      <c r="N4321"/>
      <c r="O4321"/>
      <c r="P4321"/>
      <c r="Q4321"/>
      <c r="R4321"/>
      <c r="S4321"/>
      <c r="T4321"/>
      <c r="U4321"/>
      <c r="V4321"/>
      <c r="W4321" s="319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  <c r="AL4321"/>
      <c r="AM4321"/>
      <c r="AN4321"/>
      <c r="AO4321"/>
      <c r="AP4321"/>
      <c r="AQ4321"/>
    </row>
    <row r="4322" spans="1:43" s="269" customFormat="1" x14ac:dyDescent="0.2">
      <c r="A4322" s="13"/>
      <c r="B4322"/>
      <c r="C4322"/>
      <c r="D4322" s="227"/>
      <c r="E4322" s="227"/>
      <c r="F4322" s="227"/>
      <c r="G4322"/>
      <c r="H4322"/>
      <c r="I4322"/>
      <c r="J4322" s="227"/>
      <c r="L4322" s="190"/>
      <c r="N4322"/>
      <c r="O4322"/>
      <c r="P4322"/>
      <c r="Q4322"/>
      <c r="R4322"/>
      <c r="S4322"/>
      <c r="T4322"/>
      <c r="U4322"/>
      <c r="V4322"/>
      <c r="W4322" s="319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  <c r="AL4322"/>
      <c r="AM4322"/>
      <c r="AN4322"/>
      <c r="AO4322"/>
      <c r="AP4322"/>
      <c r="AQ4322"/>
    </row>
    <row r="4323" spans="1:43" s="269" customFormat="1" x14ac:dyDescent="0.2">
      <c r="A4323" s="13"/>
      <c r="B4323"/>
      <c r="C4323"/>
      <c r="D4323" s="227"/>
      <c r="E4323" s="227"/>
      <c r="F4323" s="227"/>
      <c r="G4323"/>
      <c r="H4323"/>
      <c r="I4323"/>
      <c r="J4323" s="227"/>
      <c r="L4323" s="190"/>
      <c r="N4323"/>
      <c r="O4323"/>
      <c r="P4323"/>
      <c r="Q4323"/>
      <c r="R4323"/>
      <c r="S4323"/>
      <c r="T4323"/>
      <c r="U4323"/>
      <c r="V4323"/>
      <c r="W4323" s="319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  <c r="AL4323"/>
      <c r="AM4323"/>
      <c r="AN4323"/>
      <c r="AO4323"/>
      <c r="AP4323"/>
      <c r="AQ4323"/>
    </row>
    <row r="4324" spans="1:43" s="269" customFormat="1" x14ac:dyDescent="0.2">
      <c r="A4324" s="13"/>
      <c r="B4324"/>
      <c r="C4324"/>
      <c r="D4324" s="227"/>
      <c r="E4324" s="227"/>
      <c r="F4324" s="227"/>
      <c r="G4324"/>
      <c r="H4324"/>
      <c r="I4324"/>
      <c r="J4324" s="227"/>
      <c r="L4324" s="190"/>
      <c r="N4324"/>
      <c r="O4324"/>
      <c r="P4324"/>
      <c r="Q4324"/>
      <c r="R4324"/>
      <c r="S4324"/>
      <c r="T4324"/>
      <c r="U4324"/>
      <c r="V4324"/>
      <c r="W4324" s="319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  <c r="AL4324"/>
      <c r="AM4324"/>
      <c r="AN4324"/>
      <c r="AO4324"/>
      <c r="AP4324"/>
      <c r="AQ4324"/>
    </row>
    <row r="4325" spans="1:43" s="269" customFormat="1" x14ac:dyDescent="0.2">
      <c r="A4325" s="13"/>
      <c r="B4325"/>
      <c r="C4325"/>
      <c r="D4325" s="227"/>
      <c r="E4325" s="227"/>
      <c r="F4325" s="227"/>
      <c r="G4325"/>
      <c r="H4325"/>
      <c r="I4325"/>
      <c r="J4325" s="227"/>
      <c r="L4325" s="190"/>
      <c r="N4325"/>
      <c r="O4325"/>
      <c r="P4325"/>
      <c r="Q4325"/>
      <c r="R4325"/>
      <c r="S4325"/>
      <c r="T4325"/>
      <c r="U4325"/>
      <c r="V4325"/>
      <c r="W4325" s="319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  <c r="AL4325"/>
      <c r="AM4325"/>
      <c r="AN4325"/>
      <c r="AO4325"/>
      <c r="AP4325"/>
      <c r="AQ4325"/>
    </row>
    <row r="4326" spans="1:43" s="269" customFormat="1" x14ac:dyDescent="0.2">
      <c r="A4326" s="13"/>
      <c r="B4326"/>
      <c r="C4326"/>
      <c r="D4326" s="227"/>
      <c r="E4326" s="227"/>
      <c r="F4326" s="227"/>
      <c r="G4326"/>
      <c r="H4326"/>
      <c r="I4326"/>
      <c r="J4326" s="227"/>
      <c r="L4326" s="190"/>
      <c r="N4326"/>
      <c r="O4326"/>
      <c r="P4326"/>
      <c r="Q4326"/>
      <c r="R4326"/>
      <c r="S4326"/>
      <c r="T4326"/>
      <c r="U4326"/>
      <c r="V4326"/>
      <c r="W4326" s="319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  <c r="AL4326"/>
      <c r="AM4326"/>
      <c r="AN4326"/>
      <c r="AO4326"/>
      <c r="AP4326"/>
      <c r="AQ4326"/>
    </row>
    <row r="4327" spans="1:43" s="269" customFormat="1" x14ac:dyDescent="0.2">
      <c r="A4327" s="13"/>
      <c r="B4327"/>
      <c r="C4327"/>
      <c r="D4327" s="227"/>
      <c r="E4327" s="227"/>
      <c r="F4327" s="227"/>
      <c r="G4327"/>
      <c r="H4327"/>
      <c r="I4327"/>
      <c r="J4327" s="227"/>
      <c r="L4327" s="190"/>
      <c r="N4327"/>
      <c r="O4327"/>
      <c r="P4327"/>
      <c r="Q4327"/>
      <c r="R4327"/>
      <c r="S4327"/>
      <c r="T4327"/>
      <c r="U4327"/>
      <c r="V4327"/>
      <c r="W4327" s="319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  <c r="AL4327"/>
      <c r="AM4327"/>
      <c r="AN4327"/>
      <c r="AO4327"/>
      <c r="AP4327"/>
      <c r="AQ4327"/>
    </row>
    <row r="4328" spans="1:43" s="269" customFormat="1" x14ac:dyDescent="0.2">
      <c r="A4328" s="13"/>
      <c r="B4328"/>
      <c r="C4328"/>
      <c r="D4328" s="227"/>
      <c r="E4328" s="227"/>
      <c r="F4328" s="227"/>
      <c r="G4328"/>
      <c r="H4328"/>
      <c r="I4328"/>
      <c r="J4328" s="227"/>
      <c r="L4328" s="190"/>
      <c r="N4328"/>
      <c r="O4328"/>
      <c r="P4328"/>
      <c r="Q4328"/>
      <c r="R4328"/>
      <c r="S4328"/>
      <c r="T4328"/>
      <c r="U4328"/>
      <c r="V4328"/>
      <c r="W4328" s="319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  <c r="AL4328"/>
      <c r="AM4328"/>
      <c r="AN4328"/>
      <c r="AO4328"/>
      <c r="AP4328"/>
      <c r="AQ4328"/>
    </row>
    <row r="4329" spans="1:43" s="269" customFormat="1" x14ac:dyDescent="0.2">
      <c r="A4329" s="13"/>
      <c r="B4329"/>
      <c r="C4329"/>
      <c r="D4329" s="227"/>
      <c r="E4329" s="227"/>
      <c r="F4329" s="227"/>
      <c r="G4329"/>
      <c r="H4329"/>
      <c r="I4329"/>
      <c r="J4329" s="227"/>
      <c r="L4329" s="190"/>
      <c r="N4329"/>
      <c r="O4329"/>
      <c r="P4329"/>
      <c r="Q4329"/>
      <c r="R4329"/>
      <c r="S4329"/>
      <c r="T4329"/>
      <c r="U4329"/>
      <c r="V4329"/>
      <c r="W4329" s="31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  <c r="AL4329"/>
      <c r="AM4329"/>
      <c r="AN4329"/>
      <c r="AO4329"/>
      <c r="AP4329"/>
      <c r="AQ4329"/>
    </row>
    <row r="4330" spans="1:43" s="269" customFormat="1" x14ac:dyDescent="0.2">
      <c r="A4330" s="13"/>
      <c r="B4330"/>
      <c r="C4330"/>
      <c r="D4330" s="227"/>
      <c r="E4330" s="227"/>
      <c r="F4330" s="227"/>
      <c r="G4330"/>
      <c r="H4330"/>
      <c r="I4330"/>
      <c r="J4330" s="227"/>
      <c r="L4330" s="190"/>
      <c r="N4330"/>
      <c r="O4330"/>
      <c r="P4330"/>
      <c r="Q4330"/>
      <c r="R4330"/>
      <c r="S4330"/>
      <c r="T4330"/>
      <c r="U4330"/>
      <c r="V4330"/>
      <c r="W4330" s="319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  <c r="AL4330"/>
      <c r="AM4330"/>
      <c r="AN4330"/>
      <c r="AO4330"/>
      <c r="AP4330"/>
      <c r="AQ4330"/>
    </row>
    <row r="4331" spans="1:43" s="269" customFormat="1" x14ac:dyDescent="0.2">
      <c r="A4331" s="13"/>
      <c r="B4331"/>
      <c r="C4331"/>
      <c r="D4331" s="227"/>
      <c r="E4331" s="227"/>
      <c r="F4331" s="227"/>
      <c r="G4331"/>
      <c r="H4331"/>
      <c r="I4331"/>
      <c r="J4331" s="227"/>
      <c r="L4331" s="190"/>
      <c r="N4331"/>
      <c r="O4331"/>
      <c r="P4331"/>
      <c r="Q4331"/>
      <c r="R4331"/>
      <c r="S4331"/>
      <c r="T4331"/>
      <c r="U4331"/>
      <c r="V4331"/>
      <c r="W4331" s="319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  <c r="AL4331"/>
      <c r="AM4331"/>
      <c r="AN4331"/>
      <c r="AO4331"/>
      <c r="AP4331"/>
      <c r="AQ4331"/>
    </row>
    <row r="4332" spans="1:43" s="269" customFormat="1" x14ac:dyDescent="0.2">
      <c r="A4332" s="13"/>
      <c r="B4332"/>
      <c r="C4332"/>
      <c r="D4332" s="227"/>
      <c r="E4332" s="227"/>
      <c r="F4332" s="227"/>
      <c r="G4332"/>
      <c r="H4332"/>
      <c r="I4332"/>
      <c r="J4332" s="227"/>
      <c r="L4332" s="190"/>
      <c r="N4332"/>
      <c r="O4332"/>
      <c r="P4332"/>
      <c r="Q4332"/>
      <c r="R4332"/>
      <c r="S4332"/>
      <c r="T4332"/>
      <c r="U4332"/>
      <c r="V4332"/>
      <c r="W4332" s="319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  <c r="AL4332"/>
      <c r="AM4332"/>
      <c r="AN4332"/>
      <c r="AO4332"/>
      <c r="AP4332"/>
      <c r="AQ4332"/>
    </row>
    <row r="4333" spans="1:43" s="269" customFormat="1" x14ac:dyDescent="0.2">
      <c r="A4333" s="13"/>
      <c r="B4333"/>
      <c r="C4333"/>
      <c r="D4333" s="227"/>
      <c r="E4333" s="227"/>
      <c r="F4333" s="227"/>
      <c r="G4333"/>
      <c r="H4333"/>
      <c r="I4333"/>
      <c r="J4333" s="227"/>
      <c r="L4333" s="190"/>
      <c r="N4333"/>
      <c r="O4333"/>
      <c r="P4333"/>
      <c r="Q4333"/>
      <c r="R4333"/>
      <c r="S4333"/>
      <c r="T4333"/>
      <c r="U4333"/>
      <c r="V4333"/>
      <c r="W4333" s="319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  <c r="AL4333"/>
      <c r="AM4333"/>
      <c r="AN4333"/>
      <c r="AO4333"/>
      <c r="AP4333"/>
      <c r="AQ4333"/>
    </row>
    <row r="4334" spans="1:43" s="269" customFormat="1" x14ac:dyDescent="0.2">
      <c r="A4334" s="13"/>
      <c r="B4334"/>
      <c r="C4334"/>
      <c r="D4334" s="227"/>
      <c r="E4334" s="227"/>
      <c r="F4334" s="227"/>
      <c r="G4334"/>
      <c r="H4334"/>
      <c r="I4334"/>
      <c r="J4334" s="227"/>
      <c r="L4334" s="190"/>
      <c r="N4334"/>
      <c r="O4334"/>
      <c r="P4334"/>
      <c r="Q4334"/>
      <c r="R4334"/>
      <c r="S4334"/>
      <c r="T4334"/>
      <c r="U4334"/>
      <c r="V4334"/>
      <c r="W4334" s="319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  <c r="AL4334"/>
      <c r="AM4334"/>
      <c r="AN4334"/>
      <c r="AO4334"/>
      <c r="AP4334"/>
      <c r="AQ4334"/>
    </row>
    <row r="4335" spans="1:43" s="269" customFormat="1" x14ac:dyDescent="0.2">
      <c r="A4335" s="13"/>
      <c r="B4335"/>
      <c r="C4335"/>
      <c r="D4335" s="227"/>
      <c r="E4335" s="227"/>
      <c r="F4335" s="227"/>
      <c r="G4335"/>
      <c r="H4335"/>
      <c r="I4335"/>
      <c r="J4335" s="227"/>
      <c r="L4335" s="190"/>
      <c r="N4335"/>
      <c r="O4335"/>
      <c r="P4335"/>
      <c r="Q4335"/>
      <c r="R4335"/>
      <c r="S4335"/>
      <c r="T4335"/>
      <c r="U4335"/>
      <c r="V4335"/>
      <c r="W4335" s="319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  <c r="AL4335"/>
      <c r="AM4335"/>
      <c r="AN4335"/>
      <c r="AO4335"/>
      <c r="AP4335"/>
      <c r="AQ4335"/>
    </row>
    <row r="4336" spans="1:43" s="269" customFormat="1" x14ac:dyDescent="0.2">
      <c r="A4336" s="13"/>
      <c r="B4336"/>
      <c r="C4336"/>
      <c r="D4336" s="227"/>
      <c r="E4336" s="227"/>
      <c r="F4336" s="227"/>
      <c r="G4336"/>
      <c r="H4336"/>
      <c r="I4336"/>
      <c r="J4336" s="227"/>
      <c r="L4336" s="190"/>
      <c r="N4336"/>
      <c r="O4336"/>
      <c r="P4336"/>
      <c r="Q4336"/>
      <c r="R4336"/>
      <c r="S4336"/>
      <c r="T4336"/>
      <c r="U4336"/>
      <c r="V4336"/>
      <c r="W4336" s="319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  <c r="AL4336"/>
      <c r="AM4336"/>
      <c r="AN4336"/>
      <c r="AO4336"/>
      <c r="AP4336"/>
      <c r="AQ4336"/>
    </row>
    <row r="4337" spans="1:43" s="269" customFormat="1" x14ac:dyDescent="0.2">
      <c r="A4337" s="13"/>
      <c r="B4337"/>
      <c r="C4337"/>
      <c r="D4337" s="227"/>
      <c r="E4337" s="227"/>
      <c r="F4337" s="227"/>
      <c r="G4337"/>
      <c r="H4337"/>
      <c r="I4337"/>
      <c r="J4337" s="227"/>
      <c r="L4337" s="190"/>
      <c r="N4337"/>
      <c r="O4337"/>
      <c r="P4337"/>
      <c r="Q4337"/>
      <c r="R4337"/>
      <c r="S4337"/>
      <c r="T4337"/>
      <c r="U4337"/>
      <c r="V4337"/>
      <c r="W4337" s="319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  <c r="AL4337"/>
      <c r="AM4337"/>
      <c r="AN4337"/>
      <c r="AO4337"/>
      <c r="AP4337"/>
      <c r="AQ4337"/>
    </row>
    <row r="4338" spans="1:43" s="269" customFormat="1" x14ac:dyDescent="0.2">
      <c r="A4338" s="13"/>
      <c r="B4338"/>
      <c r="C4338"/>
      <c r="D4338" s="227"/>
      <c r="E4338" s="227"/>
      <c r="F4338" s="227"/>
      <c r="G4338"/>
      <c r="H4338"/>
      <c r="I4338"/>
      <c r="J4338" s="227"/>
      <c r="L4338" s="190"/>
      <c r="N4338"/>
      <c r="O4338"/>
      <c r="P4338"/>
      <c r="Q4338"/>
      <c r="R4338"/>
      <c r="S4338"/>
      <c r="T4338"/>
      <c r="U4338"/>
      <c r="V4338"/>
      <c r="W4338" s="319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  <c r="AL4338"/>
      <c r="AM4338"/>
      <c r="AN4338"/>
      <c r="AO4338"/>
      <c r="AP4338"/>
      <c r="AQ4338"/>
    </row>
    <row r="4339" spans="1:43" s="269" customFormat="1" x14ac:dyDescent="0.2">
      <c r="A4339" s="13"/>
      <c r="B4339"/>
      <c r="C4339"/>
      <c r="D4339" s="227"/>
      <c r="E4339" s="227"/>
      <c r="F4339" s="227"/>
      <c r="G4339"/>
      <c r="H4339"/>
      <c r="I4339"/>
      <c r="J4339" s="227"/>
      <c r="L4339" s="190"/>
      <c r="N4339"/>
      <c r="O4339"/>
      <c r="P4339"/>
      <c r="Q4339"/>
      <c r="R4339"/>
      <c r="S4339"/>
      <c r="T4339"/>
      <c r="U4339"/>
      <c r="V4339"/>
      <c r="W4339" s="31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  <c r="AL4339"/>
      <c r="AM4339"/>
      <c r="AN4339"/>
      <c r="AO4339"/>
      <c r="AP4339"/>
      <c r="AQ4339"/>
    </row>
    <row r="4340" spans="1:43" s="269" customFormat="1" x14ac:dyDescent="0.2">
      <c r="A4340" s="13"/>
      <c r="B4340"/>
      <c r="C4340"/>
      <c r="D4340" s="227"/>
      <c r="E4340" s="227"/>
      <c r="F4340" s="227"/>
      <c r="G4340"/>
      <c r="H4340"/>
      <c r="I4340"/>
      <c r="J4340" s="227"/>
      <c r="L4340" s="190"/>
      <c r="N4340"/>
      <c r="O4340"/>
      <c r="P4340"/>
      <c r="Q4340"/>
      <c r="R4340"/>
      <c r="S4340"/>
      <c r="T4340"/>
      <c r="U4340"/>
      <c r="V4340"/>
      <c r="W4340" s="319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  <c r="AL4340"/>
      <c r="AM4340"/>
      <c r="AN4340"/>
      <c r="AO4340"/>
      <c r="AP4340"/>
      <c r="AQ4340"/>
    </row>
    <row r="4341" spans="1:43" s="269" customFormat="1" x14ac:dyDescent="0.2">
      <c r="A4341" s="13"/>
      <c r="B4341"/>
      <c r="C4341"/>
      <c r="D4341" s="227"/>
      <c r="E4341" s="227"/>
      <c r="F4341" s="227"/>
      <c r="G4341"/>
      <c r="H4341"/>
      <c r="I4341"/>
      <c r="J4341" s="227"/>
      <c r="L4341" s="190"/>
      <c r="N4341"/>
      <c r="O4341"/>
      <c r="P4341"/>
      <c r="Q4341"/>
      <c r="R4341"/>
      <c r="S4341"/>
      <c r="T4341"/>
      <c r="U4341"/>
      <c r="V4341"/>
      <c r="W4341" s="319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  <c r="AL4341"/>
      <c r="AM4341"/>
      <c r="AN4341"/>
      <c r="AO4341"/>
      <c r="AP4341"/>
      <c r="AQ4341"/>
    </row>
    <row r="4342" spans="1:43" s="269" customFormat="1" x14ac:dyDescent="0.2">
      <c r="A4342" s="13"/>
      <c r="B4342"/>
      <c r="C4342"/>
      <c r="D4342" s="227"/>
      <c r="E4342" s="227"/>
      <c r="F4342" s="227"/>
      <c r="G4342"/>
      <c r="H4342"/>
      <c r="I4342"/>
      <c r="J4342" s="227"/>
      <c r="L4342" s="190"/>
      <c r="N4342"/>
      <c r="O4342"/>
      <c r="P4342"/>
      <c r="Q4342"/>
      <c r="R4342"/>
      <c r="S4342"/>
      <c r="T4342"/>
      <c r="U4342"/>
      <c r="V4342"/>
      <c r="W4342" s="319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  <c r="AL4342"/>
      <c r="AM4342"/>
      <c r="AN4342"/>
      <c r="AO4342"/>
      <c r="AP4342"/>
      <c r="AQ4342"/>
    </row>
    <row r="4343" spans="1:43" s="269" customFormat="1" x14ac:dyDescent="0.2">
      <c r="A4343" s="13"/>
      <c r="B4343"/>
      <c r="C4343"/>
      <c r="D4343" s="227"/>
      <c r="E4343" s="227"/>
      <c r="F4343" s="227"/>
      <c r="G4343"/>
      <c r="H4343"/>
      <c r="I4343"/>
      <c r="J4343" s="227"/>
      <c r="L4343" s="190"/>
      <c r="N4343"/>
      <c r="O4343"/>
      <c r="P4343"/>
      <c r="Q4343"/>
      <c r="R4343"/>
      <c r="S4343"/>
      <c r="T4343"/>
      <c r="U4343"/>
      <c r="V4343"/>
      <c r="W4343" s="319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  <c r="AL4343"/>
      <c r="AM4343"/>
      <c r="AN4343"/>
      <c r="AO4343"/>
      <c r="AP4343"/>
      <c r="AQ4343"/>
    </row>
    <row r="4344" spans="1:43" s="269" customFormat="1" x14ac:dyDescent="0.2">
      <c r="A4344" s="13"/>
      <c r="B4344"/>
      <c r="C4344"/>
      <c r="D4344" s="227"/>
      <c r="E4344" s="227"/>
      <c r="F4344" s="227"/>
      <c r="G4344"/>
      <c r="H4344"/>
      <c r="I4344"/>
      <c r="J4344" s="227"/>
      <c r="L4344" s="190"/>
      <c r="N4344"/>
      <c r="O4344"/>
      <c r="P4344"/>
      <c r="Q4344"/>
      <c r="R4344"/>
      <c r="S4344"/>
      <c r="T4344"/>
      <c r="U4344"/>
      <c r="V4344"/>
      <c r="W4344" s="319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  <c r="AL4344"/>
      <c r="AM4344"/>
      <c r="AN4344"/>
      <c r="AO4344"/>
      <c r="AP4344"/>
      <c r="AQ4344"/>
    </row>
    <row r="4345" spans="1:43" s="269" customFormat="1" x14ac:dyDescent="0.2">
      <c r="A4345" s="13"/>
      <c r="B4345"/>
      <c r="C4345"/>
      <c r="D4345" s="227"/>
      <c r="E4345" s="227"/>
      <c r="F4345" s="227"/>
      <c r="G4345"/>
      <c r="H4345"/>
      <c r="I4345"/>
      <c r="J4345" s="227"/>
      <c r="L4345" s="190"/>
      <c r="N4345"/>
      <c r="O4345"/>
      <c r="P4345"/>
      <c r="Q4345"/>
      <c r="R4345"/>
      <c r="S4345"/>
      <c r="T4345"/>
      <c r="U4345"/>
      <c r="V4345"/>
      <c r="W4345" s="319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  <c r="AL4345"/>
      <c r="AM4345"/>
      <c r="AN4345"/>
      <c r="AO4345"/>
      <c r="AP4345"/>
      <c r="AQ4345"/>
    </row>
    <row r="4346" spans="1:43" s="269" customFormat="1" x14ac:dyDescent="0.2">
      <c r="A4346" s="13"/>
      <c r="B4346"/>
      <c r="C4346"/>
      <c r="D4346" s="227"/>
      <c r="E4346" s="227"/>
      <c r="F4346" s="227"/>
      <c r="G4346"/>
      <c r="H4346"/>
      <c r="I4346"/>
      <c r="J4346" s="227"/>
      <c r="L4346" s="190"/>
      <c r="N4346"/>
      <c r="O4346"/>
      <c r="P4346"/>
      <c r="Q4346"/>
      <c r="R4346"/>
      <c r="S4346"/>
      <c r="T4346"/>
      <c r="U4346"/>
      <c r="V4346"/>
      <c r="W4346" s="319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  <c r="AL4346"/>
      <c r="AM4346"/>
      <c r="AN4346"/>
      <c r="AO4346"/>
      <c r="AP4346"/>
      <c r="AQ4346"/>
    </row>
    <row r="4347" spans="1:43" s="269" customFormat="1" x14ac:dyDescent="0.2">
      <c r="A4347" s="13"/>
      <c r="B4347"/>
      <c r="C4347"/>
      <c r="D4347" s="227"/>
      <c r="E4347" s="227"/>
      <c r="F4347" s="227"/>
      <c r="G4347"/>
      <c r="H4347"/>
      <c r="I4347"/>
      <c r="J4347" s="227"/>
      <c r="L4347" s="190"/>
      <c r="N4347"/>
      <c r="O4347"/>
      <c r="P4347"/>
      <c r="Q4347"/>
      <c r="R4347"/>
      <c r="S4347"/>
      <c r="T4347"/>
      <c r="U4347"/>
      <c r="V4347"/>
      <c r="W4347" s="319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  <c r="AL4347"/>
      <c r="AM4347"/>
      <c r="AN4347"/>
      <c r="AO4347"/>
      <c r="AP4347"/>
      <c r="AQ4347"/>
    </row>
    <row r="4348" spans="1:43" s="269" customFormat="1" x14ac:dyDescent="0.2">
      <c r="A4348" s="13"/>
      <c r="B4348"/>
      <c r="C4348"/>
      <c r="D4348" s="227"/>
      <c r="E4348" s="227"/>
      <c r="F4348" s="227"/>
      <c r="G4348"/>
      <c r="H4348"/>
      <c r="I4348"/>
      <c r="J4348" s="227"/>
      <c r="L4348" s="190"/>
      <c r="N4348"/>
      <c r="O4348"/>
      <c r="P4348"/>
      <c r="Q4348"/>
      <c r="R4348"/>
      <c r="S4348"/>
      <c r="T4348"/>
      <c r="U4348"/>
      <c r="V4348"/>
      <c r="W4348" s="319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  <c r="AL4348"/>
      <c r="AM4348"/>
      <c r="AN4348"/>
      <c r="AO4348"/>
      <c r="AP4348"/>
      <c r="AQ4348"/>
    </row>
    <row r="4349" spans="1:43" s="269" customFormat="1" x14ac:dyDescent="0.2">
      <c r="A4349" s="13"/>
      <c r="B4349"/>
      <c r="C4349"/>
      <c r="D4349" s="227"/>
      <c r="E4349" s="227"/>
      <c r="F4349" s="227"/>
      <c r="G4349"/>
      <c r="H4349"/>
      <c r="I4349"/>
      <c r="J4349" s="227"/>
      <c r="L4349" s="190"/>
      <c r="N4349"/>
      <c r="O4349"/>
      <c r="P4349"/>
      <c r="Q4349"/>
      <c r="R4349"/>
      <c r="S4349"/>
      <c r="T4349"/>
      <c r="U4349"/>
      <c r="V4349"/>
      <c r="W4349" s="31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  <c r="AL4349"/>
      <c r="AM4349"/>
      <c r="AN4349"/>
      <c r="AO4349"/>
      <c r="AP4349"/>
      <c r="AQ4349"/>
    </row>
    <row r="4350" spans="1:43" s="269" customFormat="1" x14ac:dyDescent="0.2">
      <c r="A4350" s="13"/>
      <c r="B4350"/>
      <c r="C4350"/>
      <c r="D4350" s="227"/>
      <c r="E4350" s="227"/>
      <c r="F4350" s="227"/>
      <c r="G4350"/>
      <c r="H4350"/>
      <c r="I4350"/>
      <c r="J4350" s="227"/>
      <c r="L4350" s="190"/>
      <c r="N4350"/>
      <c r="O4350"/>
      <c r="P4350"/>
      <c r="Q4350"/>
      <c r="R4350"/>
      <c r="S4350"/>
      <c r="T4350"/>
      <c r="U4350"/>
      <c r="V4350"/>
      <c r="W4350" s="319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  <c r="AL4350"/>
      <c r="AM4350"/>
      <c r="AN4350"/>
      <c r="AO4350"/>
      <c r="AP4350"/>
      <c r="AQ4350"/>
    </row>
    <row r="4351" spans="1:43" s="269" customFormat="1" x14ac:dyDescent="0.2">
      <c r="A4351" s="13"/>
      <c r="B4351"/>
      <c r="C4351"/>
      <c r="D4351" s="227"/>
      <c r="E4351" s="227"/>
      <c r="F4351" s="227"/>
      <c r="G4351"/>
      <c r="H4351"/>
      <c r="I4351"/>
      <c r="J4351" s="227"/>
      <c r="L4351" s="190"/>
      <c r="N4351"/>
      <c r="O4351"/>
      <c r="P4351"/>
      <c r="Q4351"/>
      <c r="R4351"/>
      <c r="S4351"/>
      <c r="T4351"/>
      <c r="U4351"/>
      <c r="V4351"/>
      <c r="W4351" s="319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  <c r="AL4351"/>
      <c r="AM4351"/>
      <c r="AN4351"/>
      <c r="AO4351"/>
      <c r="AP4351"/>
      <c r="AQ4351"/>
    </row>
    <row r="4352" spans="1:43" s="269" customFormat="1" x14ac:dyDescent="0.2">
      <c r="A4352" s="13"/>
      <c r="B4352"/>
      <c r="C4352"/>
      <c r="D4352" s="227"/>
      <c r="E4352" s="227"/>
      <c r="F4352" s="227"/>
      <c r="G4352"/>
      <c r="H4352"/>
      <c r="I4352"/>
      <c r="J4352" s="227"/>
      <c r="L4352" s="190"/>
      <c r="N4352"/>
      <c r="O4352"/>
      <c r="P4352"/>
      <c r="Q4352"/>
      <c r="R4352"/>
      <c r="S4352"/>
      <c r="T4352"/>
      <c r="U4352"/>
      <c r="V4352"/>
      <c r="W4352" s="319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  <c r="AL4352"/>
      <c r="AM4352"/>
      <c r="AN4352"/>
      <c r="AO4352"/>
      <c r="AP4352"/>
      <c r="AQ4352"/>
    </row>
    <row r="4353" spans="1:43" s="269" customFormat="1" x14ac:dyDescent="0.2">
      <c r="A4353" s="13"/>
      <c r="B4353"/>
      <c r="C4353"/>
      <c r="D4353" s="227"/>
      <c r="E4353" s="227"/>
      <c r="F4353" s="227"/>
      <c r="G4353"/>
      <c r="H4353"/>
      <c r="I4353"/>
      <c r="J4353" s="227"/>
      <c r="L4353" s="190"/>
      <c r="N4353"/>
      <c r="O4353"/>
      <c r="P4353"/>
      <c r="Q4353"/>
      <c r="R4353"/>
      <c r="S4353"/>
      <c r="T4353"/>
      <c r="U4353"/>
      <c r="V4353"/>
      <c r="W4353" s="319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  <c r="AL4353"/>
      <c r="AM4353"/>
      <c r="AN4353"/>
      <c r="AO4353"/>
      <c r="AP4353"/>
      <c r="AQ4353"/>
    </row>
    <row r="4354" spans="1:43" s="269" customFormat="1" x14ac:dyDescent="0.2">
      <c r="A4354" s="13"/>
      <c r="B4354"/>
      <c r="C4354"/>
      <c r="D4354" s="227"/>
      <c r="E4354" s="227"/>
      <c r="F4354" s="227"/>
      <c r="G4354"/>
      <c r="H4354"/>
      <c r="I4354"/>
      <c r="J4354" s="227"/>
      <c r="L4354" s="190"/>
      <c r="N4354"/>
      <c r="O4354"/>
      <c r="P4354"/>
      <c r="Q4354"/>
      <c r="R4354"/>
      <c r="S4354"/>
      <c r="T4354"/>
      <c r="U4354"/>
      <c r="V4354"/>
      <c r="W4354" s="319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  <c r="AL4354"/>
      <c r="AM4354"/>
      <c r="AN4354"/>
      <c r="AO4354"/>
      <c r="AP4354"/>
      <c r="AQ4354"/>
    </row>
    <row r="4355" spans="1:43" s="269" customFormat="1" x14ac:dyDescent="0.2">
      <c r="A4355" s="13"/>
      <c r="B4355"/>
      <c r="C4355"/>
      <c r="D4355" s="227"/>
      <c r="E4355" s="227"/>
      <c r="F4355" s="227"/>
      <c r="G4355"/>
      <c r="H4355"/>
      <c r="I4355"/>
      <c r="J4355" s="227"/>
      <c r="L4355" s="190"/>
      <c r="N4355"/>
      <c r="O4355"/>
      <c r="P4355"/>
      <c r="Q4355"/>
      <c r="R4355"/>
      <c r="S4355"/>
      <c r="T4355"/>
      <c r="U4355"/>
      <c r="V4355"/>
      <c r="W4355" s="319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  <c r="AL4355"/>
      <c r="AM4355"/>
      <c r="AN4355"/>
      <c r="AO4355"/>
      <c r="AP4355"/>
      <c r="AQ4355"/>
    </row>
    <row r="4356" spans="1:43" s="269" customFormat="1" x14ac:dyDescent="0.2">
      <c r="A4356" s="13"/>
      <c r="B4356"/>
      <c r="C4356"/>
      <c r="D4356" s="227"/>
      <c r="E4356" s="227"/>
      <c r="F4356" s="227"/>
      <c r="G4356"/>
      <c r="H4356"/>
      <c r="I4356"/>
      <c r="J4356" s="227"/>
      <c r="L4356" s="190"/>
      <c r="N4356"/>
      <c r="O4356"/>
      <c r="P4356"/>
      <c r="Q4356"/>
      <c r="R4356"/>
      <c r="S4356"/>
      <c r="T4356"/>
      <c r="U4356"/>
      <c r="V4356"/>
      <c r="W4356" s="319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  <c r="AL4356"/>
      <c r="AM4356"/>
      <c r="AN4356"/>
      <c r="AO4356"/>
      <c r="AP4356"/>
      <c r="AQ4356"/>
    </row>
    <row r="4357" spans="1:43" s="269" customFormat="1" x14ac:dyDescent="0.2">
      <c r="A4357" s="13"/>
      <c r="B4357"/>
      <c r="C4357"/>
      <c r="D4357" s="227"/>
      <c r="E4357" s="227"/>
      <c r="F4357" s="227"/>
      <c r="G4357"/>
      <c r="H4357"/>
      <c r="I4357"/>
      <c r="J4357" s="227"/>
      <c r="L4357" s="190"/>
      <c r="N4357"/>
      <c r="O4357"/>
      <c r="P4357"/>
      <c r="Q4357"/>
      <c r="R4357"/>
      <c r="S4357"/>
      <c r="T4357"/>
      <c r="U4357"/>
      <c r="V4357"/>
      <c r="W4357" s="319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  <c r="AL4357"/>
      <c r="AM4357"/>
      <c r="AN4357"/>
      <c r="AO4357"/>
      <c r="AP4357"/>
      <c r="AQ4357"/>
    </row>
    <row r="4358" spans="1:43" s="269" customFormat="1" x14ac:dyDescent="0.2">
      <c r="A4358" s="13"/>
      <c r="B4358"/>
      <c r="C4358"/>
      <c r="D4358" s="227"/>
      <c r="E4358" s="227"/>
      <c r="F4358" s="227"/>
      <c r="G4358"/>
      <c r="H4358"/>
      <c r="I4358"/>
      <c r="J4358" s="227"/>
      <c r="L4358" s="190"/>
      <c r="N4358"/>
      <c r="O4358"/>
      <c r="P4358"/>
      <c r="Q4358"/>
      <c r="R4358"/>
      <c r="S4358"/>
      <c r="T4358"/>
      <c r="U4358"/>
      <c r="V4358"/>
      <c r="W4358" s="319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  <c r="AL4358"/>
      <c r="AM4358"/>
      <c r="AN4358"/>
      <c r="AO4358"/>
      <c r="AP4358"/>
      <c r="AQ4358"/>
    </row>
    <row r="4359" spans="1:43" s="269" customFormat="1" x14ac:dyDescent="0.2">
      <c r="A4359" s="13"/>
      <c r="B4359"/>
      <c r="C4359"/>
      <c r="D4359" s="227"/>
      <c r="E4359" s="227"/>
      <c r="F4359" s="227"/>
      <c r="G4359"/>
      <c r="H4359"/>
      <c r="I4359"/>
      <c r="J4359" s="227"/>
      <c r="L4359" s="190"/>
      <c r="N4359"/>
      <c r="O4359"/>
      <c r="P4359"/>
      <c r="Q4359"/>
      <c r="R4359"/>
      <c r="S4359"/>
      <c r="T4359"/>
      <c r="U4359"/>
      <c r="V4359"/>
      <c r="W4359" s="31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  <c r="AL4359"/>
      <c r="AM4359"/>
      <c r="AN4359"/>
      <c r="AO4359"/>
      <c r="AP4359"/>
      <c r="AQ4359"/>
    </row>
    <row r="4360" spans="1:43" s="269" customFormat="1" x14ac:dyDescent="0.2">
      <c r="A4360" s="13"/>
      <c r="B4360"/>
      <c r="C4360"/>
      <c r="D4360" s="227"/>
      <c r="E4360" s="227"/>
      <c r="F4360" s="227"/>
      <c r="G4360"/>
      <c r="H4360"/>
      <c r="I4360"/>
      <c r="J4360" s="227"/>
      <c r="L4360" s="190"/>
      <c r="N4360"/>
      <c r="O4360"/>
      <c r="P4360"/>
      <c r="Q4360"/>
      <c r="R4360"/>
      <c r="S4360"/>
      <c r="T4360"/>
      <c r="U4360"/>
      <c r="V4360"/>
      <c r="W4360" s="319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  <c r="AL4360"/>
      <c r="AM4360"/>
      <c r="AN4360"/>
      <c r="AO4360"/>
      <c r="AP4360"/>
      <c r="AQ4360"/>
    </row>
    <row r="4361" spans="1:43" s="269" customFormat="1" x14ac:dyDescent="0.2">
      <c r="A4361" s="13"/>
      <c r="B4361"/>
      <c r="C4361"/>
      <c r="D4361" s="227"/>
      <c r="E4361" s="227"/>
      <c r="F4361" s="227"/>
      <c r="G4361"/>
      <c r="H4361"/>
      <c r="I4361"/>
      <c r="J4361" s="227"/>
      <c r="L4361" s="190"/>
      <c r="N4361"/>
      <c r="O4361"/>
      <c r="P4361"/>
      <c r="Q4361"/>
      <c r="R4361"/>
      <c r="S4361"/>
      <c r="T4361"/>
      <c r="U4361"/>
      <c r="V4361"/>
      <c r="W4361" s="319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  <c r="AL4361"/>
      <c r="AM4361"/>
      <c r="AN4361"/>
      <c r="AO4361"/>
      <c r="AP4361"/>
      <c r="AQ4361"/>
    </row>
    <row r="4362" spans="1:43" s="269" customFormat="1" x14ac:dyDescent="0.2">
      <c r="A4362" s="13"/>
      <c r="B4362"/>
      <c r="C4362"/>
      <c r="D4362" s="227"/>
      <c r="E4362" s="227"/>
      <c r="F4362" s="227"/>
      <c r="G4362"/>
      <c r="H4362"/>
      <c r="I4362"/>
      <c r="J4362" s="227"/>
      <c r="L4362" s="190"/>
      <c r="N4362"/>
      <c r="O4362"/>
      <c r="P4362"/>
      <c r="Q4362"/>
      <c r="R4362"/>
      <c r="S4362"/>
      <c r="T4362"/>
      <c r="U4362"/>
      <c r="V4362"/>
      <c r="W4362" s="319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  <c r="AL4362"/>
      <c r="AM4362"/>
      <c r="AN4362"/>
      <c r="AO4362"/>
      <c r="AP4362"/>
      <c r="AQ4362"/>
    </row>
    <row r="4363" spans="1:43" s="269" customFormat="1" x14ac:dyDescent="0.2">
      <c r="A4363" s="13"/>
      <c r="B4363"/>
      <c r="C4363"/>
      <c r="D4363" s="227"/>
      <c r="E4363" s="227"/>
      <c r="F4363" s="227"/>
      <c r="G4363"/>
      <c r="H4363"/>
      <c r="I4363"/>
      <c r="J4363" s="227"/>
      <c r="L4363" s="190"/>
      <c r="N4363"/>
      <c r="O4363"/>
      <c r="P4363"/>
      <c r="Q4363"/>
      <c r="R4363"/>
      <c r="S4363"/>
      <c r="T4363"/>
      <c r="U4363"/>
      <c r="V4363"/>
      <c r="W4363" s="319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  <c r="AL4363"/>
      <c r="AM4363"/>
      <c r="AN4363"/>
      <c r="AO4363"/>
      <c r="AP4363"/>
      <c r="AQ4363"/>
    </row>
    <row r="4364" spans="1:43" s="269" customFormat="1" x14ac:dyDescent="0.2">
      <c r="A4364" s="13"/>
      <c r="B4364"/>
      <c r="C4364"/>
      <c r="D4364" s="227"/>
      <c r="E4364" s="227"/>
      <c r="F4364" s="227"/>
      <c r="G4364"/>
      <c r="H4364"/>
      <c r="I4364"/>
      <c r="J4364" s="227"/>
      <c r="L4364" s="190"/>
      <c r="N4364"/>
      <c r="O4364"/>
      <c r="P4364"/>
      <c r="Q4364"/>
      <c r="R4364"/>
      <c r="S4364"/>
      <c r="T4364"/>
      <c r="U4364"/>
      <c r="V4364"/>
      <c r="W4364" s="319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  <c r="AL4364"/>
      <c r="AM4364"/>
      <c r="AN4364"/>
      <c r="AO4364"/>
      <c r="AP4364"/>
      <c r="AQ4364"/>
    </row>
    <row r="4365" spans="1:43" s="269" customFormat="1" x14ac:dyDescent="0.2">
      <c r="A4365" s="13"/>
      <c r="B4365"/>
      <c r="C4365"/>
      <c r="D4365" s="227"/>
      <c r="E4365" s="227"/>
      <c r="F4365" s="227"/>
      <c r="G4365"/>
      <c r="H4365"/>
      <c r="I4365"/>
      <c r="J4365" s="227"/>
      <c r="L4365" s="190"/>
      <c r="N4365"/>
      <c r="O4365"/>
      <c r="P4365"/>
      <c r="Q4365"/>
      <c r="R4365"/>
      <c r="S4365"/>
      <c r="T4365"/>
      <c r="U4365"/>
      <c r="V4365"/>
      <c r="W4365" s="319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  <c r="AL4365"/>
      <c r="AM4365"/>
      <c r="AN4365"/>
      <c r="AO4365"/>
      <c r="AP4365"/>
      <c r="AQ4365"/>
    </row>
    <row r="4366" spans="1:43" s="269" customFormat="1" x14ac:dyDescent="0.2">
      <c r="A4366" s="13"/>
      <c r="B4366"/>
      <c r="C4366"/>
      <c r="D4366" s="227"/>
      <c r="E4366" s="227"/>
      <c r="F4366" s="227"/>
      <c r="G4366"/>
      <c r="H4366"/>
      <c r="I4366"/>
      <c r="J4366" s="227"/>
      <c r="L4366" s="190"/>
      <c r="N4366"/>
      <c r="O4366"/>
      <c r="P4366"/>
      <c r="Q4366"/>
      <c r="R4366"/>
      <c r="S4366"/>
      <c r="T4366"/>
      <c r="U4366"/>
      <c r="V4366"/>
      <c r="W4366" s="319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  <c r="AL4366"/>
      <c r="AM4366"/>
      <c r="AN4366"/>
      <c r="AO4366"/>
      <c r="AP4366"/>
      <c r="AQ4366"/>
    </row>
    <row r="4367" spans="1:43" s="269" customFormat="1" x14ac:dyDescent="0.2">
      <c r="A4367" s="13"/>
      <c r="B4367"/>
      <c r="C4367"/>
      <c r="D4367" s="227"/>
      <c r="E4367" s="227"/>
      <c r="F4367" s="227"/>
      <c r="G4367"/>
      <c r="H4367"/>
      <c r="I4367"/>
      <c r="J4367" s="227"/>
      <c r="L4367" s="190"/>
      <c r="N4367"/>
      <c r="O4367"/>
      <c r="P4367"/>
      <c r="Q4367"/>
      <c r="R4367"/>
      <c r="S4367"/>
      <c r="T4367"/>
      <c r="U4367"/>
      <c r="V4367"/>
      <c r="W4367" s="319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  <c r="AL4367"/>
      <c r="AM4367"/>
      <c r="AN4367"/>
      <c r="AO4367"/>
      <c r="AP4367"/>
      <c r="AQ4367"/>
    </row>
    <row r="4368" spans="1:43" s="269" customFormat="1" x14ac:dyDescent="0.2">
      <c r="A4368" s="13"/>
      <c r="B4368"/>
      <c r="C4368"/>
      <c r="D4368" s="227"/>
      <c r="E4368" s="227"/>
      <c r="F4368" s="227"/>
      <c r="G4368"/>
      <c r="H4368"/>
      <c r="I4368"/>
      <c r="J4368" s="227"/>
      <c r="L4368" s="190"/>
      <c r="N4368"/>
      <c r="O4368"/>
      <c r="P4368"/>
      <c r="Q4368"/>
      <c r="R4368"/>
      <c r="S4368"/>
      <c r="T4368"/>
      <c r="U4368"/>
      <c r="V4368"/>
      <c r="W4368" s="319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  <c r="AL4368"/>
      <c r="AM4368"/>
      <c r="AN4368"/>
      <c r="AO4368"/>
      <c r="AP4368"/>
      <c r="AQ4368"/>
    </row>
    <row r="4369" spans="1:43" s="269" customFormat="1" x14ac:dyDescent="0.2">
      <c r="A4369" s="13"/>
      <c r="B4369"/>
      <c r="C4369"/>
      <c r="D4369" s="227"/>
      <c r="E4369" s="227"/>
      <c r="F4369" s="227"/>
      <c r="G4369"/>
      <c r="H4369"/>
      <c r="I4369"/>
      <c r="J4369" s="227"/>
      <c r="L4369" s="190"/>
      <c r="N4369"/>
      <c r="O4369"/>
      <c r="P4369"/>
      <c r="Q4369"/>
      <c r="R4369"/>
      <c r="S4369"/>
      <c r="T4369"/>
      <c r="U4369"/>
      <c r="V4369"/>
      <c r="W4369" s="31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  <c r="AL4369"/>
      <c r="AM4369"/>
      <c r="AN4369"/>
      <c r="AO4369"/>
      <c r="AP4369"/>
      <c r="AQ4369"/>
    </row>
    <row r="4370" spans="1:43" s="269" customFormat="1" x14ac:dyDescent="0.2">
      <c r="A4370" s="13"/>
      <c r="B4370"/>
      <c r="C4370"/>
      <c r="D4370" s="227"/>
      <c r="E4370" s="227"/>
      <c r="F4370" s="227"/>
      <c r="G4370"/>
      <c r="H4370"/>
      <c r="I4370"/>
      <c r="J4370" s="227"/>
      <c r="L4370" s="190"/>
      <c r="N4370"/>
      <c r="O4370"/>
      <c r="P4370"/>
      <c r="Q4370"/>
      <c r="R4370"/>
      <c r="S4370"/>
      <c r="T4370"/>
      <c r="U4370"/>
      <c r="V4370"/>
      <c r="W4370" s="319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  <c r="AL4370"/>
      <c r="AM4370"/>
      <c r="AN4370"/>
      <c r="AO4370"/>
      <c r="AP4370"/>
      <c r="AQ4370"/>
    </row>
    <row r="4371" spans="1:43" s="269" customFormat="1" x14ac:dyDescent="0.2">
      <c r="A4371" s="13"/>
      <c r="B4371"/>
      <c r="C4371"/>
      <c r="D4371" s="227"/>
      <c r="E4371" s="227"/>
      <c r="F4371" s="227"/>
      <c r="G4371"/>
      <c r="H4371"/>
      <c r="I4371"/>
      <c r="J4371" s="227"/>
      <c r="L4371" s="190"/>
      <c r="N4371"/>
      <c r="O4371"/>
      <c r="P4371"/>
      <c r="Q4371"/>
      <c r="R4371"/>
      <c r="S4371"/>
      <c r="T4371"/>
      <c r="U4371"/>
      <c r="V4371"/>
      <c r="W4371" s="319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  <c r="AL4371"/>
      <c r="AM4371"/>
      <c r="AN4371"/>
      <c r="AO4371"/>
      <c r="AP4371"/>
      <c r="AQ4371"/>
    </row>
    <row r="4372" spans="1:43" s="269" customFormat="1" x14ac:dyDescent="0.2">
      <c r="A4372" s="13"/>
      <c r="B4372"/>
      <c r="C4372"/>
      <c r="D4372" s="227"/>
      <c r="E4372" s="227"/>
      <c r="F4372" s="227"/>
      <c r="G4372"/>
      <c r="H4372"/>
      <c r="I4372"/>
      <c r="J4372" s="227"/>
      <c r="L4372" s="190"/>
      <c r="N4372"/>
      <c r="O4372"/>
      <c r="P4372"/>
      <c r="Q4372"/>
      <c r="R4372"/>
      <c r="S4372"/>
      <c r="T4372"/>
      <c r="U4372"/>
      <c r="V4372"/>
      <c r="W4372" s="319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  <c r="AL4372"/>
      <c r="AM4372"/>
      <c r="AN4372"/>
      <c r="AO4372"/>
      <c r="AP4372"/>
      <c r="AQ4372"/>
    </row>
    <row r="4373" spans="1:43" s="269" customFormat="1" x14ac:dyDescent="0.2">
      <c r="A4373" s="13"/>
      <c r="B4373"/>
      <c r="C4373"/>
      <c r="D4373" s="227"/>
      <c r="E4373" s="227"/>
      <c r="F4373" s="227"/>
      <c r="G4373"/>
      <c r="H4373"/>
      <c r="I4373"/>
      <c r="J4373" s="227"/>
      <c r="L4373" s="190"/>
      <c r="N4373"/>
      <c r="O4373"/>
      <c r="P4373"/>
      <c r="Q4373"/>
      <c r="R4373"/>
      <c r="S4373"/>
      <c r="T4373"/>
      <c r="U4373"/>
      <c r="V4373"/>
      <c r="W4373" s="319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  <c r="AL4373"/>
      <c r="AM4373"/>
      <c r="AN4373"/>
      <c r="AO4373"/>
      <c r="AP4373"/>
      <c r="AQ4373"/>
    </row>
    <row r="4374" spans="1:43" s="269" customFormat="1" x14ac:dyDescent="0.2">
      <c r="A4374" s="13"/>
      <c r="B4374"/>
      <c r="C4374"/>
      <c r="D4374" s="227"/>
      <c r="E4374" s="227"/>
      <c r="F4374" s="227"/>
      <c r="G4374"/>
      <c r="H4374"/>
      <c r="I4374"/>
      <c r="J4374" s="227"/>
      <c r="L4374" s="190"/>
      <c r="N4374"/>
      <c r="O4374"/>
      <c r="P4374"/>
      <c r="Q4374"/>
      <c r="R4374"/>
      <c r="S4374"/>
      <c r="T4374"/>
      <c r="U4374"/>
      <c r="V4374"/>
      <c r="W4374" s="319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  <c r="AL4374"/>
      <c r="AM4374"/>
      <c r="AN4374"/>
      <c r="AO4374"/>
      <c r="AP4374"/>
      <c r="AQ4374"/>
    </row>
    <row r="4375" spans="1:43" s="269" customFormat="1" x14ac:dyDescent="0.2">
      <c r="A4375" s="13"/>
      <c r="B4375"/>
      <c r="C4375"/>
      <c r="D4375" s="227"/>
      <c r="E4375" s="227"/>
      <c r="F4375" s="227"/>
      <c r="G4375"/>
      <c r="H4375"/>
      <c r="I4375"/>
      <c r="J4375" s="227"/>
      <c r="L4375" s="190"/>
      <c r="N4375"/>
      <c r="O4375"/>
      <c r="P4375"/>
      <c r="Q4375"/>
      <c r="R4375"/>
      <c r="S4375"/>
      <c r="T4375"/>
      <c r="U4375"/>
      <c r="V4375"/>
      <c r="W4375" s="319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  <c r="AL4375"/>
      <c r="AM4375"/>
      <c r="AN4375"/>
      <c r="AO4375"/>
      <c r="AP4375"/>
      <c r="AQ4375"/>
    </row>
    <row r="4376" spans="1:43" s="269" customFormat="1" x14ac:dyDescent="0.2">
      <c r="A4376" s="13"/>
      <c r="B4376"/>
      <c r="C4376"/>
      <c r="D4376" s="227"/>
      <c r="E4376" s="227"/>
      <c r="F4376" s="227"/>
      <c r="G4376"/>
      <c r="H4376"/>
      <c r="I4376"/>
      <c r="J4376" s="227"/>
      <c r="L4376" s="190"/>
      <c r="N4376"/>
      <c r="O4376"/>
      <c r="P4376"/>
      <c r="Q4376"/>
      <c r="R4376"/>
      <c r="S4376"/>
      <c r="T4376"/>
      <c r="U4376"/>
      <c r="V4376"/>
      <c r="W4376" s="319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  <c r="AL4376"/>
      <c r="AM4376"/>
      <c r="AN4376"/>
      <c r="AO4376"/>
      <c r="AP4376"/>
      <c r="AQ4376"/>
    </row>
    <row r="4377" spans="1:43" s="269" customFormat="1" x14ac:dyDescent="0.2">
      <c r="A4377" s="13"/>
      <c r="B4377"/>
      <c r="C4377"/>
      <c r="D4377" s="227"/>
      <c r="E4377" s="227"/>
      <c r="F4377" s="227"/>
      <c r="G4377"/>
      <c r="H4377"/>
      <c r="I4377"/>
      <c r="J4377" s="227"/>
      <c r="L4377" s="190"/>
      <c r="N4377"/>
      <c r="O4377"/>
      <c r="P4377"/>
      <c r="Q4377"/>
      <c r="R4377"/>
      <c r="S4377"/>
      <c r="T4377"/>
      <c r="U4377"/>
      <c r="V4377"/>
      <c r="W4377" s="319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  <c r="AL4377"/>
      <c r="AM4377"/>
      <c r="AN4377"/>
      <c r="AO4377"/>
      <c r="AP4377"/>
      <c r="AQ4377"/>
    </row>
    <row r="4378" spans="1:43" s="269" customFormat="1" x14ac:dyDescent="0.2">
      <c r="A4378" s="13"/>
      <c r="B4378"/>
      <c r="C4378"/>
      <c r="D4378" s="227"/>
      <c r="E4378" s="227"/>
      <c r="F4378" s="227"/>
      <c r="G4378"/>
      <c r="H4378"/>
      <c r="I4378"/>
      <c r="J4378" s="227"/>
      <c r="L4378" s="190"/>
      <c r="N4378"/>
      <c r="O4378"/>
      <c r="P4378"/>
      <c r="Q4378"/>
      <c r="R4378"/>
      <c r="S4378"/>
      <c r="T4378"/>
      <c r="U4378"/>
      <c r="V4378"/>
      <c r="W4378" s="319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  <c r="AL4378"/>
      <c r="AM4378"/>
      <c r="AN4378"/>
      <c r="AO4378"/>
      <c r="AP4378"/>
      <c r="AQ4378"/>
    </row>
    <row r="4379" spans="1:43" s="269" customFormat="1" x14ac:dyDescent="0.2">
      <c r="A4379" s="13"/>
      <c r="B4379"/>
      <c r="C4379"/>
      <c r="D4379" s="227"/>
      <c r="E4379" s="227"/>
      <c r="F4379" s="227"/>
      <c r="G4379"/>
      <c r="H4379"/>
      <c r="I4379"/>
      <c r="J4379" s="227"/>
      <c r="L4379" s="190"/>
      <c r="N4379"/>
      <c r="O4379"/>
      <c r="P4379"/>
      <c r="Q4379"/>
      <c r="R4379"/>
      <c r="S4379"/>
      <c r="T4379"/>
      <c r="U4379"/>
      <c r="V4379"/>
      <c r="W4379" s="31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  <c r="AL4379"/>
      <c r="AM4379"/>
      <c r="AN4379"/>
      <c r="AO4379"/>
      <c r="AP4379"/>
      <c r="AQ4379"/>
    </row>
    <row r="4380" spans="1:43" s="269" customFormat="1" x14ac:dyDescent="0.2">
      <c r="A4380" s="13"/>
      <c r="B4380"/>
      <c r="C4380"/>
      <c r="D4380" s="227"/>
      <c r="E4380" s="227"/>
      <c r="F4380" s="227"/>
      <c r="G4380"/>
      <c r="H4380"/>
      <c r="I4380"/>
      <c r="J4380" s="227"/>
      <c r="L4380" s="190"/>
      <c r="N4380"/>
      <c r="O4380"/>
      <c r="P4380"/>
      <c r="Q4380"/>
      <c r="R4380"/>
      <c r="S4380"/>
      <c r="T4380"/>
      <c r="U4380"/>
      <c r="V4380"/>
      <c r="W4380" s="319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  <c r="AL4380"/>
      <c r="AM4380"/>
      <c r="AN4380"/>
      <c r="AO4380"/>
      <c r="AP4380"/>
      <c r="AQ4380"/>
    </row>
    <row r="4381" spans="1:43" s="269" customFormat="1" x14ac:dyDescent="0.2">
      <c r="A4381" s="13"/>
      <c r="B4381"/>
      <c r="C4381"/>
      <c r="D4381" s="227"/>
      <c r="E4381" s="227"/>
      <c r="F4381" s="227"/>
      <c r="G4381"/>
      <c r="H4381"/>
      <c r="I4381"/>
      <c r="J4381" s="227"/>
      <c r="L4381" s="190"/>
      <c r="N4381"/>
      <c r="O4381"/>
      <c r="P4381"/>
      <c r="Q4381"/>
      <c r="R4381"/>
      <c r="S4381"/>
      <c r="T4381"/>
      <c r="U4381"/>
      <c r="V4381"/>
      <c r="W4381" s="319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  <c r="AL4381"/>
      <c r="AM4381"/>
      <c r="AN4381"/>
      <c r="AO4381"/>
      <c r="AP4381"/>
      <c r="AQ4381"/>
    </row>
    <row r="4382" spans="1:43" s="269" customFormat="1" x14ac:dyDescent="0.2">
      <c r="A4382" s="13"/>
      <c r="B4382"/>
      <c r="C4382"/>
      <c r="D4382" s="227"/>
      <c r="E4382" s="227"/>
      <c r="F4382" s="227"/>
      <c r="G4382"/>
      <c r="H4382"/>
      <c r="I4382"/>
      <c r="J4382" s="227"/>
      <c r="L4382" s="190"/>
      <c r="N4382"/>
      <c r="O4382"/>
      <c r="P4382"/>
      <c r="Q4382"/>
      <c r="R4382"/>
      <c r="S4382"/>
      <c r="T4382"/>
      <c r="U4382"/>
      <c r="V4382"/>
      <c r="W4382" s="319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  <c r="AL4382"/>
      <c r="AM4382"/>
      <c r="AN4382"/>
      <c r="AO4382"/>
      <c r="AP4382"/>
      <c r="AQ4382"/>
    </row>
    <row r="4383" spans="1:43" s="269" customFormat="1" x14ac:dyDescent="0.2">
      <c r="A4383" s="13"/>
      <c r="B4383"/>
      <c r="C4383"/>
      <c r="D4383" s="227"/>
      <c r="E4383" s="227"/>
      <c r="F4383" s="227"/>
      <c r="G4383"/>
      <c r="H4383"/>
      <c r="I4383"/>
      <c r="J4383" s="227"/>
      <c r="L4383" s="190"/>
      <c r="N4383"/>
      <c r="O4383"/>
      <c r="P4383"/>
      <c r="Q4383"/>
      <c r="R4383"/>
      <c r="S4383"/>
      <c r="T4383"/>
      <c r="U4383"/>
      <c r="V4383"/>
      <c r="W4383" s="319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  <c r="AL4383"/>
      <c r="AM4383"/>
      <c r="AN4383"/>
      <c r="AO4383"/>
      <c r="AP4383"/>
      <c r="AQ4383"/>
    </row>
    <row r="4384" spans="1:43" s="269" customFormat="1" x14ac:dyDescent="0.2">
      <c r="A4384" s="13"/>
      <c r="B4384"/>
      <c r="C4384"/>
      <c r="D4384" s="227"/>
      <c r="E4384" s="227"/>
      <c r="F4384" s="227"/>
      <c r="G4384"/>
      <c r="H4384"/>
      <c r="I4384"/>
      <c r="J4384" s="227"/>
      <c r="L4384" s="190"/>
      <c r="N4384"/>
      <c r="O4384"/>
      <c r="P4384"/>
      <c r="Q4384"/>
      <c r="R4384"/>
      <c r="S4384"/>
      <c r="T4384"/>
      <c r="U4384"/>
      <c r="V4384"/>
      <c r="W4384" s="319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  <c r="AL4384"/>
      <c r="AM4384"/>
      <c r="AN4384"/>
      <c r="AO4384"/>
      <c r="AP4384"/>
      <c r="AQ4384"/>
    </row>
    <row r="4385" spans="1:43" s="269" customFormat="1" x14ac:dyDescent="0.2">
      <c r="A4385" s="13"/>
      <c r="B4385"/>
      <c r="C4385"/>
      <c r="D4385" s="227"/>
      <c r="E4385" s="227"/>
      <c r="F4385" s="227"/>
      <c r="G4385"/>
      <c r="H4385"/>
      <c r="I4385"/>
      <c r="J4385" s="227"/>
      <c r="L4385" s="190"/>
      <c r="N4385"/>
      <c r="O4385"/>
      <c r="P4385"/>
      <c r="Q4385"/>
      <c r="R4385"/>
      <c r="S4385"/>
      <c r="T4385"/>
      <c r="U4385"/>
      <c r="V4385"/>
      <c r="W4385" s="319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  <c r="AL4385"/>
      <c r="AM4385"/>
      <c r="AN4385"/>
      <c r="AO4385"/>
      <c r="AP4385"/>
      <c r="AQ4385"/>
    </row>
    <row r="4386" spans="1:43" s="269" customFormat="1" x14ac:dyDescent="0.2">
      <c r="A4386" s="13"/>
      <c r="B4386"/>
      <c r="C4386"/>
      <c r="D4386" s="227"/>
      <c r="E4386" s="227"/>
      <c r="F4386" s="227"/>
      <c r="G4386"/>
      <c r="H4386"/>
      <c r="I4386"/>
      <c r="J4386" s="227"/>
      <c r="L4386" s="190"/>
      <c r="N4386"/>
      <c r="O4386"/>
      <c r="P4386"/>
      <c r="Q4386"/>
      <c r="R4386"/>
      <c r="S4386"/>
      <c r="T4386"/>
      <c r="U4386"/>
      <c r="V4386"/>
      <c r="W4386" s="319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  <c r="AL4386"/>
      <c r="AM4386"/>
      <c r="AN4386"/>
      <c r="AO4386"/>
      <c r="AP4386"/>
      <c r="AQ4386"/>
    </row>
    <row r="4387" spans="1:43" s="269" customFormat="1" x14ac:dyDescent="0.2">
      <c r="A4387" s="13"/>
      <c r="B4387"/>
      <c r="C4387"/>
      <c r="D4387" s="227"/>
      <c r="E4387" s="227"/>
      <c r="F4387" s="227"/>
      <c r="G4387"/>
      <c r="H4387"/>
      <c r="I4387"/>
      <c r="J4387" s="227"/>
      <c r="L4387" s="190"/>
      <c r="N4387"/>
      <c r="O4387"/>
      <c r="P4387"/>
      <c r="Q4387"/>
      <c r="R4387"/>
      <c r="S4387"/>
      <c r="T4387"/>
      <c r="U4387"/>
      <c r="V4387"/>
      <c r="W4387" s="319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  <c r="AL4387"/>
      <c r="AM4387"/>
      <c r="AN4387"/>
      <c r="AO4387"/>
      <c r="AP4387"/>
      <c r="AQ4387"/>
    </row>
    <row r="4388" spans="1:43" s="269" customFormat="1" x14ac:dyDescent="0.2">
      <c r="A4388" s="13"/>
      <c r="B4388"/>
      <c r="C4388"/>
      <c r="D4388" s="227"/>
      <c r="E4388" s="227"/>
      <c r="F4388" s="227"/>
      <c r="G4388"/>
      <c r="H4388"/>
      <c r="I4388"/>
      <c r="J4388" s="227"/>
      <c r="L4388" s="190"/>
      <c r="N4388"/>
      <c r="O4388"/>
      <c r="P4388"/>
      <c r="Q4388"/>
      <c r="R4388"/>
      <c r="S4388"/>
      <c r="T4388"/>
      <c r="U4388"/>
      <c r="V4388"/>
      <c r="W4388" s="319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  <c r="AL4388"/>
      <c r="AM4388"/>
      <c r="AN4388"/>
      <c r="AO4388"/>
      <c r="AP4388"/>
      <c r="AQ4388"/>
    </row>
    <row r="4389" spans="1:43" s="269" customFormat="1" x14ac:dyDescent="0.2">
      <c r="A4389" s="13"/>
      <c r="B4389"/>
      <c r="C4389"/>
      <c r="D4389" s="227"/>
      <c r="E4389" s="227"/>
      <c r="F4389" s="227"/>
      <c r="G4389"/>
      <c r="H4389"/>
      <c r="I4389"/>
      <c r="J4389" s="227"/>
      <c r="L4389" s="190"/>
      <c r="N4389"/>
      <c r="O4389"/>
      <c r="P4389"/>
      <c r="Q4389"/>
      <c r="R4389"/>
      <c r="S4389"/>
      <c r="T4389"/>
      <c r="U4389"/>
      <c r="V4389"/>
      <c r="W4389" s="31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  <c r="AL4389"/>
      <c r="AM4389"/>
      <c r="AN4389"/>
      <c r="AO4389"/>
      <c r="AP4389"/>
      <c r="AQ4389"/>
    </row>
    <row r="4390" spans="1:43" s="269" customFormat="1" x14ac:dyDescent="0.2">
      <c r="A4390" s="13"/>
      <c r="B4390"/>
      <c r="C4390"/>
      <c r="D4390" s="227"/>
      <c r="E4390" s="227"/>
      <c r="F4390" s="227"/>
      <c r="G4390"/>
      <c r="H4390"/>
      <c r="I4390"/>
      <c r="J4390" s="227"/>
      <c r="L4390" s="190"/>
      <c r="N4390"/>
      <c r="O4390"/>
      <c r="P4390"/>
      <c r="Q4390"/>
      <c r="R4390"/>
      <c r="S4390"/>
      <c r="T4390"/>
      <c r="U4390"/>
      <c r="V4390"/>
      <c r="W4390" s="319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  <c r="AL4390"/>
      <c r="AM4390"/>
      <c r="AN4390"/>
      <c r="AO4390"/>
      <c r="AP4390"/>
      <c r="AQ4390"/>
    </row>
    <row r="4391" spans="1:43" s="269" customFormat="1" x14ac:dyDescent="0.2">
      <c r="A4391" s="13"/>
      <c r="B4391"/>
      <c r="C4391"/>
      <c r="D4391" s="227"/>
      <c r="E4391" s="227"/>
      <c r="F4391" s="227"/>
      <c r="G4391"/>
      <c r="H4391"/>
      <c r="I4391"/>
      <c r="J4391" s="227"/>
      <c r="L4391" s="190"/>
      <c r="N4391"/>
      <c r="O4391"/>
      <c r="P4391"/>
      <c r="Q4391"/>
      <c r="R4391"/>
      <c r="S4391"/>
      <c r="T4391"/>
      <c r="U4391"/>
      <c r="V4391"/>
      <c r="W4391" s="319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  <c r="AL4391"/>
      <c r="AM4391"/>
      <c r="AN4391"/>
      <c r="AO4391"/>
      <c r="AP4391"/>
      <c r="AQ4391"/>
    </row>
    <row r="4392" spans="1:43" s="269" customFormat="1" x14ac:dyDescent="0.2">
      <c r="A4392" s="13"/>
      <c r="B4392"/>
      <c r="C4392"/>
      <c r="D4392" s="227"/>
      <c r="E4392" s="227"/>
      <c r="F4392" s="227"/>
      <c r="G4392"/>
      <c r="H4392"/>
      <c r="I4392"/>
      <c r="J4392" s="227"/>
      <c r="L4392" s="190"/>
      <c r="N4392"/>
      <c r="O4392"/>
      <c r="P4392"/>
      <c r="Q4392"/>
      <c r="R4392"/>
      <c r="S4392"/>
      <c r="T4392"/>
      <c r="U4392"/>
      <c r="V4392"/>
      <c r="W4392" s="319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  <c r="AL4392"/>
      <c r="AM4392"/>
      <c r="AN4392"/>
      <c r="AO4392"/>
      <c r="AP4392"/>
      <c r="AQ4392"/>
    </row>
    <row r="4393" spans="1:43" s="269" customFormat="1" x14ac:dyDescent="0.2">
      <c r="A4393" s="13"/>
      <c r="B4393"/>
      <c r="C4393"/>
      <c r="D4393" s="227"/>
      <c r="E4393" s="227"/>
      <c r="F4393" s="227"/>
      <c r="G4393"/>
      <c r="H4393"/>
      <c r="I4393"/>
      <c r="J4393" s="227"/>
      <c r="L4393" s="190"/>
      <c r="N4393"/>
      <c r="O4393"/>
      <c r="P4393"/>
      <c r="Q4393"/>
      <c r="R4393"/>
      <c r="S4393"/>
      <c r="T4393"/>
      <c r="U4393"/>
      <c r="V4393"/>
      <c r="W4393" s="319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  <c r="AL4393"/>
      <c r="AM4393"/>
      <c r="AN4393"/>
      <c r="AO4393"/>
      <c r="AP4393"/>
      <c r="AQ4393"/>
    </row>
    <row r="4394" spans="1:43" s="269" customFormat="1" x14ac:dyDescent="0.2">
      <c r="A4394" s="13"/>
      <c r="B4394"/>
      <c r="C4394"/>
      <c r="D4394" s="227"/>
      <c r="E4394" s="227"/>
      <c r="F4394" s="227"/>
      <c r="G4394"/>
      <c r="H4394"/>
      <c r="I4394"/>
      <c r="J4394" s="227"/>
      <c r="L4394" s="190"/>
      <c r="N4394"/>
      <c r="O4394"/>
      <c r="P4394"/>
      <c r="Q4394"/>
      <c r="R4394"/>
      <c r="S4394"/>
      <c r="T4394"/>
      <c r="U4394"/>
      <c r="V4394"/>
      <c r="W4394" s="319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  <c r="AL4394"/>
      <c r="AM4394"/>
      <c r="AN4394"/>
      <c r="AO4394"/>
      <c r="AP4394"/>
      <c r="AQ4394"/>
    </row>
    <row r="4395" spans="1:43" s="269" customFormat="1" x14ac:dyDescent="0.2">
      <c r="A4395" s="13"/>
      <c r="B4395"/>
      <c r="C4395"/>
      <c r="D4395" s="227"/>
      <c r="E4395" s="227"/>
      <c r="F4395" s="227"/>
      <c r="G4395"/>
      <c r="H4395"/>
      <c r="I4395"/>
      <c r="J4395" s="227"/>
      <c r="L4395" s="190"/>
      <c r="N4395"/>
      <c r="O4395"/>
      <c r="P4395"/>
      <c r="Q4395"/>
      <c r="R4395"/>
      <c r="S4395"/>
      <c r="T4395"/>
      <c r="U4395"/>
      <c r="V4395"/>
      <c r="W4395" s="319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  <c r="AL4395"/>
      <c r="AM4395"/>
      <c r="AN4395"/>
      <c r="AO4395"/>
      <c r="AP4395"/>
      <c r="AQ4395"/>
    </row>
    <row r="4396" spans="1:43" s="269" customFormat="1" x14ac:dyDescent="0.2">
      <c r="A4396" s="13"/>
      <c r="B4396"/>
      <c r="C4396"/>
      <c r="D4396" s="227"/>
      <c r="E4396" s="227"/>
      <c r="F4396" s="227"/>
      <c r="G4396"/>
      <c r="H4396"/>
      <c r="I4396"/>
      <c r="J4396" s="227"/>
      <c r="L4396" s="190"/>
      <c r="N4396"/>
      <c r="O4396"/>
      <c r="P4396"/>
      <c r="Q4396"/>
      <c r="R4396"/>
      <c r="S4396"/>
      <c r="T4396"/>
      <c r="U4396"/>
      <c r="V4396"/>
      <c r="W4396" s="319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  <c r="AL4396"/>
      <c r="AM4396"/>
      <c r="AN4396"/>
      <c r="AO4396"/>
      <c r="AP4396"/>
      <c r="AQ4396"/>
    </row>
    <row r="4397" spans="1:43" s="269" customFormat="1" x14ac:dyDescent="0.2">
      <c r="A4397" s="13"/>
      <c r="B4397"/>
      <c r="C4397"/>
      <c r="D4397" s="227"/>
      <c r="E4397" s="227"/>
      <c r="F4397" s="227"/>
      <c r="G4397"/>
      <c r="H4397"/>
      <c r="I4397"/>
      <c r="J4397" s="227"/>
      <c r="L4397" s="190"/>
      <c r="N4397"/>
      <c r="O4397"/>
      <c r="P4397"/>
      <c r="Q4397"/>
      <c r="R4397"/>
      <c r="S4397"/>
      <c r="T4397"/>
      <c r="U4397"/>
      <c r="V4397"/>
      <c r="W4397" s="319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  <c r="AL4397"/>
      <c r="AM4397"/>
      <c r="AN4397"/>
      <c r="AO4397"/>
      <c r="AP4397"/>
      <c r="AQ4397"/>
    </row>
    <row r="4398" spans="1:43" s="269" customFormat="1" x14ac:dyDescent="0.2">
      <c r="A4398" s="13"/>
      <c r="B4398"/>
      <c r="C4398"/>
      <c r="D4398" s="227"/>
      <c r="E4398" s="227"/>
      <c r="F4398" s="227"/>
      <c r="G4398"/>
      <c r="H4398"/>
      <c r="I4398"/>
      <c r="J4398" s="227"/>
      <c r="L4398" s="190"/>
      <c r="N4398"/>
      <c r="O4398"/>
      <c r="P4398"/>
      <c r="Q4398"/>
      <c r="R4398"/>
      <c r="S4398"/>
      <c r="T4398"/>
      <c r="U4398"/>
      <c r="V4398"/>
      <c r="W4398" s="319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  <c r="AL4398"/>
      <c r="AM4398"/>
      <c r="AN4398"/>
      <c r="AO4398"/>
      <c r="AP4398"/>
      <c r="AQ4398"/>
    </row>
    <row r="4399" spans="1:43" s="269" customFormat="1" x14ac:dyDescent="0.2">
      <c r="A4399" s="13"/>
      <c r="B4399"/>
      <c r="C4399"/>
      <c r="D4399" s="227"/>
      <c r="E4399" s="227"/>
      <c r="F4399" s="227"/>
      <c r="G4399"/>
      <c r="H4399"/>
      <c r="I4399"/>
      <c r="J4399" s="227"/>
      <c r="L4399" s="190"/>
      <c r="N4399"/>
      <c r="O4399"/>
      <c r="P4399"/>
      <c r="Q4399"/>
      <c r="R4399"/>
      <c r="S4399"/>
      <c r="T4399"/>
      <c r="U4399"/>
      <c r="V4399"/>
      <c r="W4399" s="31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  <c r="AL4399"/>
      <c r="AM4399"/>
      <c r="AN4399"/>
      <c r="AO4399"/>
      <c r="AP4399"/>
      <c r="AQ4399"/>
    </row>
    <row r="4400" spans="1:43" s="269" customFormat="1" x14ac:dyDescent="0.2">
      <c r="A4400" s="13"/>
      <c r="B4400"/>
      <c r="C4400"/>
      <c r="D4400" s="227"/>
      <c r="E4400" s="227"/>
      <c r="F4400" s="227"/>
      <c r="G4400"/>
      <c r="H4400"/>
      <c r="I4400"/>
      <c r="J4400" s="227"/>
      <c r="L4400" s="190"/>
      <c r="N4400"/>
      <c r="O4400"/>
      <c r="P4400"/>
      <c r="Q4400"/>
      <c r="R4400"/>
      <c r="S4400"/>
      <c r="T4400"/>
      <c r="U4400"/>
      <c r="V4400"/>
      <c r="W4400" s="319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  <c r="AL4400"/>
      <c r="AM4400"/>
      <c r="AN4400"/>
      <c r="AO4400"/>
      <c r="AP4400"/>
      <c r="AQ4400"/>
    </row>
    <row r="4401" spans="1:43" s="269" customFormat="1" x14ac:dyDescent="0.2">
      <c r="A4401" s="13"/>
      <c r="B4401"/>
      <c r="C4401"/>
      <c r="D4401" s="227"/>
      <c r="E4401" s="227"/>
      <c r="F4401" s="227"/>
      <c r="G4401"/>
      <c r="H4401"/>
      <c r="I4401"/>
      <c r="J4401" s="227"/>
      <c r="L4401" s="190"/>
      <c r="N4401"/>
      <c r="O4401"/>
      <c r="P4401"/>
      <c r="Q4401"/>
      <c r="R4401"/>
      <c r="S4401"/>
      <c r="T4401"/>
      <c r="U4401"/>
      <c r="V4401"/>
      <c r="W4401" s="319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  <c r="AL4401"/>
      <c r="AM4401"/>
      <c r="AN4401"/>
      <c r="AO4401"/>
      <c r="AP4401"/>
      <c r="AQ4401"/>
    </row>
    <row r="4402" spans="1:43" s="269" customFormat="1" x14ac:dyDescent="0.2">
      <c r="A4402" s="13"/>
      <c r="B4402"/>
      <c r="C4402"/>
      <c r="D4402" s="227"/>
      <c r="E4402" s="227"/>
      <c r="F4402" s="227"/>
      <c r="G4402"/>
      <c r="H4402"/>
      <c r="I4402"/>
      <c r="J4402" s="227"/>
      <c r="L4402" s="190"/>
      <c r="N4402"/>
      <c r="O4402"/>
      <c r="P4402"/>
      <c r="Q4402"/>
      <c r="R4402"/>
      <c r="S4402"/>
      <c r="T4402"/>
      <c r="U4402"/>
      <c r="V4402"/>
      <c r="W4402" s="319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  <c r="AL4402"/>
      <c r="AM4402"/>
      <c r="AN4402"/>
      <c r="AO4402"/>
      <c r="AP4402"/>
      <c r="AQ4402"/>
    </row>
    <row r="4403" spans="1:43" s="269" customFormat="1" x14ac:dyDescent="0.2">
      <c r="A4403" s="13"/>
      <c r="B4403"/>
      <c r="C4403"/>
      <c r="D4403" s="227"/>
      <c r="E4403" s="227"/>
      <c r="F4403" s="227"/>
      <c r="G4403"/>
      <c r="H4403"/>
      <c r="I4403"/>
      <c r="J4403" s="227"/>
      <c r="L4403" s="190"/>
      <c r="N4403"/>
      <c r="O4403"/>
      <c r="P4403"/>
      <c r="Q4403"/>
      <c r="R4403"/>
      <c r="S4403"/>
      <c r="T4403"/>
      <c r="U4403"/>
      <c r="V4403"/>
      <c r="W4403" s="319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  <c r="AL4403"/>
      <c r="AM4403"/>
      <c r="AN4403"/>
      <c r="AO4403"/>
      <c r="AP4403"/>
      <c r="AQ4403"/>
    </row>
    <row r="4404" spans="1:43" s="269" customFormat="1" x14ac:dyDescent="0.2">
      <c r="A4404" s="13"/>
      <c r="B4404"/>
      <c r="C4404"/>
      <c r="D4404" s="227"/>
      <c r="E4404" s="227"/>
      <c r="F4404" s="227"/>
      <c r="G4404"/>
      <c r="H4404"/>
      <c r="I4404"/>
      <c r="J4404" s="227"/>
      <c r="L4404" s="190"/>
      <c r="N4404"/>
      <c r="O4404"/>
      <c r="P4404"/>
      <c r="Q4404"/>
      <c r="R4404"/>
      <c r="S4404"/>
      <c r="T4404"/>
      <c r="U4404"/>
      <c r="V4404"/>
      <c r="W4404" s="319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  <c r="AL4404"/>
      <c r="AM4404"/>
      <c r="AN4404"/>
      <c r="AO4404"/>
      <c r="AP4404"/>
      <c r="AQ4404"/>
    </row>
    <row r="4405" spans="1:43" s="269" customFormat="1" x14ac:dyDescent="0.2">
      <c r="A4405" s="13"/>
      <c r="B4405"/>
      <c r="C4405"/>
      <c r="D4405" s="227"/>
      <c r="E4405" s="227"/>
      <c r="F4405" s="227"/>
      <c r="G4405"/>
      <c r="H4405"/>
      <c r="I4405"/>
      <c r="J4405" s="227"/>
      <c r="L4405" s="190"/>
      <c r="N4405"/>
      <c r="O4405"/>
      <c r="P4405"/>
      <c r="Q4405"/>
      <c r="R4405"/>
      <c r="S4405"/>
      <c r="T4405"/>
      <c r="U4405"/>
      <c r="V4405"/>
      <c r="W4405" s="319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  <c r="AL4405"/>
      <c r="AM4405"/>
      <c r="AN4405"/>
      <c r="AO4405"/>
      <c r="AP4405"/>
      <c r="AQ4405"/>
    </row>
    <row r="4406" spans="1:43" s="269" customFormat="1" x14ac:dyDescent="0.2">
      <c r="A4406" s="13"/>
      <c r="B4406"/>
      <c r="C4406"/>
      <c r="D4406" s="227"/>
      <c r="E4406" s="227"/>
      <c r="F4406" s="227"/>
      <c r="G4406"/>
      <c r="H4406"/>
      <c r="I4406"/>
      <c r="J4406" s="227"/>
      <c r="L4406" s="190"/>
      <c r="N4406"/>
      <c r="O4406"/>
      <c r="P4406"/>
      <c r="Q4406"/>
      <c r="R4406"/>
      <c r="S4406"/>
      <c r="T4406"/>
      <c r="U4406"/>
      <c r="V4406"/>
      <c r="W4406" s="319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  <c r="AL4406"/>
      <c r="AM4406"/>
      <c r="AN4406"/>
      <c r="AO4406"/>
      <c r="AP4406"/>
      <c r="AQ4406"/>
    </row>
    <row r="4407" spans="1:43" s="269" customFormat="1" x14ac:dyDescent="0.2">
      <c r="A4407" s="13"/>
      <c r="B4407"/>
      <c r="C4407"/>
      <c r="D4407" s="227"/>
      <c r="E4407" s="227"/>
      <c r="F4407" s="227"/>
      <c r="G4407"/>
      <c r="H4407"/>
      <c r="I4407"/>
      <c r="J4407" s="227"/>
      <c r="L4407" s="190"/>
      <c r="N4407"/>
      <c r="O4407"/>
      <c r="P4407"/>
      <c r="Q4407"/>
      <c r="R4407"/>
      <c r="S4407"/>
      <c r="T4407"/>
      <c r="U4407"/>
      <c r="V4407"/>
      <c r="W4407" s="319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  <c r="AL4407"/>
      <c r="AM4407"/>
      <c r="AN4407"/>
      <c r="AO4407"/>
      <c r="AP4407"/>
      <c r="AQ4407"/>
    </row>
    <row r="4408" spans="1:43" s="269" customFormat="1" x14ac:dyDescent="0.2">
      <c r="A4408" s="13"/>
      <c r="B4408"/>
      <c r="C4408"/>
      <c r="D4408" s="227"/>
      <c r="E4408" s="227"/>
      <c r="F4408" s="227"/>
      <c r="G4408"/>
      <c r="H4408"/>
      <c r="I4408"/>
      <c r="J4408" s="227"/>
      <c r="L4408" s="190"/>
      <c r="N4408"/>
      <c r="O4408"/>
      <c r="P4408"/>
      <c r="Q4408"/>
      <c r="R4408"/>
      <c r="S4408"/>
      <c r="T4408"/>
      <c r="U4408"/>
      <c r="V4408"/>
      <c r="W4408" s="319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  <c r="AL4408"/>
      <c r="AM4408"/>
      <c r="AN4408"/>
      <c r="AO4408"/>
      <c r="AP4408"/>
      <c r="AQ4408"/>
    </row>
    <row r="4409" spans="1:43" s="269" customFormat="1" x14ac:dyDescent="0.2">
      <c r="A4409" s="13"/>
      <c r="B4409"/>
      <c r="C4409"/>
      <c r="D4409" s="227"/>
      <c r="E4409" s="227"/>
      <c r="F4409" s="227"/>
      <c r="G4409"/>
      <c r="H4409"/>
      <c r="I4409"/>
      <c r="J4409" s="227"/>
      <c r="L4409" s="190"/>
      <c r="N4409"/>
      <c r="O4409"/>
      <c r="P4409"/>
      <c r="Q4409"/>
      <c r="R4409"/>
      <c r="S4409"/>
      <c r="T4409"/>
      <c r="U4409"/>
      <c r="V4409"/>
      <c r="W4409" s="31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  <c r="AL4409"/>
      <c r="AM4409"/>
      <c r="AN4409"/>
      <c r="AO4409"/>
      <c r="AP4409"/>
      <c r="AQ4409"/>
    </row>
    <row r="4410" spans="1:43" s="269" customFormat="1" x14ac:dyDescent="0.2">
      <c r="A4410" s="13"/>
      <c r="B4410"/>
      <c r="C4410"/>
      <c r="D4410" s="227"/>
      <c r="E4410" s="227"/>
      <c r="F4410" s="227"/>
      <c r="G4410"/>
      <c r="H4410"/>
      <c r="I4410"/>
      <c r="J4410" s="227"/>
      <c r="L4410" s="190"/>
      <c r="N4410"/>
      <c r="O4410"/>
      <c r="P4410"/>
      <c r="Q4410"/>
      <c r="R4410"/>
      <c r="S4410"/>
      <c r="T4410"/>
      <c r="U4410"/>
      <c r="V4410"/>
      <c r="W4410" s="319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  <c r="AL4410"/>
      <c r="AM4410"/>
      <c r="AN4410"/>
      <c r="AO4410"/>
      <c r="AP4410"/>
      <c r="AQ4410"/>
    </row>
    <row r="4411" spans="1:43" s="269" customFormat="1" x14ac:dyDescent="0.2">
      <c r="A4411" s="13"/>
      <c r="B4411"/>
      <c r="C4411"/>
      <c r="D4411" s="227"/>
      <c r="E4411" s="227"/>
      <c r="F4411" s="227"/>
      <c r="G4411"/>
      <c r="H4411"/>
      <c r="I4411"/>
      <c r="J4411" s="227"/>
      <c r="L4411" s="190"/>
      <c r="N4411"/>
      <c r="O4411"/>
      <c r="P4411"/>
      <c r="Q4411"/>
      <c r="R4411"/>
      <c r="S4411"/>
      <c r="T4411"/>
      <c r="U4411"/>
      <c r="V4411"/>
      <c r="W4411" s="319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  <c r="AL4411"/>
      <c r="AM4411"/>
      <c r="AN4411"/>
      <c r="AO4411"/>
      <c r="AP4411"/>
      <c r="AQ4411"/>
    </row>
    <row r="4412" spans="1:43" s="269" customFormat="1" x14ac:dyDescent="0.2">
      <c r="A4412" s="13"/>
      <c r="B4412"/>
      <c r="C4412"/>
      <c r="D4412" s="227"/>
      <c r="E4412" s="227"/>
      <c r="F4412" s="227"/>
      <c r="G4412"/>
      <c r="H4412"/>
      <c r="I4412"/>
      <c r="J4412" s="227"/>
      <c r="L4412" s="190"/>
      <c r="N4412"/>
      <c r="O4412"/>
      <c r="P4412"/>
      <c r="Q4412"/>
      <c r="R4412"/>
      <c r="S4412"/>
      <c r="T4412"/>
      <c r="U4412"/>
      <c r="V4412"/>
      <c r="W4412" s="319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  <c r="AL4412"/>
      <c r="AM4412"/>
      <c r="AN4412"/>
      <c r="AO4412"/>
      <c r="AP4412"/>
      <c r="AQ4412"/>
    </row>
    <row r="4413" spans="1:43" s="269" customFormat="1" x14ac:dyDescent="0.2">
      <c r="A4413" s="13"/>
      <c r="B4413"/>
      <c r="C4413"/>
      <c r="D4413" s="227"/>
      <c r="E4413" s="227"/>
      <c r="F4413" s="227"/>
      <c r="G4413"/>
      <c r="H4413"/>
      <c r="I4413"/>
      <c r="J4413" s="227"/>
      <c r="L4413" s="190"/>
      <c r="N4413"/>
      <c r="O4413"/>
      <c r="P4413"/>
      <c r="Q4413"/>
      <c r="R4413"/>
      <c r="S4413"/>
      <c r="T4413"/>
      <c r="U4413"/>
      <c r="V4413"/>
      <c r="W4413" s="319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  <c r="AL4413"/>
      <c r="AM4413"/>
      <c r="AN4413"/>
      <c r="AO4413"/>
      <c r="AP4413"/>
      <c r="AQ4413"/>
    </row>
    <row r="4414" spans="1:43" s="269" customFormat="1" x14ac:dyDescent="0.2">
      <c r="A4414" s="13"/>
      <c r="B4414"/>
      <c r="C4414"/>
      <c r="D4414" s="227"/>
      <c r="E4414" s="227"/>
      <c r="F4414" s="227"/>
      <c r="G4414"/>
      <c r="H4414"/>
      <c r="I4414"/>
      <c r="J4414" s="227"/>
      <c r="L4414" s="190"/>
      <c r="N4414"/>
      <c r="O4414"/>
      <c r="P4414"/>
      <c r="Q4414"/>
      <c r="R4414"/>
      <c r="S4414"/>
      <c r="T4414"/>
      <c r="U4414"/>
      <c r="V4414"/>
      <c r="W4414" s="319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  <c r="AL4414"/>
      <c r="AM4414"/>
      <c r="AN4414"/>
      <c r="AO4414"/>
      <c r="AP4414"/>
      <c r="AQ4414"/>
    </row>
    <row r="4415" spans="1:43" s="269" customFormat="1" x14ac:dyDescent="0.2">
      <c r="A4415" s="13"/>
      <c r="B4415"/>
      <c r="C4415"/>
      <c r="D4415" s="227"/>
      <c r="E4415" s="227"/>
      <c r="F4415" s="227"/>
      <c r="G4415"/>
      <c r="H4415"/>
      <c r="I4415"/>
      <c r="J4415" s="227"/>
      <c r="L4415" s="190"/>
      <c r="N4415"/>
      <c r="O4415"/>
      <c r="P4415"/>
      <c r="Q4415"/>
      <c r="R4415"/>
      <c r="S4415"/>
      <c r="T4415"/>
      <c r="U4415"/>
      <c r="V4415"/>
      <c r="W4415" s="319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  <c r="AL4415"/>
      <c r="AM4415"/>
      <c r="AN4415"/>
      <c r="AO4415"/>
      <c r="AP4415"/>
      <c r="AQ4415"/>
    </row>
    <row r="4416" spans="1:43" s="269" customFormat="1" x14ac:dyDescent="0.2">
      <c r="A4416" s="13"/>
      <c r="B4416"/>
      <c r="C4416"/>
      <c r="D4416" s="227"/>
      <c r="E4416" s="227"/>
      <c r="F4416" s="227"/>
      <c r="G4416"/>
      <c r="H4416"/>
      <c r="I4416"/>
      <c r="J4416" s="227"/>
      <c r="L4416" s="190"/>
      <c r="N4416"/>
      <c r="O4416"/>
      <c r="P4416"/>
      <c r="Q4416"/>
      <c r="R4416"/>
      <c r="S4416"/>
      <c r="T4416"/>
      <c r="U4416"/>
      <c r="V4416"/>
      <c r="W4416" s="319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  <c r="AL4416"/>
      <c r="AM4416"/>
      <c r="AN4416"/>
      <c r="AO4416"/>
      <c r="AP4416"/>
      <c r="AQ4416"/>
    </row>
    <row r="4417" spans="1:43" s="269" customFormat="1" x14ac:dyDescent="0.2">
      <c r="A4417" s="13"/>
      <c r="B4417"/>
      <c r="C4417"/>
      <c r="D4417" s="227"/>
      <c r="E4417" s="227"/>
      <c r="F4417" s="227"/>
      <c r="G4417"/>
      <c r="H4417"/>
      <c r="I4417"/>
      <c r="J4417" s="227"/>
      <c r="L4417" s="190"/>
      <c r="N4417"/>
      <c r="O4417"/>
      <c r="P4417"/>
      <c r="Q4417"/>
      <c r="R4417"/>
      <c r="S4417"/>
      <c r="T4417"/>
      <c r="U4417"/>
      <c r="V4417"/>
      <c r="W4417" s="319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  <c r="AL4417"/>
      <c r="AM4417"/>
      <c r="AN4417"/>
      <c r="AO4417"/>
      <c r="AP4417"/>
      <c r="AQ4417"/>
    </row>
    <row r="4418" spans="1:43" s="269" customFormat="1" x14ac:dyDescent="0.2">
      <c r="A4418" s="13"/>
      <c r="B4418"/>
      <c r="C4418"/>
      <c r="D4418" s="227"/>
      <c r="E4418" s="227"/>
      <c r="F4418" s="227"/>
      <c r="G4418"/>
      <c r="H4418"/>
      <c r="I4418"/>
      <c r="J4418" s="227"/>
      <c r="L4418" s="190"/>
      <c r="N4418"/>
      <c r="O4418"/>
      <c r="P4418"/>
      <c r="Q4418"/>
      <c r="R4418"/>
      <c r="S4418"/>
      <c r="T4418"/>
      <c r="U4418"/>
      <c r="V4418"/>
      <c r="W4418" s="319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  <c r="AL4418"/>
      <c r="AM4418"/>
      <c r="AN4418"/>
      <c r="AO4418"/>
      <c r="AP4418"/>
      <c r="AQ4418"/>
    </row>
    <row r="4419" spans="1:43" s="269" customFormat="1" x14ac:dyDescent="0.2">
      <c r="A4419" s="13"/>
      <c r="B4419"/>
      <c r="C4419"/>
      <c r="D4419" s="227"/>
      <c r="E4419" s="227"/>
      <c r="F4419" s="227"/>
      <c r="G4419"/>
      <c r="H4419"/>
      <c r="I4419"/>
      <c r="J4419" s="227"/>
      <c r="L4419" s="190"/>
      <c r="N4419"/>
      <c r="O4419"/>
      <c r="P4419"/>
      <c r="Q4419"/>
      <c r="R4419"/>
      <c r="S4419"/>
      <c r="T4419"/>
      <c r="U4419"/>
      <c r="V4419"/>
      <c r="W4419" s="3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  <c r="AK4419"/>
      <c r="AL4419"/>
      <c r="AM4419"/>
      <c r="AN4419"/>
      <c r="AO4419"/>
      <c r="AP4419"/>
      <c r="AQ4419"/>
    </row>
    <row r="4420" spans="1:43" s="269" customFormat="1" x14ac:dyDescent="0.2">
      <c r="A4420" s="13"/>
      <c r="B4420"/>
      <c r="C4420"/>
      <c r="D4420" s="227"/>
      <c r="E4420" s="227"/>
      <c r="F4420" s="227"/>
      <c r="G4420"/>
      <c r="H4420"/>
      <c r="I4420"/>
      <c r="J4420" s="227"/>
      <c r="L4420" s="190"/>
      <c r="N4420"/>
      <c r="O4420"/>
      <c r="P4420"/>
      <c r="Q4420"/>
      <c r="R4420"/>
      <c r="S4420"/>
      <c r="T4420"/>
      <c r="U4420"/>
      <c r="V4420"/>
      <c r="W4420" s="319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  <c r="AK4420"/>
      <c r="AL4420"/>
      <c r="AM4420"/>
      <c r="AN4420"/>
      <c r="AO4420"/>
      <c r="AP4420"/>
      <c r="AQ4420"/>
    </row>
    <row r="4421" spans="1:43" s="269" customFormat="1" x14ac:dyDescent="0.2">
      <c r="A4421" s="13"/>
      <c r="B4421"/>
      <c r="C4421"/>
      <c r="D4421" s="227"/>
      <c r="E4421" s="227"/>
      <c r="F4421" s="227"/>
      <c r="G4421"/>
      <c r="H4421"/>
      <c r="I4421"/>
      <c r="J4421" s="227"/>
      <c r="L4421" s="190"/>
      <c r="N4421"/>
      <c r="O4421"/>
      <c r="P4421"/>
      <c r="Q4421"/>
      <c r="R4421"/>
      <c r="S4421"/>
      <c r="T4421"/>
      <c r="U4421"/>
      <c r="V4421"/>
      <c r="W4421" s="319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  <c r="AK4421"/>
      <c r="AL4421"/>
      <c r="AM4421"/>
      <c r="AN4421"/>
      <c r="AO4421"/>
      <c r="AP4421"/>
      <c r="AQ4421"/>
    </row>
    <row r="4422" spans="1:43" s="269" customFormat="1" x14ac:dyDescent="0.2">
      <c r="A4422" s="13"/>
      <c r="B4422"/>
      <c r="C4422"/>
      <c r="D4422" s="227"/>
      <c r="E4422" s="227"/>
      <c r="F4422" s="227"/>
      <c r="G4422"/>
      <c r="H4422"/>
      <c r="I4422"/>
      <c r="J4422" s="227"/>
      <c r="L4422" s="190"/>
      <c r="N4422"/>
      <c r="O4422"/>
      <c r="P4422"/>
      <c r="Q4422"/>
      <c r="R4422"/>
      <c r="S4422"/>
      <c r="T4422"/>
      <c r="U4422"/>
      <c r="V4422"/>
      <c r="W4422" s="319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  <c r="AK4422"/>
      <c r="AL4422"/>
      <c r="AM4422"/>
      <c r="AN4422"/>
      <c r="AO4422"/>
      <c r="AP4422"/>
      <c r="AQ4422"/>
    </row>
    <row r="4423" spans="1:43" s="269" customFormat="1" x14ac:dyDescent="0.2">
      <c r="A4423" s="13"/>
      <c r="B4423"/>
      <c r="C4423"/>
      <c r="D4423" s="227"/>
      <c r="E4423" s="227"/>
      <c r="F4423" s="227"/>
      <c r="G4423"/>
      <c r="H4423"/>
      <c r="I4423"/>
      <c r="J4423" s="227"/>
      <c r="L4423" s="190"/>
      <c r="N4423"/>
      <c r="O4423"/>
      <c r="P4423"/>
      <c r="Q4423"/>
      <c r="R4423"/>
      <c r="S4423"/>
      <c r="T4423"/>
      <c r="U4423"/>
      <c r="V4423"/>
      <c r="W4423" s="319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  <c r="AK4423"/>
      <c r="AL4423"/>
      <c r="AM4423"/>
      <c r="AN4423"/>
      <c r="AO4423"/>
      <c r="AP4423"/>
      <c r="AQ4423"/>
    </row>
    <row r="4424" spans="1:43" s="269" customFormat="1" x14ac:dyDescent="0.2">
      <c r="A4424" s="13"/>
      <c r="B4424"/>
      <c r="C4424"/>
      <c r="D4424" s="227"/>
      <c r="E4424" s="227"/>
      <c r="F4424" s="227"/>
      <c r="G4424"/>
      <c r="H4424"/>
      <c r="I4424"/>
      <c r="J4424" s="227"/>
      <c r="L4424" s="190"/>
      <c r="N4424"/>
      <c r="O4424"/>
      <c r="P4424"/>
      <c r="Q4424"/>
      <c r="R4424"/>
      <c r="S4424"/>
      <c r="T4424"/>
      <c r="U4424"/>
      <c r="V4424"/>
      <c r="W4424" s="319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  <c r="AK4424"/>
      <c r="AL4424"/>
      <c r="AM4424"/>
      <c r="AN4424"/>
      <c r="AO4424"/>
      <c r="AP4424"/>
      <c r="AQ4424"/>
    </row>
    <row r="4425" spans="1:43" s="269" customFormat="1" x14ac:dyDescent="0.2">
      <c r="A4425" s="13"/>
      <c r="B4425"/>
      <c r="C4425"/>
      <c r="D4425" s="227"/>
      <c r="E4425" s="227"/>
      <c r="F4425" s="227"/>
      <c r="G4425"/>
      <c r="H4425"/>
      <c r="I4425"/>
      <c r="J4425" s="227"/>
      <c r="L4425" s="190"/>
      <c r="N4425"/>
      <c r="O4425"/>
      <c r="P4425"/>
      <c r="Q4425"/>
      <c r="R4425"/>
      <c r="S4425"/>
      <c r="T4425"/>
      <c r="U4425"/>
      <c r="V4425"/>
      <c r="W4425" s="319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  <c r="AK4425"/>
      <c r="AL4425"/>
      <c r="AM4425"/>
      <c r="AN4425"/>
      <c r="AO4425"/>
      <c r="AP4425"/>
      <c r="AQ4425"/>
    </row>
    <row r="4426" spans="1:43" s="269" customFormat="1" x14ac:dyDescent="0.2">
      <c r="A4426" s="13"/>
      <c r="B4426"/>
      <c r="C4426"/>
      <c r="D4426" s="227"/>
      <c r="E4426" s="227"/>
      <c r="F4426" s="227"/>
      <c r="G4426"/>
      <c r="H4426"/>
      <c r="I4426"/>
      <c r="J4426" s="227"/>
      <c r="L4426" s="190"/>
      <c r="N4426"/>
      <c r="O4426"/>
      <c r="P4426"/>
      <c r="Q4426"/>
      <c r="R4426"/>
      <c r="S4426"/>
      <c r="T4426"/>
      <c r="U4426"/>
      <c r="V4426"/>
      <c r="W4426" s="319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  <c r="AK4426"/>
      <c r="AL4426"/>
      <c r="AM4426"/>
      <c r="AN4426"/>
      <c r="AO4426"/>
      <c r="AP4426"/>
      <c r="AQ4426"/>
    </row>
    <row r="4427" spans="1:43" s="269" customFormat="1" x14ac:dyDescent="0.2">
      <c r="A4427" s="13"/>
      <c r="B4427"/>
      <c r="C4427"/>
      <c r="D4427" s="227"/>
      <c r="E4427" s="227"/>
      <c r="F4427" s="227"/>
      <c r="G4427"/>
      <c r="H4427"/>
      <c r="I4427"/>
      <c r="J4427" s="227"/>
      <c r="L4427" s="190"/>
      <c r="N4427"/>
      <c r="O4427"/>
      <c r="P4427"/>
      <c r="Q4427"/>
      <c r="R4427"/>
      <c r="S4427"/>
      <c r="T4427"/>
      <c r="U4427"/>
      <c r="V4427"/>
      <c r="W4427" s="319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  <c r="AK4427"/>
      <c r="AL4427"/>
      <c r="AM4427"/>
      <c r="AN4427"/>
      <c r="AO4427"/>
      <c r="AP4427"/>
      <c r="AQ4427"/>
    </row>
    <row r="4428" spans="1:43" s="269" customFormat="1" x14ac:dyDescent="0.2">
      <c r="A4428" s="13"/>
      <c r="B4428"/>
      <c r="C4428"/>
      <c r="D4428" s="227"/>
      <c r="E4428" s="227"/>
      <c r="F4428" s="227"/>
      <c r="G4428"/>
      <c r="H4428"/>
      <c r="I4428"/>
      <c r="J4428" s="227"/>
      <c r="L4428" s="190"/>
      <c r="N4428"/>
      <c r="O4428"/>
      <c r="P4428"/>
      <c r="Q4428"/>
      <c r="R4428"/>
      <c r="S4428"/>
      <c r="T4428"/>
      <c r="U4428"/>
      <c r="V4428"/>
      <c r="W4428" s="319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  <c r="AK4428"/>
      <c r="AL4428"/>
      <c r="AM4428"/>
      <c r="AN4428"/>
      <c r="AO4428"/>
      <c r="AP4428"/>
      <c r="AQ4428"/>
    </row>
    <row r="4429" spans="1:43" s="269" customFormat="1" x14ac:dyDescent="0.2">
      <c r="A4429" s="13"/>
      <c r="B4429"/>
      <c r="C4429"/>
      <c r="D4429" s="227"/>
      <c r="E4429" s="227"/>
      <c r="F4429" s="227"/>
      <c r="G4429"/>
      <c r="H4429"/>
      <c r="I4429"/>
      <c r="J4429" s="227"/>
      <c r="L4429" s="190"/>
      <c r="N4429"/>
      <c r="O4429"/>
      <c r="P4429"/>
      <c r="Q4429"/>
      <c r="R4429"/>
      <c r="S4429"/>
      <c r="T4429"/>
      <c r="U4429"/>
      <c r="V4429"/>
      <c r="W4429" s="31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  <c r="AL4429"/>
      <c r="AM4429"/>
      <c r="AN4429"/>
      <c r="AO4429"/>
      <c r="AP4429"/>
      <c r="AQ4429"/>
    </row>
    <row r="4430" spans="1:43" s="269" customFormat="1" x14ac:dyDescent="0.2">
      <c r="A4430" s="13"/>
      <c r="B4430"/>
      <c r="C4430"/>
      <c r="D4430" s="227"/>
      <c r="E4430" s="227"/>
      <c r="F4430" s="227"/>
      <c r="G4430"/>
      <c r="H4430"/>
      <c r="I4430"/>
      <c r="J4430" s="227"/>
      <c r="L4430" s="190"/>
      <c r="N4430"/>
      <c r="O4430"/>
      <c r="P4430"/>
      <c r="Q4430"/>
      <c r="R4430"/>
      <c r="S4430"/>
      <c r="T4430"/>
      <c r="U4430"/>
      <c r="V4430"/>
      <c r="W4430" s="319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  <c r="AK4430"/>
      <c r="AL4430"/>
      <c r="AM4430"/>
      <c r="AN4430"/>
      <c r="AO4430"/>
      <c r="AP4430"/>
      <c r="AQ4430"/>
    </row>
    <row r="4431" spans="1:43" s="269" customFormat="1" x14ac:dyDescent="0.2">
      <c r="A4431" s="13"/>
      <c r="B4431"/>
      <c r="C4431"/>
      <c r="D4431" s="227"/>
      <c r="E4431" s="227"/>
      <c r="F4431" s="227"/>
      <c r="G4431"/>
      <c r="H4431"/>
      <c r="I4431"/>
      <c r="J4431" s="227"/>
      <c r="L4431" s="190"/>
      <c r="N4431"/>
      <c r="O4431"/>
      <c r="P4431"/>
      <c r="Q4431"/>
      <c r="R4431"/>
      <c r="S4431"/>
      <c r="T4431"/>
      <c r="U4431"/>
      <c r="V4431"/>
      <c r="W4431" s="319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  <c r="AK4431"/>
      <c r="AL4431"/>
      <c r="AM4431"/>
      <c r="AN4431"/>
      <c r="AO4431"/>
      <c r="AP4431"/>
      <c r="AQ4431"/>
    </row>
    <row r="4432" spans="1:43" s="269" customFormat="1" x14ac:dyDescent="0.2">
      <c r="A4432" s="13"/>
      <c r="B4432"/>
      <c r="C4432"/>
      <c r="D4432" s="227"/>
      <c r="E4432" s="227"/>
      <c r="F4432" s="227"/>
      <c r="G4432"/>
      <c r="H4432"/>
      <c r="I4432"/>
      <c r="J4432" s="227"/>
      <c r="L4432" s="190"/>
      <c r="N4432"/>
      <c r="O4432"/>
      <c r="P4432"/>
      <c r="Q4432"/>
      <c r="R4432"/>
      <c r="S4432"/>
      <c r="T4432"/>
      <c r="U4432"/>
      <c r="V4432"/>
      <c r="W4432" s="319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  <c r="AK4432"/>
      <c r="AL4432"/>
      <c r="AM4432"/>
      <c r="AN4432"/>
      <c r="AO4432"/>
      <c r="AP4432"/>
      <c r="AQ4432"/>
    </row>
    <row r="4433" spans="1:43" s="269" customFormat="1" x14ac:dyDescent="0.2">
      <c r="A4433" s="13"/>
      <c r="B4433"/>
      <c r="C4433"/>
      <c r="D4433" s="227"/>
      <c r="E4433" s="227"/>
      <c r="F4433" s="227"/>
      <c r="G4433"/>
      <c r="H4433"/>
      <c r="I4433"/>
      <c r="J4433" s="227"/>
      <c r="L4433" s="190"/>
      <c r="N4433"/>
      <c r="O4433"/>
      <c r="P4433"/>
      <c r="Q4433"/>
      <c r="R4433"/>
      <c r="S4433"/>
      <c r="T4433"/>
      <c r="U4433"/>
      <c r="V4433"/>
      <c r="W4433" s="319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  <c r="AK4433"/>
      <c r="AL4433"/>
      <c r="AM4433"/>
      <c r="AN4433"/>
      <c r="AO4433"/>
      <c r="AP4433"/>
      <c r="AQ4433"/>
    </row>
    <row r="4434" spans="1:43" s="269" customFormat="1" x14ac:dyDescent="0.2">
      <c r="A4434" s="13"/>
      <c r="B4434"/>
      <c r="C4434"/>
      <c r="D4434" s="227"/>
      <c r="E4434" s="227"/>
      <c r="F4434" s="227"/>
      <c r="G4434"/>
      <c r="H4434"/>
      <c r="I4434"/>
      <c r="J4434" s="227"/>
      <c r="L4434" s="190"/>
      <c r="N4434"/>
      <c r="O4434"/>
      <c r="P4434"/>
      <c r="Q4434"/>
      <c r="R4434"/>
      <c r="S4434"/>
      <c r="T4434"/>
      <c r="U4434"/>
      <c r="V4434"/>
      <c r="W4434" s="319"/>
      <c r="X4434"/>
      <c r="Y4434"/>
      <c r="Z4434"/>
      <c r="AA4434"/>
      <c r="AB4434"/>
      <c r="AC4434"/>
      <c r="AD4434"/>
      <c r="AE4434"/>
      <c r="AF4434"/>
      <c r="AG4434"/>
      <c r="AH4434"/>
      <c r="AI4434"/>
      <c r="AJ4434"/>
      <c r="AK4434"/>
      <c r="AL4434"/>
      <c r="AM4434"/>
      <c r="AN4434"/>
      <c r="AO4434"/>
      <c r="AP4434"/>
      <c r="AQ4434"/>
    </row>
    <row r="4435" spans="1:43" s="269" customFormat="1" x14ac:dyDescent="0.2">
      <c r="A4435" s="13"/>
      <c r="B4435"/>
      <c r="C4435"/>
      <c r="D4435" s="227"/>
      <c r="E4435" s="227"/>
      <c r="F4435" s="227"/>
      <c r="G4435"/>
      <c r="H4435"/>
      <c r="I4435"/>
      <c r="J4435" s="227"/>
      <c r="L4435" s="190"/>
      <c r="N4435"/>
      <c r="O4435"/>
      <c r="P4435"/>
      <c r="Q4435"/>
      <c r="R4435"/>
      <c r="S4435"/>
      <c r="T4435"/>
      <c r="U4435"/>
      <c r="V4435"/>
      <c r="W4435" s="319"/>
      <c r="X4435"/>
      <c r="Y4435"/>
      <c r="Z4435"/>
      <c r="AA4435"/>
      <c r="AB4435"/>
      <c r="AC4435"/>
      <c r="AD4435"/>
      <c r="AE4435"/>
      <c r="AF4435"/>
      <c r="AG4435"/>
      <c r="AH4435"/>
      <c r="AI4435"/>
      <c r="AJ4435"/>
      <c r="AK4435"/>
      <c r="AL4435"/>
      <c r="AM4435"/>
      <c r="AN4435"/>
      <c r="AO4435"/>
      <c r="AP4435"/>
      <c r="AQ4435"/>
    </row>
    <row r="4436" spans="1:43" s="269" customFormat="1" x14ac:dyDescent="0.2">
      <c r="A4436" s="13"/>
      <c r="B4436"/>
      <c r="C4436"/>
      <c r="D4436" s="227"/>
      <c r="E4436" s="227"/>
      <c r="F4436" s="227"/>
      <c r="G4436"/>
      <c r="H4436"/>
      <c r="I4436"/>
      <c r="J4436" s="227"/>
      <c r="L4436" s="190"/>
      <c r="N4436"/>
      <c r="O4436"/>
      <c r="P4436"/>
      <c r="Q4436"/>
      <c r="R4436"/>
      <c r="S4436"/>
      <c r="T4436"/>
      <c r="U4436"/>
      <c r="V4436"/>
      <c r="W4436" s="319"/>
      <c r="X4436"/>
      <c r="Y4436"/>
      <c r="Z4436"/>
      <c r="AA4436"/>
      <c r="AB4436"/>
      <c r="AC4436"/>
      <c r="AD4436"/>
      <c r="AE4436"/>
      <c r="AF4436"/>
      <c r="AG4436"/>
      <c r="AH4436"/>
      <c r="AI4436"/>
      <c r="AJ4436"/>
      <c r="AK4436"/>
      <c r="AL4436"/>
      <c r="AM4436"/>
      <c r="AN4436"/>
      <c r="AO4436"/>
      <c r="AP4436"/>
      <c r="AQ4436"/>
    </row>
    <row r="4437" spans="1:43" s="269" customFormat="1" x14ac:dyDescent="0.2">
      <c r="A4437" s="13"/>
      <c r="B4437"/>
      <c r="C4437"/>
      <c r="D4437" s="227"/>
      <c r="E4437" s="227"/>
      <c r="F4437" s="227"/>
      <c r="G4437"/>
      <c r="H4437"/>
      <c r="I4437"/>
      <c r="J4437" s="227"/>
      <c r="L4437" s="190"/>
      <c r="N4437"/>
      <c r="O4437"/>
      <c r="P4437"/>
      <c r="Q4437"/>
      <c r="R4437"/>
      <c r="S4437"/>
      <c r="T4437"/>
      <c r="U4437"/>
      <c r="V4437"/>
      <c r="W4437" s="319"/>
      <c r="X4437"/>
      <c r="Y4437"/>
      <c r="Z4437"/>
      <c r="AA4437"/>
      <c r="AB4437"/>
      <c r="AC4437"/>
      <c r="AD4437"/>
      <c r="AE4437"/>
      <c r="AF4437"/>
      <c r="AG4437"/>
      <c r="AH4437"/>
      <c r="AI4437"/>
      <c r="AJ4437"/>
      <c r="AK4437"/>
      <c r="AL4437"/>
      <c r="AM4437"/>
      <c r="AN4437"/>
      <c r="AO4437"/>
      <c r="AP4437"/>
      <c r="AQ4437"/>
    </row>
    <row r="4438" spans="1:43" s="269" customFormat="1" x14ac:dyDescent="0.2">
      <c r="A4438" s="13"/>
      <c r="B4438"/>
      <c r="C4438"/>
      <c r="D4438" s="227"/>
      <c r="E4438" s="227"/>
      <c r="F4438" s="227"/>
      <c r="G4438"/>
      <c r="H4438"/>
      <c r="I4438"/>
      <c r="J4438" s="227"/>
      <c r="L4438" s="190"/>
      <c r="N4438"/>
      <c r="O4438"/>
      <c r="P4438"/>
      <c r="Q4438"/>
      <c r="R4438"/>
      <c r="S4438"/>
      <c r="T4438"/>
      <c r="U4438"/>
      <c r="V4438"/>
      <c r="W4438" s="319"/>
      <c r="X4438"/>
      <c r="Y4438"/>
      <c r="Z4438"/>
      <c r="AA4438"/>
      <c r="AB4438"/>
      <c r="AC4438"/>
      <c r="AD4438"/>
      <c r="AE4438"/>
      <c r="AF4438"/>
      <c r="AG4438"/>
      <c r="AH4438"/>
      <c r="AI4438"/>
      <c r="AJ4438"/>
      <c r="AK4438"/>
      <c r="AL4438"/>
      <c r="AM4438"/>
      <c r="AN4438"/>
      <c r="AO4438"/>
      <c r="AP4438"/>
      <c r="AQ4438"/>
    </row>
    <row r="4439" spans="1:43" s="269" customFormat="1" x14ac:dyDescent="0.2">
      <c r="A4439" s="13"/>
      <c r="B4439"/>
      <c r="C4439"/>
      <c r="D4439" s="227"/>
      <c r="E4439" s="227"/>
      <c r="F4439" s="227"/>
      <c r="G4439"/>
      <c r="H4439"/>
      <c r="I4439"/>
      <c r="J4439" s="227"/>
      <c r="L4439" s="190"/>
      <c r="N4439"/>
      <c r="O4439"/>
      <c r="P4439"/>
      <c r="Q4439"/>
      <c r="R4439"/>
      <c r="S4439"/>
      <c r="T4439"/>
      <c r="U4439"/>
      <c r="V4439"/>
      <c r="W4439" s="319"/>
      <c r="X4439"/>
      <c r="Y4439"/>
      <c r="Z4439"/>
      <c r="AA4439"/>
      <c r="AB4439"/>
      <c r="AC4439"/>
      <c r="AD4439"/>
      <c r="AE4439"/>
      <c r="AF4439"/>
      <c r="AG4439"/>
      <c r="AH4439"/>
      <c r="AI4439"/>
      <c r="AJ4439"/>
      <c r="AK4439"/>
      <c r="AL4439"/>
      <c r="AM4439"/>
      <c r="AN4439"/>
      <c r="AO4439"/>
      <c r="AP4439"/>
      <c r="AQ4439"/>
    </row>
    <row r="4440" spans="1:43" s="269" customFormat="1" x14ac:dyDescent="0.2">
      <c r="A4440" s="13"/>
      <c r="B4440"/>
      <c r="C4440"/>
      <c r="D4440" s="227"/>
      <c r="E4440" s="227"/>
      <c r="F4440" s="227"/>
      <c r="G4440"/>
      <c r="H4440"/>
      <c r="I4440"/>
      <c r="J4440" s="227"/>
      <c r="L4440" s="190"/>
      <c r="N4440"/>
      <c r="O4440"/>
      <c r="P4440"/>
      <c r="Q4440"/>
      <c r="R4440"/>
      <c r="S4440"/>
      <c r="T4440"/>
      <c r="U4440"/>
      <c r="V4440"/>
      <c r="W4440" s="319"/>
      <c r="X4440"/>
      <c r="Y4440"/>
      <c r="Z4440"/>
      <c r="AA4440"/>
      <c r="AB4440"/>
      <c r="AC4440"/>
      <c r="AD4440"/>
      <c r="AE4440"/>
      <c r="AF4440"/>
      <c r="AG4440"/>
      <c r="AH4440"/>
      <c r="AI4440"/>
      <c r="AJ4440"/>
      <c r="AK4440"/>
      <c r="AL4440"/>
      <c r="AM4440"/>
      <c r="AN4440"/>
      <c r="AO4440"/>
      <c r="AP4440"/>
      <c r="AQ4440"/>
    </row>
    <row r="4441" spans="1:43" s="269" customFormat="1" x14ac:dyDescent="0.2">
      <c r="A4441" s="13"/>
      <c r="B4441"/>
      <c r="C4441"/>
      <c r="D4441" s="227"/>
      <c r="E4441" s="227"/>
      <c r="F4441" s="227"/>
      <c r="G4441"/>
      <c r="H4441"/>
      <c r="I4441"/>
      <c r="J4441" s="227"/>
      <c r="L4441" s="190"/>
      <c r="N4441"/>
      <c r="O4441"/>
      <c r="P4441"/>
      <c r="Q4441"/>
      <c r="R4441"/>
      <c r="S4441"/>
      <c r="T4441"/>
      <c r="U4441"/>
      <c r="V4441"/>
      <c r="W4441" s="319"/>
      <c r="X4441"/>
      <c r="Y4441"/>
      <c r="Z4441"/>
      <c r="AA4441"/>
      <c r="AB4441"/>
      <c r="AC4441"/>
      <c r="AD4441"/>
      <c r="AE4441"/>
      <c r="AF4441"/>
      <c r="AG4441"/>
      <c r="AH4441"/>
      <c r="AI4441"/>
      <c r="AJ4441"/>
      <c r="AK4441"/>
      <c r="AL4441"/>
      <c r="AM4441"/>
      <c r="AN4441"/>
      <c r="AO4441"/>
      <c r="AP4441"/>
      <c r="AQ4441"/>
    </row>
    <row r="4442" spans="1:43" s="269" customFormat="1" x14ac:dyDescent="0.2">
      <c r="A4442" s="13"/>
      <c r="B4442"/>
      <c r="C4442"/>
      <c r="D4442" s="227"/>
      <c r="E4442" s="227"/>
      <c r="F4442" s="227"/>
      <c r="G4442"/>
      <c r="H4442"/>
      <c r="I4442"/>
      <c r="J4442" s="227"/>
      <c r="L4442" s="190"/>
      <c r="N4442"/>
      <c r="O4442"/>
      <c r="P4442"/>
      <c r="Q4442"/>
      <c r="R4442"/>
      <c r="S4442"/>
      <c r="T4442"/>
      <c r="U4442"/>
      <c r="V4442"/>
      <c r="W4442" s="319"/>
      <c r="X4442"/>
      <c r="Y4442"/>
      <c r="Z4442"/>
      <c r="AA4442"/>
      <c r="AB4442"/>
      <c r="AC4442"/>
      <c r="AD4442"/>
      <c r="AE4442"/>
      <c r="AF4442"/>
      <c r="AG4442"/>
      <c r="AH4442"/>
      <c r="AI4442"/>
      <c r="AJ4442"/>
      <c r="AK4442"/>
      <c r="AL4442"/>
      <c r="AM4442"/>
      <c r="AN4442"/>
      <c r="AO4442"/>
      <c r="AP4442"/>
      <c r="AQ4442"/>
    </row>
    <row r="4443" spans="1:43" s="269" customFormat="1" x14ac:dyDescent="0.2">
      <c r="A4443" s="13"/>
      <c r="B4443"/>
      <c r="C4443"/>
      <c r="D4443" s="227"/>
      <c r="E4443" s="227"/>
      <c r="F4443" s="227"/>
      <c r="G4443"/>
      <c r="H4443"/>
      <c r="I4443"/>
      <c r="J4443" s="227"/>
      <c r="L4443" s="190"/>
      <c r="N4443"/>
      <c r="O4443"/>
      <c r="P4443"/>
      <c r="Q4443"/>
      <c r="R4443"/>
      <c r="S4443"/>
      <c r="T4443"/>
      <c r="U4443"/>
      <c r="V4443"/>
      <c r="W4443" s="319"/>
      <c r="X4443"/>
      <c r="Y4443"/>
      <c r="Z4443"/>
      <c r="AA4443"/>
      <c r="AB4443"/>
      <c r="AC4443"/>
      <c r="AD4443"/>
      <c r="AE4443"/>
      <c r="AF4443"/>
      <c r="AG4443"/>
      <c r="AH4443"/>
      <c r="AI4443"/>
      <c r="AJ4443"/>
      <c r="AK4443"/>
      <c r="AL4443"/>
      <c r="AM4443"/>
      <c r="AN4443"/>
      <c r="AO4443"/>
      <c r="AP4443"/>
      <c r="AQ4443"/>
    </row>
    <row r="4444" spans="1:43" s="269" customFormat="1" x14ac:dyDescent="0.2">
      <c r="A4444" s="13"/>
      <c r="B4444"/>
      <c r="C4444"/>
      <c r="D4444" s="227"/>
      <c r="E4444" s="227"/>
      <c r="F4444" s="227"/>
      <c r="G4444"/>
      <c r="H4444"/>
      <c r="I4444"/>
      <c r="J4444" s="227"/>
      <c r="L4444" s="190"/>
      <c r="N4444"/>
      <c r="O4444"/>
      <c r="P4444"/>
      <c r="Q4444"/>
      <c r="R4444"/>
      <c r="S4444"/>
      <c r="T4444"/>
      <c r="U4444"/>
      <c r="V4444"/>
      <c r="W4444" s="319"/>
      <c r="X4444"/>
      <c r="Y4444"/>
      <c r="Z4444"/>
      <c r="AA4444"/>
      <c r="AB4444"/>
      <c r="AC4444"/>
      <c r="AD4444"/>
      <c r="AE4444"/>
      <c r="AF4444"/>
      <c r="AG4444"/>
      <c r="AH4444"/>
      <c r="AI4444"/>
      <c r="AJ4444"/>
      <c r="AK4444"/>
      <c r="AL4444"/>
      <c r="AM4444"/>
      <c r="AN4444"/>
      <c r="AO4444"/>
      <c r="AP4444"/>
      <c r="AQ4444"/>
    </row>
    <row r="4445" spans="1:43" s="269" customFormat="1" x14ac:dyDescent="0.2">
      <c r="A4445" s="13"/>
      <c r="B4445"/>
      <c r="C4445"/>
      <c r="D4445" s="227"/>
      <c r="E4445" s="227"/>
      <c r="F4445" s="227"/>
      <c r="G4445"/>
      <c r="H4445"/>
      <c r="I4445"/>
      <c r="J4445" s="227"/>
      <c r="L4445" s="190"/>
      <c r="N4445"/>
      <c r="O4445"/>
      <c r="P4445"/>
      <c r="Q4445"/>
      <c r="R4445"/>
      <c r="S4445"/>
      <c r="T4445"/>
      <c r="U4445"/>
      <c r="V4445"/>
      <c r="W4445" s="319"/>
      <c r="X4445"/>
      <c r="Y4445"/>
      <c r="Z4445"/>
      <c r="AA4445"/>
      <c r="AB4445"/>
      <c r="AC4445"/>
      <c r="AD4445"/>
      <c r="AE4445"/>
      <c r="AF4445"/>
      <c r="AG4445"/>
      <c r="AH4445"/>
      <c r="AI4445"/>
      <c r="AJ4445"/>
      <c r="AK4445"/>
      <c r="AL4445"/>
      <c r="AM4445"/>
      <c r="AN4445"/>
      <c r="AO4445"/>
      <c r="AP4445"/>
      <c r="AQ4445"/>
    </row>
    <row r="4446" spans="1:43" s="269" customFormat="1" x14ac:dyDescent="0.2">
      <c r="A4446" s="13"/>
      <c r="B4446"/>
      <c r="C4446"/>
      <c r="D4446" s="227"/>
      <c r="E4446" s="227"/>
      <c r="F4446" s="227"/>
      <c r="G4446"/>
      <c r="H4446"/>
      <c r="I4446"/>
      <c r="J4446" s="227"/>
      <c r="L4446" s="190"/>
      <c r="N4446"/>
      <c r="O4446"/>
      <c r="P4446"/>
      <c r="Q4446"/>
      <c r="R4446"/>
      <c r="S4446"/>
      <c r="T4446"/>
      <c r="U4446"/>
      <c r="V4446"/>
      <c r="W4446" s="319"/>
      <c r="X4446"/>
      <c r="Y4446"/>
      <c r="Z4446"/>
      <c r="AA4446"/>
      <c r="AB4446"/>
      <c r="AC4446"/>
      <c r="AD4446"/>
      <c r="AE4446"/>
      <c r="AF4446"/>
      <c r="AG4446"/>
      <c r="AH4446"/>
      <c r="AI4446"/>
      <c r="AJ4446"/>
      <c r="AK4446"/>
      <c r="AL4446"/>
      <c r="AM4446"/>
      <c r="AN4446"/>
      <c r="AO4446"/>
      <c r="AP4446"/>
      <c r="AQ4446"/>
    </row>
    <row r="4447" spans="1:43" s="269" customFormat="1" x14ac:dyDescent="0.2">
      <c r="A4447" s="13"/>
      <c r="B4447"/>
      <c r="C4447"/>
      <c r="D4447" s="227"/>
      <c r="E4447" s="227"/>
      <c r="F4447" s="227"/>
      <c r="G4447"/>
      <c r="H4447"/>
      <c r="I4447"/>
      <c r="J4447" s="227"/>
      <c r="L4447" s="190"/>
      <c r="N4447"/>
      <c r="O4447"/>
      <c r="P4447"/>
      <c r="Q4447"/>
      <c r="R4447"/>
      <c r="S4447"/>
      <c r="T4447"/>
      <c r="U4447"/>
      <c r="V4447"/>
      <c r="W4447" s="319"/>
      <c r="X4447"/>
      <c r="Y4447"/>
      <c r="Z4447"/>
      <c r="AA4447"/>
      <c r="AB4447"/>
      <c r="AC4447"/>
      <c r="AD4447"/>
      <c r="AE4447"/>
      <c r="AF4447"/>
      <c r="AG4447"/>
      <c r="AH4447"/>
      <c r="AI4447"/>
      <c r="AJ4447"/>
      <c r="AK4447"/>
      <c r="AL4447"/>
      <c r="AM4447"/>
      <c r="AN4447"/>
      <c r="AO4447"/>
      <c r="AP4447"/>
      <c r="AQ4447"/>
    </row>
    <row r="4448" spans="1:43" s="269" customFormat="1" x14ac:dyDescent="0.2">
      <c r="A4448" s="13"/>
      <c r="B4448"/>
      <c r="C4448"/>
      <c r="D4448" s="227"/>
      <c r="E4448" s="227"/>
      <c r="F4448" s="227"/>
      <c r="G4448"/>
      <c r="H4448"/>
      <c r="I4448"/>
      <c r="J4448" s="227"/>
      <c r="L4448" s="190"/>
      <c r="N4448"/>
      <c r="O4448"/>
      <c r="P4448"/>
      <c r="Q4448"/>
      <c r="R4448"/>
      <c r="S4448"/>
      <c r="T4448"/>
      <c r="U4448"/>
      <c r="V4448"/>
      <c r="W4448" s="319"/>
      <c r="X4448"/>
      <c r="Y4448"/>
      <c r="Z4448"/>
      <c r="AA4448"/>
      <c r="AB4448"/>
      <c r="AC4448"/>
      <c r="AD4448"/>
      <c r="AE4448"/>
      <c r="AF4448"/>
      <c r="AG4448"/>
      <c r="AH4448"/>
      <c r="AI4448"/>
      <c r="AJ4448"/>
      <c r="AK4448"/>
      <c r="AL4448"/>
      <c r="AM4448"/>
      <c r="AN4448"/>
      <c r="AO4448"/>
      <c r="AP4448"/>
      <c r="AQ4448"/>
    </row>
    <row r="4449" spans="1:43" s="269" customFormat="1" x14ac:dyDescent="0.2">
      <c r="A4449" s="13"/>
      <c r="B4449"/>
      <c r="C4449"/>
      <c r="D4449" s="227"/>
      <c r="E4449" s="227"/>
      <c r="F4449" s="227"/>
      <c r="G4449"/>
      <c r="H4449"/>
      <c r="I4449"/>
      <c r="J4449" s="227"/>
      <c r="L4449" s="190"/>
      <c r="N4449"/>
      <c r="O4449"/>
      <c r="P4449"/>
      <c r="Q4449"/>
      <c r="R4449"/>
      <c r="S4449"/>
      <c r="T4449"/>
      <c r="U4449"/>
      <c r="V4449"/>
      <c r="W4449" s="319"/>
      <c r="X4449"/>
      <c r="Y4449"/>
      <c r="Z4449"/>
      <c r="AA4449"/>
      <c r="AB4449"/>
      <c r="AC4449"/>
      <c r="AD4449"/>
      <c r="AE4449"/>
      <c r="AF4449"/>
      <c r="AG4449"/>
      <c r="AH4449"/>
      <c r="AI4449"/>
      <c r="AJ4449"/>
      <c r="AK4449"/>
      <c r="AL4449"/>
      <c r="AM4449"/>
      <c r="AN4449"/>
      <c r="AO4449"/>
      <c r="AP4449"/>
      <c r="AQ4449"/>
    </row>
    <row r="4450" spans="1:43" s="269" customFormat="1" x14ac:dyDescent="0.2">
      <c r="A4450" s="13"/>
      <c r="B4450"/>
      <c r="C4450"/>
      <c r="D4450" s="227"/>
      <c r="E4450" s="227"/>
      <c r="F4450" s="227"/>
      <c r="G4450"/>
      <c r="H4450"/>
      <c r="I4450"/>
      <c r="J4450" s="227"/>
      <c r="L4450" s="190"/>
      <c r="N4450"/>
      <c r="O4450"/>
      <c r="P4450"/>
      <c r="Q4450"/>
      <c r="R4450"/>
      <c r="S4450"/>
      <c r="T4450"/>
      <c r="U4450"/>
      <c r="V4450"/>
      <c r="W4450" s="319"/>
      <c r="X4450"/>
      <c r="Y4450"/>
      <c r="Z4450"/>
      <c r="AA4450"/>
      <c r="AB4450"/>
      <c r="AC4450"/>
      <c r="AD4450"/>
      <c r="AE4450"/>
      <c r="AF4450"/>
      <c r="AG4450"/>
      <c r="AH4450"/>
      <c r="AI4450"/>
      <c r="AJ4450"/>
      <c r="AK4450"/>
      <c r="AL4450"/>
      <c r="AM4450"/>
      <c r="AN4450"/>
      <c r="AO4450"/>
      <c r="AP4450"/>
      <c r="AQ4450"/>
    </row>
    <row r="4451" spans="1:43" s="269" customFormat="1" x14ac:dyDescent="0.2">
      <c r="A4451" s="13"/>
      <c r="B4451"/>
      <c r="C4451"/>
      <c r="D4451" s="227"/>
      <c r="E4451" s="227"/>
      <c r="F4451" s="227"/>
      <c r="G4451"/>
      <c r="H4451"/>
      <c r="I4451"/>
      <c r="J4451" s="227"/>
      <c r="L4451" s="190"/>
      <c r="N4451"/>
      <c r="O4451"/>
      <c r="P4451"/>
      <c r="Q4451"/>
      <c r="R4451"/>
      <c r="S4451"/>
      <c r="T4451"/>
      <c r="U4451"/>
      <c r="V4451"/>
      <c r="W4451" s="319"/>
      <c r="X4451"/>
      <c r="Y4451"/>
      <c r="Z4451"/>
      <c r="AA4451"/>
      <c r="AB4451"/>
      <c r="AC4451"/>
      <c r="AD4451"/>
      <c r="AE4451"/>
      <c r="AF4451"/>
      <c r="AG4451"/>
      <c r="AH4451"/>
      <c r="AI4451"/>
      <c r="AJ4451"/>
      <c r="AK4451"/>
      <c r="AL4451"/>
      <c r="AM4451"/>
      <c r="AN4451"/>
      <c r="AO4451"/>
      <c r="AP4451"/>
      <c r="AQ4451"/>
    </row>
    <row r="4452" spans="1:43" s="269" customFormat="1" x14ac:dyDescent="0.2">
      <c r="A4452" s="13"/>
      <c r="B4452"/>
      <c r="C4452"/>
      <c r="D4452" s="227"/>
      <c r="E4452" s="227"/>
      <c r="F4452" s="227"/>
      <c r="G4452"/>
      <c r="H4452"/>
      <c r="I4452"/>
      <c r="J4452" s="227"/>
      <c r="L4452" s="190"/>
      <c r="N4452"/>
      <c r="O4452"/>
      <c r="P4452"/>
      <c r="Q4452"/>
      <c r="R4452"/>
      <c r="S4452"/>
      <c r="T4452"/>
      <c r="U4452"/>
      <c r="V4452"/>
      <c r="W4452" s="319"/>
      <c r="X4452"/>
      <c r="Y4452"/>
      <c r="Z4452"/>
      <c r="AA4452"/>
      <c r="AB4452"/>
      <c r="AC4452"/>
      <c r="AD4452"/>
      <c r="AE4452"/>
      <c r="AF4452"/>
      <c r="AG4452"/>
      <c r="AH4452"/>
      <c r="AI4452"/>
      <c r="AJ4452"/>
      <c r="AK4452"/>
      <c r="AL4452"/>
      <c r="AM4452"/>
      <c r="AN4452"/>
      <c r="AO4452"/>
      <c r="AP4452"/>
      <c r="AQ4452"/>
    </row>
    <row r="4453" spans="1:43" s="269" customFormat="1" x14ac:dyDescent="0.2">
      <c r="A4453" s="13"/>
      <c r="B4453"/>
      <c r="C4453"/>
      <c r="D4453" s="227"/>
      <c r="E4453" s="227"/>
      <c r="F4453" s="227"/>
      <c r="G4453"/>
      <c r="H4453"/>
      <c r="I4453"/>
      <c r="J4453" s="227"/>
      <c r="L4453" s="190"/>
      <c r="N4453"/>
      <c r="O4453"/>
      <c r="P4453"/>
      <c r="Q4453"/>
      <c r="R4453"/>
      <c r="S4453"/>
      <c r="T4453"/>
      <c r="U4453"/>
      <c r="V4453"/>
      <c r="W4453" s="319"/>
      <c r="X4453"/>
      <c r="Y4453"/>
      <c r="Z4453"/>
      <c r="AA4453"/>
      <c r="AB4453"/>
      <c r="AC4453"/>
      <c r="AD4453"/>
      <c r="AE4453"/>
      <c r="AF4453"/>
      <c r="AG4453"/>
      <c r="AH4453"/>
      <c r="AI4453"/>
      <c r="AJ4453"/>
      <c r="AK4453"/>
      <c r="AL4453"/>
      <c r="AM4453"/>
      <c r="AN4453"/>
      <c r="AO4453"/>
      <c r="AP4453"/>
      <c r="AQ4453"/>
    </row>
    <row r="4454" spans="1:43" s="269" customFormat="1" x14ac:dyDescent="0.2">
      <c r="A4454" s="13"/>
      <c r="B4454"/>
      <c r="C4454"/>
      <c r="D4454" s="227"/>
      <c r="E4454" s="227"/>
      <c r="F4454" s="227"/>
      <c r="G4454"/>
      <c r="H4454"/>
      <c r="I4454"/>
      <c r="J4454" s="227"/>
      <c r="L4454" s="190"/>
      <c r="N4454"/>
      <c r="O4454"/>
      <c r="P4454"/>
      <c r="Q4454"/>
      <c r="R4454"/>
      <c r="S4454"/>
      <c r="T4454"/>
      <c r="U4454"/>
      <c r="V4454"/>
      <c r="W4454" s="319"/>
      <c r="X4454"/>
      <c r="Y4454"/>
      <c r="Z4454"/>
      <c r="AA4454"/>
      <c r="AB4454"/>
      <c r="AC4454"/>
      <c r="AD4454"/>
      <c r="AE4454"/>
      <c r="AF4454"/>
      <c r="AG4454"/>
      <c r="AH4454"/>
      <c r="AI4454"/>
      <c r="AJ4454"/>
      <c r="AK4454"/>
      <c r="AL4454"/>
      <c r="AM4454"/>
      <c r="AN4454"/>
      <c r="AO4454"/>
      <c r="AP4454"/>
      <c r="AQ4454"/>
    </row>
    <row r="4455" spans="1:43" s="269" customFormat="1" x14ac:dyDescent="0.2">
      <c r="A4455" s="13"/>
      <c r="B4455"/>
      <c r="C4455"/>
      <c r="D4455" s="227"/>
      <c r="E4455" s="227"/>
      <c r="F4455" s="227"/>
      <c r="G4455"/>
      <c r="H4455"/>
      <c r="I4455"/>
      <c r="J4455" s="227"/>
      <c r="L4455" s="190"/>
      <c r="N4455"/>
      <c r="O4455"/>
      <c r="P4455"/>
      <c r="Q4455"/>
      <c r="R4455"/>
      <c r="S4455"/>
      <c r="T4455"/>
      <c r="U4455"/>
      <c r="V4455"/>
      <c r="W4455" s="319"/>
      <c r="X4455"/>
      <c r="Y4455"/>
      <c r="Z4455"/>
      <c r="AA4455"/>
      <c r="AB4455"/>
      <c r="AC4455"/>
      <c r="AD4455"/>
      <c r="AE4455"/>
      <c r="AF4455"/>
      <c r="AG4455"/>
      <c r="AH4455"/>
      <c r="AI4455"/>
      <c r="AJ4455"/>
      <c r="AK4455"/>
      <c r="AL4455"/>
      <c r="AM4455"/>
      <c r="AN4455"/>
      <c r="AO4455"/>
      <c r="AP4455"/>
      <c r="AQ4455"/>
    </row>
    <row r="4456" spans="1:43" s="269" customFormat="1" x14ac:dyDescent="0.2">
      <c r="A4456" s="13"/>
      <c r="B4456"/>
      <c r="C4456"/>
      <c r="D4456" s="227"/>
      <c r="E4456" s="227"/>
      <c r="F4456" s="227"/>
      <c r="G4456"/>
      <c r="H4456"/>
      <c r="I4456"/>
      <c r="J4456" s="227"/>
      <c r="L4456" s="190"/>
      <c r="N4456"/>
      <c r="O4456"/>
      <c r="P4456"/>
      <c r="Q4456"/>
      <c r="R4456"/>
      <c r="S4456"/>
      <c r="T4456"/>
      <c r="U4456"/>
      <c r="V4456"/>
      <c r="W4456" s="319"/>
      <c r="X4456"/>
      <c r="Y4456"/>
      <c r="Z4456"/>
      <c r="AA4456"/>
      <c r="AB4456"/>
      <c r="AC4456"/>
      <c r="AD4456"/>
      <c r="AE4456"/>
      <c r="AF4456"/>
      <c r="AG4456"/>
      <c r="AH4456"/>
      <c r="AI4456"/>
      <c r="AJ4456"/>
      <c r="AK4456"/>
      <c r="AL4456"/>
      <c r="AM4456"/>
      <c r="AN4456"/>
      <c r="AO4456"/>
      <c r="AP4456"/>
      <c r="AQ4456"/>
    </row>
    <row r="4457" spans="1:43" s="269" customFormat="1" x14ac:dyDescent="0.2">
      <c r="A4457" s="13"/>
      <c r="B4457"/>
      <c r="C4457"/>
      <c r="D4457" s="227"/>
      <c r="E4457" s="227"/>
      <c r="F4457" s="227"/>
      <c r="G4457"/>
      <c r="H4457"/>
      <c r="I4457"/>
      <c r="J4457" s="227"/>
      <c r="L4457" s="190"/>
      <c r="N4457"/>
      <c r="O4457"/>
      <c r="P4457"/>
      <c r="Q4457"/>
      <c r="R4457"/>
      <c r="S4457"/>
      <c r="T4457"/>
      <c r="U4457"/>
      <c r="V4457"/>
      <c r="W4457" s="319"/>
      <c r="X4457"/>
      <c r="Y4457"/>
      <c r="Z4457"/>
      <c r="AA4457"/>
      <c r="AB4457"/>
      <c r="AC4457"/>
      <c r="AD4457"/>
      <c r="AE4457"/>
      <c r="AF4457"/>
      <c r="AG4457"/>
      <c r="AH4457"/>
      <c r="AI4457"/>
      <c r="AJ4457"/>
      <c r="AK4457"/>
      <c r="AL4457"/>
      <c r="AM4457"/>
      <c r="AN4457"/>
      <c r="AO4457"/>
      <c r="AP4457"/>
      <c r="AQ4457"/>
    </row>
    <row r="4458" spans="1:43" s="269" customFormat="1" x14ac:dyDescent="0.2">
      <c r="A4458" s="13"/>
      <c r="B4458"/>
      <c r="C4458"/>
      <c r="D4458" s="227"/>
      <c r="E4458" s="227"/>
      <c r="F4458" s="227"/>
      <c r="G4458"/>
      <c r="H4458"/>
      <c r="I4458"/>
      <c r="J4458" s="227"/>
      <c r="L4458" s="190"/>
      <c r="N4458"/>
      <c r="O4458"/>
      <c r="P4458"/>
      <c r="Q4458"/>
      <c r="R4458"/>
      <c r="S4458"/>
      <c r="T4458"/>
      <c r="U4458"/>
      <c r="V4458"/>
      <c r="W4458" s="319"/>
      <c r="X4458"/>
      <c r="Y4458"/>
      <c r="Z4458"/>
      <c r="AA4458"/>
      <c r="AB4458"/>
      <c r="AC4458"/>
      <c r="AD4458"/>
      <c r="AE4458"/>
      <c r="AF4458"/>
      <c r="AG4458"/>
      <c r="AH4458"/>
      <c r="AI4458"/>
      <c r="AJ4458"/>
      <c r="AK4458"/>
      <c r="AL4458"/>
      <c r="AM4458"/>
      <c r="AN4458"/>
      <c r="AO4458"/>
      <c r="AP4458"/>
      <c r="AQ4458"/>
    </row>
    <row r="4459" spans="1:43" s="269" customFormat="1" x14ac:dyDescent="0.2">
      <c r="A4459" s="13"/>
      <c r="B4459"/>
      <c r="C4459"/>
      <c r="D4459" s="227"/>
      <c r="E4459" s="227"/>
      <c r="F4459" s="227"/>
      <c r="G4459"/>
      <c r="H4459"/>
      <c r="I4459"/>
      <c r="J4459" s="227"/>
      <c r="L4459" s="190"/>
      <c r="N4459"/>
      <c r="O4459"/>
      <c r="P4459"/>
      <c r="Q4459"/>
      <c r="R4459"/>
      <c r="S4459"/>
      <c r="T4459"/>
      <c r="U4459"/>
      <c r="V4459"/>
      <c r="W4459" s="319"/>
      <c r="X4459"/>
      <c r="Y4459"/>
      <c r="Z4459"/>
      <c r="AA4459"/>
      <c r="AB4459"/>
      <c r="AC4459"/>
      <c r="AD4459"/>
      <c r="AE4459"/>
      <c r="AF4459"/>
      <c r="AG4459"/>
      <c r="AH4459"/>
      <c r="AI4459"/>
      <c r="AJ4459"/>
      <c r="AK4459"/>
      <c r="AL4459"/>
      <c r="AM4459"/>
      <c r="AN4459"/>
      <c r="AO4459"/>
      <c r="AP4459"/>
      <c r="AQ4459"/>
    </row>
    <row r="4460" spans="1:43" s="269" customFormat="1" x14ac:dyDescent="0.2">
      <c r="A4460" s="13"/>
      <c r="B4460"/>
      <c r="C4460"/>
      <c r="D4460" s="227"/>
      <c r="E4460" s="227"/>
      <c r="F4460" s="227"/>
      <c r="G4460"/>
      <c r="H4460"/>
      <c r="I4460"/>
      <c r="J4460" s="227"/>
      <c r="L4460" s="190"/>
      <c r="N4460"/>
      <c r="O4460"/>
      <c r="P4460"/>
      <c r="Q4460"/>
      <c r="R4460"/>
      <c r="S4460"/>
      <c r="T4460"/>
      <c r="U4460"/>
      <c r="V4460"/>
      <c r="W4460" s="319"/>
      <c r="X4460"/>
      <c r="Y4460"/>
      <c r="Z4460"/>
      <c r="AA4460"/>
      <c r="AB4460"/>
      <c r="AC4460"/>
      <c r="AD4460"/>
      <c r="AE4460"/>
      <c r="AF4460"/>
      <c r="AG4460"/>
      <c r="AH4460"/>
      <c r="AI4460"/>
      <c r="AJ4460"/>
      <c r="AK4460"/>
      <c r="AL4460"/>
      <c r="AM4460"/>
      <c r="AN4460"/>
      <c r="AO4460"/>
      <c r="AP4460"/>
      <c r="AQ4460"/>
    </row>
    <row r="4461" spans="1:43" s="269" customFormat="1" x14ac:dyDescent="0.2">
      <c r="A4461" s="13"/>
      <c r="B4461"/>
      <c r="C4461"/>
      <c r="D4461" s="227"/>
      <c r="E4461" s="227"/>
      <c r="F4461" s="227"/>
      <c r="G4461"/>
      <c r="H4461"/>
      <c r="I4461"/>
      <c r="J4461" s="227"/>
      <c r="L4461" s="190"/>
      <c r="N4461"/>
      <c r="O4461"/>
      <c r="P4461"/>
      <c r="Q4461"/>
      <c r="R4461"/>
      <c r="S4461"/>
      <c r="T4461"/>
      <c r="U4461"/>
      <c r="V4461"/>
      <c r="W4461" s="319"/>
      <c r="X4461"/>
      <c r="Y4461"/>
      <c r="Z4461"/>
      <c r="AA4461"/>
      <c r="AB4461"/>
      <c r="AC4461"/>
      <c r="AD4461"/>
      <c r="AE4461"/>
      <c r="AF4461"/>
      <c r="AG4461"/>
      <c r="AH4461"/>
      <c r="AI4461"/>
      <c r="AJ4461"/>
      <c r="AK4461"/>
      <c r="AL4461"/>
      <c r="AM4461"/>
      <c r="AN4461"/>
      <c r="AO4461"/>
      <c r="AP4461"/>
      <c r="AQ4461"/>
    </row>
    <row r="4462" spans="1:43" s="269" customFormat="1" x14ac:dyDescent="0.2">
      <c r="A4462" s="13"/>
      <c r="B4462"/>
      <c r="C4462"/>
      <c r="D4462" s="227"/>
      <c r="E4462" s="227"/>
      <c r="F4462" s="227"/>
      <c r="G4462"/>
      <c r="H4462"/>
      <c r="I4462"/>
      <c r="J4462" s="227"/>
      <c r="L4462" s="190"/>
      <c r="N4462"/>
      <c r="O4462"/>
      <c r="P4462"/>
      <c r="Q4462"/>
      <c r="R4462"/>
      <c r="S4462"/>
      <c r="T4462"/>
      <c r="U4462"/>
      <c r="V4462"/>
      <c r="W4462" s="319"/>
      <c r="X4462"/>
      <c r="Y4462"/>
      <c r="Z4462"/>
      <c r="AA4462"/>
      <c r="AB4462"/>
      <c r="AC4462"/>
      <c r="AD4462"/>
      <c r="AE4462"/>
      <c r="AF4462"/>
      <c r="AG4462"/>
      <c r="AH4462"/>
      <c r="AI4462"/>
      <c r="AJ4462"/>
      <c r="AK4462"/>
      <c r="AL4462"/>
      <c r="AM4462"/>
      <c r="AN4462"/>
      <c r="AO4462"/>
      <c r="AP4462"/>
      <c r="AQ4462"/>
    </row>
    <row r="4463" spans="1:43" s="269" customFormat="1" x14ac:dyDescent="0.2">
      <c r="A4463" s="13"/>
      <c r="B4463"/>
      <c r="C4463"/>
      <c r="D4463" s="227"/>
      <c r="E4463" s="227"/>
      <c r="F4463" s="227"/>
      <c r="G4463"/>
      <c r="H4463"/>
      <c r="I4463"/>
      <c r="J4463" s="227"/>
      <c r="L4463" s="190"/>
      <c r="N4463"/>
      <c r="O4463"/>
      <c r="P4463"/>
      <c r="Q4463"/>
      <c r="R4463"/>
      <c r="S4463"/>
      <c r="T4463"/>
      <c r="U4463"/>
      <c r="V4463"/>
      <c r="W4463" s="319"/>
      <c r="X4463"/>
      <c r="Y4463"/>
      <c r="Z4463"/>
      <c r="AA4463"/>
      <c r="AB4463"/>
      <c r="AC4463"/>
      <c r="AD4463"/>
      <c r="AE4463"/>
      <c r="AF4463"/>
      <c r="AG4463"/>
      <c r="AH4463"/>
      <c r="AI4463"/>
      <c r="AJ4463"/>
      <c r="AK4463"/>
      <c r="AL4463"/>
      <c r="AM4463"/>
      <c r="AN4463"/>
      <c r="AO4463"/>
      <c r="AP4463"/>
      <c r="AQ4463"/>
    </row>
    <row r="4464" spans="1:43" s="269" customFormat="1" x14ac:dyDescent="0.2">
      <c r="A4464" s="13"/>
      <c r="B4464"/>
      <c r="C4464"/>
      <c r="D4464" s="227"/>
      <c r="E4464" s="227"/>
      <c r="F4464" s="227"/>
      <c r="G4464"/>
      <c r="H4464"/>
      <c r="I4464"/>
      <c r="J4464" s="227"/>
      <c r="L4464" s="190"/>
      <c r="N4464"/>
      <c r="O4464"/>
      <c r="P4464"/>
      <c r="Q4464"/>
      <c r="R4464"/>
      <c r="S4464"/>
      <c r="T4464"/>
      <c r="U4464"/>
      <c r="V4464"/>
      <c r="W4464" s="319"/>
      <c r="X4464"/>
      <c r="Y4464"/>
      <c r="Z4464"/>
      <c r="AA4464"/>
      <c r="AB4464"/>
      <c r="AC4464"/>
      <c r="AD4464"/>
      <c r="AE4464"/>
      <c r="AF4464"/>
      <c r="AG4464"/>
      <c r="AH4464"/>
      <c r="AI4464"/>
      <c r="AJ4464"/>
      <c r="AK4464"/>
      <c r="AL4464"/>
      <c r="AM4464"/>
      <c r="AN4464"/>
      <c r="AO4464"/>
      <c r="AP4464"/>
      <c r="AQ4464"/>
    </row>
    <row r="4465" spans="1:43" s="269" customFormat="1" x14ac:dyDescent="0.2">
      <c r="A4465" s="13"/>
      <c r="B4465"/>
      <c r="C4465"/>
      <c r="D4465" s="227"/>
      <c r="E4465" s="227"/>
      <c r="F4465" s="227"/>
      <c r="G4465"/>
      <c r="H4465"/>
      <c r="I4465"/>
      <c r="J4465" s="227"/>
      <c r="L4465" s="190"/>
      <c r="N4465"/>
      <c r="O4465"/>
      <c r="P4465"/>
      <c r="Q4465"/>
      <c r="R4465"/>
      <c r="S4465"/>
      <c r="T4465"/>
      <c r="U4465"/>
      <c r="V4465"/>
      <c r="W4465" s="319"/>
      <c r="X4465"/>
      <c r="Y4465"/>
      <c r="Z4465"/>
      <c r="AA4465"/>
      <c r="AB4465"/>
      <c r="AC4465"/>
      <c r="AD4465"/>
      <c r="AE4465"/>
      <c r="AF4465"/>
      <c r="AG4465"/>
      <c r="AH4465"/>
      <c r="AI4465"/>
      <c r="AJ4465"/>
      <c r="AK4465"/>
      <c r="AL4465"/>
      <c r="AM4465"/>
      <c r="AN4465"/>
      <c r="AO4465"/>
      <c r="AP4465"/>
      <c r="AQ4465"/>
    </row>
    <row r="4466" spans="1:43" s="269" customFormat="1" x14ac:dyDescent="0.2">
      <c r="A4466" s="13"/>
      <c r="B4466"/>
      <c r="C4466"/>
      <c r="D4466" s="227"/>
      <c r="E4466" s="227"/>
      <c r="F4466" s="227"/>
      <c r="G4466"/>
      <c r="H4466"/>
      <c r="I4466"/>
      <c r="J4466" s="227"/>
      <c r="L4466" s="190"/>
      <c r="N4466"/>
      <c r="O4466"/>
      <c r="P4466"/>
      <c r="Q4466"/>
      <c r="R4466"/>
      <c r="S4466"/>
      <c r="T4466"/>
      <c r="U4466"/>
      <c r="V4466"/>
      <c r="W4466" s="319"/>
      <c r="X4466"/>
      <c r="Y4466"/>
      <c r="Z4466"/>
      <c r="AA4466"/>
      <c r="AB4466"/>
      <c r="AC4466"/>
      <c r="AD4466"/>
      <c r="AE4466"/>
      <c r="AF4466"/>
      <c r="AG4466"/>
      <c r="AH4466"/>
      <c r="AI4466"/>
      <c r="AJ4466"/>
      <c r="AK4466"/>
      <c r="AL4466"/>
      <c r="AM4466"/>
      <c r="AN4466"/>
      <c r="AO4466"/>
      <c r="AP4466"/>
      <c r="AQ4466"/>
    </row>
    <row r="4467" spans="1:43" s="269" customFormat="1" x14ac:dyDescent="0.2">
      <c r="A4467" s="13"/>
      <c r="B4467"/>
      <c r="C4467"/>
      <c r="D4467" s="227"/>
      <c r="E4467" s="227"/>
      <c r="F4467" s="227"/>
      <c r="G4467"/>
      <c r="H4467"/>
      <c r="I4467"/>
      <c r="J4467" s="227"/>
      <c r="L4467" s="190"/>
      <c r="N4467"/>
      <c r="O4467"/>
      <c r="P4467"/>
      <c r="Q4467"/>
      <c r="R4467"/>
      <c r="S4467"/>
      <c r="T4467"/>
      <c r="U4467"/>
      <c r="V4467"/>
      <c r="W4467" s="319"/>
      <c r="X4467"/>
      <c r="Y4467"/>
      <c r="Z4467"/>
      <c r="AA4467"/>
      <c r="AB4467"/>
      <c r="AC4467"/>
      <c r="AD4467"/>
      <c r="AE4467"/>
      <c r="AF4467"/>
      <c r="AG4467"/>
      <c r="AH4467"/>
      <c r="AI4467"/>
      <c r="AJ4467"/>
      <c r="AK4467"/>
      <c r="AL4467"/>
      <c r="AM4467"/>
      <c r="AN4467"/>
      <c r="AO4467"/>
      <c r="AP4467"/>
      <c r="AQ4467"/>
    </row>
    <row r="4468" spans="1:43" s="269" customFormat="1" x14ac:dyDescent="0.2">
      <c r="A4468" s="13"/>
      <c r="B4468"/>
      <c r="C4468"/>
      <c r="D4468" s="227"/>
      <c r="E4468" s="227"/>
      <c r="F4468" s="227"/>
      <c r="G4468"/>
      <c r="H4468"/>
      <c r="I4468"/>
      <c r="J4468" s="227"/>
      <c r="L4468" s="190"/>
      <c r="N4468"/>
      <c r="O4468"/>
      <c r="P4468"/>
      <c r="Q4468"/>
      <c r="R4468"/>
      <c r="S4468"/>
      <c r="T4468"/>
      <c r="U4468"/>
      <c r="V4468"/>
      <c r="W4468" s="319"/>
      <c r="X4468"/>
      <c r="Y4468"/>
      <c r="Z4468"/>
      <c r="AA4468"/>
      <c r="AB4468"/>
      <c r="AC4468"/>
      <c r="AD4468"/>
      <c r="AE4468"/>
      <c r="AF4468"/>
      <c r="AG4468"/>
      <c r="AH4468"/>
      <c r="AI4468"/>
      <c r="AJ4468"/>
      <c r="AK4468"/>
      <c r="AL4468"/>
      <c r="AM4468"/>
      <c r="AN4468"/>
      <c r="AO4468"/>
      <c r="AP4468"/>
      <c r="AQ4468"/>
    </row>
    <row r="4469" spans="1:43" s="269" customFormat="1" x14ac:dyDescent="0.2">
      <c r="A4469" s="13"/>
      <c r="B4469"/>
      <c r="C4469"/>
      <c r="D4469" s="227"/>
      <c r="E4469" s="227"/>
      <c r="F4469" s="227"/>
      <c r="G4469"/>
      <c r="H4469"/>
      <c r="I4469"/>
      <c r="J4469" s="227"/>
      <c r="L4469" s="190"/>
      <c r="N4469"/>
      <c r="O4469"/>
      <c r="P4469"/>
      <c r="Q4469"/>
      <c r="R4469"/>
      <c r="S4469"/>
      <c r="T4469"/>
      <c r="U4469"/>
      <c r="V4469"/>
      <c r="W4469" s="319"/>
      <c r="X4469"/>
      <c r="Y4469"/>
      <c r="Z4469"/>
      <c r="AA4469"/>
      <c r="AB4469"/>
      <c r="AC4469"/>
      <c r="AD4469"/>
      <c r="AE4469"/>
      <c r="AF4469"/>
      <c r="AG4469"/>
      <c r="AH4469"/>
      <c r="AI4469"/>
      <c r="AJ4469"/>
      <c r="AK4469"/>
      <c r="AL4469"/>
      <c r="AM4469"/>
      <c r="AN4469"/>
      <c r="AO4469"/>
      <c r="AP4469"/>
      <c r="AQ4469"/>
    </row>
    <row r="4470" spans="1:43" s="269" customFormat="1" x14ac:dyDescent="0.2">
      <c r="A4470" s="13"/>
      <c r="B4470"/>
      <c r="C4470"/>
      <c r="D4470" s="227"/>
      <c r="E4470" s="227"/>
      <c r="F4470" s="227"/>
      <c r="G4470"/>
      <c r="H4470"/>
      <c r="I4470"/>
      <c r="J4470" s="227"/>
      <c r="L4470" s="190"/>
      <c r="N4470"/>
      <c r="O4470"/>
      <c r="P4470"/>
      <c r="Q4470"/>
      <c r="R4470"/>
      <c r="S4470"/>
      <c r="T4470"/>
      <c r="U4470"/>
      <c r="V4470"/>
      <c r="W4470" s="319"/>
      <c r="X4470"/>
      <c r="Y4470"/>
      <c r="Z4470"/>
      <c r="AA4470"/>
      <c r="AB4470"/>
      <c r="AC4470"/>
      <c r="AD4470"/>
      <c r="AE4470"/>
      <c r="AF4470"/>
      <c r="AG4470"/>
      <c r="AH4470"/>
      <c r="AI4470"/>
      <c r="AJ4470"/>
      <c r="AK4470"/>
      <c r="AL4470"/>
      <c r="AM4470"/>
      <c r="AN4470"/>
      <c r="AO4470"/>
      <c r="AP4470"/>
      <c r="AQ4470"/>
    </row>
    <row r="4471" spans="1:43" s="269" customFormat="1" x14ac:dyDescent="0.2">
      <c r="A4471" s="13"/>
      <c r="B4471"/>
      <c r="C4471"/>
      <c r="D4471" s="227"/>
      <c r="E4471" s="227"/>
      <c r="F4471" s="227"/>
      <c r="G4471"/>
      <c r="H4471"/>
      <c r="I4471"/>
      <c r="J4471" s="227"/>
      <c r="L4471" s="190"/>
      <c r="N4471"/>
      <c r="O4471"/>
      <c r="P4471"/>
      <c r="Q4471"/>
      <c r="R4471"/>
      <c r="S4471"/>
      <c r="T4471"/>
      <c r="U4471"/>
      <c r="V4471"/>
      <c r="W4471" s="319"/>
      <c r="X4471"/>
      <c r="Y4471"/>
      <c r="Z4471"/>
      <c r="AA4471"/>
      <c r="AB4471"/>
      <c r="AC4471"/>
      <c r="AD4471"/>
      <c r="AE4471"/>
      <c r="AF4471"/>
      <c r="AG4471"/>
      <c r="AH4471"/>
      <c r="AI4471"/>
      <c r="AJ4471"/>
      <c r="AK4471"/>
      <c r="AL4471"/>
      <c r="AM4471"/>
      <c r="AN4471"/>
      <c r="AO4471"/>
      <c r="AP4471"/>
      <c r="AQ4471"/>
    </row>
    <row r="4472" spans="1:43" s="269" customFormat="1" x14ac:dyDescent="0.2">
      <c r="A4472" s="13"/>
      <c r="B4472"/>
      <c r="C4472"/>
      <c r="D4472" s="227"/>
      <c r="E4472" s="227"/>
      <c r="F4472" s="227"/>
      <c r="G4472"/>
      <c r="H4472"/>
      <c r="I4472"/>
      <c r="J4472" s="227"/>
      <c r="L4472" s="190"/>
      <c r="N4472"/>
      <c r="O4472"/>
      <c r="P4472"/>
      <c r="Q4472"/>
      <c r="R4472"/>
      <c r="S4472"/>
      <c r="T4472"/>
      <c r="U4472"/>
      <c r="V4472"/>
      <c r="W4472" s="319"/>
      <c r="X4472"/>
      <c r="Y4472"/>
      <c r="Z4472"/>
      <c r="AA4472"/>
      <c r="AB4472"/>
      <c r="AC4472"/>
      <c r="AD4472"/>
      <c r="AE4472"/>
      <c r="AF4472"/>
      <c r="AG4472"/>
      <c r="AH4472"/>
      <c r="AI4472"/>
      <c r="AJ4472"/>
      <c r="AK4472"/>
      <c r="AL4472"/>
      <c r="AM4472"/>
      <c r="AN4472"/>
      <c r="AO4472"/>
      <c r="AP4472"/>
      <c r="AQ4472"/>
    </row>
    <row r="4473" spans="1:43" s="269" customFormat="1" x14ac:dyDescent="0.2">
      <c r="A4473" s="13"/>
      <c r="B4473"/>
      <c r="C4473"/>
      <c r="D4473" s="227"/>
      <c r="E4473" s="227"/>
      <c r="F4473" s="227"/>
      <c r="G4473"/>
      <c r="H4473"/>
      <c r="I4473"/>
      <c r="J4473" s="227"/>
      <c r="L4473" s="190"/>
      <c r="N4473"/>
      <c r="O4473"/>
      <c r="P4473"/>
      <c r="Q4473"/>
      <c r="R4473"/>
      <c r="S4473"/>
      <c r="T4473"/>
      <c r="U4473"/>
      <c r="V4473"/>
      <c r="W4473" s="319"/>
      <c r="X4473"/>
      <c r="Y4473"/>
      <c r="Z4473"/>
      <c r="AA4473"/>
      <c r="AB4473"/>
      <c r="AC4473"/>
      <c r="AD4473"/>
      <c r="AE4473"/>
      <c r="AF4473"/>
      <c r="AG4473"/>
      <c r="AH4473"/>
      <c r="AI4473"/>
      <c r="AJ4473"/>
      <c r="AK4473"/>
      <c r="AL4473"/>
      <c r="AM4473"/>
      <c r="AN4473"/>
      <c r="AO4473"/>
      <c r="AP4473"/>
      <c r="AQ4473"/>
    </row>
    <row r="4474" spans="1:43" s="269" customFormat="1" x14ac:dyDescent="0.2">
      <c r="A4474" s="13"/>
      <c r="B4474"/>
      <c r="C4474"/>
      <c r="D4474" s="227"/>
      <c r="E4474" s="227"/>
      <c r="F4474" s="227"/>
      <c r="G4474"/>
      <c r="H4474"/>
      <c r="I4474"/>
      <c r="J4474" s="227"/>
      <c r="L4474" s="190"/>
      <c r="N4474"/>
      <c r="O4474"/>
      <c r="P4474"/>
      <c r="Q4474"/>
      <c r="R4474"/>
      <c r="S4474"/>
      <c r="T4474"/>
      <c r="U4474"/>
      <c r="V4474"/>
      <c r="W4474" s="319"/>
      <c r="X4474"/>
      <c r="Y4474"/>
      <c r="Z4474"/>
      <c r="AA4474"/>
      <c r="AB4474"/>
      <c r="AC4474"/>
      <c r="AD4474"/>
      <c r="AE4474"/>
      <c r="AF4474"/>
      <c r="AG4474"/>
      <c r="AH4474"/>
      <c r="AI4474"/>
      <c r="AJ4474"/>
      <c r="AK4474"/>
      <c r="AL4474"/>
      <c r="AM4474"/>
      <c r="AN4474"/>
      <c r="AO4474"/>
      <c r="AP4474"/>
      <c r="AQ4474"/>
    </row>
    <row r="4475" spans="1:43" s="269" customFormat="1" x14ac:dyDescent="0.2">
      <c r="A4475" s="13"/>
      <c r="B4475"/>
      <c r="C4475"/>
      <c r="D4475" s="227"/>
      <c r="E4475" s="227"/>
      <c r="F4475" s="227"/>
      <c r="G4475"/>
      <c r="H4475"/>
      <c r="I4475"/>
      <c r="J4475" s="227"/>
      <c r="L4475" s="190"/>
      <c r="N4475"/>
      <c r="O4475"/>
      <c r="P4475"/>
      <c r="Q4475"/>
      <c r="R4475"/>
      <c r="S4475"/>
      <c r="T4475"/>
      <c r="U4475"/>
      <c r="V4475"/>
      <c r="W4475" s="319"/>
      <c r="X4475"/>
      <c r="Y4475"/>
      <c r="Z4475"/>
      <c r="AA4475"/>
      <c r="AB4475"/>
      <c r="AC4475"/>
      <c r="AD4475"/>
      <c r="AE4475"/>
      <c r="AF4475"/>
      <c r="AG4475"/>
      <c r="AH4475"/>
      <c r="AI4475"/>
      <c r="AJ4475"/>
      <c r="AK4475"/>
      <c r="AL4475"/>
      <c r="AM4475"/>
      <c r="AN4475"/>
      <c r="AO4475"/>
      <c r="AP4475"/>
      <c r="AQ4475"/>
    </row>
    <row r="4476" spans="1:43" s="269" customFormat="1" x14ac:dyDescent="0.2">
      <c r="A4476" s="13"/>
      <c r="B4476"/>
      <c r="C4476"/>
      <c r="D4476" s="227"/>
      <c r="E4476" s="227"/>
      <c r="F4476" s="227"/>
      <c r="G4476"/>
      <c r="H4476"/>
      <c r="I4476"/>
      <c r="J4476" s="227"/>
      <c r="L4476" s="190"/>
      <c r="N4476"/>
      <c r="O4476"/>
      <c r="P4476"/>
      <c r="Q4476"/>
      <c r="R4476"/>
      <c r="S4476"/>
      <c r="T4476"/>
      <c r="U4476"/>
      <c r="V4476"/>
      <c r="W4476" s="319"/>
      <c r="X4476"/>
      <c r="Y4476"/>
      <c r="Z4476"/>
      <c r="AA4476"/>
      <c r="AB4476"/>
      <c r="AC4476"/>
      <c r="AD4476"/>
      <c r="AE4476"/>
      <c r="AF4476"/>
      <c r="AG4476"/>
      <c r="AH4476"/>
      <c r="AI4476"/>
      <c r="AJ4476"/>
      <c r="AK4476"/>
      <c r="AL4476"/>
      <c r="AM4476"/>
      <c r="AN4476"/>
      <c r="AO4476"/>
      <c r="AP4476"/>
      <c r="AQ4476"/>
    </row>
    <row r="4477" spans="1:43" s="269" customFormat="1" x14ac:dyDescent="0.2">
      <c r="A4477" s="13"/>
      <c r="B4477"/>
      <c r="C4477"/>
      <c r="D4477" s="227"/>
      <c r="E4477" s="227"/>
      <c r="F4477" s="227"/>
      <c r="G4477"/>
      <c r="H4477"/>
      <c r="I4477"/>
      <c r="J4477" s="227"/>
      <c r="L4477" s="190"/>
      <c r="N4477"/>
      <c r="O4477"/>
      <c r="P4477"/>
      <c r="Q4477"/>
      <c r="R4477"/>
      <c r="S4477"/>
      <c r="T4477"/>
      <c r="U4477"/>
      <c r="V4477"/>
      <c r="W4477" s="319"/>
      <c r="X4477"/>
      <c r="Y4477"/>
      <c r="Z4477"/>
      <c r="AA4477"/>
      <c r="AB4477"/>
      <c r="AC4477"/>
      <c r="AD4477"/>
      <c r="AE4477"/>
      <c r="AF4477"/>
      <c r="AG4477"/>
      <c r="AH4477"/>
      <c r="AI4477"/>
      <c r="AJ4477"/>
      <c r="AK4477"/>
      <c r="AL4477"/>
      <c r="AM4477"/>
      <c r="AN4477"/>
      <c r="AO4477"/>
      <c r="AP4477"/>
      <c r="AQ4477"/>
    </row>
    <row r="4478" spans="1:43" s="269" customFormat="1" x14ac:dyDescent="0.2">
      <c r="A4478" s="13"/>
      <c r="B4478"/>
      <c r="C4478"/>
      <c r="D4478" s="227"/>
      <c r="E4478" s="227"/>
      <c r="F4478" s="227"/>
      <c r="G4478"/>
      <c r="H4478"/>
      <c r="I4478"/>
      <c r="J4478" s="227"/>
      <c r="L4478" s="190"/>
      <c r="N4478"/>
      <c r="O4478"/>
      <c r="P4478"/>
      <c r="Q4478"/>
      <c r="R4478"/>
      <c r="S4478"/>
      <c r="T4478"/>
      <c r="U4478"/>
      <c r="V4478"/>
      <c r="W4478" s="319"/>
      <c r="X4478"/>
      <c r="Y4478"/>
      <c r="Z4478"/>
      <c r="AA4478"/>
      <c r="AB4478"/>
      <c r="AC4478"/>
      <c r="AD4478"/>
      <c r="AE4478"/>
      <c r="AF4478"/>
      <c r="AG4478"/>
      <c r="AH4478"/>
      <c r="AI4478"/>
      <c r="AJ4478"/>
      <c r="AK4478"/>
      <c r="AL4478"/>
      <c r="AM4478"/>
      <c r="AN4478"/>
      <c r="AO4478"/>
      <c r="AP4478"/>
      <c r="AQ4478"/>
    </row>
    <row r="4479" spans="1:43" s="269" customFormat="1" x14ac:dyDescent="0.2">
      <c r="A4479" s="13"/>
      <c r="B4479"/>
      <c r="C4479"/>
      <c r="D4479" s="227"/>
      <c r="E4479" s="227"/>
      <c r="F4479" s="227"/>
      <c r="G4479"/>
      <c r="H4479"/>
      <c r="I4479"/>
      <c r="J4479" s="227"/>
      <c r="L4479" s="190"/>
      <c r="N4479"/>
      <c r="O4479"/>
      <c r="P4479"/>
      <c r="Q4479"/>
      <c r="R4479"/>
      <c r="S4479"/>
      <c r="T4479"/>
      <c r="U4479"/>
      <c r="V4479"/>
      <c r="W4479" s="319"/>
      <c r="X4479"/>
      <c r="Y4479"/>
      <c r="Z4479"/>
      <c r="AA4479"/>
      <c r="AB4479"/>
      <c r="AC4479"/>
      <c r="AD4479"/>
      <c r="AE4479"/>
      <c r="AF4479"/>
      <c r="AG4479"/>
      <c r="AH4479"/>
      <c r="AI4479"/>
      <c r="AJ4479"/>
      <c r="AK4479"/>
      <c r="AL4479"/>
      <c r="AM4479"/>
      <c r="AN4479"/>
      <c r="AO4479"/>
      <c r="AP4479"/>
      <c r="AQ4479"/>
    </row>
    <row r="4480" spans="1:43" s="269" customFormat="1" x14ac:dyDescent="0.2">
      <c r="A4480" s="13"/>
      <c r="B4480"/>
      <c r="C4480"/>
      <c r="D4480" s="227"/>
      <c r="E4480" s="227"/>
      <c r="F4480" s="227"/>
      <c r="G4480"/>
      <c r="H4480"/>
      <c r="I4480"/>
      <c r="J4480" s="227"/>
      <c r="L4480" s="190"/>
      <c r="N4480"/>
      <c r="O4480"/>
      <c r="P4480"/>
      <c r="Q4480"/>
      <c r="R4480"/>
      <c r="S4480"/>
      <c r="T4480"/>
      <c r="U4480"/>
      <c r="V4480"/>
      <c r="W4480" s="319"/>
      <c r="X4480"/>
      <c r="Y4480"/>
      <c r="Z4480"/>
      <c r="AA4480"/>
      <c r="AB4480"/>
      <c r="AC4480"/>
      <c r="AD4480"/>
      <c r="AE4480"/>
      <c r="AF4480"/>
      <c r="AG4480"/>
      <c r="AH4480"/>
      <c r="AI4480"/>
      <c r="AJ4480"/>
      <c r="AK4480"/>
      <c r="AL4480"/>
      <c r="AM4480"/>
      <c r="AN4480"/>
      <c r="AO4480"/>
      <c r="AP4480"/>
      <c r="AQ4480"/>
    </row>
    <row r="4481" spans="1:43" s="269" customFormat="1" x14ac:dyDescent="0.2">
      <c r="A4481" s="13"/>
      <c r="B4481"/>
      <c r="C4481"/>
      <c r="D4481" s="227"/>
      <c r="E4481" s="227"/>
      <c r="F4481" s="227"/>
      <c r="G4481"/>
      <c r="H4481"/>
      <c r="I4481"/>
      <c r="J4481" s="227"/>
      <c r="L4481" s="190"/>
      <c r="N4481"/>
      <c r="O4481"/>
      <c r="P4481"/>
      <c r="Q4481"/>
      <c r="R4481"/>
      <c r="S4481"/>
      <c r="T4481"/>
      <c r="U4481"/>
      <c r="V4481"/>
      <c r="W4481" s="319"/>
      <c r="X4481"/>
      <c r="Y4481"/>
      <c r="Z4481"/>
      <c r="AA4481"/>
      <c r="AB4481"/>
      <c r="AC4481"/>
      <c r="AD4481"/>
      <c r="AE4481"/>
      <c r="AF4481"/>
      <c r="AG4481"/>
      <c r="AH4481"/>
      <c r="AI4481"/>
      <c r="AJ4481"/>
      <c r="AK4481"/>
      <c r="AL4481"/>
      <c r="AM4481"/>
      <c r="AN4481"/>
      <c r="AO4481"/>
      <c r="AP4481"/>
      <c r="AQ4481"/>
    </row>
    <row r="4482" spans="1:43" s="269" customFormat="1" x14ac:dyDescent="0.2">
      <c r="A4482" s="13"/>
      <c r="B4482"/>
      <c r="C4482"/>
      <c r="D4482" s="227"/>
      <c r="E4482" s="227"/>
      <c r="F4482" s="227"/>
      <c r="G4482"/>
      <c r="H4482"/>
      <c r="I4482"/>
      <c r="J4482" s="227"/>
      <c r="L4482" s="190"/>
      <c r="N4482"/>
      <c r="O4482"/>
      <c r="P4482"/>
      <c r="Q4482"/>
      <c r="R4482"/>
      <c r="S4482"/>
      <c r="T4482"/>
      <c r="U4482"/>
      <c r="V4482"/>
      <c r="W4482" s="319"/>
      <c r="X4482"/>
      <c r="Y4482"/>
      <c r="Z4482"/>
      <c r="AA4482"/>
      <c r="AB4482"/>
      <c r="AC4482"/>
      <c r="AD4482"/>
      <c r="AE4482"/>
      <c r="AF4482"/>
      <c r="AG4482"/>
      <c r="AH4482"/>
      <c r="AI4482"/>
      <c r="AJ4482"/>
      <c r="AK4482"/>
      <c r="AL4482"/>
      <c r="AM4482"/>
      <c r="AN4482"/>
      <c r="AO4482"/>
      <c r="AP4482"/>
      <c r="AQ4482"/>
    </row>
    <row r="4483" spans="1:43" s="269" customFormat="1" x14ac:dyDescent="0.2">
      <c r="A4483" s="13"/>
      <c r="B4483"/>
      <c r="C4483"/>
      <c r="D4483" s="227"/>
      <c r="E4483" s="227"/>
      <c r="F4483" s="227"/>
      <c r="G4483"/>
      <c r="H4483"/>
      <c r="I4483"/>
      <c r="J4483" s="227"/>
      <c r="L4483" s="190"/>
      <c r="N4483"/>
      <c r="O4483"/>
      <c r="P4483"/>
      <c r="Q4483"/>
      <c r="R4483"/>
      <c r="S4483"/>
      <c r="T4483"/>
      <c r="U4483"/>
      <c r="V4483"/>
      <c r="W4483" s="319"/>
      <c r="X4483"/>
      <c r="Y4483"/>
      <c r="Z4483"/>
      <c r="AA4483"/>
      <c r="AB4483"/>
      <c r="AC4483"/>
      <c r="AD4483"/>
      <c r="AE4483"/>
      <c r="AF4483"/>
      <c r="AG4483"/>
      <c r="AH4483"/>
      <c r="AI4483"/>
      <c r="AJ4483"/>
      <c r="AK4483"/>
      <c r="AL4483"/>
      <c r="AM4483"/>
      <c r="AN4483"/>
      <c r="AO4483"/>
      <c r="AP4483"/>
      <c r="AQ4483"/>
    </row>
    <row r="4484" spans="1:43" s="269" customFormat="1" x14ac:dyDescent="0.2">
      <c r="A4484" s="13"/>
      <c r="B4484"/>
      <c r="C4484"/>
      <c r="D4484" s="227"/>
      <c r="E4484" s="227"/>
      <c r="F4484" s="227"/>
      <c r="G4484"/>
      <c r="H4484"/>
      <c r="I4484"/>
      <c r="J4484" s="227"/>
      <c r="L4484" s="190"/>
      <c r="N4484"/>
      <c r="O4484"/>
      <c r="P4484"/>
      <c r="Q4484"/>
      <c r="R4484"/>
      <c r="S4484"/>
      <c r="T4484"/>
      <c r="U4484"/>
      <c r="V4484"/>
      <c r="W4484" s="319"/>
      <c r="X4484"/>
      <c r="Y4484"/>
      <c r="Z4484"/>
      <c r="AA4484"/>
      <c r="AB4484"/>
      <c r="AC4484"/>
      <c r="AD4484"/>
      <c r="AE4484"/>
      <c r="AF4484"/>
      <c r="AG4484"/>
      <c r="AH4484"/>
      <c r="AI4484"/>
      <c r="AJ4484"/>
      <c r="AK4484"/>
      <c r="AL4484"/>
      <c r="AM4484"/>
      <c r="AN4484"/>
      <c r="AO4484"/>
      <c r="AP4484"/>
      <c r="AQ4484"/>
    </row>
    <row r="4485" spans="1:43" s="269" customFormat="1" x14ac:dyDescent="0.2">
      <c r="A4485" s="13"/>
      <c r="B4485"/>
      <c r="C4485"/>
      <c r="D4485" s="227"/>
      <c r="E4485" s="227"/>
      <c r="F4485" s="227"/>
      <c r="G4485"/>
      <c r="H4485"/>
      <c r="I4485"/>
      <c r="J4485" s="227"/>
      <c r="L4485" s="190"/>
      <c r="N4485"/>
      <c r="O4485"/>
      <c r="P4485"/>
      <c r="Q4485"/>
      <c r="R4485"/>
      <c r="S4485"/>
      <c r="T4485"/>
      <c r="U4485"/>
      <c r="V4485"/>
      <c r="W4485" s="319"/>
      <c r="X4485"/>
      <c r="Y4485"/>
      <c r="Z4485"/>
      <c r="AA4485"/>
      <c r="AB4485"/>
      <c r="AC4485"/>
      <c r="AD4485"/>
      <c r="AE4485"/>
      <c r="AF4485"/>
      <c r="AG4485"/>
      <c r="AH4485"/>
      <c r="AI4485"/>
      <c r="AJ4485"/>
      <c r="AK4485"/>
      <c r="AL4485"/>
      <c r="AM4485"/>
      <c r="AN4485"/>
      <c r="AO4485"/>
      <c r="AP4485"/>
      <c r="AQ4485"/>
    </row>
    <row r="4486" spans="1:43" s="269" customFormat="1" x14ac:dyDescent="0.2">
      <c r="A4486" s="13"/>
      <c r="B4486"/>
      <c r="C4486"/>
      <c r="D4486" s="227"/>
      <c r="E4486" s="227"/>
      <c r="F4486" s="227"/>
      <c r="G4486"/>
      <c r="H4486"/>
      <c r="I4486"/>
      <c r="J4486" s="227"/>
      <c r="L4486" s="190"/>
      <c r="N4486"/>
      <c r="O4486"/>
      <c r="P4486"/>
      <c r="Q4486"/>
      <c r="R4486"/>
      <c r="S4486"/>
      <c r="T4486"/>
      <c r="U4486"/>
      <c r="V4486"/>
      <c r="W4486" s="319"/>
      <c r="X4486"/>
      <c r="Y4486"/>
      <c r="Z4486"/>
      <c r="AA4486"/>
      <c r="AB4486"/>
      <c r="AC4486"/>
      <c r="AD4486"/>
      <c r="AE4486"/>
      <c r="AF4486"/>
      <c r="AG4486"/>
      <c r="AH4486"/>
      <c r="AI4486"/>
      <c r="AJ4486"/>
      <c r="AK4486"/>
      <c r="AL4486"/>
      <c r="AM4486"/>
      <c r="AN4486"/>
      <c r="AO4486"/>
      <c r="AP4486"/>
      <c r="AQ4486"/>
    </row>
    <row r="4487" spans="1:43" s="269" customFormat="1" x14ac:dyDescent="0.2">
      <c r="A4487" s="13"/>
      <c r="B4487"/>
      <c r="C4487"/>
      <c r="D4487" s="227"/>
      <c r="E4487" s="227"/>
      <c r="F4487" s="227"/>
      <c r="G4487"/>
      <c r="H4487"/>
      <c r="I4487"/>
      <c r="J4487" s="227"/>
      <c r="L4487" s="190"/>
      <c r="N4487"/>
      <c r="O4487"/>
      <c r="P4487"/>
      <c r="Q4487"/>
      <c r="R4487"/>
      <c r="S4487"/>
      <c r="T4487"/>
      <c r="U4487"/>
      <c r="V4487"/>
      <c r="W4487" s="319"/>
      <c r="X4487"/>
      <c r="Y4487"/>
      <c r="Z4487"/>
      <c r="AA4487"/>
      <c r="AB4487"/>
      <c r="AC4487"/>
      <c r="AD4487"/>
      <c r="AE4487"/>
      <c r="AF4487"/>
      <c r="AG4487"/>
      <c r="AH4487"/>
      <c r="AI4487"/>
      <c r="AJ4487"/>
      <c r="AK4487"/>
      <c r="AL4487"/>
      <c r="AM4487"/>
      <c r="AN4487"/>
      <c r="AO4487"/>
      <c r="AP4487"/>
      <c r="AQ4487"/>
    </row>
    <row r="4488" spans="1:43" s="269" customFormat="1" x14ac:dyDescent="0.2">
      <c r="A4488" s="13"/>
      <c r="B4488"/>
      <c r="C4488"/>
      <c r="D4488" s="227"/>
      <c r="E4488" s="227"/>
      <c r="F4488" s="227"/>
      <c r="G4488"/>
      <c r="H4488"/>
      <c r="I4488"/>
      <c r="J4488" s="227"/>
      <c r="L4488" s="190"/>
      <c r="N4488"/>
      <c r="O4488"/>
      <c r="P4488"/>
      <c r="Q4488"/>
      <c r="R4488"/>
      <c r="S4488"/>
      <c r="T4488"/>
      <c r="U4488"/>
      <c r="V4488"/>
      <c r="W4488" s="319"/>
      <c r="X4488"/>
      <c r="Y4488"/>
      <c r="Z4488"/>
      <c r="AA4488"/>
      <c r="AB4488"/>
      <c r="AC4488"/>
      <c r="AD4488"/>
      <c r="AE4488"/>
      <c r="AF4488"/>
      <c r="AG4488"/>
      <c r="AH4488"/>
      <c r="AI4488"/>
      <c r="AJ4488"/>
      <c r="AK4488"/>
      <c r="AL4488"/>
      <c r="AM4488"/>
      <c r="AN4488"/>
      <c r="AO4488"/>
      <c r="AP4488"/>
      <c r="AQ4488"/>
    </row>
    <row r="4489" spans="1:43" s="269" customFormat="1" x14ac:dyDescent="0.2">
      <c r="A4489" s="13"/>
      <c r="B4489"/>
      <c r="C4489"/>
      <c r="D4489" s="227"/>
      <c r="E4489" s="227"/>
      <c r="F4489" s="227"/>
      <c r="G4489"/>
      <c r="H4489"/>
      <c r="I4489"/>
      <c r="J4489" s="227"/>
      <c r="L4489" s="190"/>
      <c r="N4489"/>
      <c r="O4489"/>
      <c r="P4489"/>
      <c r="Q4489"/>
      <c r="R4489"/>
      <c r="S4489"/>
      <c r="T4489"/>
      <c r="U4489"/>
      <c r="V4489"/>
      <c r="W4489" s="319"/>
      <c r="X4489"/>
      <c r="Y4489"/>
      <c r="Z4489"/>
      <c r="AA4489"/>
      <c r="AB4489"/>
      <c r="AC4489"/>
      <c r="AD4489"/>
      <c r="AE4489"/>
      <c r="AF4489"/>
      <c r="AG4489"/>
      <c r="AH4489"/>
      <c r="AI4489"/>
      <c r="AJ4489"/>
      <c r="AK4489"/>
      <c r="AL4489"/>
      <c r="AM4489"/>
      <c r="AN4489"/>
      <c r="AO4489"/>
      <c r="AP4489"/>
      <c r="AQ4489"/>
    </row>
    <row r="4490" spans="1:43" s="269" customFormat="1" x14ac:dyDescent="0.2">
      <c r="A4490" s="13"/>
      <c r="B4490"/>
      <c r="C4490"/>
      <c r="D4490" s="227"/>
      <c r="E4490" s="227"/>
      <c r="F4490" s="227"/>
      <c r="G4490"/>
      <c r="H4490"/>
      <c r="I4490"/>
      <c r="J4490" s="227"/>
      <c r="L4490" s="190"/>
      <c r="N4490"/>
      <c r="O4490"/>
      <c r="P4490"/>
      <c r="Q4490"/>
      <c r="R4490"/>
      <c r="S4490"/>
      <c r="T4490"/>
      <c r="U4490"/>
      <c r="V4490"/>
      <c r="W4490" s="319"/>
      <c r="X4490"/>
      <c r="Y4490"/>
      <c r="Z4490"/>
      <c r="AA4490"/>
      <c r="AB4490"/>
      <c r="AC4490"/>
      <c r="AD4490"/>
      <c r="AE4490"/>
      <c r="AF4490"/>
      <c r="AG4490"/>
      <c r="AH4490"/>
      <c r="AI4490"/>
      <c r="AJ4490"/>
      <c r="AK4490"/>
      <c r="AL4490"/>
      <c r="AM4490"/>
      <c r="AN4490"/>
      <c r="AO4490"/>
      <c r="AP4490"/>
      <c r="AQ4490"/>
    </row>
    <row r="4491" spans="1:43" s="269" customFormat="1" x14ac:dyDescent="0.2">
      <c r="A4491" s="13"/>
      <c r="B4491"/>
      <c r="C4491"/>
      <c r="D4491" s="227"/>
      <c r="E4491" s="227"/>
      <c r="F4491" s="227"/>
      <c r="G4491"/>
      <c r="H4491"/>
      <c r="I4491"/>
      <c r="J4491" s="227"/>
      <c r="L4491" s="190"/>
      <c r="N4491"/>
      <c r="O4491"/>
      <c r="P4491"/>
      <c r="Q4491"/>
      <c r="R4491"/>
      <c r="S4491"/>
      <c r="T4491"/>
      <c r="U4491"/>
      <c r="V4491"/>
      <c r="W4491" s="319"/>
      <c r="X4491"/>
      <c r="Y4491"/>
      <c r="Z4491"/>
      <c r="AA4491"/>
      <c r="AB4491"/>
      <c r="AC4491"/>
      <c r="AD4491"/>
      <c r="AE4491"/>
      <c r="AF4491"/>
      <c r="AG4491"/>
      <c r="AH4491"/>
      <c r="AI4491"/>
      <c r="AJ4491"/>
      <c r="AK4491"/>
      <c r="AL4491"/>
      <c r="AM4491"/>
      <c r="AN4491"/>
      <c r="AO4491"/>
      <c r="AP4491"/>
      <c r="AQ4491"/>
    </row>
    <row r="4492" spans="1:43" s="269" customFormat="1" x14ac:dyDescent="0.2">
      <c r="A4492" s="13"/>
      <c r="B4492"/>
      <c r="C4492"/>
      <c r="D4492" s="227"/>
      <c r="E4492" s="227"/>
      <c r="F4492" s="227"/>
      <c r="G4492"/>
      <c r="H4492"/>
      <c r="I4492"/>
      <c r="J4492" s="227"/>
      <c r="L4492" s="190"/>
      <c r="N4492"/>
      <c r="O4492"/>
      <c r="P4492"/>
      <c r="Q4492"/>
      <c r="R4492"/>
      <c r="S4492"/>
      <c r="T4492"/>
      <c r="U4492"/>
      <c r="V4492"/>
      <c r="W4492" s="319"/>
      <c r="X4492"/>
      <c r="Y4492"/>
      <c r="Z4492"/>
      <c r="AA4492"/>
      <c r="AB4492"/>
      <c r="AC4492"/>
      <c r="AD4492"/>
      <c r="AE4492"/>
      <c r="AF4492"/>
      <c r="AG4492"/>
      <c r="AH4492"/>
      <c r="AI4492"/>
      <c r="AJ4492"/>
      <c r="AK4492"/>
      <c r="AL4492"/>
      <c r="AM4492"/>
      <c r="AN4492"/>
      <c r="AO4492"/>
      <c r="AP4492"/>
      <c r="AQ4492"/>
    </row>
    <row r="4493" spans="1:43" s="269" customFormat="1" x14ac:dyDescent="0.2">
      <c r="A4493" s="13"/>
      <c r="B4493"/>
      <c r="C4493"/>
      <c r="D4493" s="227"/>
      <c r="E4493" s="227"/>
      <c r="F4493" s="227"/>
      <c r="G4493"/>
      <c r="H4493"/>
      <c r="I4493"/>
      <c r="J4493" s="227"/>
      <c r="L4493" s="190"/>
      <c r="N4493"/>
      <c r="O4493"/>
      <c r="P4493"/>
      <c r="Q4493"/>
      <c r="R4493"/>
      <c r="S4493"/>
      <c r="T4493"/>
      <c r="U4493"/>
      <c r="V4493"/>
      <c r="W4493" s="319"/>
      <c r="X4493"/>
      <c r="Y4493"/>
      <c r="Z4493"/>
      <c r="AA4493"/>
      <c r="AB4493"/>
      <c r="AC4493"/>
      <c r="AD4493"/>
      <c r="AE4493"/>
      <c r="AF4493"/>
      <c r="AG4493"/>
      <c r="AH4493"/>
      <c r="AI4493"/>
      <c r="AJ4493"/>
      <c r="AK4493"/>
      <c r="AL4493"/>
      <c r="AM4493"/>
      <c r="AN4493"/>
      <c r="AO4493"/>
      <c r="AP4493"/>
      <c r="AQ4493"/>
    </row>
    <row r="4494" spans="1:43" s="269" customFormat="1" x14ac:dyDescent="0.2">
      <c r="A4494" s="13"/>
      <c r="B4494"/>
      <c r="C4494"/>
      <c r="D4494" s="227"/>
      <c r="E4494" s="227"/>
      <c r="F4494" s="227"/>
      <c r="G4494"/>
      <c r="H4494"/>
      <c r="I4494"/>
      <c r="J4494" s="227"/>
      <c r="L4494" s="190"/>
      <c r="N4494"/>
      <c r="O4494"/>
      <c r="P4494"/>
      <c r="Q4494"/>
      <c r="R4494"/>
      <c r="S4494"/>
      <c r="T4494"/>
      <c r="U4494"/>
      <c r="V4494"/>
      <c r="W4494" s="319"/>
      <c r="X4494"/>
      <c r="Y4494"/>
      <c r="Z4494"/>
      <c r="AA4494"/>
      <c r="AB4494"/>
      <c r="AC4494"/>
      <c r="AD4494"/>
      <c r="AE4494"/>
      <c r="AF4494"/>
      <c r="AG4494"/>
      <c r="AH4494"/>
      <c r="AI4494"/>
      <c r="AJ4494"/>
      <c r="AK4494"/>
      <c r="AL4494"/>
      <c r="AM4494"/>
      <c r="AN4494"/>
      <c r="AO4494"/>
      <c r="AP4494"/>
      <c r="AQ4494"/>
    </row>
    <row r="4495" spans="1:43" s="269" customFormat="1" x14ac:dyDescent="0.2">
      <c r="A4495" s="13"/>
      <c r="B4495"/>
      <c r="C4495"/>
      <c r="D4495" s="227"/>
      <c r="E4495" s="227"/>
      <c r="F4495" s="227"/>
      <c r="G4495"/>
      <c r="H4495"/>
      <c r="I4495"/>
      <c r="J4495" s="227"/>
      <c r="L4495" s="190"/>
      <c r="N4495"/>
      <c r="O4495"/>
      <c r="P4495"/>
      <c r="Q4495"/>
      <c r="R4495"/>
      <c r="S4495"/>
      <c r="T4495"/>
      <c r="U4495"/>
      <c r="V4495"/>
      <c r="W4495" s="319"/>
      <c r="X4495"/>
      <c r="Y4495"/>
      <c r="Z4495"/>
      <c r="AA4495"/>
      <c r="AB4495"/>
      <c r="AC4495"/>
      <c r="AD4495"/>
      <c r="AE4495"/>
      <c r="AF4495"/>
      <c r="AG4495"/>
      <c r="AH4495"/>
      <c r="AI4495"/>
      <c r="AJ4495"/>
      <c r="AK4495"/>
      <c r="AL4495"/>
      <c r="AM4495"/>
      <c r="AN4495"/>
      <c r="AO4495"/>
      <c r="AP4495"/>
      <c r="AQ4495"/>
    </row>
    <row r="4496" spans="1:43" s="269" customFormat="1" x14ac:dyDescent="0.2">
      <c r="A4496" s="13"/>
      <c r="B4496"/>
      <c r="C4496"/>
      <c r="D4496" s="227"/>
      <c r="E4496" s="227"/>
      <c r="F4496" s="227"/>
      <c r="G4496"/>
      <c r="H4496"/>
      <c r="I4496"/>
      <c r="J4496" s="227"/>
      <c r="L4496" s="190"/>
      <c r="N4496"/>
      <c r="O4496"/>
      <c r="P4496"/>
      <c r="Q4496"/>
      <c r="R4496"/>
      <c r="S4496"/>
      <c r="T4496"/>
      <c r="U4496"/>
      <c r="V4496"/>
      <c r="W4496" s="319"/>
      <c r="X4496"/>
      <c r="Y4496"/>
      <c r="Z4496"/>
      <c r="AA4496"/>
      <c r="AB4496"/>
      <c r="AC4496"/>
      <c r="AD4496"/>
      <c r="AE4496"/>
      <c r="AF4496"/>
      <c r="AG4496"/>
      <c r="AH4496"/>
      <c r="AI4496"/>
      <c r="AJ4496"/>
      <c r="AK4496"/>
      <c r="AL4496"/>
      <c r="AM4496"/>
      <c r="AN4496"/>
      <c r="AO4496"/>
      <c r="AP4496"/>
      <c r="AQ4496"/>
    </row>
    <row r="4497" spans="1:43" s="269" customFormat="1" x14ac:dyDescent="0.2">
      <c r="A4497" s="13"/>
      <c r="B4497"/>
      <c r="C4497"/>
      <c r="D4497" s="227"/>
      <c r="E4497" s="227"/>
      <c r="F4497" s="227"/>
      <c r="G4497"/>
      <c r="H4497"/>
      <c r="I4497"/>
      <c r="J4497" s="227"/>
      <c r="L4497" s="190"/>
      <c r="N4497"/>
      <c r="O4497"/>
      <c r="P4497"/>
      <c r="Q4497"/>
      <c r="R4497"/>
      <c r="S4497"/>
      <c r="T4497"/>
      <c r="U4497"/>
      <c r="V4497"/>
      <c r="W4497" s="319"/>
      <c r="X4497"/>
      <c r="Y4497"/>
      <c r="Z4497"/>
      <c r="AA4497"/>
      <c r="AB4497"/>
      <c r="AC4497"/>
      <c r="AD4497"/>
      <c r="AE4497"/>
      <c r="AF4497"/>
      <c r="AG4497"/>
      <c r="AH4497"/>
      <c r="AI4497"/>
      <c r="AJ4497"/>
      <c r="AK4497"/>
      <c r="AL4497"/>
      <c r="AM4497"/>
      <c r="AN4497"/>
      <c r="AO4497"/>
      <c r="AP4497"/>
      <c r="AQ4497"/>
    </row>
    <row r="4498" spans="1:43" s="269" customFormat="1" x14ac:dyDescent="0.2">
      <c r="A4498" s="13"/>
      <c r="B4498"/>
      <c r="C4498"/>
      <c r="D4498" s="227"/>
      <c r="E4498" s="227"/>
      <c r="F4498" s="227"/>
      <c r="G4498"/>
      <c r="H4498"/>
      <c r="I4498"/>
      <c r="J4498" s="227"/>
      <c r="L4498" s="190"/>
      <c r="N4498"/>
      <c r="O4498"/>
      <c r="P4498"/>
      <c r="Q4498"/>
      <c r="R4498"/>
      <c r="S4498"/>
      <c r="T4498"/>
      <c r="U4498"/>
      <c r="V4498"/>
      <c r="W4498" s="319"/>
      <c r="X4498"/>
      <c r="Y4498"/>
      <c r="Z4498"/>
      <c r="AA4498"/>
      <c r="AB4498"/>
      <c r="AC4498"/>
      <c r="AD4498"/>
      <c r="AE4498"/>
      <c r="AF4498"/>
      <c r="AG4498"/>
      <c r="AH4498"/>
      <c r="AI4498"/>
      <c r="AJ4498"/>
      <c r="AK4498"/>
      <c r="AL4498"/>
      <c r="AM4498"/>
      <c r="AN4498"/>
      <c r="AO4498"/>
      <c r="AP4498"/>
      <c r="AQ4498"/>
    </row>
    <row r="4499" spans="1:43" s="269" customFormat="1" x14ac:dyDescent="0.2">
      <c r="A4499" s="13"/>
      <c r="B4499"/>
      <c r="C4499"/>
      <c r="D4499" s="227"/>
      <c r="E4499" s="227"/>
      <c r="F4499" s="227"/>
      <c r="G4499"/>
      <c r="H4499"/>
      <c r="I4499"/>
      <c r="J4499" s="227"/>
      <c r="L4499" s="190"/>
      <c r="N4499"/>
      <c r="O4499"/>
      <c r="P4499"/>
      <c r="Q4499"/>
      <c r="R4499"/>
      <c r="S4499"/>
      <c r="T4499"/>
      <c r="U4499"/>
      <c r="V4499"/>
      <c r="W4499" s="319"/>
      <c r="X4499"/>
      <c r="Y4499"/>
      <c r="Z4499"/>
      <c r="AA4499"/>
      <c r="AB4499"/>
      <c r="AC4499"/>
      <c r="AD4499"/>
      <c r="AE4499"/>
      <c r="AF4499"/>
      <c r="AG4499"/>
      <c r="AH4499"/>
      <c r="AI4499"/>
      <c r="AJ4499"/>
      <c r="AK4499"/>
      <c r="AL4499"/>
      <c r="AM4499"/>
      <c r="AN4499"/>
      <c r="AO4499"/>
      <c r="AP4499"/>
      <c r="AQ4499"/>
    </row>
    <row r="4500" spans="1:43" s="269" customFormat="1" x14ac:dyDescent="0.2">
      <c r="A4500" s="13"/>
      <c r="B4500"/>
      <c r="C4500"/>
      <c r="D4500" s="227"/>
      <c r="E4500" s="227"/>
      <c r="F4500" s="227"/>
      <c r="G4500"/>
      <c r="H4500"/>
      <c r="I4500"/>
      <c r="J4500" s="227"/>
      <c r="L4500" s="190"/>
      <c r="N4500"/>
      <c r="O4500"/>
      <c r="P4500"/>
      <c r="Q4500"/>
      <c r="R4500"/>
      <c r="S4500"/>
      <c r="T4500"/>
      <c r="U4500"/>
      <c r="V4500"/>
      <c r="W4500" s="319"/>
      <c r="X4500"/>
      <c r="Y4500"/>
      <c r="Z4500"/>
      <c r="AA4500"/>
      <c r="AB4500"/>
      <c r="AC4500"/>
      <c r="AD4500"/>
      <c r="AE4500"/>
      <c r="AF4500"/>
      <c r="AG4500"/>
      <c r="AH4500"/>
      <c r="AI4500"/>
      <c r="AJ4500"/>
      <c r="AK4500"/>
      <c r="AL4500"/>
      <c r="AM4500"/>
      <c r="AN4500"/>
      <c r="AO4500"/>
      <c r="AP4500"/>
      <c r="AQ4500"/>
    </row>
    <row r="4501" spans="1:43" s="269" customFormat="1" x14ac:dyDescent="0.2">
      <c r="A4501" s="13"/>
      <c r="B4501"/>
      <c r="C4501"/>
      <c r="D4501" s="227"/>
      <c r="E4501" s="227"/>
      <c r="F4501" s="227"/>
      <c r="G4501"/>
      <c r="H4501"/>
      <c r="I4501"/>
      <c r="J4501" s="227"/>
      <c r="L4501" s="190"/>
      <c r="N4501"/>
      <c r="O4501"/>
      <c r="P4501"/>
      <c r="Q4501"/>
      <c r="R4501"/>
      <c r="S4501"/>
      <c r="T4501"/>
      <c r="U4501"/>
      <c r="V4501"/>
      <c r="W4501" s="319"/>
      <c r="X4501"/>
      <c r="Y4501"/>
      <c r="Z4501"/>
      <c r="AA4501"/>
      <c r="AB4501"/>
      <c r="AC4501"/>
      <c r="AD4501"/>
      <c r="AE4501"/>
      <c r="AF4501"/>
      <c r="AG4501"/>
      <c r="AH4501"/>
      <c r="AI4501"/>
      <c r="AJ4501"/>
      <c r="AK4501"/>
      <c r="AL4501"/>
      <c r="AM4501"/>
      <c r="AN4501"/>
      <c r="AO4501"/>
      <c r="AP4501"/>
      <c r="AQ4501"/>
    </row>
    <row r="4502" spans="1:43" s="269" customFormat="1" x14ac:dyDescent="0.2">
      <c r="A4502" s="13"/>
      <c r="B4502"/>
      <c r="C4502"/>
      <c r="D4502" s="227"/>
      <c r="E4502" s="227"/>
      <c r="F4502" s="227"/>
      <c r="G4502"/>
      <c r="H4502"/>
      <c r="I4502"/>
      <c r="J4502" s="227"/>
      <c r="L4502" s="190"/>
      <c r="N4502"/>
      <c r="O4502"/>
      <c r="P4502"/>
      <c r="Q4502"/>
      <c r="R4502"/>
      <c r="S4502"/>
      <c r="T4502"/>
      <c r="U4502"/>
      <c r="V4502"/>
      <c r="W4502" s="319"/>
      <c r="X4502"/>
      <c r="Y4502"/>
      <c r="Z4502"/>
      <c r="AA4502"/>
      <c r="AB4502"/>
      <c r="AC4502"/>
      <c r="AD4502"/>
      <c r="AE4502"/>
      <c r="AF4502"/>
      <c r="AG4502"/>
      <c r="AH4502"/>
      <c r="AI4502"/>
      <c r="AJ4502"/>
      <c r="AK4502"/>
      <c r="AL4502"/>
      <c r="AM4502"/>
      <c r="AN4502"/>
      <c r="AO4502"/>
      <c r="AP4502"/>
      <c r="AQ4502"/>
    </row>
    <row r="4503" spans="1:43" s="269" customFormat="1" x14ac:dyDescent="0.2">
      <c r="A4503" s="13"/>
      <c r="B4503"/>
      <c r="C4503"/>
      <c r="D4503" s="227"/>
      <c r="E4503" s="227"/>
      <c r="F4503" s="227"/>
      <c r="G4503"/>
      <c r="H4503"/>
      <c r="I4503"/>
      <c r="J4503" s="227"/>
      <c r="L4503" s="190"/>
      <c r="N4503"/>
      <c r="O4503"/>
      <c r="P4503"/>
      <c r="Q4503"/>
      <c r="R4503"/>
      <c r="S4503"/>
      <c r="T4503"/>
      <c r="U4503"/>
      <c r="V4503"/>
      <c r="W4503" s="319"/>
      <c r="X4503"/>
      <c r="Y4503"/>
      <c r="Z4503"/>
      <c r="AA4503"/>
      <c r="AB4503"/>
      <c r="AC4503"/>
      <c r="AD4503"/>
      <c r="AE4503"/>
      <c r="AF4503"/>
      <c r="AG4503"/>
      <c r="AH4503"/>
      <c r="AI4503"/>
      <c r="AJ4503"/>
      <c r="AK4503"/>
      <c r="AL4503"/>
      <c r="AM4503"/>
      <c r="AN4503"/>
      <c r="AO4503"/>
      <c r="AP4503"/>
      <c r="AQ4503"/>
    </row>
    <row r="4504" spans="1:43" s="269" customFormat="1" x14ac:dyDescent="0.2">
      <c r="A4504" s="13"/>
      <c r="B4504"/>
      <c r="C4504"/>
      <c r="D4504" s="227"/>
      <c r="E4504" s="227"/>
      <c r="F4504" s="227"/>
      <c r="G4504"/>
      <c r="H4504"/>
      <c r="I4504"/>
      <c r="J4504" s="227"/>
      <c r="L4504" s="190"/>
      <c r="N4504"/>
      <c r="O4504"/>
      <c r="P4504"/>
      <c r="Q4504"/>
      <c r="R4504"/>
      <c r="S4504"/>
      <c r="T4504"/>
      <c r="U4504"/>
      <c r="V4504"/>
      <c r="W4504" s="319"/>
      <c r="X4504"/>
      <c r="Y4504"/>
      <c r="Z4504"/>
      <c r="AA4504"/>
      <c r="AB4504"/>
      <c r="AC4504"/>
      <c r="AD4504"/>
      <c r="AE4504"/>
      <c r="AF4504"/>
      <c r="AG4504"/>
      <c r="AH4504"/>
      <c r="AI4504"/>
      <c r="AJ4504"/>
      <c r="AK4504"/>
      <c r="AL4504"/>
      <c r="AM4504"/>
      <c r="AN4504"/>
      <c r="AO4504"/>
      <c r="AP4504"/>
      <c r="AQ4504"/>
    </row>
    <row r="4505" spans="1:43" s="269" customFormat="1" x14ac:dyDescent="0.2">
      <c r="A4505" s="13"/>
      <c r="B4505"/>
      <c r="C4505"/>
      <c r="D4505" s="227"/>
      <c r="E4505" s="227"/>
      <c r="F4505" s="227"/>
      <c r="G4505"/>
      <c r="H4505"/>
      <c r="I4505"/>
      <c r="J4505" s="227"/>
      <c r="L4505" s="190"/>
      <c r="N4505"/>
      <c r="O4505"/>
      <c r="P4505"/>
      <c r="Q4505"/>
      <c r="R4505"/>
      <c r="S4505"/>
      <c r="T4505"/>
      <c r="U4505"/>
      <c r="V4505"/>
      <c r="W4505" s="319"/>
      <c r="X4505"/>
      <c r="Y4505"/>
      <c r="Z4505"/>
      <c r="AA4505"/>
      <c r="AB4505"/>
      <c r="AC4505"/>
      <c r="AD4505"/>
      <c r="AE4505"/>
      <c r="AF4505"/>
      <c r="AG4505"/>
      <c r="AH4505"/>
      <c r="AI4505"/>
      <c r="AJ4505"/>
      <c r="AK4505"/>
      <c r="AL4505"/>
      <c r="AM4505"/>
      <c r="AN4505"/>
      <c r="AO4505"/>
      <c r="AP4505"/>
      <c r="AQ4505"/>
    </row>
    <row r="4506" spans="1:43" s="269" customFormat="1" x14ac:dyDescent="0.2">
      <c r="A4506" s="13"/>
      <c r="B4506"/>
      <c r="C4506"/>
      <c r="D4506" s="227"/>
      <c r="E4506" s="227"/>
      <c r="F4506" s="227"/>
      <c r="G4506"/>
      <c r="H4506"/>
      <c r="I4506"/>
      <c r="J4506" s="227"/>
      <c r="L4506" s="190"/>
      <c r="N4506"/>
      <c r="O4506"/>
      <c r="P4506"/>
      <c r="Q4506"/>
      <c r="R4506"/>
      <c r="S4506"/>
      <c r="T4506"/>
      <c r="U4506"/>
      <c r="V4506"/>
      <c r="W4506" s="319"/>
      <c r="X4506"/>
      <c r="Y4506"/>
      <c r="Z4506"/>
      <c r="AA4506"/>
      <c r="AB4506"/>
      <c r="AC4506"/>
      <c r="AD4506"/>
      <c r="AE4506"/>
      <c r="AF4506"/>
      <c r="AG4506"/>
      <c r="AH4506"/>
      <c r="AI4506"/>
      <c r="AJ4506"/>
      <c r="AK4506"/>
      <c r="AL4506"/>
      <c r="AM4506"/>
      <c r="AN4506"/>
      <c r="AO4506"/>
      <c r="AP4506"/>
      <c r="AQ4506"/>
    </row>
    <row r="4507" spans="1:43" s="269" customFormat="1" x14ac:dyDescent="0.2">
      <c r="A4507" s="13"/>
      <c r="B4507"/>
      <c r="C4507"/>
      <c r="D4507" s="227"/>
      <c r="E4507" s="227"/>
      <c r="F4507" s="227"/>
      <c r="G4507"/>
      <c r="H4507"/>
      <c r="I4507"/>
      <c r="J4507" s="227"/>
      <c r="L4507" s="190"/>
      <c r="N4507"/>
      <c r="O4507"/>
      <c r="P4507"/>
      <c r="Q4507"/>
      <c r="R4507"/>
      <c r="S4507"/>
      <c r="T4507"/>
      <c r="U4507"/>
      <c r="V4507"/>
      <c r="W4507" s="319"/>
      <c r="X4507"/>
      <c r="Y4507"/>
      <c r="Z4507"/>
      <c r="AA4507"/>
      <c r="AB4507"/>
      <c r="AC4507"/>
      <c r="AD4507"/>
      <c r="AE4507"/>
      <c r="AF4507"/>
      <c r="AG4507"/>
      <c r="AH4507"/>
      <c r="AI4507"/>
      <c r="AJ4507"/>
      <c r="AK4507"/>
      <c r="AL4507"/>
      <c r="AM4507"/>
      <c r="AN4507"/>
      <c r="AO4507"/>
      <c r="AP4507"/>
      <c r="AQ4507"/>
    </row>
    <row r="4508" spans="1:43" s="269" customFormat="1" x14ac:dyDescent="0.2">
      <c r="A4508" s="13"/>
      <c r="B4508"/>
      <c r="C4508"/>
      <c r="D4508" s="227"/>
      <c r="E4508" s="227"/>
      <c r="F4508" s="227"/>
      <c r="G4508"/>
      <c r="H4508"/>
      <c r="I4508"/>
      <c r="J4508" s="227"/>
      <c r="L4508" s="190"/>
      <c r="N4508"/>
      <c r="O4508"/>
      <c r="P4508"/>
      <c r="Q4508"/>
      <c r="R4508"/>
      <c r="S4508"/>
      <c r="T4508"/>
      <c r="U4508"/>
      <c r="V4508"/>
      <c r="W4508" s="319"/>
      <c r="X4508"/>
      <c r="Y4508"/>
      <c r="Z4508"/>
      <c r="AA4508"/>
      <c r="AB4508"/>
      <c r="AC4508"/>
      <c r="AD4508"/>
      <c r="AE4508"/>
      <c r="AF4508"/>
      <c r="AG4508"/>
      <c r="AH4508"/>
      <c r="AI4508"/>
      <c r="AJ4508"/>
      <c r="AK4508"/>
      <c r="AL4508"/>
      <c r="AM4508"/>
      <c r="AN4508"/>
      <c r="AO4508"/>
      <c r="AP4508"/>
      <c r="AQ4508"/>
    </row>
    <row r="4509" spans="1:43" s="269" customFormat="1" x14ac:dyDescent="0.2">
      <c r="A4509" s="13"/>
      <c r="B4509"/>
      <c r="C4509"/>
      <c r="D4509" s="227"/>
      <c r="E4509" s="227"/>
      <c r="F4509" s="227"/>
      <c r="G4509"/>
      <c r="H4509"/>
      <c r="I4509"/>
      <c r="J4509" s="227"/>
      <c r="L4509" s="190"/>
      <c r="N4509"/>
      <c r="O4509"/>
      <c r="P4509"/>
      <c r="Q4509"/>
      <c r="R4509"/>
      <c r="S4509"/>
      <c r="T4509"/>
      <c r="U4509"/>
      <c r="V4509"/>
      <c r="W4509" s="319"/>
      <c r="X4509"/>
      <c r="Y4509"/>
      <c r="Z4509"/>
      <c r="AA4509"/>
      <c r="AB4509"/>
      <c r="AC4509"/>
      <c r="AD4509"/>
      <c r="AE4509"/>
      <c r="AF4509"/>
      <c r="AG4509"/>
      <c r="AH4509"/>
      <c r="AI4509"/>
      <c r="AJ4509"/>
      <c r="AK4509"/>
      <c r="AL4509"/>
      <c r="AM4509"/>
      <c r="AN4509"/>
      <c r="AO4509"/>
      <c r="AP4509"/>
      <c r="AQ4509"/>
    </row>
    <row r="4510" spans="1:43" s="269" customFormat="1" x14ac:dyDescent="0.2">
      <c r="A4510" s="13"/>
      <c r="B4510"/>
      <c r="C4510"/>
      <c r="D4510" s="227"/>
      <c r="E4510" s="227"/>
      <c r="F4510" s="227"/>
      <c r="G4510"/>
      <c r="H4510"/>
      <c r="I4510"/>
      <c r="J4510" s="227"/>
      <c r="L4510" s="190"/>
      <c r="N4510"/>
      <c r="O4510"/>
      <c r="P4510"/>
      <c r="Q4510"/>
      <c r="R4510"/>
      <c r="S4510"/>
      <c r="T4510"/>
      <c r="U4510"/>
      <c r="V4510"/>
      <c r="W4510" s="319"/>
      <c r="X4510"/>
      <c r="Y4510"/>
      <c r="Z4510"/>
      <c r="AA4510"/>
      <c r="AB4510"/>
      <c r="AC4510"/>
      <c r="AD4510"/>
      <c r="AE4510"/>
      <c r="AF4510"/>
      <c r="AG4510"/>
      <c r="AH4510"/>
      <c r="AI4510"/>
      <c r="AJ4510"/>
      <c r="AK4510"/>
      <c r="AL4510"/>
      <c r="AM4510"/>
      <c r="AN4510"/>
      <c r="AO4510"/>
      <c r="AP4510"/>
      <c r="AQ4510"/>
    </row>
    <row r="4511" spans="1:43" s="269" customFormat="1" x14ac:dyDescent="0.2">
      <c r="A4511" s="13"/>
      <c r="B4511"/>
      <c r="C4511"/>
      <c r="D4511" s="227"/>
      <c r="E4511" s="227"/>
      <c r="F4511" s="227"/>
      <c r="G4511"/>
      <c r="H4511"/>
      <c r="I4511"/>
      <c r="J4511" s="227"/>
      <c r="L4511" s="190"/>
      <c r="N4511"/>
      <c r="O4511"/>
      <c r="P4511"/>
      <c r="Q4511"/>
      <c r="R4511"/>
      <c r="S4511"/>
      <c r="T4511"/>
      <c r="U4511"/>
      <c r="V4511"/>
      <c r="W4511" s="319"/>
      <c r="X4511"/>
      <c r="Y4511"/>
      <c r="Z4511"/>
      <c r="AA4511"/>
      <c r="AB4511"/>
      <c r="AC4511"/>
      <c r="AD4511"/>
      <c r="AE4511"/>
      <c r="AF4511"/>
      <c r="AG4511"/>
      <c r="AH4511"/>
      <c r="AI4511"/>
      <c r="AJ4511"/>
      <c r="AK4511"/>
      <c r="AL4511"/>
      <c r="AM4511"/>
      <c r="AN4511"/>
      <c r="AO4511"/>
      <c r="AP4511"/>
      <c r="AQ4511"/>
    </row>
    <row r="4512" spans="1:43" s="269" customFormat="1" x14ac:dyDescent="0.2">
      <c r="A4512" s="13"/>
      <c r="B4512"/>
      <c r="C4512"/>
      <c r="D4512" s="227"/>
      <c r="E4512" s="227"/>
      <c r="F4512" s="227"/>
      <c r="G4512"/>
      <c r="H4512"/>
      <c r="I4512"/>
      <c r="J4512" s="227"/>
      <c r="L4512" s="190"/>
      <c r="N4512"/>
      <c r="O4512"/>
      <c r="P4512"/>
      <c r="Q4512"/>
      <c r="R4512"/>
      <c r="S4512"/>
      <c r="T4512"/>
      <c r="U4512"/>
      <c r="V4512"/>
      <c r="W4512" s="319"/>
      <c r="X4512"/>
      <c r="Y4512"/>
      <c r="Z4512"/>
      <c r="AA4512"/>
      <c r="AB4512"/>
      <c r="AC4512"/>
      <c r="AD4512"/>
      <c r="AE4512"/>
      <c r="AF4512"/>
      <c r="AG4512"/>
      <c r="AH4512"/>
      <c r="AI4512"/>
      <c r="AJ4512"/>
      <c r="AK4512"/>
      <c r="AL4512"/>
      <c r="AM4512"/>
      <c r="AN4512"/>
      <c r="AO4512"/>
      <c r="AP4512"/>
      <c r="AQ4512"/>
    </row>
    <row r="4513" spans="1:43" s="269" customFormat="1" x14ac:dyDescent="0.2">
      <c r="A4513" s="13"/>
      <c r="B4513"/>
      <c r="C4513"/>
      <c r="D4513" s="227"/>
      <c r="E4513" s="227"/>
      <c r="F4513" s="227"/>
      <c r="G4513"/>
      <c r="H4513"/>
      <c r="I4513"/>
      <c r="J4513" s="227"/>
      <c r="L4513" s="190"/>
      <c r="N4513"/>
      <c r="O4513"/>
      <c r="P4513"/>
      <c r="Q4513"/>
      <c r="R4513"/>
      <c r="S4513"/>
      <c r="T4513"/>
      <c r="U4513"/>
      <c r="V4513"/>
      <c r="W4513" s="319"/>
      <c r="X4513"/>
      <c r="Y4513"/>
      <c r="Z4513"/>
      <c r="AA4513"/>
      <c r="AB4513"/>
      <c r="AC4513"/>
      <c r="AD4513"/>
      <c r="AE4513"/>
      <c r="AF4513"/>
      <c r="AG4513"/>
      <c r="AH4513"/>
      <c r="AI4513"/>
      <c r="AJ4513"/>
      <c r="AK4513"/>
      <c r="AL4513"/>
      <c r="AM4513"/>
      <c r="AN4513"/>
      <c r="AO4513"/>
      <c r="AP4513"/>
      <c r="AQ4513"/>
    </row>
    <row r="4514" spans="1:43" s="269" customFormat="1" x14ac:dyDescent="0.2">
      <c r="A4514" s="13"/>
      <c r="B4514"/>
      <c r="C4514"/>
      <c r="D4514" s="227"/>
      <c r="E4514" s="227"/>
      <c r="F4514" s="227"/>
      <c r="G4514"/>
      <c r="H4514"/>
      <c r="I4514"/>
      <c r="J4514" s="227"/>
      <c r="L4514" s="190"/>
      <c r="N4514"/>
      <c r="O4514"/>
      <c r="P4514"/>
      <c r="Q4514"/>
      <c r="R4514"/>
      <c r="S4514"/>
      <c r="T4514"/>
      <c r="U4514"/>
      <c r="V4514"/>
      <c r="W4514" s="319"/>
      <c r="X4514"/>
      <c r="Y4514"/>
      <c r="Z4514"/>
      <c r="AA4514"/>
      <c r="AB4514"/>
      <c r="AC4514"/>
      <c r="AD4514"/>
      <c r="AE4514"/>
      <c r="AF4514"/>
      <c r="AG4514"/>
      <c r="AH4514"/>
      <c r="AI4514"/>
      <c r="AJ4514"/>
      <c r="AK4514"/>
      <c r="AL4514"/>
      <c r="AM4514"/>
      <c r="AN4514"/>
      <c r="AO4514"/>
      <c r="AP4514"/>
      <c r="AQ4514"/>
    </row>
    <row r="4515" spans="1:43" s="269" customFormat="1" x14ac:dyDescent="0.2">
      <c r="A4515" s="13"/>
      <c r="B4515"/>
      <c r="C4515"/>
      <c r="D4515" s="227"/>
      <c r="E4515" s="227"/>
      <c r="F4515" s="227"/>
      <c r="G4515"/>
      <c r="H4515"/>
      <c r="I4515"/>
      <c r="J4515" s="227"/>
      <c r="L4515" s="190"/>
      <c r="N4515"/>
      <c r="O4515"/>
      <c r="P4515"/>
      <c r="Q4515"/>
      <c r="R4515"/>
      <c r="S4515"/>
      <c r="T4515"/>
      <c r="U4515"/>
      <c r="V4515"/>
      <c r="W4515" s="319"/>
      <c r="X4515"/>
      <c r="Y4515"/>
      <c r="Z4515"/>
      <c r="AA4515"/>
      <c r="AB4515"/>
      <c r="AC4515"/>
      <c r="AD4515"/>
      <c r="AE4515"/>
      <c r="AF4515"/>
      <c r="AG4515"/>
      <c r="AH4515"/>
      <c r="AI4515"/>
      <c r="AJ4515"/>
      <c r="AK4515"/>
      <c r="AL4515"/>
      <c r="AM4515"/>
      <c r="AN4515"/>
      <c r="AO4515"/>
      <c r="AP4515"/>
      <c r="AQ4515"/>
    </row>
    <row r="4516" spans="1:43" s="269" customFormat="1" x14ac:dyDescent="0.2">
      <c r="A4516" s="13"/>
      <c r="B4516"/>
      <c r="C4516"/>
      <c r="D4516" s="227"/>
      <c r="E4516" s="227"/>
      <c r="F4516" s="227"/>
      <c r="G4516"/>
      <c r="H4516"/>
      <c r="I4516"/>
      <c r="J4516" s="227"/>
      <c r="L4516" s="190"/>
      <c r="N4516"/>
      <c r="O4516"/>
      <c r="P4516"/>
      <c r="Q4516"/>
      <c r="R4516"/>
      <c r="S4516"/>
      <c r="T4516"/>
      <c r="U4516"/>
      <c r="V4516"/>
      <c r="W4516" s="319"/>
      <c r="X4516"/>
      <c r="Y4516"/>
      <c r="Z4516"/>
      <c r="AA4516"/>
      <c r="AB4516"/>
      <c r="AC4516"/>
      <c r="AD4516"/>
      <c r="AE4516"/>
      <c r="AF4516"/>
      <c r="AG4516"/>
      <c r="AH4516"/>
      <c r="AI4516"/>
      <c r="AJ4516"/>
      <c r="AK4516"/>
      <c r="AL4516"/>
      <c r="AM4516"/>
      <c r="AN4516"/>
      <c r="AO4516"/>
      <c r="AP4516"/>
      <c r="AQ4516"/>
    </row>
    <row r="4517" spans="1:43" s="269" customFormat="1" x14ac:dyDescent="0.2">
      <c r="A4517" s="13"/>
      <c r="B4517"/>
      <c r="C4517"/>
      <c r="D4517" s="227"/>
      <c r="E4517" s="227"/>
      <c r="F4517" s="227"/>
      <c r="G4517"/>
      <c r="H4517"/>
      <c r="I4517"/>
      <c r="J4517" s="227"/>
      <c r="L4517" s="190"/>
      <c r="N4517"/>
      <c r="O4517"/>
      <c r="P4517"/>
      <c r="Q4517"/>
      <c r="R4517"/>
      <c r="S4517"/>
      <c r="T4517"/>
      <c r="U4517"/>
      <c r="V4517"/>
      <c r="W4517" s="319"/>
      <c r="X4517"/>
      <c r="Y4517"/>
      <c r="Z4517"/>
      <c r="AA4517"/>
      <c r="AB4517"/>
      <c r="AC4517"/>
      <c r="AD4517"/>
      <c r="AE4517"/>
      <c r="AF4517"/>
      <c r="AG4517"/>
      <c r="AH4517"/>
      <c r="AI4517"/>
      <c r="AJ4517"/>
      <c r="AK4517"/>
      <c r="AL4517"/>
      <c r="AM4517"/>
      <c r="AN4517"/>
      <c r="AO4517"/>
      <c r="AP4517"/>
      <c r="AQ4517"/>
    </row>
    <row r="4518" spans="1:43" s="269" customFormat="1" x14ac:dyDescent="0.2">
      <c r="A4518" s="13"/>
      <c r="B4518"/>
      <c r="C4518"/>
      <c r="D4518" s="227"/>
      <c r="E4518" s="227"/>
      <c r="F4518" s="227"/>
      <c r="G4518"/>
      <c r="H4518"/>
      <c r="I4518"/>
      <c r="J4518" s="227"/>
      <c r="L4518" s="190"/>
      <c r="N4518"/>
      <c r="O4518"/>
      <c r="P4518"/>
      <c r="Q4518"/>
      <c r="R4518"/>
      <c r="S4518"/>
      <c r="T4518"/>
      <c r="U4518"/>
      <c r="V4518"/>
      <c r="W4518" s="319"/>
      <c r="X4518"/>
      <c r="Y4518"/>
      <c r="Z4518"/>
      <c r="AA4518"/>
      <c r="AB4518"/>
      <c r="AC4518"/>
      <c r="AD4518"/>
      <c r="AE4518"/>
      <c r="AF4518"/>
      <c r="AG4518"/>
      <c r="AH4518"/>
      <c r="AI4518"/>
      <c r="AJ4518"/>
      <c r="AK4518"/>
      <c r="AL4518"/>
      <c r="AM4518"/>
      <c r="AN4518"/>
      <c r="AO4518"/>
      <c r="AP4518"/>
      <c r="AQ4518"/>
    </row>
    <row r="4519" spans="1:43" s="269" customFormat="1" x14ac:dyDescent="0.2">
      <c r="A4519" s="13"/>
      <c r="B4519"/>
      <c r="C4519"/>
      <c r="D4519" s="227"/>
      <c r="E4519" s="227"/>
      <c r="F4519" s="227"/>
      <c r="G4519"/>
      <c r="H4519"/>
      <c r="I4519"/>
      <c r="J4519" s="227"/>
      <c r="L4519" s="190"/>
      <c r="N4519"/>
      <c r="O4519"/>
      <c r="P4519"/>
      <c r="Q4519"/>
      <c r="R4519"/>
      <c r="S4519"/>
      <c r="T4519"/>
      <c r="U4519"/>
      <c r="V4519"/>
      <c r="W4519" s="319"/>
      <c r="X4519"/>
      <c r="Y4519"/>
      <c r="Z4519"/>
      <c r="AA4519"/>
      <c r="AB4519"/>
      <c r="AC4519"/>
      <c r="AD4519"/>
      <c r="AE4519"/>
      <c r="AF4519"/>
      <c r="AG4519"/>
      <c r="AH4519"/>
      <c r="AI4519"/>
      <c r="AJ4519"/>
      <c r="AK4519"/>
      <c r="AL4519"/>
      <c r="AM4519"/>
      <c r="AN4519"/>
      <c r="AO4519"/>
      <c r="AP4519"/>
      <c r="AQ4519"/>
    </row>
    <row r="4520" spans="1:43" s="269" customFormat="1" x14ac:dyDescent="0.2">
      <c r="A4520" s="13"/>
      <c r="B4520"/>
      <c r="C4520"/>
      <c r="D4520" s="227"/>
      <c r="E4520" s="227"/>
      <c r="F4520" s="227"/>
      <c r="G4520"/>
      <c r="H4520"/>
      <c r="I4520"/>
      <c r="J4520" s="227"/>
      <c r="L4520" s="190"/>
      <c r="N4520"/>
      <c r="O4520"/>
      <c r="P4520"/>
      <c r="Q4520"/>
      <c r="R4520"/>
      <c r="S4520"/>
      <c r="T4520"/>
      <c r="U4520"/>
      <c r="V4520"/>
      <c r="W4520" s="319"/>
      <c r="X4520"/>
      <c r="Y4520"/>
      <c r="Z4520"/>
      <c r="AA4520"/>
      <c r="AB4520"/>
      <c r="AC4520"/>
      <c r="AD4520"/>
      <c r="AE4520"/>
      <c r="AF4520"/>
      <c r="AG4520"/>
      <c r="AH4520"/>
      <c r="AI4520"/>
      <c r="AJ4520"/>
      <c r="AK4520"/>
      <c r="AL4520"/>
      <c r="AM4520"/>
      <c r="AN4520"/>
      <c r="AO4520"/>
      <c r="AP4520"/>
      <c r="AQ4520"/>
    </row>
    <row r="4521" spans="1:43" s="269" customFormat="1" x14ac:dyDescent="0.2">
      <c r="A4521" s="13"/>
      <c r="B4521"/>
      <c r="C4521"/>
      <c r="D4521" s="227"/>
      <c r="E4521" s="227"/>
      <c r="F4521" s="227"/>
      <c r="G4521"/>
      <c r="H4521"/>
      <c r="I4521"/>
      <c r="J4521" s="227"/>
      <c r="L4521" s="190"/>
      <c r="N4521"/>
      <c r="O4521"/>
      <c r="P4521"/>
      <c r="Q4521"/>
      <c r="R4521"/>
      <c r="S4521"/>
      <c r="T4521"/>
      <c r="U4521"/>
      <c r="V4521"/>
      <c r="W4521" s="319"/>
      <c r="X4521"/>
      <c r="Y4521"/>
      <c r="Z4521"/>
      <c r="AA4521"/>
      <c r="AB4521"/>
      <c r="AC4521"/>
      <c r="AD4521"/>
      <c r="AE4521"/>
      <c r="AF4521"/>
      <c r="AG4521"/>
      <c r="AH4521"/>
      <c r="AI4521"/>
      <c r="AJ4521"/>
      <c r="AK4521"/>
      <c r="AL4521"/>
      <c r="AM4521"/>
      <c r="AN4521"/>
      <c r="AO4521"/>
      <c r="AP4521"/>
      <c r="AQ4521"/>
    </row>
    <row r="4522" spans="1:43" s="269" customFormat="1" x14ac:dyDescent="0.2">
      <c r="A4522" s="13"/>
      <c r="B4522"/>
      <c r="C4522"/>
      <c r="D4522" s="227"/>
      <c r="E4522" s="227"/>
      <c r="F4522" s="227"/>
      <c r="G4522"/>
      <c r="H4522"/>
      <c r="I4522"/>
      <c r="J4522" s="227"/>
      <c r="L4522" s="190"/>
      <c r="N4522"/>
      <c r="O4522"/>
      <c r="P4522"/>
      <c r="Q4522"/>
      <c r="R4522"/>
      <c r="S4522"/>
      <c r="T4522"/>
      <c r="U4522"/>
      <c r="V4522"/>
      <c r="W4522" s="319"/>
      <c r="X4522"/>
      <c r="Y4522"/>
      <c r="Z4522"/>
      <c r="AA4522"/>
      <c r="AB4522"/>
      <c r="AC4522"/>
      <c r="AD4522"/>
      <c r="AE4522"/>
      <c r="AF4522"/>
      <c r="AG4522"/>
      <c r="AH4522"/>
      <c r="AI4522"/>
      <c r="AJ4522"/>
      <c r="AK4522"/>
      <c r="AL4522"/>
      <c r="AM4522"/>
      <c r="AN4522"/>
      <c r="AO4522"/>
      <c r="AP4522"/>
      <c r="AQ4522"/>
    </row>
    <row r="4523" spans="1:43" s="269" customFormat="1" x14ac:dyDescent="0.2">
      <c r="A4523" s="13"/>
      <c r="B4523"/>
      <c r="C4523"/>
      <c r="D4523" s="227"/>
      <c r="E4523" s="227"/>
      <c r="F4523" s="227"/>
      <c r="G4523"/>
      <c r="H4523"/>
      <c r="I4523"/>
      <c r="J4523" s="227"/>
      <c r="L4523" s="190"/>
      <c r="N4523"/>
      <c r="O4523"/>
      <c r="P4523"/>
      <c r="Q4523"/>
      <c r="R4523"/>
      <c r="S4523"/>
      <c r="T4523"/>
      <c r="U4523"/>
      <c r="V4523"/>
      <c r="W4523" s="319"/>
      <c r="X4523"/>
      <c r="Y4523"/>
      <c r="Z4523"/>
      <c r="AA4523"/>
      <c r="AB4523"/>
      <c r="AC4523"/>
      <c r="AD4523"/>
      <c r="AE4523"/>
      <c r="AF4523"/>
      <c r="AG4523"/>
      <c r="AH4523"/>
      <c r="AI4523"/>
      <c r="AJ4523"/>
      <c r="AK4523"/>
      <c r="AL4523"/>
      <c r="AM4523"/>
      <c r="AN4523"/>
      <c r="AO4523"/>
      <c r="AP4523"/>
      <c r="AQ4523"/>
    </row>
    <row r="4524" spans="1:43" s="269" customFormat="1" x14ac:dyDescent="0.2">
      <c r="A4524" s="13"/>
      <c r="B4524"/>
      <c r="C4524"/>
      <c r="D4524" s="227"/>
      <c r="E4524" s="227"/>
      <c r="F4524" s="227"/>
      <c r="G4524"/>
      <c r="H4524"/>
      <c r="I4524"/>
      <c r="J4524" s="227"/>
      <c r="L4524" s="190"/>
      <c r="N4524"/>
      <c r="O4524"/>
      <c r="P4524"/>
      <c r="Q4524"/>
      <c r="R4524"/>
      <c r="S4524"/>
      <c r="T4524"/>
      <c r="U4524"/>
      <c r="V4524"/>
      <c r="W4524" s="319"/>
      <c r="X4524"/>
      <c r="Y4524"/>
      <c r="Z4524"/>
      <c r="AA4524"/>
      <c r="AB4524"/>
      <c r="AC4524"/>
      <c r="AD4524"/>
      <c r="AE4524"/>
      <c r="AF4524"/>
      <c r="AG4524"/>
      <c r="AH4524"/>
      <c r="AI4524"/>
      <c r="AJ4524"/>
      <c r="AK4524"/>
      <c r="AL4524"/>
      <c r="AM4524"/>
      <c r="AN4524"/>
      <c r="AO4524"/>
      <c r="AP4524"/>
      <c r="AQ4524"/>
    </row>
    <row r="4525" spans="1:43" s="269" customFormat="1" x14ac:dyDescent="0.2">
      <c r="A4525" s="13"/>
      <c r="B4525"/>
      <c r="C4525"/>
      <c r="D4525" s="227"/>
      <c r="E4525" s="227"/>
      <c r="F4525" s="227"/>
      <c r="G4525"/>
      <c r="H4525"/>
      <c r="I4525"/>
      <c r="J4525" s="227"/>
      <c r="L4525" s="190"/>
      <c r="N4525"/>
      <c r="O4525"/>
      <c r="P4525"/>
      <c r="Q4525"/>
      <c r="R4525"/>
      <c r="S4525"/>
      <c r="T4525"/>
      <c r="U4525"/>
      <c r="V4525"/>
      <c r="W4525" s="319"/>
      <c r="X4525"/>
      <c r="Y4525"/>
      <c r="Z4525"/>
      <c r="AA4525"/>
      <c r="AB4525"/>
      <c r="AC4525"/>
      <c r="AD4525"/>
      <c r="AE4525"/>
      <c r="AF4525"/>
      <c r="AG4525"/>
      <c r="AH4525"/>
      <c r="AI4525"/>
      <c r="AJ4525"/>
      <c r="AK4525"/>
      <c r="AL4525"/>
      <c r="AM4525"/>
      <c r="AN4525"/>
      <c r="AO4525"/>
      <c r="AP4525"/>
      <c r="AQ4525"/>
    </row>
    <row r="4526" spans="1:43" s="269" customFormat="1" x14ac:dyDescent="0.2">
      <c r="A4526" s="13"/>
      <c r="B4526"/>
      <c r="C4526"/>
      <c r="D4526" s="227"/>
      <c r="E4526" s="227"/>
      <c r="F4526" s="227"/>
      <c r="G4526"/>
      <c r="H4526"/>
      <c r="I4526"/>
      <c r="J4526" s="227"/>
      <c r="L4526" s="190"/>
      <c r="N4526"/>
      <c r="O4526"/>
      <c r="P4526"/>
      <c r="Q4526"/>
      <c r="R4526"/>
      <c r="S4526"/>
      <c r="T4526"/>
      <c r="U4526"/>
      <c r="V4526"/>
      <c r="W4526" s="319"/>
      <c r="X4526"/>
      <c r="Y4526"/>
      <c r="Z4526"/>
      <c r="AA4526"/>
      <c r="AB4526"/>
      <c r="AC4526"/>
      <c r="AD4526"/>
      <c r="AE4526"/>
      <c r="AF4526"/>
      <c r="AG4526"/>
      <c r="AH4526"/>
      <c r="AI4526"/>
      <c r="AJ4526"/>
      <c r="AK4526"/>
      <c r="AL4526"/>
      <c r="AM4526"/>
      <c r="AN4526"/>
      <c r="AO4526"/>
      <c r="AP4526"/>
      <c r="AQ4526"/>
    </row>
    <row r="4527" spans="1:43" s="269" customFormat="1" x14ac:dyDescent="0.2">
      <c r="A4527" s="13"/>
      <c r="B4527"/>
      <c r="C4527"/>
      <c r="D4527" s="227"/>
      <c r="E4527" s="227"/>
      <c r="F4527" s="227"/>
      <c r="G4527"/>
      <c r="H4527"/>
      <c r="I4527"/>
      <c r="J4527" s="227"/>
      <c r="L4527" s="190"/>
      <c r="N4527"/>
      <c r="O4527"/>
      <c r="P4527"/>
      <c r="Q4527"/>
      <c r="R4527"/>
      <c r="S4527"/>
      <c r="T4527"/>
      <c r="U4527"/>
      <c r="V4527"/>
      <c r="W4527" s="319"/>
      <c r="X4527"/>
      <c r="Y4527"/>
      <c r="Z4527"/>
      <c r="AA4527"/>
      <c r="AB4527"/>
      <c r="AC4527"/>
      <c r="AD4527"/>
      <c r="AE4527"/>
      <c r="AF4527"/>
      <c r="AG4527"/>
      <c r="AH4527"/>
      <c r="AI4527"/>
      <c r="AJ4527"/>
      <c r="AK4527"/>
      <c r="AL4527"/>
      <c r="AM4527"/>
      <c r="AN4527"/>
      <c r="AO4527"/>
      <c r="AP4527"/>
      <c r="AQ4527"/>
    </row>
    <row r="4528" spans="1:43" s="269" customFormat="1" x14ac:dyDescent="0.2">
      <c r="A4528" s="13"/>
      <c r="B4528"/>
      <c r="C4528"/>
      <c r="D4528" s="227"/>
      <c r="E4528" s="227"/>
      <c r="F4528" s="227"/>
      <c r="G4528"/>
      <c r="H4528"/>
      <c r="I4528"/>
      <c r="J4528" s="227"/>
      <c r="L4528" s="190"/>
      <c r="N4528"/>
      <c r="O4528"/>
      <c r="P4528"/>
      <c r="Q4528"/>
      <c r="R4528"/>
      <c r="S4528"/>
      <c r="T4528"/>
      <c r="U4528"/>
      <c r="V4528"/>
      <c r="W4528" s="319"/>
      <c r="X4528"/>
      <c r="Y4528"/>
      <c r="Z4528"/>
      <c r="AA4528"/>
      <c r="AB4528"/>
      <c r="AC4528"/>
      <c r="AD4528"/>
      <c r="AE4528"/>
      <c r="AF4528"/>
      <c r="AG4528"/>
      <c r="AH4528"/>
      <c r="AI4528"/>
      <c r="AJ4528"/>
      <c r="AK4528"/>
      <c r="AL4528"/>
      <c r="AM4528"/>
      <c r="AN4528"/>
      <c r="AO4528"/>
      <c r="AP4528"/>
      <c r="AQ4528"/>
    </row>
    <row r="4529" spans="1:43" s="269" customFormat="1" x14ac:dyDescent="0.2">
      <c r="A4529" s="13"/>
      <c r="B4529"/>
      <c r="C4529"/>
      <c r="D4529" s="227"/>
      <c r="E4529" s="227"/>
      <c r="F4529" s="227"/>
      <c r="G4529"/>
      <c r="H4529"/>
      <c r="I4529"/>
      <c r="J4529" s="227"/>
      <c r="L4529" s="190"/>
      <c r="N4529"/>
      <c r="O4529"/>
      <c r="P4529"/>
      <c r="Q4529"/>
      <c r="R4529"/>
      <c r="S4529"/>
      <c r="T4529"/>
      <c r="U4529"/>
      <c r="V4529"/>
      <c r="W4529" s="319"/>
      <c r="X4529"/>
      <c r="Y4529"/>
      <c r="Z4529"/>
      <c r="AA4529"/>
      <c r="AB4529"/>
      <c r="AC4529"/>
      <c r="AD4529"/>
      <c r="AE4529"/>
      <c r="AF4529"/>
      <c r="AG4529"/>
      <c r="AH4529"/>
      <c r="AI4529"/>
      <c r="AJ4529"/>
      <c r="AK4529"/>
      <c r="AL4529"/>
      <c r="AM4529"/>
      <c r="AN4529"/>
      <c r="AO4529"/>
      <c r="AP4529"/>
      <c r="AQ4529"/>
    </row>
    <row r="4530" spans="1:43" s="269" customFormat="1" x14ac:dyDescent="0.2">
      <c r="A4530" s="13"/>
      <c r="B4530"/>
      <c r="C4530"/>
      <c r="D4530" s="227"/>
      <c r="E4530" s="227"/>
      <c r="F4530" s="227"/>
      <c r="G4530"/>
      <c r="H4530"/>
      <c r="I4530"/>
      <c r="J4530" s="227"/>
      <c r="L4530" s="190"/>
      <c r="N4530"/>
      <c r="O4530"/>
      <c r="P4530"/>
      <c r="Q4530"/>
      <c r="R4530"/>
      <c r="S4530"/>
      <c r="T4530"/>
      <c r="U4530"/>
      <c r="V4530"/>
      <c r="W4530" s="319"/>
      <c r="X4530"/>
      <c r="Y4530"/>
      <c r="Z4530"/>
      <c r="AA4530"/>
      <c r="AB4530"/>
      <c r="AC4530"/>
      <c r="AD4530"/>
      <c r="AE4530"/>
      <c r="AF4530"/>
      <c r="AG4530"/>
      <c r="AH4530"/>
      <c r="AI4530"/>
      <c r="AJ4530"/>
      <c r="AK4530"/>
      <c r="AL4530"/>
      <c r="AM4530"/>
      <c r="AN4530"/>
      <c r="AO4530"/>
      <c r="AP4530"/>
      <c r="AQ4530"/>
    </row>
    <row r="4531" spans="1:43" s="269" customFormat="1" x14ac:dyDescent="0.2">
      <c r="A4531" s="13"/>
      <c r="B4531"/>
      <c r="C4531"/>
      <c r="D4531" s="227"/>
      <c r="E4531" s="227"/>
      <c r="F4531" s="227"/>
      <c r="G4531"/>
      <c r="H4531"/>
      <c r="I4531"/>
      <c r="J4531" s="227"/>
      <c r="L4531" s="190"/>
      <c r="N4531"/>
      <c r="O4531"/>
      <c r="P4531"/>
      <c r="Q4531"/>
      <c r="R4531"/>
      <c r="S4531"/>
      <c r="T4531"/>
      <c r="U4531"/>
      <c r="V4531"/>
      <c r="W4531" s="319"/>
      <c r="X4531"/>
      <c r="Y4531"/>
      <c r="Z4531"/>
      <c r="AA4531"/>
      <c r="AB4531"/>
      <c r="AC4531"/>
      <c r="AD4531"/>
      <c r="AE4531"/>
      <c r="AF4531"/>
      <c r="AG4531"/>
      <c r="AH4531"/>
      <c r="AI4531"/>
      <c r="AJ4531"/>
      <c r="AK4531"/>
      <c r="AL4531"/>
      <c r="AM4531"/>
      <c r="AN4531"/>
      <c r="AO4531"/>
      <c r="AP4531"/>
      <c r="AQ4531"/>
    </row>
    <row r="4532" spans="1:43" s="269" customFormat="1" x14ac:dyDescent="0.2">
      <c r="A4532" s="13"/>
      <c r="B4532"/>
      <c r="C4532"/>
      <c r="D4532" s="227"/>
      <c r="E4532" s="227"/>
      <c r="F4532" s="227"/>
      <c r="G4532"/>
      <c r="H4532"/>
      <c r="I4532"/>
      <c r="J4532" s="227"/>
      <c r="L4532" s="190"/>
      <c r="N4532"/>
      <c r="O4532"/>
      <c r="P4532"/>
      <c r="Q4532"/>
      <c r="R4532"/>
      <c r="S4532"/>
      <c r="T4532"/>
      <c r="U4532"/>
      <c r="V4532"/>
      <c r="W4532" s="319"/>
      <c r="X4532"/>
      <c r="Y4532"/>
      <c r="Z4532"/>
      <c r="AA4532"/>
      <c r="AB4532"/>
      <c r="AC4532"/>
      <c r="AD4532"/>
      <c r="AE4532"/>
      <c r="AF4532"/>
      <c r="AG4532"/>
      <c r="AH4532"/>
      <c r="AI4532"/>
      <c r="AJ4532"/>
      <c r="AK4532"/>
      <c r="AL4532"/>
      <c r="AM4532"/>
      <c r="AN4532"/>
      <c r="AO4532"/>
      <c r="AP4532"/>
      <c r="AQ4532"/>
    </row>
    <row r="4533" spans="1:43" s="269" customFormat="1" x14ac:dyDescent="0.2">
      <c r="A4533" s="13"/>
      <c r="B4533"/>
      <c r="C4533"/>
      <c r="D4533" s="227"/>
      <c r="E4533" s="227"/>
      <c r="F4533" s="227"/>
      <c r="G4533"/>
      <c r="H4533"/>
      <c r="I4533"/>
      <c r="J4533" s="227"/>
      <c r="L4533" s="190"/>
      <c r="N4533"/>
      <c r="O4533"/>
      <c r="P4533"/>
      <c r="Q4533"/>
      <c r="R4533"/>
      <c r="S4533"/>
      <c r="T4533"/>
      <c r="U4533"/>
      <c r="V4533"/>
      <c r="W4533" s="319"/>
      <c r="X4533"/>
      <c r="Y4533"/>
      <c r="Z4533"/>
      <c r="AA4533"/>
      <c r="AB4533"/>
      <c r="AC4533"/>
      <c r="AD4533"/>
      <c r="AE4533"/>
      <c r="AF4533"/>
      <c r="AG4533"/>
      <c r="AH4533"/>
      <c r="AI4533"/>
      <c r="AJ4533"/>
      <c r="AK4533"/>
      <c r="AL4533"/>
      <c r="AM4533"/>
      <c r="AN4533"/>
      <c r="AO4533"/>
      <c r="AP4533"/>
      <c r="AQ4533"/>
    </row>
    <row r="4534" spans="1:43" s="269" customFormat="1" x14ac:dyDescent="0.2">
      <c r="A4534" s="13"/>
      <c r="B4534"/>
      <c r="C4534"/>
      <c r="D4534" s="227"/>
      <c r="E4534" s="227"/>
      <c r="F4534" s="227"/>
      <c r="G4534"/>
      <c r="H4534"/>
      <c r="I4534"/>
      <c r="J4534" s="227"/>
      <c r="L4534" s="190"/>
      <c r="N4534"/>
      <c r="O4534"/>
      <c r="P4534"/>
      <c r="Q4534"/>
      <c r="R4534"/>
      <c r="S4534"/>
      <c r="T4534"/>
      <c r="U4534"/>
      <c r="V4534"/>
      <c r="W4534" s="319"/>
      <c r="X4534"/>
      <c r="Y4534"/>
      <c r="Z4534"/>
      <c r="AA4534"/>
      <c r="AB4534"/>
      <c r="AC4534"/>
      <c r="AD4534"/>
      <c r="AE4534"/>
      <c r="AF4534"/>
      <c r="AG4534"/>
      <c r="AH4534"/>
      <c r="AI4534"/>
      <c r="AJ4534"/>
      <c r="AK4534"/>
      <c r="AL4534"/>
      <c r="AM4534"/>
      <c r="AN4534"/>
      <c r="AO4534"/>
      <c r="AP4534"/>
      <c r="AQ4534"/>
    </row>
    <row r="4535" spans="1:43" s="269" customFormat="1" x14ac:dyDescent="0.2">
      <c r="A4535" s="13"/>
      <c r="B4535"/>
      <c r="C4535"/>
      <c r="D4535" s="227"/>
      <c r="E4535" s="227"/>
      <c r="F4535" s="227"/>
      <c r="G4535"/>
      <c r="H4535"/>
      <c r="I4535"/>
      <c r="J4535" s="227"/>
      <c r="L4535" s="190"/>
      <c r="N4535"/>
      <c r="O4535"/>
      <c r="P4535"/>
      <c r="Q4535"/>
      <c r="R4535"/>
      <c r="S4535"/>
      <c r="T4535"/>
      <c r="U4535"/>
      <c r="V4535"/>
      <c r="W4535" s="319"/>
      <c r="X4535"/>
      <c r="Y4535"/>
      <c r="Z4535"/>
      <c r="AA4535"/>
      <c r="AB4535"/>
      <c r="AC4535"/>
      <c r="AD4535"/>
      <c r="AE4535"/>
      <c r="AF4535"/>
      <c r="AG4535"/>
      <c r="AH4535"/>
      <c r="AI4535"/>
      <c r="AJ4535"/>
      <c r="AK4535"/>
      <c r="AL4535"/>
      <c r="AM4535"/>
      <c r="AN4535"/>
      <c r="AO4535"/>
      <c r="AP4535"/>
      <c r="AQ4535"/>
    </row>
    <row r="4536" spans="1:43" s="269" customFormat="1" x14ac:dyDescent="0.2">
      <c r="A4536" s="13"/>
      <c r="B4536"/>
      <c r="C4536"/>
      <c r="D4536" s="227"/>
      <c r="E4536" s="227"/>
      <c r="F4536" s="227"/>
      <c r="G4536"/>
      <c r="H4536"/>
      <c r="I4536"/>
      <c r="J4536" s="227"/>
      <c r="L4536" s="190"/>
      <c r="N4536"/>
      <c r="O4536"/>
      <c r="P4536"/>
      <c r="Q4536"/>
      <c r="R4536"/>
      <c r="S4536"/>
      <c r="T4536"/>
      <c r="U4536"/>
      <c r="V4536"/>
      <c r="W4536" s="319"/>
      <c r="X4536"/>
      <c r="Y4536"/>
      <c r="Z4536"/>
      <c r="AA4536"/>
      <c r="AB4536"/>
      <c r="AC4536"/>
      <c r="AD4536"/>
      <c r="AE4536"/>
      <c r="AF4536"/>
      <c r="AG4536"/>
      <c r="AH4536"/>
      <c r="AI4536"/>
      <c r="AJ4536"/>
      <c r="AK4536"/>
      <c r="AL4536"/>
      <c r="AM4536"/>
      <c r="AN4536"/>
      <c r="AO4536"/>
      <c r="AP4536"/>
      <c r="AQ4536"/>
    </row>
    <row r="4537" spans="1:43" s="269" customFormat="1" x14ac:dyDescent="0.2">
      <c r="A4537" s="13"/>
      <c r="B4537"/>
      <c r="C4537"/>
      <c r="D4537" s="227"/>
      <c r="E4537" s="227"/>
      <c r="F4537" s="227"/>
      <c r="G4537"/>
      <c r="H4537"/>
      <c r="I4537"/>
      <c r="J4537" s="227"/>
      <c r="L4537" s="190"/>
      <c r="N4537"/>
      <c r="O4537"/>
      <c r="P4537"/>
      <c r="Q4537"/>
      <c r="R4537"/>
      <c r="S4537"/>
      <c r="T4537"/>
      <c r="U4537"/>
      <c r="V4537"/>
      <c r="W4537" s="319"/>
      <c r="X4537"/>
      <c r="Y4537"/>
      <c r="Z4537"/>
      <c r="AA4537"/>
      <c r="AB4537"/>
      <c r="AC4537"/>
      <c r="AD4537"/>
      <c r="AE4537"/>
      <c r="AF4537"/>
      <c r="AG4537"/>
      <c r="AH4537"/>
      <c r="AI4537"/>
      <c r="AJ4537"/>
      <c r="AK4537"/>
      <c r="AL4537"/>
      <c r="AM4537"/>
      <c r="AN4537"/>
      <c r="AO4537"/>
      <c r="AP4537"/>
      <c r="AQ4537"/>
    </row>
    <row r="4538" spans="1:43" s="269" customFormat="1" x14ac:dyDescent="0.2">
      <c r="A4538" s="13"/>
      <c r="B4538"/>
      <c r="C4538"/>
      <c r="D4538" s="227"/>
      <c r="E4538" s="227"/>
      <c r="F4538" s="227"/>
      <c r="G4538"/>
      <c r="H4538"/>
      <c r="I4538"/>
      <c r="J4538" s="227"/>
      <c r="L4538" s="190"/>
      <c r="N4538"/>
      <c r="O4538"/>
      <c r="P4538"/>
      <c r="Q4538"/>
      <c r="R4538"/>
      <c r="S4538"/>
      <c r="T4538"/>
      <c r="U4538"/>
      <c r="V4538"/>
      <c r="W4538" s="319"/>
      <c r="X4538"/>
      <c r="Y4538"/>
      <c r="Z4538"/>
      <c r="AA4538"/>
      <c r="AB4538"/>
      <c r="AC4538"/>
      <c r="AD4538"/>
      <c r="AE4538"/>
      <c r="AF4538"/>
      <c r="AG4538"/>
      <c r="AH4538"/>
      <c r="AI4538"/>
      <c r="AJ4538"/>
      <c r="AK4538"/>
      <c r="AL4538"/>
      <c r="AM4538"/>
      <c r="AN4538"/>
      <c r="AO4538"/>
      <c r="AP4538"/>
      <c r="AQ4538"/>
    </row>
    <row r="4539" spans="1:43" s="269" customFormat="1" x14ac:dyDescent="0.2">
      <c r="A4539" s="13"/>
      <c r="B4539"/>
      <c r="C4539"/>
      <c r="D4539" s="227"/>
      <c r="E4539" s="227"/>
      <c r="F4539" s="227"/>
      <c r="G4539"/>
      <c r="H4539"/>
      <c r="I4539"/>
      <c r="J4539" s="227"/>
      <c r="L4539" s="190"/>
      <c r="N4539"/>
      <c r="O4539"/>
      <c r="P4539"/>
      <c r="Q4539"/>
      <c r="R4539"/>
      <c r="S4539"/>
      <c r="T4539"/>
      <c r="U4539"/>
      <c r="V4539"/>
      <c r="W4539" s="319"/>
      <c r="X4539"/>
      <c r="Y4539"/>
      <c r="Z4539"/>
      <c r="AA4539"/>
      <c r="AB4539"/>
      <c r="AC4539"/>
      <c r="AD4539"/>
      <c r="AE4539"/>
      <c r="AF4539"/>
      <c r="AG4539"/>
      <c r="AH4539"/>
      <c r="AI4539"/>
      <c r="AJ4539"/>
      <c r="AK4539"/>
      <c r="AL4539"/>
      <c r="AM4539"/>
      <c r="AN4539"/>
      <c r="AO4539"/>
      <c r="AP4539"/>
      <c r="AQ4539"/>
    </row>
    <row r="4540" spans="1:43" s="269" customFormat="1" x14ac:dyDescent="0.2">
      <c r="A4540" s="13"/>
      <c r="B4540"/>
      <c r="C4540"/>
      <c r="D4540" s="227"/>
      <c r="E4540" s="227"/>
      <c r="F4540" s="227"/>
      <c r="G4540"/>
      <c r="H4540"/>
      <c r="I4540"/>
      <c r="J4540" s="227"/>
      <c r="L4540" s="190"/>
      <c r="N4540"/>
      <c r="O4540"/>
      <c r="P4540"/>
      <c r="Q4540"/>
      <c r="R4540"/>
      <c r="S4540"/>
      <c r="T4540"/>
      <c r="U4540"/>
      <c r="V4540"/>
      <c r="W4540" s="319"/>
      <c r="X4540"/>
      <c r="Y4540"/>
      <c r="Z4540"/>
      <c r="AA4540"/>
      <c r="AB4540"/>
      <c r="AC4540"/>
      <c r="AD4540"/>
      <c r="AE4540"/>
      <c r="AF4540"/>
      <c r="AG4540"/>
      <c r="AH4540"/>
      <c r="AI4540"/>
      <c r="AJ4540"/>
      <c r="AK4540"/>
      <c r="AL4540"/>
      <c r="AM4540"/>
      <c r="AN4540"/>
      <c r="AO4540"/>
      <c r="AP4540"/>
      <c r="AQ4540"/>
    </row>
    <row r="4541" spans="1:43" s="269" customFormat="1" x14ac:dyDescent="0.2">
      <c r="A4541" s="13"/>
      <c r="B4541"/>
      <c r="C4541"/>
      <c r="D4541" s="227"/>
      <c r="E4541" s="227"/>
      <c r="F4541" s="227"/>
      <c r="G4541"/>
      <c r="H4541"/>
      <c r="I4541"/>
      <c r="J4541" s="227"/>
      <c r="L4541" s="190"/>
      <c r="N4541"/>
      <c r="O4541"/>
      <c r="P4541"/>
      <c r="Q4541"/>
      <c r="R4541"/>
      <c r="S4541"/>
      <c r="T4541"/>
      <c r="U4541"/>
      <c r="V4541"/>
      <c r="W4541" s="319"/>
      <c r="X4541"/>
      <c r="Y4541"/>
      <c r="Z4541"/>
      <c r="AA4541"/>
      <c r="AB4541"/>
      <c r="AC4541"/>
      <c r="AD4541"/>
      <c r="AE4541"/>
      <c r="AF4541"/>
      <c r="AG4541"/>
      <c r="AH4541"/>
      <c r="AI4541"/>
      <c r="AJ4541"/>
      <c r="AK4541"/>
      <c r="AL4541"/>
      <c r="AM4541"/>
      <c r="AN4541"/>
      <c r="AO4541"/>
      <c r="AP4541"/>
      <c r="AQ4541"/>
    </row>
    <row r="4542" spans="1:43" s="269" customFormat="1" x14ac:dyDescent="0.2">
      <c r="A4542" s="13"/>
      <c r="B4542"/>
      <c r="C4542"/>
      <c r="D4542" s="227"/>
      <c r="E4542" s="227"/>
      <c r="F4542" s="227"/>
      <c r="G4542"/>
      <c r="H4542"/>
      <c r="I4542"/>
      <c r="J4542" s="227"/>
      <c r="L4542" s="190"/>
      <c r="N4542"/>
      <c r="O4542"/>
      <c r="P4542"/>
      <c r="Q4542"/>
      <c r="R4542"/>
      <c r="S4542"/>
      <c r="T4542"/>
      <c r="U4542"/>
      <c r="V4542"/>
      <c r="W4542" s="319"/>
      <c r="X4542"/>
      <c r="Y4542"/>
      <c r="Z4542"/>
      <c r="AA4542"/>
      <c r="AB4542"/>
      <c r="AC4542"/>
      <c r="AD4542"/>
      <c r="AE4542"/>
      <c r="AF4542"/>
      <c r="AG4542"/>
      <c r="AH4542"/>
      <c r="AI4542"/>
      <c r="AJ4542"/>
      <c r="AK4542"/>
      <c r="AL4542"/>
      <c r="AM4542"/>
      <c r="AN4542"/>
      <c r="AO4542"/>
      <c r="AP4542"/>
      <c r="AQ4542"/>
    </row>
    <row r="4543" spans="1:43" s="269" customFormat="1" x14ac:dyDescent="0.2">
      <c r="A4543" s="13"/>
      <c r="B4543"/>
      <c r="C4543"/>
      <c r="D4543" s="227"/>
      <c r="E4543" s="227"/>
      <c r="F4543" s="227"/>
      <c r="G4543"/>
      <c r="H4543"/>
      <c r="I4543"/>
      <c r="J4543" s="227"/>
      <c r="L4543" s="190"/>
      <c r="N4543"/>
      <c r="O4543"/>
      <c r="P4543"/>
      <c r="Q4543"/>
      <c r="R4543"/>
      <c r="S4543"/>
      <c r="T4543"/>
      <c r="U4543"/>
      <c r="V4543"/>
      <c r="W4543" s="319"/>
      <c r="X4543"/>
      <c r="Y4543"/>
      <c r="Z4543"/>
      <c r="AA4543"/>
      <c r="AB4543"/>
      <c r="AC4543"/>
      <c r="AD4543"/>
      <c r="AE4543"/>
      <c r="AF4543"/>
      <c r="AG4543"/>
      <c r="AH4543"/>
      <c r="AI4543"/>
      <c r="AJ4543"/>
      <c r="AK4543"/>
      <c r="AL4543"/>
      <c r="AM4543"/>
      <c r="AN4543"/>
      <c r="AO4543"/>
      <c r="AP4543"/>
      <c r="AQ4543"/>
    </row>
    <row r="4544" spans="1:43" s="269" customFormat="1" x14ac:dyDescent="0.2">
      <c r="A4544" s="13"/>
      <c r="B4544"/>
      <c r="C4544"/>
      <c r="D4544" s="227"/>
      <c r="E4544" s="227"/>
      <c r="F4544" s="227"/>
      <c r="G4544"/>
      <c r="H4544"/>
      <c r="I4544"/>
      <c r="J4544" s="227"/>
      <c r="L4544" s="190"/>
      <c r="N4544"/>
      <c r="O4544"/>
      <c r="P4544"/>
      <c r="Q4544"/>
      <c r="R4544"/>
      <c r="S4544"/>
      <c r="T4544"/>
      <c r="U4544"/>
      <c r="V4544"/>
      <c r="W4544" s="319"/>
      <c r="X4544"/>
      <c r="Y4544"/>
      <c r="Z4544"/>
      <c r="AA4544"/>
      <c r="AB4544"/>
      <c r="AC4544"/>
      <c r="AD4544"/>
      <c r="AE4544"/>
      <c r="AF4544"/>
      <c r="AG4544"/>
      <c r="AH4544"/>
      <c r="AI4544"/>
      <c r="AJ4544"/>
      <c r="AK4544"/>
      <c r="AL4544"/>
      <c r="AM4544"/>
      <c r="AN4544"/>
      <c r="AO4544"/>
      <c r="AP4544"/>
      <c r="AQ4544"/>
    </row>
    <row r="4545" spans="1:43" s="269" customFormat="1" x14ac:dyDescent="0.2">
      <c r="A4545" s="13"/>
      <c r="B4545"/>
      <c r="C4545"/>
      <c r="D4545" s="227"/>
      <c r="E4545" s="227"/>
      <c r="F4545" s="227"/>
      <c r="G4545"/>
      <c r="H4545"/>
      <c r="I4545"/>
      <c r="J4545" s="227"/>
      <c r="L4545" s="190"/>
      <c r="N4545"/>
      <c r="O4545"/>
      <c r="P4545"/>
      <c r="Q4545"/>
      <c r="R4545"/>
      <c r="S4545"/>
      <c r="T4545"/>
      <c r="U4545"/>
      <c r="V4545"/>
      <c r="W4545" s="319"/>
      <c r="X4545"/>
      <c r="Y4545"/>
      <c r="Z4545"/>
      <c r="AA4545"/>
      <c r="AB4545"/>
      <c r="AC4545"/>
      <c r="AD4545"/>
      <c r="AE4545"/>
      <c r="AF4545"/>
      <c r="AG4545"/>
      <c r="AH4545"/>
      <c r="AI4545"/>
      <c r="AJ4545"/>
      <c r="AK4545"/>
      <c r="AL4545"/>
      <c r="AM4545"/>
      <c r="AN4545"/>
      <c r="AO4545"/>
      <c r="AP4545"/>
      <c r="AQ4545"/>
    </row>
    <row r="4546" spans="1:43" s="269" customFormat="1" x14ac:dyDescent="0.2">
      <c r="A4546" s="13"/>
      <c r="B4546"/>
      <c r="C4546"/>
      <c r="D4546" s="227"/>
      <c r="E4546" s="227"/>
      <c r="F4546" s="227"/>
      <c r="G4546"/>
      <c r="H4546"/>
      <c r="I4546"/>
      <c r="J4546" s="227"/>
      <c r="L4546" s="190"/>
      <c r="N4546"/>
      <c r="O4546"/>
      <c r="P4546"/>
      <c r="Q4546"/>
      <c r="R4546"/>
      <c r="S4546"/>
      <c r="T4546"/>
      <c r="U4546"/>
      <c r="V4546"/>
      <c r="W4546" s="319"/>
      <c r="X4546"/>
      <c r="Y4546"/>
      <c r="Z4546"/>
      <c r="AA4546"/>
      <c r="AB4546"/>
      <c r="AC4546"/>
      <c r="AD4546"/>
      <c r="AE4546"/>
      <c r="AF4546"/>
      <c r="AG4546"/>
      <c r="AH4546"/>
      <c r="AI4546"/>
      <c r="AJ4546"/>
      <c r="AK4546"/>
      <c r="AL4546"/>
      <c r="AM4546"/>
      <c r="AN4546"/>
      <c r="AO4546"/>
      <c r="AP4546"/>
      <c r="AQ4546"/>
    </row>
    <row r="4547" spans="1:43" s="269" customFormat="1" x14ac:dyDescent="0.2">
      <c r="A4547" s="13"/>
      <c r="B4547"/>
      <c r="C4547"/>
      <c r="D4547" s="227"/>
      <c r="E4547" s="227"/>
      <c r="F4547" s="227"/>
      <c r="G4547"/>
      <c r="H4547"/>
      <c r="I4547"/>
      <c r="J4547" s="227"/>
      <c r="L4547" s="190"/>
      <c r="N4547"/>
      <c r="O4547"/>
      <c r="P4547"/>
      <c r="Q4547"/>
      <c r="R4547"/>
      <c r="S4547"/>
      <c r="T4547"/>
      <c r="U4547"/>
      <c r="V4547"/>
      <c r="W4547" s="319"/>
      <c r="X4547"/>
      <c r="Y4547"/>
      <c r="Z4547"/>
      <c r="AA4547"/>
      <c r="AB4547"/>
      <c r="AC4547"/>
      <c r="AD4547"/>
      <c r="AE4547"/>
      <c r="AF4547"/>
      <c r="AG4547"/>
      <c r="AH4547"/>
      <c r="AI4547"/>
      <c r="AJ4547"/>
      <c r="AK4547"/>
      <c r="AL4547"/>
      <c r="AM4547"/>
      <c r="AN4547"/>
      <c r="AO4547"/>
      <c r="AP4547"/>
      <c r="AQ4547"/>
    </row>
    <row r="4548" spans="1:43" s="269" customFormat="1" x14ac:dyDescent="0.2">
      <c r="A4548" s="13"/>
      <c r="B4548"/>
      <c r="C4548"/>
      <c r="D4548" s="227"/>
      <c r="E4548" s="227"/>
      <c r="F4548" s="227"/>
      <c r="G4548"/>
      <c r="H4548"/>
      <c r="I4548"/>
      <c r="J4548" s="227"/>
      <c r="L4548" s="190"/>
      <c r="N4548"/>
      <c r="O4548"/>
      <c r="P4548"/>
      <c r="Q4548"/>
      <c r="R4548"/>
      <c r="S4548"/>
      <c r="T4548"/>
      <c r="U4548"/>
      <c r="V4548"/>
      <c r="W4548" s="319"/>
      <c r="X4548"/>
      <c r="Y4548"/>
      <c r="Z4548"/>
      <c r="AA4548"/>
      <c r="AB4548"/>
      <c r="AC4548"/>
      <c r="AD4548"/>
      <c r="AE4548"/>
      <c r="AF4548"/>
      <c r="AG4548"/>
      <c r="AH4548"/>
      <c r="AI4548"/>
      <c r="AJ4548"/>
      <c r="AK4548"/>
      <c r="AL4548"/>
      <c r="AM4548"/>
      <c r="AN4548"/>
      <c r="AO4548"/>
      <c r="AP4548"/>
      <c r="AQ4548"/>
    </row>
    <row r="4549" spans="1:43" s="269" customFormat="1" x14ac:dyDescent="0.2">
      <c r="A4549" s="13"/>
      <c r="B4549"/>
      <c r="C4549"/>
      <c r="D4549" s="227"/>
      <c r="E4549" s="227"/>
      <c r="F4549" s="227"/>
      <c r="G4549"/>
      <c r="H4549"/>
      <c r="I4549"/>
      <c r="J4549" s="227"/>
      <c r="L4549" s="190"/>
      <c r="N4549"/>
      <c r="O4549"/>
      <c r="P4549"/>
      <c r="Q4549"/>
      <c r="R4549"/>
      <c r="S4549"/>
      <c r="T4549"/>
      <c r="U4549"/>
      <c r="V4549"/>
      <c r="W4549" s="319"/>
      <c r="X4549"/>
      <c r="Y4549"/>
      <c r="Z4549"/>
      <c r="AA4549"/>
      <c r="AB4549"/>
      <c r="AC4549"/>
      <c r="AD4549"/>
      <c r="AE4549"/>
      <c r="AF4549"/>
      <c r="AG4549"/>
      <c r="AH4549"/>
      <c r="AI4549"/>
      <c r="AJ4549"/>
      <c r="AK4549"/>
      <c r="AL4549"/>
      <c r="AM4549"/>
      <c r="AN4549"/>
      <c r="AO4549"/>
      <c r="AP4549"/>
      <c r="AQ4549"/>
    </row>
    <row r="4550" spans="1:43" s="269" customFormat="1" x14ac:dyDescent="0.2">
      <c r="A4550" s="13"/>
      <c r="B4550"/>
      <c r="C4550"/>
      <c r="D4550" s="227"/>
      <c r="E4550" s="227"/>
      <c r="F4550" s="227"/>
      <c r="G4550"/>
      <c r="H4550"/>
      <c r="I4550"/>
      <c r="J4550" s="227"/>
      <c r="L4550" s="190"/>
      <c r="N4550"/>
      <c r="O4550"/>
      <c r="P4550"/>
      <c r="Q4550"/>
      <c r="R4550"/>
      <c r="S4550"/>
      <c r="T4550"/>
      <c r="U4550"/>
      <c r="V4550"/>
      <c r="W4550" s="319"/>
      <c r="X4550"/>
      <c r="Y4550"/>
      <c r="Z4550"/>
      <c r="AA4550"/>
      <c r="AB4550"/>
      <c r="AC4550"/>
      <c r="AD4550"/>
      <c r="AE4550"/>
      <c r="AF4550"/>
      <c r="AG4550"/>
      <c r="AH4550"/>
      <c r="AI4550"/>
      <c r="AJ4550"/>
      <c r="AK4550"/>
      <c r="AL4550"/>
      <c r="AM4550"/>
      <c r="AN4550"/>
      <c r="AO4550"/>
      <c r="AP4550"/>
      <c r="AQ4550"/>
    </row>
    <row r="4551" spans="1:43" s="269" customFormat="1" x14ac:dyDescent="0.2">
      <c r="A4551" s="13"/>
      <c r="B4551"/>
      <c r="C4551"/>
      <c r="D4551" s="227"/>
      <c r="E4551" s="227"/>
      <c r="F4551" s="227"/>
      <c r="G4551"/>
      <c r="H4551"/>
      <c r="I4551"/>
      <c r="J4551" s="227"/>
      <c r="L4551" s="190"/>
      <c r="N4551"/>
      <c r="O4551"/>
      <c r="P4551"/>
      <c r="Q4551"/>
      <c r="R4551"/>
      <c r="S4551"/>
      <c r="T4551"/>
      <c r="U4551"/>
      <c r="V4551"/>
      <c r="W4551" s="319"/>
      <c r="X4551"/>
      <c r="Y4551"/>
      <c r="Z4551"/>
      <c r="AA4551"/>
      <c r="AB4551"/>
      <c r="AC4551"/>
      <c r="AD4551"/>
      <c r="AE4551"/>
      <c r="AF4551"/>
      <c r="AG4551"/>
      <c r="AH4551"/>
      <c r="AI4551"/>
      <c r="AJ4551"/>
      <c r="AK4551"/>
      <c r="AL4551"/>
      <c r="AM4551"/>
      <c r="AN4551"/>
      <c r="AO4551"/>
      <c r="AP4551"/>
      <c r="AQ4551"/>
    </row>
    <row r="4552" spans="1:43" s="269" customFormat="1" x14ac:dyDescent="0.2">
      <c r="A4552" s="13"/>
      <c r="B4552"/>
      <c r="C4552"/>
      <c r="D4552" s="227"/>
      <c r="E4552" s="227"/>
      <c r="F4552" s="227"/>
      <c r="G4552"/>
      <c r="H4552"/>
      <c r="I4552"/>
      <c r="J4552" s="227"/>
      <c r="L4552" s="190"/>
      <c r="N4552"/>
      <c r="O4552"/>
      <c r="P4552"/>
      <c r="Q4552"/>
      <c r="R4552"/>
      <c r="S4552"/>
      <c r="T4552"/>
      <c r="U4552"/>
      <c r="V4552"/>
      <c r="W4552" s="319"/>
      <c r="X4552"/>
      <c r="Y4552"/>
      <c r="Z4552"/>
      <c r="AA4552"/>
      <c r="AB4552"/>
      <c r="AC4552"/>
      <c r="AD4552"/>
      <c r="AE4552"/>
      <c r="AF4552"/>
      <c r="AG4552"/>
      <c r="AH4552"/>
      <c r="AI4552"/>
      <c r="AJ4552"/>
      <c r="AK4552"/>
      <c r="AL4552"/>
      <c r="AM4552"/>
      <c r="AN4552"/>
      <c r="AO4552"/>
      <c r="AP4552"/>
      <c r="AQ4552"/>
    </row>
    <row r="4553" spans="1:43" s="269" customFormat="1" x14ac:dyDescent="0.2">
      <c r="A4553" s="13"/>
      <c r="B4553"/>
      <c r="C4553"/>
      <c r="D4553" s="227"/>
      <c r="E4553" s="227"/>
      <c r="F4553" s="227"/>
      <c r="G4553"/>
      <c r="H4553"/>
      <c r="I4553"/>
      <c r="J4553" s="227"/>
      <c r="L4553" s="190"/>
      <c r="N4553"/>
      <c r="O4553"/>
      <c r="P4553"/>
      <c r="Q4553"/>
      <c r="R4553"/>
      <c r="S4553"/>
      <c r="T4553"/>
      <c r="U4553"/>
      <c r="V4553"/>
      <c r="W4553" s="319"/>
      <c r="X4553"/>
      <c r="Y4553"/>
      <c r="Z4553"/>
      <c r="AA4553"/>
      <c r="AB4553"/>
      <c r="AC4553"/>
      <c r="AD4553"/>
      <c r="AE4553"/>
      <c r="AF4553"/>
      <c r="AG4553"/>
      <c r="AH4553"/>
      <c r="AI4553"/>
      <c r="AJ4553"/>
      <c r="AK4553"/>
      <c r="AL4553"/>
      <c r="AM4553"/>
      <c r="AN4553"/>
      <c r="AO4553"/>
      <c r="AP4553"/>
      <c r="AQ4553"/>
    </row>
    <row r="4554" spans="1:43" s="269" customFormat="1" x14ac:dyDescent="0.2">
      <c r="A4554" s="13"/>
      <c r="B4554"/>
      <c r="C4554"/>
      <c r="D4554" s="227"/>
      <c r="E4554" s="227"/>
      <c r="F4554" s="227"/>
      <c r="G4554"/>
      <c r="H4554"/>
      <c r="I4554"/>
      <c r="J4554" s="227"/>
      <c r="L4554" s="190"/>
      <c r="N4554"/>
      <c r="O4554"/>
      <c r="P4554"/>
      <c r="Q4554"/>
      <c r="R4554"/>
      <c r="S4554"/>
      <c r="T4554"/>
      <c r="U4554"/>
      <c r="V4554"/>
      <c r="W4554" s="319"/>
      <c r="X4554"/>
      <c r="Y4554"/>
      <c r="Z4554"/>
      <c r="AA4554"/>
      <c r="AB4554"/>
      <c r="AC4554"/>
      <c r="AD4554"/>
      <c r="AE4554"/>
      <c r="AF4554"/>
      <c r="AG4554"/>
      <c r="AH4554"/>
      <c r="AI4554"/>
      <c r="AJ4554"/>
      <c r="AK4554"/>
      <c r="AL4554"/>
      <c r="AM4554"/>
      <c r="AN4554"/>
      <c r="AO4554"/>
      <c r="AP4554"/>
      <c r="AQ4554"/>
    </row>
    <row r="4555" spans="1:43" s="269" customFormat="1" x14ac:dyDescent="0.2">
      <c r="A4555" s="13"/>
      <c r="B4555"/>
      <c r="C4555"/>
      <c r="D4555" s="227"/>
      <c r="E4555" s="227"/>
      <c r="F4555" s="227"/>
      <c r="G4555"/>
      <c r="H4555"/>
      <c r="I4555"/>
      <c r="J4555" s="227"/>
      <c r="L4555" s="190"/>
      <c r="N4555"/>
      <c r="O4555"/>
      <c r="P4555"/>
      <c r="Q4555"/>
      <c r="R4555"/>
      <c r="S4555"/>
      <c r="T4555"/>
      <c r="U4555"/>
      <c r="V4555"/>
      <c r="W4555" s="319"/>
      <c r="X4555"/>
      <c r="Y4555"/>
      <c r="Z4555"/>
      <c r="AA4555"/>
      <c r="AB4555"/>
      <c r="AC4555"/>
      <c r="AD4555"/>
      <c r="AE4555"/>
      <c r="AF4555"/>
      <c r="AG4555"/>
      <c r="AH4555"/>
      <c r="AI4555"/>
      <c r="AJ4555"/>
      <c r="AK4555"/>
      <c r="AL4555"/>
      <c r="AM4555"/>
      <c r="AN4555"/>
      <c r="AO4555"/>
      <c r="AP4555"/>
      <c r="AQ4555"/>
    </row>
    <row r="4556" spans="1:43" s="269" customFormat="1" x14ac:dyDescent="0.2">
      <c r="A4556" s="13"/>
      <c r="B4556"/>
      <c r="C4556"/>
      <c r="D4556" s="227"/>
      <c r="E4556" s="227"/>
      <c r="F4556" s="227"/>
      <c r="G4556"/>
      <c r="H4556"/>
      <c r="I4556"/>
      <c r="J4556" s="227"/>
      <c r="L4556" s="190"/>
      <c r="N4556"/>
      <c r="O4556"/>
      <c r="P4556"/>
      <c r="Q4556"/>
      <c r="R4556"/>
      <c r="S4556"/>
      <c r="T4556"/>
      <c r="U4556"/>
      <c r="V4556"/>
      <c r="W4556" s="319"/>
      <c r="X4556"/>
      <c r="Y4556"/>
      <c r="Z4556"/>
      <c r="AA4556"/>
      <c r="AB4556"/>
      <c r="AC4556"/>
      <c r="AD4556"/>
      <c r="AE4556"/>
      <c r="AF4556"/>
      <c r="AG4556"/>
      <c r="AH4556"/>
      <c r="AI4556"/>
      <c r="AJ4556"/>
      <c r="AK4556"/>
      <c r="AL4556"/>
      <c r="AM4556"/>
      <c r="AN4556"/>
      <c r="AO4556"/>
      <c r="AP4556"/>
      <c r="AQ4556"/>
    </row>
    <row r="4557" spans="1:43" s="269" customFormat="1" x14ac:dyDescent="0.2">
      <c r="A4557" s="13"/>
      <c r="B4557"/>
      <c r="C4557"/>
      <c r="D4557" s="227"/>
      <c r="E4557" s="227"/>
      <c r="F4557" s="227"/>
      <c r="G4557"/>
      <c r="H4557"/>
      <c r="I4557"/>
      <c r="J4557" s="227"/>
      <c r="L4557" s="190"/>
      <c r="N4557"/>
      <c r="O4557"/>
      <c r="P4557"/>
      <c r="Q4557"/>
      <c r="R4557"/>
      <c r="S4557"/>
      <c r="T4557"/>
      <c r="U4557"/>
      <c r="V4557"/>
      <c r="W4557" s="319"/>
      <c r="X4557"/>
      <c r="Y4557"/>
      <c r="Z4557"/>
      <c r="AA4557"/>
      <c r="AB4557"/>
      <c r="AC4557"/>
      <c r="AD4557"/>
      <c r="AE4557"/>
      <c r="AF4557"/>
      <c r="AG4557"/>
      <c r="AH4557"/>
      <c r="AI4557"/>
      <c r="AJ4557"/>
      <c r="AK4557"/>
      <c r="AL4557"/>
      <c r="AM4557"/>
      <c r="AN4557"/>
      <c r="AO4557"/>
      <c r="AP4557"/>
      <c r="AQ4557"/>
    </row>
    <row r="4558" spans="1:43" s="269" customFormat="1" x14ac:dyDescent="0.2">
      <c r="A4558" s="13"/>
      <c r="B4558"/>
      <c r="C4558"/>
      <c r="D4558" s="227"/>
      <c r="E4558" s="227"/>
      <c r="F4558" s="227"/>
      <c r="G4558"/>
      <c r="H4558"/>
      <c r="I4558"/>
      <c r="J4558" s="227"/>
      <c r="L4558" s="190"/>
      <c r="N4558"/>
      <c r="O4558"/>
      <c r="P4558"/>
      <c r="Q4558"/>
      <c r="R4558"/>
      <c r="S4558"/>
      <c r="T4558"/>
      <c r="U4558"/>
      <c r="V4558"/>
      <c r="W4558" s="319"/>
      <c r="X4558"/>
      <c r="Y4558"/>
      <c r="Z4558"/>
      <c r="AA4558"/>
      <c r="AB4558"/>
      <c r="AC4558"/>
      <c r="AD4558"/>
      <c r="AE4558"/>
      <c r="AF4558"/>
      <c r="AG4558"/>
      <c r="AH4558"/>
      <c r="AI4558"/>
      <c r="AJ4558"/>
      <c r="AK4558"/>
      <c r="AL4558"/>
      <c r="AM4558"/>
      <c r="AN4558"/>
      <c r="AO4558"/>
      <c r="AP4558"/>
      <c r="AQ4558"/>
    </row>
    <row r="4559" spans="1:43" s="269" customFormat="1" x14ac:dyDescent="0.2">
      <c r="A4559" s="13"/>
      <c r="B4559"/>
      <c r="C4559"/>
      <c r="D4559" s="227"/>
      <c r="E4559" s="227"/>
      <c r="F4559" s="227"/>
      <c r="G4559"/>
      <c r="H4559"/>
      <c r="I4559"/>
      <c r="J4559" s="227"/>
      <c r="L4559" s="190"/>
      <c r="N4559"/>
      <c r="O4559"/>
      <c r="P4559"/>
      <c r="Q4559"/>
      <c r="R4559"/>
      <c r="S4559"/>
      <c r="T4559"/>
      <c r="U4559"/>
      <c r="V4559"/>
      <c r="W4559" s="319"/>
      <c r="X4559"/>
      <c r="Y4559"/>
      <c r="Z4559"/>
      <c r="AA4559"/>
      <c r="AB4559"/>
      <c r="AC4559"/>
      <c r="AD4559"/>
      <c r="AE4559"/>
      <c r="AF4559"/>
      <c r="AG4559"/>
      <c r="AH4559"/>
      <c r="AI4559"/>
      <c r="AJ4559"/>
      <c r="AK4559"/>
      <c r="AL4559"/>
      <c r="AM4559"/>
      <c r="AN4559"/>
      <c r="AO4559"/>
      <c r="AP4559"/>
      <c r="AQ4559"/>
    </row>
    <row r="4560" spans="1:43" s="269" customFormat="1" x14ac:dyDescent="0.2">
      <c r="A4560" s="13"/>
      <c r="B4560"/>
      <c r="C4560"/>
      <c r="D4560" s="227"/>
      <c r="E4560" s="227"/>
      <c r="F4560" s="227"/>
      <c r="G4560"/>
      <c r="H4560"/>
      <c r="I4560"/>
      <c r="J4560" s="227"/>
      <c r="L4560" s="190"/>
      <c r="N4560"/>
      <c r="O4560"/>
      <c r="P4560"/>
      <c r="Q4560"/>
      <c r="R4560"/>
      <c r="S4560"/>
      <c r="T4560"/>
      <c r="U4560"/>
      <c r="V4560"/>
      <c r="W4560" s="319"/>
      <c r="X4560"/>
      <c r="Y4560"/>
      <c r="Z4560"/>
      <c r="AA4560"/>
      <c r="AB4560"/>
      <c r="AC4560"/>
      <c r="AD4560"/>
      <c r="AE4560"/>
      <c r="AF4560"/>
      <c r="AG4560"/>
      <c r="AH4560"/>
      <c r="AI4560"/>
      <c r="AJ4560"/>
      <c r="AK4560"/>
      <c r="AL4560"/>
      <c r="AM4560"/>
      <c r="AN4560"/>
      <c r="AO4560"/>
      <c r="AP4560"/>
      <c r="AQ4560"/>
    </row>
    <row r="4561" spans="1:43" s="269" customFormat="1" x14ac:dyDescent="0.2">
      <c r="A4561" s="13"/>
      <c r="B4561"/>
      <c r="C4561"/>
      <c r="D4561" s="227"/>
      <c r="E4561" s="227"/>
      <c r="F4561" s="227"/>
      <c r="G4561"/>
      <c r="H4561"/>
      <c r="I4561"/>
      <c r="J4561" s="227"/>
      <c r="L4561" s="190"/>
      <c r="N4561"/>
      <c r="O4561"/>
      <c r="P4561"/>
      <c r="Q4561"/>
      <c r="R4561"/>
      <c r="S4561"/>
      <c r="T4561"/>
      <c r="U4561"/>
      <c r="V4561"/>
      <c r="W4561" s="319"/>
      <c r="X4561"/>
      <c r="Y4561"/>
      <c r="Z4561"/>
      <c r="AA4561"/>
      <c r="AB4561"/>
      <c r="AC4561"/>
      <c r="AD4561"/>
      <c r="AE4561"/>
      <c r="AF4561"/>
      <c r="AG4561"/>
      <c r="AH4561"/>
      <c r="AI4561"/>
      <c r="AJ4561"/>
      <c r="AK4561"/>
      <c r="AL4561"/>
      <c r="AM4561"/>
      <c r="AN4561"/>
      <c r="AO4561"/>
      <c r="AP4561"/>
      <c r="AQ4561"/>
    </row>
    <row r="4562" spans="1:43" s="269" customFormat="1" x14ac:dyDescent="0.2">
      <c r="A4562" s="13"/>
      <c r="B4562"/>
      <c r="C4562"/>
      <c r="D4562" s="227"/>
      <c r="E4562" s="227"/>
      <c r="F4562" s="227"/>
      <c r="G4562"/>
      <c r="H4562"/>
      <c r="I4562"/>
      <c r="J4562" s="227"/>
      <c r="L4562" s="190"/>
      <c r="N4562"/>
      <c r="O4562"/>
      <c r="P4562"/>
      <c r="Q4562"/>
      <c r="R4562"/>
      <c r="S4562"/>
      <c r="T4562"/>
      <c r="U4562"/>
      <c r="V4562"/>
      <c r="W4562" s="319"/>
      <c r="X4562"/>
      <c r="Y4562"/>
      <c r="Z4562"/>
      <c r="AA4562"/>
      <c r="AB4562"/>
      <c r="AC4562"/>
      <c r="AD4562"/>
      <c r="AE4562"/>
      <c r="AF4562"/>
      <c r="AG4562"/>
      <c r="AH4562"/>
      <c r="AI4562"/>
      <c r="AJ4562"/>
      <c r="AK4562"/>
      <c r="AL4562"/>
      <c r="AM4562"/>
      <c r="AN4562"/>
      <c r="AO4562"/>
      <c r="AP4562"/>
      <c r="AQ4562"/>
    </row>
    <row r="4563" spans="1:43" s="269" customFormat="1" x14ac:dyDescent="0.2">
      <c r="A4563" s="13"/>
      <c r="B4563"/>
      <c r="C4563"/>
      <c r="D4563" s="227"/>
      <c r="E4563" s="227"/>
      <c r="F4563" s="227"/>
      <c r="G4563"/>
      <c r="H4563"/>
      <c r="I4563"/>
      <c r="J4563" s="227"/>
      <c r="L4563" s="190"/>
      <c r="N4563"/>
      <c r="O4563"/>
      <c r="P4563"/>
      <c r="Q4563"/>
      <c r="R4563"/>
      <c r="S4563"/>
      <c r="T4563"/>
      <c r="U4563"/>
      <c r="V4563"/>
      <c r="W4563" s="319"/>
      <c r="X4563"/>
      <c r="Y4563"/>
      <c r="Z4563"/>
      <c r="AA4563"/>
      <c r="AB4563"/>
      <c r="AC4563"/>
      <c r="AD4563"/>
      <c r="AE4563"/>
      <c r="AF4563"/>
      <c r="AG4563"/>
      <c r="AH4563"/>
      <c r="AI4563"/>
      <c r="AJ4563"/>
      <c r="AK4563"/>
      <c r="AL4563"/>
      <c r="AM4563"/>
      <c r="AN4563"/>
      <c r="AO4563"/>
      <c r="AP4563"/>
      <c r="AQ4563"/>
    </row>
    <row r="4564" spans="1:43" s="269" customFormat="1" x14ac:dyDescent="0.2">
      <c r="A4564" s="13"/>
      <c r="B4564"/>
      <c r="C4564"/>
      <c r="D4564" s="227"/>
      <c r="E4564" s="227"/>
      <c r="F4564" s="227"/>
      <c r="G4564"/>
      <c r="H4564"/>
      <c r="I4564"/>
      <c r="J4564" s="227"/>
      <c r="L4564" s="190"/>
      <c r="N4564"/>
      <c r="O4564"/>
      <c r="P4564"/>
      <c r="Q4564"/>
      <c r="R4564"/>
      <c r="S4564"/>
      <c r="T4564"/>
      <c r="U4564"/>
      <c r="V4564"/>
      <c r="W4564" s="319"/>
      <c r="X4564"/>
      <c r="Y4564"/>
      <c r="Z4564"/>
      <c r="AA4564"/>
      <c r="AB4564"/>
      <c r="AC4564"/>
      <c r="AD4564"/>
      <c r="AE4564"/>
      <c r="AF4564"/>
      <c r="AG4564"/>
      <c r="AH4564"/>
      <c r="AI4564"/>
      <c r="AJ4564"/>
      <c r="AK4564"/>
      <c r="AL4564"/>
      <c r="AM4564"/>
      <c r="AN4564"/>
      <c r="AO4564"/>
      <c r="AP4564"/>
      <c r="AQ4564"/>
    </row>
    <row r="4565" spans="1:43" s="269" customFormat="1" x14ac:dyDescent="0.2">
      <c r="A4565" s="13"/>
      <c r="B4565"/>
      <c r="C4565"/>
      <c r="D4565" s="227"/>
      <c r="E4565" s="227"/>
      <c r="F4565" s="227"/>
      <c r="G4565"/>
      <c r="H4565"/>
      <c r="I4565"/>
      <c r="J4565" s="227"/>
      <c r="L4565" s="190"/>
      <c r="N4565"/>
      <c r="O4565"/>
      <c r="P4565"/>
      <c r="Q4565"/>
      <c r="R4565"/>
      <c r="S4565"/>
      <c r="T4565"/>
      <c r="U4565"/>
      <c r="V4565"/>
      <c r="W4565" s="319"/>
      <c r="X4565"/>
      <c r="Y4565"/>
      <c r="Z4565"/>
      <c r="AA4565"/>
      <c r="AB4565"/>
      <c r="AC4565"/>
      <c r="AD4565"/>
      <c r="AE4565"/>
      <c r="AF4565"/>
      <c r="AG4565"/>
      <c r="AH4565"/>
      <c r="AI4565"/>
      <c r="AJ4565"/>
      <c r="AK4565"/>
      <c r="AL4565"/>
      <c r="AM4565"/>
      <c r="AN4565"/>
      <c r="AO4565"/>
      <c r="AP4565"/>
      <c r="AQ4565"/>
    </row>
    <row r="4566" spans="1:43" s="269" customFormat="1" x14ac:dyDescent="0.2">
      <c r="A4566" s="13"/>
      <c r="B4566"/>
      <c r="C4566"/>
      <c r="D4566" s="227"/>
      <c r="E4566" s="227"/>
      <c r="F4566" s="227"/>
      <c r="G4566"/>
      <c r="H4566"/>
      <c r="I4566"/>
      <c r="J4566" s="227"/>
      <c r="L4566" s="190"/>
      <c r="N4566"/>
      <c r="O4566"/>
      <c r="P4566"/>
      <c r="Q4566"/>
      <c r="R4566"/>
      <c r="S4566"/>
      <c r="T4566"/>
      <c r="U4566"/>
      <c r="V4566"/>
      <c r="W4566" s="319"/>
      <c r="X4566"/>
      <c r="Y4566"/>
      <c r="Z4566"/>
      <c r="AA4566"/>
      <c r="AB4566"/>
      <c r="AC4566"/>
      <c r="AD4566"/>
      <c r="AE4566"/>
      <c r="AF4566"/>
      <c r="AG4566"/>
      <c r="AH4566"/>
      <c r="AI4566"/>
      <c r="AJ4566"/>
      <c r="AK4566"/>
      <c r="AL4566"/>
      <c r="AM4566"/>
      <c r="AN4566"/>
      <c r="AO4566"/>
      <c r="AP4566"/>
      <c r="AQ4566"/>
    </row>
    <row r="4567" spans="1:43" s="269" customFormat="1" x14ac:dyDescent="0.2">
      <c r="A4567" s="13"/>
      <c r="B4567"/>
      <c r="C4567"/>
      <c r="D4567" s="227"/>
      <c r="E4567" s="227"/>
      <c r="F4567" s="227"/>
      <c r="G4567"/>
      <c r="H4567"/>
      <c r="I4567"/>
      <c r="J4567" s="227"/>
      <c r="L4567" s="190"/>
      <c r="N4567"/>
      <c r="O4567"/>
      <c r="P4567"/>
      <c r="Q4567"/>
      <c r="R4567"/>
      <c r="S4567"/>
      <c r="T4567"/>
      <c r="U4567"/>
      <c r="V4567"/>
      <c r="W4567" s="319"/>
      <c r="X4567"/>
      <c r="Y4567"/>
      <c r="Z4567"/>
      <c r="AA4567"/>
      <c r="AB4567"/>
      <c r="AC4567"/>
      <c r="AD4567"/>
      <c r="AE4567"/>
      <c r="AF4567"/>
      <c r="AG4567"/>
      <c r="AH4567"/>
      <c r="AI4567"/>
      <c r="AJ4567"/>
      <c r="AK4567"/>
      <c r="AL4567"/>
      <c r="AM4567"/>
      <c r="AN4567"/>
      <c r="AO4567"/>
      <c r="AP4567"/>
      <c r="AQ4567"/>
    </row>
    <row r="4568" spans="1:43" s="269" customFormat="1" x14ac:dyDescent="0.2">
      <c r="A4568" s="13"/>
      <c r="B4568"/>
      <c r="C4568"/>
      <c r="D4568" s="227"/>
      <c r="E4568" s="227"/>
      <c r="F4568" s="227"/>
      <c r="G4568"/>
      <c r="H4568"/>
      <c r="I4568"/>
      <c r="J4568" s="227"/>
      <c r="L4568" s="190"/>
      <c r="N4568"/>
      <c r="O4568"/>
      <c r="P4568"/>
      <c r="Q4568"/>
      <c r="R4568"/>
      <c r="S4568"/>
      <c r="T4568"/>
      <c r="U4568"/>
      <c r="V4568"/>
      <c r="W4568" s="319"/>
      <c r="X4568"/>
      <c r="Y4568"/>
      <c r="Z4568"/>
      <c r="AA4568"/>
      <c r="AB4568"/>
      <c r="AC4568"/>
      <c r="AD4568"/>
      <c r="AE4568"/>
      <c r="AF4568"/>
      <c r="AG4568"/>
      <c r="AH4568"/>
      <c r="AI4568"/>
      <c r="AJ4568"/>
      <c r="AK4568"/>
      <c r="AL4568"/>
      <c r="AM4568"/>
      <c r="AN4568"/>
      <c r="AO4568"/>
      <c r="AP4568"/>
      <c r="AQ4568"/>
    </row>
    <row r="4569" spans="1:43" s="269" customFormat="1" x14ac:dyDescent="0.2">
      <c r="A4569" s="13"/>
      <c r="B4569"/>
      <c r="C4569"/>
      <c r="D4569" s="227"/>
      <c r="E4569" s="227"/>
      <c r="F4569" s="227"/>
      <c r="G4569"/>
      <c r="H4569"/>
      <c r="I4569"/>
      <c r="J4569" s="227"/>
      <c r="L4569" s="190"/>
      <c r="N4569"/>
      <c r="O4569"/>
      <c r="P4569"/>
      <c r="Q4569"/>
      <c r="R4569"/>
      <c r="S4569"/>
      <c r="T4569"/>
      <c r="U4569"/>
      <c r="V4569"/>
      <c r="W4569" s="319"/>
      <c r="X4569"/>
      <c r="Y4569"/>
      <c r="Z4569"/>
      <c r="AA4569"/>
      <c r="AB4569"/>
      <c r="AC4569"/>
      <c r="AD4569"/>
      <c r="AE4569"/>
      <c r="AF4569"/>
      <c r="AG4569"/>
      <c r="AH4569"/>
      <c r="AI4569"/>
      <c r="AJ4569"/>
      <c r="AK4569"/>
      <c r="AL4569"/>
      <c r="AM4569"/>
      <c r="AN4569"/>
      <c r="AO4569"/>
      <c r="AP4569"/>
      <c r="AQ4569"/>
    </row>
    <row r="4570" spans="1:43" s="269" customFormat="1" x14ac:dyDescent="0.2">
      <c r="A4570" s="13"/>
      <c r="B4570"/>
      <c r="C4570"/>
      <c r="D4570" s="227"/>
      <c r="E4570" s="227"/>
      <c r="F4570" s="227"/>
      <c r="G4570"/>
      <c r="H4570"/>
      <c r="I4570"/>
      <c r="J4570" s="227"/>
      <c r="L4570" s="190"/>
      <c r="N4570"/>
      <c r="O4570"/>
      <c r="P4570"/>
      <c r="Q4570"/>
      <c r="R4570"/>
      <c r="S4570"/>
      <c r="T4570"/>
      <c r="U4570"/>
      <c r="V4570"/>
      <c r="W4570" s="319"/>
      <c r="X4570"/>
      <c r="Y4570"/>
      <c r="Z4570"/>
      <c r="AA4570"/>
      <c r="AB4570"/>
      <c r="AC4570"/>
      <c r="AD4570"/>
      <c r="AE4570"/>
      <c r="AF4570"/>
      <c r="AG4570"/>
      <c r="AH4570"/>
      <c r="AI4570"/>
      <c r="AJ4570"/>
      <c r="AK4570"/>
      <c r="AL4570"/>
      <c r="AM4570"/>
      <c r="AN4570"/>
      <c r="AO4570"/>
      <c r="AP4570"/>
      <c r="AQ4570"/>
    </row>
    <row r="4571" spans="1:43" s="269" customFormat="1" x14ac:dyDescent="0.2">
      <c r="A4571" s="13"/>
      <c r="B4571"/>
      <c r="C4571"/>
      <c r="D4571" s="227"/>
      <c r="E4571" s="227"/>
      <c r="F4571" s="227"/>
      <c r="G4571"/>
      <c r="H4571"/>
      <c r="I4571"/>
      <c r="J4571" s="227"/>
      <c r="L4571" s="190"/>
      <c r="N4571"/>
      <c r="O4571"/>
      <c r="P4571"/>
      <c r="Q4571"/>
      <c r="R4571"/>
      <c r="S4571"/>
      <c r="T4571"/>
      <c r="U4571"/>
      <c r="V4571"/>
      <c r="W4571" s="319"/>
      <c r="X4571"/>
      <c r="Y4571"/>
      <c r="Z4571"/>
      <c r="AA4571"/>
      <c r="AB4571"/>
      <c r="AC4571"/>
      <c r="AD4571"/>
      <c r="AE4571"/>
      <c r="AF4571"/>
      <c r="AG4571"/>
      <c r="AH4571"/>
      <c r="AI4571"/>
      <c r="AJ4571"/>
      <c r="AK4571"/>
      <c r="AL4571"/>
      <c r="AM4571"/>
      <c r="AN4571"/>
      <c r="AO4571"/>
      <c r="AP4571"/>
      <c r="AQ4571"/>
    </row>
    <row r="4572" spans="1:43" s="269" customFormat="1" x14ac:dyDescent="0.2">
      <c r="A4572" s="13"/>
      <c r="B4572"/>
      <c r="C4572"/>
      <c r="D4572" s="227"/>
      <c r="E4572" s="227"/>
      <c r="F4572" s="227"/>
      <c r="G4572"/>
      <c r="H4572"/>
      <c r="I4572"/>
      <c r="J4572" s="227"/>
      <c r="L4572" s="190"/>
      <c r="N4572"/>
      <c r="O4572"/>
      <c r="P4572"/>
      <c r="Q4572"/>
      <c r="R4572"/>
      <c r="S4572"/>
      <c r="T4572"/>
      <c r="U4572"/>
      <c r="V4572"/>
      <c r="W4572" s="319"/>
      <c r="X4572"/>
      <c r="Y4572"/>
      <c r="Z4572"/>
      <c r="AA4572"/>
      <c r="AB4572"/>
      <c r="AC4572"/>
      <c r="AD4572"/>
      <c r="AE4572"/>
      <c r="AF4572"/>
      <c r="AG4572"/>
      <c r="AH4572"/>
      <c r="AI4572"/>
      <c r="AJ4572"/>
      <c r="AK4572"/>
      <c r="AL4572"/>
      <c r="AM4572"/>
      <c r="AN4572"/>
      <c r="AO4572"/>
      <c r="AP4572"/>
      <c r="AQ4572"/>
    </row>
    <row r="4573" spans="1:43" s="269" customFormat="1" x14ac:dyDescent="0.2">
      <c r="A4573" s="13"/>
      <c r="B4573"/>
      <c r="C4573"/>
      <c r="D4573" s="227"/>
      <c r="E4573" s="227"/>
      <c r="F4573" s="227"/>
      <c r="G4573"/>
      <c r="H4573"/>
      <c r="I4573"/>
      <c r="J4573" s="227"/>
      <c r="L4573" s="190"/>
      <c r="N4573"/>
      <c r="O4573"/>
      <c r="P4573"/>
      <c r="Q4573"/>
      <c r="R4573"/>
      <c r="S4573"/>
      <c r="T4573"/>
      <c r="U4573"/>
      <c r="V4573"/>
      <c r="W4573" s="319"/>
      <c r="X4573"/>
      <c r="Y4573"/>
      <c r="Z4573"/>
      <c r="AA4573"/>
      <c r="AB4573"/>
      <c r="AC4573"/>
      <c r="AD4573"/>
      <c r="AE4573"/>
      <c r="AF4573"/>
      <c r="AG4573"/>
      <c r="AH4573"/>
      <c r="AI4573"/>
      <c r="AJ4573"/>
      <c r="AK4573"/>
      <c r="AL4573"/>
      <c r="AM4573"/>
      <c r="AN4573"/>
      <c r="AO4573"/>
      <c r="AP4573"/>
      <c r="AQ4573"/>
    </row>
    <row r="4574" spans="1:43" s="269" customFormat="1" x14ac:dyDescent="0.2">
      <c r="A4574" s="13"/>
      <c r="B4574"/>
      <c r="C4574"/>
      <c r="D4574" s="227"/>
      <c r="E4574" s="227"/>
      <c r="F4574" s="227"/>
      <c r="G4574"/>
      <c r="H4574"/>
      <c r="I4574"/>
      <c r="J4574" s="227"/>
      <c r="L4574" s="190"/>
      <c r="N4574"/>
      <c r="O4574"/>
      <c r="P4574"/>
      <c r="Q4574"/>
      <c r="R4574"/>
      <c r="S4574"/>
      <c r="T4574"/>
      <c r="U4574"/>
      <c r="V4574"/>
      <c r="W4574" s="319"/>
      <c r="X4574"/>
      <c r="Y4574"/>
      <c r="Z4574"/>
      <c r="AA4574"/>
      <c r="AB4574"/>
      <c r="AC4574"/>
      <c r="AD4574"/>
      <c r="AE4574"/>
      <c r="AF4574"/>
      <c r="AG4574"/>
      <c r="AH4574"/>
      <c r="AI4574"/>
      <c r="AJ4574"/>
      <c r="AK4574"/>
      <c r="AL4574"/>
      <c r="AM4574"/>
      <c r="AN4574"/>
      <c r="AO4574"/>
      <c r="AP4574"/>
      <c r="AQ4574"/>
    </row>
    <row r="4575" spans="1:43" s="269" customFormat="1" x14ac:dyDescent="0.2">
      <c r="A4575" s="13"/>
      <c r="B4575"/>
      <c r="C4575"/>
      <c r="D4575" s="227"/>
      <c r="E4575" s="227"/>
      <c r="F4575" s="227"/>
      <c r="G4575"/>
      <c r="H4575"/>
      <c r="I4575"/>
      <c r="J4575" s="227"/>
      <c r="L4575" s="190"/>
      <c r="N4575"/>
      <c r="O4575"/>
      <c r="P4575"/>
      <c r="Q4575"/>
      <c r="R4575"/>
      <c r="S4575"/>
      <c r="T4575"/>
      <c r="U4575"/>
      <c r="V4575"/>
      <c r="W4575" s="319"/>
      <c r="X4575"/>
      <c r="Y4575"/>
      <c r="Z4575"/>
      <c r="AA4575"/>
      <c r="AB4575"/>
      <c r="AC4575"/>
      <c r="AD4575"/>
      <c r="AE4575"/>
      <c r="AF4575"/>
      <c r="AG4575"/>
      <c r="AH4575"/>
      <c r="AI4575"/>
      <c r="AJ4575"/>
      <c r="AK4575"/>
      <c r="AL4575"/>
      <c r="AM4575"/>
      <c r="AN4575"/>
      <c r="AO4575"/>
      <c r="AP4575"/>
      <c r="AQ4575"/>
    </row>
    <row r="4576" spans="1:43" s="269" customFormat="1" x14ac:dyDescent="0.2">
      <c r="A4576" s="13"/>
      <c r="B4576"/>
      <c r="C4576"/>
      <c r="D4576" s="227"/>
      <c r="E4576" s="227"/>
      <c r="F4576" s="227"/>
      <c r="G4576"/>
      <c r="H4576"/>
      <c r="I4576"/>
      <c r="J4576" s="227"/>
      <c r="L4576" s="190"/>
      <c r="N4576"/>
      <c r="O4576"/>
      <c r="P4576"/>
      <c r="Q4576"/>
      <c r="R4576"/>
      <c r="S4576"/>
      <c r="T4576"/>
      <c r="U4576"/>
      <c r="V4576"/>
      <c r="W4576" s="319"/>
      <c r="X4576"/>
      <c r="Y4576"/>
      <c r="Z4576"/>
      <c r="AA4576"/>
      <c r="AB4576"/>
      <c r="AC4576"/>
      <c r="AD4576"/>
      <c r="AE4576"/>
      <c r="AF4576"/>
      <c r="AG4576"/>
      <c r="AH4576"/>
      <c r="AI4576"/>
      <c r="AJ4576"/>
      <c r="AK4576"/>
      <c r="AL4576"/>
      <c r="AM4576"/>
      <c r="AN4576"/>
      <c r="AO4576"/>
      <c r="AP4576"/>
      <c r="AQ4576"/>
    </row>
    <row r="4577" spans="1:43" s="269" customFormat="1" x14ac:dyDescent="0.2">
      <c r="A4577" s="13"/>
      <c r="B4577"/>
      <c r="C4577"/>
      <c r="D4577" s="227"/>
      <c r="E4577" s="227"/>
      <c r="F4577" s="227"/>
      <c r="G4577"/>
      <c r="H4577"/>
      <c r="I4577"/>
      <c r="J4577" s="227"/>
      <c r="L4577" s="190"/>
      <c r="N4577"/>
      <c r="O4577"/>
      <c r="P4577"/>
      <c r="Q4577"/>
      <c r="R4577"/>
      <c r="S4577"/>
      <c r="T4577"/>
      <c r="U4577"/>
      <c r="V4577"/>
      <c r="W4577" s="319"/>
      <c r="X4577"/>
      <c r="Y4577"/>
      <c r="Z4577"/>
      <c r="AA4577"/>
      <c r="AB4577"/>
      <c r="AC4577"/>
      <c r="AD4577"/>
      <c r="AE4577"/>
      <c r="AF4577"/>
      <c r="AG4577"/>
      <c r="AH4577"/>
      <c r="AI4577"/>
      <c r="AJ4577"/>
      <c r="AK4577"/>
      <c r="AL4577"/>
      <c r="AM4577"/>
      <c r="AN4577"/>
      <c r="AO4577"/>
      <c r="AP4577"/>
      <c r="AQ4577"/>
    </row>
    <row r="4578" spans="1:43" s="269" customFormat="1" x14ac:dyDescent="0.2">
      <c r="A4578" s="13"/>
      <c r="B4578"/>
      <c r="C4578"/>
      <c r="D4578" s="227"/>
      <c r="E4578" s="227"/>
      <c r="F4578" s="227"/>
      <c r="G4578"/>
      <c r="H4578"/>
      <c r="I4578"/>
      <c r="J4578" s="227"/>
      <c r="L4578" s="190"/>
      <c r="N4578"/>
      <c r="O4578"/>
      <c r="P4578"/>
      <c r="Q4578"/>
      <c r="R4578"/>
      <c r="S4578"/>
      <c r="T4578"/>
      <c r="U4578"/>
      <c r="V4578"/>
      <c r="W4578" s="319"/>
      <c r="X4578"/>
      <c r="Y4578"/>
      <c r="Z4578"/>
      <c r="AA4578"/>
      <c r="AB4578"/>
      <c r="AC4578"/>
      <c r="AD4578"/>
      <c r="AE4578"/>
      <c r="AF4578"/>
      <c r="AG4578"/>
      <c r="AH4578"/>
      <c r="AI4578"/>
      <c r="AJ4578"/>
      <c r="AK4578"/>
      <c r="AL4578"/>
      <c r="AM4578"/>
      <c r="AN4578"/>
      <c r="AO4578"/>
      <c r="AP4578"/>
      <c r="AQ4578"/>
    </row>
    <row r="4579" spans="1:43" s="269" customFormat="1" x14ac:dyDescent="0.2">
      <c r="A4579" s="13"/>
      <c r="B4579"/>
      <c r="C4579"/>
      <c r="D4579" s="227"/>
      <c r="E4579" s="227"/>
      <c r="F4579" s="227"/>
      <c r="G4579"/>
      <c r="H4579"/>
      <c r="I4579"/>
      <c r="J4579" s="227"/>
      <c r="L4579" s="190"/>
      <c r="N4579"/>
      <c r="O4579"/>
      <c r="P4579"/>
      <c r="Q4579"/>
      <c r="R4579"/>
      <c r="S4579"/>
      <c r="T4579"/>
      <c r="U4579"/>
      <c r="V4579"/>
      <c r="W4579" s="319"/>
      <c r="X4579"/>
      <c r="Y4579"/>
      <c r="Z4579"/>
      <c r="AA4579"/>
      <c r="AB4579"/>
      <c r="AC4579"/>
      <c r="AD4579"/>
      <c r="AE4579"/>
      <c r="AF4579"/>
      <c r="AG4579"/>
      <c r="AH4579"/>
      <c r="AI4579"/>
      <c r="AJ4579"/>
      <c r="AK4579"/>
      <c r="AL4579"/>
      <c r="AM4579"/>
      <c r="AN4579"/>
      <c r="AO4579"/>
      <c r="AP4579"/>
      <c r="AQ4579"/>
    </row>
    <row r="4580" spans="1:43" s="269" customFormat="1" x14ac:dyDescent="0.2">
      <c r="A4580" s="13"/>
      <c r="B4580"/>
      <c r="C4580"/>
      <c r="D4580" s="227"/>
      <c r="E4580" s="227"/>
      <c r="F4580" s="227"/>
      <c r="G4580"/>
      <c r="H4580"/>
      <c r="I4580"/>
      <c r="J4580" s="227"/>
      <c r="L4580" s="190"/>
      <c r="N4580"/>
      <c r="O4580"/>
      <c r="P4580"/>
      <c r="Q4580"/>
      <c r="R4580"/>
      <c r="S4580"/>
      <c r="T4580"/>
      <c r="U4580"/>
      <c r="V4580"/>
      <c r="W4580" s="319"/>
      <c r="X4580"/>
      <c r="Y4580"/>
      <c r="Z4580"/>
      <c r="AA4580"/>
      <c r="AB4580"/>
      <c r="AC4580"/>
      <c r="AD4580"/>
      <c r="AE4580"/>
      <c r="AF4580"/>
      <c r="AG4580"/>
      <c r="AH4580"/>
      <c r="AI4580"/>
      <c r="AJ4580"/>
      <c r="AK4580"/>
      <c r="AL4580"/>
      <c r="AM4580"/>
      <c r="AN4580"/>
      <c r="AO4580"/>
      <c r="AP4580"/>
      <c r="AQ4580"/>
    </row>
    <row r="4581" spans="1:43" s="269" customFormat="1" x14ac:dyDescent="0.2">
      <c r="A4581" s="13"/>
      <c r="B4581"/>
      <c r="C4581"/>
      <c r="D4581" s="227"/>
      <c r="E4581" s="227"/>
      <c r="F4581" s="227"/>
      <c r="G4581"/>
      <c r="H4581"/>
      <c r="I4581"/>
      <c r="J4581" s="227"/>
      <c r="L4581" s="190"/>
      <c r="N4581"/>
      <c r="O4581"/>
      <c r="P4581"/>
      <c r="Q4581"/>
      <c r="R4581"/>
      <c r="S4581"/>
      <c r="T4581"/>
      <c r="U4581"/>
      <c r="V4581"/>
      <c r="W4581" s="319"/>
      <c r="X4581"/>
      <c r="Y4581"/>
      <c r="Z4581"/>
      <c r="AA4581"/>
      <c r="AB4581"/>
      <c r="AC4581"/>
      <c r="AD4581"/>
      <c r="AE4581"/>
      <c r="AF4581"/>
      <c r="AG4581"/>
      <c r="AH4581"/>
      <c r="AI4581"/>
      <c r="AJ4581"/>
      <c r="AK4581"/>
      <c r="AL4581"/>
      <c r="AM4581"/>
      <c r="AN4581"/>
      <c r="AO4581"/>
      <c r="AP4581"/>
      <c r="AQ4581"/>
    </row>
    <row r="4582" spans="1:43" s="269" customFormat="1" x14ac:dyDescent="0.2">
      <c r="A4582" s="13"/>
      <c r="B4582"/>
      <c r="C4582"/>
      <c r="D4582" s="227"/>
      <c r="E4582" s="227"/>
      <c r="F4582" s="227"/>
      <c r="G4582"/>
      <c r="H4582"/>
      <c r="I4582"/>
      <c r="J4582" s="227"/>
      <c r="L4582" s="190"/>
      <c r="N4582"/>
      <c r="O4582"/>
      <c r="P4582"/>
      <c r="Q4582"/>
      <c r="R4582"/>
      <c r="S4582"/>
      <c r="T4582"/>
      <c r="U4582"/>
      <c r="V4582"/>
      <c r="W4582" s="319"/>
      <c r="X4582"/>
      <c r="Y4582"/>
      <c r="Z4582"/>
      <c r="AA4582"/>
      <c r="AB4582"/>
      <c r="AC4582"/>
      <c r="AD4582"/>
      <c r="AE4582"/>
      <c r="AF4582"/>
      <c r="AG4582"/>
      <c r="AH4582"/>
      <c r="AI4582"/>
      <c r="AJ4582"/>
      <c r="AK4582"/>
      <c r="AL4582"/>
      <c r="AM4582"/>
      <c r="AN4582"/>
      <c r="AO4582"/>
      <c r="AP4582"/>
      <c r="AQ4582"/>
    </row>
    <row r="4583" spans="1:43" s="269" customFormat="1" x14ac:dyDescent="0.2">
      <c r="A4583" s="13"/>
      <c r="B4583"/>
      <c r="C4583"/>
      <c r="D4583" s="227"/>
      <c r="E4583" s="227"/>
      <c r="F4583" s="227"/>
      <c r="G4583"/>
      <c r="H4583"/>
      <c r="I4583"/>
      <c r="J4583" s="227"/>
      <c r="L4583" s="190"/>
      <c r="N4583"/>
      <c r="O4583"/>
      <c r="P4583"/>
      <c r="Q4583"/>
      <c r="R4583"/>
      <c r="S4583"/>
      <c r="T4583"/>
      <c r="U4583"/>
      <c r="V4583"/>
      <c r="W4583" s="319"/>
      <c r="X4583"/>
      <c r="Y4583"/>
      <c r="Z4583"/>
      <c r="AA4583"/>
      <c r="AB4583"/>
      <c r="AC4583"/>
      <c r="AD4583"/>
      <c r="AE4583"/>
      <c r="AF4583"/>
      <c r="AG4583"/>
      <c r="AH4583"/>
      <c r="AI4583"/>
      <c r="AJ4583"/>
      <c r="AK4583"/>
      <c r="AL4583"/>
      <c r="AM4583"/>
      <c r="AN4583"/>
      <c r="AO4583"/>
      <c r="AP4583"/>
      <c r="AQ4583"/>
    </row>
    <row r="4584" spans="1:43" s="269" customFormat="1" x14ac:dyDescent="0.2">
      <c r="A4584" s="13"/>
      <c r="B4584"/>
      <c r="C4584"/>
      <c r="D4584" s="227"/>
      <c r="E4584" s="227"/>
      <c r="F4584" s="227"/>
      <c r="G4584"/>
      <c r="H4584"/>
      <c r="I4584"/>
      <c r="J4584" s="227"/>
      <c r="L4584" s="190"/>
      <c r="N4584"/>
      <c r="O4584"/>
      <c r="P4584"/>
      <c r="Q4584"/>
      <c r="R4584"/>
      <c r="S4584"/>
      <c r="T4584"/>
      <c r="U4584"/>
      <c r="V4584"/>
      <c r="W4584" s="319"/>
      <c r="X4584"/>
      <c r="Y4584"/>
      <c r="Z4584"/>
      <c r="AA4584"/>
      <c r="AB4584"/>
      <c r="AC4584"/>
      <c r="AD4584"/>
      <c r="AE4584"/>
      <c r="AF4584"/>
      <c r="AG4584"/>
      <c r="AH4584"/>
      <c r="AI4584"/>
      <c r="AJ4584"/>
      <c r="AK4584"/>
      <c r="AL4584"/>
      <c r="AM4584"/>
      <c r="AN4584"/>
      <c r="AO4584"/>
      <c r="AP4584"/>
      <c r="AQ4584"/>
    </row>
    <row r="4585" spans="1:43" s="269" customFormat="1" x14ac:dyDescent="0.2">
      <c r="A4585" s="13"/>
      <c r="B4585"/>
      <c r="C4585"/>
      <c r="D4585" s="227"/>
      <c r="E4585" s="227"/>
      <c r="F4585" s="227"/>
      <c r="G4585"/>
      <c r="H4585"/>
      <c r="I4585"/>
      <c r="J4585" s="227"/>
      <c r="L4585" s="190"/>
      <c r="N4585"/>
      <c r="O4585"/>
      <c r="P4585"/>
      <c r="Q4585"/>
      <c r="R4585"/>
      <c r="S4585"/>
      <c r="T4585"/>
      <c r="U4585"/>
      <c r="V4585"/>
      <c r="W4585" s="319"/>
      <c r="X4585"/>
      <c r="Y4585"/>
      <c r="Z4585"/>
      <c r="AA4585"/>
      <c r="AB4585"/>
      <c r="AC4585"/>
      <c r="AD4585"/>
      <c r="AE4585"/>
      <c r="AF4585"/>
      <c r="AG4585"/>
      <c r="AH4585"/>
      <c r="AI4585"/>
      <c r="AJ4585"/>
      <c r="AK4585"/>
      <c r="AL4585"/>
      <c r="AM4585"/>
      <c r="AN4585"/>
      <c r="AO4585"/>
      <c r="AP4585"/>
      <c r="AQ4585"/>
    </row>
    <row r="4586" spans="1:43" s="269" customFormat="1" x14ac:dyDescent="0.2">
      <c r="A4586" s="13"/>
      <c r="B4586"/>
      <c r="C4586"/>
      <c r="D4586" s="227"/>
      <c r="E4586" s="227"/>
      <c r="F4586" s="227"/>
      <c r="G4586"/>
      <c r="H4586"/>
      <c r="I4586"/>
      <c r="J4586" s="227"/>
      <c r="L4586" s="190"/>
      <c r="N4586"/>
      <c r="O4586"/>
      <c r="P4586"/>
      <c r="Q4586"/>
      <c r="R4586"/>
      <c r="S4586"/>
      <c r="T4586"/>
      <c r="U4586"/>
      <c r="V4586"/>
      <c r="W4586" s="319"/>
      <c r="X4586"/>
      <c r="Y4586"/>
      <c r="Z4586"/>
      <c r="AA4586"/>
      <c r="AB4586"/>
      <c r="AC4586"/>
      <c r="AD4586"/>
      <c r="AE4586"/>
      <c r="AF4586"/>
      <c r="AG4586"/>
      <c r="AH4586"/>
      <c r="AI4586"/>
      <c r="AJ4586"/>
      <c r="AK4586"/>
      <c r="AL4586"/>
      <c r="AM4586"/>
      <c r="AN4586"/>
      <c r="AO4586"/>
      <c r="AP4586"/>
      <c r="AQ4586"/>
    </row>
    <row r="4587" spans="1:43" s="269" customFormat="1" x14ac:dyDescent="0.2">
      <c r="A4587" s="13"/>
      <c r="B4587"/>
      <c r="C4587"/>
      <c r="D4587" s="227"/>
      <c r="E4587" s="227"/>
      <c r="F4587" s="227"/>
      <c r="G4587"/>
      <c r="H4587"/>
      <c r="I4587"/>
      <c r="J4587" s="227"/>
      <c r="L4587" s="190"/>
      <c r="N4587"/>
      <c r="O4587"/>
      <c r="P4587"/>
      <c r="Q4587"/>
      <c r="R4587"/>
      <c r="S4587"/>
      <c r="T4587"/>
      <c r="U4587"/>
      <c r="V4587"/>
      <c r="W4587" s="319"/>
      <c r="X4587"/>
      <c r="Y4587"/>
      <c r="Z4587"/>
      <c r="AA4587"/>
      <c r="AB4587"/>
      <c r="AC4587"/>
      <c r="AD4587"/>
      <c r="AE4587"/>
      <c r="AF4587"/>
      <c r="AG4587"/>
      <c r="AH4587"/>
      <c r="AI4587"/>
      <c r="AJ4587"/>
      <c r="AK4587"/>
      <c r="AL4587"/>
      <c r="AM4587"/>
      <c r="AN4587"/>
      <c r="AO4587"/>
      <c r="AP4587"/>
      <c r="AQ4587"/>
    </row>
    <row r="4588" spans="1:43" s="269" customFormat="1" x14ac:dyDescent="0.2">
      <c r="A4588" s="13"/>
      <c r="B4588"/>
      <c r="C4588"/>
      <c r="D4588" s="227"/>
      <c r="E4588" s="227"/>
      <c r="F4588" s="227"/>
      <c r="G4588"/>
      <c r="H4588"/>
      <c r="I4588"/>
      <c r="J4588" s="227"/>
      <c r="L4588" s="190"/>
      <c r="N4588"/>
      <c r="O4588"/>
      <c r="P4588"/>
      <c r="Q4588"/>
      <c r="R4588"/>
      <c r="S4588"/>
      <c r="T4588"/>
      <c r="U4588"/>
      <c r="V4588"/>
      <c r="W4588" s="319"/>
      <c r="X4588"/>
      <c r="Y4588"/>
      <c r="Z4588"/>
      <c r="AA4588"/>
      <c r="AB4588"/>
      <c r="AC4588"/>
      <c r="AD4588"/>
      <c r="AE4588"/>
      <c r="AF4588"/>
      <c r="AG4588"/>
      <c r="AH4588"/>
      <c r="AI4588"/>
      <c r="AJ4588"/>
      <c r="AK4588"/>
      <c r="AL4588"/>
      <c r="AM4588"/>
      <c r="AN4588"/>
      <c r="AO4588"/>
      <c r="AP4588"/>
      <c r="AQ4588"/>
    </row>
    <row r="4589" spans="1:43" s="269" customFormat="1" x14ac:dyDescent="0.2">
      <c r="A4589" s="13"/>
      <c r="B4589"/>
      <c r="C4589"/>
      <c r="D4589" s="227"/>
      <c r="E4589" s="227"/>
      <c r="F4589" s="227"/>
      <c r="G4589"/>
      <c r="H4589"/>
      <c r="I4589"/>
      <c r="J4589" s="227"/>
      <c r="L4589" s="190"/>
      <c r="N4589"/>
      <c r="O4589"/>
      <c r="P4589"/>
      <c r="Q4589"/>
      <c r="R4589"/>
      <c r="S4589"/>
      <c r="T4589"/>
      <c r="U4589"/>
      <c r="V4589"/>
      <c r="W4589" s="319"/>
      <c r="X4589"/>
      <c r="Y4589"/>
      <c r="Z4589"/>
      <c r="AA4589"/>
      <c r="AB4589"/>
      <c r="AC4589"/>
      <c r="AD4589"/>
      <c r="AE4589"/>
      <c r="AF4589"/>
      <c r="AG4589"/>
      <c r="AH4589"/>
      <c r="AI4589"/>
      <c r="AJ4589"/>
      <c r="AK4589"/>
      <c r="AL4589"/>
      <c r="AM4589"/>
      <c r="AN4589"/>
      <c r="AO4589"/>
      <c r="AP4589"/>
      <c r="AQ4589"/>
    </row>
    <row r="4590" spans="1:43" s="269" customFormat="1" x14ac:dyDescent="0.2">
      <c r="A4590" s="13"/>
      <c r="B4590"/>
      <c r="C4590"/>
      <c r="D4590" s="227"/>
      <c r="E4590" s="227"/>
      <c r="F4590" s="227"/>
      <c r="G4590"/>
      <c r="H4590"/>
      <c r="I4590"/>
      <c r="J4590" s="227"/>
      <c r="L4590" s="190"/>
      <c r="N4590"/>
      <c r="O4590"/>
      <c r="P4590"/>
      <c r="Q4590"/>
      <c r="R4590"/>
      <c r="S4590"/>
      <c r="T4590"/>
      <c r="U4590"/>
      <c r="V4590"/>
      <c r="W4590" s="319"/>
      <c r="X4590"/>
      <c r="Y4590"/>
      <c r="Z4590"/>
      <c r="AA4590"/>
      <c r="AB4590"/>
      <c r="AC4590"/>
      <c r="AD4590"/>
      <c r="AE4590"/>
      <c r="AF4590"/>
      <c r="AG4590"/>
      <c r="AH4590"/>
      <c r="AI4590"/>
      <c r="AJ4590"/>
      <c r="AK4590"/>
      <c r="AL4590"/>
      <c r="AM4590"/>
      <c r="AN4590"/>
      <c r="AO4590"/>
      <c r="AP4590"/>
      <c r="AQ4590"/>
    </row>
    <row r="4591" spans="1:43" s="269" customFormat="1" x14ac:dyDescent="0.2">
      <c r="A4591" s="13"/>
      <c r="B4591"/>
      <c r="C4591"/>
      <c r="D4591" s="227"/>
      <c r="E4591" s="227"/>
      <c r="F4591" s="227"/>
      <c r="G4591"/>
      <c r="H4591"/>
      <c r="I4591"/>
      <c r="J4591" s="227"/>
      <c r="L4591" s="190"/>
      <c r="N4591"/>
      <c r="O4591"/>
      <c r="P4591"/>
      <c r="Q4591"/>
      <c r="R4591"/>
      <c r="S4591"/>
      <c r="T4591"/>
      <c r="U4591"/>
      <c r="V4591"/>
      <c r="W4591" s="319"/>
      <c r="X4591"/>
      <c r="Y4591"/>
      <c r="Z4591"/>
      <c r="AA4591"/>
      <c r="AB4591"/>
      <c r="AC4591"/>
      <c r="AD4591"/>
      <c r="AE4591"/>
      <c r="AF4591"/>
      <c r="AG4591"/>
      <c r="AH4591"/>
      <c r="AI4591"/>
      <c r="AJ4591"/>
      <c r="AK4591"/>
      <c r="AL4591"/>
      <c r="AM4591"/>
      <c r="AN4591"/>
      <c r="AO4591"/>
      <c r="AP4591"/>
      <c r="AQ4591"/>
    </row>
    <row r="4592" spans="1:43" s="269" customFormat="1" x14ac:dyDescent="0.2">
      <c r="A4592" s="13"/>
      <c r="B4592"/>
      <c r="C4592"/>
      <c r="D4592" s="227"/>
      <c r="E4592" s="227"/>
      <c r="F4592" s="227"/>
      <c r="G4592"/>
      <c r="H4592"/>
      <c r="I4592"/>
      <c r="J4592" s="227"/>
      <c r="L4592" s="190"/>
      <c r="N4592"/>
      <c r="O4592"/>
      <c r="P4592"/>
      <c r="Q4592"/>
      <c r="R4592"/>
      <c r="S4592"/>
      <c r="T4592"/>
      <c r="U4592"/>
      <c r="V4592"/>
      <c r="W4592" s="319"/>
      <c r="X4592"/>
      <c r="Y4592"/>
      <c r="Z4592"/>
      <c r="AA4592"/>
      <c r="AB4592"/>
      <c r="AC4592"/>
      <c r="AD4592"/>
      <c r="AE4592"/>
      <c r="AF4592"/>
      <c r="AG4592"/>
      <c r="AH4592"/>
      <c r="AI4592"/>
      <c r="AJ4592"/>
      <c r="AK4592"/>
      <c r="AL4592"/>
      <c r="AM4592"/>
      <c r="AN4592"/>
      <c r="AO4592"/>
      <c r="AP4592"/>
      <c r="AQ4592"/>
    </row>
    <row r="4593" spans="1:43" s="269" customFormat="1" x14ac:dyDescent="0.2">
      <c r="A4593" s="13"/>
      <c r="B4593"/>
      <c r="C4593"/>
      <c r="D4593" s="227"/>
      <c r="E4593" s="227"/>
      <c r="F4593" s="227"/>
      <c r="G4593"/>
      <c r="H4593"/>
      <c r="I4593"/>
      <c r="J4593" s="227"/>
      <c r="L4593" s="190"/>
      <c r="N4593"/>
      <c r="O4593"/>
      <c r="P4593"/>
      <c r="Q4593"/>
      <c r="R4593"/>
      <c r="S4593"/>
      <c r="T4593"/>
      <c r="U4593"/>
      <c r="V4593"/>
      <c r="W4593" s="319"/>
      <c r="X4593"/>
      <c r="Y4593"/>
      <c r="Z4593"/>
      <c r="AA4593"/>
      <c r="AB4593"/>
      <c r="AC4593"/>
      <c r="AD4593"/>
      <c r="AE4593"/>
      <c r="AF4593"/>
      <c r="AG4593"/>
      <c r="AH4593"/>
      <c r="AI4593"/>
      <c r="AJ4593"/>
      <c r="AK4593"/>
      <c r="AL4593"/>
      <c r="AM4593"/>
      <c r="AN4593"/>
      <c r="AO4593"/>
      <c r="AP4593"/>
      <c r="AQ4593"/>
    </row>
    <row r="4594" spans="1:43" s="269" customFormat="1" x14ac:dyDescent="0.2">
      <c r="A4594" s="13"/>
      <c r="B4594"/>
      <c r="C4594"/>
      <c r="D4594" s="227"/>
      <c r="E4594" s="227"/>
      <c r="F4594" s="227"/>
      <c r="G4594"/>
      <c r="H4594"/>
      <c r="I4594"/>
      <c r="J4594" s="227"/>
      <c r="L4594" s="190"/>
      <c r="N4594"/>
      <c r="O4594"/>
      <c r="P4594"/>
      <c r="Q4594"/>
      <c r="R4594"/>
      <c r="S4594"/>
      <c r="T4594"/>
      <c r="U4594"/>
      <c r="V4594"/>
      <c r="W4594" s="319"/>
      <c r="X4594"/>
      <c r="Y4594"/>
      <c r="Z4594"/>
      <c r="AA4594"/>
      <c r="AB4594"/>
      <c r="AC4594"/>
      <c r="AD4594"/>
      <c r="AE4594"/>
      <c r="AF4594"/>
      <c r="AG4594"/>
      <c r="AH4594"/>
      <c r="AI4594"/>
      <c r="AJ4594"/>
      <c r="AK4594"/>
      <c r="AL4594"/>
      <c r="AM4594"/>
      <c r="AN4594"/>
      <c r="AO4594"/>
      <c r="AP4594"/>
      <c r="AQ4594"/>
    </row>
    <row r="4595" spans="1:43" s="269" customFormat="1" x14ac:dyDescent="0.2">
      <c r="A4595" s="13"/>
      <c r="B4595"/>
      <c r="C4595"/>
      <c r="D4595" s="227"/>
      <c r="E4595" s="227"/>
      <c r="F4595" s="227"/>
      <c r="G4595"/>
      <c r="H4595"/>
      <c r="I4595"/>
      <c r="J4595" s="227"/>
      <c r="L4595" s="190"/>
      <c r="N4595"/>
      <c r="O4595"/>
      <c r="P4595"/>
      <c r="Q4595"/>
      <c r="R4595"/>
      <c r="S4595"/>
      <c r="T4595"/>
      <c r="U4595"/>
      <c r="V4595"/>
      <c r="W4595" s="319"/>
      <c r="X4595"/>
      <c r="Y4595"/>
      <c r="Z4595"/>
      <c r="AA4595"/>
      <c r="AB4595"/>
      <c r="AC4595"/>
      <c r="AD4595"/>
      <c r="AE4595"/>
      <c r="AF4595"/>
      <c r="AG4595"/>
      <c r="AH4595"/>
      <c r="AI4595"/>
      <c r="AJ4595"/>
      <c r="AK4595"/>
      <c r="AL4595"/>
      <c r="AM4595"/>
      <c r="AN4595"/>
      <c r="AO4595"/>
      <c r="AP4595"/>
      <c r="AQ4595"/>
    </row>
    <row r="4596" spans="1:43" s="269" customFormat="1" x14ac:dyDescent="0.2">
      <c r="A4596" s="13"/>
      <c r="B4596"/>
      <c r="C4596"/>
      <c r="D4596" s="227"/>
      <c r="E4596" s="227"/>
      <c r="F4596" s="227"/>
      <c r="G4596"/>
      <c r="H4596"/>
      <c r="I4596"/>
      <c r="J4596" s="227"/>
      <c r="L4596" s="190"/>
      <c r="N4596"/>
      <c r="O4596"/>
      <c r="P4596"/>
      <c r="Q4596"/>
      <c r="R4596"/>
      <c r="S4596"/>
      <c r="T4596"/>
      <c r="U4596"/>
      <c r="V4596"/>
      <c r="W4596" s="319"/>
      <c r="X4596"/>
      <c r="Y4596"/>
      <c r="Z4596"/>
      <c r="AA4596"/>
      <c r="AB4596"/>
      <c r="AC4596"/>
      <c r="AD4596"/>
      <c r="AE4596"/>
      <c r="AF4596"/>
      <c r="AG4596"/>
      <c r="AH4596"/>
      <c r="AI4596"/>
      <c r="AJ4596"/>
      <c r="AK4596"/>
      <c r="AL4596"/>
      <c r="AM4596"/>
      <c r="AN4596"/>
      <c r="AO4596"/>
      <c r="AP4596"/>
      <c r="AQ4596"/>
    </row>
    <row r="4597" spans="1:43" s="269" customFormat="1" x14ac:dyDescent="0.2">
      <c r="A4597" s="13"/>
      <c r="B4597"/>
      <c r="C4597"/>
      <c r="D4597" s="227"/>
      <c r="E4597" s="227"/>
      <c r="F4597" s="227"/>
      <c r="G4597"/>
      <c r="H4597"/>
      <c r="I4597"/>
      <c r="J4597" s="227"/>
      <c r="L4597" s="190"/>
      <c r="N4597"/>
      <c r="O4597"/>
      <c r="P4597"/>
      <c r="Q4597"/>
      <c r="R4597"/>
      <c r="S4597"/>
      <c r="T4597"/>
      <c r="U4597"/>
      <c r="V4597"/>
      <c r="W4597" s="319"/>
      <c r="X4597"/>
      <c r="Y4597"/>
      <c r="Z4597"/>
      <c r="AA4597"/>
      <c r="AB4597"/>
      <c r="AC4597"/>
      <c r="AD4597"/>
      <c r="AE4597"/>
      <c r="AF4597"/>
      <c r="AG4597"/>
      <c r="AH4597"/>
      <c r="AI4597"/>
      <c r="AJ4597"/>
      <c r="AK4597"/>
      <c r="AL4597"/>
      <c r="AM4597"/>
      <c r="AN4597"/>
      <c r="AO4597"/>
      <c r="AP4597"/>
      <c r="AQ4597"/>
    </row>
    <row r="4598" spans="1:43" s="269" customFormat="1" x14ac:dyDescent="0.2">
      <c r="A4598" s="13"/>
      <c r="B4598"/>
      <c r="C4598"/>
      <c r="D4598" s="227"/>
      <c r="E4598" s="227"/>
      <c r="F4598" s="227"/>
      <c r="G4598"/>
      <c r="H4598"/>
      <c r="I4598"/>
      <c r="J4598" s="227"/>
      <c r="L4598" s="190"/>
      <c r="N4598"/>
      <c r="O4598"/>
      <c r="P4598"/>
      <c r="Q4598"/>
      <c r="R4598"/>
      <c r="S4598"/>
      <c r="T4598"/>
      <c r="U4598"/>
      <c r="V4598"/>
      <c r="W4598" s="319"/>
      <c r="X4598"/>
      <c r="Y4598"/>
      <c r="Z4598"/>
      <c r="AA4598"/>
      <c r="AB4598"/>
      <c r="AC4598"/>
      <c r="AD4598"/>
      <c r="AE4598"/>
      <c r="AF4598"/>
      <c r="AG4598"/>
      <c r="AH4598"/>
      <c r="AI4598"/>
      <c r="AJ4598"/>
      <c r="AK4598"/>
      <c r="AL4598"/>
      <c r="AM4598"/>
      <c r="AN4598"/>
      <c r="AO4598"/>
      <c r="AP4598"/>
      <c r="AQ4598"/>
    </row>
    <row r="4599" spans="1:43" s="269" customFormat="1" x14ac:dyDescent="0.2">
      <c r="A4599" s="13"/>
      <c r="B4599"/>
      <c r="C4599"/>
      <c r="D4599" s="227"/>
      <c r="E4599" s="227"/>
      <c r="F4599" s="227"/>
      <c r="G4599"/>
      <c r="H4599"/>
      <c r="I4599"/>
      <c r="J4599" s="227"/>
      <c r="L4599" s="190"/>
      <c r="N4599"/>
      <c r="O4599"/>
      <c r="P4599"/>
      <c r="Q4599"/>
      <c r="R4599"/>
      <c r="S4599"/>
      <c r="T4599"/>
      <c r="U4599"/>
      <c r="V4599"/>
      <c r="W4599" s="319"/>
      <c r="X4599"/>
      <c r="Y4599"/>
      <c r="Z4599"/>
      <c r="AA4599"/>
      <c r="AB4599"/>
      <c r="AC4599"/>
      <c r="AD4599"/>
      <c r="AE4599"/>
      <c r="AF4599"/>
      <c r="AG4599"/>
      <c r="AH4599"/>
      <c r="AI4599"/>
      <c r="AJ4599"/>
      <c r="AK4599"/>
      <c r="AL4599"/>
      <c r="AM4599"/>
      <c r="AN4599"/>
      <c r="AO4599"/>
      <c r="AP4599"/>
      <c r="AQ4599"/>
    </row>
    <row r="4600" spans="1:43" s="269" customFormat="1" x14ac:dyDescent="0.2">
      <c r="A4600" s="13"/>
      <c r="B4600"/>
      <c r="C4600"/>
      <c r="D4600" s="227"/>
      <c r="E4600" s="227"/>
      <c r="F4600" s="227"/>
      <c r="G4600"/>
      <c r="H4600"/>
      <c r="I4600"/>
      <c r="J4600" s="227"/>
      <c r="L4600" s="190"/>
      <c r="N4600"/>
      <c r="O4600"/>
      <c r="P4600"/>
      <c r="Q4600"/>
      <c r="R4600"/>
      <c r="S4600"/>
      <c r="T4600"/>
      <c r="U4600"/>
      <c r="V4600"/>
      <c r="W4600" s="319"/>
      <c r="X4600"/>
      <c r="Y4600"/>
      <c r="Z4600"/>
      <c r="AA4600"/>
      <c r="AB4600"/>
      <c r="AC4600"/>
      <c r="AD4600"/>
      <c r="AE4600"/>
      <c r="AF4600"/>
      <c r="AG4600"/>
      <c r="AH4600"/>
      <c r="AI4600"/>
      <c r="AJ4600"/>
      <c r="AK4600"/>
      <c r="AL4600"/>
      <c r="AM4600"/>
      <c r="AN4600"/>
      <c r="AO4600"/>
      <c r="AP4600"/>
      <c r="AQ4600"/>
    </row>
    <row r="4601" spans="1:43" s="269" customFormat="1" x14ac:dyDescent="0.2">
      <c r="A4601" s="13"/>
      <c r="B4601"/>
      <c r="C4601"/>
      <c r="D4601" s="227"/>
      <c r="E4601" s="227"/>
      <c r="F4601" s="227"/>
      <c r="G4601"/>
      <c r="H4601"/>
      <c r="I4601"/>
      <c r="J4601" s="227"/>
      <c r="L4601" s="190"/>
      <c r="N4601"/>
      <c r="O4601"/>
      <c r="P4601"/>
      <c r="Q4601"/>
      <c r="R4601"/>
      <c r="S4601"/>
      <c r="T4601"/>
      <c r="U4601"/>
      <c r="V4601"/>
      <c r="W4601" s="319"/>
      <c r="X4601"/>
      <c r="Y4601"/>
      <c r="Z4601"/>
      <c r="AA4601"/>
      <c r="AB4601"/>
      <c r="AC4601"/>
      <c r="AD4601"/>
      <c r="AE4601"/>
      <c r="AF4601"/>
      <c r="AG4601"/>
      <c r="AH4601"/>
      <c r="AI4601"/>
      <c r="AJ4601"/>
      <c r="AK4601"/>
      <c r="AL4601"/>
      <c r="AM4601"/>
      <c r="AN4601"/>
      <c r="AO4601"/>
      <c r="AP4601"/>
      <c r="AQ4601"/>
    </row>
    <row r="4602" spans="1:43" s="269" customFormat="1" x14ac:dyDescent="0.2">
      <c r="A4602" s="13"/>
      <c r="B4602"/>
      <c r="C4602"/>
      <c r="D4602" s="227"/>
      <c r="E4602" s="227"/>
      <c r="F4602" s="227"/>
      <c r="G4602"/>
      <c r="H4602"/>
      <c r="I4602"/>
      <c r="J4602" s="227"/>
      <c r="L4602" s="190"/>
      <c r="N4602"/>
      <c r="O4602"/>
      <c r="P4602"/>
      <c r="Q4602"/>
      <c r="R4602"/>
      <c r="S4602"/>
      <c r="T4602"/>
      <c r="U4602"/>
      <c r="V4602"/>
      <c r="W4602" s="319"/>
      <c r="X4602"/>
      <c r="Y4602"/>
      <c r="Z4602"/>
      <c r="AA4602"/>
      <c r="AB4602"/>
      <c r="AC4602"/>
      <c r="AD4602"/>
      <c r="AE4602"/>
      <c r="AF4602"/>
      <c r="AG4602"/>
      <c r="AH4602"/>
      <c r="AI4602"/>
      <c r="AJ4602"/>
      <c r="AK4602"/>
      <c r="AL4602"/>
      <c r="AM4602"/>
      <c r="AN4602"/>
      <c r="AO4602"/>
      <c r="AP4602"/>
      <c r="AQ4602"/>
    </row>
    <row r="4603" spans="1:43" s="269" customFormat="1" x14ac:dyDescent="0.2">
      <c r="A4603" s="13"/>
      <c r="B4603"/>
      <c r="C4603"/>
      <c r="D4603" s="227"/>
      <c r="E4603" s="227"/>
      <c r="F4603" s="227"/>
      <c r="G4603"/>
      <c r="H4603"/>
      <c r="I4603"/>
      <c r="J4603" s="227"/>
      <c r="L4603" s="190"/>
      <c r="N4603"/>
      <c r="O4603"/>
      <c r="P4603"/>
      <c r="Q4603"/>
      <c r="R4603"/>
      <c r="S4603"/>
      <c r="T4603"/>
      <c r="U4603"/>
      <c r="V4603"/>
      <c r="W4603" s="319"/>
      <c r="X4603"/>
      <c r="Y4603"/>
      <c r="Z4603"/>
      <c r="AA4603"/>
      <c r="AB4603"/>
      <c r="AC4603"/>
      <c r="AD4603"/>
      <c r="AE4603"/>
      <c r="AF4603"/>
      <c r="AG4603"/>
      <c r="AH4603"/>
      <c r="AI4603"/>
      <c r="AJ4603"/>
      <c r="AK4603"/>
      <c r="AL4603"/>
      <c r="AM4603"/>
      <c r="AN4603"/>
      <c r="AO4603"/>
      <c r="AP4603"/>
      <c r="AQ4603"/>
    </row>
    <row r="4604" spans="1:43" s="269" customFormat="1" x14ac:dyDescent="0.2">
      <c r="A4604" s="13"/>
      <c r="B4604"/>
      <c r="C4604"/>
      <c r="D4604" s="227"/>
      <c r="E4604" s="227"/>
      <c r="F4604" s="227"/>
      <c r="G4604"/>
      <c r="H4604"/>
      <c r="I4604"/>
      <c r="J4604" s="227"/>
      <c r="L4604" s="190"/>
      <c r="N4604"/>
      <c r="O4604"/>
      <c r="P4604"/>
      <c r="Q4604"/>
      <c r="R4604"/>
      <c r="S4604"/>
      <c r="T4604"/>
      <c r="U4604"/>
      <c r="V4604"/>
      <c r="W4604" s="319"/>
      <c r="X4604"/>
      <c r="Y4604"/>
      <c r="Z4604"/>
      <c r="AA4604"/>
      <c r="AB4604"/>
      <c r="AC4604"/>
      <c r="AD4604"/>
      <c r="AE4604"/>
      <c r="AF4604"/>
      <c r="AG4604"/>
      <c r="AH4604"/>
      <c r="AI4604"/>
      <c r="AJ4604"/>
      <c r="AK4604"/>
      <c r="AL4604"/>
      <c r="AM4604"/>
      <c r="AN4604"/>
      <c r="AO4604"/>
      <c r="AP4604"/>
      <c r="AQ4604"/>
    </row>
    <row r="4605" spans="1:43" s="269" customFormat="1" x14ac:dyDescent="0.2">
      <c r="A4605" s="13"/>
      <c r="B4605"/>
      <c r="C4605"/>
      <c r="D4605" s="227"/>
      <c r="E4605" s="227"/>
      <c r="F4605" s="227"/>
      <c r="G4605"/>
      <c r="H4605"/>
      <c r="I4605"/>
      <c r="J4605" s="227"/>
      <c r="L4605" s="190"/>
      <c r="N4605"/>
      <c r="O4605"/>
      <c r="P4605"/>
      <c r="Q4605"/>
      <c r="R4605"/>
      <c r="S4605"/>
      <c r="T4605"/>
      <c r="U4605"/>
      <c r="V4605"/>
      <c r="W4605" s="319"/>
      <c r="X4605"/>
      <c r="Y4605"/>
      <c r="Z4605"/>
      <c r="AA4605"/>
      <c r="AB4605"/>
      <c r="AC4605"/>
      <c r="AD4605"/>
      <c r="AE4605"/>
      <c r="AF4605"/>
      <c r="AG4605"/>
      <c r="AH4605"/>
      <c r="AI4605"/>
      <c r="AJ4605"/>
      <c r="AK4605"/>
      <c r="AL4605"/>
      <c r="AM4605"/>
      <c r="AN4605"/>
      <c r="AO4605"/>
      <c r="AP4605"/>
      <c r="AQ4605"/>
    </row>
    <row r="4606" spans="1:43" s="269" customFormat="1" x14ac:dyDescent="0.2">
      <c r="A4606" s="13"/>
      <c r="B4606"/>
      <c r="C4606"/>
      <c r="D4606" s="227"/>
      <c r="E4606" s="227"/>
      <c r="F4606" s="227"/>
      <c r="G4606"/>
      <c r="H4606"/>
      <c r="I4606"/>
      <c r="J4606" s="227"/>
      <c r="L4606" s="190"/>
      <c r="N4606"/>
      <c r="O4606"/>
      <c r="P4606"/>
      <c r="Q4606"/>
      <c r="R4606"/>
      <c r="S4606"/>
      <c r="T4606"/>
      <c r="U4606"/>
      <c r="V4606"/>
      <c r="W4606" s="319"/>
      <c r="X4606"/>
      <c r="Y4606"/>
      <c r="Z4606"/>
      <c r="AA4606"/>
      <c r="AB4606"/>
      <c r="AC4606"/>
      <c r="AD4606"/>
      <c r="AE4606"/>
      <c r="AF4606"/>
      <c r="AG4606"/>
      <c r="AH4606"/>
      <c r="AI4606"/>
      <c r="AJ4606"/>
      <c r="AK4606"/>
      <c r="AL4606"/>
      <c r="AM4606"/>
      <c r="AN4606"/>
      <c r="AO4606"/>
      <c r="AP4606"/>
      <c r="AQ4606"/>
    </row>
    <row r="4607" spans="1:43" s="269" customFormat="1" x14ac:dyDescent="0.2">
      <c r="A4607" s="13"/>
      <c r="B4607"/>
      <c r="C4607"/>
      <c r="D4607" s="227"/>
      <c r="E4607" s="227"/>
      <c r="F4607" s="227"/>
      <c r="G4607"/>
      <c r="H4607"/>
      <c r="I4607"/>
      <c r="J4607" s="227"/>
      <c r="L4607" s="190"/>
      <c r="N4607"/>
      <c r="O4607"/>
      <c r="P4607"/>
      <c r="Q4607"/>
      <c r="R4607"/>
      <c r="S4607"/>
      <c r="T4607"/>
      <c r="U4607"/>
      <c r="V4607"/>
      <c r="W4607" s="319"/>
      <c r="X4607"/>
      <c r="Y4607"/>
      <c r="Z4607"/>
      <c r="AA4607"/>
      <c r="AB4607"/>
      <c r="AC4607"/>
      <c r="AD4607"/>
      <c r="AE4607"/>
      <c r="AF4607"/>
      <c r="AG4607"/>
      <c r="AH4607"/>
      <c r="AI4607"/>
      <c r="AJ4607"/>
      <c r="AK4607"/>
      <c r="AL4607"/>
      <c r="AM4607"/>
      <c r="AN4607"/>
      <c r="AO4607"/>
      <c r="AP4607"/>
      <c r="AQ4607"/>
    </row>
    <row r="4608" spans="1:43" s="269" customFormat="1" x14ac:dyDescent="0.2">
      <c r="A4608" s="13"/>
      <c r="B4608"/>
      <c r="C4608"/>
      <c r="D4608" s="227"/>
      <c r="E4608" s="227"/>
      <c r="F4608" s="227"/>
      <c r="G4608"/>
      <c r="H4608"/>
      <c r="I4608"/>
      <c r="J4608" s="227"/>
      <c r="L4608" s="190"/>
      <c r="N4608"/>
      <c r="O4608"/>
      <c r="P4608"/>
      <c r="Q4608"/>
      <c r="R4608"/>
      <c r="S4608"/>
      <c r="T4608"/>
      <c r="U4608"/>
      <c r="V4608"/>
      <c r="W4608" s="319"/>
      <c r="X4608"/>
      <c r="Y4608"/>
      <c r="Z4608"/>
      <c r="AA4608"/>
      <c r="AB4608"/>
      <c r="AC4608"/>
      <c r="AD4608"/>
      <c r="AE4608"/>
      <c r="AF4608"/>
      <c r="AG4608"/>
      <c r="AH4608"/>
      <c r="AI4608"/>
      <c r="AJ4608"/>
      <c r="AK4608"/>
      <c r="AL4608"/>
      <c r="AM4608"/>
      <c r="AN4608"/>
      <c r="AO4608"/>
      <c r="AP4608"/>
      <c r="AQ4608"/>
    </row>
    <row r="4609" spans="1:43" s="269" customFormat="1" x14ac:dyDescent="0.2">
      <c r="A4609" s="13"/>
      <c r="B4609"/>
      <c r="C4609"/>
      <c r="D4609" s="227"/>
      <c r="E4609" s="227"/>
      <c r="F4609" s="227"/>
      <c r="G4609"/>
      <c r="H4609"/>
      <c r="I4609"/>
      <c r="J4609" s="227"/>
      <c r="L4609" s="190"/>
      <c r="N4609"/>
      <c r="O4609"/>
      <c r="P4609"/>
      <c r="Q4609"/>
      <c r="R4609"/>
      <c r="S4609"/>
      <c r="T4609"/>
      <c r="U4609"/>
      <c r="V4609"/>
      <c r="W4609" s="319"/>
      <c r="X4609"/>
      <c r="Y4609"/>
      <c r="Z4609"/>
      <c r="AA4609"/>
      <c r="AB4609"/>
      <c r="AC4609"/>
      <c r="AD4609"/>
      <c r="AE4609"/>
      <c r="AF4609"/>
      <c r="AG4609"/>
      <c r="AH4609"/>
      <c r="AI4609"/>
      <c r="AJ4609"/>
      <c r="AK4609"/>
      <c r="AL4609"/>
      <c r="AM4609"/>
      <c r="AN4609"/>
      <c r="AO4609"/>
      <c r="AP4609"/>
      <c r="AQ4609"/>
    </row>
    <row r="4610" spans="1:43" s="269" customFormat="1" x14ac:dyDescent="0.2">
      <c r="A4610" s="13"/>
      <c r="B4610"/>
      <c r="C4610"/>
      <c r="D4610" s="227"/>
      <c r="E4610" s="227"/>
      <c r="F4610" s="227"/>
      <c r="G4610"/>
      <c r="H4610"/>
      <c r="I4610"/>
      <c r="J4610" s="227"/>
      <c r="L4610" s="190"/>
      <c r="N4610"/>
      <c r="O4610"/>
      <c r="P4610"/>
      <c r="Q4610"/>
      <c r="R4610"/>
      <c r="S4610"/>
      <c r="T4610"/>
      <c r="U4610"/>
      <c r="V4610"/>
      <c r="W4610" s="319"/>
      <c r="X4610"/>
      <c r="Y4610"/>
      <c r="Z4610"/>
      <c r="AA4610"/>
      <c r="AB4610"/>
      <c r="AC4610"/>
      <c r="AD4610"/>
      <c r="AE4610"/>
      <c r="AF4610"/>
      <c r="AG4610"/>
      <c r="AH4610"/>
      <c r="AI4610"/>
      <c r="AJ4610"/>
      <c r="AK4610"/>
      <c r="AL4610"/>
      <c r="AM4610"/>
      <c r="AN4610"/>
      <c r="AO4610"/>
      <c r="AP4610"/>
      <c r="AQ4610"/>
    </row>
    <row r="4611" spans="1:43" s="269" customFormat="1" x14ac:dyDescent="0.2">
      <c r="A4611" s="13"/>
      <c r="B4611"/>
      <c r="C4611"/>
      <c r="D4611" s="227"/>
      <c r="E4611" s="227"/>
      <c r="F4611" s="227"/>
      <c r="G4611"/>
      <c r="H4611"/>
      <c r="I4611"/>
      <c r="J4611" s="227"/>
      <c r="L4611" s="190"/>
      <c r="N4611"/>
      <c r="O4611"/>
      <c r="P4611"/>
      <c r="Q4611"/>
      <c r="R4611"/>
      <c r="S4611"/>
      <c r="T4611"/>
      <c r="U4611"/>
      <c r="V4611"/>
      <c r="W4611" s="319"/>
      <c r="X4611"/>
      <c r="Y4611"/>
      <c r="Z4611"/>
      <c r="AA4611"/>
      <c r="AB4611"/>
      <c r="AC4611"/>
      <c r="AD4611"/>
      <c r="AE4611"/>
      <c r="AF4611"/>
      <c r="AG4611"/>
      <c r="AH4611"/>
      <c r="AI4611"/>
      <c r="AJ4611"/>
      <c r="AK4611"/>
      <c r="AL4611"/>
      <c r="AM4611"/>
      <c r="AN4611"/>
      <c r="AO4611"/>
      <c r="AP4611"/>
      <c r="AQ4611"/>
    </row>
    <row r="4612" spans="1:43" s="269" customFormat="1" x14ac:dyDescent="0.2">
      <c r="A4612" s="13"/>
      <c r="B4612"/>
      <c r="C4612"/>
      <c r="D4612" s="227"/>
      <c r="E4612" s="227"/>
      <c r="F4612" s="227"/>
      <c r="G4612"/>
      <c r="H4612"/>
      <c r="I4612"/>
      <c r="J4612" s="227"/>
      <c r="L4612" s="190"/>
      <c r="N4612"/>
      <c r="O4612"/>
      <c r="P4612"/>
      <c r="Q4612"/>
      <c r="R4612"/>
      <c r="S4612"/>
      <c r="T4612"/>
      <c r="U4612"/>
      <c r="V4612"/>
      <c r="W4612" s="319"/>
      <c r="X4612"/>
      <c r="Y4612"/>
      <c r="Z4612"/>
      <c r="AA4612"/>
      <c r="AB4612"/>
      <c r="AC4612"/>
      <c r="AD4612"/>
      <c r="AE4612"/>
      <c r="AF4612"/>
      <c r="AG4612"/>
      <c r="AH4612"/>
      <c r="AI4612"/>
      <c r="AJ4612"/>
      <c r="AK4612"/>
      <c r="AL4612"/>
      <c r="AM4612"/>
      <c r="AN4612"/>
      <c r="AO4612"/>
      <c r="AP4612"/>
      <c r="AQ4612"/>
    </row>
    <row r="4613" spans="1:43" s="269" customFormat="1" x14ac:dyDescent="0.2">
      <c r="A4613" s="13"/>
      <c r="B4613"/>
      <c r="C4613"/>
      <c r="D4613" s="227"/>
      <c r="E4613" s="227"/>
      <c r="F4613" s="227"/>
      <c r="G4613"/>
      <c r="H4613"/>
      <c r="I4613"/>
      <c r="J4613" s="227"/>
      <c r="L4613" s="190"/>
      <c r="N4613"/>
      <c r="O4613"/>
      <c r="P4613"/>
      <c r="Q4613"/>
      <c r="R4613"/>
      <c r="S4613"/>
      <c r="T4613"/>
      <c r="U4613"/>
      <c r="V4613"/>
      <c r="W4613" s="319"/>
      <c r="X4613"/>
      <c r="Y4613"/>
      <c r="Z4613"/>
      <c r="AA4613"/>
      <c r="AB4613"/>
      <c r="AC4613"/>
      <c r="AD4613"/>
      <c r="AE4613"/>
      <c r="AF4613"/>
      <c r="AG4613"/>
      <c r="AH4613"/>
      <c r="AI4613"/>
      <c r="AJ4613"/>
      <c r="AK4613"/>
      <c r="AL4613"/>
      <c r="AM4613"/>
      <c r="AN4613"/>
      <c r="AO4613"/>
      <c r="AP4613"/>
      <c r="AQ4613"/>
    </row>
    <row r="4614" spans="1:43" s="269" customFormat="1" x14ac:dyDescent="0.2">
      <c r="A4614" s="13"/>
      <c r="B4614"/>
      <c r="C4614"/>
      <c r="D4614" s="227"/>
      <c r="E4614" s="227"/>
      <c r="F4614" s="227"/>
      <c r="G4614"/>
      <c r="H4614"/>
      <c r="I4614"/>
      <c r="J4614" s="227"/>
      <c r="L4614" s="190"/>
      <c r="N4614"/>
      <c r="O4614"/>
      <c r="P4614"/>
      <c r="Q4614"/>
      <c r="R4614"/>
      <c r="S4614"/>
      <c r="T4614"/>
      <c r="U4614"/>
      <c r="V4614"/>
      <c r="W4614" s="319"/>
      <c r="X4614"/>
      <c r="Y4614"/>
      <c r="Z4614"/>
      <c r="AA4614"/>
      <c r="AB4614"/>
      <c r="AC4614"/>
      <c r="AD4614"/>
      <c r="AE4614"/>
      <c r="AF4614"/>
      <c r="AG4614"/>
      <c r="AH4614"/>
      <c r="AI4614"/>
      <c r="AJ4614"/>
      <c r="AK4614"/>
      <c r="AL4614"/>
      <c r="AM4614"/>
      <c r="AN4614"/>
      <c r="AO4614"/>
      <c r="AP4614"/>
      <c r="AQ4614"/>
    </row>
    <row r="4615" spans="1:43" s="269" customFormat="1" x14ac:dyDescent="0.2">
      <c r="A4615" s="13"/>
      <c r="B4615"/>
      <c r="C4615"/>
      <c r="D4615" s="227"/>
      <c r="E4615" s="227"/>
      <c r="F4615" s="227"/>
      <c r="G4615"/>
      <c r="H4615"/>
      <c r="I4615"/>
      <c r="J4615" s="227"/>
      <c r="L4615" s="190"/>
      <c r="N4615"/>
      <c r="O4615"/>
      <c r="P4615"/>
      <c r="Q4615"/>
      <c r="R4615"/>
      <c r="S4615"/>
      <c r="T4615"/>
      <c r="U4615"/>
      <c r="V4615"/>
      <c r="W4615" s="319"/>
      <c r="X4615"/>
      <c r="Y4615"/>
      <c r="Z4615"/>
      <c r="AA4615"/>
      <c r="AB4615"/>
      <c r="AC4615"/>
      <c r="AD4615"/>
      <c r="AE4615"/>
      <c r="AF4615"/>
      <c r="AG4615"/>
      <c r="AH4615"/>
      <c r="AI4615"/>
      <c r="AJ4615"/>
      <c r="AK4615"/>
      <c r="AL4615"/>
      <c r="AM4615"/>
      <c r="AN4615"/>
      <c r="AO4615"/>
      <c r="AP4615"/>
      <c r="AQ4615"/>
    </row>
    <row r="4616" spans="1:43" s="269" customFormat="1" x14ac:dyDescent="0.2">
      <c r="A4616" s="13"/>
      <c r="B4616"/>
      <c r="C4616"/>
      <c r="D4616" s="227"/>
      <c r="E4616" s="227"/>
      <c r="F4616" s="227"/>
      <c r="G4616"/>
      <c r="H4616"/>
      <c r="I4616"/>
      <c r="J4616" s="227"/>
      <c r="L4616" s="190"/>
      <c r="N4616"/>
      <c r="O4616"/>
      <c r="P4616"/>
      <c r="Q4616"/>
      <c r="R4616"/>
      <c r="S4616"/>
      <c r="T4616"/>
      <c r="U4616"/>
      <c r="V4616"/>
      <c r="W4616" s="319"/>
      <c r="X4616"/>
      <c r="Y4616"/>
      <c r="Z4616"/>
      <c r="AA4616"/>
      <c r="AB4616"/>
      <c r="AC4616"/>
      <c r="AD4616"/>
      <c r="AE4616"/>
      <c r="AF4616"/>
      <c r="AG4616"/>
      <c r="AH4616"/>
      <c r="AI4616"/>
      <c r="AJ4616"/>
      <c r="AK4616"/>
      <c r="AL4616"/>
      <c r="AM4616"/>
      <c r="AN4616"/>
      <c r="AO4616"/>
      <c r="AP4616"/>
      <c r="AQ4616"/>
    </row>
    <row r="4617" spans="1:43" s="269" customFormat="1" x14ac:dyDescent="0.2">
      <c r="A4617" s="13"/>
      <c r="B4617"/>
      <c r="C4617"/>
      <c r="D4617" s="227"/>
      <c r="E4617" s="227"/>
      <c r="F4617" s="227"/>
      <c r="G4617"/>
      <c r="H4617"/>
      <c r="I4617"/>
      <c r="J4617" s="227"/>
      <c r="L4617" s="190"/>
      <c r="N4617"/>
      <c r="O4617"/>
      <c r="P4617"/>
      <c r="Q4617"/>
      <c r="R4617"/>
      <c r="S4617"/>
      <c r="T4617"/>
      <c r="U4617"/>
      <c r="V4617"/>
      <c r="W4617" s="319"/>
      <c r="X4617"/>
      <c r="Y4617"/>
      <c r="Z4617"/>
      <c r="AA4617"/>
      <c r="AB4617"/>
      <c r="AC4617"/>
      <c r="AD4617"/>
      <c r="AE4617"/>
      <c r="AF4617"/>
      <c r="AG4617"/>
      <c r="AH4617"/>
      <c r="AI4617"/>
      <c r="AJ4617"/>
      <c r="AK4617"/>
      <c r="AL4617"/>
      <c r="AM4617"/>
      <c r="AN4617"/>
      <c r="AO4617"/>
      <c r="AP4617"/>
      <c r="AQ4617"/>
    </row>
    <row r="4618" spans="1:43" s="269" customFormat="1" x14ac:dyDescent="0.2">
      <c r="A4618" s="13"/>
      <c r="B4618"/>
      <c r="C4618"/>
      <c r="D4618" s="227"/>
      <c r="E4618" s="227"/>
      <c r="F4618" s="227"/>
      <c r="G4618"/>
      <c r="H4618"/>
      <c r="I4618"/>
      <c r="J4618" s="227"/>
      <c r="L4618" s="190"/>
      <c r="N4618"/>
      <c r="O4618"/>
      <c r="P4618"/>
      <c r="Q4618"/>
      <c r="R4618"/>
      <c r="S4618"/>
      <c r="T4618"/>
      <c r="U4618"/>
      <c r="V4618"/>
      <c r="W4618" s="319"/>
      <c r="X4618"/>
      <c r="Y4618"/>
      <c r="Z4618"/>
      <c r="AA4618"/>
      <c r="AB4618"/>
      <c r="AC4618"/>
      <c r="AD4618"/>
      <c r="AE4618"/>
      <c r="AF4618"/>
      <c r="AG4618"/>
      <c r="AH4618"/>
      <c r="AI4618"/>
      <c r="AJ4618"/>
      <c r="AK4618"/>
      <c r="AL4618"/>
      <c r="AM4618"/>
      <c r="AN4618"/>
      <c r="AO4618"/>
      <c r="AP4618"/>
      <c r="AQ4618"/>
    </row>
    <row r="4619" spans="1:43" s="269" customFormat="1" x14ac:dyDescent="0.2">
      <c r="A4619" s="13"/>
      <c r="B4619"/>
      <c r="C4619"/>
      <c r="D4619" s="227"/>
      <c r="E4619" s="227"/>
      <c r="F4619" s="227"/>
      <c r="G4619"/>
      <c r="H4619"/>
      <c r="I4619"/>
      <c r="J4619" s="227"/>
      <c r="L4619" s="190"/>
      <c r="N4619"/>
      <c r="O4619"/>
      <c r="P4619"/>
      <c r="Q4619"/>
      <c r="R4619"/>
      <c r="S4619"/>
      <c r="T4619"/>
      <c r="U4619"/>
      <c r="V4619"/>
      <c r="W4619" s="319"/>
      <c r="X4619"/>
      <c r="Y4619"/>
      <c r="Z4619"/>
      <c r="AA4619"/>
      <c r="AB4619"/>
      <c r="AC4619"/>
      <c r="AD4619"/>
      <c r="AE4619"/>
      <c r="AF4619"/>
      <c r="AG4619"/>
      <c r="AH4619"/>
      <c r="AI4619"/>
      <c r="AJ4619"/>
      <c r="AK4619"/>
      <c r="AL4619"/>
      <c r="AM4619"/>
      <c r="AN4619"/>
      <c r="AO4619"/>
      <c r="AP4619"/>
      <c r="AQ4619"/>
    </row>
    <row r="4620" spans="1:43" s="269" customFormat="1" x14ac:dyDescent="0.2">
      <c r="A4620" s="13"/>
      <c r="B4620"/>
      <c r="C4620"/>
      <c r="D4620" s="227"/>
      <c r="E4620" s="227"/>
      <c r="F4620" s="227"/>
      <c r="G4620"/>
      <c r="H4620"/>
      <c r="I4620"/>
      <c r="J4620" s="227"/>
      <c r="L4620" s="190"/>
      <c r="N4620"/>
      <c r="O4620"/>
      <c r="P4620"/>
      <c r="Q4620"/>
      <c r="R4620"/>
      <c r="S4620"/>
      <c r="T4620"/>
      <c r="U4620"/>
      <c r="V4620"/>
      <c r="W4620" s="319"/>
      <c r="X4620"/>
      <c r="Y4620"/>
      <c r="Z4620"/>
      <c r="AA4620"/>
      <c r="AB4620"/>
      <c r="AC4620"/>
      <c r="AD4620"/>
      <c r="AE4620"/>
      <c r="AF4620"/>
      <c r="AG4620"/>
      <c r="AH4620"/>
      <c r="AI4620"/>
      <c r="AJ4620"/>
      <c r="AK4620"/>
      <c r="AL4620"/>
      <c r="AM4620"/>
      <c r="AN4620"/>
      <c r="AO4620"/>
      <c r="AP4620"/>
      <c r="AQ4620"/>
    </row>
    <row r="4621" spans="1:43" s="269" customFormat="1" x14ac:dyDescent="0.2">
      <c r="A4621" s="13"/>
      <c r="B4621"/>
      <c r="C4621"/>
      <c r="D4621" s="227"/>
      <c r="E4621" s="227"/>
      <c r="F4621" s="227"/>
      <c r="G4621"/>
      <c r="H4621"/>
      <c r="I4621"/>
      <c r="J4621" s="227"/>
      <c r="L4621" s="190"/>
      <c r="N4621"/>
      <c r="O4621"/>
      <c r="P4621"/>
      <c r="Q4621"/>
      <c r="R4621"/>
      <c r="S4621"/>
      <c r="T4621"/>
      <c r="U4621"/>
      <c r="V4621"/>
      <c r="W4621" s="319"/>
      <c r="X4621"/>
      <c r="Y4621"/>
      <c r="Z4621"/>
      <c r="AA4621"/>
      <c r="AB4621"/>
      <c r="AC4621"/>
      <c r="AD4621"/>
      <c r="AE4621"/>
      <c r="AF4621"/>
      <c r="AG4621"/>
      <c r="AH4621"/>
      <c r="AI4621"/>
      <c r="AJ4621"/>
      <c r="AK4621"/>
      <c r="AL4621"/>
      <c r="AM4621"/>
      <c r="AN4621"/>
      <c r="AO4621"/>
      <c r="AP4621"/>
      <c r="AQ4621"/>
    </row>
    <row r="4622" spans="1:43" s="269" customFormat="1" x14ac:dyDescent="0.2">
      <c r="A4622" s="13"/>
      <c r="B4622"/>
      <c r="C4622"/>
      <c r="D4622" s="227"/>
      <c r="E4622" s="227"/>
      <c r="F4622" s="227"/>
      <c r="G4622"/>
      <c r="H4622"/>
      <c r="I4622"/>
      <c r="J4622" s="227"/>
      <c r="L4622" s="190"/>
      <c r="N4622"/>
      <c r="O4622"/>
      <c r="P4622"/>
      <c r="Q4622"/>
      <c r="R4622"/>
      <c r="S4622"/>
      <c r="T4622"/>
      <c r="U4622"/>
      <c r="V4622"/>
      <c r="W4622" s="319"/>
      <c r="X4622"/>
      <c r="Y4622"/>
      <c r="Z4622"/>
      <c r="AA4622"/>
      <c r="AB4622"/>
      <c r="AC4622"/>
      <c r="AD4622"/>
      <c r="AE4622"/>
      <c r="AF4622"/>
      <c r="AG4622"/>
      <c r="AH4622"/>
      <c r="AI4622"/>
      <c r="AJ4622"/>
      <c r="AK4622"/>
      <c r="AL4622"/>
      <c r="AM4622"/>
      <c r="AN4622"/>
      <c r="AO4622"/>
      <c r="AP4622"/>
      <c r="AQ4622"/>
    </row>
    <row r="4623" spans="1:43" s="269" customFormat="1" x14ac:dyDescent="0.2">
      <c r="A4623" s="13"/>
      <c r="B4623"/>
      <c r="C4623"/>
      <c r="D4623" s="227"/>
      <c r="E4623" s="227"/>
      <c r="F4623" s="227"/>
      <c r="G4623"/>
      <c r="H4623"/>
      <c r="I4623"/>
      <c r="J4623" s="227"/>
      <c r="L4623" s="190"/>
      <c r="N4623"/>
      <c r="O4623"/>
      <c r="P4623"/>
      <c r="Q4623"/>
      <c r="R4623"/>
      <c r="S4623"/>
      <c r="T4623"/>
      <c r="U4623"/>
      <c r="V4623"/>
      <c r="W4623" s="319"/>
      <c r="X4623"/>
      <c r="Y4623"/>
      <c r="Z4623"/>
      <c r="AA4623"/>
      <c r="AB4623"/>
      <c r="AC4623"/>
      <c r="AD4623"/>
      <c r="AE4623"/>
      <c r="AF4623"/>
      <c r="AG4623"/>
      <c r="AH4623"/>
      <c r="AI4623"/>
      <c r="AJ4623"/>
      <c r="AK4623"/>
      <c r="AL4623"/>
      <c r="AM4623"/>
      <c r="AN4623"/>
      <c r="AO4623"/>
      <c r="AP4623"/>
      <c r="AQ4623"/>
    </row>
    <row r="4624" spans="1:43" s="269" customFormat="1" x14ac:dyDescent="0.2">
      <c r="A4624" s="13"/>
      <c r="B4624"/>
      <c r="C4624"/>
      <c r="D4624" s="227"/>
      <c r="E4624" s="227"/>
      <c r="F4624" s="227"/>
      <c r="G4624"/>
      <c r="H4624"/>
      <c r="I4624"/>
      <c r="J4624" s="227"/>
      <c r="L4624" s="190"/>
      <c r="N4624"/>
      <c r="O4624"/>
      <c r="P4624"/>
      <c r="Q4624"/>
      <c r="R4624"/>
      <c r="S4624"/>
      <c r="T4624"/>
      <c r="U4624"/>
      <c r="V4624"/>
      <c r="W4624" s="319"/>
      <c r="X4624"/>
      <c r="Y4624"/>
      <c r="Z4624"/>
      <c r="AA4624"/>
      <c r="AB4624"/>
      <c r="AC4624"/>
      <c r="AD4624"/>
      <c r="AE4624"/>
      <c r="AF4624"/>
      <c r="AG4624"/>
      <c r="AH4624"/>
      <c r="AI4624"/>
      <c r="AJ4624"/>
      <c r="AK4624"/>
      <c r="AL4624"/>
      <c r="AM4624"/>
      <c r="AN4624"/>
      <c r="AO4624"/>
      <c r="AP4624"/>
      <c r="AQ4624"/>
    </row>
    <row r="4625" spans="1:43" s="269" customFormat="1" x14ac:dyDescent="0.2">
      <c r="A4625" s="13"/>
      <c r="B4625"/>
      <c r="C4625"/>
      <c r="D4625" s="227"/>
      <c r="E4625" s="227"/>
      <c r="F4625" s="227"/>
      <c r="G4625"/>
      <c r="H4625"/>
      <c r="I4625"/>
      <c r="J4625" s="227"/>
      <c r="L4625" s="190"/>
      <c r="N4625"/>
      <c r="O4625"/>
      <c r="P4625"/>
      <c r="Q4625"/>
      <c r="R4625"/>
      <c r="S4625"/>
      <c r="T4625"/>
      <c r="U4625"/>
      <c r="V4625"/>
      <c r="W4625" s="319"/>
      <c r="X4625"/>
      <c r="Y4625"/>
      <c r="Z4625"/>
      <c r="AA4625"/>
      <c r="AB4625"/>
      <c r="AC4625"/>
      <c r="AD4625"/>
      <c r="AE4625"/>
      <c r="AF4625"/>
      <c r="AG4625"/>
      <c r="AH4625"/>
      <c r="AI4625"/>
      <c r="AJ4625"/>
      <c r="AK4625"/>
      <c r="AL4625"/>
      <c r="AM4625"/>
      <c r="AN4625"/>
      <c r="AO4625"/>
      <c r="AP4625"/>
      <c r="AQ4625"/>
    </row>
    <row r="4626" spans="1:43" s="269" customFormat="1" x14ac:dyDescent="0.2">
      <c r="A4626" s="13"/>
      <c r="B4626"/>
      <c r="C4626"/>
      <c r="D4626" s="227"/>
      <c r="E4626" s="227"/>
      <c r="F4626" s="227"/>
      <c r="G4626"/>
      <c r="H4626"/>
      <c r="I4626"/>
      <c r="J4626" s="227"/>
      <c r="L4626" s="190"/>
      <c r="N4626"/>
      <c r="O4626"/>
      <c r="P4626"/>
      <c r="Q4626"/>
      <c r="R4626"/>
      <c r="S4626"/>
      <c r="T4626"/>
      <c r="U4626"/>
      <c r="V4626"/>
      <c r="W4626" s="319"/>
      <c r="X4626"/>
      <c r="Y4626"/>
      <c r="Z4626"/>
      <c r="AA4626"/>
      <c r="AB4626"/>
      <c r="AC4626"/>
      <c r="AD4626"/>
      <c r="AE4626"/>
      <c r="AF4626"/>
      <c r="AG4626"/>
      <c r="AH4626"/>
      <c r="AI4626"/>
      <c r="AJ4626"/>
      <c r="AK4626"/>
      <c r="AL4626"/>
      <c r="AM4626"/>
      <c r="AN4626"/>
      <c r="AO4626"/>
      <c r="AP4626"/>
      <c r="AQ4626"/>
    </row>
    <row r="4627" spans="1:43" s="269" customFormat="1" x14ac:dyDescent="0.2">
      <c r="A4627" s="13"/>
      <c r="B4627"/>
      <c r="C4627"/>
      <c r="D4627" s="227"/>
      <c r="E4627" s="227"/>
      <c r="F4627" s="227"/>
      <c r="G4627"/>
      <c r="H4627"/>
      <c r="I4627"/>
      <c r="J4627" s="227"/>
      <c r="L4627" s="190"/>
      <c r="N4627"/>
      <c r="O4627"/>
      <c r="P4627"/>
      <c r="Q4627"/>
      <c r="R4627"/>
      <c r="S4627"/>
      <c r="T4627"/>
      <c r="U4627"/>
      <c r="V4627"/>
      <c r="W4627" s="319"/>
      <c r="X4627"/>
      <c r="Y4627"/>
      <c r="Z4627"/>
      <c r="AA4627"/>
      <c r="AB4627"/>
      <c r="AC4627"/>
      <c r="AD4627"/>
      <c r="AE4627"/>
      <c r="AF4627"/>
      <c r="AG4627"/>
      <c r="AH4627"/>
      <c r="AI4627"/>
      <c r="AJ4627"/>
      <c r="AK4627"/>
      <c r="AL4627"/>
      <c r="AM4627"/>
      <c r="AN4627"/>
      <c r="AO4627"/>
      <c r="AP4627"/>
      <c r="AQ4627"/>
    </row>
    <row r="4628" spans="1:43" s="269" customFormat="1" x14ac:dyDescent="0.2">
      <c r="A4628" s="13"/>
      <c r="B4628"/>
      <c r="C4628"/>
      <c r="D4628" s="227"/>
      <c r="E4628" s="227"/>
      <c r="F4628" s="227"/>
      <c r="G4628"/>
      <c r="H4628"/>
      <c r="I4628"/>
      <c r="J4628" s="227"/>
      <c r="L4628" s="190"/>
      <c r="N4628"/>
      <c r="O4628"/>
      <c r="P4628"/>
      <c r="Q4628"/>
      <c r="R4628"/>
      <c r="S4628"/>
      <c r="T4628"/>
      <c r="U4628"/>
      <c r="V4628"/>
      <c r="W4628" s="319"/>
      <c r="X4628"/>
      <c r="Y4628"/>
      <c r="Z4628"/>
      <c r="AA4628"/>
      <c r="AB4628"/>
      <c r="AC4628"/>
      <c r="AD4628"/>
      <c r="AE4628"/>
      <c r="AF4628"/>
      <c r="AG4628"/>
      <c r="AH4628"/>
      <c r="AI4628"/>
      <c r="AJ4628"/>
      <c r="AK4628"/>
      <c r="AL4628"/>
      <c r="AM4628"/>
      <c r="AN4628"/>
      <c r="AO4628"/>
      <c r="AP4628"/>
      <c r="AQ4628"/>
    </row>
    <row r="4629" spans="1:43" s="269" customFormat="1" x14ac:dyDescent="0.2">
      <c r="A4629" s="13"/>
      <c r="B4629"/>
      <c r="C4629"/>
      <c r="D4629" s="227"/>
      <c r="E4629" s="227"/>
      <c r="F4629" s="227"/>
      <c r="G4629"/>
      <c r="H4629"/>
      <c r="I4629"/>
      <c r="J4629" s="227"/>
      <c r="L4629" s="190"/>
      <c r="N4629"/>
      <c r="O4629"/>
      <c r="P4629"/>
      <c r="Q4629"/>
      <c r="R4629"/>
      <c r="S4629"/>
      <c r="T4629"/>
      <c r="U4629"/>
      <c r="V4629"/>
      <c r="W4629" s="319"/>
      <c r="X4629"/>
      <c r="Y4629"/>
      <c r="Z4629"/>
      <c r="AA4629"/>
      <c r="AB4629"/>
      <c r="AC4629"/>
      <c r="AD4629"/>
      <c r="AE4629"/>
      <c r="AF4629"/>
      <c r="AG4629"/>
      <c r="AH4629"/>
      <c r="AI4629"/>
      <c r="AJ4629"/>
      <c r="AK4629"/>
      <c r="AL4629"/>
      <c r="AM4629"/>
      <c r="AN4629"/>
      <c r="AO4629"/>
      <c r="AP4629"/>
      <c r="AQ4629"/>
    </row>
    <row r="4630" spans="1:43" s="269" customFormat="1" x14ac:dyDescent="0.2">
      <c r="A4630" s="13"/>
      <c r="B4630"/>
      <c r="C4630"/>
      <c r="D4630" s="227"/>
      <c r="E4630" s="227"/>
      <c r="F4630" s="227"/>
      <c r="G4630"/>
      <c r="H4630"/>
      <c r="I4630"/>
      <c r="J4630" s="227"/>
      <c r="L4630" s="190"/>
      <c r="N4630"/>
      <c r="O4630"/>
      <c r="P4630"/>
      <c r="Q4630"/>
      <c r="R4630"/>
      <c r="S4630"/>
      <c r="T4630"/>
      <c r="U4630"/>
      <c r="V4630"/>
      <c r="W4630" s="319"/>
      <c r="X4630"/>
      <c r="Y4630"/>
      <c r="Z4630"/>
      <c r="AA4630"/>
      <c r="AB4630"/>
      <c r="AC4630"/>
      <c r="AD4630"/>
      <c r="AE4630"/>
      <c r="AF4630"/>
      <c r="AG4630"/>
      <c r="AH4630"/>
      <c r="AI4630"/>
      <c r="AJ4630"/>
      <c r="AK4630"/>
      <c r="AL4630"/>
      <c r="AM4630"/>
      <c r="AN4630"/>
      <c r="AO4630"/>
      <c r="AP4630"/>
      <c r="AQ4630"/>
    </row>
    <row r="4631" spans="1:43" s="269" customFormat="1" x14ac:dyDescent="0.2">
      <c r="A4631" s="13"/>
      <c r="B4631"/>
      <c r="C4631"/>
      <c r="D4631" s="227"/>
      <c r="E4631" s="227"/>
      <c r="F4631" s="227"/>
      <c r="G4631"/>
      <c r="H4631"/>
      <c r="I4631"/>
      <c r="J4631" s="227"/>
      <c r="L4631" s="190"/>
      <c r="N4631"/>
      <c r="O4631"/>
      <c r="P4631"/>
      <c r="Q4631"/>
      <c r="R4631"/>
      <c r="S4631"/>
      <c r="T4631"/>
      <c r="U4631"/>
      <c r="V4631"/>
      <c r="W4631" s="319"/>
      <c r="X4631"/>
      <c r="Y4631"/>
      <c r="Z4631"/>
      <c r="AA4631"/>
      <c r="AB4631"/>
      <c r="AC4631"/>
      <c r="AD4631"/>
      <c r="AE4631"/>
      <c r="AF4631"/>
      <c r="AG4631"/>
      <c r="AH4631"/>
      <c r="AI4631"/>
      <c r="AJ4631"/>
      <c r="AK4631"/>
      <c r="AL4631"/>
      <c r="AM4631"/>
      <c r="AN4631"/>
      <c r="AO4631"/>
      <c r="AP4631"/>
      <c r="AQ4631"/>
    </row>
    <row r="4632" spans="1:43" s="269" customFormat="1" x14ac:dyDescent="0.2">
      <c r="A4632" s="13"/>
      <c r="B4632"/>
      <c r="C4632"/>
      <c r="D4632" s="227"/>
      <c r="E4632" s="227"/>
      <c r="F4632" s="227"/>
      <c r="G4632"/>
      <c r="H4632"/>
      <c r="I4632"/>
      <c r="J4632" s="227"/>
      <c r="L4632" s="190"/>
      <c r="N4632"/>
      <c r="O4632"/>
      <c r="P4632"/>
      <c r="Q4632"/>
      <c r="R4632"/>
      <c r="S4632"/>
      <c r="T4632"/>
      <c r="U4632"/>
      <c r="V4632"/>
      <c r="W4632" s="319"/>
      <c r="X4632"/>
      <c r="Y4632"/>
      <c r="Z4632"/>
      <c r="AA4632"/>
      <c r="AB4632"/>
      <c r="AC4632"/>
      <c r="AD4632"/>
      <c r="AE4632"/>
      <c r="AF4632"/>
      <c r="AG4632"/>
      <c r="AH4632"/>
      <c r="AI4632"/>
      <c r="AJ4632"/>
      <c r="AK4632"/>
      <c r="AL4632"/>
      <c r="AM4632"/>
      <c r="AN4632"/>
      <c r="AO4632"/>
      <c r="AP4632"/>
      <c r="AQ4632"/>
    </row>
    <row r="4633" spans="1:43" s="269" customFormat="1" x14ac:dyDescent="0.2">
      <c r="A4633" s="13"/>
      <c r="B4633"/>
      <c r="C4633"/>
      <c r="D4633" s="227"/>
      <c r="E4633" s="227"/>
      <c r="F4633" s="227"/>
      <c r="G4633"/>
      <c r="H4633"/>
      <c r="I4633"/>
      <c r="J4633" s="227"/>
      <c r="L4633" s="190"/>
      <c r="N4633"/>
      <c r="O4633"/>
      <c r="P4633"/>
      <c r="Q4633"/>
      <c r="R4633"/>
      <c r="S4633"/>
      <c r="T4633"/>
      <c r="U4633"/>
      <c r="V4633"/>
      <c r="W4633" s="319"/>
      <c r="X4633"/>
      <c r="Y4633"/>
      <c r="Z4633"/>
      <c r="AA4633"/>
      <c r="AB4633"/>
      <c r="AC4633"/>
      <c r="AD4633"/>
      <c r="AE4633"/>
      <c r="AF4633"/>
      <c r="AG4633"/>
      <c r="AH4633"/>
      <c r="AI4633"/>
      <c r="AJ4633"/>
      <c r="AK4633"/>
      <c r="AL4633"/>
      <c r="AM4633"/>
      <c r="AN4633"/>
      <c r="AO4633"/>
      <c r="AP4633"/>
      <c r="AQ4633"/>
    </row>
    <row r="4634" spans="1:43" s="269" customFormat="1" x14ac:dyDescent="0.2">
      <c r="A4634" s="13"/>
      <c r="B4634"/>
      <c r="C4634"/>
      <c r="D4634" s="227"/>
      <c r="E4634" s="227"/>
      <c r="F4634" s="227"/>
      <c r="G4634"/>
      <c r="H4634"/>
      <c r="I4634"/>
      <c r="J4634" s="227"/>
      <c r="L4634" s="190"/>
      <c r="N4634"/>
      <c r="O4634"/>
      <c r="P4634"/>
      <c r="Q4634"/>
      <c r="R4634"/>
      <c r="S4634"/>
      <c r="T4634"/>
      <c r="U4634"/>
      <c r="V4634"/>
      <c r="W4634" s="319"/>
      <c r="X4634"/>
      <c r="Y4634"/>
      <c r="Z4634"/>
      <c r="AA4634"/>
      <c r="AB4634"/>
      <c r="AC4634"/>
      <c r="AD4634"/>
      <c r="AE4634"/>
      <c r="AF4634"/>
      <c r="AG4634"/>
      <c r="AH4634"/>
      <c r="AI4634"/>
      <c r="AJ4634"/>
      <c r="AK4634"/>
      <c r="AL4634"/>
      <c r="AM4634"/>
      <c r="AN4634"/>
      <c r="AO4634"/>
      <c r="AP4634"/>
      <c r="AQ4634"/>
    </row>
    <row r="4635" spans="1:43" s="269" customFormat="1" x14ac:dyDescent="0.2">
      <c r="A4635" s="13"/>
      <c r="B4635"/>
      <c r="C4635"/>
      <c r="D4635" s="227"/>
      <c r="E4635" s="227"/>
      <c r="F4635" s="227"/>
      <c r="G4635"/>
      <c r="H4635"/>
      <c r="I4635"/>
      <c r="J4635" s="227"/>
      <c r="L4635" s="190"/>
      <c r="N4635"/>
      <c r="O4635"/>
      <c r="P4635"/>
      <c r="Q4635"/>
      <c r="R4635"/>
      <c r="S4635"/>
      <c r="T4635"/>
      <c r="U4635"/>
      <c r="V4635"/>
      <c r="W4635" s="319"/>
      <c r="X4635"/>
      <c r="Y4635"/>
      <c r="Z4635"/>
      <c r="AA4635"/>
      <c r="AB4635"/>
      <c r="AC4635"/>
      <c r="AD4635"/>
      <c r="AE4635"/>
      <c r="AF4635"/>
      <c r="AG4635"/>
      <c r="AH4635"/>
      <c r="AI4635"/>
      <c r="AJ4635"/>
      <c r="AK4635"/>
      <c r="AL4635"/>
      <c r="AM4635"/>
      <c r="AN4635"/>
      <c r="AO4635"/>
      <c r="AP4635"/>
      <c r="AQ4635"/>
    </row>
    <row r="4636" spans="1:43" s="269" customFormat="1" x14ac:dyDescent="0.2">
      <c r="A4636" s="13"/>
      <c r="B4636"/>
      <c r="C4636"/>
      <c r="D4636" s="227"/>
      <c r="E4636" s="227"/>
      <c r="F4636" s="227"/>
      <c r="G4636"/>
      <c r="H4636"/>
      <c r="I4636"/>
      <c r="J4636" s="227"/>
      <c r="L4636" s="190"/>
      <c r="N4636"/>
      <c r="O4636"/>
      <c r="P4636"/>
      <c r="Q4636"/>
      <c r="R4636"/>
      <c r="S4636"/>
      <c r="T4636"/>
      <c r="U4636"/>
      <c r="V4636"/>
      <c r="W4636" s="319"/>
      <c r="X4636"/>
      <c r="Y4636"/>
      <c r="Z4636"/>
      <c r="AA4636"/>
      <c r="AB4636"/>
      <c r="AC4636"/>
      <c r="AD4636"/>
      <c r="AE4636"/>
      <c r="AF4636"/>
      <c r="AG4636"/>
      <c r="AH4636"/>
      <c r="AI4636"/>
      <c r="AJ4636"/>
      <c r="AK4636"/>
      <c r="AL4636"/>
      <c r="AM4636"/>
      <c r="AN4636"/>
      <c r="AO4636"/>
      <c r="AP4636"/>
      <c r="AQ4636"/>
    </row>
    <row r="4637" spans="1:43" s="269" customFormat="1" x14ac:dyDescent="0.2">
      <c r="A4637" s="13"/>
      <c r="B4637"/>
      <c r="C4637"/>
      <c r="D4637" s="227"/>
      <c r="E4637" s="227"/>
      <c r="F4637" s="227"/>
      <c r="G4637"/>
      <c r="H4637"/>
      <c r="I4637"/>
      <c r="J4637" s="227"/>
      <c r="L4637" s="190"/>
      <c r="N4637"/>
      <c r="O4637"/>
      <c r="P4637"/>
      <c r="Q4637"/>
      <c r="R4637"/>
      <c r="S4637"/>
      <c r="T4637"/>
      <c r="U4637"/>
      <c r="V4637"/>
      <c r="W4637" s="319"/>
      <c r="X4637"/>
      <c r="Y4637"/>
      <c r="Z4637"/>
      <c r="AA4637"/>
      <c r="AB4637"/>
      <c r="AC4637"/>
      <c r="AD4637"/>
      <c r="AE4637"/>
      <c r="AF4637"/>
      <c r="AG4637"/>
      <c r="AH4637"/>
      <c r="AI4637"/>
      <c r="AJ4637"/>
      <c r="AK4637"/>
      <c r="AL4637"/>
      <c r="AM4637"/>
      <c r="AN4637"/>
      <c r="AO4637"/>
      <c r="AP4637"/>
      <c r="AQ4637"/>
    </row>
    <row r="4638" spans="1:43" s="269" customFormat="1" x14ac:dyDescent="0.2">
      <c r="A4638" s="13"/>
      <c r="B4638"/>
      <c r="C4638"/>
      <c r="D4638" s="227"/>
      <c r="E4638" s="227"/>
      <c r="F4638" s="227"/>
      <c r="G4638"/>
      <c r="H4638"/>
      <c r="I4638"/>
      <c r="J4638" s="227"/>
      <c r="L4638" s="190"/>
      <c r="N4638"/>
      <c r="O4638"/>
      <c r="P4638"/>
      <c r="Q4638"/>
      <c r="R4638"/>
      <c r="S4638"/>
      <c r="T4638"/>
      <c r="U4638"/>
      <c r="V4638"/>
      <c r="W4638" s="319"/>
      <c r="X4638"/>
      <c r="Y4638"/>
      <c r="Z4638"/>
      <c r="AA4638"/>
      <c r="AB4638"/>
      <c r="AC4638"/>
      <c r="AD4638"/>
      <c r="AE4638"/>
      <c r="AF4638"/>
      <c r="AG4638"/>
      <c r="AH4638"/>
      <c r="AI4638"/>
      <c r="AJ4638"/>
      <c r="AK4638"/>
      <c r="AL4638"/>
      <c r="AM4638"/>
      <c r="AN4638"/>
      <c r="AO4638"/>
      <c r="AP4638"/>
      <c r="AQ4638"/>
    </row>
    <row r="4639" spans="1:43" s="269" customFormat="1" x14ac:dyDescent="0.2">
      <c r="A4639" s="13"/>
      <c r="B4639"/>
      <c r="C4639"/>
      <c r="D4639" s="227"/>
      <c r="E4639" s="227"/>
      <c r="F4639" s="227"/>
      <c r="G4639"/>
      <c r="H4639"/>
      <c r="I4639"/>
      <c r="J4639" s="227"/>
      <c r="L4639" s="190"/>
      <c r="N4639"/>
      <c r="O4639"/>
      <c r="P4639"/>
      <c r="Q4639"/>
      <c r="R4639"/>
      <c r="S4639"/>
      <c r="T4639"/>
      <c r="U4639"/>
      <c r="V4639"/>
      <c r="W4639" s="319"/>
      <c r="X4639"/>
      <c r="Y4639"/>
      <c r="Z4639"/>
      <c r="AA4639"/>
      <c r="AB4639"/>
      <c r="AC4639"/>
      <c r="AD4639"/>
      <c r="AE4639"/>
      <c r="AF4639"/>
      <c r="AG4639"/>
      <c r="AH4639"/>
      <c r="AI4639"/>
      <c r="AJ4639"/>
      <c r="AK4639"/>
      <c r="AL4639"/>
      <c r="AM4639"/>
      <c r="AN4639"/>
      <c r="AO4639"/>
      <c r="AP4639"/>
      <c r="AQ4639"/>
    </row>
    <row r="4640" spans="1:43" s="269" customFormat="1" x14ac:dyDescent="0.2">
      <c r="A4640" s="13"/>
      <c r="B4640"/>
      <c r="C4640"/>
      <c r="D4640" s="227"/>
      <c r="E4640" s="227"/>
      <c r="F4640" s="227"/>
      <c r="G4640"/>
      <c r="H4640"/>
      <c r="I4640"/>
      <c r="J4640" s="227"/>
      <c r="L4640" s="190"/>
      <c r="N4640"/>
      <c r="O4640"/>
      <c r="P4640"/>
      <c r="Q4640"/>
      <c r="R4640"/>
      <c r="S4640"/>
      <c r="T4640"/>
      <c r="U4640"/>
      <c r="V4640"/>
      <c r="W4640" s="319"/>
      <c r="X4640"/>
      <c r="Y4640"/>
      <c r="Z4640"/>
      <c r="AA4640"/>
      <c r="AB4640"/>
      <c r="AC4640"/>
      <c r="AD4640"/>
      <c r="AE4640"/>
      <c r="AF4640"/>
      <c r="AG4640"/>
      <c r="AH4640"/>
      <c r="AI4640"/>
      <c r="AJ4640"/>
      <c r="AK4640"/>
      <c r="AL4640"/>
      <c r="AM4640"/>
      <c r="AN4640"/>
      <c r="AO4640"/>
      <c r="AP4640"/>
      <c r="AQ4640"/>
    </row>
    <row r="4641" spans="1:43" s="269" customFormat="1" x14ac:dyDescent="0.2">
      <c r="A4641" s="13"/>
      <c r="B4641"/>
      <c r="C4641"/>
      <c r="D4641" s="227"/>
      <c r="E4641" s="227"/>
      <c r="F4641" s="227"/>
      <c r="G4641"/>
      <c r="H4641"/>
      <c r="I4641"/>
      <c r="J4641" s="227"/>
      <c r="L4641" s="190"/>
      <c r="N4641"/>
      <c r="O4641"/>
      <c r="P4641"/>
      <c r="Q4641"/>
      <c r="R4641"/>
      <c r="S4641"/>
      <c r="T4641"/>
      <c r="U4641"/>
      <c r="V4641"/>
      <c r="W4641" s="319"/>
      <c r="X4641"/>
      <c r="Y4641"/>
      <c r="Z4641"/>
      <c r="AA4641"/>
      <c r="AB4641"/>
      <c r="AC4641"/>
      <c r="AD4641"/>
      <c r="AE4641"/>
      <c r="AF4641"/>
      <c r="AG4641"/>
      <c r="AH4641"/>
      <c r="AI4641"/>
      <c r="AJ4641"/>
      <c r="AK4641"/>
      <c r="AL4641"/>
      <c r="AM4641"/>
      <c r="AN4641"/>
      <c r="AO4641"/>
      <c r="AP4641"/>
      <c r="AQ4641"/>
    </row>
    <row r="4642" spans="1:43" s="269" customFormat="1" x14ac:dyDescent="0.2">
      <c r="A4642" s="13"/>
      <c r="B4642"/>
      <c r="C4642"/>
      <c r="D4642" s="227"/>
      <c r="E4642" s="227"/>
      <c r="F4642" s="227"/>
      <c r="G4642"/>
      <c r="H4642"/>
      <c r="I4642"/>
      <c r="J4642" s="227"/>
      <c r="L4642" s="190"/>
      <c r="N4642"/>
      <c r="O4642"/>
      <c r="P4642"/>
      <c r="Q4642"/>
      <c r="R4642"/>
      <c r="S4642"/>
      <c r="T4642"/>
      <c r="U4642"/>
      <c r="V4642"/>
      <c r="W4642" s="319"/>
      <c r="X4642"/>
      <c r="Y4642"/>
      <c r="Z4642"/>
      <c r="AA4642"/>
      <c r="AB4642"/>
      <c r="AC4642"/>
      <c r="AD4642"/>
      <c r="AE4642"/>
      <c r="AF4642"/>
      <c r="AG4642"/>
      <c r="AH4642"/>
      <c r="AI4642"/>
      <c r="AJ4642"/>
      <c r="AK4642"/>
      <c r="AL4642"/>
      <c r="AM4642"/>
      <c r="AN4642"/>
      <c r="AO4642"/>
      <c r="AP4642"/>
      <c r="AQ4642"/>
    </row>
    <row r="4643" spans="1:43" s="269" customFormat="1" x14ac:dyDescent="0.2">
      <c r="A4643" s="13"/>
      <c r="B4643"/>
      <c r="C4643"/>
      <c r="D4643" s="227"/>
      <c r="E4643" s="227"/>
      <c r="F4643" s="227"/>
      <c r="G4643"/>
      <c r="H4643"/>
      <c r="I4643"/>
      <c r="J4643" s="227"/>
      <c r="L4643" s="190"/>
      <c r="N4643"/>
      <c r="O4643"/>
      <c r="P4643"/>
      <c r="Q4643"/>
      <c r="R4643"/>
      <c r="S4643"/>
      <c r="T4643"/>
      <c r="U4643"/>
      <c r="V4643"/>
      <c r="W4643" s="319"/>
      <c r="X4643"/>
      <c r="Y4643"/>
      <c r="Z4643"/>
      <c r="AA4643"/>
      <c r="AB4643"/>
      <c r="AC4643"/>
      <c r="AD4643"/>
      <c r="AE4643"/>
      <c r="AF4643"/>
      <c r="AG4643"/>
      <c r="AH4643"/>
      <c r="AI4643"/>
      <c r="AJ4643"/>
      <c r="AK4643"/>
      <c r="AL4643"/>
      <c r="AM4643"/>
      <c r="AN4643"/>
      <c r="AO4643"/>
      <c r="AP4643"/>
      <c r="AQ4643"/>
    </row>
    <row r="4644" spans="1:43" s="269" customFormat="1" x14ac:dyDescent="0.2">
      <c r="A4644" s="13"/>
      <c r="B4644"/>
      <c r="C4644"/>
      <c r="D4644" s="227"/>
      <c r="E4644" s="227"/>
      <c r="F4644" s="227"/>
      <c r="G4644"/>
      <c r="H4644"/>
      <c r="I4644"/>
      <c r="J4644" s="227"/>
      <c r="L4644" s="190"/>
      <c r="N4644"/>
      <c r="O4644"/>
      <c r="P4644"/>
      <c r="Q4644"/>
      <c r="R4644"/>
      <c r="S4644"/>
      <c r="T4644"/>
      <c r="U4644"/>
      <c r="V4644"/>
      <c r="W4644" s="319"/>
      <c r="X4644"/>
      <c r="Y4644"/>
      <c r="Z4644"/>
      <c r="AA4644"/>
      <c r="AB4644"/>
      <c r="AC4644"/>
      <c r="AD4644"/>
      <c r="AE4644"/>
      <c r="AF4644"/>
      <c r="AG4644"/>
      <c r="AH4644"/>
      <c r="AI4644"/>
      <c r="AJ4644"/>
      <c r="AK4644"/>
      <c r="AL4644"/>
      <c r="AM4644"/>
      <c r="AN4644"/>
      <c r="AO4644"/>
      <c r="AP4644"/>
      <c r="AQ4644"/>
    </row>
    <row r="4645" spans="1:43" s="269" customFormat="1" x14ac:dyDescent="0.2">
      <c r="A4645" s="13"/>
      <c r="B4645"/>
      <c r="C4645"/>
      <c r="D4645" s="227"/>
      <c r="E4645" s="227"/>
      <c r="F4645" s="227"/>
      <c r="G4645"/>
      <c r="H4645"/>
      <c r="I4645"/>
      <c r="J4645" s="227"/>
      <c r="L4645" s="190"/>
      <c r="N4645"/>
      <c r="O4645"/>
      <c r="P4645"/>
      <c r="Q4645"/>
      <c r="R4645"/>
      <c r="S4645"/>
      <c r="T4645"/>
      <c r="U4645"/>
      <c r="V4645"/>
      <c r="W4645" s="319"/>
      <c r="X4645"/>
      <c r="Y4645"/>
      <c r="Z4645"/>
      <c r="AA4645"/>
      <c r="AB4645"/>
      <c r="AC4645"/>
      <c r="AD4645"/>
      <c r="AE4645"/>
      <c r="AF4645"/>
      <c r="AG4645"/>
      <c r="AH4645"/>
      <c r="AI4645"/>
      <c r="AJ4645"/>
      <c r="AK4645"/>
      <c r="AL4645"/>
      <c r="AM4645"/>
      <c r="AN4645"/>
      <c r="AO4645"/>
      <c r="AP4645"/>
      <c r="AQ4645"/>
    </row>
    <row r="4646" spans="1:43" s="269" customFormat="1" x14ac:dyDescent="0.2">
      <c r="A4646" s="13"/>
      <c r="B4646"/>
      <c r="C4646"/>
      <c r="D4646" s="227"/>
      <c r="E4646" s="227"/>
      <c r="F4646" s="227"/>
      <c r="G4646"/>
      <c r="H4646"/>
      <c r="I4646"/>
      <c r="J4646" s="227"/>
      <c r="L4646" s="190"/>
      <c r="N4646"/>
      <c r="O4646"/>
      <c r="P4646"/>
      <c r="Q4646"/>
      <c r="R4646"/>
      <c r="S4646"/>
      <c r="T4646"/>
      <c r="U4646"/>
      <c r="V4646"/>
      <c r="W4646" s="319"/>
      <c r="X4646"/>
      <c r="Y4646"/>
      <c r="Z4646"/>
      <c r="AA4646"/>
      <c r="AB4646"/>
      <c r="AC4646"/>
      <c r="AD4646"/>
      <c r="AE4646"/>
      <c r="AF4646"/>
      <c r="AG4646"/>
      <c r="AH4646"/>
      <c r="AI4646"/>
      <c r="AJ4646"/>
      <c r="AK4646"/>
      <c r="AL4646"/>
      <c r="AM4646"/>
      <c r="AN4646"/>
      <c r="AO4646"/>
      <c r="AP4646"/>
      <c r="AQ4646"/>
    </row>
    <row r="4647" spans="1:43" s="269" customFormat="1" x14ac:dyDescent="0.2">
      <c r="A4647" s="13"/>
      <c r="B4647"/>
      <c r="C4647"/>
      <c r="D4647" s="227"/>
      <c r="E4647" s="227"/>
      <c r="F4647" s="227"/>
      <c r="G4647"/>
      <c r="H4647"/>
      <c r="I4647"/>
      <c r="J4647" s="227"/>
      <c r="L4647" s="190"/>
      <c r="N4647"/>
      <c r="O4647"/>
      <c r="P4647"/>
      <c r="Q4647"/>
      <c r="R4647"/>
      <c r="S4647"/>
      <c r="T4647"/>
      <c r="U4647"/>
      <c r="V4647"/>
      <c r="W4647" s="319"/>
      <c r="X4647"/>
      <c r="Y4647"/>
      <c r="Z4647"/>
      <c r="AA4647"/>
      <c r="AB4647"/>
      <c r="AC4647"/>
      <c r="AD4647"/>
      <c r="AE4647"/>
      <c r="AF4647"/>
      <c r="AG4647"/>
      <c r="AH4647"/>
      <c r="AI4647"/>
      <c r="AJ4647"/>
      <c r="AK4647"/>
      <c r="AL4647"/>
      <c r="AM4647"/>
      <c r="AN4647"/>
      <c r="AO4647"/>
      <c r="AP4647"/>
      <c r="AQ4647"/>
    </row>
    <row r="4648" spans="1:43" s="269" customFormat="1" x14ac:dyDescent="0.2">
      <c r="A4648" s="13"/>
      <c r="B4648"/>
      <c r="C4648"/>
      <c r="D4648" s="227"/>
      <c r="E4648" s="227"/>
      <c r="F4648" s="227"/>
      <c r="G4648"/>
      <c r="H4648"/>
      <c r="I4648"/>
      <c r="J4648" s="227"/>
      <c r="L4648" s="190"/>
      <c r="N4648"/>
      <c r="O4648"/>
      <c r="P4648"/>
      <c r="Q4648"/>
      <c r="R4648"/>
      <c r="S4648"/>
      <c r="T4648"/>
      <c r="U4648"/>
      <c r="V4648"/>
      <c r="W4648" s="319"/>
      <c r="X4648"/>
      <c r="Y4648"/>
      <c r="Z4648"/>
      <c r="AA4648"/>
      <c r="AB4648"/>
      <c r="AC4648"/>
      <c r="AD4648"/>
      <c r="AE4648"/>
      <c r="AF4648"/>
      <c r="AG4648"/>
      <c r="AH4648"/>
      <c r="AI4648"/>
      <c r="AJ4648"/>
      <c r="AK4648"/>
      <c r="AL4648"/>
      <c r="AM4648"/>
      <c r="AN4648"/>
      <c r="AO4648"/>
      <c r="AP4648"/>
      <c r="AQ4648"/>
    </row>
    <row r="4649" spans="1:43" s="269" customFormat="1" x14ac:dyDescent="0.2">
      <c r="A4649" s="13"/>
      <c r="B4649"/>
      <c r="C4649"/>
      <c r="D4649" s="227"/>
      <c r="E4649" s="227"/>
      <c r="F4649" s="227"/>
      <c r="G4649"/>
      <c r="H4649"/>
      <c r="I4649"/>
      <c r="J4649" s="227"/>
      <c r="L4649" s="190"/>
      <c r="N4649"/>
      <c r="O4649"/>
      <c r="P4649"/>
      <c r="Q4649"/>
      <c r="R4649"/>
      <c r="S4649"/>
      <c r="T4649"/>
      <c r="U4649"/>
      <c r="V4649"/>
      <c r="W4649" s="319"/>
      <c r="X4649"/>
      <c r="Y4649"/>
      <c r="Z4649"/>
      <c r="AA4649"/>
      <c r="AB4649"/>
      <c r="AC4649"/>
      <c r="AD4649"/>
      <c r="AE4649"/>
      <c r="AF4649"/>
      <c r="AG4649"/>
      <c r="AH4649"/>
      <c r="AI4649"/>
      <c r="AJ4649"/>
      <c r="AK4649"/>
      <c r="AL4649"/>
      <c r="AM4649"/>
      <c r="AN4649"/>
      <c r="AO4649"/>
      <c r="AP4649"/>
      <c r="AQ4649"/>
    </row>
    <row r="4650" spans="1:43" s="269" customFormat="1" x14ac:dyDescent="0.2">
      <c r="A4650" s="13"/>
      <c r="B4650"/>
      <c r="C4650"/>
      <c r="D4650" s="227"/>
      <c r="E4650" s="227"/>
      <c r="F4650" s="227"/>
      <c r="G4650"/>
      <c r="H4650"/>
      <c r="I4650"/>
      <c r="J4650" s="227"/>
      <c r="L4650" s="190"/>
      <c r="N4650"/>
      <c r="O4650"/>
      <c r="P4650"/>
      <c r="Q4650"/>
      <c r="R4650"/>
      <c r="S4650"/>
      <c r="T4650"/>
      <c r="U4650"/>
      <c r="V4650"/>
      <c r="W4650" s="319"/>
      <c r="X4650"/>
      <c r="Y4650"/>
      <c r="Z4650"/>
      <c r="AA4650"/>
      <c r="AB4650"/>
      <c r="AC4650"/>
      <c r="AD4650"/>
      <c r="AE4650"/>
      <c r="AF4650"/>
      <c r="AG4650"/>
      <c r="AH4650"/>
      <c r="AI4650"/>
      <c r="AJ4650"/>
      <c r="AK4650"/>
      <c r="AL4650"/>
      <c r="AM4650"/>
      <c r="AN4650"/>
      <c r="AO4650"/>
      <c r="AP4650"/>
      <c r="AQ4650"/>
    </row>
    <row r="4651" spans="1:43" s="269" customFormat="1" x14ac:dyDescent="0.2">
      <c r="A4651" s="13"/>
      <c r="B4651"/>
      <c r="C4651"/>
      <c r="D4651" s="227"/>
      <c r="E4651" s="227"/>
      <c r="F4651" s="227"/>
      <c r="G4651"/>
      <c r="H4651"/>
      <c r="I4651"/>
      <c r="J4651" s="227"/>
      <c r="L4651" s="190"/>
      <c r="N4651"/>
      <c r="O4651"/>
      <c r="P4651"/>
      <c r="Q4651"/>
      <c r="R4651"/>
      <c r="S4651"/>
      <c r="T4651"/>
      <c r="U4651"/>
      <c r="V4651"/>
      <c r="W4651" s="319"/>
      <c r="X4651"/>
      <c r="Y4651"/>
      <c r="Z4651"/>
      <c r="AA4651"/>
      <c r="AB4651"/>
      <c r="AC4651"/>
      <c r="AD4651"/>
      <c r="AE4651"/>
      <c r="AF4651"/>
      <c r="AG4651"/>
      <c r="AH4651"/>
      <c r="AI4651"/>
      <c r="AJ4651"/>
      <c r="AK4651"/>
      <c r="AL4651"/>
      <c r="AM4651"/>
      <c r="AN4651"/>
      <c r="AO4651"/>
      <c r="AP4651"/>
      <c r="AQ4651"/>
    </row>
    <row r="4652" spans="1:43" s="269" customFormat="1" x14ac:dyDescent="0.2">
      <c r="A4652" s="13"/>
      <c r="B4652"/>
      <c r="C4652"/>
      <c r="D4652" s="227"/>
      <c r="E4652" s="227"/>
      <c r="F4652" s="227"/>
      <c r="G4652"/>
      <c r="H4652"/>
      <c r="I4652"/>
      <c r="J4652" s="227"/>
      <c r="L4652" s="190"/>
      <c r="N4652"/>
      <c r="O4652"/>
      <c r="P4652"/>
      <c r="Q4652"/>
      <c r="R4652"/>
      <c r="S4652"/>
      <c r="T4652"/>
      <c r="U4652"/>
      <c r="V4652"/>
      <c r="W4652" s="319"/>
      <c r="X4652"/>
      <c r="Y4652"/>
      <c r="Z4652"/>
      <c r="AA4652"/>
      <c r="AB4652"/>
      <c r="AC4652"/>
      <c r="AD4652"/>
      <c r="AE4652"/>
      <c r="AF4652"/>
      <c r="AG4652"/>
      <c r="AH4652"/>
      <c r="AI4652"/>
      <c r="AJ4652"/>
      <c r="AK4652"/>
      <c r="AL4652"/>
      <c r="AM4652"/>
      <c r="AN4652"/>
      <c r="AO4652"/>
      <c r="AP4652"/>
      <c r="AQ4652"/>
    </row>
    <row r="4653" spans="1:43" s="269" customFormat="1" x14ac:dyDescent="0.2">
      <c r="A4653" s="13"/>
      <c r="B4653"/>
      <c r="C4653"/>
      <c r="D4653" s="227"/>
      <c r="E4653" s="227"/>
      <c r="F4653" s="227"/>
      <c r="G4653"/>
      <c r="H4653"/>
      <c r="I4653"/>
      <c r="J4653" s="227"/>
      <c r="L4653" s="190"/>
      <c r="N4653"/>
      <c r="O4653"/>
      <c r="P4653"/>
      <c r="Q4653"/>
      <c r="R4653"/>
      <c r="S4653"/>
      <c r="T4653"/>
      <c r="U4653"/>
      <c r="V4653"/>
      <c r="W4653" s="319"/>
      <c r="X4653"/>
      <c r="Y4653"/>
      <c r="Z4653"/>
      <c r="AA4653"/>
      <c r="AB4653"/>
      <c r="AC4653"/>
      <c r="AD4653"/>
      <c r="AE4653"/>
      <c r="AF4653"/>
      <c r="AG4653"/>
      <c r="AH4653"/>
      <c r="AI4653"/>
      <c r="AJ4653"/>
      <c r="AK4653"/>
      <c r="AL4653"/>
      <c r="AM4653"/>
      <c r="AN4653"/>
      <c r="AO4653"/>
      <c r="AP4653"/>
      <c r="AQ4653"/>
    </row>
    <row r="4654" spans="1:43" s="269" customFormat="1" x14ac:dyDescent="0.2">
      <c r="A4654" s="13"/>
      <c r="B4654"/>
      <c r="C4654"/>
      <c r="D4654" s="227"/>
      <c r="E4654" s="227"/>
      <c r="F4654" s="227"/>
      <c r="G4654"/>
      <c r="H4654"/>
      <c r="I4654"/>
      <c r="J4654" s="227"/>
      <c r="L4654" s="190"/>
      <c r="N4654"/>
      <c r="O4654"/>
      <c r="P4654"/>
      <c r="Q4654"/>
      <c r="R4654"/>
      <c r="S4654"/>
      <c r="T4654"/>
      <c r="U4654"/>
      <c r="V4654"/>
      <c r="W4654" s="319"/>
      <c r="X4654"/>
      <c r="Y4654"/>
      <c r="Z4654"/>
      <c r="AA4654"/>
      <c r="AB4654"/>
      <c r="AC4654"/>
      <c r="AD4654"/>
      <c r="AE4654"/>
      <c r="AF4654"/>
      <c r="AG4654"/>
      <c r="AH4654"/>
      <c r="AI4654"/>
      <c r="AJ4654"/>
      <c r="AK4654"/>
      <c r="AL4654"/>
      <c r="AM4654"/>
      <c r="AN4654"/>
      <c r="AO4654"/>
      <c r="AP4654"/>
      <c r="AQ4654"/>
    </row>
    <row r="4655" spans="1:43" s="269" customFormat="1" x14ac:dyDescent="0.2">
      <c r="A4655" s="13"/>
      <c r="B4655"/>
      <c r="C4655"/>
      <c r="D4655" s="227"/>
      <c r="E4655" s="227"/>
      <c r="F4655" s="227"/>
      <c r="G4655"/>
      <c r="H4655"/>
      <c r="I4655"/>
      <c r="J4655" s="227"/>
      <c r="L4655" s="190"/>
      <c r="N4655"/>
      <c r="O4655"/>
      <c r="P4655"/>
      <c r="Q4655"/>
      <c r="R4655"/>
      <c r="S4655"/>
      <c r="T4655"/>
      <c r="U4655"/>
      <c r="V4655"/>
      <c r="W4655" s="319"/>
      <c r="X4655"/>
      <c r="Y4655"/>
      <c r="Z4655"/>
      <c r="AA4655"/>
      <c r="AB4655"/>
      <c r="AC4655"/>
      <c r="AD4655"/>
      <c r="AE4655"/>
      <c r="AF4655"/>
      <c r="AG4655"/>
      <c r="AH4655"/>
      <c r="AI4655"/>
      <c r="AJ4655"/>
      <c r="AK4655"/>
      <c r="AL4655"/>
      <c r="AM4655"/>
      <c r="AN4655"/>
      <c r="AO4655"/>
      <c r="AP4655"/>
      <c r="AQ4655"/>
    </row>
    <row r="4656" spans="1:43" s="269" customFormat="1" x14ac:dyDescent="0.2">
      <c r="A4656" s="13"/>
      <c r="B4656"/>
      <c r="C4656"/>
      <c r="D4656" s="227"/>
      <c r="E4656" s="227"/>
      <c r="F4656" s="227"/>
      <c r="G4656"/>
      <c r="H4656"/>
      <c r="I4656"/>
      <c r="J4656" s="227"/>
      <c r="L4656" s="190"/>
      <c r="N4656"/>
      <c r="O4656"/>
      <c r="P4656"/>
      <c r="Q4656"/>
      <c r="R4656"/>
      <c r="S4656"/>
      <c r="T4656"/>
      <c r="U4656"/>
      <c r="V4656"/>
      <c r="W4656" s="319"/>
      <c r="X4656"/>
      <c r="Y4656"/>
      <c r="Z4656"/>
      <c r="AA4656"/>
      <c r="AB4656"/>
      <c r="AC4656"/>
      <c r="AD4656"/>
      <c r="AE4656"/>
      <c r="AF4656"/>
      <c r="AG4656"/>
      <c r="AH4656"/>
      <c r="AI4656"/>
      <c r="AJ4656"/>
      <c r="AK4656"/>
      <c r="AL4656"/>
      <c r="AM4656"/>
      <c r="AN4656"/>
      <c r="AO4656"/>
      <c r="AP4656"/>
      <c r="AQ4656"/>
    </row>
    <row r="4657" spans="1:43" s="269" customFormat="1" x14ac:dyDescent="0.2">
      <c r="A4657" s="13"/>
      <c r="B4657"/>
      <c r="C4657"/>
      <c r="D4657" s="227"/>
      <c r="E4657" s="227"/>
      <c r="F4657" s="227"/>
      <c r="G4657"/>
      <c r="H4657"/>
      <c r="I4657"/>
      <c r="J4657" s="227"/>
      <c r="L4657" s="190"/>
      <c r="N4657"/>
      <c r="O4657"/>
      <c r="P4657"/>
      <c r="Q4657"/>
      <c r="R4657"/>
      <c r="S4657"/>
      <c r="T4657"/>
      <c r="U4657"/>
      <c r="V4657"/>
      <c r="W4657" s="319"/>
      <c r="X4657"/>
      <c r="Y4657"/>
      <c r="Z4657"/>
      <c r="AA4657"/>
      <c r="AB4657"/>
      <c r="AC4657"/>
      <c r="AD4657"/>
      <c r="AE4657"/>
      <c r="AF4657"/>
      <c r="AG4657"/>
      <c r="AH4657"/>
      <c r="AI4657"/>
      <c r="AJ4657"/>
      <c r="AK4657"/>
      <c r="AL4657"/>
      <c r="AM4657"/>
      <c r="AN4657"/>
      <c r="AO4657"/>
      <c r="AP4657"/>
      <c r="AQ4657"/>
    </row>
    <row r="4658" spans="1:43" s="269" customFormat="1" x14ac:dyDescent="0.2">
      <c r="A4658" s="13"/>
      <c r="B4658"/>
      <c r="C4658"/>
      <c r="D4658" s="227"/>
      <c r="E4658" s="227"/>
      <c r="F4658" s="227"/>
      <c r="G4658"/>
      <c r="H4658"/>
      <c r="I4658"/>
      <c r="J4658" s="227"/>
      <c r="L4658" s="190"/>
      <c r="N4658"/>
      <c r="O4658"/>
      <c r="P4658"/>
      <c r="Q4658"/>
      <c r="R4658"/>
      <c r="S4658"/>
      <c r="T4658"/>
      <c r="U4658"/>
      <c r="V4658"/>
      <c r="W4658" s="319"/>
      <c r="X4658"/>
      <c r="Y4658"/>
      <c r="Z4658"/>
      <c r="AA4658"/>
      <c r="AB4658"/>
      <c r="AC4658"/>
      <c r="AD4658"/>
      <c r="AE4658"/>
      <c r="AF4658"/>
      <c r="AG4658"/>
      <c r="AH4658"/>
      <c r="AI4658"/>
      <c r="AJ4658"/>
      <c r="AK4658"/>
      <c r="AL4658"/>
      <c r="AM4658"/>
      <c r="AN4658"/>
      <c r="AO4658"/>
      <c r="AP4658"/>
      <c r="AQ4658"/>
    </row>
    <row r="4659" spans="1:43" s="269" customFormat="1" x14ac:dyDescent="0.2">
      <c r="A4659" s="13"/>
      <c r="B4659"/>
      <c r="C4659"/>
      <c r="D4659" s="227"/>
      <c r="E4659" s="227"/>
      <c r="F4659" s="227"/>
      <c r="G4659"/>
      <c r="H4659"/>
      <c r="I4659"/>
      <c r="J4659" s="227"/>
      <c r="L4659" s="190"/>
      <c r="N4659"/>
      <c r="O4659"/>
      <c r="P4659"/>
      <c r="Q4659"/>
      <c r="R4659"/>
      <c r="S4659"/>
      <c r="T4659"/>
      <c r="U4659"/>
      <c r="V4659"/>
      <c r="W4659" s="319"/>
      <c r="X4659"/>
      <c r="Y4659"/>
      <c r="Z4659"/>
      <c r="AA4659"/>
      <c r="AB4659"/>
      <c r="AC4659"/>
      <c r="AD4659"/>
      <c r="AE4659"/>
      <c r="AF4659"/>
      <c r="AG4659"/>
      <c r="AH4659"/>
      <c r="AI4659"/>
      <c r="AJ4659"/>
      <c r="AK4659"/>
      <c r="AL4659"/>
      <c r="AM4659"/>
      <c r="AN4659"/>
      <c r="AO4659"/>
      <c r="AP4659"/>
      <c r="AQ4659"/>
    </row>
    <row r="4660" spans="1:43" s="269" customFormat="1" x14ac:dyDescent="0.2">
      <c r="A4660" s="13"/>
      <c r="B4660"/>
      <c r="C4660"/>
      <c r="D4660" s="227"/>
      <c r="E4660" s="227"/>
      <c r="F4660" s="227"/>
      <c r="G4660"/>
      <c r="H4660"/>
      <c r="I4660"/>
      <c r="J4660" s="227"/>
      <c r="L4660" s="190"/>
      <c r="N4660"/>
      <c r="O4660"/>
      <c r="P4660"/>
      <c r="Q4660"/>
      <c r="R4660"/>
      <c r="S4660"/>
      <c r="T4660"/>
      <c r="U4660"/>
      <c r="V4660"/>
      <c r="W4660" s="319"/>
      <c r="X4660"/>
      <c r="Y4660"/>
      <c r="Z4660"/>
      <c r="AA4660"/>
      <c r="AB4660"/>
      <c r="AC4660"/>
      <c r="AD4660"/>
      <c r="AE4660"/>
      <c r="AF4660"/>
      <c r="AG4660"/>
      <c r="AH4660"/>
      <c r="AI4660"/>
      <c r="AJ4660"/>
      <c r="AK4660"/>
      <c r="AL4660"/>
      <c r="AM4660"/>
      <c r="AN4660"/>
      <c r="AO4660"/>
      <c r="AP4660"/>
      <c r="AQ4660"/>
    </row>
    <row r="4661" spans="1:43" s="269" customFormat="1" x14ac:dyDescent="0.2">
      <c r="A4661" s="13"/>
      <c r="B4661"/>
      <c r="C4661"/>
      <c r="D4661" s="227"/>
      <c r="E4661" s="227"/>
      <c r="F4661" s="227"/>
      <c r="G4661"/>
      <c r="H4661"/>
      <c r="I4661"/>
      <c r="J4661" s="227"/>
      <c r="L4661" s="190"/>
      <c r="N4661"/>
      <c r="O4661"/>
      <c r="P4661"/>
      <c r="Q4661"/>
      <c r="R4661"/>
      <c r="S4661"/>
      <c r="T4661"/>
      <c r="U4661"/>
      <c r="V4661"/>
      <c r="W4661" s="319"/>
      <c r="X4661"/>
      <c r="Y4661"/>
      <c r="Z4661"/>
      <c r="AA4661"/>
      <c r="AB4661"/>
      <c r="AC4661"/>
      <c r="AD4661"/>
      <c r="AE4661"/>
      <c r="AF4661"/>
      <c r="AG4661"/>
      <c r="AH4661"/>
      <c r="AI4661"/>
      <c r="AJ4661"/>
      <c r="AK4661"/>
      <c r="AL4661"/>
      <c r="AM4661"/>
      <c r="AN4661"/>
      <c r="AO4661"/>
      <c r="AP4661"/>
      <c r="AQ4661"/>
    </row>
    <row r="4662" spans="1:43" s="269" customFormat="1" x14ac:dyDescent="0.2">
      <c r="A4662" s="13"/>
      <c r="B4662"/>
      <c r="C4662"/>
      <c r="D4662" s="227"/>
      <c r="E4662" s="227"/>
      <c r="F4662" s="227"/>
      <c r="G4662"/>
      <c r="H4662"/>
      <c r="I4662"/>
      <c r="J4662" s="227"/>
      <c r="L4662" s="190"/>
      <c r="N4662"/>
      <c r="O4662"/>
      <c r="P4662"/>
      <c r="Q4662"/>
      <c r="R4662"/>
      <c r="S4662"/>
      <c r="T4662"/>
      <c r="U4662"/>
      <c r="V4662"/>
      <c r="W4662" s="319"/>
      <c r="X4662"/>
      <c r="Y4662"/>
      <c r="Z4662"/>
      <c r="AA4662"/>
      <c r="AB4662"/>
      <c r="AC4662"/>
      <c r="AD4662"/>
      <c r="AE4662"/>
      <c r="AF4662"/>
      <c r="AG4662"/>
      <c r="AH4662"/>
      <c r="AI4662"/>
      <c r="AJ4662"/>
      <c r="AK4662"/>
      <c r="AL4662"/>
      <c r="AM4662"/>
      <c r="AN4662"/>
      <c r="AO4662"/>
      <c r="AP4662"/>
      <c r="AQ4662"/>
    </row>
    <row r="4663" spans="1:43" s="269" customFormat="1" x14ac:dyDescent="0.2">
      <c r="A4663" s="13"/>
      <c r="B4663"/>
      <c r="C4663"/>
      <c r="D4663" s="227"/>
      <c r="E4663" s="227"/>
      <c r="F4663" s="227"/>
      <c r="G4663"/>
      <c r="H4663"/>
      <c r="I4663"/>
      <c r="J4663" s="227"/>
      <c r="L4663" s="190"/>
      <c r="N4663"/>
      <c r="O4663"/>
      <c r="P4663"/>
      <c r="Q4663"/>
      <c r="R4663"/>
      <c r="S4663"/>
      <c r="T4663"/>
      <c r="U4663"/>
      <c r="V4663"/>
      <c r="W4663" s="319"/>
      <c r="X4663"/>
      <c r="Y4663"/>
      <c r="Z4663"/>
      <c r="AA4663"/>
      <c r="AB4663"/>
      <c r="AC4663"/>
      <c r="AD4663"/>
      <c r="AE4663"/>
      <c r="AF4663"/>
      <c r="AG4663"/>
      <c r="AH4663"/>
      <c r="AI4663"/>
      <c r="AJ4663"/>
      <c r="AK4663"/>
      <c r="AL4663"/>
      <c r="AM4663"/>
      <c r="AN4663"/>
      <c r="AO4663"/>
      <c r="AP4663"/>
      <c r="AQ4663"/>
    </row>
    <row r="4664" spans="1:43" s="269" customFormat="1" x14ac:dyDescent="0.2">
      <c r="A4664" s="13"/>
      <c r="B4664"/>
      <c r="C4664"/>
      <c r="D4664" s="227"/>
      <c r="E4664" s="227"/>
      <c r="F4664" s="227"/>
      <c r="G4664"/>
      <c r="H4664"/>
      <c r="I4664"/>
      <c r="J4664" s="227"/>
      <c r="L4664" s="190"/>
      <c r="N4664"/>
      <c r="O4664"/>
      <c r="P4664"/>
      <c r="Q4664"/>
      <c r="R4664"/>
      <c r="S4664"/>
      <c r="T4664"/>
      <c r="U4664"/>
      <c r="V4664"/>
      <c r="W4664" s="319"/>
      <c r="X4664"/>
      <c r="Y4664"/>
      <c r="Z4664"/>
      <c r="AA4664"/>
      <c r="AB4664"/>
      <c r="AC4664"/>
      <c r="AD4664"/>
      <c r="AE4664"/>
      <c r="AF4664"/>
      <c r="AG4664"/>
      <c r="AH4664"/>
      <c r="AI4664"/>
      <c r="AJ4664"/>
      <c r="AK4664"/>
      <c r="AL4664"/>
      <c r="AM4664"/>
      <c r="AN4664"/>
      <c r="AO4664"/>
      <c r="AP4664"/>
      <c r="AQ4664"/>
    </row>
    <row r="4665" spans="1:43" s="269" customFormat="1" x14ac:dyDescent="0.2">
      <c r="A4665" s="13"/>
      <c r="B4665"/>
      <c r="C4665"/>
      <c r="D4665" s="227"/>
      <c r="E4665" s="227"/>
      <c r="F4665" s="227"/>
      <c r="G4665"/>
      <c r="H4665"/>
      <c r="I4665"/>
      <c r="J4665" s="227"/>
      <c r="L4665" s="190"/>
      <c r="N4665"/>
      <c r="O4665"/>
      <c r="P4665"/>
      <c r="Q4665"/>
      <c r="R4665"/>
      <c r="S4665"/>
      <c r="T4665"/>
      <c r="U4665"/>
      <c r="V4665"/>
      <c r="W4665" s="319"/>
      <c r="X4665"/>
      <c r="Y4665"/>
      <c r="Z4665"/>
      <c r="AA4665"/>
      <c r="AB4665"/>
      <c r="AC4665"/>
      <c r="AD4665"/>
      <c r="AE4665"/>
      <c r="AF4665"/>
      <c r="AG4665"/>
      <c r="AH4665"/>
      <c r="AI4665"/>
      <c r="AJ4665"/>
      <c r="AK4665"/>
      <c r="AL4665"/>
      <c r="AM4665"/>
      <c r="AN4665"/>
      <c r="AO4665"/>
      <c r="AP4665"/>
      <c r="AQ4665"/>
    </row>
    <row r="4666" spans="1:43" s="269" customFormat="1" x14ac:dyDescent="0.2">
      <c r="A4666" s="13"/>
      <c r="B4666"/>
      <c r="C4666"/>
      <c r="D4666" s="227"/>
      <c r="E4666" s="227"/>
      <c r="F4666" s="227"/>
      <c r="G4666"/>
      <c r="H4666"/>
      <c r="I4666"/>
      <c r="J4666" s="227"/>
      <c r="L4666" s="190"/>
      <c r="N4666"/>
      <c r="O4666"/>
      <c r="P4666"/>
      <c r="Q4666"/>
      <c r="R4666"/>
      <c r="S4666"/>
      <c r="T4666"/>
      <c r="U4666"/>
      <c r="V4666"/>
      <c r="W4666" s="319"/>
      <c r="X4666"/>
      <c r="Y4666"/>
      <c r="Z4666"/>
      <c r="AA4666"/>
      <c r="AB4666"/>
      <c r="AC4666"/>
      <c r="AD4666"/>
      <c r="AE4666"/>
      <c r="AF4666"/>
      <c r="AG4666"/>
      <c r="AH4666"/>
      <c r="AI4666"/>
      <c r="AJ4666"/>
      <c r="AK4666"/>
      <c r="AL4666"/>
      <c r="AM4666"/>
      <c r="AN4666"/>
      <c r="AO4666"/>
      <c r="AP4666"/>
      <c r="AQ4666"/>
    </row>
    <row r="4667" spans="1:43" s="269" customFormat="1" x14ac:dyDescent="0.2">
      <c r="A4667" s="13"/>
      <c r="B4667"/>
      <c r="C4667"/>
      <c r="D4667" s="227"/>
      <c r="E4667" s="227"/>
      <c r="F4667" s="227"/>
      <c r="G4667"/>
      <c r="H4667"/>
      <c r="I4667"/>
      <c r="J4667" s="227"/>
      <c r="L4667" s="190"/>
      <c r="N4667"/>
      <c r="O4667"/>
      <c r="P4667"/>
      <c r="Q4667"/>
      <c r="R4667"/>
      <c r="S4667"/>
      <c r="T4667"/>
      <c r="U4667"/>
      <c r="V4667"/>
      <c r="W4667" s="319"/>
      <c r="X4667"/>
      <c r="Y4667"/>
      <c r="Z4667"/>
      <c r="AA4667"/>
      <c r="AB4667"/>
      <c r="AC4667"/>
      <c r="AD4667"/>
      <c r="AE4667"/>
      <c r="AF4667"/>
      <c r="AG4667"/>
      <c r="AH4667"/>
      <c r="AI4667"/>
      <c r="AJ4667"/>
      <c r="AK4667"/>
      <c r="AL4667"/>
      <c r="AM4667"/>
      <c r="AN4667"/>
      <c r="AO4667"/>
      <c r="AP4667"/>
      <c r="AQ4667"/>
    </row>
    <row r="4668" spans="1:43" s="269" customFormat="1" x14ac:dyDescent="0.2">
      <c r="A4668" s="13"/>
      <c r="B4668"/>
      <c r="C4668"/>
      <c r="D4668" s="227"/>
      <c r="E4668" s="227"/>
      <c r="F4668" s="227"/>
      <c r="G4668"/>
      <c r="H4668"/>
      <c r="I4668"/>
      <c r="J4668" s="227"/>
      <c r="L4668" s="190"/>
      <c r="N4668"/>
      <c r="O4668"/>
      <c r="P4668"/>
      <c r="Q4668"/>
      <c r="R4668"/>
      <c r="S4668"/>
      <c r="T4668"/>
      <c r="U4668"/>
      <c r="V4668"/>
      <c r="W4668" s="319"/>
      <c r="X4668"/>
      <c r="Y4668"/>
      <c r="Z4668"/>
      <c r="AA4668"/>
      <c r="AB4668"/>
      <c r="AC4668"/>
      <c r="AD4668"/>
      <c r="AE4668"/>
      <c r="AF4668"/>
      <c r="AG4668"/>
      <c r="AH4668"/>
      <c r="AI4668"/>
      <c r="AJ4668"/>
      <c r="AK4668"/>
      <c r="AL4668"/>
      <c r="AM4668"/>
      <c r="AN4668"/>
      <c r="AO4668"/>
      <c r="AP4668"/>
      <c r="AQ4668"/>
    </row>
    <row r="4669" spans="1:43" s="269" customFormat="1" x14ac:dyDescent="0.2">
      <c r="A4669" s="13"/>
      <c r="B4669"/>
      <c r="C4669"/>
      <c r="D4669" s="227"/>
      <c r="E4669" s="227"/>
      <c r="F4669" s="227"/>
      <c r="G4669"/>
      <c r="H4669"/>
      <c r="I4669"/>
      <c r="J4669" s="227"/>
      <c r="L4669" s="190"/>
      <c r="N4669"/>
      <c r="O4669"/>
      <c r="P4669"/>
      <c r="Q4669"/>
      <c r="R4669"/>
      <c r="S4669"/>
      <c r="T4669"/>
      <c r="U4669"/>
      <c r="V4669"/>
      <c r="W4669" s="319"/>
      <c r="X4669"/>
      <c r="Y4669"/>
      <c r="Z4669"/>
      <c r="AA4669"/>
      <c r="AB4669"/>
      <c r="AC4669"/>
      <c r="AD4669"/>
      <c r="AE4669"/>
      <c r="AF4669"/>
      <c r="AG4669"/>
      <c r="AH4669"/>
      <c r="AI4669"/>
      <c r="AJ4669"/>
      <c r="AK4669"/>
      <c r="AL4669"/>
      <c r="AM4669"/>
      <c r="AN4669"/>
      <c r="AO4669"/>
      <c r="AP4669"/>
      <c r="AQ4669"/>
    </row>
    <row r="4670" spans="1:43" s="269" customFormat="1" x14ac:dyDescent="0.2">
      <c r="A4670" s="13"/>
      <c r="B4670"/>
      <c r="C4670"/>
      <c r="D4670" s="227"/>
      <c r="E4670" s="227"/>
      <c r="F4670" s="227"/>
      <c r="G4670"/>
      <c r="H4670"/>
      <c r="I4670"/>
      <c r="J4670" s="227"/>
      <c r="L4670" s="190"/>
      <c r="N4670"/>
      <c r="O4670"/>
      <c r="P4670"/>
      <c r="Q4670"/>
      <c r="R4670"/>
      <c r="S4670"/>
      <c r="T4670"/>
      <c r="U4670"/>
      <c r="V4670"/>
      <c r="W4670" s="319"/>
      <c r="X4670"/>
      <c r="Y4670"/>
      <c r="Z4670"/>
      <c r="AA4670"/>
      <c r="AB4670"/>
      <c r="AC4670"/>
      <c r="AD4670"/>
      <c r="AE4670"/>
      <c r="AF4670"/>
      <c r="AG4670"/>
      <c r="AH4670"/>
      <c r="AI4670"/>
      <c r="AJ4670"/>
      <c r="AK4670"/>
      <c r="AL4670"/>
      <c r="AM4670"/>
      <c r="AN4670"/>
      <c r="AO4670"/>
      <c r="AP4670"/>
      <c r="AQ4670"/>
    </row>
    <row r="4671" spans="1:43" s="269" customFormat="1" x14ac:dyDescent="0.2">
      <c r="A4671" s="13"/>
      <c r="B4671"/>
      <c r="C4671"/>
      <c r="D4671" s="227"/>
      <c r="E4671" s="227"/>
      <c r="F4671" s="227"/>
      <c r="G4671"/>
      <c r="H4671"/>
      <c r="I4671"/>
      <c r="J4671" s="227"/>
      <c r="L4671" s="190"/>
      <c r="N4671"/>
      <c r="O4671"/>
      <c r="P4671"/>
      <c r="Q4671"/>
      <c r="R4671"/>
      <c r="S4671"/>
      <c r="T4671"/>
      <c r="U4671"/>
      <c r="V4671"/>
      <c r="W4671" s="319"/>
      <c r="X4671"/>
      <c r="Y4671"/>
      <c r="Z4671"/>
      <c r="AA4671"/>
      <c r="AB4671"/>
      <c r="AC4671"/>
      <c r="AD4671"/>
      <c r="AE4671"/>
      <c r="AF4671"/>
      <c r="AG4671"/>
      <c r="AH4671"/>
      <c r="AI4671"/>
      <c r="AJ4671"/>
      <c r="AK4671"/>
      <c r="AL4671"/>
      <c r="AM4671"/>
      <c r="AN4671"/>
      <c r="AO4671"/>
      <c r="AP4671"/>
      <c r="AQ4671"/>
    </row>
    <row r="4672" spans="1:43" s="269" customFormat="1" x14ac:dyDescent="0.2">
      <c r="A4672" s="13"/>
      <c r="B4672"/>
      <c r="C4672"/>
      <c r="D4672" s="227"/>
      <c r="E4672" s="227"/>
      <c r="F4672" s="227"/>
      <c r="G4672"/>
      <c r="H4672"/>
      <c r="I4672"/>
      <c r="J4672" s="227"/>
      <c r="L4672" s="190"/>
      <c r="N4672"/>
      <c r="O4672"/>
      <c r="P4672"/>
      <c r="Q4672"/>
      <c r="R4672"/>
      <c r="S4672"/>
      <c r="T4672"/>
      <c r="U4672"/>
      <c r="V4672"/>
      <c r="W4672" s="319"/>
      <c r="X4672"/>
      <c r="Y4672"/>
      <c r="Z4672"/>
      <c r="AA4672"/>
      <c r="AB4672"/>
      <c r="AC4672"/>
      <c r="AD4672"/>
      <c r="AE4672"/>
      <c r="AF4672"/>
      <c r="AG4672"/>
      <c r="AH4672"/>
      <c r="AI4672"/>
      <c r="AJ4672"/>
      <c r="AK4672"/>
      <c r="AL4672"/>
      <c r="AM4672"/>
      <c r="AN4672"/>
      <c r="AO4672"/>
      <c r="AP4672"/>
      <c r="AQ4672"/>
    </row>
    <row r="4673" spans="1:43" s="269" customFormat="1" x14ac:dyDescent="0.2">
      <c r="A4673" s="13"/>
      <c r="B4673"/>
      <c r="C4673"/>
      <c r="D4673" s="227"/>
      <c r="E4673" s="227"/>
      <c r="F4673" s="227"/>
      <c r="G4673"/>
      <c r="H4673"/>
      <c r="I4673"/>
      <c r="J4673" s="227"/>
      <c r="L4673" s="190"/>
      <c r="N4673"/>
      <c r="O4673"/>
      <c r="P4673"/>
      <c r="Q4673"/>
      <c r="R4673"/>
      <c r="S4673"/>
      <c r="T4673"/>
      <c r="U4673"/>
      <c r="V4673"/>
      <c r="W4673" s="319"/>
      <c r="X4673"/>
      <c r="Y4673"/>
      <c r="Z4673"/>
      <c r="AA4673"/>
      <c r="AB4673"/>
      <c r="AC4673"/>
      <c r="AD4673"/>
      <c r="AE4673"/>
      <c r="AF4673"/>
      <c r="AG4673"/>
      <c r="AH4673"/>
      <c r="AI4673"/>
      <c r="AJ4673"/>
      <c r="AK4673"/>
      <c r="AL4673"/>
      <c r="AM4673"/>
      <c r="AN4673"/>
      <c r="AO4673"/>
      <c r="AP4673"/>
      <c r="AQ4673"/>
    </row>
    <row r="4674" spans="1:43" s="269" customFormat="1" x14ac:dyDescent="0.2">
      <c r="A4674" s="13"/>
      <c r="B4674"/>
      <c r="C4674"/>
      <c r="D4674" s="227"/>
      <c r="E4674" s="227"/>
      <c r="F4674" s="227"/>
      <c r="G4674"/>
      <c r="H4674"/>
      <c r="I4674"/>
      <c r="J4674" s="227"/>
      <c r="L4674" s="190"/>
      <c r="N4674"/>
      <c r="O4674"/>
      <c r="P4674"/>
      <c r="Q4674"/>
      <c r="R4674"/>
      <c r="S4674"/>
      <c r="T4674"/>
      <c r="U4674"/>
      <c r="V4674"/>
      <c r="W4674" s="319"/>
      <c r="X4674"/>
      <c r="Y4674"/>
      <c r="Z4674"/>
      <c r="AA4674"/>
      <c r="AB4674"/>
      <c r="AC4674"/>
      <c r="AD4674"/>
      <c r="AE4674"/>
      <c r="AF4674"/>
      <c r="AG4674"/>
      <c r="AH4674"/>
      <c r="AI4674"/>
      <c r="AJ4674"/>
      <c r="AK4674"/>
      <c r="AL4674"/>
      <c r="AM4674"/>
      <c r="AN4674"/>
      <c r="AO4674"/>
      <c r="AP4674"/>
      <c r="AQ4674"/>
    </row>
    <row r="4675" spans="1:43" s="269" customFormat="1" x14ac:dyDescent="0.2">
      <c r="A4675" s="13"/>
      <c r="B4675"/>
      <c r="C4675"/>
      <c r="D4675" s="227"/>
      <c r="E4675" s="227"/>
      <c r="F4675" s="227"/>
      <c r="G4675"/>
      <c r="H4675"/>
      <c r="I4675"/>
      <c r="J4675" s="227"/>
      <c r="L4675" s="190"/>
      <c r="N4675"/>
      <c r="O4675"/>
      <c r="P4675"/>
      <c r="Q4675"/>
      <c r="R4675"/>
      <c r="S4675"/>
      <c r="T4675"/>
      <c r="U4675"/>
      <c r="V4675"/>
      <c r="W4675" s="319"/>
      <c r="X4675"/>
      <c r="Y4675"/>
      <c r="Z4675"/>
      <c r="AA4675"/>
      <c r="AB4675"/>
      <c r="AC4675"/>
      <c r="AD4675"/>
      <c r="AE4675"/>
      <c r="AF4675"/>
      <c r="AG4675"/>
      <c r="AH4675"/>
      <c r="AI4675"/>
      <c r="AJ4675"/>
      <c r="AK4675"/>
      <c r="AL4675"/>
      <c r="AM4675"/>
      <c r="AN4675"/>
      <c r="AO4675"/>
      <c r="AP4675"/>
      <c r="AQ4675"/>
    </row>
    <row r="4676" spans="1:43" s="269" customFormat="1" x14ac:dyDescent="0.2">
      <c r="A4676" s="13"/>
      <c r="B4676"/>
      <c r="C4676"/>
      <c r="D4676" s="227"/>
      <c r="E4676" s="227"/>
      <c r="F4676" s="227"/>
      <c r="G4676"/>
      <c r="H4676"/>
      <c r="I4676"/>
      <c r="J4676" s="227"/>
      <c r="L4676" s="190"/>
      <c r="N4676"/>
      <c r="O4676"/>
      <c r="P4676"/>
      <c r="Q4676"/>
      <c r="R4676"/>
      <c r="S4676"/>
      <c r="T4676"/>
      <c r="U4676"/>
      <c r="V4676"/>
      <c r="W4676" s="319"/>
      <c r="X4676"/>
      <c r="Y4676"/>
      <c r="Z4676"/>
      <c r="AA4676"/>
      <c r="AB4676"/>
      <c r="AC4676"/>
      <c r="AD4676"/>
      <c r="AE4676"/>
      <c r="AF4676"/>
      <c r="AG4676"/>
      <c r="AH4676"/>
      <c r="AI4676"/>
      <c r="AJ4676"/>
      <c r="AK4676"/>
      <c r="AL4676"/>
      <c r="AM4676"/>
      <c r="AN4676"/>
      <c r="AO4676"/>
      <c r="AP4676"/>
      <c r="AQ4676"/>
    </row>
    <row r="4677" spans="1:43" s="269" customFormat="1" x14ac:dyDescent="0.2">
      <c r="A4677" s="13"/>
      <c r="B4677"/>
      <c r="C4677"/>
      <c r="D4677" s="227"/>
      <c r="E4677" s="227"/>
      <c r="F4677" s="227"/>
      <c r="G4677"/>
      <c r="H4677"/>
      <c r="I4677"/>
      <c r="J4677" s="227"/>
      <c r="L4677" s="190"/>
      <c r="N4677"/>
      <c r="O4677"/>
      <c r="P4677"/>
      <c r="Q4677"/>
      <c r="R4677"/>
      <c r="S4677"/>
      <c r="T4677"/>
      <c r="U4677"/>
      <c r="V4677"/>
      <c r="W4677" s="319"/>
      <c r="X4677"/>
      <c r="Y4677"/>
      <c r="Z4677"/>
      <c r="AA4677"/>
      <c r="AB4677"/>
      <c r="AC4677"/>
      <c r="AD4677"/>
      <c r="AE4677"/>
      <c r="AF4677"/>
      <c r="AG4677"/>
      <c r="AH4677"/>
      <c r="AI4677"/>
      <c r="AJ4677"/>
      <c r="AK4677"/>
      <c r="AL4677"/>
      <c r="AM4677"/>
      <c r="AN4677"/>
      <c r="AO4677"/>
      <c r="AP4677"/>
      <c r="AQ4677"/>
    </row>
    <row r="4678" spans="1:43" s="269" customFormat="1" x14ac:dyDescent="0.2">
      <c r="A4678" s="13"/>
      <c r="B4678"/>
      <c r="C4678"/>
      <c r="D4678" s="227"/>
      <c r="E4678" s="227"/>
      <c r="F4678" s="227"/>
      <c r="G4678"/>
      <c r="H4678"/>
      <c r="I4678"/>
      <c r="J4678" s="227"/>
      <c r="L4678" s="190"/>
      <c r="N4678"/>
      <c r="O4678"/>
      <c r="P4678"/>
      <c r="Q4678"/>
      <c r="R4678"/>
      <c r="S4678"/>
      <c r="T4678"/>
      <c r="U4678"/>
      <c r="V4678"/>
      <c r="W4678" s="319"/>
      <c r="X4678"/>
      <c r="Y4678"/>
      <c r="Z4678"/>
      <c r="AA4678"/>
      <c r="AB4678"/>
      <c r="AC4678"/>
      <c r="AD4678"/>
      <c r="AE4678"/>
      <c r="AF4678"/>
      <c r="AG4678"/>
      <c r="AH4678"/>
      <c r="AI4678"/>
      <c r="AJ4678"/>
      <c r="AK4678"/>
      <c r="AL4678"/>
      <c r="AM4678"/>
      <c r="AN4678"/>
      <c r="AO4678"/>
      <c r="AP4678"/>
      <c r="AQ4678"/>
    </row>
    <row r="4679" spans="1:43" s="269" customFormat="1" x14ac:dyDescent="0.2">
      <c r="A4679" s="13"/>
      <c r="B4679"/>
      <c r="C4679"/>
      <c r="D4679" s="227"/>
      <c r="E4679" s="227"/>
      <c r="F4679" s="227"/>
      <c r="G4679"/>
      <c r="H4679"/>
      <c r="I4679"/>
      <c r="J4679" s="227"/>
      <c r="L4679" s="190"/>
      <c r="N4679"/>
      <c r="O4679"/>
      <c r="P4679"/>
      <c r="Q4679"/>
      <c r="R4679"/>
      <c r="S4679"/>
      <c r="T4679"/>
      <c r="U4679"/>
      <c r="V4679"/>
      <c r="W4679" s="319"/>
      <c r="X4679"/>
      <c r="Y4679"/>
      <c r="Z4679"/>
      <c r="AA4679"/>
      <c r="AB4679"/>
      <c r="AC4679"/>
      <c r="AD4679"/>
      <c r="AE4679"/>
      <c r="AF4679"/>
      <c r="AG4679"/>
      <c r="AH4679"/>
      <c r="AI4679"/>
      <c r="AJ4679"/>
      <c r="AK4679"/>
      <c r="AL4679"/>
      <c r="AM4679"/>
      <c r="AN4679"/>
      <c r="AO4679"/>
      <c r="AP4679"/>
      <c r="AQ4679"/>
    </row>
    <row r="4680" spans="1:43" s="269" customFormat="1" x14ac:dyDescent="0.2">
      <c r="A4680" s="13"/>
      <c r="B4680"/>
      <c r="C4680"/>
      <c r="D4680" s="227"/>
      <c r="E4680" s="227"/>
      <c r="F4680" s="227"/>
      <c r="G4680"/>
      <c r="H4680"/>
      <c r="I4680"/>
      <c r="J4680" s="227"/>
      <c r="L4680" s="190"/>
      <c r="N4680"/>
      <c r="O4680"/>
      <c r="P4680"/>
      <c r="Q4680"/>
      <c r="R4680"/>
      <c r="S4680"/>
      <c r="T4680"/>
      <c r="U4680"/>
      <c r="V4680"/>
      <c r="W4680" s="319"/>
      <c r="X4680"/>
      <c r="Y4680"/>
      <c r="Z4680"/>
      <c r="AA4680"/>
      <c r="AB4680"/>
      <c r="AC4680"/>
      <c r="AD4680"/>
      <c r="AE4680"/>
      <c r="AF4680"/>
      <c r="AG4680"/>
      <c r="AH4680"/>
      <c r="AI4680"/>
      <c r="AJ4680"/>
      <c r="AK4680"/>
      <c r="AL4680"/>
      <c r="AM4680"/>
      <c r="AN4680"/>
      <c r="AO4680"/>
      <c r="AP4680"/>
      <c r="AQ4680"/>
    </row>
    <row r="4681" spans="1:43" s="269" customFormat="1" x14ac:dyDescent="0.2">
      <c r="A4681" s="13"/>
      <c r="B4681"/>
      <c r="C4681"/>
      <c r="D4681" s="227"/>
      <c r="E4681" s="227"/>
      <c r="F4681" s="227"/>
      <c r="G4681"/>
      <c r="H4681"/>
      <c r="I4681"/>
      <c r="J4681" s="227"/>
      <c r="L4681" s="190"/>
      <c r="N4681"/>
      <c r="O4681"/>
      <c r="P4681"/>
      <c r="Q4681"/>
      <c r="R4681"/>
      <c r="S4681"/>
      <c r="T4681"/>
      <c r="U4681"/>
      <c r="V4681"/>
      <c r="W4681" s="319"/>
      <c r="X4681"/>
      <c r="Y4681"/>
      <c r="Z4681"/>
      <c r="AA4681"/>
      <c r="AB4681"/>
      <c r="AC4681"/>
      <c r="AD4681"/>
      <c r="AE4681"/>
      <c r="AF4681"/>
      <c r="AG4681"/>
      <c r="AH4681"/>
      <c r="AI4681"/>
      <c r="AJ4681"/>
      <c r="AK4681"/>
      <c r="AL4681"/>
      <c r="AM4681"/>
      <c r="AN4681"/>
      <c r="AO4681"/>
      <c r="AP4681"/>
      <c r="AQ4681"/>
    </row>
    <row r="4682" spans="1:43" s="269" customFormat="1" x14ac:dyDescent="0.2">
      <c r="A4682" s="13"/>
      <c r="B4682"/>
      <c r="C4682"/>
      <c r="D4682" s="227"/>
      <c r="E4682" s="227"/>
      <c r="F4682" s="227"/>
      <c r="G4682"/>
      <c r="H4682"/>
      <c r="I4682"/>
      <c r="J4682" s="227"/>
      <c r="L4682" s="190"/>
      <c r="N4682"/>
      <c r="O4682"/>
      <c r="P4682"/>
      <c r="Q4682"/>
      <c r="R4682"/>
      <c r="S4682"/>
      <c r="T4682"/>
      <c r="U4682"/>
      <c r="V4682"/>
      <c r="W4682" s="319"/>
      <c r="X4682"/>
      <c r="Y4682"/>
      <c r="Z4682"/>
      <c r="AA4682"/>
      <c r="AB4682"/>
      <c r="AC4682"/>
      <c r="AD4682"/>
      <c r="AE4682"/>
      <c r="AF4682"/>
      <c r="AG4682"/>
      <c r="AH4682"/>
      <c r="AI4682"/>
      <c r="AJ4682"/>
      <c r="AK4682"/>
      <c r="AL4682"/>
      <c r="AM4682"/>
      <c r="AN4682"/>
      <c r="AO4682"/>
      <c r="AP4682"/>
      <c r="AQ4682"/>
    </row>
    <row r="4683" spans="1:43" s="269" customFormat="1" x14ac:dyDescent="0.2">
      <c r="A4683" s="13"/>
      <c r="B4683"/>
      <c r="C4683"/>
      <c r="D4683" s="227"/>
      <c r="E4683" s="227"/>
      <c r="F4683" s="227"/>
      <c r="G4683"/>
      <c r="H4683"/>
      <c r="I4683"/>
      <c r="J4683" s="227"/>
      <c r="L4683" s="190"/>
      <c r="N4683"/>
      <c r="O4683"/>
      <c r="P4683"/>
      <c r="Q4683"/>
      <c r="R4683"/>
      <c r="S4683"/>
      <c r="T4683"/>
      <c r="U4683"/>
      <c r="V4683"/>
      <c r="W4683" s="319"/>
      <c r="X4683"/>
      <c r="Y4683"/>
      <c r="Z4683"/>
      <c r="AA4683"/>
      <c r="AB4683"/>
      <c r="AC4683"/>
      <c r="AD4683"/>
      <c r="AE4683"/>
      <c r="AF4683"/>
      <c r="AG4683"/>
      <c r="AH4683"/>
      <c r="AI4683"/>
      <c r="AJ4683"/>
      <c r="AK4683"/>
      <c r="AL4683"/>
      <c r="AM4683"/>
      <c r="AN4683"/>
      <c r="AO4683"/>
      <c r="AP4683"/>
      <c r="AQ4683"/>
    </row>
    <row r="4684" spans="1:43" s="269" customFormat="1" x14ac:dyDescent="0.2">
      <c r="A4684" s="13"/>
      <c r="B4684"/>
      <c r="C4684"/>
      <c r="D4684" s="227"/>
      <c r="E4684" s="227"/>
      <c r="F4684" s="227"/>
      <c r="G4684"/>
      <c r="H4684"/>
      <c r="I4684"/>
      <c r="J4684" s="227"/>
      <c r="L4684" s="190"/>
      <c r="N4684"/>
      <c r="O4684"/>
      <c r="P4684"/>
      <c r="Q4684"/>
      <c r="R4684"/>
      <c r="S4684"/>
      <c r="T4684"/>
      <c r="U4684"/>
      <c r="V4684"/>
      <c r="W4684" s="319"/>
      <c r="X4684"/>
      <c r="Y4684"/>
      <c r="Z4684"/>
      <c r="AA4684"/>
      <c r="AB4684"/>
      <c r="AC4684"/>
      <c r="AD4684"/>
      <c r="AE4684"/>
      <c r="AF4684"/>
      <c r="AG4684"/>
      <c r="AH4684"/>
      <c r="AI4684"/>
      <c r="AJ4684"/>
      <c r="AK4684"/>
      <c r="AL4684"/>
      <c r="AM4684"/>
      <c r="AN4684"/>
      <c r="AO4684"/>
      <c r="AP4684"/>
      <c r="AQ4684"/>
    </row>
    <row r="4685" spans="1:43" s="269" customFormat="1" x14ac:dyDescent="0.2">
      <c r="A4685" s="13"/>
      <c r="B4685"/>
      <c r="C4685"/>
      <c r="D4685" s="227"/>
      <c r="E4685" s="227"/>
      <c r="F4685" s="227"/>
      <c r="G4685"/>
      <c r="H4685"/>
      <c r="I4685"/>
      <c r="J4685" s="227"/>
      <c r="L4685" s="190"/>
      <c r="N4685"/>
      <c r="O4685"/>
      <c r="P4685"/>
      <c r="Q4685"/>
      <c r="R4685"/>
      <c r="S4685"/>
      <c r="T4685"/>
      <c r="U4685"/>
      <c r="V4685"/>
      <c r="W4685" s="319"/>
      <c r="X4685"/>
      <c r="Y4685"/>
      <c r="Z4685"/>
      <c r="AA4685"/>
      <c r="AB4685"/>
      <c r="AC4685"/>
      <c r="AD4685"/>
      <c r="AE4685"/>
      <c r="AF4685"/>
      <c r="AG4685"/>
      <c r="AH4685"/>
      <c r="AI4685"/>
      <c r="AJ4685"/>
      <c r="AK4685"/>
      <c r="AL4685"/>
      <c r="AM4685"/>
      <c r="AN4685"/>
      <c r="AO4685"/>
      <c r="AP4685"/>
      <c r="AQ4685"/>
    </row>
    <row r="4686" spans="1:43" s="269" customFormat="1" x14ac:dyDescent="0.2">
      <c r="A4686" s="13"/>
      <c r="B4686"/>
      <c r="C4686"/>
      <c r="D4686" s="227"/>
      <c r="E4686" s="227"/>
      <c r="F4686" s="227"/>
      <c r="G4686"/>
      <c r="H4686"/>
      <c r="I4686"/>
      <c r="J4686" s="227"/>
      <c r="L4686" s="190"/>
      <c r="N4686"/>
      <c r="O4686"/>
      <c r="P4686"/>
      <c r="Q4686"/>
      <c r="R4686"/>
      <c r="S4686"/>
      <c r="T4686"/>
      <c r="U4686"/>
      <c r="V4686"/>
      <c r="W4686" s="319"/>
      <c r="X4686"/>
      <c r="Y4686"/>
      <c r="Z4686"/>
      <c r="AA4686"/>
      <c r="AB4686"/>
      <c r="AC4686"/>
      <c r="AD4686"/>
      <c r="AE4686"/>
      <c r="AF4686"/>
      <c r="AG4686"/>
      <c r="AH4686"/>
      <c r="AI4686"/>
      <c r="AJ4686"/>
      <c r="AK4686"/>
      <c r="AL4686"/>
      <c r="AM4686"/>
      <c r="AN4686"/>
      <c r="AO4686"/>
      <c r="AP4686"/>
      <c r="AQ4686"/>
    </row>
    <row r="4687" spans="1:43" s="269" customFormat="1" x14ac:dyDescent="0.2">
      <c r="A4687" s="13"/>
      <c r="B4687"/>
      <c r="C4687"/>
      <c r="D4687" s="227"/>
      <c r="E4687" s="227"/>
      <c r="F4687" s="227"/>
      <c r="G4687"/>
      <c r="H4687"/>
      <c r="I4687"/>
      <c r="J4687" s="227"/>
      <c r="L4687" s="190"/>
      <c r="N4687"/>
      <c r="O4687"/>
      <c r="P4687"/>
      <c r="Q4687"/>
      <c r="R4687"/>
      <c r="S4687"/>
      <c r="T4687"/>
      <c r="U4687"/>
      <c r="V4687"/>
      <c r="W4687" s="319"/>
      <c r="X4687"/>
      <c r="Y4687"/>
      <c r="Z4687"/>
      <c r="AA4687"/>
      <c r="AB4687"/>
      <c r="AC4687"/>
      <c r="AD4687"/>
      <c r="AE4687"/>
      <c r="AF4687"/>
      <c r="AG4687"/>
      <c r="AH4687"/>
      <c r="AI4687"/>
      <c r="AJ4687"/>
      <c r="AK4687"/>
      <c r="AL4687"/>
      <c r="AM4687"/>
      <c r="AN4687"/>
      <c r="AO4687"/>
      <c r="AP4687"/>
      <c r="AQ4687"/>
    </row>
    <row r="4688" spans="1:43" s="269" customFormat="1" x14ac:dyDescent="0.2">
      <c r="A4688" s="13"/>
      <c r="B4688"/>
      <c r="C4688"/>
      <c r="D4688" s="227"/>
      <c r="E4688" s="227"/>
      <c r="F4688" s="227"/>
      <c r="G4688"/>
      <c r="H4688"/>
      <c r="I4688"/>
      <c r="J4688" s="227"/>
      <c r="L4688" s="190"/>
      <c r="N4688"/>
      <c r="O4688"/>
      <c r="P4688"/>
      <c r="Q4688"/>
      <c r="R4688"/>
      <c r="S4688"/>
      <c r="T4688"/>
      <c r="U4688"/>
      <c r="V4688"/>
      <c r="W4688" s="319"/>
      <c r="X4688"/>
      <c r="Y4688"/>
      <c r="Z4688"/>
      <c r="AA4688"/>
      <c r="AB4688"/>
      <c r="AC4688"/>
      <c r="AD4688"/>
      <c r="AE4688"/>
      <c r="AF4688"/>
      <c r="AG4688"/>
      <c r="AH4688"/>
      <c r="AI4688"/>
      <c r="AJ4688"/>
      <c r="AK4688"/>
      <c r="AL4688"/>
      <c r="AM4688"/>
      <c r="AN4688"/>
      <c r="AO4688"/>
      <c r="AP4688"/>
      <c r="AQ4688"/>
    </row>
    <row r="4689" spans="1:43" s="269" customFormat="1" x14ac:dyDescent="0.2">
      <c r="A4689" s="13"/>
      <c r="B4689"/>
      <c r="C4689"/>
      <c r="D4689" s="227"/>
      <c r="E4689" s="227"/>
      <c r="F4689" s="227"/>
      <c r="G4689"/>
      <c r="H4689"/>
      <c r="I4689"/>
      <c r="J4689" s="227"/>
      <c r="L4689" s="190"/>
      <c r="N4689"/>
      <c r="O4689"/>
      <c r="P4689"/>
      <c r="Q4689"/>
      <c r="R4689"/>
      <c r="S4689"/>
      <c r="T4689"/>
      <c r="U4689"/>
      <c r="V4689"/>
      <c r="W4689" s="319"/>
      <c r="X4689"/>
      <c r="Y4689"/>
      <c r="Z4689"/>
      <c r="AA4689"/>
      <c r="AB4689"/>
      <c r="AC4689"/>
      <c r="AD4689"/>
      <c r="AE4689"/>
      <c r="AF4689"/>
      <c r="AG4689"/>
      <c r="AH4689"/>
      <c r="AI4689"/>
      <c r="AJ4689"/>
      <c r="AK4689"/>
      <c r="AL4689"/>
      <c r="AM4689"/>
      <c r="AN4689"/>
      <c r="AO4689"/>
      <c r="AP4689"/>
      <c r="AQ4689"/>
    </row>
    <row r="4690" spans="1:43" s="269" customFormat="1" x14ac:dyDescent="0.2">
      <c r="A4690" s="13"/>
      <c r="B4690"/>
      <c r="C4690"/>
      <c r="D4690" s="227"/>
      <c r="E4690" s="227"/>
      <c r="F4690" s="227"/>
      <c r="G4690"/>
      <c r="H4690"/>
      <c r="I4690"/>
      <c r="J4690" s="227"/>
      <c r="L4690" s="190"/>
      <c r="N4690"/>
      <c r="O4690"/>
      <c r="P4690"/>
      <c r="Q4690"/>
      <c r="R4690"/>
      <c r="S4690"/>
      <c r="T4690"/>
      <c r="U4690"/>
      <c r="V4690"/>
      <c r="W4690" s="319"/>
      <c r="X4690"/>
      <c r="Y4690"/>
      <c r="Z4690"/>
      <c r="AA4690"/>
      <c r="AB4690"/>
      <c r="AC4690"/>
      <c r="AD4690"/>
      <c r="AE4690"/>
      <c r="AF4690"/>
      <c r="AG4690"/>
      <c r="AH4690"/>
      <c r="AI4690"/>
      <c r="AJ4690"/>
      <c r="AK4690"/>
      <c r="AL4690"/>
      <c r="AM4690"/>
      <c r="AN4690"/>
      <c r="AO4690"/>
      <c r="AP4690"/>
      <c r="AQ4690"/>
    </row>
    <row r="4691" spans="1:43" s="269" customFormat="1" x14ac:dyDescent="0.2">
      <c r="A4691" s="13"/>
      <c r="B4691"/>
      <c r="C4691"/>
      <c r="D4691" s="227"/>
      <c r="E4691" s="227"/>
      <c r="F4691" s="227"/>
      <c r="G4691"/>
      <c r="H4691"/>
      <c r="I4691"/>
      <c r="J4691" s="227"/>
      <c r="L4691" s="190"/>
      <c r="N4691"/>
      <c r="O4691"/>
      <c r="P4691"/>
      <c r="Q4691"/>
      <c r="R4691"/>
      <c r="S4691"/>
      <c r="T4691"/>
      <c r="U4691"/>
      <c r="V4691"/>
      <c r="W4691" s="319"/>
      <c r="X4691"/>
      <c r="Y4691"/>
      <c r="Z4691"/>
      <c r="AA4691"/>
      <c r="AB4691"/>
      <c r="AC4691"/>
      <c r="AD4691"/>
      <c r="AE4691"/>
      <c r="AF4691"/>
      <c r="AG4691"/>
      <c r="AH4691"/>
      <c r="AI4691"/>
      <c r="AJ4691"/>
      <c r="AK4691"/>
      <c r="AL4691"/>
      <c r="AM4691"/>
      <c r="AN4691"/>
      <c r="AO4691"/>
      <c r="AP4691"/>
      <c r="AQ4691"/>
    </row>
    <row r="4692" spans="1:43" s="269" customFormat="1" x14ac:dyDescent="0.2">
      <c r="A4692" s="13"/>
      <c r="B4692"/>
      <c r="C4692"/>
      <c r="D4692" s="227"/>
      <c r="E4692" s="227"/>
      <c r="F4692" s="227"/>
      <c r="G4692"/>
      <c r="H4692"/>
      <c r="I4692"/>
      <c r="J4692" s="227"/>
      <c r="L4692" s="190"/>
      <c r="N4692"/>
      <c r="O4692"/>
      <c r="P4692"/>
      <c r="Q4692"/>
      <c r="R4692"/>
      <c r="S4692"/>
      <c r="T4692"/>
      <c r="U4692"/>
      <c r="V4692"/>
      <c r="W4692" s="319"/>
      <c r="X4692"/>
      <c r="Y4692"/>
      <c r="Z4692"/>
      <c r="AA4692"/>
      <c r="AB4692"/>
      <c r="AC4692"/>
      <c r="AD4692"/>
      <c r="AE4692"/>
      <c r="AF4692"/>
      <c r="AG4692"/>
      <c r="AH4692"/>
      <c r="AI4692"/>
      <c r="AJ4692"/>
      <c r="AK4692"/>
      <c r="AL4692"/>
      <c r="AM4692"/>
      <c r="AN4692"/>
      <c r="AO4692"/>
      <c r="AP4692"/>
      <c r="AQ4692"/>
    </row>
    <row r="4693" spans="1:43" s="269" customFormat="1" x14ac:dyDescent="0.2">
      <c r="A4693" s="13"/>
      <c r="B4693"/>
      <c r="C4693"/>
      <c r="D4693" s="227"/>
      <c r="E4693" s="227"/>
      <c r="F4693" s="227"/>
      <c r="G4693"/>
      <c r="H4693"/>
      <c r="I4693"/>
      <c r="J4693" s="227"/>
      <c r="L4693" s="190"/>
      <c r="N4693"/>
      <c r="O4693"/>
      <c r="P4693"/>
      <c r="Q4693"/>
      <c r="R4693"/>
      <c r="S4693"/>
      <c r="T4693"/>
      <c r="U4693"/>
      <c r="V4693"/>
      <c r="W4693" s="319"/>
      <c r="X4693"/>
      <c r="Y4693"/>
      <c r="Z4693"/>
      <c r="AA4693"/>
      <c r="AB4693"/>
      <c r="AC4693"/>
      <c r="AD4693"/>
      <c r="AE4693"/>
      <c r="AF4693"/>
      <c r="AG4693"/>
      <c r="AH4693"/>
      <c r="AI4693"/>
      <c r="AJ4693"/>
      <c r="AK4693"/>
      <c r="AL4693"/>
      <c r="AM4693"/>
      <c r="AN4693"/>
      <c r="AO4693"/>
      <c r="AP4693"/>
      <c r="AQ4693"/>
    </row>
    <row r="4694" spans="1:43" s="269" customFormat="1" x14ac:dyDescent="0.2">
      <c r="A4694" s="13"/>
      <c r="B4694"/>
      <c r="C4694"/>
      <c r="D4694" s="227"/>
      <c r="E4694" s="227"/>
      <c r="F4694" s="227"/>
      <c r="G4694"/>
      <c r="H4694"/>
      <c r="I4694"/>
      <c r="J4694" s="227"/>
      <c r="L4694" s="190"/>
      <c r="N4694"/>
      <c r="O4694"/>
      <c r="P4694"/>
      <c r="Q4694"/>
      <c r="R4694"/>
      <c r="S4694"/>
      <c r="T4694"/>
      <c r="U4694"/>
      <c r="V4694"/>
      <c r="W4694" s="319"/>
      <c r="X4694"/>
      <c r="Y4694"/>
      <c r="Z4694"/>
      <c r="AA4694"/>
      <c r="AB4694"/>
      <c r="AC4694"/>
      <c r="AD4694"/>
      <c r="AE4694"/>
      <c r="AF4694"/>
      <c r="AG4694"/>
      <c r="AH4694"/>
      <c r="AI4694"/>
      <c r="AJ4694"/>
      <c r="AK4694"/>
      <c r="AL4694"/>
      <c r="AM4694"/>
      <c r="AN4694"/>
      <c r="AO4694"/>
      <c r="AP4694"/>
      <c r="AQ4694"/>
    </row>
    <row r="4695" spans="1:43" s="269" customFormat="1" x14ac:dyDescent="0.2">
      <c r="A4695" s="13"/>
      <c r="B4695"/>
      <c r="C4695"/>
      <c r="D4695" s="227"/>
      <c r="E4695" s="227"/>
      <c r="F4695" s="227"/>
      <c r="G4695"/>
      <c r="H4695"/>
      <c r="I4695"/>
      <c r="J4695" s="227"/>
      <c r="L4695" s="190"/>
      <c r="N4695"/>
      <c r="O4695"/>
      <c r="P4695"/>
      <c r="Q4695"/>
      <c r="R4695"/>
      <c r="S4695"/>
      <c r="T4695"/>
      <c r="U4695"/>
      <c r="V4695"/>
      <c r="W4695" s="319"/>
      <c r="X4695"/>
      <c r="Y4695"/>
      <c r="Z4695"/>
      <c r="AA4695"/>
      <c r="AB4695"/>
      <c r="AC4695"/>
      <c r="AD4695"/>
      <c r="AE4695"/>
      <c r="AF4695"/>
      <c r="AG4695"/>
      <c r="AH4695"/>
      <c r="AI4695"/>
      <c r="AJ4695"/>
      <c r="AK4695"/>
      <c r="AL4695"/>
      <c r="AM4695"/>
      <c r="AN4695"/>
      <c r="AO4695"/>
      <c r="AP4695"/>
      <c r="AQ4695"/>
    </row>
    <row r="4696" spans="1:43" s="269" customFormat="1" x14ac:dyDescent="0.2">
      <c r="A4696" s="13"/>
      <c r="B4696"/>
      <c r="C4696"/>
      <c r="D4696" s="227"/>
      <c r="E4696" s="227"/>
      <c r="F4696" s="227"/>
      <c r="G4696"/>
      <c r="H4696"/>
      <c r="I4696"/>
      <c r="J4696" s="227"/>
      <c r="L4696" s="190"/>
      <c r="N4696"/>
      <c r="O4696"/>
      <c r="P4696"/>
      <c r="Q4696"/>
      <c r="R4696"/>
      <c r="S4696"/>
      <c r="T4696"/>
      <c r="U4696"/>
      <c r="V4696"/>
      <c r="W4696" s="319"/>
      <c r="X4696"/>
      <c r="Y4696"/>
      <c r="Z4696"/>
      <c r="AA4696"/>
      <c r="AB4696"/>
      <c r="AC4696"/>
      <c r="AD4696"/>
      <c r="AE4696"/>
      <c r="AF4696"/>
      <c r="AG4696"/>
      <c r="AH4696"/>
      <c r="AI4696"/>
      <c r="AJ4696"/>
      <c r="AK4696"/>
      <c r="AL4696"/>
      <c r="AM4696"/>
      <c r="AN4696"/>
      <c r="AO4696"/>
      <c r="AP4696"/>
      <c r="AQ4696"/>
    </row>
    <row r="4697" spans="1:43" s="269" customFormat="1" x14ac:dyDescent="0.2">
      <c r="A4697" s="13"/>
      <c r="B4697"/>
      <c r="C4697"/>
      <c r="D4697" s="227"/>
      <c r="E4697" s="227"/>
      <c r="F4697" s="227"/>
      <c r="G4697"/>
      <c r="H4697"/>
      <c r="I4697"/>
      <c r="J4697" s="227"/>
      <c r="L4697" s="190"/>
      <c r="N4697"/>
      <c r="O4697"/>
      <c r="P4697"/>
      <c r="Q4697"/>
      <c r="R4697"/>
      <c r="S4697"/>
      <c r="T4697"/>
      <c r="U4697"/>
      <c r="V4697"/>
      <c r="W4697" s="319"/>
      <c r="X4697"/>
      <c r="Y4697"/>
      <c r="Z4697"/>
      <c r="AA4697"/>
      <c r="AB4697"/>
      <c r="AC4697"/>
      <c r="AD4697"/>
      <c r="AE4697"/>
      <c r="AF4697"/>
      <c r="AG4697"/>
      <c r="AH4697"/>
      <c r="AI4697"/>
      <c r="AJ4697"/>
      <c r="AK4697"/>
      <c r="AL4697"/>
      <c r="AM4697"/>
      <c r="AN4697"/>
      <c r="AO4697"/>
      <c r="AP4697"/>
      <c r="AQ4697"/>
    </row>
    <row r="4698" spans="1:43" s="269" customFormat="1" x14ac:dyDescent="0.2">
      <c r="A4698" s="13"/>
      <c r="B4698"/>
      <c r="C4698"/>
      <c r="D4698" s="227"/>
      <c r="E4698" s="227"/>
      <c r="F4698" s="227"/>
      <c r="G4698"/>
      <c r="H4698"/>
      <c r="I4698"/>
      <c r="J4698" s="227"/>
      <c r="L4698" s="190"/>
      <c r="N4698"/>
      <c r="O4698"/>
      <c r="P4698"/>
      <c r="Q4698"/>
      <c r="R4698"/>
      <c r="S4698"/>
      <c r="T4698"/>
      <c r="U4698"/>
      <c r="V4698"/>
      <c r="W4698" s="319"/>
      <c r="X4698"/>
      <c r="Y4698"/>
      <c r="Z4698"/>
      <c r="AA4698"/>
      <c r="AB4698"/>
      <c r="AC4698"/>
      <c r="AD4698"/>
      <c r="AE4698"/>
      <c r="AF4698"/>
      <c r="AG4698"/>
      <c r="AH4698"/>
      <c r="AI4698"/>
      <c r="AJ4698"/>
      <c r="AK4698"/>
      <c r="AL4698"/>
      <c r="AM4698"/>
      <c r="AN4698"/>
      <c r="AO4698"/>
      <c r="AP4698"/>
      <c r="AQ4698"/>
    </row>
    <row r="4699" spans="1:43" s="269" customFormat="1" x14ac:dyDescent="0.2">
      <c r="A4699" s="13"/>
      <c r="B4699"/>
      <c r="C4699"/>
      <c r="D4699" s="227"/>
      <c r="E4699" s="227"/>
      <c r="F4699" s="227"/>
      <c r="G4699"/>
      <c r="H4699"/>
      <c r="I4699"/>
      <c r="J4699" s="227"/>
      <c r="L4699" s="190"/>
      <c r="N4699"/>
      <c r="O4699"/>
      <c r="P4699"/>
      <c r="Q4699"/>
      <c r="R4699"/>
      <c r="S4699"/>
      <c r="T4699"/>
      <c r="U4699"/>
      <c r="V4699"/>
      <c r="W4699" s="319"/>
      <c r="X4699"/>
      <c r="Y4699"/>
      <c r="Z4699"/>
      <c r="AA4699"/>
      <c r="AB4699"/>
      <c r="AC4699"/>
      <c r="AD4699"/>
      <c r="AE4699"/>
      <c r="AF4699"/>
      <c r="AG4699"/>
      <c r="AH4699"/>
      <c r="AI4699"/>
      <c r="AJ4699"/>
      <c r="AK4699"/>
      <c r="AL4699"/>
      <c r="AM4699"/>
      <c r="AN4699"/>
      <c r="AO4699"/>
      <c r="AP4699"/>
      <c r="AQ4699"/>
    </row>
    <row r="4700" spans="1:43" s="269" customFormat="1" x14ac:dyDescent="0.2">
      <c r="A4700" s="13"/>
      <c r="B4700"/>
      <c r="C4700"/>
      <c r="D4700" s="227"/>
      <c r="E4700" s="227"/>
      <c r="F4700" s="227"/>
      <c r="G4700"/>
      <c r="H4700"/>
      <c r="I4700"/>
      <c r="J4700" s="227"/>
      <c r="L4700" s="190"/>
      <c r="N4700"/>
      <c r="O4700"/>
      <c r="P4700"/>
      <c r="Q4700"/>
      <c r="R4700"/>
      <c r="S4700"/>
      <c r="T4700"/>
      <c r="U4700"/>
      <c r="V4700"/>
      <c r="W4700" s="319"/>
      <c r="X4700"/>
      <c r="Y4700"/>
      <c r="Z4700"/>
      <c r="AA4700"/>
      <c r="AB4700"/>
      <c r="AC4700"/>
      <c r="AD4700"/>
      <c r="AE4700"/>
      <c r="AF4700"/>
      <c r="AG4700"/>
      <c r="AH4700"/>
      <c r="AI4700"/>
      <c r="AJ4700"/>
      <c r="AK4700"/>
      <c r="AL4700"/>
      <c r="AM4700"/>
      <c r="AN4700"/>
      <c r="AO4700"/>
      <c r="AP4700"/>
      <c r="AQ4700"/>
    </row>
    <row r="4701" spans="1:43" s="269" customFormat="1" x14ac:dyDescent="0.2">
      <c r="A4701" s="13"/>
      <c r="B4701"/>
      <c r="C4701"/>
      <c r="D4701" s="227"/>
      <c r="E4701" s="227"/>
      <c r="F4701" s="227"/>
      <c r="G4701"/>
      <c r="H4701"/>
      <c r="I4701"/>
      <c r="J4701" s="227"/>
      <c r="L4701" s="190"/>
      <c r="N4701"/>
      <c r="O4701"/>
      <c r="P4701"/>
      <c r="Q4701"/>
      <c r="R4701"/>
      <c r="S4701"/>
      <c r="T4701"/>
      <c r="U4701"/>
      <c r="V4701"/>
      <c r="W4701" s="319"/>
      <c r="X4701"/>
      <c r="Y4701"/>
      <c r="Z4701"/>
      <c r="AA4701"/>
      <c r="AB4701"/>
      <c r="AC4701"/>
      <c r="AD4701"/>
      <c r="AE4701"/>
      <c r="AF4701"/>
      <c r="AG4701"/>
      <c r="AH4701"/>
      <c r="AI4701"/>
      <c r="AJ4701"/>
      <c r="AK4701"/>
      <c r="AL4701"/>
      <c r="AM4701"/>
      <c r="AN4701"/>
      <c r="AO4701"/>
      <c r="AP4701"/>
      <c r="AQ4701"/>
    </row>
    <row r="4702" spans="1:43" s="269" customFormat="1" x14ac:dyDescent="0.2">
      <c r="A4702" s="13"/>
      <c r="B4702"/>
      <c r="C4702"/>
      <c r="D4702" s="227"/>
      <c r="E4702" s="227"/>
      <c r="F4702" s="227"/>
      <c r="G4702"/>
      <c r="H4702"/>
      <c r="I4702"/>
      <c r="J4702" s="227"/>
      <c r="L4702" s="190"/>
      <c r="N4702"/>
      <c r="O4702"/>
      <c r="P4702"/>
      <c r="Q4702"/>
      <c r="R4702"/>
      <c r="S4702"/>
      <c r="T4702"/>
      <c r="U4702"/>
      <c r="V4702"/>
      <c r="W4702" s="319"/>
      <c r="X4702"/>
      <c r="Y4702"/>
      <c r="Z4702"/>
      <c r="AA4702"/>
      <c r="AB4702"/>
      <c r="AC4702"/>
      <c r="AD4702"/>
      <c r="AE4702"/>
      <c r="AF4702"/>
      <c r="AG4702"/>
      <c r="AH4702"/>
      <c r="AI4702"/>
      <c r="AJ4702"/>
      <c r="AK4702"/>
      <c r="AL4702"/>
      <c r="AM4702"/>
      <c r="AN4702"/>
      <c r="AO4702"/>
      <c r="AP4702"/>
      <c r="AQ4702"/>
    </row>
    <row r="4703" spans="1:43" s="269" customFormat="1" x14ac:dyDescent="0.2">
      <c r="A4703" s="13"/>
      <c r="B4703"/>
      <c r="C4703"/>
      <c r="D4703" s="227"/>
      <c r="E4703" s="227"/>
      <c r="F4703" s="227"/>
      <c r="G4703"/>
      <c r="H4703"/>
      <c r="I4703"/>
      <c r="J4703" s="227"/>
      <c r="L4703" s="190"/>
      <c r="N4703"/>
      <c r="O4703"/>
      <c r="P4703"/>
      <c r="Q4703"/>
      <c r="R4703"/>
      <c r="S4703"/>
      <c r="T4703"/>
      <c r="U4703"/>
      <c r="V4703"/>
      <c r="W4703" s="319"/>
      <c r="X4703"/>
      <c r="Y4703"/>
      <c r="Z4703"/>
      <c r="AA4703"/>
      <c r="AB4703"/>
      <c r="AC4703"/>
      <c r="AD4703"/>
      <c r="AE4703"/>
      <c r="AF4703"/>
      <c r="AG4703"/>
      <c r="AH4703"/>
      <c r="AI4703"/>
      <c r="AJ4703"/>
      <c r="AK4703"/>
      <c r="AL4703"/>
      <c r="AM4703"/>
      <c r="AN4703"/>
      <c r="AO4703"/>
      <c r="AP4703"/>
      <c r="AQ4703"/>
    </row>
    <row r="4704" spans="1:43" s="269" customFormat="1" x14ac:dyDescent="0.2">
      <c r="A4704" s="13"/>
      <c r="B4704"/>
      <c r="C4704"/>
      <c r="D4704" s="227"/>
      <c r="E4704" s="227"/>
      <c r="F4704" s="227"/>
      <c r="G4704"/>
      <c r="H4704"/>
      <c r="I4704"/>
      <c r="J4704" s="227"/>
      <c r="L4704" s="190"/>
      <c r="N4704"/>
      <c r="O4704"/>
      <c r="P4704"/>
      <c r="Q4704"/>
      <c r="R4704"/>
      <c r="S4704"/>
      <c r="T4704"/>
      <c r="U4704"/>
      <c r="V4704"/>
      <c r="W4704" s="319"/>
      <c r="X4704"/>
      <c r="Y4704"/>
      <c r="Z4704"/>
      <c r="AA4704"/>
      <c r="AB4704"/>
      <c r="AC4704"/>
      <c r="AD4704"/>
      <c r="AE4704"/>
      <c r="AF4704"/>
      <c r="AG4704"/>
      <c r="AH4704"/>
      <c r="AI4704"/>
      <c r="AJ4704"/>
      <c r="AK4704"/>
      <c r="AL4704"/>
      <c r="AM4704"/>
      <c r="AN4704"/>
      <c r="AO4704"/>
      <c r="AP4704"/>
      <c r="AQ4704"/>
    </row>
    <row r="4705" spans="1:43" s="269" customFormat="1" x14ac:dyDescent="0.2">
      <c r="A4705" s="13"/>
      <c r="B4705"/>
      <c r="C4705"/>
      <c r="D4705" s="227"/>
      <c r="E4705" s="227"/>
      <c r="F4705" s="227"/>
      <c r="G4705"/>
      <c r="H4705"/>
      <c r="I4705"/>
      <c r="J4705" s="227"/>
      <c r="L4705" s="190"/>
      <c r="N4705"/>
      <c r="O4705"/>
      <c r="P4705"/>
      <c r="Q4705"/>
      <c r="R4705"/>
      <c r="S4705"/>
      <c r="T4705"/>
      <c r="U4705"/>
      <c r="V4705"/>
      <c r="W4705" s="319"/>
      <c r="X4705"/>
      <c r="Y4705"/>
      <c r="Z4705"/>
      <c r="AA4705"/>
      <c r="AB4705"/>
      <c r="AC4705"/>
      <c r="AD4705"/>
      <c r="AE4705"/>
      <c r="AF4705"/>
      <c r="AG4705"/>
      <c r="AH4705"/>
      <c r="AI4705"/>
      <c r="AJ4705"/>
      <c r="AK4705"/>
      <c r="AL4705"/>
      <c r="AM4705"/>
      <c r="AN4705"/>
      <c r="AO4705"/>
      <c r="AP4705"/>
      <c r="AQ4705"/>
    </row>
    <row r="4706" spans="1:43" s="269" customFormat="1" x14ac:dyDescent="0.2">
      <c r="A4706" s="13"/>
      <c r="B4706"/>
      <c r="C4706"/>
      <c r="D4706" s="227"/>
      <c r="E4706" s="227"/>
      <c r="F4706" s="227"/>
      <c r="G4706"/>
      <c r="H4706"/>
      <c r="I4706"/>
      <c r="J4706" s="227"/>
      <c r="L4706" s="190"/>
      <c r="N4706"/>
      <c r="O4706"/>
      <c r="P4706"/>
      <c r="Q4706"/>
      <c r="R4706"/>
      <c r="S4706"/>
      <c r="T4706"/>
      <c r="U4706"/>
      <c r="V4706"/>
      <c r="W4706" s="319"/>
      <c r="X4706"/>
      <c r="Y4706"/>
      <c r="Z4706"/>
      <c r="AA4706"/>
      <c r="AB4706"/>
      <c r="AC4706"/>
      <c r="AD4706"/>
      <c r="AE4706"/>
      <c r="AF4706"/>
      <c r="AG4706"/>
      <c r="AH4706"/>
      <c r="AI4706"/>
      <c r="AJ4706"/>
      <c r="AK4706"/>
      <c r="AL4706"/>
      <c r="AM4706"/>
      <c r="AN4706"/>
      <c r="AO4706"/>
      <c r="AP4706"/>
      <c r="AQ4706"/>
    </row>
    <row r="4707" spans="1:43" s="269" customFormat="1" x14ac:dyDescent="0.2">
      <c r="A4707" s="13"/>
      <c r="B4707"/>
      <c r="C4707"/>
      <c r="D4707" s="227"/>
      <c r="E4707" s="227"/>
      <c r="F4707" s="227"/>
      <c r="G4707"/>
      <c r="H4707"/>
      <c r="I4707"/>
      <c r="J4707" s="227"/>
      <c r="L4707" s="190"/>
      <c r="N4707"/>
      <c r="O4707"/>
      <c r="P4707"/>
      <c r="Q4707"/>
      <c r="R4707"/>
      <c r="S4707"/>
      <c r="T4707"/>
      <c r="U4707"/>
      <c r="V4707"/>
      <c r="W4707" s="319"/>
      <c r="X4707"/>
      <c r="Y4707"/>
      <c r="Z4707"/>
      <c r="AA4707"/>
      <c r="AB4707"/>
      <c r="AC4707"/>
      <c r="AD4707"/>
      <c r="AE4707"/>
      <c r="AF4707"/>
      <c r="AG4707"/>
      <c r="AH4707"/>
      <c r="AI4707"/>
      <c r="AJ4707"/>
      <c r="AK4707"/>
      <c r="AL4707"/>
      <c r="AM4707"/>
      <c r="AN4707"/>
      <c r="AO4707"/>
      <c r="AP4707"/>
      <c r="AQ4707"/>
    </row>
    <row r="4708" spans="1:43" s="269" customFormat="1" x14ac:dyDescent="0.2">
      <c r="A4708" s="13"/>
      <c r="B4708"/>
      <c r="C4708"/>
      <c r="D4708" s="227"/>
      <c r="E4708" s="227"/>
      <c r="F4708" s="227"/>
      <c r="G4708"/>
      <c r="H4708"/>
      <c r="I4708"/>
      <c r="J4708" s="227"/>
      <c r="L4708" s="190"/>
      <c r="N4708"/>
      <c r="O4708"/>
      <c r="P4708"/>
      <c r="Q4708"/>
      <c r="R4708"/>
      <c r="S4708"/>
      <c r="T4708"/>
      <c r="U4708"/>
      <c r="V4708"/>
      <c r="W4708" s="319"/>
      <c r="X4708"/>
      <c r="Y4708"/>
      <c r="Z4708"/>
      <c r="AA4708"/>
      <c r="AB4708"/>
      <c r="AC4708"/>
      <c r="AD4708"/>
      <c r="AE4708"/>
      <c r="AF4708"/>
      <c r="AG4708"/>
      <c r="AH4708"/>
      <c r="AI4708"/>
      <c r="AJ4708"/>
      <c r="AK4708"/>
      <c r="AL4708"/>
      <c r="AM4708"/>
      <c r="AN4708"/>
      <c r="AO4708"/>
      <c r="AP4708"/>
      <c r="AQ4708"/>
    </row>
    <row r="4709" spans="1:43" s="269" customFormat="1" x14ac:dyDescent="0.2">
      <c r="A4709" s="13"/>
      <c r="B4709"/>
      <c r="C4709"/>
      <c r="D4709" s="227"/>
      <c r="E4709" s="227"/>
      <c r="F4709" s="227"/>
      <c r="G4709"/>
      <c r="H4709"/>
      <c r="I4709"/>
      <c r="J4709" s="227"/>
      <c r="L4709" s="190"/>
      <c r="N4709"/>
      <c r="O4709"/>
      <c r="P4709"/>
      <c r="Q4709"/>
      <c r="R4709"/>
      <c r="S4709"/>
      <c r="T4709"/>
      <c r="U4709"/>
      <c r="V4709"/>
      <c r="W4709" s="319"/>
      <c r="X4709"/>
      <c r="Y4709"/>
      <c r="Z4709"/>
      <c r="AA4709"/>
      <c r="AB4709"/>
      <c r="AC4709"/>
      <c r="AD4709"/>
      <c r="AE4709"/>
      <c r="AF4709"/>
      <c r="AG4709"/>
      <c r="AH4709"/>
      <c r="AI4709"/>
      <c r="AJ4709"/>
      <c r="AK4709"/>
      <c r="AL4709"/>
      <c r="AM4709"/>
      <c r="AN4709"/>
      <c r="AO4709"/>
      <c r="AP4709"/>
      <c r="AQ4709"/>
    </row>
    <row r="4710" spans="1:43" s="269" customFormat="1" x14ac:dyDescent="0.2">
      <c r="A4710" s="13"/>
      <c r="B4710"/>
      <c r="C4710"/>
      <c r="D4710" s="227"/>
      <c r="E4710" s="227"/>
      <c r="F4710" s="227"/>
      <c r="G4710"/>
      <c r="H4710"/>
      <c r="I4710"/>
      <c r="J4710" s="227"/>
      <c r="L4710" s="190"/>
      <c r="N4710"/>
      <c r="O4710"/>
      <c r="P4710"/>
      <c r="Q4710"/>
      <c r="R4710"/>
      <c r="S4710"/>
      <c r="T4710"/>
      <c r="U4710"/>
      <c r="V4710"/>
      <c r="W4710" s="319"/>
      <c r="X4710"/>
      <c r="Y4710"/>
      <c r="Z4710"/>
      <c r="AA4710"/>
      <c r="AB4710"/>
      <c r="AC4710"/>
      <c r="AD4710"/>
      <c r="AE4710"/>
      <c r="AF4710"/>
      <c r="AG4710"/>
      <c r="AH4710"/>
      <c r="AI4710"/>
      <c r="AJ4710"/>
      <c r="AK4710"/>
      <c r="AL4710"/>
      <c r="AM4710"/>
      <c r="AN4710"/>
      <c r="AO4710"/>
      <c r="AP4710"/>
      <c r="AQ4710"/>
    </row>
    <row r="4711" spans="1:43" s="269" customFormat="1" x14ac:dyDescent="0.2">
      <c r="A4711" s="13"/>
      <c r="B4711"/>
      <c r="C4711"/>
      <c r="D4711" s="227"/>
      <c r="E4711" s="227"/>
      <c r="F4711" s="227"/>
      <c r="G4711"/>
      <c r="H4711"/>
      <c r="I4711"/>
      <c r="J4711" s="227"/>
      <c r="L4711" s="190"/>
      <c r="N4711"/>
      <c r="O4711"/>
      <c r="P4711"/>
      <c r="Q4711"/>
      <c r="R4711"/>
      <c r="S4711"/>
      <c r="T4711"/>
      <c r="U4711"/>
      <c r="V4711"/>
      <c r="W4711" s="319"/>
      <c r="X4711"/>
      <c r="Y4711"/>
      <c r="Z4711"/>
      <c r="AA4711"/>
      <c r="AB4711"/>
      <c r="AC4711"/>
      <c r="AD4711"/>
      <c r="AE4711"/>
      <c r="AF4711"/>
      <c r="AG4711"/>
      <c r="AH4711"/>
      <c r="AI4711"/>
      <c r="AJ4711"/>
      <c r="AK4711"/>
      <c r="AL4711"/>
      <c r="AM4711"/>
      <c r="AN4711"/>
      <c r="AO4711"/>
      <c r="AP4711"/>
      <c r="AQ4711"/>
    </row>
    <row r="4712" spans="1:43" s="269" customFormat="1" x14ac:dyDescent="0.2">
      <c r="A4712" s="13"/>
      <c r="B4712"/>
      <c r="C4712"/>
      <c r="D4712" s="227"/>
      <c r="E4712" s="227"/>
      <c r="F4712" s="227"/>
      <c r="G4712"/>
      <c r="H4712"/>
      <c r="I4712"/>
      <c r="J4712" s="227"/>
      <c r="L4712" s="190"/>
      <c r="N4712"/>
      <c r="O4712"/>
      <c r="P4712"/>
      <c r="Q4712"/>
      <c r="R4712"/>
      <c r="S4712"/>
      <c r="T4712"/>
      <c r="U4712"/>
      <c r="V4712"/>
      <c r="W4712" s="319"/>
      <c r="X4712"/>
      <c r="Y4712"/>
      <c r="Z4712"/>
      <c r="AA4712"/>
      <c r="AB4712"/>
      <c r="AC4712"/>
      <c r="AD4712"/>
      <c r="AE4712"/>
      <c r="AF4712"/>
      <c r="AG4712"/>
      <c r="AH4712"/>
      <c r="AI4712"/>
      <c r="AJ4712"/>
      <c r="AK4712"/>
      <c r="AL4712"/>
      <c r="AM4712"/>
      <c r="AN4712"/>
      <c r="AO4712"/>
      <c r="AP4712"/>
      <c r="AQ4712"/>
    </row>
    <row r="4713" spans="1:43" s="269" customFormat="1" x14ac:dyDescent="0.2">
      <c r="A4713" s="13"/>
      <c r="B4713"/>
      <c r="C4713"/>
      <c r="D4713" s="227"/>
      <c r="E4713" s="227"/>
      <c r="F4713" s="227"/>
      <c r="G4713"/>
      <c r="H4713"/>
      <c r="I4713"/>
      <c r="J4713" s="227"/>
      <c r="L4713" s="190"/>
      <c r="N4713"/>
      <c r="O4713"/>
      <c r="P4713"/>
      <c r="Q4713"/>
      <c r="R4713"/>
      <c r="S4713"/>
      <c r="T4713"/>
      <c r="U4713"/>
      <c r="V4713"/>
      <c r="W4713" s="319"/>
      <c r="X4713"/>
      <c r="Y4713"/>
      <c r="Z4713"/>
      <c r="AA4713"/>
      <c r="AB4713"/>
      <c r="AC4713"/>
      <c r="AD4713"/>
      <c r="AE4713"/>
      <c r="AF4713"/>
      <c r="AG4713"/>
      <c r="AH4713"/>
      <c r="AI4713"/>
      <c r="AJ4713"/>
      <c r="AK4713"/>
      <c r="AL4713"/>
      <c r="AM4713"/>
      <c r="AN4713"/>
      <c r="AO4713"/>
      <c r="AP4713"/>
      <c r="AQ4713"/>
    </row>
    <row r="4714" spans="1:43" s="269" customFormat="1" x14ac:dyDescent="0.2">
      <c r="A4714" s="13"/>
      <c r="B4714"/>
      <c r="C4714"/>
      <c r="D4714" s="227"/>
      <c r="E4714" s="227"/>
      <c r="F4714" s="227"/>
      <c r="G4714"/>
      <c r="H4714"/>
      <c r="I4714"/>
      <c r="J4714" s="227"/>
      <c r="L4714" s="190"/>
      <c r="N4714"/>
      <c r="O4714"/>
      <c r="P4714"/>
      <c r="Q4714"/>
      <c r="R4714"/>
      <c r="S4714"/>
      <c r="T4714"/>
      <c r="U4714"/>
      <c r="V4714"/>
      <c r="W4714" s="319"/>
      <c r="X4714"/>
      <c r="Y4714"/>
      <c r="Z4714"/>
      <c r="AA4714"/>
      <c r="AB4714"/>
      <c r="AC4714"/>
      <c r="AD4714"/>
      <c r="AE4714"/>
      <c r="AF4714"/>
      <c r="AG4714"/>
      <c r="AH4714"/>
      <c r="AI4714"/>
      <c r="AJ4714"/>
      <c r="AK4714"/>
      <c r="AL4714"/>
      <c r="AM4714"/>
      <c r="AN4714"/>
      <c r="AO4714"/>
      <c r="AP4714"/>
      <c r="AQ4714"/>
    </row>
    <row r="4715" spans="1:43" s="269" customFormat="1" x14ac:dyDescent="0.2">
      <c r="A4715" s="13"/>
      <c r="B4715"/>
      <c r="C4715"/>
      <c r="D4715" s="227"/>
      <c r="E4715" s="227"/>
      <c r="F4715" s="227"/>
      <c r="G4715"/>
      <c r="H4715"/>
      <c r="I4715"/>
      <c r="J4715" s="227"/>
      <c r="L4715" s="190"/>
      <c r="N4715"/>
      <c r="O4715"/>
      <c r="P4715"/>
      <c r="Q4715"/>
      <c r="R4715"/>
      <c r="S4715"/>
      <c r="T4715"/>
      <c r="U4715"/>
      <c r="V4715"/>
      <c r="W4715" s="319"/>
      <c r="X4715"/>
      <c r="Y4715"/>
      <c r="Z4715"/>
      <c r="AA4715"/>
      <c r="AB4715"/>
      <c r="AC4715"/>
      <c r="AD4715"/>
      <c r="AE4715"/>
      <c r="AF4715"/>
      <c r="AG4715"/>
      <c r="AH4715"/>
      <c r="AI4715"/>
      <c r="AJ4715"/>
      <c r="AK4715"/>
      <c r="AL4715"/>
      <c r="AM4715"/>
      <c r="AN4715"/>
      <c r="AO4715"/>
      <c r="AP4715"/>
      <c r="AQ4715"/>
    </row>
    <row r="4716" spans="1:43" s="269" customFormat="1" x14ac:dyDescent="0.2">
      <c r="A4716" s="13"/>
      <c r="B4716"/>
      <c r="C4716"/>
      <c r="D4716" s="227"/>
      <c r="E4716" s="227"/>
      <c r="F4716" s="227"/>
      <c r="G4716"/>
      <c r="H4716"/>
      <c r="I4716"/>
      <c r="J4716" s="227"/>
      <c r="L4716" s="190"/>
      <c r="N4716"/>
      <c r="O4716"/>
      <c r="P4716"/>
      <c r="Q4716"/>
      <c r="R4716"/>
      <c r="S4716"/>
      <c r="T4716"/>
      <c r="U4716"/>
      <c r="V4716"/>
      <c r="W4716" s="319"/>
      <c r="X4716"/>
      <c r="Y4716"/>
      <c r="Z4716"/>
      <c r="AA4716"/>
      <c r="AB4716"/>
      <c r="AC4716"/>
      <c r="AD4716"/>
      <c r="AE4716"/>
      <c r="AF4716"/>
      <c r="AG4716"/>
      <c r="AH4716"/>
      <c r="AI4716"/>
      <c r="AJ4716"/>
      <c r="AK4716"/>
      <c r="AL4716"/>
      <c r="AM4716"/>
      <c r="AN4716"/>
      <c r="AO4716"/>
      <c r="AP4716"/>
      <c r="AQ4716"/>
    </row>
    <row r="4717" spans="1:43" s="269" customFormat="1" x14ac:dyDescent="0.2">
      <c r="A4717" s="13"/>
      <c r="B4717"/>
      <c r="C4717"/>
      <c r="D4717" s="227"/>
      <c r="E4717" s="227"/>
      <c r="F4717" s="227"/>
      <c r="G4717"/>
      <c r="H4717"/>
      <c r="I4717"/>
      <c r="J4717" s="227"/>
      <c r="L4717" s="190"/>
      <c r="N4717"/>
      <c r="O4717"/>
      <c r="P4717"/>
      <c r="Q4717"/>
      <c r="R4717"/>
      <c r="S4717"/>
      <c r="T4717"/>
      <c r="U4717"/>
      <c r="V4717"/>
      <c r="W4717" s="319"/>
      <c r="X4717"/>
      <c r="Y4717"/>
      <c r="Z4717"/>
      <c r="AA4717"/>
      <c r="AB4717"/>
      <c r="AC4717"/>
      <c r="AD4717"/>
      <c r="AE4717"/>
      <c r="AF4717"/>
      <c r="AG4717"/>
      <c r="AH4717"/>
      <c r="AI4717"/>
      <c r="AJ4717"/>
      <c r="AK4717"/>
      <c r="AL4717"/>
      <c r="AM4717"/>
      <c r="AN4717"/>
      <c r="AO4717"/>
      <c r="AP4717"/>
      <c r="AQ4717"/>
    </row>
    <row r="4718" spans="1:43" s="269" customFormat="1" x14ac:dyDescent="0.2">
      <c r="A4718" s="13"/>
      <c r="B4718"/>
      <c r="C4718"/>
      <c r="D4718" s="227"/>
      <c r="E4718" s="227"/>
      <c r="F4718" s="227"/>
      <c r="G4718"/>
      <c r="H4718"/>
      <c r="I4718"/>
      <c r="J4718" s="227"/>
      <c r="L4718" s="190"/>
      <c r="N4718"/>
      <c r="O4718"/>
      <c r="P4718"/>
      <c r="Q4718"/>
      <c r="R4718"/>
      <c r="S4718"/>
      <c r="T4718"/>
      <c r="U4718"/>
      <c r="V4718"/>
      <c r="W4718" s="319"/>
      <c r="X4718"/>
      <c r="Y4718"/>
      <c r="Z4718"/>
      <c r="AA4718"/>
      <c r="AB4718"/>
      <c r="AC4718"/>
      <c r="AD4718"/>
      <c r="AE4718"/>
      <c r="AF4718"/>
      <c r="AG4718"/>
      <c r="AH4718"/>
      <c r="AI4718"/>
      <c r="AJ4718"/>
      <c r="AK4718"/>
      <c r="AL4718"/>
      <c r="AM4718"/>
      <c r="AN4718"/>
      <c r="AO4718"/>
      <c r="AP4718"/>
      <c r="AQ4718"/>
    </row>
    <row r="4719" spans="1:43" s="269" customFormat="1" x14ac:dyDescent="0.2">
      <c r="A4719" s="13"/>
      <c r="B4719"/>
      <c r="C4719"/>
      <c r="D4719" s="227"/>
      <c r="E4719" s="227"/>
      <c r="F4719" s="227"/>
      <c r="G4719"/>
      <c r="H4719"/>
      <c r="I4719"/>
      <c r="J4719" s="227"/>
      <c r="L4719" s="190"/>
      <c r="N4719"/>
      <c r="O4719"/>
      <c r="P4719"/>
      <c r="Q4719"/>
      <c r="R4719"/>
      <c r="S4719"/>
      <c r="T4719"/>
      <c r="U4719"/>
      <c r="V4719"/>
      <c r="W4719" s="319"/>
      <c r="X4719"/>
      <c r="Y4719"/>
      <c r="Z4719"/>
      <c r="AA4719"/>
      <c r="AB4719"/>
      <c r="AC4719"/>
      <c r="AD4719"/>
      <c r="AE4719"/>
      <c r="AF4719"/>
      <c r="AG4719"/>
      <c r="AH4719"/>
      <c r="AI4719"/>
      <c r="AJ4719"/>
      <c r="AK4719"/>
      <c r="AL4719"/>
      <c r="AM4719"/>
      <c r="AN4719"/>
      <c r="AO4719"/>
      <c r="AP4719"/>
      <c r="AQ4719"/>
    </row>
    <row r="4720" spans="1:43" s="269" customFormat="1" x14ac:dyDescent="0.2">
      <c r="A4720" s="13"/>
      <c r="B4720"/>
      <c r="C4720"/>
      <c r="D4720" s="227"/>
      <c r="E4720" s="227"/>
      <c r="F4720" s="227"/>
      <c r="G4720"/>
      <c r="H4720"/>
      <c r="I4720"/>
      <c r="J4720" s="227"/>
      <c r="L4720" s="190"/>
      <c r="N4720"/>
      <c r="O4720"/>
      <c r="P4720"/>
      <c r="Q4720"/>
      <c r="R4720"/>
      <c r="S4720"/>
      <c r="T4720"/>
      <c r="U4720"/>
      <c r="V4720"/>
      <c r="W4720" s="319"/>
      <c r="X4720"/>
      <c r="Y4720"/>
      <c r="Z4720"/>
      <c r="AA4720"/>
      <c r="AB4720"/>
      <c r="AC4720"/>
      <c r="AD4720"/>
      <c r="AE4720"/>
      <c r="AF4720"/>
      <c r="AG4720"/>
      <c r="AH4720"/>
      <c r="AI4720"/>
      <c r="AJ4720"/>
      <c r="AK4720"/>
      <c r="AL4720"/>
      <c r="AM4720"/>
      <c r="AN4720"/>
      <c r="AO4720"/>
      <c r="AP4720"/>
      <c r="AQ4720"/>
    </row>
    <row r="4721" spans="1:43" s="269" customFormat="1" x14ac:dyDescent="0.2">
      <c r="A4721" s="13"/>
      <c r="B4721"/>
      <c r="C4721"/>
      <c r="D4721" s="227"/>
      <c r="E4721" s="227"/>
      <c r="F4721" s="227"/>
      <c r="G4721"/>
      <c r="H4721"/>
      <c r="I4721"/>
      <c r="J4721" s="227"/>
      <c r="L4721" s="190"/>
      <c r="N4721"/>
      <c r="O4721"/>
      <c r="P4721"/>
      <c r="Q4721"/>
      <c r="R4721"/>
      <c r="S4721"/>
      <c r="T4721"/>
      <c r="U4721"/>
      <c r="V4721"/>
      <c r="W4721" s="319"/>
      <c r="X4721"/>
      <c r="Y4721"/>
      <c r="Z4721"/>
      <c r="AA4721"/>
      <c r="AB4721"/>
      <c r="AC4721"/>
      <c r="AD4721"/>
      <c r="AE4721"/>
      <c r="AF4721"/>
      <c r="AG4721"/>
      <c r="AH4721"/>
      <c r="AI4721"/>
      <c r="AJ4721"/>
      <c r="AK4721"/>
      <c r="AL4721"/>
      <c r="AM4721"/>
      <c r="AN4721"/>
      <c r="AO4721"/>
      <c r="AP4721"/>
      <c r="AQ4721"/>
    </row>
    <row r="4722" spans="1:43" s="269" customFormat="1" x14ac:dyDescent="0.2">
      <c r="A4722" s="13"/>
      <c r="B4722"/>
      <c r="C4722"/>
      <c r="D4722" s="227"/>
      <c r="E4722" s="227"/>
      <c r="F4722" s="227"/>
      <c r="G4722"/>
      <c r="H4722"/>
      <c r="I4722"/>
      <c r="J4722" s="227"/>
      <c r="L4722" s="190"/>
      <c r="N4722"/>
      <c r="O4722"/>
      <c r="P4722"/>
      <c r="Q4722"/>
      <c r="R4722"/>
      <c r="S4722"/>
      <c r="T4722"/>
      <c r="U4722"/>
      <c r="V4722"/>
      <c r="W4722" s="319"/>
      <c r="X4722"/>
      <c r="Y4722"/>
      <c r="Z4722"/>
      <c r="AA4722"/>
      <c r="AB4722"/>
      <c r="AC4722"/>
      <c r="AD4722"/>
      <c r="AE4722"/>
      <c r="AF4722"/>
      <c r="AG4722"/>
      <c r="AH4722"/>
      <c r="AI4722"/>
      <c r="AJ4722"/>
      <c r="AK4722"/>
      <c r="AL4722"/>
      <c r="AM4722"/>
      <c r="AN4722"/>
      <c r="AO4722"/>
      <c r="AP4722"/>
      <c r="AQ4722"/>
    </row>
    <row r="4723" spans="1:43" s="269" customFormat="1" x14ac:dyDescent="0.2">
      <c r="A4723" s="13"/>
      <c r="B4723"/>
      <c r="C4723"/>
      <c r="D4723" s="227"/>
      <c r="E4723" s="227"/>
      <c r="F4723" s="227"/>
      <c r="G4723"/>
      <c r="H4723"/>
      <c r="I4723"/>
      <c r="J4723" s="227"/>
      <c r="L4723" s="190"/>
      <c r="N4723"/>
      <c r="O4723"/>
      <c r="P4723"/>
      <c r="Q4723"/>
      <c r="R4723"/>
      <c r="S4723"/>
      <c r="T4723"/>
      <c r="U4723"/>
      <c r="V4723"/>
      <c r="W4723" s="319"/>
      <c r="X4723"/>
      <c r="Y4723"/>
      <c r="Z4723"/>
      <c r="AA4723"/>
      <c r="AB4723"/>
      <c r="AC4723"/>
      <c r="AD4723"/>
      <c r="AE4723"/>
      <c r="AF4723"/>
      <c r="AG4723"/>
      <c r="AH4723"/>
      <c r="AI4723"/>
      <c r="AJ4723"/>
      <c r="AK4723"/>
      <c r="AL4723"/>
      <c r="AM4723"/>
      <c r="AN4723"/>
      <c r="AO4723"/>
      <c r="AP4723"/>
      <c r="AQ4723"/>
    </row>
    <row r="4724" spans="1:43" s="269" customFormat="1" x14ac:dyDescent="0.2">
      <c r="A4724" s="13"/>
      <c r="B4724"/>
      <c r="C4724"/>
      <c r="D4724" s="227"/>
      <c r="E4724" s="227"/>
      <c r="F4724" s="227"/>
      <c r="G4724"/>
      <c r="H4724"/>
      <c r="I4724"/>
      <c r="J4724" s="227"/>
      <c r="L4724" s="190"/>
      <c r="N4724"/>
      <c r="O4724"/>
      <c r="P4724"/>
      <c r="Q4724"/>
      <c r="R4724"/>
      <c r="S4724"/>
      <c r="T4724"/>
      <c r="U4724"/>
      <c r="V4724"/>
      <c r="W4724" s="319"/>
      <c r="X4724"/>
      <c r="Y4724"/>
      <c r="Z4724"/>
      <c r="AA4724"/>
      <c r="AB4724"/>
      <c r="AC4724"/>
      <c r="AD4724"/>
      <c r="AE4724"/>
      <c r="AF4724"/>
      <c r="AG4724"/>
      <c r="AH4724"/>
      <c r="AI4724"/>
      <c r="AJ4724"/>
      <c r="AK4724"/>
      <c r="AL4724"/>
      <c r="AM4724"/>
      <c r="AN4724"/>
      <c r="AO4724"/>
      <c r="AP4724"/>
      <c r="AQ4724"/>
    </row>
    <row r="4725" spans="1:43" s="269" customFormat="1" x14ac:dyDescent="0.2">
      <c r="A4725" s="13"/>
      <c r="B4725"/>
      <c r="C4725"/>
      <c r="D4725" s="227"/>
      <c r="E4725" s="227"/>
      <c r="F4725" s="227"/>
      <c r="G4725"/>
      <c r="H4725"/>
      <c r="I4725"/>
      <c r="J4725" s="227"/>
      <c r="L4725" s="190"/>
      <c r="N4725"/>
      <c r="O4725"/>
      <c r="P4725"/>
      <c r="Q4725"/>
      <c r="R4725"/>
      <c r="S4725"/>
      <c r="T4725"/>
      <c r="U4725"/>
      <c r="V4725"/>
      <c r="W4725" s="319"/>
      <c r="X4725"/>
      <c r="Y4725"/>
      <c r="Z4725"/>
      <c r="AA4725"/>
      <c r="AB4725"/>
      <c r="AC4725"/>
      <c r="AD4725"/>
      <c r="AE4725"/>
      <c r="AF4725"/>
      <c r="AG4725"/>
      <c r="AH4725"/>
      <c r="AI4725"/>
      <c r="AJ4725"/>
      <c r="AK4725"/>
      <c r="AL4725"/>
      <c r="AM4725"/>
      <c r="AN4725"/>
      <c r="AO4725"/>
      <c r="AP4725"/>
      <c r="AQ4725"/>
    </row>
    <row r="4726" spans="1:43" s="269" customFormat="1" x14ac:dyDescent="0.2">
      <c r="A4726" s="13"/>
      <c r="B4726"/>
      <c r="C4726"/>
      <c r="D4726" s="227"/>
      <c r="E4726" s="227"/>
      <c r="F4726" s="227"/>
      <c r="G4726"/>
      <c r="H4726"/>
      <c r="I4726"/>
      <c r="J4726" s="227"/>
      <c r="L4726" s="190"/>
      <c r="N4726"/>
      <c r="O4726"/>
      <c r="P4726"/>
      <c r="Q4726"/>
      <c r="R4726"/>
      <c r="S4726"/>
      <c r="T4726"/>
      <c r="U4726"/>
      <c r="V4726"/>
      <c r="W4726" s="319"/>
      <c r="X4726"/>
      <c r="Y4726"/>
      <c r="Z4726"/>
      <c r="AA4726"/>
      <c r="AB4726"/>
      <c r="AC4726"/>
      <c r="AD4726"/>
      <c r="AE4726"/>
      <c r="AF4726"/>
      <c r="AG4726"/>
      <c r="AH4726"/>
      <c r="AI4726"/>
      <c r="AJ4726"/>
      <c r="AK4726"/>
      <c r="AL4726"/>
      <c r="AM4726"/>
      <c r="AN4726"/>
      <c r="AO4726"/>
      <c r="AP4726"/>
      <c r="AQ4726"/>
    </row>
    <row r="4727" spans="1:43" s="269" customFormat="1" x14ac:dyDescent="0.2">
      <c r="A4727" s="13"/>
      <c r="B4727"/>
      <c r="C4727"/>
      <c r="D4727" s="227"/>
      <c r="E4727" s="227"/>
      <c r="F4727" s="227"/>
      <c r="G4727"/>
      <c r="H4727"/>
      <c r="I4727"/>
      <c r="J4727" s="227"/>
      <c r="L4727" s="190"/>
      <c r="N4727"/>
      <c r="O4727"/>
      <c r="P4727"/>
      <c r="Q4727"/>
      <c r="R4727"/>
      <c r="S4727"/>
      <c r="T4727"/>
      <c r="U4727"/>
      <c r="V4727"/>
      <c r="W4727" s="319"/>
      <c r="X4727"/>
      <c r="Y4727"/>
      <c r="Z4727"/>
      <c r="AA4727"/>
      <c r="AB4727"/>
      <c r="AC4727"/>
      <c r="AD4727"/>
      <c r="AE4727"/>
      <c r="AF4727"/>
      <c r="AG4727"/>
      <c r="AH4727"/>
      <c r="AI4727"/>
      <c r="AJ4727"/>
      <c r="AK4727"/>
      <c r="AL4727"/>
      <c r="AM4727"/>
      <c r="AN4727"/>
      <c r="AO4727"/>
      <c r="AP4727"/>
      <c r="AQ4727"/>
    </row>
    <row r="4728" spans="1:43" s="269" customFormat="1" x14ac:dyDescent="0.2">
      <c r="A4728" s="13"/>
      <c r="B4728"/>
      <c r="C4728"/>
      <c r="D4728" s="227"/>
      <c r="E4728" s="227"/>
      <c r="F4728" s="227"/>
      <c r="G4728"/>
      <c r="H4728"/>
      <c r="I4728"/>
      <c r="J4728" s="227"/>
      <c r="L4728" s="190"/>
      <c r="N4728"/>
      <c r="O4728"/>
      <c r="P4728"/>
      <c r="Q4728"/>
      <c r="R4728"/>
      <c r="S4728"/>
      <c r="T4728"/>
      <c r="U4728"/>
      <c r="V4728"/>
      <c r="W4728" s="319"/>
      <c r="X4728"/>
      <c r="Y4728"/>
      <c r="Z4728"/>
      <c r="AA4728"/>
      <c r="AB4728"/>
      <c r="AC4728"/>
      <c r="AD4728"/>
      <c r="AE4728"/>
      <c r="AF4728"/>
      <c r="AG4728"/>
      <c r="AH4728"/>
      <c r="AI4728"/>
      <c r="AJ4728"/>
      <c r="AK4728"/>
      <c r="AL4728"/>
      <c r="AM4728"/>
      <c r="AN4728"/>
      <c r="AO4728"/>
      <c r="AP4728"/>
      <c r="AQ4728"/>
    </row>
    <row r="4729" spans="1:43" s="269" customFormat="1" x14ac:dyDescent="0.2">
      <c r="A4729" s="13"/>
      <c r="B4729"/>
      <c r="C4729"/>
      <c r="D4729" s="227"/>
      <c r="E4729" s="227"/>
      <c r="F4729" s="227"/>
      <c r="G4729"/>
      <c r="H4729"/>
      <c r="I4729"/>
      <c r="J4729" s="227"/>
      <c r="L4729" s="190"/>
      <c r="N4729"/>
      <c r="O4729"/>
      <c r="P4729"/>
      <c r="Q4729"/>
      <c r="R4729"/>
      <c r="S4729"/>
      <c r="T4729"/>
      <c r="U4729"/>
      <c r="V4729"/>
      <c r="W4729" s="319"/>
      <c r="X4729"/>
      <c r="Y4729"/>
      <c r="Z4729"/>
      <c r="AA4729"/>
      <c r="AB4729"/>
      <c r="AC4729"/>
      <c r="AD4729"/>
      <c r="AE4729"/>
      <c r="AF4729"/>
      <c r="AG4729"/>
      <c r="AH4729"/>
      <c r="AI4729"/>
      <c r="AJ4729"/>
      <c r="AK4729"/>
      <c r="AL4729"/>
      <c r="AM4729"/>
      <c r="AN4729"/>
      <c r="AO4729"/>
      <c r="AP4729"/>
      <c r="AQ4729"/>
    </row>
    <row r="4730" spans="1:43" s="269" customFormat="1" x14ac:dyDescent="0.2">
      <c r="A4730" s="13"/>
      <c r="B4730"/>
      <c r="C4730"/>
      <c r="D4730" s="227"/>
      <c r="E4730" s="227"/>
      <c r="F4730" s="227"/>
      <c r="G4730"/>
      <c r="H4730"/>
      <c r="I4730"/>
      <c r="J4730" s="227"/>
      <c r="L4730" s="190"/>
      <c r="N4730"/>
      <c r="O4730"/>
      <c r="P4730"/>
      <c r="Q4730"/>
      <c r="R4730"/>
      <c r="S4730"/>
      <c r="T4730"/>
      <c r="U4730"/>
      <c r="V4730"/>
      <c r="W4730" s="319"/>
      <c r="X4730"/>
      <c r="Y4730"/>
      <c r="Z4730"/>
      <c r="AA4730"/>
      <c r="AB4730"/>
      <c r="AC4730"/>
      <c r="AD4730"/>
      <c r="AE4730"/>
      <c r="AF4730"/>
      <c r="AG4730"/>
      <c r="AH4730"/>
      <c r="AI4730"/>
      <c r="AJ4730"/>
      <c r="AK4730"/>
      <c r="AL4730"/>
      <c r="AM4730"/>
      <c r="AN4730"/>
      <c r="AO4730"/>
      <c r="AP4730"/>
      <c r="AQ4730"/>
    </row>
    <row r="4731" spans="1:43" s="269" customFormat="1" x14ac:dyDescent="0.2">
      <c r="A4731" s="13"/>
      <c r="B4731"/>
      <c r="C4731"/>
      <c r="D4731" s="227"/>
      <c r="E4731" s="227"/>
      <c r="F4731" s="227"/>
      <c r="G4731"/>
      <c r="H4731"/>
      <c r="I4731"/>
      <c r="J4731" s="227"/>
      <c r="L4731" s="190"/>
      <c r="N4731"/>
      <c r="O4731"/>
      <c r="P4731"/>
      <c r="Q4731"/>
      <c r="R4731"/>
      <c r="S4731"/>
      <c r="T4731"/>
      <c r="U4731"/>
      <c r="V4731"/>
      <c r="W4731" s="319"/>
      <c r="X4731"/>
      <c r="Y4731"/>
      <c r="Z4731"/>
      <c r="AA4731"/>
      <c r="AB4731"/>
      <c r="AC4731"/>
      <c r="AD4731"/>
      <c r="AE4731"/>
      <c r="AF4731"/>
      <c r="AG4731"/>
      <c r="AH4731"/>
      <c r="AI4731"/>
      <c r="AJ4731"/>
      <c r="AK4731"/>
      <c r="AL4731"/>
      <c r="AM4731"/>
      <c r="AN4731"/>
      <c r="AO4731"/>
      <c r="AP4731"/>
      <c r="AQ4731"/>
    </row>
    <row r="4732" spans="1:43" s="269" customFormat="1" x14ac:dyDescent="0.2">
      <c r="A4732" s="13"/>
      <c r="B4732"/>
      <c r="C4732"/>
      <c r="D4732" s="227"/>
      <c r="E4732" s="227"/>
      <c r="F4732" s="227"/>
      <c r="G4732"/>
      <c r="H4732"/>
      <c r="I4732"/>
      <c r="J4732" s="227"/>
      <c r="L4732" s="190"/>
      <c r="N4732"/>
      <c r="O4732"/>
      <c r="P4732"/>
      <c r="Q4732"/>
      <c r="R4732"/>
      <c r="S4732"/>
      <c r="T4732"/>
      <c r="U4732"/>
      <c r="V4732"/>
      <c r="W4732" s="319"/>
      <c r="X4732"/>
      <c r="Y4732"/>
      <c r="Z4732"/>
      <c r="AA4732"/>
      <c r="AB4732"/>
      <c r="AC4732"/>
      <c r="AD4732"/>
      <c r="AE4732"/>
      <c r="AF4732"/>
      <c r="AG4732"/>
      <c r="AH4732"/>
      <c r="AI4732"/>
      <c r="AJ4732"/>
      <c r="AK4732"/>
      <c r="AL4732"/>
      <c r="AM4732"/>
      <c r="AN4732"/>
      <c r="AO4732"/>
      <c r="AP4732"/>
      <c r="AQ4732"/>
    </row>
    <row r="4733" spans="1:43" s="269" customFormat="1" x14ac:dyDescent="0.2">
      <c r="A4733" s="13"/>
      <c r="B4733"/>
      <c r="C4733"/>
      <c r="D4733" s="227"/>
      <c r="E4733" s="227"/>
      <c r="F4733" s="227"/>
      <c r="G4733"/>
      <c r="H4733"/>
      <c r="I4733"/>
      <c r="J4733" s="227"/>
      <c r="L4733" s="190"/>
      <c r="N4733"/>
      <c r="O4733"/>
      <c r="P4733"/>
      <c r="Q4733"/>
      <c r="R4733"/>
      <c r="S4733"/>
      <c r="T4733"/>
      <c r="U4733"/>
      <c r="V4733"/>
      <c r="W4733" s="319"/>
      <c r="X4733"/>
      <c r="Y4733"/>
      <c r="Z4733"/>
      <c r="AA4733"/>
      <c r="AB4733"/>
      <c r="AC4733"/>
      <c r="AD4733"/>
      <c r="AE4733"/>
      <c r="AF4733"/>
      <c r="AG4733"/>
      <c r="AH4733"/>
      <c r="AI4733"/>
      <c r="AJ4733"/>
      <c r="AK4733"/>
      <c r="AL4733"/>
      <c r="AM4733"/>
      <c r="AN4733"/>
      <c r="AO4733"/>
      <c r="AP4733"/>
      <c r="AQ4733"/>
    </row>
    <row r="4734" spans="1:43" s="269" customFormat="1" x14ac:dyDescent="0.2">
      <c r="A4734" s="13"/>
      <c r="B4734"/>
      <c r="C4734"/>
      <c r="D4734" s="227"/>
      <c r="E4734" s="227"/>
      <c r="F4734" s="227"/>
      <c r="G4734"/>
      <c r="H4734"/>
      <c r="I4734"/>
      <c r="J4734" s="227"/>
      <c r="L4734" s="190"/>
      <c r="N4734"/>
      <c r="O4734"/>
      <c r="P4734"/>
      <c r="Q4734"/>
      <c r="R4734"/>
      <c r="S4734"/>
      <c r="T4734"/>
      <c r="U4734"/>
      <c r="V4734"/>
      <c r="W4734" s="319"/>
      <c r="X4734"/>
      <c r="Y4734"/>
      <c r="Z4734"/>
      <c r="AA4734"/>
      <c r="AB4734"/>
      <c r="AC4734"/>
      <c r="AD4734"/>
      <c r="AE4734"/>
      <c r="AF4734"/>
      <c r="AG4734"/>
      <c r="AH4734"/>
      <c r="AI4734"/>
      <c r="AJ4734"/>
      <c r="AK4734"/>
      <c r="AL4734"/>
      <c r="AM4734"/>
      <c r="AN4734"/>
      <c r="AO4734"/>
      <c r="AP4734"/>
      <c r="AQ4734"/>
    </row>
    <row r="4735" spans="1:43" s="269" customFormat="1" x14ac:dyDescent="0.2">
      <c r="A4735" s="13"/>
      <c r="B4735"/>
      <c r="C4735"/>
      <c r="D4735" s="227"/>
      <c r="E4735" s="227"/>
      <c r="F4735" s="227"/>
      <c r="G4735"/>
      <c r="H4735"/>
      <c r="I4735"/>
      <c r="J4735" s="227"/>
      <c r="L4735" s="190"/>
      <c r="N4735"/>
      <c r="O4735"/>
      <c r="P4735"/>
      <c r="Q4735"/>
      <c r="R4735"/>
      <c r="S4735"/>
      <c r="T4735"/>
      <c r="U4735"/>
      <c r="V4735"/>
      <c r="W4735" s="319"/>
      <c r="X4735"/>
      <c r="Y4735"/>
      <c r="Z4735"/>
      <c r="AA4735"/>
      <c r="AB4735"/>
      <c r="AC4735"/>
      <c r="AD4735"/>
      <c r="AE4735"/>
      <c r="AF4735"/>
      <c r="AG4735"/>
      <c r="AH4735"/>
      <c r="AI4735"/>
      <c r="AJ4735"/>
      <c r="AK4735"/>
      <c r="AL4735"/>
      <c r="AM4735"/>
      <c r="AN4735"/>
      <c r="AO4735"/>
      <c r="AP4735"/>
      <c r="AQ4735"/>
    </row>
    <row r="4736" spans="1:43" s="269" customFormat="1" x14ac:dyDescent="0.2">
      <c r="A4736" s="13"/>
      <c r="B4736"/>
      <c r="C4736"/>
      <c r="D4736" s="227"/>
      <c r="E4736" s="227"/>
      <c r="F4736" s="227"/>
      <c r="G4736"/>
      <c r="H4736"/>
      <c r="I4736"/>
      <c r="J4736" s="227"/>
      <c r="L4736" s="190"/>
      <c r="N4736"/>
      <c r="O4736"/>
      <c r="P4736"/>
      <c r="Q4736"/>
      <c r="R4736"/>
      <c r="S4736"/>
      <c r="T4736"/>
      <c r="U4736"/>
      <c r="V4736"/>
      <c r="W4736" s="319"/>
      <c r="X4736"/>
      <c r="Y4736"/>
      <c r="Z4736"/>
      <c r="AA4736"/>
      <c r="AB4736"/>
      <c r="AC4736"/>
      <c r="AD4736"/>
      <c r="AE4736"/>
      <c r="AF4736"/>
      <c r="AG4736"/>
      <c r="AH4736"/>
      <c r="AI4736"/>
      <c r="AJ4736"/>
      <c r="AK4736"/>
      <c r="AL4736"/>
      <c r="AM4736"/>
      <c r="AN4736"/>
      <c r="AO4736"/>
      <c r="AP4736"/>
      <c r="AQ4736"/>
    </row>
    <row r="4737" spans="1:43" s="269" customFormat="1" x14ac:dyDescent="0.2">
      <c r="A4737" s="13"/>
      <c r="B4737"/>
      <c r="C4737"/>
      <c r="D4737" s="227"/>
      <c r="E4737" s="227"/>
      <c r="F4737" s="227"/>
      <c r="G4737"/>
      <c r="H4737"/>
      <c r="I4737"/>
      <c r="J4737" s="227"/>
      <c r="L4737" s="190"/>
      <c r="N4737"/>
      <c r="O4737"/>
      <c r="P4737"/>
      <c r="Q4737"/>
      <c r="R4737"/>
      <c r="S4737"/>
      <c r="T4737"/>
      <c r="U4737"/>
      <c r="V4737"/>
      <c r="W4737" s="319"/>
      <c r="X4737"/>
      <c r="Y4737"/>
      <c r="Z4737"/>
      <c r="AA4737"/>
      <c r="AB4737"/>
      <c r="AC4737"/>
      <c r="AD4737"/>
      <c r="AE4737"/>
      <c r="AF4737"/>
      <c r="AG4737"/>
      <c r="AH4737"/>
      <c r="AI4737"/>
      <c r="AJ4737"/>
      <c r="AK4737"/>
      <c r="AL4737"/>
      <c r="AM4737"/>
      <c r="AN4737"/>
      <c r="AO4737"/>
      <c r="AP4737"/>
      <c r="AQ4737"/>
    </row>
    <row r="4738" spans="1:43" s="269" customFormat="1" x14ac:dyDescent="0.2">
      <c r="A4738" s="13"/>
      <c r="B4738"/>
      <c r="C4738"/>
      <c r="D4738" s="227"/>
      <c r="E4738" s="227"/>
      <c r="F4738" s="227"/>
      <c r="G4738"/>
      <c r="H4738"/>
      <c r="I4738"/>
      <c r="J4738" s="227"/>
      <c r="L4738" s="190"/>
      <c r="N4738"/>
      <c r="O4738"/>
      <c r="P4738"/>
      <c r="Q4738"/>
      <c r="R4738"/>
      <c r="S4738"/>
      <c r="T4738"/>
      <c r="U4738"/>
      <c r="V4738"/>
      <c r="W4738" s="319"/>
      <c r="X4738"/>
      <c r="Y4738"/>
      <c r="Z4738"/>
      <c r="AA4738"/>
      <c r="AB4738"/>
      <c r="AC4738"/>
      <c r="AD4738"/>
      <c r="AE4738"/>
      <c r="AF4738"/>
      <c r="AG4738"/>
      <c r="AH4738"/>
      <c r="AI4738"/>
      <c r="AJ4738"/>
      <c r="AK4738"/>
      <c r="AL4738"/>
      <c r="AM4738"/>
      <c r="AN4738"/>
      <c r="AO4738"/>
      <c r="AP4738"/>
      <c r="AQ4738"/>
    </row>
    <row r="4739" spans="1:43" s="269" customFormat="1" x14ac:dyDescent="0.2">
      <c r="A4739" s="13"/>
      <c r="B4739"/>
      <c r="C4739"/>
      <c r="D4739" s="227"/>
      <c r="E4739" s="227"/>
      <c r="F4739" s="227"/>
      <c r="G4739"/>
      <c r="H4739"/>
      <c r="I4739"/>
      <c r="J4739" s="227"/>
      <c r="L4739" s="190"/>
      <c r="N4739"/>
      <c r="O4739"/>
      <c r="P4739"/>
      <c r="Q4739"/>
      <c r="R4739"/>
      <c r="S4739"/>
      <c r="T4739"/>
      <c r="U4739"/>
      <c r="V4739"/>
      <c r="W4739" s="319"/>
      <c r="X4739"/>
      <c r="Y4739"/>
      <c r="Z4739"/>
      <c r="AA4739"/>
      <c r="AB4739"/>
      <c r="AC4739"/>
      <c r="AD4739"/>
      <c r="AE4739"/>
      <c r="AF4739"/>
      <c r="AG4739"/>
      <c r="AH4739"/>
      <c r="AI4739"/>
      <c r="AJ4739"/>
      <c r="AK4739"/>
      <c r="AL4739"/>
      <c r="AM4739"/>
      <c r="AN4739"/>
      <c r="AO4739"/>
      <c r="AP4739"/>
      <c r="AQ4739"/>
    </row>
    <row r="4740" spans="1:43" s="269" customFormat="1" x14ac:dyDescent="0.2">
      <c r="A4740" s="13"/>
      <c r="B4740"/>
      <c r="C4740"/>
      <c r="D4740" s="227"/>
      <c r="E4740" s="227"/>
      <c r="F4740" s="227"/>
      <c r="G4740"/>
      <c r="H4740"/>
      <c r="I4740"/>
      <c r="J4740" s="227"/>
      <c r="L4740" s="190"/>
      <c r="N4740"/>
      <c r="O4740"/>
      <c r="P4740"/>
      <c r="Q4740"/>
      <c r="R4740"/>
      <c r="S4740"/>
      <c r="T4740"/>
      <c r="U4740"/>
      <c r="V4740"/>
      <c r="W4740" s="319"/>
      <c r="X4740"/>
      <c r="Y4740"/>
      <c r="Z4740"/>
      <c r="AA4740"/>
      <c r="AB4740"/>
      <c r="AC4740"/>
      <c r="AD4740"/>
      <c r="AE4740"/>
      <c r="AF4740"/>
      <c r="AG4740"/>
      <c r="AH4740"/>
      <c r="AI4740"/>
      <c r="AJ4740"/>
      <c r="AK4740"/>
      <c r="AL4740"/>
      <c r="AM4740"/>
      <c r="AN4740"/>
      <c r="AO4740"/>
      <c r="AP4740"/>
      <c r="AQ4740"/>
    </row>
    <row r="4741" spans="1:43" s="269" customFormat="1" x14ac:dyDescent="0.2">
      <c r="A4741" s="13"/>
      <c r="B4741"/>
      <c r="C4741"/>
      <c r="D4741" s="227"/>
      <c r="E4741" s="227"/>
      <c r="F4741" s="227"/>
      <c r="G4741"/>
      <c r="H4741"/>
      <c r="I4741"/>
      <c r="J4741" s="227"/>
      <c r="L4741" s="190"/>
      <c r="N4741"/>
      <c r="O4741"/>
      <c r="P4741"/>
      <c r="Q4741"/>
      <c r="R4741"/>
      <c r="S4741"/>
      <c r="T4741"/>
      <c r="U4741"/>
      <c r="V4741"/>
      <c r="W4741" s="319"/>
      <c r="X4741"/>
      <c r="Y4741"/>
      <c r="Z4741"/>
      <c r="AA4741"/>
      <c r="AB4741"/>
      <c r="AC4741"/>
      <c r="AD4741"/>
      <c r="AE4741"/>
      <c r="AF4741"/>
      <c r="AG4741"/>
      <c r="AH4741"/>
      <c r="AI4741"/>
      <c r="AJ4741"/>
      <c r="AK4741"/>
      <c r="AL4741"/>
      <c r="AM4741"/>
      <c r="AN4741"/>
      <c r="AO4741"/>
      <c r="AP4741"/>
      <c r="AQ4741"/>
    </row>
    <row r="4742" spans="1:43" s="269" customFormat="1" x14ac:dyDescent="0.2">
      <c r="A4742" s="13"/>
      <c r="B4742"/>
      <c r="C4742"/>
      <c r="D4742" s="227"/>
      <c r="E4742" s="227"/>
      <c r="F4742" s="227"/>
      <c r="G4742"/>
      <c r="H4742"/>
      <c r="I4742"/>
      <c r="J4742" s="227"/>
      <c r="L4742" s="190"/>
      <c r="N4742"/>
      <c r="O4742"/>
      <c r="P4742"/>
      <c r="Q4742"/>
      <c r="R4742"/>
      <c r="S4742"/>
      <c r="T4742"/>
      <c r="U4742"/>
      <c r="V4742"/>
      <c r="W4742" s="319"/>
      <c r="X4742"/>
      <c r="Y4742"/>
      <c r="Z4742"/>
      <c r="AA4742"/>
      <c r="AB4742"/>
      <c r="AC4742"/>
      <c r="AD4742"/>
      <c r="AE4742"/>
      <c r="AF4742"/>
      <c r="AG4742"/>
      <c r="AH4742"/>
      <c r="AI4742"/>
      <c r="AJ4742"/>
      <c r="AK4742"/>
      <c r="AL4742"/>
      <c r="AM4742"/>
      <c r="AN4742"/>
      <c r="AO4742"/>
      <c r="AP4742"/>
      <c r="AQ4742"/>
    </row>
    <row r="4743" spans="1:43" s="269" customFormat="1" x14ac:dyDescent="0.2">
      <c r="A4743" s="13"/>
      <c r="B4743"/>
      <c r="C4743"/>
      <c r="D4743" s="227"/>
      <c r="E4743" s="227"/>
      <c r="F4743" s="227"/>
      <c r="G4743"/>
      <c r="H4743"/>
      <c r="I4743"/>
      <c r="J4743" s="227"/>
      <c r="L4743" s="190"/>
      <c r="N4743"/>
      <c r="O4743"/>
      <c r="P4743"/>
      <c r="Q4743"/>
      <c r="R4743"/>
      <c r="S4743"/>
      <c r="T4743"/>
      <c r="U4743"/>
      <c r="V4743"/>
      <c r="W4743" s="319"/>
      <c r="X4743"/>
      <c r="Y4743"/>
      <c r="Z4743"/>
      <c r="AA4743"/>
      <c r="AB4743"/>
      <c r="AC4743"/>
      <c r="AD4743"/>
      <c r="AE4743"/>
      <c r="AF4743"/>
      <c r="AG4743"/>
      <c r="AH4743"/>
      <c r="AI4743"/>
      <c r="AJ4743"/>
      <c r="AK4743"/>
      <c r="AL4743"/>
      <c r="AM4743"/>
      <c r="AN4743"/>
      <c r="AO4743"/>
      <c r="AP4743"/>
      <c r="AQ4743"/>
    </row>
    <row r="4744" spans="1:43" s="269" customFormat="1" x14ac:dyDescent="0.2">
      <c r="A4744" s="13"/>
      <c r="B4744"/>
      <c r="C4744"/>
      <c r="D4744" s="227"/>
      <c r="E4744" s="227"/>
      <c r="F4744" s="227"/>
      <c r="G4744"/>
      <c r="H4744"/>
      <c r="I4744"/>
      <c r="J4744" s="227"/>
      <c r="L4744" s="190"/>
      <c r="N4744"/>
      <c r="O4744"/>
      <c r="P4744"/>
      <c r="Q4744"/>
      <c r="R4744"/>
      <c r="S4744"/>
      <c r="T4744"/>
      <c r="U4744"/>
      <c r="V4744"/>
      <c r="W4744" s="319"/>
      <c r="X4744"/>
      <c r="Y4744"/>
      <c r="Z4744"/>
      <c r="AA4744"/>
      <c r="AB4744"/>
      <c r="AC4744"/>
      <c r="AD4744"/>
      <c r="AE4744"/>
      <c r="AF4744"/>
      <c r="AG4744"/>
      <c r="AH4744"/>
      <c r="AI4744"/>
      <c r="AJ4744"/>
      <c r="AK4744"/>
      <c r="AL4744"/>
      <c r="AM4744"/>
      <c r="AN4744"/>
      <c r="AO4744"/>
      <c r="AP4744"/>
      <c r="AQ4744"/>
    </row>
    <row r="4745" spans="1:43" s="269" customFormat="1" x14ac:dyDescent="0.2">
      <c r="A4745" s="13"/>
      <c r="B4745"/>
      <c r="C4745"/>
      <c r="D4745" s="227"/>
      <c r="E4745" s="227"/>
      <c r="F4745" s="227"/>
      <c r="G4745"/>
      <c r="H4745"/>
      <c r="I4745"/>
      <c r="J4745" s="227"/>
      <c r="L4745" s="190"/>
      <c r="N4745"/>
      <c r="O4745"/>
      <c r="P4745"/>
      <c r="Q4745"/>
      <c r="R4745"/>
      <c r="S4745"/>
      <c r="T4745"/>
      <c r="U4745"/>
      <c r="V4745"/>
      <c r="W4745" s="319"/>
      <c r="X4745"/>
      <c r="Y4745"/>
      <c r="Z4745"/>
      <c r="AA4745"/>
      <c r="AB4745"/>
      <c r="AC4745"/>
      <c r="AD4745"/>
      <c r="AE4745"/>
      <c r="AF4745"/>
      <c r="AG4745"/>
      <c r="AH4745"/>
      <c r="AI4745"/>
      <c r="AJ4745"/>
      <c r="AK4745"/>
      <c r="AL4745"/>
      <c r="AM4745"/>
      <c r="AN4745"/>
      <c r="AO4745"/>
      <c r="AP4745"/>
      <c r="AQ4745"/>
    </row>
    <row r="4746" spans="1:43" s="269" customFormat="1" x14ac:dyDescent="0.2">
      <c r="A4746" s="13"/>
      <c r="B4746"/>
      <c r="C4746"/>
      <c r="D4746" s="227"/>
      <c r="E4746" s="227"/>
      <c r="F4746" s="227"/>
      <c r="G4746"/>
      <c r="H4746"/>
      <c r="I4746"/>
      <c r="J4746" s="227"/>
      <c r="L4746" s="190"/>
      <c r="N4746"/>
      <c r="O4746"/>
      <c r="P4746"/>
      <c r="Q4746"/>
      <c r="R4746"/>
      <c r="S4746"/>
      <c r="T4746"/>
      <c r="U4746"/>
      <c r="V4746"/>
      <c r="W4746" s="319"/>
      <c r="X4746"/>
      <c r="Y4746"/>
      <c r="Z4746"/>
      <c r="AA4746"/>
      <c r="AB4746"/>
      <c r="AC4746"/>
      <c r="AD4746"/>
      <c r="AE4746"/>
      <c r="AF4746"/>
      <c r="AG4746"/>
      <c r="AH4746"/>
      <c r="AI4746"/>
      <c r="AJ4746"/>
      <c r="AK4746"/>
      <c r="AL4746"/>
      <c r="AM4746"/>
      <c r="AN4746"/>
      <c r="AO4746"/>
      <c r="AP4746"/>
      <c r="AQ4746"/>
    </row>
    <row r="4747" spans="1:43" s="269" customFormat="1" x14ac:dyDescent="0.2">
      <c r="A4747" s="13"/>
      <c r="B4747"/>
      <c r="C4747"/>
      <c r="D4747" s="227"/>
      <c r="E4747" s="227"/>
      <c r="F4747" s="227"/>
      <c r="G4747"/>
      <c r="H4747"/>
      <c r="I4747"/>
      <c r="J4747" s="227"/>
      <c r="L4747" s="190"/>
      <c r="N4747"/>
      <c r="O4747"/>
      <c r="P4747"/>
      <c r="Q4747"/>
      <c r="R4747"/>
      <c r="S4747"/>
      <c r="T4747"/>
      <c r="U4747"/>
      <c r="V4747"/>
      <c r="W4747" s="319"/>
      <c r="X4747"/>
      <c r="Y4747"/>
      <c r="Z4747"/>
      <c r="AA4747"/>
      <c r="AB4747"/>
      <c r="AC4747"/>
      <c r="AD4747"/>
      <c r="AE4747"/>
      <c r="AF4747"/>
      <c r="AG4747"/>
      <c r="AH4747"/>
      <c r="AI4747"/>
      <c r="AJ4747"/>
      <c r="AK4747"/>
      <c r="AL4747"/>
      <c r="AM4747"/>
      <c r="AN4747"/>
      <c r="AO4747"/>
      <c r="AP4747"/>
      <c r="AQ4747"/>
    </row>
    <row r="4748" spans="1:43" s="269" customFormat="1" x14ac:dyDescent="0.2">
      <c r="A4748" s="13"/>
      <c r="B4748"/>
      <c r="C4748"/>
      <c r="D4748" s="227"/>
      <c r="E4748" s="227"/>
      <c r="F4748" s="227"/>
      <c r="G4748"/>
      <c r="H4748"/>
      <c r="I4748"/>
      <c r="J4748" s="227"/>
      <c r="L4748" s="190"/>
      <c r="N4748"/>
      <c r="O4748"/>
      <c r="P4748"/>
      <c r="Q4748"/>
      <c r="R4748"/>
      <c r="S4748"/>
      <c r="T4748"/>
      <c r="U4748"/>
      <c r="V4748"/>
      <c r="W4748" s="319"/>
      <c r="X4748"/>
      <c r="Y4748"/>
      <c r="Z4748"/>
      <c r="AA4748"/>
      <c r="AB4748"/>
      <c r="AC4748"/>
      <c r="AD4748"/>
      <c r="AE4748"/>
      <c r="AF4748"/>
      <c r="AG4748"/>
      <c r="AH4748"/>
      <c r="AI4748"/>
      <c r="AJ4748"/>
      <c r="AK4748"/>
      <c r="AL4748"/>
      <c r="AM4748"/>
      <c r="AN4748"/>
      <c r="AO4748"/>
      <c r="AP4748"/>
      <c r="AQ4748"/>
    </row>
    <row r="4749" spans="1:43" s="269" customFormat="1" x14ac:dyDescent="0.2">
      <c r="A4749" s="13"/>
      <c r="B4749"/>
      <c r="C4749"/>
      <c r="D4749" s="227"/>
      <c r="E4749" s="227"/>
      <c r="F4749" s="227"/>
      <c r="G4749"/>
      <c r="H4749"/>
      <c r="I4749"/>
      <c r="J4749" s="227"/>
      <c r="L4749" s="190"/>
      <c r="N4749"/>
      <c r="O4749"/>
      <c r="P4749"/>
      <c r="Q4749"/>
      <c r="R4749"/>
      <c r="S4749"/>
      <c r="T4749"/>
      <c r="U4749"/>
      <c r="V4749"/>
      <c r="W4749" s="319"/>
      <c r="X4749"/>
      <c r="Y4749"/>
      <c r="Z4749"/>
      <c r="AA4749"/>
      <c r="AB4749"/>
      <c r="AC4749"/>
      <c r="AD4749"/>
      <c r="AE4749"/>
      <c r="AF4749"/>
      <c r="AG4749"/>
      <c r="AH4749"/>
      <c r="AI4749"/>
      <c r="AJ4749"/>
      <c r="AK4749"/>
      <c r="AL4749"/>
      <c r="AM4749"/>
      <c r="AN4749"/>
      <c r="AO4749"/>
      <c r="AP4749"/>
      <c r="AQ4749"/>
    </row>
    <row r="4750" spans="1:43" s="269" customFormat="1" x14ac:dyDescent="0.2">
      <c r="A4750" s="13"/>
      <c r="B4750"/>
      <c r="C4750"/>
      <c r="D4750" s="227"/>
      <c r="E4750" s="227"/>
      <c r="F4750" s="227"/>
      <c r="G4750"/>
      <c r="H4750"/>
      <c r="I4750"/>
      <c r="J4750" s="227"/>
      <c r="L4750" s="190"/>
      <c r="N4750"/>
      <c r="O4750"/>
      <c r="P4750"/>
      <c r="Q4750"/>
      <c r="R4750"/>
      <c r="S4750"/>
      <c r="T4750"/>
      <c r="U4750"/>
      <c r="V4750"/>
      <c r="W4750" s="319"/>
      <c r="X4750"/>
      <c r="Y4750"/>
      <c r="Z4750"/>
      <c r="AA4750"/>
      <c r="AB4750"/>
      <c r="AC4750"/>
      <c r="AD4750"/>
      <c r="AE4750"/>
      <c r="AF4750"/>
      <c r="AG4750"/>
      <c r="AH4750"/>
      <c r="AI4750"/>
      <c r="AJ4750"/>
      <c r="AK4750"/>
      <c r="AL4750"/>
      <c r="AM4750"/>
      <c r="AN4750"/>
      <c r="AO4750"/>
      <c r="AP4750"/>
      <c r="AQ4750"/>
    </row>
    <row r="4751" spans="1:43" s="269" customFormat="1" x14ac:dyDescent="0.2">
      <c r="A4751" s="13"/>
      <c r="B4751"/>
      <c r="C4751"/>
      <c r="D4751" s="227"/>
      <c r="E4751" s="227"/>
      <c r="F4751" s="227"/>
      <c r="G4751"/>
      <c r="H4751"/>
      <c r="I4751"/>
      <c r="J4751" s="227"/>
      <c r="L4751" s="190"/>
      <c r="N4751"/>
      <c r="O4751"/>
      <c r="P4751"/>
      <c r="Q4751"/>
      <c r="R4751"/>
      <c r="S4751"/>
      <c r="T4751"/>
      <c r="U4751"/>
      <c r="V4751"/>
      <c r="W4751" s="319"/>
      <c r="X4751"/>
      <c r="Y4751"/>
      <c r="Z4751"/>
      <c r="AA4751"/>
      <c r="AB4751"/>
      <c r="AC4751"/>
      <c r="AD4751"/>
      <c r="AE4751"/>
      <c r="AF4751"/>
      <c r="AG4751"/>
      <c r="AH4751"/>
      <c r="AI4751"/>
      <c r="AJ4751"/>
      <c r="AK4751"/>
      <c r="AL4751"/>
      <c r="AM4751"/>
      <c r="AN4751"/>
      <c r="AO4751"/>
      <c r="AP4751"/>
      <c r="AQ4751"/>
    </row>
    <row r="4752" spans="1:43" s="269" customFormat="1" x14ac:dyDescent="0.2">
      <c r="A4752" s="13"/>
      <c r="B4752"/>
      <c r="C4752"/>
      <c r="D4752" s="227"/>
      <c r="E4752" s="227"/>
      <c r="F4752" s="227"/>
      <c r="G4752"/>
      <c r="H4752"/>
      <c r="I4752"/>
      <c r="J4752" s="227"/>
      <c r="L4752" s="190"/>
      <c r="N4752"/>
      <c r="O4752"/>
      <c r="P4752"/>
      <c r="Q4752"/>
      <c r="R4752"/>
      <c r="S4752"/>
      <c r="T4752"/>
      <c r="U4752"/>
      <c r="V4752"/>
      <c r="W4752" s="319"/>
      <c r="X4752"/>
      <c r="Y4752"/>
      <c r="Z4752"/>
      <c r="AA4752"/>
      <c r="AB4752"/>
      <c r="AC4752"/>
      <c r="AD4752"/>
      <c r="AE4752"/>
      <c r="AF4752"/>
      <c r="AG4752"/>
      <c r="AH4752"/>
      <c r="AI4752"/>
      <c r="AJ4752"/>
      <c r="AK4752"/>
      <c r="AL4752"/>
      <c r="AM4752"/>
      <c r="AN4752"/>
      <c r="AO4752"/>
      <c r="AP4752"/>
      <c r="AQ4752"/>
    </row>
    <row r="4753" spans="1:43" s="269" customFormat="1" x14ac:dyDescent="0.2">
      <c r="A4753" s="13"/>
      <c r="B4753"/>
      <c r="C4753"/>
      <c r="D4753" s="227"/>
      <c r="E4753" s="227"/>
      <c r="F4753" s="227"/>
      <c r="G4753"/>
      <c r="H4753"/>
      <c r="I4753"/>
      <c r="J4753" s="227"/>
      <c r="L4753" s="190"/>
      <c r="N4753"/>
      <c r="O4753"/>
      <c r="P4753"/>
      <c r="Q4753"/>
      <c r="R4753"/>
      <c r="S4753"/>
      <c r="T4753"/>
      <c r="U4753"/>
      <c r="V4753"/>
      <c r="W4753" s="319"/>
      <c r="X4753"/>
      <c r="Y4753"/>
      <c r="Z4753"/>
      <c r="AA4753"/>
      <c r="AB4753"/>
      <c r="AC4753"/>
      <c r="AD4753"/>
      <c r="AE4753"/>
      <c r="AF4753"/>
      <c r="AG4753"/>
      <c r="AH4753"/>
      <c r="AI4753"/>
      <c r="AJ4753"/>
      <c r="AK4753"/>
      <c r="AL4753"/>
      <c r="AM4753"/>
      <c r="AN4753"/>
      <c r="AO4753"/>
      <c r="AP4753"/>
      <c r="AQ4753"/>
    </row>
    <row r="4754" spans="1:43" s="269" customFormat="1" x14ac:dyDescent="0.2">
      <c r="A4754" s="13"/>
      <c r="B4754"/>
      <c r="C4754"/>
      <c r="D4754" s="227"/>
      <c r="E4754" s="227"/>
      <c r="F4754" s="227"/>
      <c r="G4754"/>
      <c r="H4754"/>
      <c r="I4754"/>
      <c r="J4754" s="227"/>
      <c r="L4754" s="190"/>
      <c r="N4754"/>
      <c r="O4754"/>
      <c r="P4754"/>
      <c r="Q4754"/>
      <c r="R4754"/>
      <c r="S4754"/>
      <c r="T4754"/>
      <c r="U4754"/>
      <c r="V4754"/>
      <c r="W4754" s="319"/>
      <c r="X4754"/>
      <c r="Y4754"/>
      <c r="Z4754"/>
      <c r="AA4754"/>
      <c r="AB4754"/>
      <c r="AC4754"/>
      <c r="AD4754"/>
      <c r="AE4754"/>
      <c r="AF4754"/>
      <c r="AG4754"/>
      <c r="AH4754"/>
      <c r="AI4754"/>
      <c r="AJ4754"/>
      <c r="AK4754"/>
      <c r="AL4754"/>
      <c r="AM4754"/>
      <c r="AN4754"/>
      <c r="AO4754"/>
      <c r="AP4754"/>
      <c r="AQ4754"/>
    </row>
    <row r="4755" spans="1:43" s="269" customFormat="1" x14ac:dyDescent="0.2">
      <c r="A4755" s="13"/>
      <c r="B4755"/>
      <c r="C4755"/>
      <c r="D4755" s="227"/>
      <c r="E4755" s="227"/>
      <c r="F4755" s="227"/>
      <c r="G4755"/>
      <c r="H4755"/>
      <c r="I4755"/>
      <c r="J4755" s="227"/>
      <c r="L4755" s="190"/>
      <c r="N4755"/>
      <c r="O4755"/>
      <c r="P4755"/>
      <c r="Q4755"/>
      <c r="R4755"/>
      <c r="S4755"/>
      <c r="T4755"/>
      <c r="U4755"/>
      <c r="V4755"/>
      <c r="W4755" s="319"/>
      <c r="X4755"/>
      <c r="Y4755"/>
      <c r="Z4755"/>
      <c r="AA4755"/>
      <c r="AB4755"/>
      <c r="AC4755"/>
      <c r="AD4755"/>
      <c r="AE4755"/>
      <c r="AF4755"/>
      <c r="AG4755"/>
      <c r="AH4755"/>
      <c r="AI4755"/>
      <c r="AJ4755"/>
      <c r="AK4755"/>
      <c r="AL4755"/>
      <c r="AM4755"/>
      <c r="AN4755"/>
      <c r="AO4755"/>
      <c r="AP4755"/>
      <c r="AQ4755"/>
    </row>
    <row r="4756" spans="1:43" s="269" customFormat="1" x14ac:dyDescent="0.2">
      <c r="A4756" s="13"/>
      <c r="B4756"/>
      <c r="C4756"/>
      <c r="D4756" s="227"/>
      <c r="E4756" s="227"/>
      <c r="F4756" s="227"/>
      <c r="G4756"/>
      <c r="H4756"/>
      <c r="I4756"/>
      <c r="J4756" s="227"/>
      <c r="L4756" s="190"/>
      <c r="N4756"/>
      <c r="O4756"/>
      <c r="P4756"/>
      <c r="Q4756"/>
      <c r="R4756"/>
      <c r="S4756"/>
      <c r="T4756"/>
      <c r="U4756"/>
      <c r="V4756"/>
      <c r="W4756" s="319"/>
      <c r="X4756"/>
      <c r="Y4756"/>
      <c r="Z4756"/>
      <c r="AA4756"/>
      <c r="AB4756"/>
      <c r="AC4756"/>
      <c r="AD4756"/>
      <c r="AE4756"/>
      <c r="AF4756"/>
      <c r="AG4756"/>
      <c r="AH4756"/>
      <c r="AI4756"/>
      <c r="AJ4756"/>
      <c r="AK4756"/>
      <c r="AL4756"/>
      <c r="AM4756"/>
      <c r="AN4756"/>
      <c r="AO4756"/>
      <c r="AP4756"/>
      <c r="AQ4756"/>
    </row>
    <row r="4757" spans="1:43" s="269" customFormat="1" x14ac:dyDescent="0.2">
      <c r="A4757" s="13"/>
      <c r="B4757"/>
      <c r="C4757"/>
      <c r="D4757" s="227"/>
      <c r="E4757" s="227"/>
      <c r="F4757" s="227"/>
      <c r="G4757"/>
      <c r="H4757"/>
      <c r="I4757"/>
      <c r="J4757" s="227"/>
      <c r="L4757" s="190"/>
      <c r="N4757"/>
      <c r="O4757"/>
      <c r="P4757"/>
      <c r="Q4757"/>
      <c r="R4757"/>
      <c r="S4757"/>
      <c r="T4757"/>
      <c r="U4757"/>
      <c r="V4757"/>
      <c r="W4757" s="319"/>
      <c r="X4757"/>
      <c r="Y4757"/>
      <c r="Z4757"/>
      <c r="AA4757"/>
      <c r="AB4757"/>
      <c r="AC4757"/>
      <c r="AD4757"/>
      <c r="AE4757"/>
      <c r="AF4757"/>
      <c r="AG4757"/>
      <c r="AH4757"/>
      <c r="AI4757"/>
      <c r="AJ4757"/>
      <c r="AK4757"/>
      <c r="AL4757"/>
      <c r="AM4757"/>
      <c r="AN4757"/>
      <c r="AO4757"/>
      <c r="AP4757"/>
      <c r="AQ4757"/>
    </row>
    <row r="4758" spans="1:43" s="269" customFormat="1" x14ac:dyDescent="0.2">
      <c r="A4758" s="13"/>
      <c r="B4758"/>
      <c r="C4758"/>
      <c r="D4758" s="227"/>
      <c r="E4758" s="227"/>
      <c r="F4758" s="227"/>
      <c r="G4758"/>
      <c r="H4758"/>
      <c r="I4758"/>
      <c r="J4758" s="227"/>
      <c r="L4758" s="190"/>
      <c r="N4758"/>
      <c r="O4758"/>
      <c r="P4758"/>
      <c r="Q4758"/>
      <c r="R4758"/>
      <c r="S4758"/>
      <c r="T4758"/>
      <c r="U4758"/>
      <c r="V4758"/>
      <c r="W4758" s="319"/>
      <c r="X4758"/>
      <c r="Y4758"/>
      <c r="Z4758"/>
      <c r="AA4758"/>
      <c r="AB4758"/>
      <c r="AC4758"/>
      <c r="AD4758"/>
      <c r="AE4758"/>
      <c r="AF4758"/>
      <c r="AG4758"/>
      <c r="AH4758"/>
      <c r="AI4758"/>
      <c r="AJ4758"/>
      <c r="AK4758"/>
      <c r="AL4758"/>
      <c r="AM4758"/>
      <c r="AN4758"/>
      <c r="AO4758"/>
      <c r="AP4758"/>
      <c r="AQ4758"/>
    </row>
    <row r="4759" spans="1:43" s="269" customFormat="1" x14ac:dyDescent="0.2">
      <c r="A4759" s="13"/>
      <c r="B4759"/>
      <c r="C4759"/>
      <c r="D4759" s="227"/>
      <c r="E4759" s="227"/>
      <c r="F4759" s="227"/>
      <c r="G4759"/>
      <c r="H4759"/>
      <c r="I4759"/>
      <c r="J4759" s="227"/>
      <c r="L4759" s="190"/>
      <c r="N4759"/>
      <c r="O4759"/>
      <c r="P4759"/>
      <c r="Q4759"/>
      <c r="R4759"/>
      <c r="S4759"/>
      <c r="T4759"/>
      <c r="U4759"/>
      <c r="V4759"/>
      <c r="W4759" s="319"/>
      <c r="X4759"/>
      <c r="Y4759"/>
      <c r="Z4759"/>
      <c r="AA4759"/>
      <c r="AB4759"/>
      <c r="AC4759"/>
      <c r="AD4759"/>
      <c r="AE4759"/>
      <c r="AF4759"/>
      <c r="AG4759"/>
      <c r="AH4759"/>
      <c r="AI4759"/>
      <c r="AJ4759"/>
      <c r="AK4759"/>
      <c r="AL4759"/>
      <c r="AM4759"/>
      <c r="AN4759"/>
      <c r="AO4759"/>
      <c r="AP4759"/>
      <c r="AQ4759"/>
    </row>
    <row r="4760" spans="1:43" s="269" customFormat="1" x14ac:dyDescent="0.2">
      <c r="A4760" s="13"/>
      <c r="B4760"/>
      <c r="C4760"/>
      <c r="D4760" s="227"/>
      <c r="E4760" s="227"/>
      <c r="F4760" s="227"/>
      <c r="G4760"/>
      <c r="H4760"/>
      <c r="I4760"/>
      <c r="J4760" s="227"/>
      <c r="L4760" s="190"/>
      <c r="N4760"/>
      <c r="O4760"/>
      <c r="P4760"/>
      <c r="Q4760"/>
      <c r="R4760"/>
      <c r="S4760"/>
      <c r="T4760"/>
      <c r="U4760"/>
      <c r="V4760"/>
      <c r="W4760" s="319"/>
      <c r="X4760"/>
      <c r="Y4760"/>
      <c r="Z4760"/>
      <c r="AA4760"/>
      <c r="AB4760"/>
      <c r="AC4760"/>
      <c r="AD4760"/>
      <c r="AE4760"/>
      <c r="AF4760"/>
      <c r="AG4760"/>
      <c r="AH4760"/>
      <c r="AI4760"/>
      <c r="AJ4760"/>
      <c r="AK4760"/>
      <c r="AL4760"/>
      <c r="AM4760"/>
      <c r="AN4760"/>
      <c r="AO4760"/>
      <c r="AP4760"/>
      <c r="AQ4760"/>
    </row>
    <row r="4761" spans="1:43" s="269" customFormat="1" x14ac:dyDescent="0.2">
      <c r="A4761" s="13"/>
      <c r="B4761"/>
      <c r="C4761"/>
      <c r="D4761" s="227"/>
      <c r="E4761" s="227"/>
      <c r="F4761" s="227"/>
      <c r="G4761"/>
      <c r="H4761"/>
      <c r="I4761"/>
      <c r="J4761" s="227"/>
      <c r="L4761" s="190"/>
      <c r="N4761"/>
      <c r="O4761"/>
      <c r="P4761"/>
      <c r="Q4761"/>
      <c r="R4761"/>
      <c r="S4761"/>
      <c r="T4761"/>
      <c r="U4761"/>
      <c r="V4761"/>
      <c r="W4761" s="319"/>
      <c r="X4761"/>
      <c r="Y4761"/>
      <c r="Z4761"/>
      <c r="AA4761"/>
      <c r="AB4761"/>
      <c r="AC4761"/>
      <c r="AD4761"/>
      <c r="AE4761"/>
      <c r="AF4761"/>
      <c r="AG4761"/>
      <c r="AH4761"/>
      <c r="AI4761"/>
      <c r="AJ4761"/>
      <c r="AK4761"/>
      <c r="AL4761"/>
      <c r="AM4761"/>
      <c r="AN4761"/>
      <c r="AO4761"/>
      <c r="AP4761"/>
      <c r="AQ4761"/>
    </row>
    <row r="4762" spans="1:43" s="269" customFormat="1" x14ac:dyDescent="0.2">
      <c r="A4762" s="13"/>
      <c r="B4762"/>
      <c r="C4762"/>
      <c r="D4762" s="227"/>
      <c r="E4762" s="227"/>
      <c r="F4762" s="227"/>
      <c r="G4762"/>
      <c r="H4762"/>
      <c r="I4762"/>
      <c r="J4762" s="227"/>
      <c r="L4762" s="190"/>
      <c r="N4762"/>
      <c r="O4762"/>
      <c r="P4762"/>
      <c r="Q4762"/>
      <c r="R4762"/>
      <c r="S4762"/>
      <c r="T4762"/>
      <c r="U4762"/>
      <c r="V4762"/>
      <c r="W4762" s="319"/>
      <c r="X4762"/>
      <c r="Y4762"/>
      <c r="Z4762"/>
      <c r="AA4762"/>
      <c r="AB4762"/>
      <c r="AC4762"/>
      <c r="AD4762"/>
      <c r="AE4762"/>
      <c r="AF4762"/>
      <c r="AG4762"/>
      <c r="AH4762"/>
      <c r="AI4762"/>
      <c r="AJ4762"/>
      <c r="AK4762"/>
      <c r="AL4762"/>
      <c r="AM4762"/>
      <c r="AN4762"/>
      <c r="AO4762"/>
      <c r="AP4762"/>
      <c r="AQ4762"/>
    </row>
    <row r="4763" spans="1:43" s="269" customFormat="1" x14ac:dyDescent="0.2">
      <c r="A4763" s="13"/>
      <c r="B4763"/>
      <c r="C4763"/>
      <c r="D4763" s="227"/>
      <c r="E4763" s="227"/>
      <c r="F4763" s="227"/>
      <c r="G4763"/>
      <c r="H4763"/>
      <c r="I4763"/>
      <c r="J4763" s="227"/>
      <c r="L4763" s="190"/>
      <c r="N4763"/>
      <c r="O4763"/>
      <c r="P4763"/>
      <c r="Q4763"/>
      <c r="R4763"/>
      <c r="S4763"/>
      <c r="T4763"/>
      <c r="U4763"/>
      <c r="V4763"/>
      <c r="W4763" s="319"/>
      <c r="X4763"/>
      <c r="Y4763"/>
      <c r="Z4763"/>
      <c r="AA4763"/>
      <c r="AB4763"/>
      <c r="AC4763"/>
      <c r="AD4763"/>
      <c r="AE4763"/>
      <c r="AF4763"/>
      <c r="AG4763"/>
      <c r="AH4763"/>
      <c r="AI4763"/>
      <c r="AJ4763"/>
      <c r="AK4763"/>
      <c r="AL4763"/>
      <c r="AM4763"/>
      <c r="AN4763"/>
      <c r="AO4763"/>
      <c r="AP4763"/>
      <c r="AQ4763"/>
    </row>
    <row r="4764" spans="1:43" s="269" customFormat="1" x14ac:dyDescent="0.2">
      <c r="A4764" s="13"/>
      <c r="B4764"/>
      <c r="C4764"/>
      <c r="D4764" s="227"/>
      <c r="E4764" s="227"/>
      <c r="F4764" s="227"/>
      <c r="G4764"/>
      <c r="H4764"/>
      <c r="I4764"/>
      <c r="J4764" s="227"/>
      <c r="L4764" s="190"/>
      <c r="N4764"/>
      <c r="O4764"/>
      <c r="P4764"/>
      <c r="Q4764"/>
      <c r="R4764"/>
      <c r="S4764"/>
      <c r="T4764"/>
      <c r="U4764"/>
      <c r="V4764"/>
      <c r="W4764" s="319"/>
      <c r="X4764"/>
      <c r="Y4764"/>
      <c r="Z4764"/>
      <c r="AA4764"/>
      <c r="AB4764"/>
      <c r="AC4764"/>
      <c r="AD4764"/>
      <c r="AE4764"/>
      <c r="AF4764"/>
      <c r="AG4764"/>
      <c r="AH4764"/>
      <c r="AI4764"/>
      <c r="AJ4764"/>
      <c r="AK4764"/>
      <c r="AL4764"/>
      <c r="AM4764"/>
      <c r="AN4764"/>
      <c r="AO4764"/>
      <c r="AP4764"/>
      <c r="AQ4764"/>
    </row>
    <row r="4765" spans="1:43" s="269" customFormat="1" x14ac:dyDescent="0.2">
      <c r="A4765" s="13"/>
      <c r="B4765"/>
      <c r="C4765"/>
      <c r="D4765" s="227"/>
      <c r="E4765" s="227"/>
      <c r="F4765" s="227"/>
      <c r="G4765"/>
      <c r="H4765"/>
      <c r="I4765"/>
      <c r="J4765" s="227"/>
      <c r="L4765" s="190"/>
      <c r="N4765"/>
      <c r="O4765"/>
      <c r="P4765"/>
      <c r="Q4765"/>
      <c r="R4765"/>
      <c r="S4765"/>
      <c r="T4765"/>
      <c r="U4765"/>
      <c r="V4765"/>
      <c r="W4765" s="319"/>
      <c r="X4765"/>
      <c r="Y4765"/>
      <c r="Z4765"/>
      <c r="AA4765"/>
      <c r="AB4765"/>
      <c r="AC4765"/>
      <c r="AD4765"/>
      <c r="AE4765"/>
      <c r="AF4765"/>
      <c r="AG4765"/>
      <c r="AH4765"/>
      <c r="AI4765"/>
      <c r="AJ4765"/>
      <c r="AK4765"/>
      <c r="AL4765"/>
      <c r="AM4765"/>
      <c r="AN4765"/>
      <c r="AO4765"/>
      <c r="AP4765"/>
      <c r="AQ4765"/>
    </row>
    <row r="4766" spans="1:43" s="269" customFormat="1" x14ac:dyDescent="0.2">
      <c r="A4766" s="13"/>
      <c r="B4766"/>
      <c r="C4766"/>
      <c r="D4766" s="227"/>
      <c r="E4766" s="227"/>
      <c r="F4766" s="227"/>
      <c r="G4766"/>
      <c r="H4766"/>
      <c r="I4766"/>
      <c r="J4766" s="227"/>
      <c r="L4766" s="190"/>
      <c r="N4766"/>
      <c r="O4766"/>
      <c r="P4766"/>
      <c r="Q4766"/>
      <c r="R4766"/>
      <c r="S4766"/>
      <c r="T4766"/>
      <c r="U4766"/>
      <c r="V4766"/>
      <c r="W4766" s="319"/>
      <c r="X4766"/>
      <c r="Y4766"/>
      <c r="Z4766"/>
      <c r="AA4766"/>
      <c r="AB4766"/>
      <c r="AC4766"/>
      <c r="AD4766"/>
      <c r="AE4766"/>
      <c r="AF4766"/>
      <c r="AG4766"/>
      <c r="AH4766"/>
      <c r="AI4766"/>
      <c r="AJ4766"/>
      <c r="AK4766"/>
      <c r="AL4766"/>
      <c r="AM4766"/>
      <c r="AN4766"/>
      <c r="AO4766"/>
      <c r="AP4766"/>
      <c r="AQ4766"/>
    </row>
    <row r="4767" spans="1:43" s="269" customFormat="1" x14ac:dyDescent="0.2">
      <c r="A4767" s="13"/>
      <c r="B4767"/>
      <c r="C4767"/>
      <c r="D4767" s="227"/>
      <c r="E4767" s="227"/>
      <c r="F4767" s="227"/>
      <c r="G4767"/>
      <c r="H4767"/>
      <c r="I4767"/>
      <c r="J4767" s="227"/>
      <c r="L4767" s="190"/>
      <c r="N4767"/>
      <c r="O4767"/>
      <c r="P4767"/>
      <c r="Q4767"/>
      <c r="R4767"/>
      <c r="S4767"/>
      <c r="T4767"/>
      <c r="U4767"/>
      <c r="V4767"/>
      <c r="W4767" s="319"/>
      <c r="X4767"/>
      <c r="Y4767"/>
      <c r="Z4767"/>
      <c r="AA4767"/>
      <c r="AB4767"/>
      <c r="AC4767"/>
      <c r="AD4767"/>
      <c r="AE4767"/>
      <c r="AF4767"/>
      <c r="AG4767"/>
      <c r="AH4767"/>
      <c r="AI4767"/>
      <c r="AJ4767"/>
      <c r="AK4767"/>
      <c r="AL4767"/>
      <c r="AM4767"/>
      <c r="AN4767"/>
      <c r="AO4767"/>
      <c r="AP4767"/>
      <c r="AQ4767"/>
    </row>
    <row r="4768" spans="1:43" s="269" customFormat="1" x14ac:dyDescent="0.2">
      <c r="A4768" s="13"/>
      <c r="B4768"/>
      <c r="C4768"/>
      <c r="D4768" s="227"/>
      <c r="E4768" s="227"/>
      <c r="F4768" s="227"/>
      <c r="G4768"/>
      <c r="H4768"/>
      <c r="I4768"/>
      <c r="J4768" s="227"/>
      <c r="L4768" s="190"/>
      <c r="N4768"/>
      <c r="O4768"/>
      <c r="P4768"/>
      <c r="Q4768"/>
      <c r="R4768"/>
      <c r="S4768"/>
      <c r="T4768"/>
      <c r="U4768"/>
      <c r="V4768"/>
      <c r="W4768" s="319"/>
      <c r="X4768"/>
      <c r="Y4768"/>
      <c r="Z4768"/>
      <c r="AA4768"/>
      <c r="AB4768"/>
      <c r="AC4768"/>
      <c r="AD4768"/>
      <c r="AE4768"/>
      <c r="AF4768"/>
      <c r="AG4768"/>
      <c r="AH4768"/>
      <c r="AI4768"/>
      <c r="AJ4768"/>
      <c r="AK4768"/>
      <c r="AL4768"/>
      <c r="AM4768"/>
      <c r="AN4768"/>
      <c r="AO4768"/>
      <c r="AP4768"/>
      <c r="AQ4768"/>
    </row>
    <row r="4769" spans="1:43" s="269" customFormat="1" x14ac:dyDescent="0.2">
      <c r="A4769" s="13"/>
      <c r="B4769"/>
      <c r="C4769"/>
      <c r="D4769" s="227"/>
      <c r="E4769" s="227"/>
      <c r="F4769" s="227"/>
      <c r="G4769"/>
      <c r="H4769"/>
      <c r="I4769"/>
      <c r="J4769" s="227"/>
      <c r="L4769" s="190"/>
      <c r="N4769"/>
      <c r="O4769"/>
      <c r="P4769"/>
      <c r="Q4769"/>
      <c r="R4769"/>
      <c r="S4769"/>
      <c r="T4769"/>
      <c r="U4769"/>
      <c r="V4769"/>
      <c r="W4769" s="319"/>
      <c r="X4769"/>
      <c r="Y4769"/>
      <c r="Z4769"/>
      <c r="AA4769"/>
      <c r="AB4769"/>
      <c r="AC4769"/>
      <c r="AD4769"/>
      <c r="AE4769"/>
      <c r="AF4769"/>
      <c r="AG4769"/>
      <c r="AH4769"/>
      <c r="AI4769"/>
      <c r="AJ4769"/>
      <c r="AK4769"/>
      <c r="AL4769"/>
      <c r="AM4769"/>
      <c r="AN4769"/>
      <c r="AO4769"/>
      <c r="AP4769"/>
      <c r="AQ4769"/>
    </row>
    <row r="4770" spans="1:43" s="269" customFormat="1" x14ac:dyDescent="0.2">
      <c r="A4770" s="13"/>
      <c r="B4770"/>
      <c r="C4770"/>
      <c r="D4770" s="227"/>
      <c r="E4770" s="227"/>
      <c r="F4770" s="227"/>
      <c r="G4770"/>
      <c r="H4770"/>
      <c r="I4770"/>
      <c r="J4770" s="227"/>
      <c r="L4770" s="190"/>
      <c r="N4770"/>
      <c r="O4770"/>
      <c r="P4770"/>
      <c r="Q4770"/>
      <c r="R4770"/>
      <c r="S4770"/>
      <c r="T4770"/>
      <c r="U4770"/>
      <c r="V4770"/>
      <c r="W4770" s="319"/>
      <c r="X4770"/>
      <c r="Y4770"/>
      <c r="Z4770"/>
      <c r="AA4770"/>
      <c r="AB4770"/>
      <c r="AC4770"/>
      <c r="AD4770"/>
      <c r="AE4770"/>
      <c r="AF4770"/>
      <c r="AG4770"/>
      <c r="AH4770"/>
      <c r="AI4770"/>
      <c r="AJ4770"/>
      <c r="AK4770"/>
      <c r="AL4770"/>
      <c r="AM4770"/>
      <c r="AN4770"/>
      <c r="AO4770"/>
      <c r="AP4770"/>
      <c r="AQ4770"/>
    </row>
    <row r="4771" spans="1:43" s="269" customFormat="1" x14ac:dyDescent="0.2">
      <c r="A4771" s="13"/>
      <c r="B4771"/>
      <c r="C4771"/>
      <c r="D4771" s="227"/>
      <c r="E4771" s="227"/>
      <c r="F4771" s="227"/>
      <c r="G4771"/>
      <c r="H4771"/>
      <c r="I4771"/>
      <c r="J4771" s="227"/>
      <c r="L4771" s="190"/>
      <c r="N4771"/>
      <c r="O4771"/>
      <c r="P4771"/>
      <c r="Q4771"/>
      <c r="R4771"/>
      <c r="S4771"/>
      <c r="T4771"/>
      <c r="U4771"/>
      <c r="V4771"/>
      <c r="W4771" s="319"/>
      <c r="X4771"/>
      <c r="Y4771"/>
      <c r="Z4771"/>
      <c r="AA4771"/>
      <c r="AB4771"/>
      <c r="AC4771"/>
      <c r="AD4771"/>
      <c r="AE4771"/>
      <c r="AF4771"/>
      <c r="AG4771"/>
      <c r="AH4771"/>
      <c r="AI4771"/>
      <c r="AJ4771"/>
      <c r="AK4771"/>
      <c r="AL4771"/>
      <c r="AM4771"/>
      <c r="AN4771"/>
      <c r="AO4771"/>
      <c r="AP4771"/>
      <c r="AQ4771"/>
    </row>
    <row r="4772" spans="1:43" s="269" customFormat="1" x14ac:dyDescent="0.2">
      <c r="A4772" s="13"/>
      <c r="B4772"/>
      <c r="C4772"/>
      <c r="D4772" s="227"/>
      <c r="E4772" s="227"/>
      <c r="F4772" s="227"/>
      <c r="G4772"/>
      <c r="H4772"/>
      <c r="I4772"/>
      <c r="J4772" s="227"/>
      <c r="L4772" s="190"/>
      <c r="N4772"/>
      <c r="O4772"/>
      <c r="P4772"/>
      <c r="Q4772"/>
      <c r="R4772"/>
      <c r="S4772"/>
      <c r="T4772"/>
      <c r="U4772"/>
      <c r="V4772"/>
      <c r="W4772" s="319"/>
      <c r="X4772"/>
      <c r="Y4772"/>
      <c r="Z4772"/>
      <c r="AA4772"/>
      <c r="AB4772"/>
      <c r="AC4772"/>
      <c r="AD4772"/>
      <c r="AE4772"/>
      <c r="AF4772"/>
      <c r="AG4772"/>
      <c r="AH4772"/>
      <c r="AI4772"/>
      <c r="AJ4772"/>
      <c r="AK4772"/>
      <c r="AL4772"/>
      <c r="AM4772"/>
      <c r="AN4772"/>
      <c r="AO4772"/>
      <c r="AP4772"/>
      <c r="AQ4772"/>
    </row>
    <row r="4773" spans="1:43" s="269" customFormat="1" x14ac:dyDescent="0.2">
      <c r="A4773" s="13"/>
      <c r="B4773"/>
      <c r="C4773"/>
      <c r="D4773" s="227"/>
      <c r="E4773" s="227"/>
      <c r="F4773" s="227"/>
      <c r="G4773"/>
      <c r="H4773"/>
      <c r="I4773"/>
      <c r="J4773" s="227"/>
      <c r="L4773" s="190"/>
      <c r="N4773"/>
      <c r="O4773"/>
      <c r="P4773"/>
      <c r="Q4773"/>
      <c r="R4773"/>
      <c r="S4773"/>
      <c r="T4773"/>
      <c r="U4773"/>
      <c r="V4773"/>
      <c r="W4773" s="319"/>
      <c r="X4773"/>
      <c r="Y4773"/>
      <c r="Z4773"/>
      <c r="AA4773"/>
      <c r="AB4773"/>
      <c r="AC4773"/>
      <c r="AD4773"/>
      <c r="AE4773"/>
      <c r="AF4773"/>
      <c r="AG4773"/>
      <c r="AH4773"/>
      <c r="AI4773"/>
      <c r="AJ4773"/>
      <c r="AK4773"/>
      <c r="AL4773"/>
      <c r="AM4773"/>
      <c r="AN4773"/>
      <c r="AO4773"/>
      <c r="AP4773"/>
      <c r="AQ4773"/>
    </row>
    <row r="4774" spans="1:43" s="269" customFormat="1" x14ac:dyDescent="0.2">
      <c r="A4774" s="13"/>
      <c r="B4774"/>
      <c r="C4774"/>
      <c r="D4774" s="227"/>
      <c r="E4774" s="227"/>
      <c r="F4774" s="227"/>
      <c r="G4774"/>
      <c r="H4774"/>
      <c r="I4774"/>
      <c r="J4774" s="227"/>
      <c r="L4774" s="190"/>
      <c r="N4774"/>
      <c r="O4774"/>
      <c r="P4774"/>
      <c r="Q4774"/>
      <c r="R4774"/>
      <c r="S4774"/>
      <c r="T4774"/>
      <c r="U4774"/>
      <c r="V4774"/>
      <c r="W4774" s="319"/>
      <c r="X4774"/>
      <c r="Y4774"/>
      <c r="Z4774"/>
      <c r="AA4774"/>
      <c r="AB4774"/>
      <c r="AC4774"/>
      <c r="AD4774"/>
      <c r="AE4774"/>
      <c r="AF4774"/>
      <c r="AG4774"/>
      <c r="AH4774"/>
      <c r="AI4774"/>
      <c r="AJ4774"/>
      <c r="AK4774"/>
      <c r="AL4774"/>
      <c r="AM4774"/>
      <c r="AN4774"/>
      <c r="AO4774"/>
      <c r="AP4774"/>
      <c r="AQ4774"/>
    </row>
    <row r="4775" spans="1:43" s="269" customFormat="1" x14ac:dyDescent="0.2">
      <c r="A4775" s="13"/>
      <c r="B4775"/>
      <c r="C4775"/>
      <c r="D4775" s="227"/>
      <c r="E4775" s="227"/>
      <c r="F4775" s="227"/>
      <c r="G4775"/>
      <c r="H4775"/>
      <c r="I4775"/>
      <c r="J4775" s="227"/>
      <c r="L4775" s="190"/>
      <c r="N4775"/>
      <c r="O4775"/>
      <c r="P4775"/>
      <c r="Q4775"/>
      <c r="R4775"/>
      <c r="S4775"/>
      <c r="T4775"/>
      <c r="U4775"/>
      <c r="V4775"/>
      <c r="W4775" s="319"/>
      <c r="X4775"/>
      <c r="Y4775"/>
      <c r="Z4775"/>
      <c r="AA4775"/>
      <c r="AB4775"/>
      <c r="AC4775"/>
      <c r="AD4775"/>
      <c r="AE4775"/>
      <c r="AF4775"/>
      <c r="AG4775"/>
      <c r="AH4775"/>
      <c r="AI4775"/>
      <c r="AJ4775"/>
      <c r="AK4775"/>
      <c r="AL4775"/>
      <c r="AM4775"/>
      <c r="AN4775"/>
      <c r="AO4775"/>
      <c r="AP4775"/>
      <c r="AQ4775"/>
    </row>
    <row r="4776" spans="1:43" s="269" customFormat="1" x14ac:dyDescent="0.2">
      <c r="A4776" s="13"/>
      <c r="B4776"/>
      <c r="C4776"/>
      <c r="D4776" s="227"/>
      <c r="E4776" s="227"/>
      <c r="F4776" s="227"/>
      <c r="G4776"/>
      <c r="H4776"/>
      <c r="I4776"/>
      <c r="J4776" s="227"/>
      <c r="L4776" s="190"/>
      <c r="N4776"/>
      <c r="O4776"/>
      <c r="P4776"/>
      <c r="Q4776"/>
      <c r="R4776"/>
      <c r="S4776"/>
      <c r="T4776"/>
      <c r="U4776"/>
      <c r="V4776"/>
      <c r="W4776" s="319"/>
      <c r="X4776"/>
      <c r="Y4776"/>
      <c r="Z4776"/>
      <c r="AA4776"/>
      <c r="AB4776"/>
      <c r="AC4776"/>
      <c r="AD4776"/>
      <c r="AE4776"/>
      <c r="AF4776"/>
      <c r="AG4776"/>
      <c r="AH4776"/>
      <c r="AI4776"/>
      <c r="AJ4776"/>
      <c r="AK4776"/>
      <c r="AL4776"/>
      <c r="AM4776"/>
      <c r="AN4776"/>
      <c r="AO4776"/>
      <c r="AP4776"/>
      <c r="AQ4776"/>
    </row>
    <row r="4777" spans="1:43" s="269" customFormat="1" x14ac:dyDescent="0.2">
      <c r="A4777" s="13"/>
      <c r="B4777"/>
      <c r="C4777"/>
      <c r="D4777" s="227"/>
      <c r="E4777" s="227"/>
      <c r="F4777" s="227"/>
      <c r="G4777"/>
      <c r="H4777"/>
      <c r="I4777"/>
      <c r="J4777" s="227"/>
      <c r="L4777" s="190"/>
      <c r="N4777"/>
      <c r="O4777"/>
      <c r="P4777"/>
      <c r="Q4777"/>
      <c r="R4777"/>
      <c r="S4777"/>
      <c r="T4777"/>
      <c r="U4777"/>
      <c r="V4777"/>
      <c r="W4777" s="319"/>
      <c r="X4777"/>
      <c r="Y4777"/>
      <c r="Z4777"/>
      <c r="AA4777"/>
      <c r="AB4777"/>
      <c r="AC4777"/>
      <c r="AD4777"/>
      <c r="AE4777"/>
      <c r="AF4777"/>
      <c r="AG4777"/>
      <c r="AH4777"/>
      <c r="AI4777"/>
      <c r="AJ4777"/>
      <c r="AK4777"/>
      <c r="AL4777"/>
      <c r="AM4777"/>
      <c r="AN4777"/>
      <c r="AO4777"/>
      <c r="AP4777"/>
      <c r="AQ4777"/>
    </row>
    <row r="4778" spans="1:43" s="269" customFormat="1" x14ac:dyDescent="0.2">
      <c r="A4778" s="13"/>
      <c r="B4778"/>
      <c r="C4778"/>
      <c r="D4778" s="227"/>
      <c r="E4778" s="227"/>
      <c r="F4778" s="227"/>
      <c r="G4778"/>
      <c r="H4778"/>
      <c r="I4778"/>
      <c r="J4778" s="227"/>
      <c r="L4778" s="190"/>
      <c r="N4778"/>
      <c r="O4778"/>
      <c r="P4778"/>
      <c r="Q4778"/>
      <c r="R4778"/>
      <c r="S4778"/>
      <c r="T4778"/>
      <c r="U4778"/>
      <c r="V4778"/>
      <c r="W4778" s="319"/>
      <c r="X4778"/>
      <c r="Y4778"/>
      <c r="Z4778"/>
      <c r="AA4778"/>
      <c r="AB4778"/>
      <c r="AC4778"/>
      <c r="AD4778"/>
      <c r="AE4778"/>
      <c r="AF4778"/>
      <c r="AG4778"/>
      <c r="AH4778"/>
      <c r="AI4778"/>
      <c r="AJ4778"/>
      <c r="AK4778"/>
      <c r="AL4778"/>
      <c r="AM4778"/>
      <c r="AN4778"/>
      <c r="AO4778"/>
      <c r="AP4778"/>
      <c r="AQ4778"/>
    </row>
    <row r="4779" spans="1:43" s="269" customFormat="1" x14ac:dyDescent="0.2">
      <c r="A4779" s="13"/>
      <c r="B4779"/>
      <c r="C4779"/>
      <c r="D4779" s="227"/>
      <c r="E4779" s="227"/>
      <c r="F4779" s="227"/>
      <c r="G4779"/>
      <c r="H4779"/>
      <c r="I4779"/>
      <c r="J4779" s="227"/>
      <c r="L4779" s="190"/>
      <c r="N4779"/>
      <c r="O4779"/>
      <c r="P4779"/>
      <c r="Q4779"/>
      <c r="R4779"/>
      <c r="S4779"/>
      <c r="T4779"/>
      <c r="U4779"/>
      <c r="V4779"/>
      <c r="W4779" s="319"/>
      <c r="X4779"/>
      <c r="Y4779"/>
      <c r="Z4779"/>
      <c r="AA4779"/>
      <c r="AB4779"/>
      <c r="AC4779"/>
      <c r="AD4779"/>
      <c r="AE4779"/>
      <c r="AF4779"/>
      <c r="AG4779"/>
      <c r="AH4779"/>
      <c r="AI4779"/>
      <c r="AJ4779"/>
      <c r="AK4779"/>
      <c r="AL4779"/>
      <c r="AM4779"/>
      <c r="AN4779"/>
      <c r="AO4779"/>
      <c r="AP4779"/>
      <c r="AQ4779"/>
    </row>
    <row r="4780" spans="1:43" s="269" customFormat="1" x14ac:dyDescent="0.2">
      <c r="A4780" s="13"/>
      <c r="B4780"/>
      <c r="C4780"/>
      <c r="D4780" s="227"/>
      <c r="E4780" s="227"/>
      <c r="F4780" s="227"/>
      <c r="G4780"/>
      <c r="H4780"/>
      <c r="I4780"/>
      <c r="J4780" s="227"/>
      <c r="L4780" s="190"/>
      <c r="N4780"/>
      <c r="O4780"/>
      <c r="P4780"/>
      <c r="Q4780"/>
      <c r="R4780"/>
      <c r="S4780"/>
      <c r="T4780"/>
      <c r="U4780"/>
      <c r="V4780"/>
      <c r="W4780" s="319"/>
      <c r="X4780"/>
      <c r="Y4780"/>
      <c r="Z4780"/>
      <c r="AA4780"/>
      <c r="AB4780"/>
      <c r="AC4780"/>
      <c r="AD4780"/>
      <c r="AE4780"/>
      <c r="AF4780"/>
      <c r="AG4780"/>
      <c r="AH4780"/>
      <c r="AI4780"/>
      <c r="AJ4780"/>
      <c r="AK4780"/>
      <c r="AL4780"/>
      <c r="AM4780"/>
      <c r="AN4780"/>
      <c r="AO4780"/>
      <c r="AP4780"/>
      <c r="AQ4780"/>
    </row>
    <row r="4781" spans="1:43" s="269" customFormat="1" x14ac:dyDescent="0.2">
      <c r="A4781" s="13"/>
      <c r="B4781"/>
      <c r="C4781"/>
      <c r="D4781" s="227"/>
      <c r="E4781" s="227"/>
      <c r="F4781" s="227"/>
      <c r="G4781"/>
      <c r="H4781"/>
      <c r="I4781"/>
      <c r="J4781" s="227"/>
      <c r="L4781" s="190"/>
      <c r="N4781"/>
      <c r="O4781"/>
      <c r="P4781"/>
      <c r="Q4781"/>
      <c r="R4781"/>
      <c r="S4781"/>
      <c r="T4781"/>
      <c r="U4781"/>
      <c r="V4781"/>
      <c r="W4781" s="319"/>
      <c r="X4781"/>
      <c r="Y4781"/>
      <c r="Z4781"/>
      <c r="AA4781"/>
      <c r="AB4781"/>
      <c r="AC4781"/>
      <c r="AD4781"/>
      <c r="AE4781"/>
      <c r="AF4781"/>
      <c r="AG4781"/>
      <c r="AH4781"/>
      <c r="AI4781"/>
      <c r="AJ4781"/>
      <c r="AK4781"/>
      <c r="AL4781"/>
      <c r="AM4781"/>
      <c r="AN4781"/>
      <c r="AO4781"/>
      <c r="AP4781"/>
      <c r="AQ4781"/>
    </row>
    <row r="4782" spans="1:43" s="269" customFormat="1" x14ac:dyDescent="0.2">
      <c r="A4782" s="13"/>
      <c r="B4782"/>
      <c r="C4782"/>
      <c r="D4782" s="227"/>
      <c r="E4782" s="227"/>
      <c r="F4782" s="227"/>
      <c r="G4782"/>
      <c r="H4782"/>
      <c r="I4782"/>
      <c r="J4782" s="227"/>
      <c r="L4782" s="190"/>
      <c r="N4782"/>
      <c r="O4782"/>
      <c r="P4782"/>
      <c r="Q4782"/>
      <c r="R4782"/>
      <c r="S4782"/>
      <c r="T4782"/>
      <c r="U4782"/>
      <c r="V4782"/>
      <c r="W4782" s="319"/>
      <c r="X4782"/>
      <c r="Y4782"/>
      <c r="Z4782"/>
      <c r="AA4782"/>
      <c r="AB4782"/>
      <c r="AC4782"/>
      <c r="AD4782"/>
      <c r="AE4782"/>
      <c r="AF4782"/>
      <c r="AG4782"/>
      <c r="AH4782"/>
      <c r="AI4782"/>
      <c r="AJ4782"/>
      <c r="AK4782"/>
      <c r="AL4782"/>
      <c r="AM4782"/>
      <c r="AN4782"/>
      <c r="AO4782"/>
      <c r="AP4782"/>
      <c r="AQ4782"/>
    </row>
    <row r="4783" spans="1:43" s="269" customFormat="1" x14ac:dyDescent="0.2">
      <c r="A4783" s="13"/>
      <c r="B4783"/>
      <c r="C4783"/>
      <c r="D4783" s="227"/>
      <c r="E4783" s="227"/>
      <c r="F4783" s="227"/>
      <c r="G4783"/>
      <c r="H4783"/>
      <c r="I4783"/>
      <c r="J4783" s="227"/>
      <c r="L4783" s="190"/>
      <c r="N4783"/>
      <c r="O4783"/>
      <c r="P4783"/>
      <c r="Q4783"/>
      <c r="R4783"/>
      <c r="S4783"/>
      <c r="T4783"/>
      <c r="U4783"/>
      <c r="V4783"/>
      <c r="W4783" s="319"/>
      <c r="X4783"/>
      <c r="Y4783"/>
      <c r="Z4783"/>
      <c r="AA4783"/>
      <c r="AB4783"/>
      <c r="AC4783"/>
      <c r="AD4783"/>
      <c r="AE4783"/>
      <c r="AF4783"/>
      <c r="AG4783"/>
      <c r="AH4783"/>
      <c r="AI4783"/>
      <c r="AJ4783"/>
      <c r="AK4783"/>
      <c r="AL4783"/>
      <c r="AM4783"/>
      <c r="AN4783"/>
      <c r="AO4783"/>
      <c r="AP4783"/>
      <c r="AQ4783"/>
    </row>
    <row r="4784" spans="1:43" s="269" customFormat="1" x14ac:dyDescent="0.2">
      <c r="A4784" s="13"/>
      <c r="B4784"/>
      <c r="C4784"/>
      <c r="D4784" s="227"/>
      <c r="E4784" s="227"/>
      <c r="F4784" s="227"/>
      <c r="G4784"/>
      <c r="H4784"/>
      <c r="I4784"/>
      <c r="J4784" s="227"/>
      <c r="L4784" s="190"/>
      <c r="N4784"/>
      <c r="O4784"/>
      <c r="P4784"/>
      <c r="Q4784"/>
      <c r="R4784"/>
      <c r="S4784"/>
      <c r="T4784"/>
      <c r="U4784"/>
      <c r="V4784"/>
      <c r="W4784" s="319"/>
      <c r="X4784"/>
      <c r="Y4784"/>
      <c r="Z4784"/>
      <c r="AA4784"/>
      <c r="AB4784"/>
      <c r="AC4784"/>
      <c r="AD4784"/>
      <c r="AE4784"/>
      <c r="AF4784"/>
      <c r="AG4784"/>
      <c r="AH4784"/>
      <c r="AI4784"/>
      <c r="AJ4784"/>
      <c r="AK4784"/>
      <c r="AL4784"/>
      <c r="AM4784"/>
      <c r="AN4784"/>
      <c r="AO4784"/>
      <c r="AP4784"/>
      <c r="AQ4784"/>
    </row>
    <row r="4785" spans="1:43" s="269" customFormat="1" x14ac:dyDescent="0.2">
      <c r="A4785" s="13"/>
      <c r="B4785"/>
      <c r="C4785"/>
      <c r="D4785" s="227"/>
      <c r="E4785" s="227"/>
      <c r="F4785" s="227"/>
      <c r="G4785"/>
      <c r="H4785"/>
      <c r="I4785"/>
      <c r="J4785" s="227"/>
      <c r="L4785" s="190"/>
      <c r="N4785"/>
      <c r="O4785"/>
      <c r="P4785"/>
      <c r="Q4785"/>
      <c r="R4785"/>
      <c r="S4785"/>
      <c r="T4785"/>
      <c r="U4785"/>
      <c r="V4785"/>
      <c r="W4785" s="319"/>
      <c r="X4785"/>
      <c r="Y4785"/>
      <c r="Z4785"/>
      <c r="AA4785"/>
      <c r="AB4785"/>
      <c r="AC4785"/>
      <c r="AD4785"/>
      <c r="AE4785"/>
      <c r="AF4785"/>
      <c r="AG4785"/>
      <c r="AH4785"/>
      <c r="AI4785"/>
      <c r="AJ4785"/>
      <c r="AK4785"/>
      <c r="AL4785"/>
      <c r="AM4785"/>
      <c r="AN4785"/>
      <c r="AO4785"/>
      <c r="AP4785"/>
      <c r="AQ4785"/>
    </row>
    <row r="4786" spans="1:43" s="269" customFormat="1" x14ac:dyDescent="0.2">
      <c r="A4786" s="13"/>
      <c r="B4786"/>
      <c r="C4786"/>
      <c r="D4786" s="227"/>
      <c r="E4786" s="227"/>
      <c r="F4786" s="227"/>
      <c r="G4786"/>
      <c r="H4786"/>
      <c r="I4786"/>
      <c r="J4786" s="227"/>
      <c r="L4786" s="190"/>
      <c r="N4786"/>
      <c r="O4786"/>
      <c r="P4786"/>
      <c r="Q4786"/>
      <c r="R4786"/>
      <c r="S4786"/>
      <c r="T4786"/>
      <c r="U4786"/>
      <c r="V4786"/>
      <c r="W4786" s="319"/>
      <c r="X4786"/>
      <c r="Y4786"/>
      <c r="Z4786"/>
      <c r="AA4786"/>
      <c r="AB4786"/>
      <c r="AC4786"/>
      <c r="AD4786"/>
      <c r="AE4786"/>
      <c r="AF4786"/>
      <c r="AG4786"/>
      <c r="AH4786"/>
      <c r="AI4786"/>
      <c r="AJ4786"/>
      <c r="AK4786"/>
      <c r="AL4786"/>
      <c r="AM4786"/>
      <c r="AN4786"/>
      <c r="AO4786"/>
      <c r="AP4786"/>
      <c r="AQ4786"/>
    </row>
    <row r="4787" spans="1:43" s="269" customFormat="1" x14ac:dyDescent="0.2">
      <c r="A4787" s="13"/>
      <c r="B4787"/>
      <c r="C4787"/>
      <c r="D4787" s="227"/>
      <c r="E4787" s="227"/>
      <c r="F4787" s="227"/>
      <c r="G4787"/>
      <c r="H4787"/>
      <c r="I4787"/>
      <c r="J4787" s="227"/>
      <c r="L4787" s="190"/>
      <c r="N4787"/>
      <c r="O4787"/>
      <c r="P4787"/>
      <c r="Q4787"/>
      <c r="R4787"/>
      <c r="S4787"/>
      <c r="T4787"/>
      <c r="U4787"/>
      <c r="V4787"/>
      <c r="W4787" s="319"/>
      <c r="X4787"/>
      <c r="Y4787"/>
      <c r="Z4787"/>
      <c r="AA4787"/>
      <c r="AB4787"/>
      <c r="AC4787"/>
      <c r="AD4787"/>
      <c r="AE4787"/>
      <c r="AF4787"/>
      <c r="AG4787"/>
      <c r="AH4787"/>
      <c r="AI4787"/>
      <c r="AJ4787"/>
      <c r="AK4787"/>
      <c r="AL4787"/>
      <c r="AM4787"/>
      <c r="AN4787"/>
      <c r="AO4787"/>
      <c r="AP4787"/>
      <c r="AQ4787"/>
    </row>
    <row r="4788" spans="1:43" s="269" customFormat="1" x14ac:dyDescent="0.2">
      <c r="A4788" s="13"/>
      <c r="B4788"/>
      <c r="C4788"/>
      <c r="D4788" s="227"/>
      <c r="E4788" s="227"/>
      <c r="F4788" s="227"/>
      <c r="G4788"/>
      <c r="H4788"/>
      <c r="I4788"/>
      <c r="J4788" s="227"/>
      <c r="L4788" s="190"/>
      <c r="N4788"/>
      <c r="O4788"/>
      <c r="P4788"/>
      <c r="Q4788"/>
      <c r="R4788"/>
      <c r="S4788"/>
      <c r="T4788"/>
      <c r="U4788"/>
      <c r="V4788"/>
      <c r="W4788" s="319"/>
      <c r="X4788"/>
      <c r="Y4788"/>
      <c r="Z4788"/>
      <c r="AA4788"/>
      <c r="AB4788"/>
      <c r="AC4788"/>
      <c r="AD4788"/>
      <c r="AE4788"/>
      <c r="AF4788"/>
      <c r="AG4788"/>
      <c r="AH4788"/>
      <c r="AI4788"/>
      <c r="AJ4788"/>
      <c r="AK4788"/>
      <c r="AL4788"/>
      <c r="AM4788"/>
      <c r="AN4788"/>
      <c r="AO4788"/>
      <c r="AP4788"/>
      <c r="AQ4788"/>
    </row>
    <row r="4789" spans="1:43" s="269" customFormat="1" x14ac:dyDescent="0.2">
      <c r="A4789" s="13"/>
      <c r="B4789"/>
      <c r="C4789"/>
      <c r="D4789" s="227"/>
      <c r="E4789" s="227"/>
      <c r="F4789" s="227"/>
      <c r="G4789"/>
      <c r="H4789"/>
      <c r="I4789"/>
      <c r="J4789" s="227"/>
      <c r="L4789" s="190"/>
      <c r="N4789"/>
      <c r="O4789"/>
      <c r="P4789"/>
      <c r="Q4789"/>
      <c r="R4789"/>
      <c r="S4789"/>
      <c r="T4789"/>
      <c r="U4789"/>
      <c r="V4789"/>
      <c r="W4789" s="319"/>
      <c r="X4789"/>
      <c r="Y4789"/>
      <c r="Z4789"/>
      <c r="AA4789"/>
      <c r="AB4789"/>
      <c r="AC4789"/>
      <c r="AD4789"/>
      <c r="AE4789"/>
      <c r="AF4789"/>
      <c r="AG4789"/>
      <c r="AH4789"/>
      <c r="AI4789"/>
      <c r="AJ4789"/>
      <c r="AK4789"/>
      <c r="AL4789"/>
      <c r="AM4789"/>
      <c r="AN4789"/>
      <c r="AO4789"/>
      <c r="AP4789"/>
      <c r="AQ4789"/>
    </row>
    <row r="4790" spans="1:43" s="269" customFormat="1" x14ac:dyDescent="0.2">
      <c r="A4790" s="13"/>
      <c r="B4790"/>
      <c r="C4790"/>
      <c r="D4790" s="227"/>
      <c r="E4790" s="227"/>
      <c r="F4790" s="227"/>
      <c r="G4790"/>
      <c r="H4790"/>
      <c r="I4790"/>
      <c r="J4790" s="227"/>
      <c r="L4790" s="190"/>
      <c r="N4790"/>
      <c r="O4790"/>
      <c r="P4790"/>
      <c r="Q4790"/>
      <c r="R4790"/>
      <c r="S4790"/>
      <c r="T4790"/>
      <c r="U4790"/>
      <c r="V4790"/>
      <c r="W4790" s="319"/>
      <c r="X4790"/>
      <c r="Y4790"/>
      <c r="Z4790"/>
      <c r="AA4790"/>
      <c r="AB4790"/>
      <c r="AC4790"/>
      <c r="AD4790"/>
      <c r="AE4790"/>
      <c r="AF4790"/>
      <c r="AG4790"/>
      <c r="AH4790"/>
      <c r="AI4790"/>
      <c r="AJ4790"/>
      <c r="AK4790"/>
      <c r="AL4790"/>
      <c r="AM4790"/>
      <c r="AN4790"/>
      <c r="AO4790"/>
      <c r="AP4790"/>
      <c r="AQ4790"/>
    </row>
    <row r="4791" spans="1:43" s="269" customFormat="1" x14ac:dyDescent="0.2">
      <c r="A4791" s="13"/>
      <c r="B4791"/>
      <c r="C4791"/>
      <c r="D4791" s="227"/>
      <c r="E4791" s="227"/>
      <c r="F4791" s="227"/>
      <c r="G4791"/>
      <c r="H4791"/>
      <c r="I4791"/>
      <c r="J4791" s="227"/>
      <c r="L4791" s="190"/>
      <c r="N4791"/>
      <c r="O4791"/>
      <c r="P4791"/>
      <c r="Q4791"/>
      <c r="R4791"/>
      <c r="S4791"/>
      <c r="T4791"/>
      <c r="U4791"/>
      <c r="V4791"/>
      <c r="W4791" s="319"/>
      <c r="X4791"/>
      <c r="Y4791"/>
      <c r="Z4791"/>
      <c r="AA4791"/>
      <c r="AB4791"/>
      <c r="AC4791"/>
      <c r="AD4791"/>
      <c r="AE4791"/>
      <c r="AF4791"/>
      <c r="AG4791"/>
      <c r="AH4791"/>
      <c r="AI4791"/>
      <c r="AJ4791"/>
      <c r="AK4791"/>
      <c r="AL4791"/>
      <c r="AM4791"/>
      <c r="AN4791"/>
      <c r="AO4791"/>
      <c r="AP4791"/>
      <c r="AQ4791"/>
    </row>
    <row r="4792" spans="1:43" s="269" customFormat="1" x14ac:dyDescent="0.2">
      <c r="A4792" s="13"/>
      <c r="B4792"/>
      <c r="C4792"/>
      <c r="D4792" s="227"/>
      <c r="E4792" s="227"/>
      <c r="F4792" s="227"/>
      <c r="G4792"/>
      <c r="H4792"/>
      <c r="I4792"/>
      <c r="J4792" s="227"/>
      <c r="L4792" s="190"/>
      <c r="N4792"/>
      <c r="O4792"/>
      <c r="P4792"/>
      <c r="Q4792"/>
      <c r="R4792"/>
      <c r="S4792"/>
      <c r="T4792"/>
      <c r="U4792"/>
      <c r="V4792"/>
      <c r="W4792" s="319"/>
      <c r="X4792"/>
      <c r="Y4792"/>
      <c r="Z4792"/>
      <c r="AA4792"/>
      <c r="AB4792"/>
      <c r="AC4792"/>
      <c r="AD4792"/>
      <c r="AE4792"/>
      <c r="AF4792"/>
      <c r="AG4792"/>
      <c r="AH4792"/>
      <c r="AI4792"/>
      <c r="AJ4792"/>
      <c r="AK4792"/>
      <c r="AL4792"/>
      <c r="AM4792"/>
      <c r="AN4792"/>
      <c r="AO4792"/>
      <c r="AP4792"/>
      <c r="AQ4792"/>
    </row>
    <row r="4793" spans="1:43" s="269" customFormat="1" x14ac:dyDescent="0.2">
      <c r="A4793" s="13"/>
      <c r="B4793"/>
      <c r="C4793"/>
      <c r="D4793" s="227"/>
      <c r="E4793" s="227"/>
      <c r="F4793" s="227"/>
      <c r="G4793"/>
      <c r="H4793"/>
      <c r="I4793"/>
      <c r="J4793" s="227"/>
      <c r="L4793" s="190"/>
      <c r="N4793"/>
      <c r="O4793"/>
      <c r="P4793"/>
      <c r="Q4793"/>
      <c r="R4793"/>
      <c r="S4793"/>
      <c r="T4793"/>
      <c r="U4793"/>
      <c r="V4793"/>
      <c r="W4793" s="319"/>
      <c r="X4793"/>
      <c r="Y4793"/>
      <c r="Z4793"/>
      <c r="AA4793"/>
      <c r="AB4793"/>
      <c r="AC4793"/>
      <c r="AD4793"/>
      <c r="AE4793"/>
      <c r="AF4793"/>
      <c r="AG4793"/>
      <c r="AH4793"/>
      <c r="AI4793"/>
      <c r="AJ4793"/>
      <c r="AK4793"/>
      <c r="AL4793"/>
      <c r="AM4793"/>
      <c r="AN4793"/>
      <c r="AO4793"/>
      <c r="AP4793"/>
      <c r="AQ4793"/>
    </row>
    <row r="4794" spans="1:43" s="269" customFormat="1" x14ac:dyDescent="0.2">
      <c r="A4794" s="13"/>
      <c r="B4794"/>
      <c r="C4794"/>
      <c r="D4794" s="227"/>
      <c r="E4794" s="227"/>
      <c r="F4794" s="227"/>
      <c r="G4794"/>
      <c r="H4794"/>
      <c r="I4794"/>
      <c r="J4794" s="227"/>
      <c r="L4794" s="190"/>
      <c r="N4794"/>
      <c r="O4794"/>
      <c r="P4794"/>
      <c r="Q4794"/>
      <c r="R4794"/>
      <c r="S4794"/>
      <c r="T4794"/>
      <c r="U4794"/>
      <c r="V4794"/>
      <c r="W4794" s="319"/>
      <c r="X4794"/>
      <c r="Y4794"/>
      <c r="Z4794"/>
      <c r="AA4794"/>
      <c r="AB4794"/>
      <c r="AC4794"/>
      <c r="AD4794"/>
      <c r="AE4794"/>
      <c r="AF4794"/>
      <c r="AG4794"/>
      <c r="AH4794"/>
      <c r="AI4794"/>
      <c r="AJ4794"/>
      <c r="AK4794"/>
      <c r="AL4794"/>
      <c r="AM4794"/>
      <c r="AN4794"/>
      <c r="AO4794"/>
      <c r="AP4794"/>
      <c r="AQ4794"/>
    </row>
    <row r="4795" spans="1:43" s="269" customFormat="1" x14ac:dyDescent="0.2">
      <c r="A4795" s="13"/>
      <c r="B4795"/>
      <c r="C4795"/>
      <c r="D4795" s="227"/>
      <c r="E4795" s="227"/>
      <c r="F4795" s="227"/>
      <c r="G4795"/>
      <c r="H4795"/>
      <c r="I4795"/>
      <c r="J4795" s="227"/>
      <c r="L4795" s="190"/>
      <c r="N4795"/>
      <c r="O4795"/>
      <c r="P4795"/>
      <c r="Q4795"/>
      <c r="R4795"/>
      <c r="S4795"/>
      <c r="T4795"/>
      <c r="U4795"/>
      <c r="V4795"/>
      <c r="W4795" s="319"/>
      <c r="X4795"/>
      <c r="Y4795"/>
      <c r="Z4795"/>
      <c r="AA4795"/>
      <c r="AB4795"/>
      <c r="AC4795"/>
      <c r="AD4795"/>
      <c r="AE4795"/>
      <c r="AF4795"/>
      <c r="AG4795"/>
      <c r="AH4795"/>
      <c r="AI4795"/>
      <c r="AJ4795"/>
      <c r="AK4795"/>
      <c r="AL4795"/>
      <c r="AM4795"/>
      <c r="AN4795"/>
      <c r="AO4795"/>
      <c r="AP4795"/>
      <c r="AQ4795"/>
    </row>
    <row r="4796" spans="1:43" s="269" customFormat="1" x14ac:dyDescent="0.2">
      <c r="A4796" s="13"/>
      <c r="B4796"/>
      <c r="C4796"/>
      <c r="D4796" s="227"/>
      <c r="E4796" s="227"/>
      <c r="F4796" s="227"/>
      <c r="G4796"/>
      <c r="H4796"/>
      <c r="I4796"/>
      <c r="J4796" s="227"/>
      <c r="L4796" s="190"/>
      <c r="N4796"/>
      <c r="O4796"/>
      <c r="P4796"/>
      <c r="Q4796"/>
      <c r="R4796"/>
      <c r="S4796"/>
      <c r="T4796"/>
      <c r="U4796"/>
      <c r="V4796"/>
      <c r="W4796" s="319"/>
      <c r="X4796"/>
      <c r="Y4796"/>
      <c r="Z4796"/>
      <c r="AA4796"/>
      <c r="AB4796"/>
      <c r="AC4796"/>
      <c r="AD4796"/>
      <c r="AE4796"/>
      <c r="AF4796"/>
      <c r="AG4796"/>
      <c r="AH4796"/>
      <c r="AI4796"/>
      <c r="AJ4796"/>
      <c r="AK4796"/>
      <c r="AL4796"/>
      <c r="AM4796"/>
      <c r="AN4796"/>
      <c r="AO4796"/>
      <c r="AP4796"/>
      <c r="AQ4796"/>
    </row>
    <row r="4797" spans="1:43" s="269" customFormat="1" x14ac:dyDescent="0.2">
      <c r="A4797" s="13"/>
      <c r="B4797"/>
      <c r="C4797"/>
      <c r="D4797" s="227"/>
      <c r="E4797" s="227"/>
      <c r="F4797" s="227"/>
      <c r="G4797"/>
      <c r="H4797"/>
      <c r="I4797"/>
      <c r="J4797" s="227"/>
      <c r="L4797" s="190"/>
      <c r="N4797"/>
      <c r="O4797"/>
      <c r="P4797"/>
      <c r="Q4797"/>
      <c r="R4797"/>
      <c r="S4797"/>
      <c r="T4797"/>
      <c r="U4797"/>
      <c r="V4797"/>
      <c r="W4797" s="319"/>
      <c r="X4797"/>
      <c r="Y4797"/>
      <c r="Z4797"/>
      <c r="AA4797"/>
      <c r="AB4797"/>
      <c r="AC4797"/>
      <c r="AD4797"/>
      <c r="AE4797"/>
      <c r="AF4797"/>
      <c r="AG4797"/>
      <c r="AH4797"/>
      <c r="AI4797"/>
      <c r="AJ4797"/>
      <c r="AK4797"/>
      <c r="AL4797"/>
      <c r="AM4797"/>
      <c r="AN4797"/>
      <c r="AO4797"/>
      <c r="AP4797"/>
      <c r="AQ4797"/>
    </row>
    <row r="4798" spans="1:43" s="269" customFormat="1" x14ac:dyDescent="0.2">
      <c r="A4798" s="13"/>
      <c r="B4798"/>
      <c r="C4798"/>
      <c r="D4798" s="227"/>
      <c r="E4798" s="227"/>
      <c r="F4798" s="227"/>
      <c r="G4798"/>
      <c r="H4798"/>
      <c r="I4798"/>
      <c r="J4798" s="227"/>
      <c r="L4798" s="190"/>
      <c r="N4798"/>
      <c r="O4798"/>
      <c r="P4798"/>
      <c r="Q4798"/>
      <c r="R4798"/>
      <c r="S4798"/>
      <c r="T4798"/>
      <c r="U4798"/>
      <c r="V4798"/>
      <c r="W4798" s="319"/>
      <c r="X4798"/>
      <c r="Y4798"/>
      <c r="Z4798"/>
      <c r="AA4798"/>
      <c r="AB4798"/>
      <c r="AC4798"/>
      <c r="AD4798"/>
      <c r="AE4798"/>
      <c r="AF4798"/>
      <c r="AG4798"/>
      <c r="AH4798"/>
      <c r="AI4798"/>
      <c r="AJ4798"/>
      <c r="AK4798"/>
      <c r="AL4798"/>
      <c r="AM4798"/>
      <c r="AN4798"/>
      <c r="AO4798"/>
      <c r="AP4798"/>
      <c r="AQ4798"/>
    </row>
    <row r="4799" spans="1:43" s="269" customFormat="1" x14ac:dyDescent="0.2">
      <c r="A4799" s="13"/>
      <c r="B4799"/>
      <c r="C4799"/>
      <c r="D4799" s="227"/>
      <c r="E4799" s="227"/>
      <c r="F4799" s="227"/>
      <c r="G4799"/>
      <c r="H4799"/>
      <c r="I4799"/>
      <c r="J4799" s="227"/>
      <c r="L4799" s="190"/>
      <c r="N4799"/>
      <c r="O4799"/>
      <c r="P4799"/>
      <c r="Q4799"/>
      <c r="R4799"/>
      <c r="S4799"/>
      <c r="T4799"/>
      <c r="U4799"/>
      <c r="V4799"/>
      <c r="W4799" s="319"/>
      <c r="X4799"/>
      <c r="Y4799"/>
      <c r="Z4799"/>
      <c r="AA4799"/>
      <c r="AB4799"/>
      <c r="AC4799"/>
      <c r="AD4799"/>
      <c r="AE4799"/>
      <c r="AF4799"/>
      <c r="AG4799"/>
      <c r="AH4799"/>
      <c r="AI4799"/>
      <c r="AJ4799"/>
      <c r="AK4799"/>
      <c r="AL4799"/>
      <c r="AM4799"/>
      <c r="AN4799"/>
      <c r="AO4799"/>
      <c r="AP4799"/>
      <c r="AQ4799"/>
    </row>
    <row r="4800" spans="1:43" s="269" customFormat="1" x14ac:dyDescent="0.2">
      <c r="A4800" s="13"/>
      <c r="B4800"/>
      <c r="C4800"/>
      <c r="D4800" s="227"/>
      <c r="E4800" s="227"/>
      <c r="F4800" s="227"/>
      <c r="G4800"/>
      <c r="H4800"/>
      <c r="I4800"/>
      <c r="J4800" s="227"/>
      <c r="L4800" s="190"/>
      <c r="N4800"/>
      <c r="O4800"/>
      <c r="P4800"/>
      <c r="Q4800"/>
      <c r="R4800"/>
      <c r="S4800"/>
      <c r="T4800"/>
      <c r="U4800"/>
      <c r="V4800"/>
      <c r="W4800" s="319"/>
      <c r="X4800"/>
      <c r="Y4800"/>
      <c r="Z4800"/>
      <c r="AA4800"/>
      <c r="AB4800"/>
      <c r="AC4800"/>
      <c r="AD4800"/>
      <c r="AE4800"/>
      <c r="AF4800"/>
      <c r="AG4800"/>
      <c r="AH4800"/>
      <c r="AI4800"/>
      <c r="AJ4800"/>
      <c r="AK4800"/>
      <c r="AL4800"/>
      <c r="AM4800"/>
      <c r="AN4800"/>
      <c r="AO4800"/>
      <c r="AP4800"/>
      <c r="AQ4800"/>
    </row>
    <row r="4801" spans="1:43" s="269" customFormat="1" x14ac:dyDescent="0.2">
      <c r="A4801" s="13"/>
      <c r="B4801"/>
      <c r="C4801"/>
      <c r="D4801" s="227"/>
      <c r="E4801" s="227"/>
      <c r="F4801" s="227"/>
      <c r="G4801"/>
      <c r="H4801"/>
      <c r="I4801"/>
      <c r="J4801" s="227"/>
      <c r="L4801" s="190"/>
      <c r="N4801"/>
      <c r="O4801"/>
      <c r="P4801"/>
      <c r="Q4801"/>
      <c r="R4801"/>
      <c r="S4801"/>
      <c r="T4801"/>
      <c r="U4801"/>
      <c r="V4801"/>
      <c r="W4801" s="319"/>
      <c r="X4801"/>
      <c r="Y4801"/>
      <c r="Z4801"/>
      <c r="AA4801"/>
      <c r="AB4801"/>
      <c r="AC4801"/>
      <c r="AD4801"/>
      <c r="AE4801"/>
      <c r="AF4801"/>
      <c r="AG4801"/>
      <c r="AH4801"/>
      <c r="AI4801"/>
      <c r="AJ4801"/>
      <c r="AK4801"/>
      <c r="AL4801"/>
      <c r="AM4801"/>
      <c r="AN4801"/>
      <c r="AO4801"/>
      <c r="AP4801"/>
      <c r="AQ4801"/>
    </row>
    <row r="4802" spans="1:43" s="269" customFormat="1" x14ac:dyDescent="0.2">
      <c r="A4802" s="13"/>
      <c r="B4802"/>
      <c r="C4802"/>
      <c r="D4802" s="227"/>
      <c r="E4802" s="227"/>
      <c r="F4802" s="227"/>
      <c r="G4802"/>
      <c r="H4802"/>
      <c r="I4802"/>
      <c r="J4802" s="227"/>
      <c r="L4802" s="190"/>
      <c r="N4802"/>
      <c r="O4802"/>
      <c r="P4802"/>
      <c r="Q4802"/>
      <c r="R4802"/>
      <c r="S4802"/>
      <c r="T4802"/>
      <c r="U4802"/>
      <c r="V4802"/>
      <c r="W4802" s="319"/>
      <c r="X4802"/>
      <c r="Y4802"/>
      <c r="Z4802"/>
      <c r="AA4802"/>
      <c r="AB4802"/>
      <c r="AC4802"/>
      <c r="AD4802"/>
      <c r="AE4802"/>
      <c r="AF4802"/>
      <c r="AG4802"/>
      <c r="AH4802"/>
      <c r="AI4802"/>
      <c r="AJ4802"/>
      <c r="AK4802"/>
      <c r="AL4802"/>
      <c r="AM4802"/>
      <c r="AN4802"/>
      <c r="AO4802"/>
      <c r="AP4802"/>
      <c r="AQ4802"/>
    </row>
    <row r="4803" spans="1:43" s="269" customFormat="1" x14ac:dyDescent="0.2">
      <c r="A4803" s="13"/>
      <c r="B4803"/>
      <c r="C4803"/>
      <c r="D4803" s="227"/>
      <c r="E4803" s="227"/>
      <c r="F4803" s="227"/>
      <c r="G4803"/>
      <c r="H4803"/>
      <c r="I4803"/>
      <c r="J4803" s="227"/>
      <c r="L4803" s="190"/>
      <c r="N4803"/>
      <c r="O4803"/>
      <c r="P4803"/>
      <c r="Q4803"/>
      <c r="R4803"/>
      <c r="S4803"/>
      <c r="T4803"/>
      <c r="U4803"/>
      <c r="V4803"/>
      <c r="W4803" s="319"/>
      <c r="X4803"/>
      <c r="Y4803"/>
      <c r="Z4803"/>
      <c r="AA4803"/>
      <c r="AB4803"/>
      <c r="AC4803"/>
      <c r="AD4803"/>
      <c r="AE4803"/>
      <c r="AF4803"/>
      <c r="AG4803"/>
      <c r="AH4803"/>
      <c r="AI4803"/>
      <c r="AJ4803"/>
      <c r="AK4803"/>
      <c r="AL4803"/>
      <c r="AM4803"/>
      <c r="AN4803"/>
      <c r="AO4803"/>
      <c r="AP4803"/>
      <c r="AQ4803"/>
    </row>
    <row r="4804" spans="1:43" s="269" customFormat="1" x14ac:dyDescent="0.2">
      <c r="A4804" s="13"/>
      <c r="B4804"/>
      <c r="C4804"/>
      <c r="D4804" s="227"/>
      <c r="E4804" s="227"/>
      <c r="F4804" s="227"/>
      <c r="G4804"/>
      <c r="H4804"/>
      <c r="I4804"/>
      <c r="J4804" s="227"/>
      <c r="L4804" s="190"/>
      <c r="N4804"/>
      <c r="O4804"/>
      <c r="P4804"/>
      <c r="Q4804"/>
      <c r="R4804"/>
      <c r="S4804"/>
      <c r="T4804"/>
      <c r="U4804"/>
      <c r="V4804"/>
      <c r="W4804" s="319"/>
      <c r="X4804"/>
      <c r="Y4804"/>
      <c r="Z4804"/>
      <c r="AA4804"/>
      <c r="AB4804"/>
      <c r="AC4804"/>
      <c r="AD4804"/>
      <c r="AE4804"/>
      <c r="AF4804"/>
      <c r="AG4804"/>
      <c r="AH4804"/>
      <c r="AI4804"/>
      <c r="AJ4804"/>
      <c r="AK4804"/>
      <c r="AL4804"/>
      <c r="AM4804"/>
      <c r="AN4804"/>
      <c r="AO4804"/>
      <c r="AP4804"/>
      <c r="AQ4804"/>
    </row>
    <row r="4805" spans="1:43" s="269" customFormat="1" x14ac:dyDescent="0.2">
      <c r="A4805" s="13"/>
      <c r="B4805"/>
      <c r="C4805"/>
      <c r="D4805" s="227"/>
      <c r="E4805" s="227"/>
      <c r="F4805" s="227"/>
      <c r="G4805"/>
      <c r="H4805"/>
      <c r="I4805"/>
      <c r="J4805" s="227"/>
      <c r="L4805" s="190"/>
      <c r="N4805"/>
      <c r="O4805"/>
      <c r="P4805"/>
      <c r="Q4805"/>
      <c r="R4805"/>
      <c r="S4805"/>
      <c r="T4805"/>
      <c r="U4805"/>
      <c r="V4805"/>
      <c r="W4805" s="319"/>
      <c r="X4805"/>
      <c r="Y4805"/>
      <c r="Z4805"/>
      <c r="AA4805"/>
      <c r="AB4805"/>
      <c r="AC4805"/>
      <c r="AD4805"/>
      <c r="AE4805"/>
      <c r="AF4805"/>
      <c r="AG4805"/>
      <c r="AH4805"/>
      <c r="AI4805"/>
      <c r="AJ4805"/>
      <c r="AK4805"/>
      <c r="AL4805"/>
      <c r="AM4805"/>
      <c r="AN4805"/>
      <c r="AO4805"/>
      <c r="AP4805"/>
      <c r="AQ4805"/>
    </row>
    <row r="4806" spans="1:43" s="269" customFormat="1" x14ac:dyDescent="0.2">
      <c r="A4806" s="13"/>
      <c r="B4806"/>
      <c r="C4806"/>
      <c r="D4806" s="227"/>
      <c r="E4806" s="227"/>
      <c r="F4806" s="227"/>
      <c r="G4806"/>
      <c r="H4806"/>
      <c r="I4806"/>
      <c r="J4806" s="227"/>
      <c r="L4806" s="190"/>
      <c r="N4806"/>
      <c r="O4806"/>
      <c r="P4806"/>
      <c r="Q4806"/>
      <c r="R4806"/>
      <c r="S4806"/>
      <c r="T4806"/>
      <c r="U4806"/>
      <c r="V4806"/>
      <c r="W4806" s="319"/>
      <c r="X4806"/>
      <c r="Y4806"/>
      <c r="Z4806"/>
      <c r="AA4806"/>
      <c r="AB4806"/>
      <c r="AC4806"/>
      <c r="AD4806"/>
      <c r="AE4806"/>
      <c r="AF4806"/>
      <c r="AG4806"/>
      <c r="AH4806"/>
      <c r="AI4806"/>
      <c r="AJ4806"/>
      <c r="AK4806"/>
      <c r="AL4806"/>
      <c r="AM4806"/>
      <c r="AN4806"/>
      <c r="AO4806"/>
      <c r="AP4806"/>
      <c r="AQ4806"/>
    </row>
    <row r="4807" spans="1:43" s="269" customFormat="1" x14ac:dyDescent="0.2">
      <c r="A4807" s="13"/>
      <c r="B4807"/>
      <c r="C4807"/>
      <c r="D4807" s="227"/>
      <c r="E4807" s="227"/>
      <c r="F4807" s="227"/>
      <c r="G4807"/>
      <c r="H4807"/>
      <c r="I4807"/>
      <c r="J4807" s="227"/>
      <c r="L4807" s="190"/>
      <c r="N4807"/>
      <c r="O4807"/>
      <c r="P4807"/>
      <c r="Q4807"/>
      <c r="R4807"/>
      <c r="S4807"/>
      <c r="T4807"/>
      <c r="U4807"/>
      <c r="V4807"/>
      <c r="W4807" s="319"/>
      <c r="X4807"/>
      <c r="Y4807"/>
      <c r="Z4807"/>
      <c r="AA4807"/>
      <c r="AB4807"/>
      <c r="AC4807"/>
      <c r="AD4807"/>
      <c r="AE4807"/>
      <c r="AF4807"/>
      <c r="AG4807"/>
      <c r="AH4807"/>
      <c r="AI4807"/>
      <c r="AJ4807"/>
      <c r="AK4807"/>
      <c r="AL4807"/>
      <c r="AM4807"/>
      <c r="AN4807"/>
      <c r="AO4807"/>
      <c r="AP4807"/>
      <c r="AQ4807"/>
    </row>
    <row r="4808" spans="1:43" s="269" customFormat="1" x14ac:dyDescent="0.2">
      <c r="A4808" s="13"/>
      <c r="B4808"/>
      <c r="C4808"/>
      <c r="D4808" s="227"/>
      <c r="E4808" s="227"/>
      <c r="F4808" s="227"/>
      <c r="G4808"/>
      <c r="H4808"/>
      <c r="I4808"/>
      <c r="J4808" s="227"/>
      <c r="L4808" s="190"/>
      <c r="N4808"/>
      <c r="O4808"/>
      <c r="P4808"/>
      <c r="Q4808"/>
      <c r="R4808"/>
      <c r="S4808"/>
      <c r="T4808"/>
      <c r="U4808"/>
      <c r="V4808"/>
      <c r="W4808" s="319"/>
      <c r="X4808"/>
      <c r="Y4808"/>
      <c r="Z4808"/>
      <c r="AA4808"/>
      <c r="AB4808"/>
      <c r="AC4808"/>
      <c r="AD4808"/>
      <c r="AE4808"/>
      <c r="AF4808"/>
      <c r="AG4808"/>
      <c r="AH4808"/>
      <c r="AI4808"/>
      <c r="AJ4808"/>
      <c r="AK4808"/>
      <c r="AL4808"/>
      <c r="AM4808"/>
      <c r="AN4808"/>
      <c r="AO4808"/>
      <c r="AP4808"/>
      <c r="AQ4808"/>
    </row>
    <row r="4809" spans="1:43" s="269" customFormat="1" x14ac:dyDescent="0.2">
      <c r="A4809" s="13"/>
      <c r="B4809"/>
      <c r="C4809"/>
      <c r="D4809" s="227"/>
      <c r="E4809" s="227"/>
      <c r="F4809" s="227"/>
      <c r="G4809"/>
      <c r="H4809"/>
      <c r="I4809"/>
      <c r="J4809" s="227"/>
      <c r="L4809" s="190"/>
      <c r="N4809"/>
      <c r="O4809"/>
      <c r="P4809"/>
      <c r="Q4809"/>
      <c r="R4809"/>
      <c r="S4809"/>
      <c r="T4809"/>
      <c r="U4809"/>
      <c r="V4809"/>
      <c r="W4809" s="319"/>
      <c r="X4809"/>
      <c r="Y4809"/>
      <c r="Z4809"/>
      <c r="AA4809"/>
      <c r="AB4809"/>
      <c r="AC4809"/>
      <c r="AD4809"/>
      <c r="AE4809"/>
      <c r="AF4809"/>
      <c r="AG4809"/>
      <c r="AH4809"/>
      <c r="AI4809"/>
      <c r="AJ4809"/>
      <c r="AK4809"/>
      <c r="AL4809"/>
      <c r="AM4809"/>
      <c r="AN4809"/>
      <c r="AO4809"/>
      <c r="AP4809"/>
      <c r="AQ4809"/>
    </row>
    <row r="4810" spans="1:43" s="269" customFormat="1" x14ac:dyDescent="0.2">
      <c r="A4810" s="13"/>
      <c r="B4810"/>
      <c r="C4810"/>
      <c r="D4810" s="227"/>
      <c r="E4810" s="227"/>
      <c r="F4810" s="227"/>
      <c r="G4810"/>
      <c r="H4810"/>
      <c r="I4810"/>
      <c r="J4810" s="227"/>
      <c r="L4810" s="190"/>
      <c r="N4810"/>
      <c r="O4810"/>
      <c r="P4810"/>
      <c r="Q4810"/>
      <c r="R4810"/>
      <c r="S4810"/>
      <c r="T4810"/>
      <c r="U4810"/>
      <c r="V4810"/>
      <c r="W4810" s="319"/>
      <c r="X4810"/>
      <c r="Y4810"/>
      <c r="Z4810"/>
      <c r="AA4810"/>
      <c r="AB4810"/>
      <c r="AC4810"/>
      <c r="AD4810"/>
      <c r="AE4810"/>
      <c r="AF4810"/>
      <c r="AG4810"/>
      <c r="AH4810"/>
      <c r="AI4810"/>
      <c r="AJ4810"/>
      <c r="AK4810"/>
      <c r="AL4810"/>
      <c r="AM4810"/>
      <c r="AN4810"/>
      <c r="AO4810"/>
      <c r="AP4810"/>
      <c r="AQ4810"/>
    </row>
    <row r="4811" spans="1:43" s="269" customFormat="1" x14ac:dyDescent="0.2">
      <c r="A4811" s="13"/>
      <c r="B4811"/>
      <c r="C4811"/>
      <c r="D4811" s="227"/>
      <c r="E4811" s="227"/>
      <c r="F4811" s="227"/>
      <c r="G4811"/>
      <c r="H4811"/>
      <c r="I4811"/>
      <c r="J4811" s="227"/>
      <c r="L4811" s="190"/>
      <c r="N4811"/>
      <c r="O4811"/>
      <c r="P4811"/>
      <c r="Q4811"/>
      <c r="R4811"/>
      <c r="S4811"/>
      <c r="T4811"/>
      <c r="U4811"/>
      <c r="V4811"/>
      <c r="W4811" s="319"/>
      <c r="X4811"/>
      <c r="Y4811"/>
      <c r="Z4811"/>
      <c r="AA4811"/>
      <c r="AB4811"/>
      <c r="AC4811"/>
      <c r="AD4811"/>
      <c r="AE4811"/>
      <c r="AF4811"/>
      <c r="AG4811"/>
      <c r="AH4811"/>
      <c r="AI4811"/>
      <c r="AJ4811"/>
      <c r="AK4811"/>
      <c r="AL4811"/>
      <c r="AM4811"/>
      <c r="AN4811"/>
      <c r="AO4811"/>
      <c r="AP4811"/>
      <c r="AQ4811"/>
    </row>
    <row r="4812" spans="1:43" s="269" customFormat="1" x14ac:dyDescent="0.2">
      <c r="A4812" s="13"/>
      <c r="B4812"/>
      <c r="C4812"/>
      <c r="D4812" s="227"/>
      <c r="E4812" s="227"/>
      <c r="F4812" s="227"/>
      <c r="G4812"/>
      <c r="H4812"/>
      <c r="I4812"/>
      <c r="J4812" s="227"/>
      <c r="L4812" s="190"/>
      <c r="N4812"/>
      <c r="O4812"/>
      <c r="P4812"/>
      <c r="Q4812"/>
      <c r="R4812"/>
      <c r="S4812"/>
      <c r="T4812"/>
      <c r="U4812"/>
      <c r="V4812"/>
      <c r="W4812" s="319"/>
      <c r="X4812"/>
      <c r="Y4812"/>
      <c r="Z4812"/>
      <c r="AA4812"/>
      <c r="AB4812"/>
      <c r="AC4812"/>
      <c r="AD4812"/>
      <c r="AE4812"/>
      <c r="AF4812"/>
      <c r="AG4812"/>
      <c r="AH4812"/>
      <c r="AI4812"/>
      <c r="AJ4812"/>
      <c r="AK4812"/>
      <c r="AL4812"/>
      <c r="AM4812"/>
      <c r="AN4812"/>
      <c r="AO4812"/>
      <c r="AP4812"/>
      <c r="AQ4812"/>
    </row>
    <row r="4813" spans="1:43" s="269" customFormat="1" x14ac:dyDescent="0.2">
      <c r="A4813" s="13"/>
      <c r="B4813"/>
      <c r="C4813"/>
      <c r="D4813" s="227"/>
      <c r="E4813" s="227"/>
      <c r="F4813" s="227"/>
      <c r="G4813"/>
      <c r="H4813"/>
      <c r="I4813"/>
      <c r="J4813" s="227"/>
      <c r="L4813" s="190"/>
      <c r="N4813"/>
      <c r="O4813"/>
      <c r="P4813"/>
      <c r="Q4813"/>
      <c r="R4813"/>
      <c r="S4813"/>
      <c r="T4813"/>
      <c r="U4813"/>
      <c r="V4813"/>
      <c r="W4813" s="319"/>
      <c r="X4813"/>
      <c r="Y4813"/>
      <c r="Z4813"/>
      <c r="AA4813"/>
      <c r="AB4813"/>
      <c r="AC4813"/>
      <c r="AD4813"/>
      <c r="AE4813"/>
      <c r="AF4813"/>
      <c r="AG4813"/>
      <c r="AH4813"/>
      <c r="AI4813"/>
      <c r="AJ4813"/>
      <c r="AK4813"/>
      <c r="AL4813"/>
      <c r="AM4813"/>
      <c r="AN4813"/>
      <c r="AO4813"/>
      <c r="AP4813"/>
      <c r="AQ4813"/>
    </row>
    <row r="4814" spans="1:43" s="269" customFormat="1" x14ac:dyDescent="0.2">
      <c r="A4814" s="13"/>
      <c r="B4814"/>
      <c r="C4814"/>
      <c r="D4814" s="227"/>
      <c r="E4814" s="227"/>
      <c r="F4814" s="227"/>
      <c r="G4814"/>
      <c r="H4814"/>
      <c r="I4814"/>
      <c r="J4814" s="227"/>
      <c r="L4814" s="190"/>
      <c r="N4814"/>
      <c r="O4814"/>
      <c r="P4814"/>
      <c r="Q4814"/>
      <c r="R4814"/>
      <c r="S4814"/>
      <c r="T4814"/>
      <c r="U4814"/>
      <c r="V4814"/>
      <c r="W4814" s="319"/>
      <c r="X4814"/>
      <c r="Y4814"/>
      <c r="Z4814"/>
      <c r="AA4814"/>
      <c r="AB4814"/>
      <c r="AC4814"/>
      <c r="AD4814"/>
      <c r="AE4814"/>
      <c r="AF4814"/>
      <c r="AG4814"/>
      <c r="AH4814"/>
      <c r="AI4814"/>
      <c r="AJ4814"/>
      <c r="AK4814"/>
      <c r="AL4814"/>
      <c r="AM4814"/>
      <c r="AN4814"/>
      <c r="AO4814"/>
      <c r="AP4814"/>
      <c r="AQ4814"/>
    </row>
    <row r="4815" spans="1:43" s="269" customFormat="1" x14ac:dyDescent="0.2">
      <c r="A4815" s="13"/>
      <c r="B4815"/>
      <c r="C4815"/>
      <c r="D4815" s="227"/>
      <c r="E4815" s="227"/>
      <c r="F4815" s="227"/>
      <c r="G4815"/>
      <c r="H4815"/>
      <c r="I4815"/>
      <c r="J4815" s="227"/>
      <c r="L4815" s="190"/>
      <c r="N4815"/>
      <c r="O4815"/>
      <c r="P4815"/>
      <c r="Q4815"/>
      <c r="R4815"/>
      <c r="S4815"/>
      <c r="T4815"/>
      <c r="U4815"/>
      <c r="V4815"/>
      <c r="W4815" s="319"/>
      <c r="X4815"/>
      <c r="Y4815"/>
      <c r="Z4815"/>
      <c r="AA4815"/>
      <c r="AB4815"/>
      <c r="AC4815"/>
      <c r="AD4815"/>
      <c r="AE4815"/>
      <c r="AF4815"/>
      <c r="AG4815"/>
      <c r="AH4815"/>
      <c r="AI4815"/>
      <c r="AJ4815"/>
      <c r="AK4815"/>
      <c r="AL4815"/>
      <c r="AM4815"/>
      <c r="AN4815"/>
      <c r="AO4815"/>
      <c r="AP4815"/>
      <c r="AQ4815"/>
    </row>
    <row r="4816" spans="1:43" s="269" customFormat="1" x14ac:dyDescent="0.2">
      <c r="A4816" s="13"/>
      <c r="B4816"/>
      <c r="C4816"/>
      <c r="D4816" s="227"/>
      <c r="E4816" s="227"/>
      <c r="F4816" s="227"/>
      <c r="G4816"/>
      <c r="H4816"/>
      <c r="I4816"/>
      <c r="J4816" s="227"/>
      <c r="L4816" s="190"/>
      <c r="N4816"/>
      <c r="O4816"/>
      <c r="P4816"/>
      <c r="Q4816"/>
      <c r="R4816"/>
      <c r="S4816"/>
      <c r="T4816"/>
      <c r="U4816"/>
      <c r="V4816"/>
      <c r="W4816" s="319"/>
      <c r="X4816"/>
      <c r="Y4816"/>
      <c r="Z4816"/>
      <c r="AA4816"/>
      <c r="AB4816"/>
      <c r="AC4816"/>
      <c r="AD4816"/>
      <c r="AE4816"/>
      <c r="AF4816"/>
      <c r="AG4816"/>
      <c r="AH4816"/>
      <c r="AI4816"/>
      <c r="AJ4816"/>
      <c r="AK4816"/>
      <c r="AL4816"/>
      <c r="AM4816"/>
      <c r="AN4816"/>
      <c r="AO4816"/>
      <c r="AP4816"/>
      <c r="AQ4816"/>
    </row>
    <row r="4817" spans="1:43" s="269" customFormat="1" x14ac:dyDescent="0.2">
      <c r="A4817" s="13"/>
      <c r="B4817"/>
      <c r="C4817"/>
      <c r="D4817" s="227"/>
      <c r="E4817" s="227"/>
      <c r="F4817" s="227"/>
      <c r="G4817"/>
      <c r="H4817"/>
      <c r="I4817"/>
      <c r="J4817" s="227"/>
      <c r="L4817" s="190"/>
      <c r="N4817"/>
      <c r="O4817"/>
      <c r="P4817"/>
      <c r="Q4817"/>
      <c r="R4817"/>
      <c r="S4817"/>
      <c r="T4817"/>
      <c r="U4817"/>
      <c r="V4817"/>
      <c r="W4817" s="319"/>
      <c r="X4817"/>
      <c r="Y4817"/>
      <c r="Z4817"/>
      <c r="AA4817"/>
      <c r="AB4817"/>
      <c r="AC4817"/>
      <c r="AD4817"/>
      <c r="AE4817"/>
      <c r="AF4817"/>
      <c r="AG4817"/>
      <c r="AH4817"/>
      <c r="AI4817"/>
      <c r="AJ4817"/>
      <c r="AK4817"/>
      <c r="AL4817"/>
      <c r="AM4817"/>
      <c r="AN4817"/>
      <c r="AO4817"/>
      <c r="AP4817"/>
      <c r="AQ4817"/>
    </row>
    <row r="4818" spans="1:43" s="269" customFormat="1" x14ac:dyDescent="0.2">
      <c r="A4818" s="13"/>
      <c r="B4818"/>
      <c r="C4818"/>
      <c r="D4818" s="227"/>
      <c r="E4818" s="227"/>
      <c r="F4818" s="227"/>
      <c r="G4818"/>
      <c r="H4818"/>
      <c r="I4818"/>
      <c r="J4818" s="227"/>
      <c r="L4818" s="190"/>
      <c r="N4818"/>
      <c r="O4818"/>
      <c r="P4818"/>
      <c r="Q4818"/>
      <c r="R4818"/>
      <c r="S4818"/>
      <c r="T4818"/>
      <c r="U4818"/>
      <c r="V4818"/>
      <c r="W4818" s="319"/>
      <c r="X4818"/>
      <c r="Y4818"/>
      <c r="Z4818"/>
      <c r="AA4818"/>
      <c r="AB4818"/>
      <c r="AC4818"/>
      <c r="AD4818"/>
      <c r="AE4818"/>
      <c r="AF4818"/>
      <c r="AG4818"/>
      <c r="AH4818"/>
      <c r="AI4818"/>
      <c r="AJ4818"/>
      <c r="AK4818"/>
      <c r="AL4818"/>
      <c r="AM4818"/>
      <c r="AN4818"/>
      <c r="AO4818"/>
      <c r="AP4818"/>
      <c r="AQ4818"/>
    </row>
    <row r="4819" spans="1:43" s="269" customFormat="1" x14ac:dyDescent="0.2">
      <c r="A4819" s="13"/>
      <c r="B4819"/>
      <c r="C4819"/>
      <c r="D4819" s="227"/>
      <c r="E4819" s="227"/>
      <c r="F4819" s="227"/>
      <c r="G4819"/>
      <c r="H4819"/>
      <c r="I4819"/>
      <c r="J4819" s="227"/>
      <c r="L4819" s="190"/>
      <c r="N4819"/>
      <c r="O4819"/>
      <c r="P4819"/>
      <c r="Q4819"/>
      <c r="R4819"/>
      <c r="S4819"/>
      <c r="T4819"/>
      <c r="U4819"/>
      <c r="V4819"/>
      <c r="W4819" s="319"/>
      <c r="X4819"/>
      <c r="Y4819"/>
      <c r="Z4819"/>
      <c r="AA4819"/>
      <c r="AB4819"/>
      <c r="AC4819"/>
      <c r="AD4819"/>
      <c r="AE4819"/>
      <c r="AF4819"/>
      <c r="AG4819"/>
      <c r="AH4819"/>
      <c r="AI4819"/>
      <c r="AJ4819"/>
      <c r="AK4819"/>
      <c r="AL4819"/>
      <c r="AM4819"/>
      <c r="AN4819"/>
      <c r="AO4819"/>
      <c r="AP4819"/>
      <c r="AQ4819"/>
    </row>
    <row r="4820" spans="1:43" s="269" customFormat="1" x14ac:dyDescent="0.2">
      <c r="A4820" s="13"/>
      <c r="B4820"/>
      <c r="C4820"/>
      <c r="D4820" s="227"/>
      <c r="E4820" s="227"/>
      <c r="F4820" s="227"/>
      <c r="G4820"/>
      <c r="H4820"/>
      <c r="I4820"/>
      <c r="J4820" s="227"/>
      <c r="L4820" s="190"/>
      <c r="N4820"/>
      <c r="O4820"/>
      <c r="P4820"/>
      <c r="Q4820"/>
      <c r="R4820"/>
      <c r="S4820"/>
      <c r="T4820"/>
      <c r="U4820"/>
      <c r="V4820"/>
      <c r="W4820" s="319"/>
      <c r="X4820"/>
      <c r="Y4820"/>
      <c r="Z4820"/>
      <c r="AA4820"/>
      <c r="AB4820"/>
      <c r="AC4820"/>
      <c r="AD4820"/>
      <c r="AE4820"/>
      <c r="AF4820"/>
      <c r="AG4820"/>
      <c r="AH4820"/>
      <c r="AI4820"/>
      <c r="AJ4820"/>
      <c r="AK4820"/>
      <c r="AL4820"/>
      <c r="AM4820"/>
      <c r="AN4820"/>
      <c r="AO4820"/>
      <c r="AP4820"/>
      <c r="AQ4820"/>
    </row>
    <row r="4821" spans="1:43" s="269" customFormat="1" x14ac:dyDescent="0.2">
      <c r="A4821" s="13"/>
      <c r="B4821"/>
      <c r="C4821"/>
      <c r="D4821" s="227"/>
      <c r="E4821" s="227"/>
      <c r="F4821" s="227"/>
      <c r="G4821"/>
      <c r="H4821"/>
      <c r="I4821"/>
      <c r="J4821" s="227"/>
      <c r="L4821" s="190"/>
      <c r="N4821"/>
      <c r="O4821"/>
      <c r="P4821"/>
      <c r="Q4821"/>
      <c r="R4821"/>
      <c r="S4821"/>
      <c r="T4821"/>
      <c r="U4821"/>
      <c r="V4821"/>
      <c r="W4821" s="319"/>
      <c r="X4821"/>
      <c r="Y4821"/>
      <c r="Z4821"/>
      <c r="AA4821"/>
      <c r="AB4821"/>
      <c r="AC4821"/>
      <c r="AD4821"/>
      <c r="AE4821"/>
      <c r="AF4821"/>
      <c r="AG4821"/>
      <c r="AH4821"/>
      <c r="AI4821"/>
      <c r="AJ4821"/>
      <c r="AK4821"/>
      <c r="AL4821"/>
      <c r="AM4821"/>
      <c r="AN4821"/>
      <c r="AO4821"/>
      <c r="AP4821"/>
      <c r="AQ4821"/>
    </row>
    <row r="4822" spans="1:43" s="269" customFormat="1" x14ac:dyDescent="0.2">
      <c r="A4822" s="13"/>
      <c r="B4822"/>
      <c r="C4822"/>
      <c r="D4822" s="227"/>
      <c r="E4822" s="227"/>
      <c r="F4822" s="227"/>
      <c r="G4822"/>
      <c r="H4822"/>
      <c r="I4822"/>
      <c r="J4822" s="227"/>
      <c r="L4822" s="190"/>
      <c r="N4822"/>
      <c r="O4822"/>
      <c r="P4822"/>
      <c r="Q4822"/>
      <c r="R4822"/>
      <c r="S4822"/>
      <c r="T4822"/>
      <c r="U4822"/>
      <c r="V4822"/>
      <c r="W4822" s="319"/>
      <c r="X4822"/>
      <c r="Y4822"/>
      <c r="Z4822"/>
      <c r="AA4822"/>
      <c r="AB4822"/>
      <c r="AC4822"/>
      <c r="AD4822"/>
      <c r="AE4822"/>
      <c r="AF4822"/>
      <c r="AG4822"/>
      <c r="AH4822"/>
      <c r="AI4822"/>
      <c r="AJ4822"/>
      <c r="AK4822"/>
      <c r="AL4822"/>
      <c r="AM4822"/>
      <c r="AN4822"/>
      <c r="AO4822"/>
      <c r="AP4822"/>
      <c r="AQ4822"/>
    </row>
    <row r="4823" spans="1:43" s="269" customFormat="1" x14ac:dyDescent="0.2">
      <c r="A4823" s="13"/>
      <c r="B4823"/>
      <c r="C4823"/>
      <c r="D4823" s="227"/>
      <c r="E4823" s="227"/>
      <c r="F4823" s="227"/>
      <c r="G4823"/>
      <c r="H4823"/>
      <c r="I4823"/>
      <c r="J4823" s="227"/>
      <c r="L4823" s="190"/>
      <c r="N4823"/>
      <c r="O4823"/>
      <c r="P4823"/>
      <c r="Q4823"/>
      <c r="R4823"/>
      <c r="S4823"/>
      <c r="T4823"/>
      <c r="U4823"/>
      <c r="V4823"/>
      <c r="W4823" s="319"/>
      <c r="X4823"/>
      <c r="Y4823"/>
      <c r="Z4823"/>
      <c r="AA4823"/>
      <c r="AB4823"/>
      <c r="AC4823"/>
      <c r="AD4823"/>
      <c r="AE4823"/>
      <c r="AF4823"/>
      <c r="AG4823"/>
      <c r="AH4823"/>
      <c r="AI4823"/>
      <c r="AJ4823"/>
      <c r="AK4823"/>
      <c r="AL4823"/>
      <c r="AM4823"/>
      <c r="AN4823"/>
      <c r="AO4823"/>
      <c r="AP4823"/>
      <c r="AQ4823"/>
    </row>
    <row r="4824" spans="1:43" s="269" customFormat="1" x14ac:dyDescent="0.2">
      <c r="A4824" s="13"/>
      <c r="B4824"/>
      <c r="C4824"/>
      <c r="D4824" s="227"/>
      <c r="E4824" s="227"/>
      <c r="F4824" s="227"/>
      <c r="G4824"/>
      <c r="H4824"/>
      <c r="I4824"/>
      <c r="J4824" s="227"/>
      <c r="L4824" s="190"/>
      <c r="N4824"/>
      <c r="O4824"/>
      <c r="P4824"/>
      <c r="Q4824"/>
      <c r="R4824"/>
      <c r="S4824"/>
      <c r="T4824"/>
      <c r="U4824"/>
      <c r="V4824"/>
      <c r="W4824" s="319"/>
      <c r="X4824"/>
      <c r="Y4824"/>
      <c r="Z4824"/>
      <c r="AA4824"/>
      <c r="AB4824"/>
      <c r="AC4824"/>
      <c r="AD4824"/>
      <c r="AE4824"/>
      <c r="AF4824"/>
      <c r="AG4824"/>
      <c r="AH4824"/>
      <c r="AI4824"/>
      <c r="AJ4824"/>
      <c r="AK4824"/>
      <c r="AL4824"/>
      <c r="AM4824"/>
      <c r="AN4824"/>
      <c r="AO4824"/>
      <c r="AP4824"/>
      <c r="AQ4824"/>
    </row>
    <row r="4825" spans="1:43" s="269" customFormat="1" x14ac:dyDescent="0.2">
      <c r="A4825" s="13"/>
      <c r="B4825"/>
      <c r="C4825"/>
      <c r="D4825" s="227"/>
      <c r="E4825" s="227"/>
      <c r="F4825" s="227"/>
      <c r="G4825"/>
      <c r="H4825"/>
      <c r="I4825"/>
      <c r="J4825" s="227"/>
      <c r="L4825" s="190"/>
      <c r="N4825"/>
      <c r="O4825"/>
      <c r="P4825"/>
      <c r="Q4825"/>
      <c r="R4825"/>
      <c r="S4825"/>
      <c r="T4825"/>
      <c r="U4825"/>
      <c r="V4825"/>
      <c r="W4825" s="319"/>
      <c r="X4825"/>
      <c r="Y4825"/>
      <c r="Z4825"/>
      <c r="AA4825"/>
      <c r="AB4825"/>
      <c r="AC4825"/>
      <c r="AD4825"/>
      <c r="AE4825"/>
      <c r="AF4825"/>
      <c r="AG4825"/>
      <c r="AH4825"/>
      <c r="AI4825"/>
      <c r="AJ4825"/>
      <c r="AK4825"/>
      <c r="AL4825"/>
      <c r="AM4825"/>
      <c r="AN4825"/>
      <c r="AO4825"/>
      <c r="AP4825"/>
      <c r="AQ4825"/>
    </row>
    <row r="4826" spans="1:43" s="269" customFormat="1" x14ac:dyDescent="0.2">
      <c r="A4826" s="13"/>
      <c r="B4826"/>
      <c r="C4826"/>
      <c r="D4826" s="227"/>
      <c r="E4826" s="227"/>
      <c r="F4826" s="227"/>
      <c r="G4826"/>
      <c r="H4826"/>
      <c r="I4826"/>
      <c r="J4826" s="227"/>
      <c r="L4826" s="190"/>
      <c r="N4826"/>
      <c r="O4826"/>
      <c r="P4826"/>
      <c r="Q4826"/>
      <c r="R4826"/>
      <c r="S4826"/>
      <c r="T4826"/>
      <c r="U4826"/>
      <c r="V4826"/>
      <c r="W4826" s="319"/>
      <c r="X4826"/>
      <c r="Y4826"/>
      <c r="Z4826"/>
      <c r="AA4826"/>
      <c r="AB4826"/>
      <c r="AC4826"/>
      <c r="AD4826"/>
      <c r="AE4826"/>
      <c r="AF4826"/>
      <c r="AG4826"/>
      <c r="AH4826"/>
      <c r="AI4826"/>
      <c r="AJ4826"/>
      <c r="AK4826"/>
      <c r="AL4826"/>
      <c r="AM4826"/>
      <c r="AN4826"/>
      <c r="AO4826"/>
      <c r="AP4826"/>
      <c r="AQ4826"/>
    </row>
    <row r="4827" spans="1:43" s="269" customFormat="1" x14ac:dyDescent="0.2">
      <c r="A4827" s="13"/>
      <c r="B4827"/>
      <c r="C4827"/>
      <c r="D4827" s="227"/>
      <c r="E4827" s="227"/>
      <c r="F4827" s="227"/>
      <c r="G4827"/>
      <c r="H4827"/>
      <c r="I4827"/>
      <c r="J4827" s="227"/>
      <c r="L4827" s="190"/>
      <c r="N4827"/>
      <c r="O4827"/>
      <c r="P4827"/>
      <c r="Q4827"/>
      <c r="R4827"/>
      <c r="S4827"/>
      <c r="T4827"/>
      <c r="U4827"/>
      <c r="V4827"/>
      <c r="W4827" s="319"/>
      <c r="X4827"/>
      <c r="Y4827"/>
      <c r="Z4827"/>
      <c r="AA4827"/>
      <c r="AB4827"/>
      <c r="AC4827"/>
      <c r="AD4827"/>
      <c r="AE4827"/>
      <c r="AF4827"/>
      <c r="AG4827"/>
      <c r="AH4827"/>
      <c r="AI4827"/>
      <c r="AJ4827"/>
      <c r="AK4827"/>
      <c r="AL4827"/>
      <c r="AM4827"/>
      <c r="AN4827"/>
      <c r="AO4827"/>
      <c r="AP4827"/>
      <c r="AQ4827"/>
    </row>
    <row r="4828" spans="1:43" s="269" customFormat="1" x14ac:dyDescent="0.2">
      <c r="A4828" s="13"/>
      <c r="B4828"/>
      <c r="C4828"/>
      <c r="D4828" s="227"/>
      <c r="E4828" s="227"/>
      <c r="F4828" s="227"/>
      <c r="G4828"/>
      <c r="H4828"/>
      <c r="I4828"/>
      <c r="J4828" s="227"/>
      <c r="L4828" s="190"/>
      <c r="N4828"/>
      <c r="O4828"/>
      <c r="P4828"/>
      <c r="Q4828"/>
      <c r="R4828"/>
      <c r="S4828"/>
      <c r="T4828"/>
      <c r="U4828"/>
      <c r="V4828"/>
      <c r="W4828" s="319"/>
      <c r="X4828"/>
      <c r="Y4828"/>
      <c r="Z4828"/>
      <c r="AA4828"/>
      <c r="AB4828"/>
      <c r="AC4828"/>
      <c r="AD4828"/>
      <c r="AE4828"/>
      <c r="AF4828"/>
      <c r="AG4828"/>
      <c r="AH4828"/>
      <c r="AI4828"/>
      <c r="AJ4828"/>
      <c r="AK4828"/>
      <c r="AL4828"/>
      <c r="AM4828"/>
      <c r="AN4828"/>
      <c r="AO4828"/>
      <c r="AP4828"/>
      <c r="AQ4828"/>
    </row>
    <row r="4829" spans="1:43" s="269" customFormat="1" x14ac:dyDescent="0.2">
      <c r="A4829" s="13"/>
      <c r="B4829"/>
      <c r="C4829"/>
      <c r="D4829" s="227"/>
      <c r="E4829" s="227"/>
      <c r="F4829" s="227"/>
      <c r="G4829"/>
      <c r="H4829"/>
      <c r="I4829"/>
      <c r="J4829" s="227"/>
      <c r="L4829" s="190"/>
      <c r="N4829"/>
      <c r="O4829"/>
      <c r="P4829"/>
      <c r="Q4829"/>
      <c r="R4829"/>
      <c r="S4829"/>
      <c r="T4829"/>
      <c r="U4829"/>
      <c r="V4829"/>
      <c r="W4829" s="319"/>
      <c r="X4829"/>
      <c r="Y4829"/>
      <c r="Z4829"/>
      <c r="AA4829"/>
      <c r="AB4829"/>
      <c r="AC4829"/>
      <c r="AD4829"/>
      <c r="AE4829"/>
      <c r="AF4829"/>
      <c r="AG4829"/>
      <c r="AH4829"/>
      <c r="AI4829"/>
      <c r="AJ4829"/>
      <c r="AK4829"/>
      <c r="AL4829"/>
      <c r="AM4829"/>
      <c r="AN4829"/>
      <c r="AO4829"/>
      <c r="AP4829"/>
      <c r="AQ4829"/>
    </row>
    <row r="4830" spans="1:43" s="269" customFormat="1" x14ac:dyDescent="0.2">
      <c r="A4830" s="13"/>
      <c r="B4830"/>
      <c r="C4830"/>
      <c r="D4830" s="227"/>
      <c r="E4830" s="227"/>
      <c r="F4830" s="227"/>
      <c r="G4830"/>
      <c r="H4830"/>
      <c r="I4830"/>
      <c r="J4830" s="227"/>
      <c r="L4830" s="190"/>
      <c r="N4830"/>
      <c r="O4830"/>
      <c r="P4830"/>
      <c r="Q4830"/>
      <c r="R4830"/>
      <c r="S4830"/>
      <c r="T4830"/>
      <c r="U4830"/>
      <c r="V4830"/>
      <c r="W4830" s="319"/>
      <c r="X4830"/>
      <c r="Y4830"/>
      <c r="Z4830"/>
      <c r="AA4830"/>
      <c r="AB4830"/>
      <c r="AC4830"/>
      <c r="AD4830"/>
      <c r="AE4830"/>
      <c r="AF4830"/>
      <c r="AG4830"/>
      <c r="AH4830"/>
      <c r="AI4830"/>
      <c r="AJ4830"/>
      <c r="AK4830"/>
      <c r="AL4830"/>
      <c r="AM4830"/>
      <c r="AN4830"/>
      <c r="AO4830"/>
      <c r="AP4830"/>
      <c r="AQ4830"/>
    </row>
    <row r="4831" spans="1:43" s="269" customFormat="1" x14ac:dyDescent="0.2">
      <c r="A4831" s="13"/>
      <c r="B4831"/>
      <c r="C4831"/>
      <c r="D4831" s="227"/>
      <c r="E4831" s="227"/>
      <c r="F4831" s="227"/>
      <c r="G4831"/>
      <c r="H4831"/>
      <c r="I4831"/>
      <c r="J4831" s="227"/>
      <c r="L4831" s="190"/>
      <c r="N4831"/>
      <c r="O4831"/>
      <c r="P4831"/>
      <c r="Q4831"/>
      <c r="R4831"/>
      <c r="S4831"/>
      <c r="T4831"/>
      <c r="U4831"/>
      <c r="V4831"/>
      <c r="W4831" s="319"/>
      <c r="X4831"/>
      <c r="Y4831"/>
      <c r="Z4831"/>
      <c r="AA4831"/>
      <c r="AB4831"/>
      <c r="AC4831"/>
      <c r="AD4831"/>
      <c r="AE4831"/>
      <c r="AF4831"/>
      <c r="AG4831"/>
      <c r="AH4831"/>
      <c r="AI4831"/>
      <c r="AJ4831"/>
      <c r="AK4831"/>
      <c r="AL4831"/>
      <c r="AM4831"/>
      <c r="AN4831"/>
      <c r="AO4831"/>
      <c r="AP4831"/>
      <c r="AQ4831"/>
    </row>
    <row r="4832" spans="1:43" s="269" customFormat="1" x14ac:dyDescent="0.2">
      <c r="A4832" s="13"/>
      <c r="B4832"/>
      <c r="C4832"/>
      <c r="D4832" s="227"/>
      <c r="E4832" s="227"/>
      <c r="F4832" s="227"/>
      <c r="G4832"/>
      <c r="H4832"/>
      <c r="I4832"/>
      <c r="J4832" s="227"/>
      <c r="L4832" s="190"/>
      <c r="N4832"/>
      <c r="O4832"/>
      <c r="P4832"/>
      <c r="Q4832"/>
      <c r="R4832"/>
      <c r="S4832"/>
      <c r="T4832"/>
      <c r="U4832"/>
      <c r="V4832"/>
      <c r="W4832" s="319"/>
      <c r="X4832"/>
      <c r="Y4832"/>
      <c r="Z4832"/>
      <c r="AA4832"/>
      <c r="AB4832"/>
      <c r="AC4832"/>
      <c r="AD4832"/>
      <c r="AE4832"/>
      <c r="AF4832"/>
      <c r="AG4832"/>
      <c r="AH4832"/>
      <c r="AI4832"/>
      <c r="AJ4832"/>
      <c r="AK4832"/>
      <c r="AL4832"/>
      <c r="AM4832"/>
      <c r="AN4832"/>
      <c r="AO4832"/>
      <c r="AP4832"/>
      <c r="AQ4832"/>
    </row>
    <row r="4833" spans="1:43" s="269" customFormat="1" x14ac:dyDescent="0.2">
      <c r="A4833" s="13"/>
      <c r="B4833"/>
      <c r="C4833"/>
      <c r="D4833" s="227"/>
      <c r="E4833" s="227"/>
      <c r="F4833" s="227"/>
      <c r="G4833"/>
      <c r="H4833"/>
      <c r="I4833"/>
      <c r="J4833" s="227"/>
      <c r="L4833" s="190"/>
      <c r="N4833"/>
      <c r="O4833"/>
      <c r="P4833"/>
      <c r="Q4833"/>
      <c r="R4833"/>
      <c r="S4833"/>
      <c r="T4833"/>
      <c r="U4833"/>
      <c r="V4833"/>
      <c r="W4833" s="319"/>
      <c r="X4833"/>
      <c r="Y4833"/>
      <c r="Z4833"/>
      <c r="AA4833"/>
      <c r="AB4833"/>
      <c r="AC4833"/>
      <c r="AD4833"/>
      <c r="AE4833"/>
      <c r="AF4833"/>
      <c r="AG4833"/>
      <c r="AH4833"/>
      <c r="AI4833"/>
      <c r="AJ4833"/>
      <c r="AK4833"/>
      <c r="AL4833"/>
      <c r="AM4833"/>
      <c r="AN4833"/>
      <c r="AO4833"/>
      <c r="AP4833"/>
      <c r="AQ4833"/>
    </row>
    <row r="4834" spans="1:43" s="269" customFormat="1" x14ac:dyDescent="0.2">
      <c r="A4834" s="13"/>
      <c r="B4834"/>
      <c r="C4834"/>
      <c r="D4834" s="227"/>
      <c r="E4834" s="227"/>
      <c r="F4834" s="227"/>
      <c r="G4834"/>
      <c r="H4834"/>
      <c r="I4834"/>
      <c r="J4834" s="227"/>
      <c r="L4834" s="190"/>
      <c r="N4834"/>
      <c r="O4834"/>
      <c r="P4834"/>
      <c r="Q4834"/>
      <c r="R4834"/>
      <c r="S4834"/>
      <c r="T4834"/>
      <c r="U4834"/>
      <c r="V4834"/>
      <c r="W4834" s="319"/>
      <c r="X4834"/>
      <c r="Y4834"/>
      <c r="Z4834"/>
      <c r="AA4834"/>
      <c r="AB4834"/>
      <c r="AC4834"/>
      <c r="AD4834"/>
      <c r="AE4834"/>
      <c r="AF4834"/>
      <c r="AG4834"/>
      <c r="AH4834"/>
      <c r="AI4834"/>
      <c r="AJ4834"/>
      <c r="AK4834"/>
      <c r="AL4834"/>
      <c r="AM4834"/>
      <c r="AN4834"/>
      <c r="AO4834"/>
      <c r="AP4834"/>
      <c r="AQ4834"/>
    </row>
    <row r="4835" spans="1:43" s="269" customFormat="1" x14ac:dyDescent="0.2">
      <c r="A4835" s="13"/>
      <c r="B4835"/>
      <c r="C4835"/>
      <c r="D4835" s="227"/>
      <c r="E4835" s="227"/>
      <c r="F4835" s="227"/>
      <c r="G4835"/>
      <c r="H4835"/>
      <c r="I4835"/>
      <c r="J4835" s="227"/>
      <c r="L4835" s="190"/>
      <c r="N4835"/>
      <c r="O4835"/>
      <c r="P4835"/>
      <c r="Q4835"/>
      <c r="R4835"/>
      <c r="S4835"/>
      <c r="T4835"/>
      <c r="U4835"/>
      <c r="V4835"/>
      <c r="W4835" s="319"/>
      <c r="X4835"/>
      <c r="Y4835"/>
      <c r="Z4835"/>
      <c r="AA4835"/>
      <c r="AB4835"/>
      <c r="AC4835"/>
      <c r="AD4835"/>
      <c r="AE4835"/>
      <c r="AF4835"/>
      <c r="AG4835"/>
      <c r="AH4835"/>
      <c r="AI4835"/>
      <c r="AJ4835"/>
      <c r="AK4835"/>
      <c r="AL4835"/>
      <c r="AM4835"/>
      <c r="AN4835"/>
      <c r="AO4835"/>
      <c r="AP4835"/>
      <c r="AQ4835"/>
    </row>
    <row r="4836" spans="1:43" s="269" customFormat="1" x14ac:dyDescent="0.2">
      <c r="A4836" s="13"/>
      <c r="B4836"/>
      <c r="C4836"/>
      <c r="D4836" s="227"/>
      <c r="E4836" s="227"/>
      <c r="F4836" s="227"/>
      <c r="G4836"/>
      <c r="H4836"/>
      <c r="I4836"/>
      <c r="J4836" s="227"/>
      <c r="L4836" s="190"/>
      <c r="N4836"/>
      <c r="O4836"/>
      <c r="P4836"/>
      <c r="Q4836"/>
      <c r="R4836"/>
      <c r="S4836"/>
      <c r="T4836"/>
      <c r="U4836"/>
      <c r="V4836"/>
      <c r="W4836" s="319"/>
      <c r="X4836"/>
      <c r="Y4836"/>
      <c r="Z4836"/>
      <c r="AA4836"/>
      <c r="AB4836"/>
      <c r="AC4836"/>
      <c r="AD4836"/>
      <c r="AE4836"/>
      <c r="AF4836"/>
      <c r="AG4836"/>
      <c r="AH4836"/>
      <c r="AI4836"/>
      <c r="AJ4836"/>
      <c r="AK4836"/>
      <c r="AL4836"/>
      <c r="AM4836"/>
      <c r="AN4836"/>
      <c r="AO4836"/>
      <c r="AP4836"/>
      <c r="AQ4836"/>
    </row>
    <row r="4837" spans="1:43" s="269" customFormat="1" x14ac:dyDescent="0.2">
      <c r="A4837" s="13"/>
      <c r="B4837"/>
      <c r="C4837"/>
      <c r="D4837" s="227"/>
      <c r="E4837" s="227"/>
      <c r="F4837" s="227"/>
      <c r="G4837"/>
      <c r="H4837"/>
      <c r="I4837"/>
      <c r="J4837" s="227"/>
      <c r="L4837" s="190"/>
      <c r="N4837"/>
      <c r="O4837"/>
      <c r="P4837"/>
      <c r="Q4837"/>
      <c r="R4837"/>
      <c r="S4837"/>
      <c r="T4837"/>
      <c r="U4837"/>
      <c r="V4837"/>
      <c r="W4837" s="319"/>
      <c r="X4837"/>
      <c r="Y4837"/>
      <c r="Z4837"/>
      <c r="AA4837"/>
      <c r="AB4837"/>
      <c r="AC4837"/>
      <c r="AD4837"/>
      <c r="AE4837"/>
      <c r="AF4837"/>
      <c r="AG4837"/>
      <c r="AH4837"/>
      <c r="AI4837"/>
      <c r="AJ4837"/>
      <c r="AK4837"/>
      <c r="AL4837"/>
      <c r="AM4837"/>
      <c r="AN4837"/>
      <c r="AO4837"/>
      <c r="AP4837"/>
      <c r="AQ4837"/>
    </row>
    <row r="4838" spans="1:43" s="269" customFormat="1" x14ac:dyDescent="0.2">
      <c r="A4838" s="13"/>
      <c r="B4838"/>
      <c r="C4838"/>
      <c r="D4838" s="227"/>
      <c r="E4838" s="227"/>
      <c r="F4838" s="227"/>
      <c r="G4838"/>
      <c r="H4838"/>
      <c r="I4838"/>
      <c r="J4838" s="227"/>
      <c r="L4838" s="190"/>
      <c r="N4838"/>
      <c r="O4838"/>
      <c r="P4838"/>
      <c r="Q4838"/>
      <c r="R4838"/>
      <c r="S4838"/>
      <c r="T4838"/>
      <c r="U4838"/>
      <c r="V4838"/>
      <c r="W4838" s="319"/>
      <c r="X4838"/>
      <c r="Y4838"/>
      <c r="Z4838"/>
      <c r="AA4838"/>
      <c r="AB4838"/>
      <c r="AC4838"/>
      <c r="AD4838"/>
      <c r="AE4838"/>
      <c r="AF4838"/>
      <c r="AG4838"/>
      <c r="AH4838"/>
      <c r="AI4838"/>
      <c r="AJ4838"/>
      <c r="AK4838"/>
      <c r="AL4838"/>
      <c r="AM4838"/>
      <c r="AN4838"/>
      <c r="AO4838"/>
      <c r="AP4838"/>
      <c r="AQ4838"/>
    </row>
    <row r="4839" spans="1:43" s="269" customFormat="1" x14ac:dyDescent="0.2">
      <c r="A4839" s="13"/>
      <c r="B4839"/>
      <c r="C4839"/>
      <c r="D4839" s="227"/>
      <c r="E4839" s="227"/>
      <c r="F4839" s="227"/>
      <c r="G4839"/>
      <c r="H4839"/>
      <c r="I4839"/>
      <c r="J4839" s="227"/>
      <c r="L4839" s="190"/>
      <c r="N4839"/>
      <c r="O4839"/>
      <c r="P4839"/>
      <c r="Q4839"/>
      <c r="R4839"/>
      <c r="S4839"/>
      <c r="T4839"/>
      <c r="U4839"/>
      <c r="V4839"/>
      <c r="W4839" s="319"/>
      <c r="X4839"/>
      <c r="Y4839"/>
      <c r="Z4839"/>
      <c r="AA4839"/>
      <c r="AB4839"/>
      <c r="AC4839"/>
      <c r="AD4839"/>
      <c r="AE4839"/>
      <c r="AF4839"/>
      <c r="AG4839"/>
      <c r="AH4839"/>
      <c r="AI4839"/>
      <c r="AJ4839"/>
      <c r="AK4839"/>
      <c r="AL4839"/>
      <c r="AM4839"/>
      <c r="AN4839"/>
      <c r="AO4839"/>
      <c r="AP4839"/>
      <c r="AQ4839"/>
    </row>
    <row r="4840" spans="1:43" s="269" customFormat="1" x14ac:dyDescent="0.2">
      <c r="A4840" s="13"/>
      <c r="B4840"/>
      <c r="C4840"/>
      <c r="D4840" s="227"/>
      <c r="E4840" s="227"/>
      <c r="F4840" s="227"/>
      <c r="G4840"/>
      <c r="H4840"/>
      <c r="I4840"/>
      <c r="J4840" s="227"/>
      <c r="L4840" s="190"/>
      <c r="N4840"/>
      <c r="O4840"/>
      <c r="P4840"/>
      <c r="Q4840"/>
      <c r="R4840"/>
      <c r="S4840"/>
      <c r="T4840"/>
      <c r="U4840"/>
      <c r="V4840"/>
      <c r="W4840" s="319"/>
      <c r="X4840"/>
      <c r="Y4840"/>
      <c r="Z4840"/>
      <c r="AA4840"/>
      <c r="AB4840"/>
      <c r="AC4840"/>
      <c r="AD4840"/>
      <c r="AE4840"/>
      <c r="AF4840"/>
      <c r="AG4840"/>
      <c r="AH4840"/>
      <c r="AI4840"/>
      <c r="AJ4840"/>
      <c r="AK4840"/>
      <c r="AL4840"/>
      <c r="AM4840"/>
      <c r="AN4840"/>
      <c r="AO4840"/>
      <c r="AP4840"/>
      <c r="AQ4840"/>
    </row>
    <row r="4841" spans="1:43" s="269" customFormat="1" x14ac:dyDescent="0.2">
      <c r="A4841" s="13"/>
      <c r="B4841"/>
      <c r="C4841"/>
      <c r="D4841" s="227"/>
      <c r="E4841" s="227"/>
      <c r="F4841" s="227"/>
      <c r="G4841"/>
      <c r="H4841"/>
      <c r="I4841"/>
      <c r="J4841" s="227"/>
      <c r="L4841" s="190"/>
      <c r="N4841"/>
      <c r="O4841"/>
      <c r="P4841"/>
      <c r="Q4841"/>
      <c r="R4841"/>
      <c r="S4841"/>
      <c r="T4841"/>
      <c r="U4841"/>
      <c r="V4841"/>
      <c r="W4841" s="319"/>
      <c r="X4841"/>
      <c r="Y4841"/>
      <c r="Z4841"/>
      <c r="AA4841"/>
      <c r="AB4841"/>
      <c r="AC4841"/>
      <c r="AD4841"/>
      <c r="AE4841"/>
      <c r="AF4841"/>
      <c r="AG4841"/>
      <c r="AH4841"/>
      <c r="AI4841"/>
      <c r="AJ4841"/>
      <c r="AK4841"/>
      <c r="AL4841"/>
      <c r="AM4841"/>
      <c r="AN4841"/>
      <c r="AO4841"/>
      <c r="AP4841"/>
      <c r="AQ4841"/>
    </row>
    <row r="4842" spans="1:43" s="269" customFormat="1" x14ac:dyDescent="0.2">
      <c r="A4842" s="13"/>
      <c r="B4842"/>
      <c r="C4842"/>
      <c r="D4842" s="227"/>
      <c r="E4842" s="227"/>
      <c r="F4842" s="227"/>
      <c r="G4842"/>
      <c r="H4842"/>
      <c r="I4842"/>
      <c r="J4842" s="227"/>
      <c r="L4842" s="190"/>
      <c r="N4842"/>
      <c r="O4842"/>
      <c r="P4842"/>
      <c r="Q4842"/>
      <c r="R4842"/>
      <c r="S4842"/>
      <c r="T4842"/>
      <c r="U4842"/>
      <c r="V4842"/>
      <c r="W4842" s="319"/>
      <c r="X4842"/>
      <c r="Y4842"/>
      <c r="Z4842"/>
      <c r="AA4842"/>
      <c r="AB4842"/>
      <c r="AC4842"/>
      <c r="AD4842"/>
      <c r="AE4842"/>
      <c r="AF4842"/>
      <c r="AG4842"/>
      <c r="AH4842"/>
      <c r="AI4842"/>
      <c r="AJ4842"/>
      <c r="AK4842"/>
      <c r="AL4842"/>
      <c r="AM4842"/>
      <c r="AN4842"/>
      <c r="AO4842"/>
      <c r="AP4842"/>
      <c r="AQ4842"/>
    </row>
    <row r="4843" spans="1:43" s="269" customFormat="1" x14ac:dyDescent="0.2">
      <c r="A4843" s="13"/>
      <c r="B4843"/>
      <c r="C4843"/>
      <c r="D4843" s="227"/>
      <c r="E4843" s="227"/>
      <c r="F4843" s="227"/>
      <c r="G4843"/>
      <c r="H4843"/>
      <c r="I4843"/>
      <c r="J4843" s="227"/>
      <c r="L4843" s="190"/>
      <c r="N4843"/>
      <c r="O4843"/>
      <c r="P4843"/>
      <c r="Q4843"/>
      <c r="R4843"/>
      <c r="S4843"/>
      <c r="T4843"/>
      <c r="U4843"/>
      <c r="V4843"/>
      <c r="W4843" s="319"/>
      <c r="X4843"/>
      <c r="Y4843"/>
      <c r="Z4843"/>
      <c r="AA4843"/>
      <c r="AB4843"/>
      <c r="AC4843"/>
      <c r="AD4843"/>
      <c r="AE4843"/>
      <c r="AF4843"/>
      <c r="AG4843"/>
      <c r="AH4843"/>
      <c r="AI4843"/>
      <c r="AJ4843"/>
      <c r="AK4843"/>
      <c r="AL4843"/>
      <c r="AM4843"/>
      <c r="AN4843"/>
      <c r="AO4843"/>
      <c r="AP4843"/>
      <c r="AQ4843"/>
    </row>
    <row r="4844" spans="1:43" s="269" customFormat="1" x14ac:dyDescent="0.2">
      <c r="A4844" s="13"/>
      <c r="B4844"/>
      <c r="C4844"/>
      <c r="D4844" s="227"/>
      <c r="E4844" s="227"/>
      <c r="F4844" s="227"/>
      <c r="G4844"/>
      <c r="H4844"/>
      <c r="I4844"/>
      <c r="J4844" s="227"/>
      <c r="L4844" s="190"/>
      <c r="N4844"/>
      <c r="O4844"/>
      <c r="P4844"/>
      <c r="Q4844"/>
      <c r="R4844"/>
      <c r="S4844"/>
      <c r="T4844"/>
      <c r="U4844"/>
      <c r="V4844"/>
      <c r="W4844" s="319"/>
      <c r="X4844"/>
      <c r="Y4844"/>
      <c r="Z4844"/>
      <c r="AA4844"/>
      <c r="AB4844"/>
      <c r="AC4844"/>
      <c r="AD4844"/>
      <c r="AE4844"/>
      <c r="AF4844"/>
      <c r="AG4844"/>
      <c r="AH4844"/>
      <c r="AI4844"/>
      <c r="AJ4844"/>
      <c r="AK4844"/>
      <c r="AL4844"/>
      <c r="AM4844"/>
      <c r="AN4844"/>
      <c r="AO4844"/>
      <c r="AP4844"/>
      <c r="AQ4844"/>
    </row>
    <row r="4845" spans="1:43" s="269" customFormat="1" x14ac:dyDescent="0.2">
      <c r="A4845" s="13"/>
      <c r="B4845"/>
      <c r="C4845"/>
      <c r="D4845" s="227"/>
      <c r="E4845" s="227"/>
      <c r="F4845" s="227"/>
      <c r="G4845"/>
      <c r="H4845"/>
      <c r="I4845"/>
      <c r="J4845" s="227"/>
      <c r="L4845" s="190"/>
      <c r="N4845"/>
      <c r="O4845"/>
      <c r="P4845"/>
      <c r="Q4845"/>
      <c r="R4845"/>
      <c r="S4845"/>
      <c r="T4845"/>
      <c r="U4845"/>
      <c r="V4845"/>
      <c r="W4845" s="319"/>
      <c r="X4845"/>
      <c r="Y4845"/>
      <c r="Z4845"/>
      <c r="AA4845"/>
      <c r="AB4845"/>
      <c r="AC4845"/>
      <c r="AD4845"/>
      <c r="AE4845"/>
      <c r="AF4845"/>
      <c r="AG4845"/>
      <c r="AH4845"/>
      <c r="AI4845"/>
      <c r="AJ4845"/>
      <c r="AK4845"/>
      <c r="AL4845"/>
      <c r="AM4845"/>
      <c r="AN4845"/>
      <c r="AO4845"/>
      <c r="AP4845"/>
      <c r="AQ4845"/>
    </row>
    <row r="4846" spans="1:43" s="269" customFormat="1" x14ac:dyDescent="0.2">
      <c r="A4846" s="13"/>
      <c r="B4846"/>
      <c r="C4846"/>
      <c r="D4846" s="227"/>
      <c r="E4846" s="227"/>
      <c r="F4846" s="227"/>
      <c r="G4846"/>
      <c r="H4846"/>
      <c r="I4846"/>
      <c r="J4846" s="227"/>
      <c r="L4846" s="190"/>
      <c r="N4846"/>
      <c r="O4846"/>
      <c r="P4846"/>
      <c r="Q4846"/>
      <c r="R4846"/>
      <c r="S4846"/>
      <c r="T4846"/>
      <c r="U4846"/>
      <c r="V4846"/>
      <c r="W4846" s="319"/>
      <c r="X4846"/>
      <c r="Y4846"/>
      <c r="Z4846"/>
      <c r="AA4846"/>
      <c r="AB4846"/>
      <c r="AC4846"/>
      <c r="AD4846"/>
      <c r="AE4846"/>
      <c r="AF4846"/>
      <c r="AG4846"/>
      <c r="AH4846"/>
      <c r="AI4846"/>
      <c r="AJ4846"/>
      <c r="AK4846"/>
      <c r="AL4846"/>
      <c r="AM4846"/>
      <c r="AN4846"/>
      <c r="AO4846"/>
      <c r="AP4846"/>
      <c r="AQ4846"/>
    </row>
    <row r="4847" spans="1:43" s="269" customFormat="1" x14ac:dyDescent="0.2">
      <c r="A4847" s="13"/>
      <c r="B4847"/>
      <c r="C4847"/>
      <c r="D4847" s="227"/>
      <c r="E4847" s="227"/>
      <c r="F4847" s="227"/>
      <c r="G4847"/>
      <c r="H4847"/>
      <c r="I4847"/>
      <c r="J4847" s="227"/>
      <c r="L4847" s="190"/>
      <c r="N4847"/>
      <c r="O4847"/>
      <c r="P4847"/>
      <c r="Q4847"/>
      <c r="R4847"/>
      <c r="S4847"/>
      <c r="T4847"/>
      <c r="U4847"/>
      <c r="V4847"/>
      <c r="W4847" s="319"/>
      <c r="X4847"/>
      <c r="Y4847"/>
      <c r="Z4847"/>
      <c r="AA4847"/>
      <c r="AB4847"/>
      <c r="AC4847"/>
      <c r="AD4847"/>
      <c r="AE4847"/>
      <c r="AF4847"/>
      <c r="AG4847"/>
      <c r="AH4847"/>
      <c r="AI4847"/>
      <c r="AJ4847"/>
      <c r="AK4847"/>
      <c r="AL4847"/>
      <c r="AM4847"/>
      <c r="AN4847"/>
      <c r="AO4847"/>
      <c r="AP4847"/>
      <c r="AQ4847"/>
    </row>
    <row r="4848" spans="1:43" s="269" customFormat="1" x14ac:dyDescent="0.2">
      <c r="A4848" s="13"/>
      <c r="B4848"/>
      <c r="C4848"/>
      <c r="D4848" s="227"/>
      <c r="E4848" s="227"/>
      <c r="F4848" s="227"/>
      <c r="G4848"/>
      <c r="H4848"/>
      <c r="I4848"/>
      <c r="J4848" s="227"/>
      <c r="L4848" s="190"/>
      <c r="N4848"/>
      <c r="O4848"/>
      <c r="P4848"/>
      <c r="Q4848"/>
      <c r="R4848"/>
      <c r="S4848"/>
      <c r="T4848"/>
      <c r="U4848"/>
      <c r="V4848"/>
      <c r="W4848" s="319"/>
      <c r="X4848"/>
      <c r="Y4848"/>
      <c r="Z4848"/>
      <c r="AA4848"/>
      <c r="AB4848"/>
      <c r="AC4848"/>
      <c r="AD4848"/>
      <c r="AE4848"/>
      <c r="AF4848"/>
      <c r="AG4848"/>
      <c r="AH4848"/>
      <c r="AI4848"/>
      <c r="AJ4848"/>
      <c r="AK4848"/>
      <c r="AL4848"/>
      <c r="AM4848"/>
      <c r="AN4848"/>
      <c r="AO4848"/>
      <c r="AP4848"/>
      <c r="AQ4848"/>
    </row>
    <row r="4849" spans="1:43" s="269" customFormat="1" x14ac:dyDescent="0.2">
      <c r="A4849" s="13"/>
      <c r="B4849"/>
      <c r="C4849"/>
      <c r="D4849" s="227"/>
      <c r="E4849" s="227"/>
      <c r="F4849" s="227"/>
      <c r="G4849"/>
      <c r="H4849"/>
      <c r="I4849"/>
      <c r="J4849" s="227"/>
      <c r="L4849" s="190"/>
      <c r="N4849"/>
      <c r="O4849"/>
      <c r="P4849"/>
      <c r="Q4849"/>
      <c r="R4849"/>
      <c r="S4849"/>
      <c r="T4849"/>
      <c r="U4849"/>
      <c r="V4849"/>
      <c r="W4849" s="319"/>
      <c r="X4849"/>
      <c r="Y4849"/>
      <c r="Z4849"/>
      <c r="AA4849"/>
      <c r="AB4849"/>
      <c r="AC4849"/>
      <c r="AD4849"/>
      <c r="AE4849"/>
      <c r="AF4849"/>
      <c r="AG4849"/>
      <c r="AH4849"/>
      <c r="AI4849"/>
      <c r="AJ4849"/>
      <c r="AK4849"/>
      <c r="AL4849"/>
      <c r="AM4849"/>
      <c r="AN4849"/>
      <c r="AO4849"/>
      <c r="AP4849"/>
      <c r="AQ4849"/>
    </row>
    <row r="4850" spans="1:43" s="269" customFormat="1" x14ac:dyDescent="0.2">
      <c r="A4850" s="13"/>
      <c r="B4850"/>
      <c r="C4850"/>
      <c r="D4850" s="227"/>
      <c r="E4850" s="227"/>
      <c r="F4850" s="227"/>
      <c r="G4850"/>
      <c r="H4850"/>
      <c r="I4850"/>
      <c r="J4850" s="227"/>
      <c r="L4850" s="190"/>
      <c r="N4850"/>
      <c r="O4850"/>
      <c r="P4850"/>
      <c r="Q4850"/>
      <c r="R4850"/>
      <c r="S4850"/>
      <c r="T4850"/>
      <c r="U4850"/>
      <c r="V4850"/>
      <c r="W4850" s="319"/>
      <c r="X4850"/>
      <c r="Y4850"/>
      <c r="Z4850"/>
      <c r="AA4850"/>
      <c r="AB4850"/>
      <c r="AC4850"/>
      <c r="AD4850"/>
      <c r="AE4850"/>
      <c r="AF4850"/>
      <c r="AG4850"/>
      <c r="AH4850"/>
      <c r="AI4850"/>
      <c r="AJ4850"/>
      <c r="AK4850"/>
      <c r="AL4850"/>
      <c r="AM4850"/>
      <c r="AN4850"/>
      <c r="AO4850"/>
      <c r="AP4850"/>
      <c r="AQ4850"/>
    </row>
    <row r="4851" spans="1:43" s="269" customFormat="1" x14ac:dyDescent="0.2">
      <c r="A4851" s="13"/>
      <c r="B4851"/>
      <c r="C4851"/>
      <c r="D4851" s="227"/>
      <c r="E4851" s="227"/>
      <c r="F4851" s="227"/>
      <c r="G4851"/>
      <c r="H4851"/>
      <c r="I4851"/>
      <c r="J4851" s="227"/>
      <c r="L4851" s="190"/>
      <c r="N4851"/>
      <c r="O4851"/>
      <c r="P4851"/>
      <c r="Q4851"/>
      <c r="R4851"/>
      <c r="S4851"/>
      <c r="T4851"/>
      <c r="U4851"/>
      <c r="V4851"/>
      <c r="W4851" s="319"/>
      <c r="X4851"/>
      <c r="Y4851"/>
      <c r="Z4851"/>
      <c r="AA4851"/>
      <c r="AB4851"/>
      <c r="AC4851"/>
      <c r="AD4851"/>
      <c r="AE4851"/>
      <c r="AF4851"/>
      <c r="AG4851"/>
      <c r="AH4851"/>
      <c r="AI4851"/>
      <c r="AJ4851"/>
      <c r="AK4851"/>
      <c r="AL4851"/>
      <c r="AM4851"/>
      <c r="AN4851"/>
      <c r="AO4851"/>
      <c r="AP4851"/>
      <c r="AQ4851"/>
    </row>
    <row r="4852" spans="1:43" s="269" customFormat="1" x14ac:dyDescent="0.2">
      <c r="A4852" s="13"/>
      <c r="B4852"/>
      <c r="C4852"/>
      <c r="D4852" s="227"/>
      <c r="E4852" s="227"/>
      <c r="F4852" s="227"/>
      <c r="G4852"/>
      <c r="H4852"/>
      <c r="I4852"/>
      <c r="J4852" s="227"/>
      <c r="L4852" s="190"/>
      <c r="N4852"/>
      <c r="O4852"/>
      <c r="P4852"/>
      <c r="Q4852"/>
      <c r="R4852"/>
      <c r="S4852"/>
      <c r="T4852"/>
      <c r="U4852"/>
      <c r="V4852"/>
      <c r="W4852" s="319"/>
      <c r="X4852"/>
      <c r="Y4852"/>
      <c r="Z4852"/>
      <c r="AA4852"/>
      <c r="AB4852"/>
      <c r="AC4852"/>
      <c r="AD4852"/>
      <c r="AE4852"/>
      <c r="AF4852"/>
      <c r="AG4852"/>
      <c r="AH4852"/>
      <c r="AI4852"/>
      <c r="AJ4852"/>
      <c r="AK4852"/>
      <c r="AL4852"/>
      <c r="AM4852"/>
      <c r="AN4852"/>
      <c r="AO4852"/>
      <c r="AP4852"/>
      <c r="AQ4852"/>
    </row>
    <row r="4853" spans="1:43" s="269" customFormat="1" x14ac:dyDescent="0.2">
      <c r="A4853" s="13"/>
      <c r="B4853"/>
      <c r="C4853"/>
      <c r="D4853" s="227"/>
      <c r="E4853" s="227"/>
      <c r="F4853" s="227"/>
      <c r="G4853"/>
      <c r="H4853"/>
      <c r="I4853"/>
      <c r="J4853" s="227"/>
      <c r="L4853" s="190"/>
      <c r="N4853"/>
      <c r="O4853"/>
      <c r="P4853"/>
      <c r="Q4853"/>
      <c r="R4853"/>
      <c r="S4853"/>
      <c r="T4853"/>
      <c r="U4853"/>
      <c r="V4853"/>
      <c r="W4853" s="319"/>
      <c r="X4853"/>
      <c r="Y4853"/>
      <c r="Z4853"/>
      <c r="AA4853"/>
      <c r="AB4853"/>
      <c r="AC4853"/>
      <c r="AD4853"/>
      <c r="AE4853"/>
      <c r="AF4853"/>
      <c r="AG4853"/>
      <c r="AH4853"/>
      <c r="AI4853"/>
      <c r="AJ4853"/>
      <c r="AK4853"/>
      <c r="AL4853"/>
      <c r="AM4853"/>
      <c r="AN4853"/>
      <c r="AO4853"/>
      <c r="AP4853"/>
      <c r="AQ4853"/>
    </row>
    <row r="4854" spans="1:43" s="269" customFormat="1" x14ac:dyDescent="0.2">
      <c r="A4854" s="13"/>
      <c r="B4854"/>
      <c r="C4854"/>
      <c r="D4854" s="227"/>
      <c r="E4854" s="227"/>
      <c r="F4854" s="227"/>
      <c r="G4854"/>
      <c r="H4854"/>
      <c r="I4854"/>
      <c r="J4854" s="227"/>
      <c r="L4854" s="190"/>
      <c r="N4854"/>
      <c r="O4854"/>
      <c r="P4854"/>
      <c r="Q4854"/>
      <c r="R4854"/>
      <c r="S4854"/>
      <c r="T4854"/>
      <c r="U4854"/>
      <c r="V4854"/>
      <c r="W4854" s="319"/>
      <c r="X4854"/>
      <c r="Y4854"/>
      <c r="Z4854"/>
      <c r="AA4854"/>
      <c r="AB4854"/>
      <c r="AC4854"/>
      <c r="AD4854"/>
      <c r="AE4854"/>
      <c r="AF4854"/>
      <c r="AG4854"/>
      <c r="AH4854"/>
      <c r="AI4854"/>
      <c r="AJ4854"/>
      <c r="AK4854"/>
      <c r="AL4854"/>
      <c r="AM4854"/>
      <c r="AN4854"/>
      <c r="AO4854"/>
      <c r="AP4854"/>
      <c r="AQ4854"/>
    </row>
    <row r="4855" spans="1:43" s="269" customFormat="1" x14ac:dyDescent="0.2">
      <c r="A4855" s="13"/>
      <c r="B4855"/>
      <c r="C4855"/>
      <c r="D4855" s="227"/>
      <c r="E4855" s="227"/>
      <c r="F4855" s="227"/>
      <c r="G4855"/>
      <c r="H4855"/>
      <c r="I4855"/>
      <c r="J4855" s="227"/>
      <c r="L4855" s="190"/>
      <c r="N4855"/>
      <c r="O4855"/>
      <c r="P4855"/>
      <c r="Q4855"/>
      <c r="R4855"/>
      <c r="S4855"/>
      <c r="T4855"/>
      <c r="U4855"/>
      <c r="V4855"/>
      <c r="W4855" s="319"/>
      <c r="X4855"/>
      <c r="Y4855"/>
      <c r="Z4855"/>
      <c r="AA4855"/>
      <c r="AB4855"/>
      <c r="AC4855"/>
      <c r="AD4855"/>
      <c r="AE4855"/>
      <c r="AF4855"/>
      <c r="AG4855"/>
      <c r="AH4855"/>
      <c r="AI4855"/>
      <c r="AJ4855"/>
      <c r="AK4855"/>
      <c r="AL4855"/>
      <c r="AM4855"/>
      <c r="AN4855"/>
      <c r="AO4855"/>
      <c r="AP4855"/>
      <c r="AQ4855"/>
    </row>
    <row r="4856" spans="1:43" s="269" customFormat="1" x14ac:dyDescent="0.2">
      <c r="A4856" s="13"/>
      <c r="B4856"/>
      <c r="C4856"/>
      <c r="D4856" s="227"/>
      <c r="E4856" s="227"/>
      <c r="F4856" s="227"/>
      <c r="G4856"/>
      <c r="H4856"/>
      <c r="I4856"/>
      <c r="J4856" s="227"/>
      <c r="L4856" s="190"/>
      <c r="N4856"/>
      <c r="O4856"/>
      <c r="P4856"/>
      <c r="Q4856"/>
      <c r="R4856"/>
      <c r="S4856"/>
      <c r="T4856"/>
      <c r="U4856"/>
      <c r="V4856"/>
      <c r="W4856" s="319"/>
      <c r="X4856"/>
      <c r="Y4856"/>
      <c r="Z4856"/>
      <c r="AA4856"/>
      <c r="AB4856"/>
      <c r="AC4856"/>
      <c r="AD4856"/>
      <c r="AE4856"/>
      <c r="AF4856"/>
      <c r="AG4856"/>
      <c r="AH4856"/>
      <c r="AI4856"/>
      <c r="AJ4856"/>
      <c r="AK4856"/>
      <c r="AL4856"/>
      <c r="AM4856"/>
      <c r="AN4856"/>
      <c r="AO4856"/>
      <c r="AP4856"/>
      <c r="AQ4856"/>
    </row>
    <row r="4857" spans="1:43" s="269" customFormat="1" x14ac:dyDescent="0.2">
      <c r="A4857" s="13"/>
      <c r="B4857"/>
      <c r="C4857"/>
      <c r="D4857" s="227"/>
      <c r="E4857" s="227"/>
      <c r="F4857" s="227"/>
      <c r="G4857"/>
      <c r="H4857"/>
      <c r="I4857"/>
      <c r="J4857" s="227"/>
      <c r="L4857" s="190"/>
      <c r="N4857"/>
      <c r="O4857"/>
      <c r="P4857"/>
      <c r="Q4857"/>
      <c r="R4857"/>
      <c r="S4857"/>
      <c r="T4857"/>
      <c r="U4857"/>
      <c r="V4857"/>
      <c r="W4857" s="319"/>
      <c r="X4857"/>
      <c r="Y4857"/>
      <c r="Z4857"/>
      <c r="AA4857"/>
      <c r="AB4857"/>
      <c r="AC4857"/>
      <c r="AD4857"/>
      <c r="AE4857"/>
      <c r="AF4857"/>
      <c r="AG4857"/>
      <c r="AH4857"/>
      <c r="AI4857"/>
      <c r="AJ4857"/>
      <c r="AK4857"/>
      <c r="AL4857"/>
      <c r="AM4857"/>
      <c r="AN4857"/>
      <c r="AO4857"/>
      <c r="AP4857"/>
      <c r="AQ4857"/>
    </row>
    <row r="4858" spans="1:43" s="269" customFormat="1" x14ac:dyDescent="0.2">
      <c r="A4858" s="13"/>
      <c r="B4858"/>
      <c r="C4858"/>
      <c r="D4858" s="227"/>
      <c r="E4858" s="227"/>
      <c r="F4858" s="227"/>
      <c r="G4858"/>
      <c r="H4858"/>
      <c r="I4858"/>
      <c r="J4858" s="227"/>
      <c r="L4858" s="190"/>
      <c r="N4858"/>
      <c r="O4858"/>
      <c r="P4858"/>
      <c r="Q4858"/>
      <c r="R4858"/>
      <c r="S4858"/>
      <c r="T4858"/>
      <c r="U4858"/>
      <c r="V4858"/>
      <c r="W4858" s="319"/>
      <c r="X4858"/>
      <c r="Y4858"/>
      <c r="Z4858"/>
      <c r="AA4858"/>
      <c r="AB4858"/>
      <c r="AC4858"/>
      <c r="AD4858"/>
      <c r="AE4858"/>
      <c r="AF4858"/>
      <c r="AG4858"/>
      <c r="AH4858"/>
      <c r="AI4858"/>
      <c r="AJ4858"/>
      <c r="AK4858"/>
      <c r="AL4858"/>
      <c r="AM4858"/>
      <c r="AN4858"/>
      <c r="AO4858"/>
      <c r="AP4858"/>
      <c r="AQ4858"/>
    </row>
    <row r="4859" spans="1:43" s="269" customFormat="1" x14ac:dyDescent="0.2">
      <c r="A4859" s="13"/>
      <c r="B4859"/>
      <c r="C4859"/>
      <c r="D4859" s="227"/>
      <c r="E4859" s="227"/>
      <c r="F4859" s="227"/>
      <c r="G4859"/>
      <c r="H4859"/>
      <c r="I4859"/>
      <c r="J4859" s="227"/>
      <c r="L4859" s="190"/>
      <c r="N4859"/>
      <c r="O4859"/>
      <c r="P4859"/>
      <c r="Q4859"/>
      <c r="R4859"/>
      <c r="S4859"/>
      <c r="T4859"/>
      <c r="U4859"/>
      <c r="V4859"/>
      <c r="W4859" s="319"/>
      <c r="X4859"/>
      <c r="Y4859"/>
      <c r="Z4859"/>
      <c r="AA4859"/>
      <c r="AB4859"/>
      <c r="AC4859"/>
      <c r="AD4859"/>
      <c r="AE4859"/>
      <c r="AF4859"/>
      <c r="AG4859"/>
      <c r="AH4859"/>
      <c r="AI4859"/>
      <c r="AJ4859"/>
      <c r="AK4859"/>
      <c r="AL4859"/>
      <c r="AM4859"/>
      <c r="AN4859"/>
      <c r="AO4859"/>
      <c r="AP4859"/>
      <c r="AQ4859"/>
    </row>
    <row r="4860" spans="1:43" s="269" customFormat="1" x14ac:dyDescent="0.2">
      <c r="A4860" s="13"/>
      <c r="B4860"/>
      <c r="C4860"/>
      <c r="D4860" s="227"/>
      <c r="E4860" s="227"/>
      <c r="F4860" s="227"/>
      <c r="G4860"/>
      <c r="H4860"/>
      <c r="I4860"/>
      <c r="J4860" s="227"/>
      <c r="L4860" s="190"/>
      <c r="N4860"/>
      <c r="O4860"/>
      <c r="P4860"/>
      <c r="Q4860"/>
      <c r="R4860"/>
      <c r="S4860"/>
      <c r="T4860"/>
      <c r="U4860"/>
      <c r="V4860"/>
      <c r="W4860" s="319"/>
      <c r="X4860"/>
      <c r="Y4860"/>
      <c r="Z4860"/>
      <c r="AA4860"/>
      <c r="AB4860"/>
      <c r="AC4860"/>
      <c r="AD4860"/>
      <c r="AE4860"/>
      <c r="AF4860"/>
      <c r="AG4860"/>
      <c r="AH4860"/>
      <c r="AI4860"/>
      <c r="AJ4860"/>
      <c r="AK4860"/>
      <c r="AL4860"/>
      <c r="AM4860"/>
      <c r="AN4860"/>
      <c r="AO4860"/>
      <c r="AP4860"/>
      <c r="AQ4860"/>
    </row>
    <row r="4861" spans="1:43" s="269" customFormat="1" x14ac:dyDescent="0.2">
      <c r="A4861" s="13"/>
      <c r="B4861"/>
      <c r="C4861"/>
      <c r="D4861" s="227"/>
      <c r="E4861" s="227"/>
      <c r="F4861" s="227"/>
      <c r="G4861"/>
      <c r="H4861"/>
      <c r="I4861"/>
      <c r="J4861" s="227"/>
      <c r="L4861" s="190"/>
      <c r="N4861"/>
      <c r="O4861"/>
      <c r="P4861"/>
      <c r="Q4861"/>
      <c r="R4861"/>
      <c r="S4861"/>
      <c r="T4861"/>
      <c r="U4861"/>
      <c r="V4861"/>
      <c r="W4861" s="319"/>
      <c r="X4861"/>
      <c r="Y4861"/>
      <c r="Z4861"/>
      <c r="AA4861"/>
      <c r="AB4861"/>
      <c r="AC4861"/>
      <c r="AD4861"/>
      <c r="AE4861"/>
      <c r="AF4861"/>
      <c r="AG4861"/>
      <c r="AH4861"/>
      <c r="AI4861"/>
      <c r="AJ4861"/>
      <c r="AK4861"/>
      <c r="AL4861"/>
      <c r="AM4861"/>
      <c r="AN4861"/>
      <c r="AO4861"/>
      <c r="AP4861"/>
      <c r="AQ4861"/>
    </row>
    <row r="4862" spans="1:43" s="269" customFormat="1" x14ac:dyDescent="0.2">
      <c r="A4862" s="13"/>
      <c r="B4862"/>
      <c r="C4862"/>
      <c r="D4862" s="227"/>
      <c r="E4862" s="227"/>
      <c r="F4862" s="227"/>
      <c r="G4862"/>
      <c r="H4862"/>
      <c r="I4862"/>
      <c r="J4862" s="227"/>
      <c r="L4862" s="190"/>
      <c r="N4862"/>
      <c r="O4862"/>
      <c r="P4862"/>
      <c r="Q4862"/>
      <c r="R4862"/>
      <c r="S4862"/>
      <c r="T4862"/>
      <c r="U4862"/>
      <c r="V4862"/>
      <c r="W4862" s="319"/>
      <c r="X4862"/>
      <c r="Y4862"/>
      <c r="Z4862"/>
      <c r="AA4862"/>
      <c r="AB4862"/>
      <c r="AC4862"/>
      <c r="AD4862"/>
      <c r="AE4862"/>
      <c r="AF4862"/>
      <c r="AG4862"/>
      <c r="AH4862"/>
      <c r="AI4862"/>
      <c r="AJ4862"/>
      <c r="AK4862"/>
      <c r="AL4862"/>
      <c r="AM4862"/>
      <c r="AN4862"/>
      <c r="AO4862"/>
      <c r="AP4862"/>
      <c r="AQ4862"/>
    </row>
    <row r="4863" spans="1:43" s="269" customFormat="1" x14ac:dyDescent="0.2">
      <c r="A4863" s="13"/>
      <c r="B4863"/>
      <c r="C4863"/>
      <c r="D4863" s="227"/>
      <c r="E4863" s="227"/>
      <c r="F4863" s="227"/>
      <c r="G4863"/>
      <c r="H4863"/>
      <c r="I4863"/>
      <c r="J4863" s="227"/>
      <c r="L4863" s="190"/>
      <c r="N4863"/>
      <c r="O4863"/>
      <c r="P4863"/>
      <c r="Q4863"/>
      <c r="R4863"/>
      <c r="S4863"/>
      <c r="T4863"/>
      <c r="U4863"/>
      <c r="V4863"/>
      <c r="W4863" s="319"/>
      <c r="X4863"/>
      <c r="Y4863"/>
      <c r="Z4863"/>
      <c r="AA4863"/>
      <c r="AB4863"/>
      <c r="AC4863"/>
      <c r="AD4863"/>
      <c r="AE4863"/>
      <c r="AF4863"/>
      <c r="AG4863"/>
      <c r="AH4863"/>
      <c r="AI4863"/>
      <c r="AJ4863"/>
      <c r="AK4863"/>
      <c r="AL4863"/>
      <c r="AM4863"/>
      <c r="AN4863"/>
      <c r="AO4863"/>
      <c r="AP4863"/>
      <c r="AQ4863"/>
    </row>
    <row r="4864" spans="1:43" s="269" customFormat="1" x14ac:dyDescent="0.2">
      <c r="A4864" s="13"/>
      <c r="B4864"/>
      <c r="C4864"/>
      <c r="D4864" s="227"/>
      <c r="E4864" s="227"/>
      <c r="F4864" s="227"/>
      <c r="G4864"/>
      <c r="H4864"/>
      <c r="I4864"/>
      <c r="J4864" s="227"/>
      <c r="L4864" s="190"/>
      <c r="N4864"/>
      <c r="O4864"/>
      <c r="P4864"/>
      <c r="Q4864"/>
      <c r="R4864"/>
      <c r="S4864"/>
      <c r="T4864"/>
      <c r="U4864"/>
      <c r="V4864"/>
      <c r="W4864" s="319"/>
      <c r="X4864"/>
      <c r="Y4864"/>
      <c r="Z4864"/>
      <c r="AA4864"/>
      <c r="AB4864"/>
      <c r="AC4864"/>
      <c r="AD4864"/>
      <c r="AE4864"/>
      <c r="AF4864"/>
      <c r="AG4864"/>
      <c r="AH4864"/>
      <c r="AI4864"/>
      <c r="AJ4864"/>
      <c r="AK4864"/>
      <c r="AL4864"/>
      <c r="AM4864"/>
      <c r="AN4864"/>
      <c r="AO4864"/>
      <c r="AP4864"/>
      <c r="AQ4864"/>
    </row>
    <row r="4865" spans="1:43" s="269" customFormat="1" x14ac:dyDescent="0.2">
      <c r="A4865" s="13"/>
      <c r="B4865"/>
      <c r="C4865"/>
      <c r="D4865" s="227"/>
      <c r="E4865" s="227"/>
      <c r="F4865" s="227"/>
      <c r="G4865"/>
      <c r="H4865"/>
      <c r="I4865"/>
      <c r="J4865" s="227"/>
      <c r="L4865" s="190"/>
      <c r="N4865"/>
      <c r="O4865"/>
      <c r="P4865"/>
      <c r="Q4865"/>
      <c r="R4865"/>
      <c r="S4865"/>
      <c r="T4865"/>
      <c r="U4865"/>
      <c r="V4865"/>
      <c r="W4865" s="319"/>
      <c r="X4865"/>
      <c r="Y4865"/>
      <c r="Z4865"/>
      <c r="AA4865"/>
      <c r="AB4865"/>
      <c r="AC4865"/>
      <c r="AD4865"/>
      <c r="AE4865"/>
      <c r="AF4865"/>
      <c r="AG4865"/>
      <c r="AH4865"/>
      <c r="AI4865"/>
      <c r="AJ4865"/>
      <c r="AK4865"/>
      <c r="AL4865"/>
      <c r="AM4865"/>
      <c r="AN4865"/>
      <c r="AO4865"/>
      <c r="AP4865"/>
      <c r="AQ4865"/>
    </row>
    <row r="4866" spans="1:43" s="269" customFormat="1" x14ac:dyDescent="0.2">
      <c r="A4866" s="13"/>
      <c r="B4866"/>
      <c r="C4866"/>
      <c r="D4866" s="227"/>
      <c r="E4866" s="227"/>
      <c r="F4866" s="227"/>
      <c r="G4866"/>
      <c r="H4866"/>
      <c r="I4866"/>
      <c r="J4866" s="227"/>
      <c r="L4866" s="190"/>
      <c r="N4866"/>
      <c r="O4866"/>
      <c r="P4866"/>
      <c r="Q4866"/>
      <c r="R4866"/>
      <c r="S4866"/>
      <c r="T4866"/>
      <c r="U4866"/>
      <c r="V4866"/>
      <c r="W4866" s="319"/>
      <c r="X4866"/>
      <c r="Y4866"/>
      <c r="Z4866"/>
      <c r="AA4866"/>
      <c r="AB4866"/>
      <c r="AC4866"/>
      <c r="AD4866"/>
      <c r="AE4866"/>
      <c r="AF4866"/>
      <c r="AG4866"/>
      <c r="AH4866"/>
      <c r="AI4866"/>
      <c r="AJ4866"/>
      <c r="AK4866"/>
      <c r="AL4866"/>
      <c r="AM4866"/>
      <c r="AN4866"/>
      <c r="AO4866"/>
      <c r="AP4866"/>
      <c r="AQ4866"/>
    </row>
    <row r="4867" spans="1:43" s="269" customFormat="1" x14ac:dyDescent="0.2">
      <c r="A4867" s="13"/>
      <c r="B4867"/>
      <c r="C4867"/>
      <c r="D4867" s="227"/>
      <c r="E4867" s="227"/>
      <c r="F4867" s="227"/>
      <c r="G4867"/>
      <c r="H4867"/>
      <c r="I4867"/>
      <c r="J4867" s="227"/>
      <c r="L4867" s="190"/>
      <c r="N4867"/>
      <c r="O4867"/>
      <c r="P4867"/>
      <c r="Q4867"/>
      <c r="R4867"/>
      <c r="S4867"/>
      <c r="T4867"/>
      <c r="U4867"/>
      <c r="V4867"/>
      <c r="W4867" s="319"/>
      <c r="X4867"/>
      <c r="Y4867"/>
      <c r="Z4867"/>
      <c r="AA4867"/>
      <c r="AB4867"/>
      <c r="AC4867"/>
      <c r="AD4867"/>
      <c r="AE4867"/>
      <c r="AF4867"/>
      <c r="AG4867"/>
      <c r="AH4867"/>
      <c r="AI4867"/>
      <c r="AJ4867"/>
      <c r="AK4867"/>
      <c r="AL4867"/>
      <c r="AM4867"/>
      <c r="AN4867"/>
      <c r="AO4867"/>
      <c r="AP4867"/>
      <c r="AQ4867"/>
    </row>
    <row r="4868" spans="1:43" s="269" customFormat="1" x14ac:dyDescent="0.2">
      <c r="A4868" s="13"/>
      <c r="B4868"/>
      <c r="C4868"/>
      <c r="D4868" s="227"/>
      <c r="E4868" s="227"/>
      <c r="F4868" s="227"/>
      <c r="G4868"/>
      <c r="H4868"/>
      <c r="I4868"/>
      <c r="J4868" s="227"/>
      <c r="L4868" s="190"/>
      <c r="N4868"/>
      <c r="O4868"/>
      <c r="P4868"/>
      <c r="Q4868"/>
      <c r="R4868"/>
      <c r="S4868"/>
      <c r="T4868"/>
      <c r="U4868"/>
      <c r="V4868"/>
      <c r="W4868" s="319"/>
      <c r="X4868"/>
      <c r="Y4868"/>
      <c r="Z4868"/>
      <c r="AA4868"/>
      <c r="AB4868"/>
      <c r="AC4868"/>
      <c r="AD4868"/>
      <c r="AE4868"/>
      <c r="AF4868"/>
      <c r="AG4868"/>
      <c r="AH4868"/>
      <c r="AI4868"/>
      <c r="AJ4868"/>
      <c r="AK4868"/>
      <c r="AL4868"/>
      <c r="AM4868"/>
      <c r="AN4868"/>
      <c r="AO4868"/>
      <c r="AP4868"/>
      <c r="AQ4868"/>
    </row>
    <row r="4869" spans="1:43" s="269" customFormat="1" x14ac:dyDescent="0.2">
      <c r="A4869" s="13"/>
      <c r="B4869"/>
      <c r="C4869"/>
      <c r="D4869" s="227"/>
      <c r="E4869" s="227"/>
      <c r="F4869" s="227"/>
      <c r="G4869"/>
      <c r="H4869"/>
      <c r="I4869"/>
      <c r="J4869" s="227"/>
      <c r="L4869" s="190"/>
      <c r="N4869"/>
      <c r="O4869"/>
      <c r="P4869"/>
      <c r="Q4869"/>
      <c r="R4869"/>
      <c r="S4869"/>
      <c r="T4869"/>
      <c r="U4869"/>
      <c r="V4869"/>
      <c r="W4869" s="319"/>
      <c r="X4869"/>
      <c r="Y4869"/>
      <c r="Z4869"/>
      <c r="AA4869"/>
      <c r="AB4869"/>
      <c r="AC4869"/>
      <c r="AD4869"/>
      <c r="AE4869"/>
      <c r="AF4869"/>
      <c r="AG4869"/>
      <c r="AH4869"/>
      <c r="AI4869"/>
      <c r="AJ4869"/>
      <c r="AK4869"/>
      <c r="AL4869"/>
      <c r="AM4869"/>
      <c r="AN4869"/>
      <c r="AO4869"/>
      <c r="AP4869"/>
      <c r="AQ4869"/>
    </row>
    <row r="4870" spans="1:43" s="269" customFormat="1" x14ac:dyDescent="0.2">
      <c r="A4870" s="13"/>
      <c r="B4870"/>
      <c r="C4870"/>
      <c r="D4870" s="227"/>
      <c r="E4870" s="227"/>
      <c r="F4870" s="227"/>
      <c r="G4870"/>
      <c r="H4870"/>
      <c r="I4870"/>
      <c r="J4870" s="227"/>
      <c r="L4870" s="190"/>
      <c r="N4870"/>
      <c r="O4870"/>
      <c r="P4870"/>
      <c r="Q4870"/>
      <c r="R4870"/>
      <c r="S4870"/>
      <c r="T4870"/>
      <c r="U4870"/>
      <c r="V4870"/>
      <c r="W4870" s="319"/>
      <c r="X4870"/>
      <c r="Y4870"/>
      <c r="Z4870"/>
      <c r="AA4870"/>
      <c r="AB4870"/>
      <c r="AC4870"/>
      <c r="AD4870"/>
      <c r="AE4870"/>
      <c r="AF4870"/>
      <c r="AG4870"/>
      <c r="AH4870"/>
      <c r="AI4870"/>
      <c r="AJ4870"/>
      <c r="AK4870"/>
      <c r="AL4870"/>
      <c r="AM4870"/>
      <c r="AN4870"/>
      <c r="AO4870"/>
      <c r="AP4870"/>
      <c r="AQ4870"/>
    </row>
    <row r="4871" spans="1:43" s="269" customFormat="1" x14ac:dyDescent="0.2">
      <c r="A4871" s="13"/>
      <c r="B4871"/>
      <c r="C4871"/>
      <c r="D4871" s="227"/>
      <c r="E4871" s="227"/>
      <c r="F4871" s="227"/>
      <c r="G4871"/>
      <c r="H4871"/>
      <c r="I4871"/>
      <c r="J4871" s="227"/>
      <c r="L4871" s="190"/>
      <c r="N4871"/>
      <c r="O4871"/>
      <c r="P4871"/>
      <c r="Q4871"/>
      <c r="R4871"/>
      <c r="S4871"/>
      <c r="T4871"/>
      <c r="U4871"/>
      <c r="V4871"/>
      <c r="W4871" s="319"/>
      <c r="X4871"/>
      <c r="Y4871"/>
      <c r="Z4871"/>
      <c r="AA4871"/>
      <c r="AB4871"/>
      <c r="AC4871"/>
      <c r="AD4871"/>
      <c r="AE4871"/>
      <c r="AF4871"/>
      <c r="AG4871"/>
      <c r="AH4871"/>
      <c r="AI4871"/>
      <c r="AJ4871"/>
      <c r="AK4871"/>
      <c r="AL4871"/>
      <c r="AM4871"/>
      <c r="AN4871"/>
      <c r="AO4871"/>
      <c r="AP4871"/>
      <c r="AQ4871"/>
    </row>
    <row r="4872" spans="1:43" s="269" customFormat="1" x14ac:dyDescent="0.2">
      <c r="A4872" s="13"/>
      <c r="B4872"/>
      <c r="C4872"/>
      <c r="D4872" s="227"/>
      <c r="E4872" s="227"/>
      <c r="F4872" s="227"/>
      <c r="G4872"/>
      <c r="H4872"/>
      <c r="I4872"/>
      <c r="J4872" s="227"/>
      <c r="L4872" s="190"/>
      <c r="N4872"/>
      <c r="O4872"/>
      <c r="P4872"/>
      <c r="Q4872"/>
      <c r="R4872"/>
      <c r="S4872"/>
      <c r="T4872"/>
      <c r="U4872"/>
      <c r="V4872"/>
      <c r="W4872" s="319"/>
      <c r="X4872"/>
      <c r="Y4872"/>
      <c r="Z4872"/>
      <c r="AA4872"/>
      <c r="AB4872"/>
      <c r="AC4872"/>
      <c r="AD4872"/>
      <c r="AE4872"/>
      <c r="AF4872"/>
      <c r="AG4872"/>
      <c r="AH4872"/>
      <c r="AI4872"/>
      <c r="AJ4872"/>
      <c r="AK4872"/>
      <c r="AL4872"/>
      <c r="AM4872"/>
      <c r="AN4872"/>
      <c r="AO4872"/>
      <c r="AP4872"/>
      <c r="AQ4872"/>
    </row>
    <row r="4873" spans="1:43" s="269" customFormat="1" x14ac:dyDescent="0.2">
      <c r="A4873" s="13"/>
      <c r="B4873"/>
      <c r="C4873"/>
      <c r="D4873" s="227"/>
      <c r="E4873" s="227"/>
      <c r="F4873" s="227"/>
      <c r="G4873"/>
      <c r="H4873"/>
      <c r="I4873"/>
      <c r="J4873" s="227"/>
      <c r="L4873" s="190"/>
      <c r="N4873"/>
      <c r="O4873"/>
      <c r="P4873"/>
      <c r="Q4873"/>
      <c r="R4873"/>
      <c r="S4873"/>
      <c r="T4873"/>
      <c r="U4873"/>
      <c r="V4873"/>
      <c r="W4873" s="319"/>
      <c r="X4873"/>
      <c r="Y4873"/>
      <c r="Z4873"/>
      <c r="AA4873"/>
      <c r="AB4873"/>
      <c r="AC4873"/>
      <c r="AD4873"/>
      <c r="AE4873"/>
      <c r="AF4873"/>
      <c r="AG4873"/>
      <c r="AH4873"/>
      <c r="AI4873"/>
      <c r="AJ4873"/>
      <c r="AK4873"/>
      <c r="AL4873"/>
      <c r="AM4873"/>
      <c r="AN4873"/>
      <c r="AO4873"/>
      <c r="AP4873"/>
      <c r="AQ4873"/>
    </row>
    <row r="4874" spans="1:43" s="269" customFormat="1" x14ac:dyDescent="0.2">
      <c r="A4874" s="13"/>
      <c r="B4874"/>
      <c r="C4874"/>
      <c r="D4874" s="227"/>
      <c r="E4874" s="227"/>
      <c r="F4874" s="227"/>
      <c r="G4874"/>
      <c r="H4874"/>
      <c r="I4874"/>
      <c r="J4874" s="227"/>
      <c r="L4874" s="190"/>
      <c r="N4874"/>
      <c r="O4874"/>
      <c r="P4874"/>
      <c r="Q4874"/>
      <c r="R4874"/>
      <c r="S4874"/>
      <c r="T4874"/>
      <c r="U4874"/>
      <c r="V4874"/>
      <c r="W4874" s="319"/>
      <c r="X4874"/>
      <c r="Y4874"/>
      <c r="Z4874"/>
      <c r="AA4874"/>
      <c r="AB4874"/>
      <c r="AC4874"/>
      <c r="AD4874"/>
      <c r="AE4874"/>
      <c r="AF4874"/>
      <c r="AG4874"/>
      <c r="AH4874"/>
      <c r="AI4874"/>
      <c r="AJ4874"/>
      <c r="AK4874"/>
      <c r="AL4874"/>
      <c r="AM4874"/>
      <c r="AN4874"/>
      <c r="AO4874"/>
      <c r="AP4874"/>
      <c r="AQ4874"/>
    </row>
    <row r="4875" spans="1:43" s="269" customFormat="1" x14ac:dyDescent="0.2">
      <c r="A4875" s="13"/>
      <c r="B4875"/>
      <c r="C4875"/>
      <c r="D4875" s="227"/>
      <c r="E4875" s="227"/>
      <c r="F4875" s="227"/>
      <c r="G4875"/>
      <c r="H4875"/>
      <c r="I4875"/>
      <c r="J4875" s="227"/>
      <c r="L4875" s="190"/>
      <c r="N4875"/>
      <c r="O4875"/>
      <c r="P4875"/>
      <c r="Q4875"/>
      <c r="R4875"/>
      <c r="S4875"/>
      <c r="T4875"/>
      <c r="U4875"/>
      <c r="V4875"/>
      <c r="W4875" s="319"/>
      <c r="X4875"/>
      <c r="Y4875"/>
      <c r="Z4875"/>
      <c r="AA4875"/>
      <c r="AB4875"/>
      <c r="AC4875"/>
      <c r="AD4875"/>
      <c r="AE4875"/>
      <c r="AF4875"/>
      <c r="AG4875"/>
      <c r="AH4875"/>
      <c r="AI4875"/>
      <c r="AJ4875"/>
      <c r="AK4875"/>
      <c r="AL4875"/>
      <c r="AM4875"/>
      <c r="AN4875"/>
      <c r="AO4875"/>
      <c r="AP4875"/>
      <c r="AQ4875"/>
    </row>
    <row r="4876" spans="1:43" s="269" customFormat="1" x14ac:dyDescent="0.2">
      <c r="A4876" s="13"/>
      <c r="B4876"/>
      <c r="C4876"/>
      <c r="D4876" s="227"/>
      <c r="E4876" s="227"/>
      <c r="F4876" s="227"/>
      <c r="G4876"/>
      <c r="H4876"/>
      <c r="I4876"/>
      <c r="J4876" s="227"/>
      <c r="L4876" s="190"/>
      <c r="N4876"/>
      <c r="O4876"/>
      <c r="P4876"/>
      <c r="Q4876"/>
      <c r="R4876"/>
      <c r="S4876"/>
      <c r="T4876"/>
      <c r="U4876"/>
      <c r="V4876"/>
      <c r="W4876" s="319"/>
      <c r="X4876"/>
      <c r="Y4876"/>
      <c r="Z4876"/>
      <c r="AA4876"/>
      <c r="AB4876"/>
      <c r="AC4876"/>
      <c r="AD4876"/>
      <c r="AE4876"/>
      <c r="AF4876"/>
      <c r="AG4876"/>
      <c r="AH4876"/>
      <c r="AI4876"/>
      <c r="AJ4876"/>
      <c r="AK4876"/>
      <c r="AL4876"/>
      <c r="AM4876"/>
      <c r="AN4876"/>
      <c r="AO4876"/>
      <c r="AP4876"/>
      <c r="AQ4876"/>
    </row>
    <row r="4877" spans="1:43" s="269" customFormat="1" x14ac:dyDescent="0.2">
      <c r="A4877" s="13"/>
      <c r="B4877"/>
      <c r="C4877"/>
      <c r="D4877" s="227"/>
      <c r="E4877" s="227"/>
      <c r="F4877" s="227"/>
      <c r="G4877"/>
      <c r="H4877"/>
      <c r="I4877"/>
      <c r="J4877" s="227"/>
      <c r="L4877" s="190"/>
      <c r="N4877"/>
      <c r="O4877"/>
      <c r="P4877"/>
      <c r="Q4877"/>
      <c r="R4877"/>
      <c r="S4877"/>
      <c r="T4877"/>
      <c r="U4877"/>
      <c r="V4877"/>
      <c r="W4877" s="319"/>
      <c r="X4877"/>
      <c r="Y4877"/>
      <c r="Z4877"/>
      <c r="AA4877"/>
      <c r="AB4877"/>
      <c r="AC4877"/>
      <c r="AD4877"/>
      <c r="AE4877"/>
      <c r="AF4877"/>
      <c r="AG4877"/>
      <c r="AH4877"/>
      <c r="AI4877"/>
      <c r="AJ4877"/>
      <c r="AK4877"/>
      <c r="AL4877"/>
      <c r="AM4877"/>
      <c r="AN4877"/>
      <c r="AO4877"/>
      <c r="AP4877"/>
      <c r="AQ4877"/>
    </row>
    <row r="4878" spans="1:43" s="269" customFormat="1" x14ac:dyDescent="0.2">
      <c r="A4878" s="13"/>
      <c r="B4878"/>
      <c r="C4878"/>
      <c r="D4878" s="227"/>
      <c r="E4878" s="227"/>
      <c r="F4878" s="227"/>
      <c r="G4878"/>
      <c r="H4878"/>
      <c r="I4878"/>
      <c r="J4878" s="227"/>
      <c r="L4878" s="190"/>
      <c r="N4878"/>
      <c r="O4878"/>
      <c r="P4878"/>
      <c r="Q4878"/>
      <c r="R4878"/>
      <c r="S4878"/>
      <c r="T4878"/>
      <c r="U4878"/>
      <c r="V4878"/>
      <c r="W4878" s="319"/>
      <c r="X4878"/>
      <c r="Y4878"/>
      <c r="Z4878"/>
      <c r="AA4878"/>
      <c r="AB4878"/>
      <c r="AC4878"/>
      <c r="AD4878"/>
      <c r="AE4878"/>
      <c r="AF4878"/>
      <c r="AG4878"/>
      <c r="AH4878"/>
      <c r="AI4878"/>
      <c r="AJ4878"/>
      <c r="AK4878"/>
      <c r="AL4878"/>
      <c r="AM4878"/>
      <c r="AN4878"/>
      <c r="AO4878"/>
      <c r="AP4878"/>
      <c r="AQ4878"/>
    </row>
    <row r="4879" spans="1:43" s="269" customFormat="1" x14ac:dyDescent="0.2">
      <c r="A4879" s="13"/>
      <c r="B4879"/>
      <c r="C4879"/>
      <c r="D4879" s="227"/>
      <c r="E4879" s="227"/>
      <c r="F4879" s="227"/>
      <c r="G4879"/>
      <c r="H4879"/>
      <c r="I4879"/>
      <c r="J4879" s="227"/>
      <c r="L4879" s="190"/>
      <c r="N4879"/>
      <c r="O4879"/>
      <c r="P4879"/>
      <c r="Q4879"/>
      <c r="R4879"/>
      <c r="S4879"/>
      <c r="T4879"/>
      <c r="U4879"/>
      <c r="V4879"/>
      <c r="W4879" s="319"/>
      <c r="X4879"/>
      <c r="Y4879"/>
      <c r="Z4879"/>
      <c r="AA4879"/>
      <c r="AB4879"/>
      <c r="AC4879"/>
      <c r="AD4879"/>
      <c r="AE4879"/>
      <c r="AF4879"/>
      <c r="AG4879"/>
      <c r="AH4879"/>
      <c r="AI4879"/>
      <c r="AJ4879"/>
      <c r="AK4879"/>
      <c r="AL4879"/>
      <c r="AM4879"/>
      <c r="AN4879"/>
      <c r="AO4879"/>
      <c r="AP4879"/>
      <c r="AQ4879"/>
    </row>
    <row r="4880" spans="1:43" s="269" customFormat="1" x14ac:dyDescent="0.2">
      <c r="A4880" s="13"/>
      <c r="B4880"/>
      <c r="C4880"/>
      <c r="D4880" s="227"/>
      <c r="E4880" s="227"/>
      <c r="F4880" s="227"/>
      <c r="G4880"/>
      <c r="H4880"/>
      <c r="I4880"/>
      <c r="J4880" s="227"/>
      <c r="L4880" s="190"/>
      <c r="N4880"/>
      <c r="O4880"/>
      <c r="P4880"/>
      <c r="Q4880"/>
      <c r="R4880"/>
      <c r="S4880"/>
      <c r="T4880"/>
      <c r="U4880"/>
      <c r="V4880"/>
      <c r="W4880" s="319"/>
      <c r="X4880"/>
      <c r="Y4880"/>
      <c r="Z4880"/>
      <c r="AA4880"/>
      <c r="AB4880"/>
      <c r="AC4880"/>
      <c r="AD4880"/>
      <c r="AE4880"/>
      <c r="AF4880"/>
      <c r="AG4880"/>
      <c r="AH4880"/>
      <c r="AI4880"/>
      <c r="AJ4880"/>
      <c r="AK4880"/>
      <c r="AL4880"/>
      <c r="AM4880"/>
      <c r="AN4880"/>
      <c r="AO4880"/>
      <c r="AP4880"/>
      <c r="AQ4880"/>
    </row>
    <row r="4881" spans="1:43" s="269" customFormat="1" x14ac:dyDescent="0.2">
      <c r="A4881" s="13"/>
      <c r="B4881"/>
      <c r="C4881"/>
      <c r="D4881" s="227"/>
      <c r="E4881" s="227"/>
      <c r="F4881" s="227"/>
      <c r="G4881"/>
      <c r="H4881"/>
      <c r="I4881"/>
      <c r="J4881" s="227"/>
      <c r="L4881" s="190"/>
      <c r="N4881"/>
      <c r="O4881"/>
      <c r="P4881"/>
      <c r="Q4881"/>
      <c r="R4881"/>
      <c r="S4881"/>
      <c r="T4881"/>
      <c r="U4881"/>
      <c r="V4881"/>
      <c r="W4881" s="319"/>
      <c r="X4881"/>
      <c r="Y4881"/>
      <c r="Z4881"/>
      <c r="AA4881"/>
      <c r="AB4881"/>
      <c r="AC4881"/>
      <c r="AD4881"/>
      <c r="AE4881"/>
      <c r="AF4881"/>
      <c r="AG4881"/>
      <c r="AH4881"/>
      <c r="AI4881"/>
      <c r="AJ4881"/>
      <c r="AK4881"/>
      <c r="AL4881"/>
      <c r="AM4881"/>
      <c r="AN4881"/>
      <c r="AO4881"/>
      <c r="AP4881"/>
      <c r="AQ4881"/>
    </row>
    <row r="4882" spans="1:43" s="269" customFormat="1" x14ac:dyDescent="0.2">
      <c r="A4882" s="13"/>
      <c r="B4882"/>
      <c r="C4882"/>
      <c r="D4882" s="227"/>
      <c r="E4882" s="227"/>
      <c r="F4882" s="227"/>
      <c r="G4882"/>
      <c r="H4882"/>
      <c r="I4882"/>
      <c r="J4882" s="227"/>
      <c r="L4882" s="190"/>
      <c r="N4882"/>
      <c r="O4882"/>
      <c r="P4882"/>
      <c r="Q4882"/>
      <c r="R4882"/>
      <c r="S4882"/>
      <c r="T4882"/>
      <c r="U4882"/>
      <c r="V4882"/>
      <c r="W4882" s="319"/>
      <c r="X4882"/>
      <c r="Y4882"/>
      <c r="Z4882"/>
      <c r="AA4882"/>
      <c r="AB4882"/>
      <c r="AC4882"/>
      <c r="AD4882"/>
      <c r="AE4882"/>
      <c r="AF4882"/>
      <c r="AG4882"/>
      <c r="AH4882"/>
      <c r="AI4882"/>
      <c r="AJ4882"/>
      <c r="AK4882"/>
      <c r="AL4882"/>
      <c r="AM4882"/>
      <c r="AN4882"/>
      <c r="AO4882"/>
      <c r="AP4882"/>
      <c r="AQ4882"/>
    </row>
    <row r="4883" spans="1:43" s="269" customFormat="1" x14ac:dyDescent="0.2">
      <c r="A4883" s="13"/>
      <c r="B4883"/>
      <c r="C4883"/>
      <c r="D4883" s="227"/>
      <c r="E4883" s="227"/>
      <c r="F4883" s="227"/>
      <c r="G4883"/>
      <c r="H4883"/>
      <c r="I4883"/>
      <c r="J4883" s="227"/>
      <c r="L4883" s="190"/>
      <c r="N4883"/>
      <c r="O4883"/>
      <c r="P4883"/>
      <c r="Q4883"/>
      <c r="R4883"/>
      <c r="S4883"/>
      <c r="T4883"/>
      <c r="U4883"/>
      <c r="V4883"/>
      <c r="W4883" s="319"/>
      <c r="X4883"/>
      <c r="Y4883"/>
      <c r="Z4883"/>
      <c r="AA4883"/>
      <c r="AB4883"/>
      <c r="AC4883"/>
      <c r="AD4883"/>
      <c r="AE4883"/>
      <c r="AF4883"/>
      <c r="AG4883"/>
      <c r="AH4883"/>
      <c r="AI4883"/>
      <c r="AJ4883"/>
      <c r="AK4883"/>
      <c r="AL4883"/>
      <c r="AM4883"/>
      <c r="AN4883"/>
      <c r="AO4883"/>
      <c r="AP4883"/>
      <c r="AQ4883"/>
    </row>
    <row r="4884" spans="1:43" s="269" customFormat="1" x14ac:dyDescent="0.2">
      <c r="A4884" s="13"/>
      <c r="B4884"/>
      <c r="C4884"/>
      <c r="D4884" s="227"/>
      <c r="E4884" s="227"/>
      <c r="F4884" s="227"/>
      <c r="G4884"/>
      <c r="H4884"/>
      <c r="I4884"/>
      <c r="J4884" s="227"/>
      <c r="L4884" s="190"/>
      <c r="N4884"/>
      <c r="O4884"/>
      <c r="P4884"/>
      <c r="Q4884"/>
      <c r="R4884"/>
      <c r="S4884"/>
      <c r="T4884"/>
      <c r="U4884"/>
      <c r="V4884"/>
      <c r="W4884" s="319"/>
      <c r="X4884"/>
      <c r="Y4884"/>
      <c r="Z4884"/>
      <c r="AA4884"/>
      <c r="AB4884"/>
      <c r="AC4884"/>
      <c r="AD4884"/>
      <c r="AE4884"/>
      <c r="AF4884"/>
      <c r="AG4884"/>
      <c r="AH4884"/>
      <c r="AI4884"/>
      <c r="AJ4884"/>
      <c r="AK4884"/>
      <c r="AL4884"/>
      <c r="AM4884"/>
      <c r="AN4884"/>
      <c r="AO4884"/>
      <c r="AP4884"/>
      <c r="AQ4884"/>
    </row>
    <row r="4885" spans="1:43" s="269" customFormat="1" x14ac:dyDescent="0.2">
      <c r="A4885" s="13"/>
      <c r="B4885"/>
      <c r="C4885"/>
      <c r="D4885" s="227"/>
      <c r="E4885" s="227"/>
      <c r="F4885" s="227"/>
      <c r="G4885"/>
      <c r="H4885"/>
      <c r="I4885"/>
      <c r="J4885" s="227"/>
      <c r="L4885" s="190"/>
      <c r="N4885"/>
      <c r="O4885"/>
      <c r="P4885"/>
      <c r="Q4885"/>
      <c r="R4885"/>
      <c r="S4885"/>
      <c r="T4885"/>
      <c r="U4885"/>
      <c r="V4885"/>
      <c r="W4885" s="319"/>
      <c r="X4885"/>
      <c r="Y4885"/>
      <c r="Z4885"/>
      <c r="AA4885"/>
      <c r="AB4885"/>
      <c r="AC4885"/>
      <c r="AD4885"/>
      <c r="AE4885"/>
      <c r="AF4885"/>
      <c r="AG4885"/>
      <c r="AH4885"/>
      <c r="AI4885"/>
      <c r="AJ4885"/>
      <c r="AK4885"/>
      <c r="AL4885"/>
      <c r="AM4885"/>
      <c r="AN4885"/>
      <c r="AO4885"/>
      <c r="AP4885"/>
      <c r="AQ4885"/>
    </row>
    <row r="4886" spans="1:43" s="269" customFormat="1" x14ac:dyDescent="0.2">
      <c r="A4886" s="13"/>
      <c r="B4886"/>
      <c r="C4886"/>
      <c r="D4886" s="227"/>
      <c r="E4886" s="227"/>
      <c r="F4886" s="227"/>
      <c r="G4886"/>
      <c r="H4886"/>
      <c r="I4886"/>
      <c r="J4886" s="227"/>
      <c r="L4886" s="190"/>
      <c r="N4886"/>
      <c r="O4886"/>
      <c r="P4886"/>
      <c r="Q4886"/>
      <c r="R4886"/>
      <c r="S4886"/>
      <c r="T4886"/>
      <c r="U4886"/>
      <c r="V4886"/>
      <c r="W4886" s="319"/>
      <c r="X4886"/>
      <c r="Y4886"/>
      <c r="Z4886"/>
      <c r="AA4886"/>
      <c r="AB4886"/>
      <c r="AC4886"/>
      <c r="AD4886"/>
      <c r="AE4886"/>
      <c r="AF4886"/>
      <c r="AG4886"/>
      <c r="AH4886"/>
      <c r="AI4886"/>
      <c r="AJ4886"/>
      <c r="AK4886"/>
      <c r="AL4886"/>
      <c r="AM4886"/>
      <c r="AN4886"/>
      <c r="AO4886"/>
      <c r="AP4886"/>
      <c r="AQ4886"/>
    </row>
    <row r="4887" spans="1:43" s="269" customFormat="1" x14ac:dyDescent="0.2">
      <c r="A4887" s="13"/>
      <c r="B4887"/>
      <c r="C4887"/>
      <c r="D4887" s="227"/>
      <c r="E4887" s="227"/>
      <c r="F4887" s="227"/>
      <c r="G4887"/>
      <c r="H4887"/>
      <c r="I4887"/>
      <c r="J4887" s="227"/>
      <c r="L4887" s="190"/>
      <c r="N4887"/>
      <c r="O4887"/>
      <c r="P4887"/>
      <c r="Q4887"/>
      <c r="R4887"/>
      <c r="S4887"/>
      <c r="T4887"/>
      <c r="U4887"/>
      <c r="V4887"/>
      <c r="W4887" s="319"/>
      <c r="X4887"/>
      <c r="Y4887"/>
      <c r="Z4887"/>
      <c r="AA4887"/>
      <c r="AB4887"/>
      <c r="AC4887"/>
      <c r="AD4887"/>
      <c r="AE4887"/>
      <c r="AF4887"/>
      <c r="AG4887"/>
      <c r="AH4887"/>
      <c r="AI4887"/>
      <c r="AJ4887"/>
      <c r="AK4887"/>
      <c r="AL4887"/>
      <c r="AM4887"/>
      <c r="AN4887"/>
      <c r="AO4887"/>
      <c r="AP4887"/>
      <c r="AQ4887"/>
    </row>
    <row r="4888" spans="1:43" s="269" customFormat="1" x14ac:dyDescent="0.2">
      <c r="A4888" s="13"/>
      <c r="B4888"/>
      <c r="C4888"/>
      <c r="D4888" s="227"/>
      <c r="E4888" s="227"/>
      <c r="F4888" s="227"/>
      <c r="G4888"/>
      <c r="H4888"/>
      <c r="I4888"/>
      <c r="J4888" s="227"/>
      <c r="L4888" s="190"/>
      <c r="N4888"/>
      <c r="O4888"/>
      <c r="P4888"/>
      <c r="Q4888"/>
      <c r="R4888"/>
      <c r="S4888"/>
      <c r="T4888"/>
      <c r="U4888"/>
      <c r="V4888"/>
      <c r="W4888" s="319"/>
      <c r="X4888"/>
      <c r="Y4888"/>
      <c r="Z4888"/>
      <c r="AA4888"/>
      <c r="AB4888"/>
      <c r="AC4888"/>
      <c r="AD4888"/>
      <c r="AE4888"/>
      <c r="AF4888"/>
      <c r="AG4888"/>
      <c r="AH4888"/>
      <c r="AI4888"/>
      <c r="AJ4888"/>
      <c r="AK4888"/>
      <c r="AL4888"/>
      <c r="AM4888"/>
      <c r="AN4888"/>
      <c r="AO4888"/>
      <c r="AP4888"/>
      <c r="AQ4888"/>
    </row>
    <row r="4889" spans="1:43" s="269" customFormat="1" x14ac:dyDescent="0.2">
      <c r="A4889" s="13"/>
      <c r="B4889"/>
      <c r="C4889"/>
      <c r="D4889" s="227"/>
      <c r="E4889" s="227"/>
      <c r="F4889" s="227"/>
      <c r="G4889"/>
      <c r="H4889"/>
      <c r="I4889"/>
      <c r="J4889" s="227"/>
      <c r="L4889" s="190"/>
      <c r="N4889"/>
      <c r="O4889"/>
      <c r="P4889"/>
      <c r="Q4889"/>
      <c r="R4889"/>
      <c r="S4889"/>
      <c r="T4889"/>
      <c r="U4889"/>
      <c r="V4889"/>
      <c r="W4889" s="319"/>
      <c r="X4889"/>
      <c r="Y4889"/>
      <c r="Z4889"/>
      <c r="AA4889"/>
      <c r="AB4889"/>
      <c r="AC4889"/>
      <c r="AD4889"/>
      <c r="AE4889"/>
      <c r="AF4889"/>
      <c r="AG4889"/>
      <c r="AH4889"/>
      <c r="AI4889"/>
      <c r="AJ4889"/>
      <c r="AK4889"/>
      <c r="AL4889"/>
      <c r="AM4889"/>
      <c r="AN4889"/>
      <c r="AO4889"/>
      <c r="AP4889"/>
      <c r="AQ4889"/>
    </row>
    <row r="4890" spans="1:43" s="269" customFormat="1" x14ac:dyDescent="0.2">
      <c r="A4890" s="13"/>
      <c r="B4890"/>
      <c r="C4890"/>
      <c r="D4890" s="227"/>
      <c r="E4890" s="227"/>
      <c r="F4890" s="227"/>
      <c r="G4890"/>
      <c r="H4890"/>
      <c r="I4890"/>
      <c r="J4890" s="227"/>
      <c r="L4890" s="190"/>
      <c r="N4890"/>
      <c r="O4890"/>
      <c r="P4890"/>
      <c r="Q4890"/>
      <c r="R4890"/>
      <c r="S4890"/>
      <c r="T4890"/>
      <c r="U4890"/>
      <c r="V4890"/>
      <c r="W4890" s="319"/>
      <c r="X4890"/>
      <c r="Y4890"/>
      <c r="Z4890"/>
      <c r="AA4890"/>
      <c r="AB4890"/>
      <c r="AC4890"/>
      <c r="AD4890"/>
      <c r="AE4890"/>
      <c r="AF4890"/>
      <c r="AG4890"/>
      <c r="AH4890"/>
      <c r="AI4890"/>
      <c r="AJ4890"/>
      <c r="AK4890"/>
      <c r="AL4890"/>
      <c r="AM4890"/>
      <c r="AN4890"/>
      <c r="AO4890"/>
      <c r="AP4890"/>
      <c r="AQ4890"/>
    </row>
    <row r="4891" spans="1:43" s="269" customFormat="1" x14ac:dyDescent="0.2">
      <c r="A4891" s="13"/>
      <c r="B4891"/>
      <c r="C4891"/>
      <c r="D4891" s="227"/>
      <c r="E4891" s="227"/>
      <c r="F4891" s="227"/>
      <c r="G4891"/>
      <c r="H4891"/>
      <c r="I4891"/>
      <c r="J4891" s="227"/>
      <c r="L4891" s="190"/>
      <c r="N4891"/>
      <c r="O4891"/>
      <c r="P4891"/>
      <c r="Q4891"/>
      <c r="R4891"/>
      <c r="S4891"/>
      <c r="T4891"/>
      <c r="U4891"/>
      <c r="V4891"/>
      <c r="W4891" s="319"/>
      <c r="X4891"/>
      <c r="Y4891"/>
      <c r="Z4891"/>
      <c r="AA4891"/>
      <c r="AB4891"/>
      <c r="AC4891"/>
      <c r="AD4891"/>
      <c r="AE4891"/>
      <c r="AF4891"/>
      <c r="AG4891"/>
      <c r="AH4891"/>
      <c r="AI4891"/>
      <c r="AJ4891"/>
      <c r="AK4891"/>
      <c r="AL4891"/>
      <c r="AM4891"/>
      <c r="AN4891"/>
      <c r="AO4891"/>
      <c r="AP4891"/>
      <c r="AQ4891"/>
    </row>
    <row r="4892" spans="1:43" s="269" customFormat="1" x14ac:dyDescent="0.2">
      <c r="A4892" s="13"/>
      <c r="B4892"/>
      <c r="C4892"/>
      <c r="D4892" s="227"/>
      <c r="E4892" s="227"/>
      <c r="F4892" s="227"/>
      <c r="G4892"/>
      <c r="H4892"/>
      <c r="I4892"/>
      <c r="J4892" s="227"/>
      <c r="L4892" s="190"/>
      <c r="N4892"/>
      <c r="O4892"/>
      <c r="P4892"/>
      <c r="Q4892"/>
      <c r="R4892"/>
      <c r="S4892"/>
      <c r="T4892"/>
      <c r="U4892"/>
      <c r="V4892"/>
      <c r="W4892" s="319"/>
      <c r="X4892"/>
      <c r="Y4892"/>
      <c r="Z4892"/>
      <c r="AA4892"/>
      <c r="AB4892"/>
      <c r="AC4892"/>
      <c r="AD4892"/>
      <c r="AE4892"/>
      <c r="AF4892"/>
      <c r="AG4892"/>
      <c r="AH4892"/>
      <c r="AI4892"/>
      <c r="AJ4892"/>
      <c r="AK4892"/>
      <c r="AL4892"/>
      <c r="AM4892"/>
      <c r="AN4892"/>
      <c r="AO4892"/>
      <c r="AP4892"/>
      <c r="AQ4892"/>
    </row>
    <row r="4893" spans="1:43" s="269" customFormat="1" x14ac:dyDescent="0.2">
      <c r="A4893" s="13"/>
      <c r="B4893"/>
      <c r="C4893"/>
      <c r="D4893" s="227"/>
      <c r="E4893" s="227"/>
      <c r="F4893" s="227"/>
      <c r="G4893"/>
      <c r="H4893"/>
      <c r="I4893"/>
      <c r="J4893" s="227"/>
      <c r="L4893" s="190"/>
      <c r="N4893"/>
      <c r="O4893"/>
      <c r="P4893"/>
      <c r="Q4893"/>
      <c r="R4893"/>
      <c r="S4893"/>
      <c r="T4893"/>
      <c r="U4893"/>
      <c r="V4893"/>
      <c r="W4893" s="319"/>
      <c r="X4893"/>
      <c r="Y4893"/>
      <c r="Z4893"/>
      <c r="AA4893"/>
      <c r="AB4893"/>
      <c r="AC4893"/>
      <c r="AD4893"/>
      <c r="AE4893"/>
      <c r="AF4893"/>
      <c r="AG4893"/>
      <c r="AH4893"/>
      <c r="AI4893"/>
      <c r="AJ4893"/>
      <c r="AK4893"/>
      <c r="AL4893"/>
      <c r="AM4893"/>
      <c r="AN4893"/>
      <c r="AO4893"/>
      <c r="AP4893"/>
      <c r="AQ4893"/>
    </row>
    <row r="4894" spans="1:43" s="269" customFormat="1" x14ac:dyDescent="0.2">
      <c r="A4894" s="13"/>
      <c r="B4894"/>
      <c r="C4894"/>
      <c r="D4894" s="227"/>
      <c r="E4894" s="227"/>
      <c r="F4894" s="227"/>
      <c r="G4894"/>
      <c r="H4894"/>
      <c r="I4894"/>
      <c r="J4894" s="227"/>
      <c r="L4894" s="190"/>
      <c r="N4894"/>
      <c r="O4894"/>
      <c r="P4894"/>
      <c r="Q4894"/>
      <c r="R4894"/>
      <c r="S4894"/>
      <c r="T4894"/>
      <c r="U4894"/>
      <c r="V4894"/>
      <c r="W4894" s="319"/>
      <c r="X4894"/>
      <c r="Y4894"/>
      <c r="Z4894"/>
      <c r="AA4894"/>
      <c r="AB4894"/>
      <c r="AC4894"/>
      <c r="AD4894"/>
      <c r="AE4894"/>
      <c r="AF4894"/>
      <c r="AG4894"/>
      <c r="AH4894"/>
      <c r="AI4894"/>
      <c r="AJ4894"/>
      <c r="AK4894"/>
      <c r="AL4894"/>
      <c r="AM4894"/>
      <c r="AN4894"/>
      <c r="AO4894"/>
      <c r="AP4894"/>
      <c r="AQ4894"/>
    </row>
    <row r="4895" spans="1:43" s="269" customFormat="1" x14ac:dyDescent="0.2">
      <c r="A4895" s="13"/>
      <c r="B4895"/>
      <c r="C4895"/>
      <c r="D4895" s="227"/>
      <c r="E4895" s="227"/>
      <c r="F4895" s="227"/>
      <c r="G4895"/>
      <c r="H4895"/>
      <c r="I4895"/>
      <c r="J4895" s="227"/>
      <c r="L4895" s="190"/>
      <c r="N4895"/>
      <c r="O4895"/>
      <c r="P4895"/>
      <c r="Q4895"/>
      <c r="R4895"/>
      <c r="S4895"/>
      <c r="T4895"/>
      <c r="U4895"/>
      <c r="V4895"/>
      <c r="W4895" s="319"/>
      <c r="X4895"/>
      <c r="Y4895"/>
      <c r="Z4895"/>
      <c r="AA4895"/>
      <c r="AB4895"/>
      <c r="AC4895"/>
      <c r="AD4895"/>
      <c r="AE4895"/>
      <c r="AF4895"/>
      <c r="AG4895"/>
      <c r="AH4895"/>
      <c r="AI4895"/>
      <c r="AJ4895"/>
      <c r="AK4895"/>
      <c r="AL4895"/>
      <c r="AM4895"/>
      <c r="AN4895"/>
      <c r="AO4895"/>
      <c r="AP4895"/>
      <c r="AQ4895"/>
    </row>
    <row r="4896" spans="1:43" s="269" customFormat="1" x14ac:dyDescent="0.2">
      <c r="A4896" s="13"/>
      <c r="B4896"/>
      <c r="C4896"/>
      <c r="D4896" s="227"/>
      <c r="E4896" s="227"/>
      <c r="F4896" s="227"/>
      <c r="G4896"/>
      <c r="H4896"/>
      <c r="I4896"/>
      <c r="J4896" s="227"/>
      <c r="L4896" s="190"/>
      <c r="N4896"/>
      <c r="O4896"/>
      <c r="P4896"/>
      <c r="Q4896"/>
      <c r="R4896"/>
      <c r="S4896"/>
      <c r="T4896"/>
      <c r="U4896"/>
      <c r="V4896"/>
      <c r="W4896" s="319"/>
      <c r="X4896"/>
      <c r="Y4896"/>
      <c r="Z4896"/>
      <c r="AA4896"/>
      <c r="AB4896"/>
      <c r="AC4896"/>
      <c r="AD4896"/>
      <c r="AE4896"/>
      <c r="AF4896"/>
      <c r="AG4896"/>
      <c r="AH4896"/>
      <c r="AI4896"/>
      <c r="AJ4896"/>
      <c r="AK4896"/>
      <c r="AL4896"/>
      <c r="AM4896"/>
      <c r="AN4896"/>
      <c r="AO4896"/>
      <c r="AP4896"/>
      <c r="AQ4896"/>
    </row>
    <row r="4897" spans="1:43" s="269" customFormat="1" x14ac:dyDescent="0.2">
      <c r="A4897" s="13"/>
      <c r="B4897"/>
      <c r="C4897"/>
      <c r="D4897" s="227"/>
      <c r="E4897" s="227"/>
      <c r="F4897" s="227"/>
      <c r="G4897"/>
      <c r="H4897"/>
      <c r="I4897"/>
      <c r="J4897" s="227"/>
      <c r="L4897" s="190"/>
      <c r="N4897"/>
      <c r="O4897"/>
      <c r="P4897"/>
      <c r="Q4897"/>
      <c r="R4897"/>
      <c r="S4897"/>
      <c r="T4897"/>
      <c r="U4897"/>
      <c r="V4897"/>
      <c r="W4897" s="319"/>
      <c r="X4897"/>
      <c r="Y4897"/>
      <c r="Z4897"/>
      <c r="AA4897"/>
      <c r="AB4897"/>
      <c r="AC4897"/>
      <c r="AD4897"/>
      <c r="AE4897"/>
      <c r="AF4897"/>
      <c r="AG4897"/>
      <c r="AH4897"/>
      <c r="AI4897"/>
      <c r="AJ4897"/>
      <c r="AK4897"/>
      <c r="AL4897"/>
      <c r="AM4897"/>
      <c r="AN4897"/>
      <c r="AO4897"/>
      <c r="AP4897"/>
      <c r="AQ4897"/>
    </row>
    <row r="4898" spans="1:43" s="269" customFormat="1" x14ac:dyDescent="0.2">
      <c r="A4898" s="13"/>
      <c r="B4898"/>
      <c r="C4898"/>
      <c r="D4898" s="227"/>
      <c r="E4898" s="227"/>
      <c r="F4898" s="227"/>
      <c r="G4898"/>
      <c r="H4898"/>
      <c r="I4898"/>
      <c r="J4898" s="227"/>
      <c r="L4898" s="190"/>
      <c r="N4898"/>
      <c r="O4898"/>
      <c r="P4898"/>
      <c r="Q4898"/>
      <c r="R4898"/>
      <c r="S4898"/>
      <c r="T4898"/>
      <c r="U4898"/>
      <c r="V4898"/>
      <c r="W4898" s="319"/>
      <c r="X4898"/>
      <c r="Y4898"/>
      <c r="Z4898"/>
      <c r="AA4898"/>
      <c r="AB4898"/>
      <c r="AC4898"/>
      <c r="AD4898"/>
      <c r="AE4898"/>
      <c r="AF4898"/>
      <c r="AG4898"/>
      <c r="AH4898"/>
      <c r="AI4898"/>
      <c r="AJ4898"/>
      <c r="AK4898"/>
      <c r="AL4898"/>
      <c r="AM4898"/>
      <c r="AN4898"/>
      <c r="AO4898"/>
      <c r="AP4898"/>
      <c r="AQ4898"/>
    </row>
    <row r="4899" spans="1:43" s="269" customFormat="1" x14ac:dyDescent="0.2">
      <c r="A4899" s="13"/>
      <c r="B4899"/>
      <c r="C4899"/>
      <c r="D4899" s="227"/>
      <c r="E4899" s="227"/>
      <c r="F4899" s="227"/>
      <c r="G4899"/>
      <c r="H4899"/>
      <c r="I4899"/>
      <c r="J4899" s="227"/>
      <c r="L4899" s="190"/>
      <c r="N4899"/>
      <c r="O4899"/>
      <c r="P4899"/>
      <c r="Q4899"/>
      <c r="R4899"/>
      <c r="S4899"/>
      <c r="T4899"/>
      <c r="U4899"/>
      <c r="V4899"/>
      <c r="W4899" s="319"/>
      <c r="X4899"/>
      <c r="Y4899"/>
      <c r="Z4899"/>
      <c r="AA4899"/>
      <c r="AB4899"/>
      <c r="AC4899"/>
      <c r="AD4899"/>
      <c r="AE4899"/>
      <c r="AF4899"/>
      <c r="AG4899"/>
      <c r="AH4899"/>
      <c r="AI4899"/>
      <c r="AJ4899"/>
      <c r="AK4899"/>
      <c r="AL4899"/>
      <c r="AM4899"/>
      <c r="AN4899"/>
      <c r="AO4899"/>
      <c r="AP4899"/>
      <c r="AQ4899"/>
    </row>
    <row r="4900" spans="1:43" s="269" customFormat="1" x14ac:dyDescent="0.2">
      <c r="A4900" s="13"/>
      <c r="B4900"/>
      <c r="C4900"/>
      <c r="D4900" s="227"/>
      <c r="E4900" s="227"/>
      <c r="F4900" s="227"/>
      <c r="G4900"/>
      <c r="H4900"/>
      <c r="I4900"/>
      <c r="J4900" s="227"/>
      <c r="L4900" s="190"/>
      <c r="N4900"/>
      <c r="O4900"/>
      <c r="P4900"/>
      <c r="Q4900"/>
      <c r="R4900"/>
      <c r="S4900"/>
      <c r="T4900"/>
      <c r="U4900"/>
      <c r="V4900"/>
      <c r="W4900" s="319"/>
      <c r="X4900"/>
      <c r="Y4900"/>
      <c r="Z4900"/>
      <c r="AA4900"/>
      <c r="AB4900"/>
      <c r="AC4900"/>
      <c r="AD4900"/>
      <c r="AE4900"/>
      <c r="AF4900"/>
      <c r="AG4900"/>
      <c r="AH4900"/>
      <c r="AI4900"/>
      <c r="AJ4900"/>
      <c r="AK4900"/>
      <c r="AL4900"/>
      <c r="AM4900"/>
      <c r="AN4900"/>
      <c r="AO4900"/>
      <c r="AP4900"/>
      <c r="AQ4900"/>
    </row>
    <row r="4901" spans="1:43" s="269" customFormat="1" x14ac:dyDescent="0.2">
      <c r="A4901" s="13"/>
      <c r="B4901"/>
      <c r="C4901"/>
      <c r="D4901" s="227"/>
      <c r="E4901" s="227"/>
      <c r="F4901" s="227"/>
      <c r="G4901"/>
      <c r="H4901"/>
      <c r="I4901"/>
      <c r="J4901" s="227"/>
      <c r="L4901" s="190"/>
      <c r="N4901"/>
      <c r="O4901"/>
      <c r="P4901"/>
      <c r="Q4901"/>
      <c r="R4901"/>
      <c r="S4901"/>
      <c r="T4901"/>
      <c r="U4901"/>
      <c r="V4901"/>
      <c r="W4901" s="319"/>
      <c r="X4901"/>
      <c r="Y4901"/>
      <c r="Z4901"/>
      <c r="AA4901"/>
      <c r="AB4901"/>
      <c r="AC4901"/>
      <c r="AD4901"/>
      <c r="AE4901"/>
      <c r="AF4901"/>
      <c r="AG4901"/>
      <c r="AH4901"/>
      <c r="AI4901"/>
      <c r="AJ4901"/>
      <c r="AK4901"/>
      <c r="AL4901"/>
      <c r="AM4901"/>
      <c r="AN4901"/>
      <c r="AO4901"/>
      <c r="AP4901"/>
      <c r="AQ4901"/>
    </row>
    <row r="4902" spans="1:43" s="269" customFormat="1" x14ac:dyDescent="0.2">
      <c r="A4902" s="13"/>
      <c r="B4902"/>
      <c r="C4902"/>
      <c r="D4902" s="227"/>
      <c r="E4902" s="227"/>
      <c r="F4902" s="227"/>
      <c r="G4902"/>
      <c r="H4902"/>
      <c r="I4902"/>
      <c r="J4902" s="227"/>
      <c r="L4902" s="190"/>
      <c r="N4902"/>
      <c r="O4902"/>
      <c r="P4902"/>
      <c r="Q4902"/>
      <c r="R4902"/>
      <c r="S4902"/>
      <c r="T4902"/>
      <c r="U4902"/>
      <c r="V4902"/>
      <c r="W4902" s="319"/>
      <c r="X4902"/>
      <c r="Y4902"/>
      <c r="Z4902"/>
      <c r="AA4902"/>
      <c r="AB4902"/>
      <c r="AC4902"/>
      <c r="AD4902"/>
      <c r="AE4902"/>
      <c r="AF4902"/>
      <c r="AG4902"/>
      <c r="AH4902"/>
      <c r="AI4902"/>
      <c r="AJ4902"/>
      <c r="AK4902"/>
      <c r="AL4902"/>
      <c r="AM4902"/>
      <c r="AN4902"/>
      <c r="AO4902"/>
      <c r="AP4902"/>
      <c r="AQ4902"/>
    </row>
    <row r="4903" spans="1:43" s="269" customFormat="1" x14ac:dyDescent="0.2">
      <c r="A4903" s="13"/>
      <c r="B4903"/>
      <c r="C4903"/>
      <c r="D4903" s="227"/>
      <c r="E4903" s="227"/>
      <c r="F4903" s="227"/>
      <c r="G4903"/>
      <c r="H4903"/>
      <c r="I4903"/>
      <c r="J4903" s="227"/>
      <c r="L4903" s="190"/>
      <c r="N4903"/>
      <c r="O4903"/>
      <c r="P4903"/>
      <c r="Q4903"/>
      <c r="R4903"/>
      <c r="S4903"/>
      <c r="T4903"/>
      <c r="U4903"/>
      <c r="V4903"/>
      <c r="W4903" s="319"/>
      <c r="X4903"/>
      <c r="Y4903"/>
      <c r="Z4903"/>
      <c r="AA4903"/>
      <c r="AB4903"/>
      <c r="AC4903"/>
      <c r="AD4903"/>
      <c r="AE4903"/>
      <c r="AF4903"/>
      <c r="AG4903"/>
      <c r="AH4903"/>
      <c r="AI4903"/>
      <c r="AJ4903"/>
      <c r="AK4903"/>
      <c r="AL4903"/>
      <c r="AM4903"/>
      <c r="AN4903"/>
      <c r="AO4903"/>
      <c r="AP4903"/>
      <c r="AQ4903"/>
    </row>
    <row r="4904" spans="1:43" s="269" customFormat="1" x14ac:dyDescent="0.2">
      <c r="A4904" s="13"/>
      <c r="B4904"/>
      <c r="C4904"/>
      <c r="D4904" s="227"/>
      <c r="E4904" s="227"/>
      <c r="F4904" s="227"/>
      <c r="G4904"/>
      <c r="H4904"/>
      <c r="I4904"/>
      <c r="J4904" s="227"/>
      <c r="L4904" s="190"/>
      <c r="N4904"/>
      <c r="O4904"/>
      <c r="P4904"/>
      <c r="Q4904"/>
      <c r="R4904"/>
      <c r="S4904"/>
      <c r="T4904"/>
      <c r="U4904"/>
      <c r="V4904"/>
      <c r="W4904" s="319"/>
      <c r="X4904"/>
      <c r="Y4904"/>
      <c r="Z4904"/>
      <c r="AA4904"/>
      <c r="AB4904"/>
      <c r="AC4904"/>
      <c r="AD4904"/>
      <c r="AE4904"/>
      <c r="AF4904"/>
      <c r="AG4904"/>
      <c r="AH4904"/>
      <c r="AI4904"/>
      <c r="AJ4904"/>
      <c r="AK4904"/>
      <c r="AL4904"/>
      <c r="AM4904"/>
      <c r="AN4904"/>
      <c r="AO4904"/>
      <c r="AP4904"/>
      <c r="AQ4904"/>
    </row>
    <row r="4905" spans="1:43" s="269" customFormat="1" x14ac:dyDescent="0.2">
      <c r="A4905" s="13"/>
      <c r="B4905"/>
      <c r="C4905"/>
      <c r="D4905" s="227"/>
      <c r="E4905" s="227"/>
      <c r="F4905" s="227"/>
      <c r="G4905"/>
      <c r="H4905"/>
      <c r="I4905"/>
      <c r="J4905" s="227"/>
      <c r="L4905" s="190"/>
      <c r="N4905"/>
      <c r="O4905"/>
      <c r="P4905"/>
      <c r="Q4905"/>
      <c r="R4905"/>
      <c r="S4905"/>
      <c r="T4905"/>
      <c r="U4905"/>
      <c r="V4905"/>
      <c r="W4905" s="319"/>
      <c r="X4905"/>
      <c r="Y4905"/>
      <c r="Z4905"/>
      <c r="AA4905"/>
      <c r="AB4905"/>
      <c r="AC4905"/>
      <c r="AD4905"/>
      <c r="AE4905"/>
      <c r="AF4905"/>
      <c r="AG4905"/>
      <c r="AH4905"/>
      <c r="AI4905"/>
      <c r="AJ4905"/>
      <c r="AK4905"/>
      <c r="AL4905"/>
      <c r="AM4905"/>
      <c r="AN4905"/>
      <c r="AO4905"/>
      <c r="AP4905"/>
      <c r="AQ4905"/>
    </row>
    <row r="4906" spans="1:43" s="269" customFormat="1" x14ac:dyDescent="0.2">
      <c r="A4906" s="13"/>
      <c r="B4906"/>
      <c r="C4906"/>
      <c r="D4906" s="227"/>
      <c r="E4906" s="227"/>
      <c r="F4906" s="227"/>
      <c r="G4906"/>
      <c r="H4906"/>
      <c r="I4906"/>
      <c r="J4906" s="227"/>
      <c r="L4906" s="190"/>
      <c r="N4906"/>
      <c r="O4906"/>
      <c r="P4906"/>
      <c r="Q4906"/>
      <c r="R4906"/>
      <c r="S4906"/>
      <c r="T4906"/>
      <c r="U4906"/>
      <c r="V4906"/>
      <c r="W4906" s="319"/>
      <c r="X4906"/>
      <c r="Y4906"/>
      <c r="Z4906"/>
      <c r="AA4906"/>
      <c r="AB4906"/>
      <c r="AC4906"/>
      <c r="AD4906"/>
      <c r="AE4906"/>
      <c r="AF4906"/>
      <c r="AG4906"/>
      <c r="AH4906"/>
      <c r="AI4906"/>
      <c r="AJ4906"/>
      <c r="AK4906"/>
      <c r="AL4906"/>
      <c r="AM4906"/>
      <c r="AN4906"/>
      <c r="AO4906"/>
      <c r="AP4906"/>
      <c r="AQ4906"/>
    </row>
    <row r="4907" spans="1:43" s="269" customFormat="1" x14ac:dyDescent="0.2">
      <c r="A4907" s="13"/>
      <c r="B4907"/>
      <c r="C4907"/>
      <c r="D4907" s="227"/>
      <c r="E4907" s="227"/>
      <c r="F4907" s="227"/>
      <c r="G4907"/>
      <c r="H4907"/>
      <c r="I4907"/>
      <c r="J4907" s="227"/>
      <c r="L4907" s="190"/>
      <c r="N4907"/>
      <c r="O4907"/>
      <c r="P4907"/>
      <c r="Q4907"/>
      <c r="R4907"/>
      <c r="S4907"/>
      <c r="T4907"/>
      <c r="U4907"/>
      <c r="V4907"/>
      <c r="W4907" s="319"/>
      <c r="X4907"/>
      <c r="Y4907"/>
      <c r="Z4907"/>
      <c r="AA4907"/>
      <c r="AB4907"/>
      <c r="AC4907"/>
      <c r="AD4907"/>
      <c r="AE4907"/>
      <c r="AF4907"/>
      <c r="AG4907"/>
      <c r="AH4907"/>
      <c r="AI4907"/>
      <c r="AJ4907"/>
      <c r="AK4907"/>
      <c r="AL4907"/>
      <c r="AM4907"/>
      <c r="AN4907"/>
      <c r="AO4907"/>
      <c r="AP4907"/>
      <c r="AQ4907"/>
    </row>
    <row r="4908" spans="1:43" s="269" customFormat="1" x14ac:dyDescent="0.2">
      <c r="A4908" s="13"/>
      <c r="B4908"/>
      <c r="C4908"/>
      <c r="D4908" s="227"/>
      <c r="E4908" s="227"/>
      <c r="F4908" s="227"/>
      <c r="G4908"/>
      <c r="H4908"/>
      <c r="I4908"/>
      <c r="J4908" s="227"/>
      <c r="L4908" s="190"/>
      <c r="N4908"/>
      <c r="O4908"/>
      <c r="P4908"/>
      <c r="Q4908"/>
      <c r="R4908"/>
      <c r="S4908"/>
      <c r="T4908"/>
      <c r="U4908"/>
      <c r="V4908"/>
      <c r="W4908" s="319"/>
      <c r="X4908"/>
      <c r="Y4908"/>
      <c r="Z4908"/>
      <c r="AA4908"/>
      <c r="AB4908"/>
      <c r="AC4908"/>
      <c r="AD4908"/>
      <c r="AE4908"/>
      <c r="AF4908"/>
      <c r="AG4908"/>
      <c r="AH4908"/>
      <c r="AI4908"/>
      <c r="AJ4908"/>
      <c r="AK4908"/>
      <c r="AL4908"/>
      <c r="AM4908"/>
      <c r="AN4908"/>
      <c r="AO4908"/>
      <c r="AP4908"/>
      <c r="AQ4908"/>
    </row>
    <row r="4909" spans="1:43" s="269" customFormat="1" x14ac:dyDescent="0.2">
      <c r="A4909" s="13"/>
      <c r="B4909"/>
      <c r="C4909"/>
      <c r="D4909" s="227"/>
      <c r="E4909" s="227"/>
      <c r="F4909" s="227"/>
      <c r="G4909"/>
      <c r="H4909"/>
      <c r="I4909"/>
      <c r="J4909" s="227"/>
      <c r="L4909" s="190"/>
      <c r="N4909"/>
      <c r="O4909"/>
      <c r="P4909"/>
      <c r="Q4909"/>
      <c r="R4909"/>
      <c r="S4909"/>
      <c r="T4909"/>
      <c r="U4909"/>
      <c r="V4909"/>
      <c r="W4909" s="319"/>
      <c r="X4909"/>
      <c r="Y4909"/>
      <c r="Z4909"/>
      <c r="AA4909"/>
      <c r="AB4909"/>
      <c r="AC4909"/>
      <c r="AD4909"/>
      <c r="AE4909"/>
      <c r="AF4909"/>
      <c r="AG4909"/>
      <c r="AH4909"/>
      <c r="AI4909"/>
      <c r="AJ4909"/>
      <c r="AK4909"/>
      <c r="AL4909"/>
      <c r="AM4909"/>
      <c r="AN4909"/>
      <c r="AO4909"/>
      <c r="AP4909"/>
      <c r="AQ4909"/>
    </row>
    <row r="4910" spans="1:43" s="269" customFormat="1" x14ac:dyDescent="0.2">
      <c r="A4910" s="13"/>
      <c r="B4910"/>
      <c r="C4910"/>
      <c r="D4910" s="227"/>
      <c r="E4910" s="227"/>
      <c r="F4910" s="227"/>
      <c r="G4910"/>
      <c r="H4910"/>
      <c r="I4910"/>
      <c r="J4910" s="227"/>
      <c r="L4910" s="190"/>
      <c r="N4910"/>
      <c r="O4910"/>
      <c r="P4910"/>
      <c r="Q4910"/>
      <c r="R4910"/>
      <c r="S4910"/>
      <c r="T4910"/>
      <c r="U4910"/>
      <c r="V4910"/>
      <c r="W4910" s="319"/>
      <c r="X4910"/>
      <c r="Y4910"/>
      <c r="Z4910"/>
      <c r="AA4910"/>
      <c r="AB4910"/>
      <c r="AC4910"/>
      <c r="AD4910"/>
      <c r="AE4910"/>
      <c r="AF4910"/>
      <c r="AG4910"/>
      <c r="AH4910"/>
      <c r="AI4910"/>
      <c r="AJ4910"/>
      <c r="AK4910"/>
      <c r="AL4910"/>
      <c r="AM4910"/>
      <c r="AN4910"/>
      <c r="AO4910"/>
      <c r="AP4910"/>
      <c r="AQ4910"/>
    </row>
    <row r="4911" spans="1:43" s="269" customFormat="1" x14ac:dyDescent="0.2">
      <c r="A4911" s="13"/>
      <c r="B4911"/>
      <c r="C4911"/>
      <c r="D4911" s="227"/>
      <c r="E4911" s="227"/>
      <c r="F4911" s="227"/>
      <c r="G4911"/>
      <c r="H4911"/>
      <c r="I4911"/>
      <c r="J4911" s="227"/>
      <c r="L4911" s="190"/>
      <c r="N4911"/>
      <c r="O4911"/>
      <c r="P4911"/>
      <c r="Q4911"/>
      <c r="R4911"/>
      <c r="S4911"/>
      <c r="T4911"/>
      <c r="U4911"/>
      <c r="V4911"/>
      <c r="W4911" s="319"/>
      <c r="X4911"/>
      <c r="Y4911"/>
      <c r="Z4911"/>
      <c r="AA4911"/>
      <c r="AB4911"/>
      <c r="AC4911"/>
      <c r="AD4911"/>
      <c r="AE4911"/>
      <c r="AF4911"/>
      <c r="AG4911"/>
      <c r="AH4911"/>
      <c r="AI4911"/>
      <c r="AJ4911"/>
      <c r="AK4911"/>
      <c r="AL4911"/>
      <c r="AM4911"/>
      <c r="AN4911"/>
      <c r="AO4911"/>
      <c r="AP4911"/>
      <c r="AQ4911"/>
    </row>
    <row r="4912" spans="1:43" s="269" customFormat="1" x14ac:dyDescent="0.2">
      <c r="A4912" s="13"/>
      <c r="B4912"/>
      <c r="C4912"/>
      <c r="D4912" s="227"/>
      <c r="E4912" s="227"/>
      <c r="F4912" s="227"/>
      <c r="G4912"/>
      <c r="H4912"/>
      <c r="I4912"/>
      <c r="J4912" s="227"/>
      <c r="L4912" s="190"/>
      <c r="N4912"/>
      <c r="O4912"/>
      <c r="P4912"/>
      <c r="Q4912"/>
      <c r="R4912"/>
      <c r="S4912"/>
      <c r="T4912"/>
      <c r="U4912"/>
      <c r="V4912"/>
      <c r="W4912" s="319"/>
      <c r="X4912"/>
      <c r="Y4912"/>
      <c r="Z4912"/>
      <c r="AA4912"/>
      <c r="AB4912"/>
      <c r="AC4912"/>
      <c r="AD4912"/>
      <c r="AE4912"/>
      <c r="AF4912"/>
      <c r="AG4912"/>
      <c r="AH4912"/>
      <c r="AI4912"/>
      <c r="AJ4912"/>
      <c r="AK4912"/>
      <c r="AL4912"/>
      <c r="AM4912"/>
      <c r="AN4912"/>
      <c r="AO4912"/>
      <c r="AP4912"/>
      <c r="AQ4912"/>
    </row>
    <row r="4913" spans="1:43" s="269" customFormat="1" x14ac:dyDescent="0.2">
      <c r="A4913" s="13"/>
      <c r="B4913"/>
      <c r="C4913"/>
      <c r="D4913" s="227"/>
      <c r="E4913" s="227"/>
      <c r="F4913" s="227"/>
      <c r="G4913"/>
      <c r="H4913"/>
      <c r="I4913"/>
      <c r="J4913" s="227"/>
      <c r="L4913" s="190"/>
      <c r="N4913"/>
      <c r="O4913"/>
      <c r="P4913"/>
      <c r="Q4913"/>
      <c r="R4913"/>
      <c r="S4913"/>
      <c r="T4913"/>
      <c r="U4913"/>
      <c r="V4913"/>
      <c r="W4913" s="319"/>
      <c r="X4913"/>
      <c r="Y4913"/>
      <c r="Z4913"/>
      <c r="AA4913"/>
      <c r="AB4913"/>
      <c r="AC4913"/>
      <c r="AD4913"/>
      <c r="AE4913"/>
      <c r="AF4913"/>
      <c r="AG4913"/>
      <c r="AH4913"/>
      <c r="AI4913"/>
      <c r="AJ4913"/>
      <c r="AK4913"/>
      <c r="AL4913"/>
      <c r="AM4913"/>
      <c r="AN4913"/>
      <c r="AO4913"/>
      <c r="AP4913"/>
      <c r="AQ4913"/>
    </row>
    <row r="4914" spans="1:43" s="269" customFormat="1" x14ac:dyDescent="0.2">
      <c r="A4914" s="13"/>
      <c r="B4914"/>
      <c r="C4914"/>
      <c r="D4914" s="227"/>
      <c r="E4914" s="227"/>
      <c r="F4914" s="227"/>
      <c r="G4914"/>
      <c r="H4914"/>
      <c r="I4914"/>
      <c r="J4914" s="227"/>
      <c r="L4914" s="190"/>
      <c r="N4914"/>
      <c r="O4914"/>
      <c r="P4914"/>
      <c r="Q4914"/>
      <c r="R4914"/>
      <c r="S4914"/>
      <c r="T4914"/>
      <c r="U4914"/>
      <c r="V4914"/>
      <c r="W4914" s="319"/>
      <c r="X4914"/>
      <c r="Y4914"/>
      <c r="Z4914"/>
      <c r="AA4914"/>
      <c r="AB4914"/>
      <c r="AC4914"/>
      <c r="AD4914"/>
      <c r="AE4914"/>
      <c r="AF4914"/>
      <c r="AG4914"/>
      <c r="AH4914"/>
      <c r="AI4914"/>
      <c r="AJ4914"/>
      <c r="AK4914"/>
      <c r="AL4914"/>
      <c r="AM4914"/>
      <c r="AN4914"/>
      <c r="AO4914"/>
      <c r="AP4914"/>
      <c r="AQ4914"/>
    </row>
    <row r="4915" spans="1:43" s="269" customFormat="1" x14ac:dyDescent="0.2">
      <c r="A4915" s="13"/>
      <c r="B4915"/>
      <c r="C4915"/>
      <c r="D4915" s="227"/>
      <c r="E4915" s="227"/>
      <c r="F4915" s="227"/>
      <c r="G4915"/>
      <c r="H4915"/>
      <c r="I4915"/>
      <c r="J4915" s="227"/>
      <c r="L4915" s="190"/>
      <c r="N4915"/>
      <c r="O4915"/>
      <c r="P4915"/>
      <c r="Q4915"/>
      <c r="R4915"/>
      <c r="S4915"/>
      <c r="T4915"/>
      <c r="U4915"/>
      <c r="V4915"/>
      <c r="W4915" s="319"/>
      <c r="X4915"/>
      <c r="Y4915"/>
      <c r="Z4915"/>
      <c r="AA4915"/>
      <c r="AB4915"/>
      <c r="AC4915"/>
      <c r="AD4915"/>
      <c r="AE4915"/>
      <c r="AF4915"/>
      <c r="AG4915"/>
      <c r="AH4915"/>
      <c r="AI4915"/>
      <c r="AJ4915"/>
      <c r="AK4915"/>
      <c r="AL4915"/>
      <c r="AM4915"/>
      <c r="AN4915"/>
      <c r="AO4915"/>
      <c r="AP4915"/>
      <c r="AQ4915"/>
    </row>
    <row r="4916" spans="1:43" s="269" customFormat="1" x14ac:dyDescent="0.2">
      <c r="A4916" s="13"/>
      <c r="B4916"/>
      <c r="C4916"/>
      <c r="D4916" s="227"/>
      <c r="E4916" s="227"/>
      <c r="F4916" s="227"/>
      <c r="G4916"/>
      <c r="H4916"/>
      <c r="I4916"/>
      <c r="J4916" s="227"/>
      <c r="L4916" s="190"/>
      <c r="N4916"/>
      <c r="O4916"/>
      <c r="P4916"/>
      <c r="Q4916"/>
      <c r="R4916"/>
      <c r="S4916"/>
      <c r="T4916"/>
      <c r="U4916"/>
      <c r="V4916"/>
      <c r="W4916" s="319"/>
      <c r="X4916"/>
      <c r="Y4916"/>
      <c r="Z4916"/>
      <c r="AA4916"/>
      <c r="AB4916"/>
      <c r="AC4916"/>
      <c r="AD4916"/>
      <c r="AE4916"/>
      <c r="AF4916"/>
      <c r="AG4916"/>
      <c r="AH4916"/>
      <c r="AI4916"/>
      <c r="AJ4916"/>
      <c r="AK4916"/>
      <c r="AL4916"/>
      <c r="AM4916"/>
      <c r="AN4916"/>
      <c r="AO4916"/>
      <c r="AP4916"/>
      <c r="AQ4916"/>
    </row>
    <row r="4917" spans="1:43" s="269" customFormat="1" x14ac:dyDescent="0.2">
      <c r="A4917" s="13"/>
      <c r="B4917"/>
      <c r="C4917"/>
      <c r="D4917" s="227"/>
      <c r="E4917" s="227"/>
      <c r="F4917" s="227"/>
      <c r="G4917"/>
      <c r="H4917"/>
      <c r="I4917"/>
      <c r="J4917" s="227"/>
      <c r="L4917" s="190"/>
      <c r="N4917"/>
      <c r="O4917"/>
      <c r="P4917"/>
      <c r="Q4917"/>
      <c r="R4917"/>
      <c r="S4917"/>
      <c r="T4917"/>
      <c r="U4917"/>
      <c r="V4917"/>
      <c r="W4917" s="319"/>
      <c r="X4917"/>
      <c r="Y4917"/>
      <c r="Z4917"/>
      <c r="AA4917"/>
      <c r="AB4917"/>
      <c r="AC4917"/>
      <c r="AD4917"/>
      <c r="AE4917"/>
      <c r="AF4917"/>
      <c r="AG4917"/>
      <c r="AH4917"/>
      <c r="AI4917"/>
      <c r="AJ4917"/>
      <c r="AK4917"/>
      <c r="AL4917"/>
      <c r="AM4917"/>
      <c r="AN4917"/>
      <c r="AO4917"/>
      <c r="AP4917"/>
      <c r="AQ4917"/>
    </row>
    <row r="4918" spans="1:43" s="269" customFormat="1" x14ac:dyDescent="0.2">
      <c r="A4918" s="13"/>
      <c r="B4918"/>
      <c r="C4918"/>
      <c r="D4918" s="227"/>
      <c r="E4918" s="227"/>
      <c r="F4918" s="227"/>
      <c r="G4918"/>
      <c r="H4918"/>
      <c r="I4918"/>
      <c r="J4918" s="227"/>
      <c r="L4918" s="190"/>
      <c r="N4918"/>
      <c r="O4918"/>
      <c r="P4918"/>
      <c r="Q4918"/>
      <c r="R4918"/>
      <c r="S4918"/>
      <c r="T4918"/>
      <c r="U4918"/>
      <c r="V4918"/>
      <c r="W4918" s="319"/>
      <c r="X4918"/>
      <c r="Y4918"/>
      <c r="Z4918"/>
      <c r="AA4918"/>
      <c r="AB4918"/>
      <c r="AC4918"/>
      <c r="AD4918"/>
      <c r="AE4918"/>
      <c r="AF4918"/>
      <c r="AG4918"/>
      <c r="AH4918"/>
      <c r="AI4918"/>
      <c r="AJ4918"/>
      <c r="AK4918"/>
      <c r="AL4918"/>
      <c r="AM4918"/>
      <c r="AN4918"/>
      <c r="AO4918"/>
      <c r="AP4918"/>
      <c r="AQ4918"/>
    </row>
    <row r="4919" spans="1:43" s="269" customFormat="1" x14ac:dyDescent="0.2">
      <c r="A4919" s="13"/>
      <c r="B4919"/>
      <c r="C4919"/>
      <c r="D4919" s="227"/>
      <c r="E4919" s="227"/>
      <c r="F4919" s="227"/>
      <c r="G4919"/>
      <c r="H4919"/>
      <c r="I4919"/>
      <c r="J4919" s="227"/>
      <c r="L4919" s="190"/>
      <c r="N4919"/>
      <c r="O4919"/>
      <c r="P4919"/>
      <c r="Q4919"/>
      <c r="R4919"/>
      <c r="S4919"/>
      <c r="T4919"/>
      <c r="U4919"/>
      <c r="V4919"/>
      <c r="W4919" s="319"/>
      <c r="X4919"/>
      <c r="Y4919"/>
      <c r="Z4919"/>
      <c r="AA4919"/>
      <c r="AB4919"/>
      <c r="AC4919"/>
      <c r="AD4919"/>
      <c r="AE4919"/>
      <c r="AF4919"/>
      <c r="AG4919"/>
      <c r="AH4919"/>
      <c r="AI4919"/>
      <c r="AJ4919"/>
      <c r="AK4919"/>
      <c r="AL4919"/>
      <c r="AM4919"/>
      <c r="AN4919"/>
      <c r="AO4919"/>
      <c r="AP4919"/>
      <c r="AQ4919"/>
    </row>
    <row r="4920" spans="1:43" s="269" customFormat="1" x14ac:dyDescent="0.2">
      <c r="A4920" s="13"/>
      <c r="B4920"/>
      <c r="C4920"/>
      <c r="D4920" s="227"/>
      <c r="E4920" s="227"/>
      <c r="F4920" s="227"/>
      <c r="G4920"/>
      <c r="H4920"/>
      <c r="I4920"/>
      <c r="J4920" s="227"/>
      <c r="L4920" s="190"/>
      <c r="N4920"/>
      <c r="O4920"/>
      <c r="P4920"/>
      <c r="Q4920"/>
      <c r="R4920"/>
      <c r="S4920"/>
      <c r="T4920"/>
      <c r="U4920"/>
      <c r="V4920"/>
      <c r="W4920" s="319"/>
      <c r="X4920"/>
      <c r="Y4920"/>
      <c r="Z4920"/>
      <c r="AA4920"/>
      <c r="AB4920"/>
      <c r="AC4920"/>
      <c r="AD4920"/>
      <c r="AE4920"/>
      <c r="AF4920"/>
      <c r="AG4920"/>
      <c r="AH4920"/>
      <c r="AI4920"/>
      <c r="AJ4920"/>
      <c r="AK4920"/>
      <c r="AL4920"/>
      <c r="AM4920"/>
      <c r="AN4920"/>
      <c r="AO4920"/>
      <c r="AP4920"/>
      <c r="AQ4920"/>
    </row>
    <row r="4921" spans="1:43" s="269" customFormat="1" x14ac:dyDescent="0.2">
      <c r="A4921" s="13"/>
      <c r="B4921"/>
      <c r="C4921"/>
      <c r="D4921" s="227"/>
      <c r="E4921" s="227"/>
      <c r="F4921" s="227"/>
      <c r="G4921"/>
      <c r="H4921"/>
      <c r="I4921"/>
      <c r="J4921" s="227"/>
      <c r="L4921" s="190"/>
      <c r="N4921"/>
      <c r="O4921"/>
      <c r="P4921"/>
      <c r="Q4921"/>
      <c r="R4921"/>
      <c r="S4921"/>
      <c r="T4921"/>
      <c r="U4921"/>
      <c r="V4921"/>
      <c r="W4921" s="319"/>
      <c r="X4921"/>
      <c r="Y4921"/>
      <c r="Z4921"/>
      <c r="AA4921"/>
      <c r="AB4921"/>
      <c r="AC4921"/>
      <c r="AD4921"/>
      <c r="AE4921"/>
      <c r="AF4921"/>
      <c r="AG4921"/>
      <c r="AH4921"/>
      <c r="AI4921"/>
      <c r="AJ4921"/>
      <c r="AK4921"/>
      <c r="AL4921"/>
      <c r="AM4921"/>
      <c r="AN4921"/>
      <c r="AO4921"/>
      <c r="AP4921"/>
      <c r="AQ4921"/>
    </row>
    <row r="4922" spans="1:43" s="269" customFormat="1" x14ac:dyDescent="0.2">
      <c r="A4922" s="13"/>
      <c r="B4922"/>
      <c r="C4922"/>
      <c r="D4922" s="227"/>
      <c r="E4922" s="227"/>
      <c r="F4922" s="227"/>
      <c r="G4922"/>
      <c r="H4922"/>
      <c r="I4922"/>
      <c r="J4922" s="227"/>
      <c r="L4922" s="190"/>
      <c r="N4922"/>
      <c r="O4922"/>
      <c r="P4922"/>
      <c r="Q4922"/>
      <c r="R4922"/>
      <c r="S4922"/>
      <c r="T4922"/>
      <c r="U4922"/>
      <c r="V4922"/>
      <c r="W4922" s="319"/>
      <c r="X4922"/>
      <c r="Y4922"/>
      <c r="Z4922"/>
      <c r="AA4922"/>
      <c r="AB4922"/>
      <c r="AC4922"/>
      <c r="AD4922"/>
      <c r="AE4922"/>
      <c r="AF4922"/>
      <c r="AG4922"/>
      <c r="AH4922"/>
      <c r="AI4922"/>
      <c r="AJ4922"/>
      <c r="AK4922"/>
      <c r="AL4922"/>
      <c r="AM4922"/>
      <c r="AN4922"/>
      <c r="AO4922"/>
      <c r="AP4922"/>
      <c r="AQ4922"/>
    </row>
    <row r="4923" spans="1:43" s="269" customFormat="1" x14ac:dyDescent="0.2">
      <c r="A4923" s="13"/>
      <c r="B4923"/>
      <c r="C4923"/>
      <c r="D4923" s="227"/>
      <c r="E4923" s="227"/>
      <c r="F4923" s="227"/>
      <c r="G4923"/>
      <c r="H4923"/>
      <c r="I4923"/>
      <c r="J4923" s="227"/>
      <c r="L4923" s="190"/>
      <c r="N4923"/>
      <c r="O4923"/>
      <c r="P4923"/>
      <c r="Q4923"/>
      <c r="R4923"/>
      <c r="S4923"/>
      <c r="T4923"/>
      <c r="U4923"/>
      <c r="V4923"/>
      <c r="W4923" s="319"/>
      <c r="X4923"/>
      <c r="Y4923"/>
      <c r="Z4923"/>
      <c r="AA4923"/>
      <c r="AB4923"/>
      <c r="AC4923"/>
      <c r="AD4923"/>
      <c r="AE4923"/>
      <c r="AF4923"/>
      <c r="AG4923"/>
      <c r="AH4923"/>
      <c r="AI4923"/>
      <c r="AJ4923"/>
      <c r="AK4923"/>
      <c r="AL4923"/>
      <c r="AM4923"/>
      <c r="AN4923"/>
      <c r="AO4923"/>
      <c r="AP4923"/>
      <c r="AQ4923"/>
    </row>
    <row r="4924" spans="1:43" s="269" customFormat="1" x14ac:dyDescent="0.2">
      <c r="A4924" s="13"/>
      <c r="B4924"/>
      <c r="C4924"/>
      <c r="D4924" s="227"/>
      <c r="E4924" s="227"/>
      <c r="F4924" s="227"/>
      <c r="G4924"/>
      <c r="H4924"/>
      <c r="I4924"/>
      <c r="J4924" s="227"/>
      <c r="L4924" s="190"/>
      <c r="N4924"/>
      <c r="O4924"/>
      <c r="P4924"/>
      <c r="Q4924"/>
      <c r="R4924"/>
      <c r="S4924"/>
      <c r="T4924"/>
      <c r="U4924"/>
      <c r="V4924"/>
      <c r="W4924" s="319"/>
      <c r="X4924"/>
      <c r="Y4924"/>
      <c r="Z4924"/>
      <c r="AA4924"/>
      <c r="AB4924"/>
      <c r="AC4924"/>
      <c r="AD4924"/>
      <c r="AE4924"/>
      <c r="AF4924"/>
      <c r="AG4924"/>
      <c r="AH4924"/>
      <c r="AI4924"/>
      <c r="AJ4924"/>
      <c r="AK4924"/>
      <c r="AL4924"/>
      <c r="AM4924"/>
      <c r="AN4924"/>
      <c r="AO4924"/>
      <c r="AP4924"/>
      <c r="AQ4924"/>
    </row>
    <row r="4925" spans="1:43" s="269" customFormat="1" x14ac:dyDescent="0.2">
      <c r="A4925" s="13"/>
      <c r="B4925"/>
      <c r="C4925"/>
      <c r="D4925" s="227"/>
      <c r="E4925" s="227"/>
      <c r="F4925" s="227"/>
      <c r="G4925"/>
      <c r="H4925"/>
      <c r="I4925"/>
      <c r="J4925" s="227"/>
      <c r="L4925" s="190"/>
      <c r="N4925"/>
      <c r="O4925"/>
      <c r="P4925"/>
      <c r="Q4925"/>
      <c r="R4925"/>
      <c r="S4925"/>
      <c r="T4925"/>
      <c r="U4925"/>
      <c r="V4925"/>
      <c r="W4925" s="319"/>
      <c r="X4925"/>
      <c r="Y4925"/>
      <c r="Z4925"/>
      <c r="AA4925"/>
      <c r="AB4925"/>
      <c r="AC4925"/>
      <c r="AD4925"/>
      <c r="AE4925"/>
      <c r="AF4925"/>
      <c r="AG4925"/>
      <c r="AH4925"/>
      <c r="AI4925"/>
      <c r="AJ4925"/>
      <c r="AK4925"/>
      <c r="AL4925"/>
      <c r="AM4925"/>
      <c r="AN4925"/>
      <c r="AO4925"/>
      <c r="AP4925"/>
      <c r="AQ4925"/>
    </row>
    <row r="4926" spans="1:43" s="269" customFormat="1" x14ac:dyDescent="0.2">
      <c r="A4926" s="13"/>
      <c r="B4926"/>
      <c r="C4926"/>
      <c r="D4926" s="227"/>
      <c r="E4926" s="227"/>
      <c r="F4926" s="227"/>
      <c r="G4926"/>
      <c r="H4926"/>
      <c r="I4926"/>
      <c r="J4926" s="227"/>
      <c r="L4926" s="190"/>
      <c r="N4926"/>
      <c r="O4926"/>
      <c r="P4926"/>
      <c r="Q4926"/>
      <c r="R4926"/>
      <c r="S4926"/>
      <c r="T4926"/>
      <c r="U4926"/>
      <c r="V4926"/>
      <c r="W4926" s="319"/>
      <c r="X4926"/>
      <c r="Y4926"/>
      <c r="Z4926"/>
      <c r="AA4926"/>
      <c r="AB4926"/>
      <c r="AC4926"/>
      <c r="AD4926"/>
      <c r="AE4926"/>
      <c r="AF4926"/>
      <c r="AG4926"/>
      <c r="AH4926"/>
      <c r="AI4926"/>
      <c r="AJ4926"/>
      <c r="AK4926"/>
      <c r="AL4926"/>
      <c r="AM4926"/>
      <c r="AN4926"/>
      <c r="AO4926"/>
      <c r="AP4926"/>
      <c r="AQ4926"/>
    </row>
    <row r="4927" spans="1:43" s="269" customFormat="1" x14ac:dyDescent="0.2">
      <c r="A4927" s="13"/>
      <c r="B4927"/>
      <c r="C4927"/>
      <c r="D4927" s="227"/>
      <c r="E4927" s="227"/>
      <c r="F4927" s="227"/>
      <c r="G4927"/>
      <c r="H4927"/>
      <c r="I4927"/>
      <c r="J4927" s="227"/>
      <c r="L4927" s="190"/>
      <c r="N4927"/>
      <c r="O4927"/>
      <c r="P4927"/>
      <c r="Q4927"/>
      <c r="R4927"/>
      <c r="S4927"/>
      <c r="T4927"/>
      <c r="U4927"/>
      <c r="V4927"/>
      <c r="W4927" s="319"/>
      <c r="X4927"/>
      <c r="Y4927"/>
      <c r="Z4927"/>
      <c r="AA4927"/>
      <c r="AB4927"/>
      <c r="AC4927"/>
      <c r="AD4927"/>
      <c r="AE4927"/>
      <c r="AF4927"/>
      <c r="AG4927"/>
      <c r="AH4927"/>
      <c r="AI4927"/>
      <c r="AJ4927"/>
      <c r="AK4927"/>
      <c r="AL4927"/>
      <c r="AM4927"/>
      <c r="AN4927"/>
      <c r="AO4927"/>
      <c r="AP4927"/>
      <c r="AQ4927"/>
    </row>
    <row r="4928" spans="1:43" s="269" customFormat="1" x14ac:dyDescent="0.2">
      <c r="A4928" s="13"/>
      <c r="B4928"/>
      <c r="C4928"/>
      <c r="D4928" s="227"/>
      <c r="E4928" s="227"/>
      <c r="F4928" s="227"/>
      <c r="G4928"/>
      <c r="H4928"/>
      <c r="I4928"/>
      <c r="J4928" s="227"/>
      <c r="L4928" s="190"/>
      <c r="N4928"/>
      <c r="O4928"/>
      <c r="P4928"/>
      <c r="Q4928"/>
      <c r="R4928"/>
      <c r="S4928"/>
      <c r="T4928"/>
      <c r="U4928"/>
      <c r="V4928"/>
      <c r="W4928" s="319"/>
      <c r="X4928"/>
      <c r="Y4928"/>
      <c r="Z4928"/>
      <c r="AA4928"/>
      <c r="AB4928"/>
      <c r="AC4928"/>
      <c r="AD4928"/>
      <c r="AE4928"/>
      <c r="AF4928"/>
      <c r="AG4928"/>
      <c r="AH4928"/>
      <c r="AI4928"/>
      <c r="AJ4928"/>
      <c r="AK4928"/>
      <c r="AL4928"/>
      <c r="AM4928"/>
      <c r="AN4928"/>
      <c r="AO4928"/>
      <c r="AP4928"/>
      <c r="AQ4928"/>
    </row>
    <row r="4929" spans="1:43" s="269" customFormat="1" x14ac:dyDescent="0.2">
      <c r="A4929" s="13"/>
      <c r="B4929"/>
      <c r="C4929"/>
      <c r="D4929" s="227"/>
      <c r="E4929" s="227"/>
      <c r="F4929" s="227"/>
      <c r="G4929"/>
      <c r="H4929"/>
      <c r="I4929"/>
      <c r="J4929" s="227"/>
      <c r="L4929" s="190"/>
      <c r="N4929"/>
      <c r="O4929"/>
      <c r="P4929"/>
      <c r="Q4929"/>
      <c r="R4929"/>
      <c r="S4929"/>
      <c r="T4929"/>
      <c r="U4929"/>
      <c r="V4929"/>
      <c r="W4929" s="319"/>
      <c r="X4929"/>
      <c r="Y4929"/>
      <c r="Z4929"/>
      <c r="AA4929"/>
      <c r="AB4929"/>
      <c r="AC4929"/>
      <c r="AD4929"/>
      <c r="AE4929"/>
      <c r="AF4929"/>
      <c r="AG4929"/>
      <c r="AH4929"/>
      <c r="AI4929"/>
      <c r="AJ4929"/>
      <c r="AK4929"/>
      <c r="AL4929"/>
      <c r="AM4929"/>
      <c r="AN4929"/>
      <c r="AO4929"/>
      <c r="AP4929"/>
      <c r="AQ4929"/>
    </row>
    <row r="4930" spans="1:43" s="269" customFormat="1" x14ac:dyDescent="0.2">
      <c r="A4930" s="13"/>
      <c r="B4930"/>
      <c r="C4930"/>
      <c r="D4930" s="227"/>
      <c r="E4930" s="227"/>
      <c r="F4930" s="227"/>
      <c r="G4930"/>
      <c r="H4930"/>
      <c r="I4930"/>
      <c r="J4930" s="227"/>
      <c r="L4930" s="190"/>
      <c r="N4930"/>
      <c r="O4930"/>
      <c r="P4930"/>
      <c r="Q4930"/>
      <c r="R4930"/>
      <c r="S4930"/>
      <c r="T4930"/>
      <c r="U4930"/>
      <c r="V4930"/>
      <c r="W4930" s="319"/>
      <c r="X4930"/>
      <c r="Y4930"/>
      <c r="Z4930"/>
      <c r="AA4930"/>
      <c r="AB4930"/>
      <c r="AC4930"/>
      <c r="AD4930"/>
      <c r="AE4930"/>
      <c r="AF4930"/>
      <c r="AG4930"/>
      <c r="AH4930"/>
      <c r="AI4930"/>
      <c r="AJ4930"/>
      <c r="AK4930"/>
      <c r="AL4930"/>
      <c r="AM4930"/>
      <c r="AN4930"/>
      <c r="AO4930"/>
      <c r="AP4930"/>
      <c r="AQ4930"/>
    </row>
    <row r="4931" spans="1:43" s="269" customFormat="1" x14ac:dyDescent="0.2">
      <c r="A4931" s="13"/>
      <c r="B4931"/>
      <c r="C4931"/>
      <c r="D4931" s="227"/>
      <c r="E4931" s="227"/>
      <c r="F4931" s="227"/>
      <c r="G4931"/>
      <c r="H4931"/>
      <c r="I4931"/>
      <c r="J4931" s="227"/>
      <c r="L4931" s="190"/>
      <c r="N4931"/>
      <c r="O4931"/>
      <c r="P4931"/>
      <c r="Q4931"/>
      <c r="R4931"/>
      <c r="S4931"/>
      <c r="T4931"/>
      <c r="U4931"/>
      <c r="V4931"/>
      <c r="W4931" s="319"/>
      <c r="X4931"/>
      <c r="Y4931"/>
      <c r="Z4931"/>
      <c r="AA4931"/>
      <c r="AB4931"/>
      <c r="AC4931"/>
      <c r="AD4931"/>
      <c r="AE4931"/>
      <c r="AF4931"/>
      <c r="AG4931"/>
      <c r="AH4931"/>
      <c r="AI4931"/>
      <c r="AJ4931"/>
      <c r="AK4931"/>
      <c r="AL4931"/>
      <c r="AM4931"/>
      <c r="AN4931"/>
      <c r="AO4931"/>
      <c r="AP4931"/>
      <c r="AQ4931"/>
    </row>
    <row r="4932" spans="1:43" s="269" customFormat="1" x14ac:dyDescent="0.2">
      <c r="A4932" s="13"/>
      <c r="B4932"/>
      <c r="C4932"/>
      <c r="D4932" s="227"/>
      <c r="E4932" s="227"/>
      <c r="F4932" s="227"/>
      <c r="G4932"/>
      <c r="H4932"/>
      <c r="I4932"/>
      <c r="J4932" s="227"/>
      <c r="L4932" s="190"/>
      <c r="N4932"/>
      <c r="O4932"/>
      <c r="P4932"/>
      <c r="Q4932"/>
      <c r="R4932"/>
      <c r="S4932"/>
      <c r="T4932"/>
      <c r="U4932"/>
      <c r="V4932"/>
      <c r="W4932" s="319"/>
      <c r="X4932"/>
      <c r="Y4932"/>
      <c r="Z4932"/>
      <c r="AA4932"/>
      <c r="AB4932"/>
      <c r="AC4932"/>
      <c r="AD4932"/>
      <c r="AE4932"/>
      <c r="AF4932"/>
      <c r="AG4932"/>
      <c r="AH4932"/>
      <c r="AI4932"/>
      <c r="AJ4932"/>
      <c r="AK4932"/>
      <c r="AL4932"/>
      <c r="AM4932"/>
      <c r="AN4932"/>
      <c r="AO4932"/>
      <c r="AP4932"/>
      <c r="AQ4932"/>
    </row>
    <row r="4933" spans="1:43" s="269" customFormat="1" x14ac:dyDescent="0.2">
      <c r="A4933" s="13"/>
      <c r="B4933"/>
      <c r="C4933"/>
      <c r="D4933" s="227"/>
      <c r="E4933" s="227"/>
      <c r="F4933" s="227"/>
      <c r="G4933"/>
      <c r="H4933"/>
      <c r="I4933"/>
      <c r="J4933" s="227"/>
      <c r="L4933" s="190"/>
      <c r="N4933"/>
      <c r="O4933"/>
      <c r="P4933"/>
      <c r="Q4933"/>
      <c r="R4933"/>
      <c r="S4933"/>
      <c r="T4933"/>
      <c r="U4933"/>
      <c r="V4933"/>
      <c r="W4933" s="319"/>
      <c r="X4933"/>
      <c r="Y4933"/>
      <c r="Z4933"/>
      <c r="AA4933"/>
      <c r="AB4933"/>
      <c r="AC4933"/>
      <c r="AD4933"/>
      <c r="AE4933"/>
      <c r="AF4933"/>
      <c r="AG4933"/>
      <c r="AH4933"/>
      <c r="AI4933"/>
      <c r="AJ4933"/>
      <c r="AK4933"/>
      <c r="AL4933"/>
      <c r="AM4933"/>
      <c r="AN4933"/>
      <c r="AO4933"/>
      <c r="AP4933"/>
      <c r="AQ4933"/>
    </row>
    <row r="4934" spans="1:43" s="269" customFormat="1" x14ac:dyDescent="0.2">
      <c r="A4934" s="13"/>
      <c r="B4934"/>
      <c r="C4934"/>
      <c r="D4934" s="227"/>
      <c r="E4934" s="227"/>
      <c r="F4934" s="227"/>
      <c r="G4934"/>
      <c r="H4934"/>
      <c r="I4934"/>
      <c r="J4934" s="227"/>
      <c r="L4934" s="190"/>
      <c r="N4934"/>
      <c r="O4934"/>
      <c r="P4934"/>
      <c r="Q4934"/>
      <c r="R4934"/>
      <c r="S4934"/>
      <c r="T4934"/>
      <c r="U4934"/>
      <c r="V4934"/>
      <c r="W4934" s="319"/>
      <c r="X4934"/>
      <c r="Y4934"/>
      <c r="Z4934"/>
      <c r="AA4934"/>
      <c r="AB4934"/>
      <c r="AC4934"/>
      <c r="AD4934"/>
      <c r="AE4934"/>
      <c r="AF4934"/>
      <c r="AG4934"/>
      <c r="AH4934"/>
      <c r="AI4934"/>
      <c r="AJ4934"/>
      <c r="AK4934"/>
      <c r="AL4934"/>
      <c r="AM4934"/>
      <c r="AN4934"/>
      <c r="AO4934"/>
      <c r="AP4934"/>
      <c r="AQ4934"/>
    </row>
    <row r="4935" spans="1:43" s="269" customFormat="1" x14ac:dyDescent="0.2">
      <c r="A4935" s="13"/>
      <c r="B4935"/>
      <c r="C4935"/>
      <c r="D4935" s="227"/>
      <c r="E4935" s="227"/>
      <c r="F4935" s="227"/>
      <c r="G4935"/>
      <c r="H4935"/>
      <c r="I4935"/>
      <c r="J4935" s="227"/>
      <c r="L4935" s="190"/>
      <c r="N4935"/>
      <c r="O4935"/>
      <c r="P4935"/>
      <c r="Q4935"/>
      <c r="R4935"/>
      <c r="S4935"/>
      <c r="T4935"/>
      <c r="U4935"/>
      <c r="V4935"/>
      <c r="W4935" s="319"/>
      <c r="X4935"/>
      <c r="Y4935"/>
      <c r="Z4935"/>
      <c r="AA4935"/>
      <c r="AB4935"/>
      <c r="AC4935"/>
      <c r="AD4935"/>
      <c r="AE4935"/>
      <c r="AF4935"/>
      <c r="AG4935"/>
      <c r="AH4935"/>
      <c r="AI4935"/>
      <c r="AJ4935"/>
      <c r="AK4935"/>
      <c r="AL4935"/>
      <c r="AM4935"/>
      <c r="AN4935"/>
      <c r="AO4935"/>
      <c r="AP4935"/>
      <c r="AQ4935"/>
    </row>
    <row r="4936" spans="1:43" s="269" customFormat="1" x14ac:dyDescent="0.2">
      <c r="A4936" s="13"/>
      <c r="B4936"/>
      <c r="C4936"/>
      <c r="D4936" s="227"/>
      <c r="E4936" s="227"/>
      <c r="F4936" s="227"/>
      <c r="G4936"/>
      <c r="H4936"/>
      <c r="I4936"/>
      <c r="J4936" s="227"/>
      <c r="L4936" s="190"/>
      <c r="N4936"/>
      <c r="O4936"/>
      <c r="P4936"/>
      <c r="Q4936"/>
      <c r="R4936"/>
      <c r="S4936"/>
      <c r="T4936"/>
      <c r="U4936"/>
      <c r="V4936"/>
      <c r="W4936" s="319"/>
      <c r="X4936"/>
      <c r="Y4936"/>
      <c r="Z4936"/>
      <c r="AA4936"/>
      <c r="AB4936"/>
      <c r="AC4936"/>
      <c r="AD4936"/>
      <c r="AE4936"/>
      <c r="AF4936"/>
      <c r="AG4936"/>
      <c r="AH4936"/>
      <c r="AI4936"/>
      <c r="AJ4936"/>
      <c r="AK4936"/>
      <c r="AL4936"/>
      <c r="AM4936"/>
      <c r="AN4936"/>
      <c r="AO4936"/>
      <c r="AP4936"/>
      <c r="AQ4936"/>
    </row>
    <row r="4937" spans="1:43" s="269" customFormat="1" x14ac:dyDescent="0.2">
      <c r="A4937" s="13"/>
      <c r="B4937"/>
      <c r="C4937"/>
      <c r="D4937" s="227"/>
      <c r="E4937" s="227"/>
      <c r="F4937" s="227"/>
      <c r="G4937"/>
      <c r="H4937"/>
      <c r="I4937"/>
      <c r="J4937" s="227"/>
      <c r="L4937" s="190"/>
      <c r="N4937"/>
      <c r="O4937"/>
      <c r="P4937"/>
      <c r="Q4937"/>
      <c r="R4937"/>
      <c r="S4937"/>
      <c r="T4937"/>
      <c r="U4937"/>
      <c r="V4937"/>
      <c r="W4937" s="319"/>
      <c r="X4937"/>
      <c r="Y4937"/>
      <c r="Z4937"/>
      <c r="AA4937"/>
      <c r="AB4937"/>
      <c r="AC4937"/>
      <c r="AD4937"/>
      <c r="AE4937"/>
      <c r="AF4937"/>
      <c r="AG4937"/>
      <c r="AH4937"/>
      <c r="AI4937"/>
      <c r="AJ4937"/>
      <c r="AK4937"/>
      <c r="AL4937"/>
      <c r="AM4937"/>
      <c r="AN4937"/>
      <c r="AO4937"/>
      <c r="AP4937"/>
      <c r="AQ4937"/>
    </row>
    <row r="4938" spans="1:43" s="269" customFormat="1" x14ac:dyDescent="0.2">
      <c r="A4938" s="13"/>
      <c r="B4938"/>
      <c r="C4938"/>
      <c r="D4938" s="227"/>
      <c r="E4938" s="227"/>
      <c r="F4938" s="227"/>
      <c r="G4938"/>
      <c r="H4938"/>
      <c r="I4938"/>
      <c r="J4938" s="227"/>
      <c r="L4938" s="190"/>
      <c r="N4938"/>
      <c r="O4938"/>
      <c r="P4938"/>
      <c r="Q4938"/>
      <c r="R4938"/>
      <c r="S4938"/>
      <c r="T4938"/>
      <c r="U4938"/>
      <c r="V4938"/>
      <c r="W4938" s="319"/>
      <c r="X4938"/>
      <c r="Y4938"/>
      <c r="Z4938"/>
      <c r="AA4938"/>
      <c r="AB4938"/>
      <c r="AC4938"/>
      <c r="AD4938"/>
      <c r="AE4938"/>
      <c r="AF4938"/>
      <c r="AG4938"/>
      <c r="AH4938"/>
      <c r="AI4938"/>
      <c r="AJ4938"/>
      <c r="AK4938"/>
      <c r="AL4938"/>
      <c r="AM4938"/>
      <c r="AN4938"/>
      <c r="AO4938"/>
      <c r="AP4938"/>
      <c r="AQ4938"/>
    </row>
    <row r="4939" spans="1:43" s="269" customFormat="1" x14ac:dyDescent="0.2">
      <c r="A4939" s="13"/>
      <c r="B4939"/>
      <c r="C4939"/>
      <c r="D4939" s="227"/>
      <c r="E4939" s="227"/>
      <c r="F4939" s="227"/>
      <c r="G4939"/>
      <c r="H4939"/>
      <c r="I4939"/>
      <c r="J4939" s="227"/>
      <c r="L4939" s="190"/>
      <c r="N4939"/>
      <c r="O4939"/>
      <c r="P4939"/>
      <c r="Q4939"/>
      <c r="R4939"/>
      <c r="S4939"/>
      <c r="T4939"/>
      <c r="U4939"/>
      <c r="V4939"/>
      <c r="W4939" s="319"/>
      <c r="X4939"/>
      <c r="Y4939"/>
      <c r="Z4939"/>
      <c r="AA4939"/>
      <c r="AB4939"/>
      <c r="AC4939"/>
      <c r="AD4939"/>
      <c r="AE4939"/>
      <c r="AF4939"/>
      <c r="AG4939"/>
      <c r="AH4939"/>
      <c r="AI4939"/>
      <c r="AJ4939"/>
      <c r="AK4939"/>
      <c r="AL4939"/>
      <c r="AM4939"/>
      <c r="AN4939"/>
      <c r="AO4939"/>
      <c r="AP4939"/>
      <c r="AQ4939"/>
    </row>
    <row r="4940" spans="1:43" s="269" customFormat="1" x14ac:dyDescent="0.2">
      <c r="A4940" s="13"/>
      <c r="B4940"/>
      <c r="C4940"/>
      <c r="D4940" s="227"/>
      <c r="E4940" s="227"/>
      <c r="F4940" s="227"/>
      <c r="G4940"/>
      <c r="H4940"/>
      <c r="I4940"/>
      <c r="J4940" s="227"/>
      <c r="L4940" s="190"/>
      <c r="N4940"/>
      <c r="O4940"/>
      <c r="P4940"/>
      <c r="Q4940"/>
      <c r="R4940"/>
      <c r="S4940"/>
      <c r="T4940"/>
      <c r="U4940"/>
      <c r="V4940"/>
      <c r="W4940" s="319"/>
      <c r="X4940"/>
      <c r="Y4940"/>
      <c r="Z4940"/>
      <c r="AA4940"/>
      <c r="AB4940"/>
      <c r="AC4940"/>
      <c r="AD4940"/>
      <c r="AE4940"/>
      <c r="AF4940"/>
      <c r="AG4940"/>
      <c r="AH4940"/>
      <c r="AI4940"/>
      <c r="AJ4940"/>
      <c r="AK4940"/>
      <c r="AL4940"/>
      <c r="AM4940"/>
      <c r="AN4940"/>
      <c r="AO4940"/>
      <c r="AP4940"/>
      <c r="AQ4940"/>
    </row>
    <row r="4941" spans="1:43" s="269" customFormat="1" x14ac:dyDescent="0.2">
      <c r="A4941" s="13"/>
      <c r="B4941"/>
      <c r="C4941"/>
      <c r="D4941" s="227"/>
      <c r="E4941" s="227"/>
      <c r="F4941" s="227"/>
      <c r="G4941"/>
      <c r="H4941"/>
      <c r="I4941"/>
      <c r="J4941" s="227"/>
      <c r="L4941" s="190"/>
      <c r="N4941"/>
      <c r="O4941"/>
      <c r="P4941"/>
      <c r="Q4941"/>
      <c r="R4941"/>
      <c r="S4941"/>
      <c r="T4941"/>
      <c r="U4941"/>
      <c r="V4941"/>
      <c r="W4941" s="319"/>
      <c r="X4941"/>
      <c r="Y4941"/>
      <c r="Z4941"/>
      <c r="AA4941"/>
      <c r="AB4941"/>
      <c r="AC4941"/>
      <c r="AD4941"/>
      <c r="AE4941"/>
      <c r="AF4941"/>
      <c r="AG4941"/>
      <c r="AH4941"/>
      <c r="AI4941"/>
      <c r="AJ4941"/>
      <c r="AK4941"/>
      <c r="AL4941"/>
      <c r="AM4941"/>
      <c r="AN4941"/>
      <c r="AO4941"/>
      <c r="AP4941"/>
      <c r="AQ4941"/>
    </row>
    <row r="4942" spans="1:43" s="269" customFormat="1" x14ac:dyDescent="0.2">
      <c r="A4942" s="13"/>
      <c r="B4942"/>
      <c r="C4942"/>
      <c r="D4942" s="227"/>
      <c r="E4942" s="227"/>
      <c r="F4942" s="227"/>
      <c r="G4942"/>
      <c r="H4942"/>
      <c r="I4942"/>
      <c r="J4942" s="227"/>
      <c r="L4942" s="190"/>
      <c r="N4942"/>
      <c r="O4942"/>
      <c r="P4942"/>
      <c r="Q4942"/>
      <c r="R4942"/>
      <c r="S4942"/>
      <c r="T4942"/>
      <c r="U4942"/>
      <c r="V4942"/>
      <c r="W4942" s="319"/>
      <c r="X4942"/>
      <c r="Y4942"/>
      <c r="Z4942"/>
      <c r="AA4942"/>
      <c r="AB4942"/>
      <c r="AC4942"/>
      <c r="AD4942"/>
      <c r="AE4942"/>
      <c r="AF4942"/>
      <c r="AG4942"/>
      <c r="AH4942"/>
      <c r="AI4942"/>
      <c r="AJ4942"/>
      <c r="AK4942"/>
      <c r="AL4942"/>
      <c r="AM4942"/>
      <c r="AN4942"/>
      <c r="AO4942"/>
      <c r="AP4942"/>
      <c r="AQ4942"/>
    </row>
    <row r="4943" spans="1:43" s="269" customFormat="1" x14ac:dyDescent="0.2">
      <c r="A4943" s="13"/>
      <c r="B4943"/>
      <c r="C4943"/>
      <c r="D4943" s="227"/>
      <c r="E4943" s="227"/>
      <c r="F4943" s="227"/>
      <c r="G4943"/>
      <c r="H4943"/>
      <c r="I4943"/>
      <c r="J4943" s="227"/>
      <c r="L4943" s="190"/>
      <c r="N4943"/>
      <c r="O4943"/>
      <c r="P4943"/>
      <c r="Q4943"/>
      <c r="R4943"/>
      <c r="S4943"/>
      <c r="T4943"/>
      <c r="U4943"/>
      <c r="V4943"/>
      <c r="W4943" s="319"/>
      <c r="X4943"/>
      <c r="Y4943"/>
      <c r="Z4943"/>
      <c r="AA4943"/>
      <c r="AB4943"/>
      <c r="AC4943"/>
      <c r="AD4943"/>
      <c r="AE4943"/>
      <c r="AF4943"/>
      <c r="AG4943"/>
      <c r="AH4943"/>
      <c r="AI4943"/>
      <c r="AJ4943"/>
      <c r="AK4943"/>
      <c r="AL4943"/>
      <c r="AM4943"/>
      <c r="AN4943"/>
      <c r="AO4943"/>
      <c r="AP4943"/>
      <c r="AQ4943"/>
    </row>
    <row r="4944" spans="1:43" s="269" customFormat="1" x14ac:dyDescent="0.2">
      <c r="A4944" s="13"/>
      <c r="B4944"/>
      <c r="C4944"/>
      <c r="D4944" s="227"/>
      <c r="E4944" s="227"/>
      <c r="F4944" s="227"/>
      <c r="G4944"/>
      <c r="H4944"/>
      <c r="I4944"/>
      <c r="J4944" s="227"/>
      <c r="L4944" s="190"/>
      <c r="N4944"/>
      <c r="O4944"/>
      <c r="P4944"/>
      <c r="Q4944"/>
      <c r="R4944"/>
      <c r="S4944"/>
      <c r="T4944"/>
      <c r="U4944"/>
      <c r="V4944"/>
      <c r="W4944" s="319"/>
      <c r="X4944"/>
      <c r="Y4944"/>
      <c r="Z4944"/>
      <c r="AA4944"/>
      <c r="AB4944"/>
      <c r="AC4944"/>
      <c r="AD4944"/>
      <c r="AE4944"/>
      <c r="AF4944"/>
      <c r="AG4944"/>
      <c r="AH4944"/>
      <c r="AI4944"/>
      <c r="AJ4944"/>
      <c r="AK4944"/>
      <c r="AL4944"/>
      <c r="AM4944"/>
      <c r="AN4944"/>
      <c r="AO4944"/>
      <c r="AP4944"/>
      <c r="AQ4944"/>
    </row>
    <row r="4945" spans="1:43" s="269" customFormat="1" x14ac:dyDescent="0.2">
      <c r="A4945" s="13"/>
      <c r="B4945"/>
      <c r="C4945"/>
      <c r="D4945" s="227"/>
      <c r="E4945" s="227"/>
      <c r="F4945" s="227"/>
      <c r="G4945"/>
      <c r="H4945"/>
      <c r="I4945"/>
      <c r="J4945" s="227"/>
      <c r="L4945" s="190"/>
      <c r="N4945"/>
      <c r="O4945"/>
      <c r="P4945"/>
      <c r="Q4945"/>
      <c r="R4945"/>
      <c r="S4945"/>
      <c r="T4945"/>
      <c r="U4945"/>
      <c r="V4945"/>
      <c r="W4945" s="319"/>
      <c r="X4945"/>
      <c r="Y4945"/>
      <c r="Z4945"/>
      <c r="AA4945"/>
      <c r="AB4945"/>
      <c r="AC4945"/>
      <c r="AD4945"/>
      <c r="AE4945"/>
      <c r="AF4945"/>
      <c r="AG4945"/>
      <c r="AH4945"/>
      <c r="AI4945"/>
      <c r="AJ4945"/>
      <c r="AK4945"/>
      <c r="AL4945"/>
      <c r="AM4945"/>
      <c r="AN4945"/>
      <c r="AO4945"/>
      <c r="AP4945"/>
      <c r="AQ4945"/>
    </row>
    <row r="4946" spans="1:43" s="269" customFormat="1" x14ac:dyDescent="0.2">
      <c r="A4946" s="13"/>
      <c r="B4946"/>
      <c r="C4946"/>
      <c r="D4946" s="227"/>
      <c r="E4946" s="227"/>
      <c r="F4946" s="227"/>
      <c r="G4946"/>
      <c r="H4946"/>
      <c r="I4946"/>
      <c r="J4946" s="227"/>
      <c r="L4946" s="190"/>
      <c r="N4946"/>
      <c r="O4946"/>
      <c r="P4946"/>
      <c r="Q4946"/>
      <c r="R4946"/>
      <c r="S4946"/>
      <c r="T4946"/>
      <c r="U4946"/>
      <c r="V4946"/>
      <c r="W4946" s="319"/>
      <c r="X4946"/>
      <c r="Y4946"/>
      <c r="Z4946"/>
      <c r="AA4946"/>
      <c r="AB4946"/>
      <c r="AC4946"/>
      <c r="AD4946"/>
      <c r="AE4946"/>
      <c r="AF4946"/>
      <c r="AG4946"/>
      <c r="AH4946"/>
      <c r="AI4946"/>
      <c r="AJ4946"/>
      <c r="AK4946"/>
      <c r="AL4946"/>
      <c r="AM4946"/>
      <c r="AN4946"/>
      <c r="AO4946"/>
      <c r="AP4946"/>
      <c r="AQ4946"/>
    </row>
    <row r="4947" spans="1:43" s="269" customFormat="1" x14ac:dyDescent="0.2">
      <c r="A4947" s="13"/>
      <c r="B4947"/>
      <c r="C4947"/>
      <c r="D4947" s="227"/>
      <c r="E4947" s="227"/>
      <c r="F4947" s="227"/>
      <c r="G4947"/>
      <c r="H4947"/>
      <c r="I4947"/>
      <c r="J4947" s="227"/>
      <c r="L4947" s="190"/>
      <c r="N4947"/>
      <c r="O4947"/>
      <c r="P4947"/>
      <c r="Q4947"/>
      <c r="R4947"/>
      <c r="S4947"/>
      <c r="T4947"/>
      <c r="U4947"/>
      <c r="V4947"/>
      <c r="W4947" s="319"/>
      <c r="X4947"/>
      <c r="Y4947"/>
      <c r="Z4947"/>
      <c r="AA4947"/>
      <c r="AB4947"/>
      <c r="AC4947"/>
      <c r="AD4947"/>
      <c r="AE4947"/>
      <c r="AF4947"/>
      <c r="AG4947"/>
      <c r="AH4947"/>
      <c r="AI4947"/>
      <c r="AJ4947"/>
      <c r="AK4947"/>
      <c r="AL4947"/>
      <c r="AM4947"/>
      <c r="AN4947"/>
      <c r="AO4947"/>
      <c r="AP4947"/>
      <c r="AQ4947"/>
    </row>
    <row r="4948" spans="1:43" s="269" customFormat="1" x14ac:dyDescent="0.2">
      <c r="A4948" s="13"/>
      <c r="B4948"/>
      <c r="C4948"/>
      <c r="D4948" s="227"/>
      <c r="E4948" s="227"/>
      <c r="F4948" s="227"/>
      <c r="G4948"/>
      <c r="H4948"/>
      <c r="I4948"/>
      <c r="J4948" s="227"/>
      <c r="L4948" s="190"/>
      <c r="N4948"/>
      <c r="O4948"/>
      <c r="P4948"/>
      <c r="Q4948"/>
      <c r="R4948"/>
      <c r="S4948"/>
      <c r="T4948"/>
      <c r="U4948"/>
      <c r="V4948"/>
      <c r="W4948" s="319"/>
      <c r="X4948"/>
      <c r="Y4948"/>
      <c r="Z4948"/>
      <c r="AA4948"/>
      <c r="AB4948"/>
      <c r="AC4948"/>
      <c r="AD4948"/>
      <c r="AE4948"/>
      <c r="AF4948"/>
      <c r="AG4948"/>
      <c r="AH4948"/>
      <c r="AI4948"/>
      <c r="AJ4948"/>
      <c r="AK4948"/>
      <c r="AL4948"/>
      <c r="AM4948"/>
      <c r="AN4948"/>
      <c r="AO4948"/>
      <c r="AP4948"/>
      <c r="AQ4948"/>
    </row>
    <row r="4949" spans="1:43" s="269" customFormat="1" x14ac:dyDescent="0.2">
      <c r="A4949" s="13"/>
      <c r="B4949"/>
      <c r="C4949"/>
      <c r="D4949" s="227"/>
      <c r="E4949" s="227"/>
      <c r="F4949" s="227"/>
      <c r="G4949"/>
      <c r="H4949"/>
      <c r="I4949"/>
      <c r="J4949" s="227"/>
      <c r="L4949" s="190"/>
      <c r="N4949"/>
      <c r="O4949"/>
      <c r="P4949"/>
      <c r="Q4949"/>
      <c r="R4949"/>
      <c r="S4949"/>
      <c r="T4949"/>
      <c r="U4949"/>
      <c r="V4949"/>
      <c r="W4949" s="319"/>
      <c r="X4949"/>
      <c r="Y4949"/>
      <c r="Z4949"/>
      <c r="AA4949"/>
      <c r="AB4949"/>
      <c r="AC4949"/>
      <c r="AD4949"/>
      <c r="AE4949"/>
      <c r="AF4949"/>
      <c r="AG4949"/>
      <c r="AH4949"/>
      <c r="AI4949"/>
      <c r="AJ4949"/>
      <c r="AK4949"/>
      <c r="AL4949"/>
      <c r="AM4949"/>
      <c r="AN4949"/>
      <c r="AO4949"/>
      <c r="AP4949"/>
      <c r="AQ4949"/>
    </row>
    <row r="4950" spans="1:43" s="269" customFormat="1" x14ac:dyDescent="0.2">
      <c r="A4950" s="13"/>
      <c r="B4950"/>
      <c r="C4950"/>
      <c r="D4950" s="227"/>
      <c r="E4950" s="227"/>
      <c r="F4950" s="227"/>
      <c r="G4950"/>
      <c r="H4950"/>
      <c r="I4950"/>
      <c r="J4950" s="227"/>
      <c r="L4950" s="190"/>
      <c r="N4950"/>
      <c r="O4950"/>
      <c r="P4950"/>
      <c r="Q4950"/>
      <c r="R4950"/>
      <c r="S4950"/>
      <c r="T4950"/>
      <c r="U4950"/>
      <c r="V4950"/>
      <c r="W4950" s="319"/>
      <c r="X4950"/>
      <c r="Y4950"/>
      <c r="Z4950"/>
      <c r="AA4950"/>
      <c r="AB4950"/>
      <c r="AC4950"/>
      <c r="AD4950"/>
      <c r="AE4950"/>
      <c r="AF4950"/>
      <c r="AG4950"/>
      <c r="AH4950"/>
      <c r="AI4950"/>
      <c r="AJ4950"/>
      <c r="AK4950"/>
      <c r="AL4950"/>
      <c r="AM4950"/>
      <c r="AN4950"/>
      <c r="AO4950"/>
      <c r="AP4950"/>
      <c r="AQ4950"/>
    </row>
    <row r="4951" spans="1:43" s="269" customFormat="1" x14ac:dyDescent="0.2">
      <c r="A4951" s="13"/>
      <c r="B4951"/>
      <c r="C4951"/>
      <c r="D4951" s="227"/>
      <c r="E4951" s="227"/>
      <c r="F4951" s="227"/>
      <c r="G4951"/>
      <c r="H4951"/>
      <c r="I4951"/>
      <c r="J4951" s="227"/>
      <c r="L4951" s="190"/>
      <c r="N4951"/>
      <c r="O4951"/>
      <c r="P4951"/>
      <c r="Q4951"/>
      <c r="R4951"/>
      <c r="S4951"/>
      <c r="T4951"/>
      <c r="U4951"/>
      <c r="V4951"/>
      <c r="W4951" s="319"/>
      <c r="X4951"/>
      <c r="Y4951"/>
      <c r="Z4951"/>
      <c r="AA4951"/>
      <c r="AB4951"/>
      <c r="AC4951"/>
      <c r="AD4951"/>
      <c r="AE4951"/>
      <c r="AF4951"/>
      <c r="AG4951"/>
      <c r="AH4951"/>
      <c r="AI4951"/>
      <c r="AJ4951"/>
      <c r="AK4951"/>
      <c r="AL4951"/>
      <c r="AM4951"/>
      <c r="AN4951"/>
      <c r="AO4951"/>
      <c r="AP4951"/>
      <c r="AQ4951"/>
    </row>
    <row r="4952" spans="1:43" s="269" customFormat="1" x14ac:dyDescent="0.2">
      <c r="A4952" s="13"/>
      <c r="B4952"/>
      <c r="C4952"/>
      <c r="D4952" s="227"/>
      <c r="E4952" s="227"/>
      <c r="F4952" s="227"/>
      <c r="G4952"/>
      <c r="H4952"/>
      <c r="I4952"/>
      <c r="J4952" s="227"/>
      <c r="L4952" s="190"/>
      <c r="N4952"/>
      <c r="O4952"/>
      <c r="P4952"/>
      <c r="Q4952"/>
      <c r="R4952"/>
      <c r="S4952"/>
      <c r="T4952"/>
      <c r="U4952"/>
      <c r="V4952"/>
      <c r="W4952" s="319"/>
      <c r="X4952"/>
      <c r="Y4952"/>
      <c r="Z4952"/>
      <c r="AA4952"/>
      <c r="AB4952"/>
      <c r="AC4952"/>
      <c r="AD4952"/>
      <c r="AE4952"/>
      <c r="AF4952"/>
      <c r="AG4952"/>
      <c r="AH4952"/>
      <c r="AI4952"/>
      <c r="AJ4952"/>
      <c r="AK4952"/>
      <c r="AL4952"/>
      <c r="AM4952"/>
      <c r="AN4952"/>
      <c r="AO4952"/>
      <c r="AP4952"/>
      <c r="AQ4952"/>
    </row>
    <row r="4953" spans="1:43" s="269" customFormat="1" x14ac:dyDescent="0.2">
      <c r="A4953" s="13"/>
      <c r="B4953"/>
      <c r="C4953"/>
      <c r="D4953" s="227"/>
      <c r="E4953" s="227"/>
      <c r="F4953" s="227"/>
      <c r="G4953"/>
      <c r="H4953"/>
      <c r="I4953"/>
      <c r="J4953" s="227"/>
      <c r="L4953" s="190"/>
      <c r="N4953"/>
      <c r="O4953"/>
      <c r="P4953"/>
      <c r="Q4953"/>
      <c r="R4953"/>
      <c r="S4953"/>
      <c r="T4953"/>
      <c r="U4953"/>
      <c r="V4953"/>
      <c r="W4953" s="319"/>
      <c r="X4953"/>
      <c r="Y4953"/>
      <c r="Z4953"/>
      <c r="AA4953"/>
      <c r="AB4953"/>
      <c r="AC4953"/>
      <c r="AD4953"/>
      <c r="AE4953"/>
      <c r="AF4953"/>
      <c r="AG4953"/>
      <c r="AH4953"/>
      <c r="AI4953"/>
      <c r="AJ4953"/>
      <c r="AK4953"/>
      <c r="AL4953"/>
      <c r="AM4953"/>
      <c r="AN4953"/>
      <c r="AO4953"/>
      <c r="AP4953"/>
      <c r="AQ4953"/>
    </row>
    <row r="4954" spans="1:43" s="269" customFormat="1" x14ac:dyDescent="0.2">
      <c r="A4954" s="13"/>
      <c r="B4954"/>
      <c r="C4954"/>
      <c r="D4954" s="227"/>
      <c r="E4954" s="227"/>
      <c r="F4954" s="227"/>
      <c r="G4954"/>
      <c r="H4954"/>
      <c r="I4954"/>
      <c r="J4954" s="227"/>
      <c r="L4954" s="190"/>
      <c r="N4954"/>
      <c r="O4954"/>
      <c r="P4954"/>
      <c r="Q4954"/>
      <c r="R4954"/>
      <c r="S4954"/>
      <c r="T4954"/>
      <c r="U4954"/>
      <c r="V4954"/>
      <c r="W4954" s="319"/>
      <c r="X4954"/>
      <c r="Y4954"/>
      <c r="Z4954"/>
      <c r="AA4954"/>
      <c r="AB4954"/>
      <c r="AC4954"/>
      <c r="AD4954"/>
      <c r="AE4954"/>
      <c r="AF4954"/>
      <c r="AG4954"/>
      <c r="AH4954"/>
      <c r="AI4954"/>
      <c r="AJ4954"/>
      <c r="AK4954"/>
      <c r="AL4954"/>
      <c r="AM4954"/>
      <c r="AN4954"/>
      <c r="AO4954"/>
      <c r="AP4954"/>
      <c r="AQ4954"/>
    </row>
    <row r="4955" spans="1:43" s="269" customFormat="1" x14ac:dyDescent="0.2">
      <c r="A4955" s="13"/>
      <c r="B4955"/>
      <c r="C4955"/>
      <c r="D4955" s="227"/>
      <c r="E4955" s="227"/>
      <c r="F4955" s="227"/>
      <c r="G4955"/>
      <c r="H4955"/>
      <c r="I4955"/>
      <c r="J4955" s="227"/>
      <c r="L4955" s="190"/>
      <c r="N4955"/>
      <c r="O4955"/>
      <c r="P4955"/>
      <c r="Q4955"/>
      <c r="R4955"/>
      <c r="S4955"/>
      <c r="T4955"/>
      <c r="U4955"/>
      <c r="V4955"/>
      <c r="W4955" s="319"/>
      <c r="X4955"/>
      <c r="Y4955"/>
      <c r="Z4955"/>
      <c r="AA4955"/>
      <c r="AB4955"/>
      <c r="AC4955"/>
      <c r="AD4955"/>
      <c r="AE4955"/>
      <c r="AF4955"/>
      <c r="AG4955"/>
      <c r="AH4955"/>
      <c r="AI4955"/>
      <c r="AJ4955"/>
      <c r="AK4955"/>
      <c r="AL4955"/>
      <c r="AM4955"/>
      <c r="AN4955"/>
      <c r="AO4955"/>
      <c r="AP4955"/>
      <c r="AQ4955"/>
    </row>
    <row r="4956" spans="1:43" s="269" customFormat="1" x14ac:dyDescent="0.2">
      <c r="A4956" s="13"/>
      <c r="B4956"/>
      <c r="C4956"/>
      <c r="D4956" s="227"/>
      <c r="E4956" s="227"/>
      <c r="F4956" s="227"/>
      <c r="G4956"/>
      <c r="H4956"/>
      <c r="I4956"/>
      <c r="J4956" s="227"/>
      <c r="L4956" s="190"/>
      <c r="N4956"/>
      <c r="O4956"/>
      <c r="P4956"/>
      <c r="Q4956"/>
      <c r="R4956"/>
      <c r="S4956"/>
      <c r="T4956"/>
      <c r="U4956"/>
      <c r="V4956"/>
      <c r="W4956" s="319"/>
      <c r="X4956"/>
      <c r="Y4956"/>
      <c r="Z4956"/>
      <c r="AA4956"/>
      <c r="AB4956"/>
      <c r="AC4956"/>
      <c r="AD4956"/>
      <c r="AE4956"/>
      <c r="AF4956"/>
      <c r="AG4956"/>
      <c r="AH4956"/>
      <c r="AI4956"/>
      <c r="AJ4956"/>
      <c r="AK4956"/>
      <c r="AL4956"/>
      <c r="AM4956"/>
      <c r="AN4956"/>
      <c r="AO4956"/>
      <c r="AP4956"/>
      <c r="AQ4956"/>
    </row>
    <row r="4957" spans="1:43" s="269" customFormat="1" x14ac:dyDescent="0.2">
      <c r="A4957" s="13"/>
      <c r="B4957"/>
      <c r="C4957"/>
      <c r="D4957" s="227"/>
      <c r="E4957" s="227"/>
      <c r="F4957" s="227"/>
      <c r="G4957"/>
      <c r="H4957"/>
      <c r="I4957"/>
      <c r="J4957" s="227"/>
      <c r="L4957" s="190"/>
      <c r="N4957"/>
      <c r="O4957"/>
      <c r="P4957"/>
      <c r="Q4957"/>
      <c r="R4957"/>
      <c r="S4957"/>
      <c r="T4957"/>
      <c r="U4957"/>
      <c r="V4957"/>
      <c r="W4957" s="319"/>
      <c r="X4957"/>
      <c r="Y4957"/>
      <c r="Z4957"/>
      <c r="AA4957"/>
      <c r="AB4957"/>
      <c r="AC4957"/>
      <c r="AD4957"/>
      <c r="AE4957"/>
      <c r="AF4957"/>
      <c r="AG4957"/>
      <c r="AH4957"/>
      <c r="AI4957"/>
      <c r="AJ4957"/>
      <c r="AK4957"/>
      <c r="AL4957"/>
      <c r="AM4957"/>
      <c r="AN4957"/>
      <c r="AO4957"/>
      <c r="AP4957"/>
      <c r="AQ4957"/>
    </row>
    <row r="4958" spans="1:43" s="269" customFormat="1" x14ac:dyDescent="0.2">
      <c r="A4958" s="13"/>
      <c r="B4958"/>
      <c r="C4958"/>
      <c r="D4958" s="227"/>
      <c r="E4958" s="227"/>
      <c r="F4958" s="227"/>
      <c r="G4958"/>
      <c r="H4958"/>
      <c r="I4958"/>
      <c r="J4958" s="227"/>
      <c r="L4958" s="190"/>
      <c r="N4958"/>
      <c r="O4958"/>
      <c r="P4958"/>
      <c r="Q4958"/>
      <c r="R4958"/>
      <c r="S4958"/>
      <c r="T4958"/>
      <c r="U4958"/>
      <c r="V4958"/>
      <c r="W4958" s="319"/>
      <c r="X4958"/>
      <c r="Y4958"/>
      <c r="Z4958"/>
      <c r="AA4958"/>
      <c r="AB4958"/>
      <c r="AC4958"/>
      <c r="AD4958"/>
      <c r="AE4958"/>
      <c r="AF4958"/>
      <c r="AG4958"/>
      <c r="AH4958"/>
      <c r="AI4958"/>
      <c r="AJ4958"/>
      <c r="AK4958"/>
      <c r="AL4958"/>
      <c r="AM4958"/>
      <c r="AN4958"/>
      <c r="AO4958"/>
      <c r="AP4958"/>
      <c r="AQ4958"/>
    </row>
    <row r="4959" spans="1:43" s="269" customFormat="1" x14ac:dyDescent="0.2">
      <c r="A4959" s="13"/>
      <c r="B4959"/>
      <c r="C4959"/>
      <c r="D4959" s="227"/>
      <c r="E4959" s="227"/>
      <c r="F4959" s="227"/>
      <c r="G4959"/>
      <c r="H4959"/>
      <c r="I4959"/>
      <c r="J4959" s="227"/>
      <c r="L4959" s="190"/>
      <c r="N4959"/>
      <c r="O4959"/>
      <c r="P4959"/>
      <c r="Q4959"/>
      <c r="R4959"/>
      <c r="S4959"/>
      <c r="T4959"/>
      <c r="U4959"/>
      <c r="V4959"/>
      <c r="W4959" s="319"/>
      <c r="X4959"/>
      <c r="Y4959"/>
      <c r="Z4959"/>
      <c r="AA4959"/>
      <c r="AB4959"/>
      <c r="AC4959"/>
      <c r="AD4959"/>
      <c r="AE4959"/>
      <c r="AF4959"/>
      <c r="AG4959"/>
      <c r="AH4959"/>
      <c r="AI4959"/>
      <c r="AJ4959"/>
      <c r="AK4959"/>
      <c r="AL4959"/>
      <c r="AM4959"/>
      <c r="AN4959"/>
      <c r="AO4959"/>
      <c r="AP4959"/>
      <c r="AQ4959"/>
    </row>
    <row r="4960" spans="1:43" s="269" customFormat="1" x14ac:dyDescent="0.2">
      <c r="A4960" s="13"/>
      <c r="B4960"/>
      <c r="C4960"/>
      <c r="D4960" s="227"/>
      <c r="E4960" s="227"/>
      <c r="F4960" s="227"/>
      <c r="G4960"/>
      <c r="H4960"/>
      <c r="I4960"/>
      <c r="J4960" s="227"/>
      <c r="L4960" s="190"/>
      <c r="N4960"/>
      <c r="O4960"/>
      <c r="P4960"/>
      <c r="Q4960"/>
      <c r="R4960"/>
      <c r="S4960"/>
      <c r="T4960"/>
      <c r="U4960"/>
      <c r="V4960"/>
      <c r="W4960" s="319"/>
      <c r="X4960"/>
      <c r="Y4960"/>
      <c r="Z4960"/>
      <c r="AA4960"/>
      <c r="AB4960"/>
      <c r="AC4960"/>
      <c r="AD4960"/>
      <c r="AE4960"/>
      <c r="AF4960"/>
      <c r="AG4960"/>
      <c r="AH4960"/>
      <c r="AI4960"/>
      <c r="AJ4960"/>
      <c r="AK4960"/>
      <c r="AL4960"/>
      <c r="AM4960"/>
      <c r="AN4960"/>
      <c r="AO4960"/>
      <c r="AP4960"/>
      <c r="AQ4960"/>
    </row>
    <row r="4961" spans="1:43" s="269" customFormat="1" x14ac:dyDescent="0.2">
      <c r="A4961" s="13"/>
      <c r="B4961"/>
      <c r="C4961"/>
      <c r="D4961" s="227"/>
      <c r="E4961" s="227"/>
      <c r="F4961" s="227"/>
      <c r="G4961"/>
      <c r="H4961"/>
      <c r="I4961"/>
      <c r="J4961" s="227"/>
      <c r="L4961" s="190"/>
      <c r="N4961"/>
      <c r="O4961"/>
      <c r="P4961"/>
      <c r="Q4961"/>
      <c r="R4961"/>
      <c r="S4961"/>
      <c r="T4961"/>
      <c r="U4961"/>
      <c r="V4961"/>
      <c r="W4961" s="319"/>
      <c r="X4961"/>
      <c r="Y4961"/>
      <c r="Z4961"/>
      <c r="AA4961"/>
      <c r="AB4961"/>
      <c r="AC4961"/>
      <c r="AD4961"/>
      <c r="AE4961"/>
      <c r="AF4961"/>
      <c r="AG4961"/>
      <c r="AH4961"/>
      <c r="AI4961"/>
      <c r="AJ4961"/>
      <c r="AK4961"/>
      <c r="AL4961"/>
      <c r="AM4961"/>
      <c r="AN4961"/>
      <c r="AO4961"/>
      <c r="AP4961"/>
      <c r="AQ4961"/>
    </row>
    <row r="4962" spans="1:43" s="269" customFormat="1" x14ac:dyDescent="0.2">
      <c r="A4962" s="13"/>
      <c r="B4962"/>
      <c r="C4962"/>
      <c r="D4962" s="227"/>
      <c r="E4962" s="227"/>
      <c r="F4962" s="227"/>
      <c r="G4962"/>
      <c r="H4962"/>
      <c r="I4962"/>
      <c r="J4962" s="227"/>
      <c r="L4962" s="190"/>
      <c r="N4962"/>
      <c r="O4962"/>
      <c r="P4962"/>
      <c r="Q4962"/>
      <c r="R4962"/>
      <c r="S4962"/>
      <c r="T4962"/>
      <c r="U4962"/>
      <c r="V4962"/>
      <c r="W4962" s="319"/>
      <c r="X4962"/>
      <c r="Y4962"/>
      <c r="Z4962"/>
      <c r="AA4962"/>
      <c r="AB4962"/>
      <c r="AC4962"/>
      <c r="AD4962"/>
      <c r="AE4962"/>
      <c r="AF4962"/>
      <c r="AG4962"/>
      <c r="AH4962"/>
      <c r="AI4962"/>
      <c r="AJ4962"/>
      <c r="AK4962"/>
      <c r="AL4962"/>
      <c r="AM4962"/>
      <c r="AN4962"/>
      <c r="AO4962"/>
      <c r="AP4962"/>
      <c r="AQ4962"/>
    </row>
    <row r="4963" spans="1:43" s="269" customFormat="1" x14ac:dyDescent="0.2">
      <c r="A4963" s="13"/>
      <c r="B4963"/>
      <c r="C4963"/>
      <c r="D4963" s="227"/>
      <c r="E4963" s="227"/>
      <c r="F4963" s="227"/>
      <c r="G4963"/>
      <c r="H4963"/>
      <c r="I4963"/>
      <c r="J4963" s="227"/>
      <c r="L4963" s="190"/>
      <c r="N4963"/>
      <c r="O4963"/>
      <c r="P4963"/>
      <c r="Q4963"/>
      <c r="R4963"/>
      <c r="S4963"/>
      <c r="T4963"/>
      <c r="U4963"/>
      <c r="V4963"/>
      <c r="W4963" s="319"/>
      <c r="X4963"/>
      <c r="Y4963"/>
      <c r="Z4963"/>
      <c r="AA4963"/>
      <c r="AB4963"/>
      <c r="AC4963"/>
      <c r="AD4963"/>
      <c r="AE4963"/>
      <c r="AF4963"/>
      <c r="AG4963"/>
      <c r="AH4963"/>
      <c r="AI4963"/>
      <c r="AJ4963"/>
      <c r="AK4963"/>
      <c r="AL4963"/>
      <c r="AM4963"/>
      <c r="AN4963"/>
      <c r="AO4963"/>
      <c r="AP4963"/>
      <c r="AQ4963"/>
    </row>
    <row r="4964" spans="1:43" s="269" customFormat="1" x14ac:dyDescent="0.2">
      <c r="A4964" s="13"/>
      <c r="B4964"/>
      <c r="C4964"/>
      <c r="D4964" s="227"/>
      <c r="E4964" s="227"/>
      <c r="F4964" s="227"/>
      <c r="G4964"/>
      <c r="H4964"/>
      <c r="I4964"/>
      <c r="J4964" s="227"/>
      <c r="L4964" s="190"/>
      <c r="N4964"/>
      <c r="O4964"/>
      <c r="P4964"/>
      <c r="Q4964"/>
      <c r="R4964"/>
      <c r="S4964"/>
      <c r="T4964"/>
      <c r="U4964"/>
      <c r="V4964"/>
      <c r="W4964" s="319"/>
      <c r="X4964"/>
      <c r="Y4964"/>
      <c r="Z4964"/>
      <c r="AA4964"/>
      <c r="AB4964"/>
      <c r="AC4964"/>
      <c r="AD4964"/>
      <c r="AE4964"/>
      <c r="AF4964"/>
      <c r="AG4964"/>
      <c r="AH4964"/>
      <c r="AI4964"/>
      <c r="AJ4964"/>
      <c r="AK4964"/>
      <c r="AL4964"/>
      <c r="AM4964"/>
      <c r="AN4964"/>
      <c r="AO4964"/>
      <c r="AP4964"/>
      <c r="AQ4964"/>
    </row>
    <row r="4965" spans="1:43" s="269" customFormat="1" x14ac:dyDescent="0.2">
      <c r="A4965" s="13"/>
      <c r="B4965"/>
      <c r="C4965"/>
      <c r="D4965" s="227"/>
      <c r="E4965" s="227"/>
      <c r="F4965" s="227"/>
      <c r="G4965"/>
      <c r="H4965"/>
      <c r="I4965"/>
      <c r="J4965" s="227"/>
      <c r="L4965" s="190"/>
      <c r="N4965"/>
      <c r="O4965"/>
      <c r="P4965"/>
      <c r="Q4965"/>
      <c r="R4965"/>
      <c r="S4965"/>
      <c r="T4965"/>
      <c r="U4965"/>
      <c r="V4965"/>
      <c r="W4965" s="319"/>
      <c r="X4965"/>
      <c r="Y4965"/>
      <c r="Z4965"/>
      <c r="AA4965"/>
      <c r="AB4965"/>
      <c r="AC4965"/>
      <c r="AD4965"/>
      <c r="AE4965"/>
      <c r="AF4965"/>
      <c r="AG4965"/>
      <c r="AH4965"/>
      <c r="AI4965"/>
      <c r="AJ4965"/>
      <c r="AK4965"/>
      <c r="AL4965"/>
      <c r="AM4965"/>
      <c r="AN4965"/>
      <c r="AO4965"/>
      <c r="AP4965"/>
      <c r="AQ4965"/>
    </row>
    <row r="4966" spans="1:43" s="269" customFormat="1" x14ac:dyDescent="0.2">
      <c r="A4966" s="13"/>
      <c r="B4966"/>
      <c r="C4966"/>
      <c r="D4966" s="227"/>
      <c r="E4966" s="227"/>
      <c r="F4966" s="227"/>
      <c r="G4966"/>
      <c r="H4966"/>
      <c r="I4966"/>
      <c r="J4966" s="227"/>
      <c r="L4966" s="190"/>
      <c r="N4966"/>
      <c r="O4966"/>
      <c r="P4966"/>
      <c r="Q4966"/>
      <c r="R4966"/>
      <c r="S4966"/>
      <c r="T4966"/>
      <c r="U4966"/>
      <c r="V4966"/>
      <c r="W4966" s="319"/>
      <c r="X4966"/>
      <c r="Y4966"/>
      <c r="Z4966"/>
      <c r="AA4966"/>
      <c r="AB4966"/>
      <c r="AC4966"/>
      <c r="AD4966"/>
      <c r="AE4966"/>
      <c r="AF4966"/>
      <c r="AG4966"/>
      <c r="AH4966"/>
      <c r="AI4966"/>
      <c r="AJ4966"/>
      <c r="AK4966"/>
      <c r="AL4966"/>
      <c r="AM4966"/>
      <c r="AN4966"/>
      <c r="AO4966"/>
      <c r="AP4966"/>
      <c r="AQ4966"/>
    </row>
    <row r="4967" spans="1:43" s="269" customFormat="1" x14ac:dyDescent="0.2">
      <c r="A4967" s="13"/>
      <c r="B4967"/>
      <c r="C4967"/>
      <c r="D4967" s="227"/>
      <c r="E4967" s="227"/>
      <c r="F4967" s="227"/>
      <c r="G4967"/>
      <c r="H4967"/>
      <c r="I4967"/>
      <c r="J4967" s="227"/>
      <c r="L4967" s="190"/>
      <c r="N4967"/>
      <c r="O4967"/>
      <c r="P4967"/>
      <c r="Q4967"/>
      <c r="R4967"/>
      <c r="S4967"/>
      <c r="T4967"/>
      <c r="U4967"/>
      <c r="V4967"/>
      <c r="W4967" s="319"/>
      <c r="X4967"/>
      <c r="Y4967"/>
      <c r="Z4967"/>
      <c r="AA4967"/>
      <c r="AB4967"/>
      <c r="AC4967"/>
      <c r="AD4967"/>
      <c r="AE4967"/>
      <c r="AF4967"/>
      <c r="AG4967"/>
      <c r="AH4967"/>
      <c r="AI4967"/>
      <c r="AJ4967"/>
      <c r="AK4967"/>
      <c r="AL4967"/>
      <c r="AM4967"/>
      <c r="AN4967"/>
      <c r="AO4967"/>
      <c r="AP4967"/>
      <c r="AQ4967"/>
    </row>
    <row r="4968" spans="1:43" s="269" customFormat="1" x14ac:dyDescent="0.2">
      <c r="A4968" s="13"/>
      <c r="B4968"/>
      <c r="C4968"/>
      <c r="D4968" s="227"/>
      <c r="E4968" s="227"/>
      <c r="F4968" s="227"/>
      <c r="G4968"/>
      <c r="H4968"/>
      <c r="I4968"/>
      <c r="J4968" s="227"/>
      <c r="L4968" s="190"/>
      <c r="N4968"/>
      <c r="O4968"/>
      <c r="P4968"/>
      <c r="Q4968"/>
      <c r="R4968"/>
      <c r="S4968"/>
      <c r="T4968"/>
      <c r="U4968"/>
      <c r="V4968"/>
      <c r="W4968" s="319"/>
      <c r="X4968"/>
      <c r="Y4968"/>
      <c r="Z4968"/>
      <c r="AA4968"/>
      <c r="AB4968"/>
      <c r="AC4968"/>
      <c r="AD4968"/>
      <c r="AE4968"/>
      <c r="AF4968"/>
      <c r="AG4968"/>
      <c r="AH4968"/>
      <c r="AI4968"/>
      <c r="AJ4968"/>
      <c r="AK4968"/>
      <c r="AL4968"/>
      <c r="AM4968"/>
      <c r="AN4968"/>
      <c r="AO4968"/>
      <c r="AP4968"/>
      <c r="AQ4968"/>
    </row>
    <row r="4969" spans="1:43" s="269" customFormat="1" x14ac:dyDescent="0.2">
      <c r="A4969" s="13"/>
      <c r="B4969"/>
      <c r="C4969"/>
      <c r="D4969" s="227"/>
      <c r="E4969" s="227"/>
      <c r="F4969" s="227"/>
      <c r="G4969"/>
      <c r="H4969"/>
      <c r="I4969"/>
      <c r="J4969" s="227"/>
      <c r="L4969" s="190"/>
      <c r="N4969"/>
      <c r="O4969"/>
      <c r="P4969"/>
      <c r="Q4969"/>
      <c r="R4969"/>
      <c r="S4969"/>
      <c r="T4969"/>
      <c r="U4969"/>
      <c r="V4969"/>
      <c r="W4969" s="319"/>
      <c r="X4969"/>
      <c r="Y4969"/>
      <c r="Z4969"/>
      <c r="AA4969"/>
      <c r="AB4969"/>
      <c r="AC4969"/>
      <c r="AD4969"/>
      <c r="AE4969"/>
      <c r="AF4969"/>
      <c r="AG4969"/>
      <c r="AH4969"/>
      <c r="AI4969"/>
      <c r="AJ4969"/>
      <c r="AK4969"/>
      <c r="AL4969"/>
      <c r="AM4969"/>
      <c r="AN4969"/>
      <c r="AO4969"/>
      <c r="AP4969"/>
      <c r="AQ4969"/>
    </row>
    <row r="4970" spans="1:43" s="269" customFormat="1" x14ac:dyDescent="0.2">
      <c r="A4970" s="13"/>
      <c r="B4970"/>
      <c r="C4970"/>
      <c r="D4970" s="227"/>
      <c r="E4970" s="227"/>
      <c r="F4970" s="227"/>
      <c r="G4970"/>
      <c r="H4970"/>
      <c r="I4970"/>
      <c r="J4970" s="227"/>
      <c r="L4970" s="190"/>
      <c r="N4970"/>
      <c r="O4970"/>
      <c r="P4970"/>
      <c r="Q4970"/>
      <c r="R4970"/>
      <c r="S4970"/>
      <c r="T4970"/>
      <c r="U4970"/>
      <c r="V4970"/>
      <c r="W4970" s="319"/>
      <c r="X4970"/>
      <c r="Y4970"/>
      <c r="Z4970"/>
      <c r="AA4970"/>
      <c r="AB4970"/>
      <c r="AC4970"/>
      <c r="AD4970"/>
      <c r="AE4970"/>
      <c r="AF4970"/>
      <c r="AG4970"/>
      <c r="AH4970"/>
      <c r="AI4970"/>
      <c r="AJ4970"/>
      <c r="AK4970"/>
      <c r="AL4970"/>
      <c r="AM4970"/>
      <c r="AN4970"/>
      <c r="AO4970"/>
      <c r="AP4970"/>
      <c r="AQ4970"/>
    </row>
    <row r="4971" spans="1:43" s="269" customFormat="1" x14ac:dyDescent="0.2">
      <c r="A4971" s="13"/>
      <c r="B4971"/>
      <c r="C4971"/>
      <c r="D4971" s="227"/>
      <c r="E4971" s="227"/>
      <c r="F4971" s="227"/>
      <c r="G4971"/>
      <c r="H4971"/>
      <c r="I4971"/>
      <c r="J4971" s="227"/>
      <c r="L4971" s="190"/>
      <c r="N4971"/>
      <c r="O4971"/>
      <c r="P4971"/>
      <c r="Q4971"/>
      <c r="R4971"/>
      <c r="S4971"/>
      <c r="T4971"/>
      <c r="U4971"/>
      <c r="V4971"/>
      <c r="W4971" s="319"/>
      <c r="X4971"/>
      <c r="Y4971"/>
      <c r="Z4971"/>
      <c r="AA4971"/>
      <c r="AB4971"/>
      <c r="AC4971"/>
      <c r="AD4971"/>
      <c r="AE4971"/>
      <c r="AF4971"/>
      <c r="AG4971"/>
      <c r="AH4971"/>
      <c r="AI4971"/>
      <c r="AJ4971"/>
      <c r="AK4971"/>
      <c r="AL4971"/>
      <c r="AM4971"/>
      <c r="AN4971"/>
      <c r="AO4971"/>
      <c r="AP4971"/>
      <c r="AQ4971"/>
    </row>
    <row r="4972" spans="1:43" s="269" customFormat="1" x14ac:dyDescent="0.2">
      <c r="A4972" s="13"/>
      <c r="B4972"/>
      <c r="C4972"/>
      <c r="D4972" s="227"/>
      <c r="E4972" s="227"/>
      <c r="F4972" s="227"/>
      <c r="G4972"/>
      <c r="H4972"/>
      <c r="I4972"/>
      <c r="J4972" s="227"/>
      <c r="L4972" s="190"/>
      <c r="N4972"/>
      <c r="O4972"/>
      <c r="P4972"/>
      <c r="Q4972"/>
      <c r="R4972"/>
      <c r="S4972"/>
      <c r="T4972"/>
      <c r="U4972"/>
      <c r="V4972"/>
      <c r="W4972" s="319"/>
      <c r="X4972"/>
      <c r="Y4972"/>
      <c r="Z4972"/>
      <c r="AA4972"/>
      <c r="AB4972"/>
      <c r="AC4972"/>
      <c r="AD4972"/>
      <c r="AE4972"/>
      <c r="AF4972"/>
      <c r="AG4972"/>
      <c r="AH4972"/>
      <c r="AI4972"/>
      <c r="AJ4972"/>
      <c r="AK4972"/>
      <c r="AL4972"/>
      <c r="AM4972"/>
      <c r="AN4972"/>
      <c r="AO4972"/>
      <c r="AP4972"/>
      <c r="AQ4972"/>
    </row>
    <row r="4973" spans="1:43" s="269" customFormat="1" x14ac:dyDescent="0.2">
      <c r="A4973" s="13"/>
      <c r="B4973"/>
      <c r="C4973"/>
      <c r="D4973" s="227"/>
      <c r="E4973" s="227"/>
      <c r="F4973" s="227"/>
      <c r="G4973"/>
      <c r="H4973"/>
      <c r="I4973"/>
      <c r="J4973" s="227"/>
      <c r="L4973" s="190"/>
      <c r="N4973"/>
      <c r="O4973"/>
      <c r="P4973"/>
      <c r="Q4973"/>
      <c r="R4973"/>
      <c r="S4973"/>
      <c r="T4973"/>
      <c r="U4973"/>
      <c r="V4973"/>
      <c r="W4973" s="319"/>
      <c r="X4973"/>
      <c r="Y4973"/>
      <c r="Z4973"/>
      <c r="AA4973"/>
      <c r="AB4973"/>
      <c r="AC4973"/>
      <c r="AD4973"/>
      <c r="AE4973"/>
      <c r="AF4973"/>
      <c r="AG4973"/>
      <c r="AH4973"/>
      <c r="AI4973"/>
      <c r="AJ4973"/>
      <c r="AK4973"/>
      <c r="AL4973"/>
      <c r="AM4973"/>
      <c r="AN4973"/>
      <c r="AO4973"/>
      <c r="AP4973"/>
      <c r="AQ4973"/>
    </row>
    <row r="4974" spans="1:43" s="269" customFormat="1" x14ac:dyDescent="0.2">
      <c r="A4974" s="13"/>
      <c r="B4974"/>
      <c r="C4974"/>
      <c r="D4974" s="227"/>
      <c r="E4974" s="227"/>
      <c r="F4974" s="227"/>
      <c r="G4974"/>
      <c r="H4974"/>
      <c r="I4974"/>
      <c r="J4974" s="227"/>
      <c r="L4974" s="190"/>
      <c r="N4974"/>
      <c r="O4974"/>
      <c r="P4974"/>
      <c r="Q4974"/>
      <c r="R4974"/>
      <c r="S4974"/>
      <c r="T4974"/>
      <c r="U4974"/>
      <c r="V4974"/>
      <c r="W4974" s="319"/>
      <c r="X4974"/>
      <c r="Y4974"/>
      <c r="Z4974"/>
      <c r="AA4974"/>
      <c r="AB4974"/>
      <c r="AC4974"/>
      <c r="AD4974"/>
      <c r="AE4974"/>
      <c r="AF4974"/>
      <c r="AG4974"/>
      <c r="AH4974"/>
      <c r="AI4974"/>
      <c r="AJ4974"/>
      <c r="AK4974"/>
      <c r="AL4974"/>
      <c r="AM4974"/>
      <c r="AN4974"/>
      <c r="AO4974"/>
      <c r="AP4974"/>
      <c r="AQ4974"/>
    </row>
    <row r="4975" spans="1:43" s="269" customFormat="1" x14ac:dyDescent="0.2">
      <c r="A4975" s="13"/>
      <c r="B4975"/>
      <c r="C4975"/>
      <c r="D4975" s="227"/>
      <c r="E4975" s="227"/>
      <c r="F4975" s="227"/>
      <c r="G4975"/>
      <c r="H4975"/>
      <c r="I4975"/>
      <c r="J4975" s="227"/>
      <c r="L4975" s="190"/>
      <c r="N4975"/>
      <c r="O4975"/>
      <c r="P4975"/>
      <c r="Q4975"/>
      <c r="R4975"/>
      <c r="S4975"/>
      <c r="T4975"/>
      <c r="U4975"/>
      <c r="V4975"/>
      <c r="W4975" s="319"/>
      <c r="X4975"/>
      <c r="Y4975"/>
      <c r="Z4975"/>
      <c r="AA4975"/>
      <c r="AB4975"/>
      <c r="AC4975"/>
      <c r="AD4975"/>
      <c r="AE4975"/>
      <c r="AF4975"/>
      <c r="AG4975"/>
      <c r="AH4975"/>
      <c r="AI4975"/>
      <c r="AJ4975"/>
      <c r="AK4975"/>
      <c r="AL4975"/>
      <c r="AM4975"/>
      <c r="AN4975"/>
      <c r="AO4975"/>
      <c r="AP4975"/>
      <c r="AQ4975"/>
    </row>
    <row r="4976" spans="1:43" s="269" customFormat="1" x14ac:dyDescent="0.2">
      <c r="A4976" s="13"/>
      <c r="B4976"/>
      <c r="C4976"/>
      <c r="D4976" s="227"/>
      <c r="E4976" s="227"/>
      <c r="F4976" s="227"/>
      <c r="G4976"/>
      <c r="H4976"/>
      <c r="I4976"/>
      <c r="J4976" s="227"/>
      <c r="L4976" s="190"/>
      <c r="N4976"/>
      <c r="O4976"/>
      <c r="P4976"/>
      <c r="Q4976"/>
      <c r="R4976"/>
      <c r="S4976"/>
      <c r="T4976"/>
      <c r="U4976"/>
      <c r="V4976"/>
      <c r="W4976" s="319"/>
      <c r="X4976"/>
      <c r="Y4976"/>
      <c r="Z4976"/>
      <c r="AA4976"/>
      <c r="AB4976"/>
      <c r="AC4976"/>
      <c r="AD4976"/>
      <c r="AE4976"/>
      <c r="AF4976"/>
      <c r="AG4976"/>
      <c r="AH4976"/>
      <c r="AI4976"/>
      <c r="AJ4976"/>
      <c r="AK4976"/>
      <c r="AL4976"/>
      <c r="AM4976"/>
      <c r="AN4976"/>
      <c r="AO4976"/>
      <c r="AP4976"/>
      <c r="AQ4976"/>
    </row>
    <row r="4977" spans="1:43" s="269" customFormat="1" x14ac:dyDescent="0.2">
      <c r="A4977" s="13"/>
      <c r="B4977"/>
      <c r="C4977"/>
      <c r="D4977" s="227"/>
      <c r="E4977" s="227"/>
      <c r="F4977" s="227"/>
      <c r="G4977"/>
      <c r="H4977"/>
      <c r="I4977"/>
      <c r="J4977" s="227"/>
      <c r="L4977" s="190"/>
      <c r="N4977"/>
      <c r="O4977"/>
      <c r="P4977"/>
      <c r="Q4977"/>
      <c r="R4977"/>
      <c r="S4977"/>
      <c r="T4977"/>
      <c r="U4977"/>
      <c r="V4977"/>
      <c r="W4977" s="319"/>
      <c r="X4977"/>
      <c r="Y4977"/>
      <c r="Z4977"/>
      <c r="AA4977"/>
      <c r="AB4977"/>
      <c r="AC4977"/>
      <c r="AD4977"/>
      <c r="AE4977"/>
      <c r="AF4977"/>
      <c r="AG4977"/>
      <c r="AH4977"/>
      <c r="AI4977"/>
      <c r="AJ4977"/>
      <c r="AK4977"/>
      <c r="AL4977"/>
      <c r="AM4977"/>
      <c r="AN4977"/>
      <c r="AO4977"/>
      <c r="AP4977"/>
      <c r="AQ4977"/>
    </row>
    <row r="4978" spans="1:43" s="269" customFormat="1" x14ac:dyDescent="0.2">
      <c r="A4978" s="13"/>
      <c r="B4978"/>
      <c r="C4978"/>
      <c r="D4978" s="227"/>
      <c r="E4978" s="227"/>
      <c r="F4978" s="227"/>
      <c r="G4978"/>
      <c r="H4978"/>
      <c r="I4978"/>
      <c r="J4978" s="227"/>
      <c r="L4978" s="190"/>
      <c r="N4978"/>
      <c r="O4978"/>
      <c r="P4978"/>
      <c r="Q4978"/>
      <c r="R4978"/>
      <c r="S4978"/>
      <c r="T4978"/>
      <c r="U4978"/>
      <c r="V4978"/>
      <c r="W4978" s="319"/>
      <c r="X4978"/>
      <c r="Y4978"/>
      <c r="Z4978"/>
      <c r="AA4978"/>
      <c r="AB4978"/>
      <c r="AC4978"/>
      <c r="AD4978"/>
      <c r="AE4978"/>
      <c r="AF4978"/>
      <c r="AG4978"/>
      <c r="AH4978"/>
      <c r="AI4978"/>
      <c r="AJ4978"/>
      <c r="AK4978"/>
      <c r="AL4978"/>
      <c r="AM4978"/>
      <c r="AN4978"/>
      <c r="AO4978"/>
      <c r="AP4978"/>
      <c r="AQ4978"/>
    </row>
    <row r="4979" spans="1:43" s="269" customFormat="1" x14ac:dyDescent="0.2">
      <c r="A4979" s="13"/>
      <c r="B4979"/>
      <c r="C4979"/>
      <c r="D4979" s="227"/>
      <c r="E4979" s="227"/>
      <c r="F4979" s="227"/>
      <c r="G4979"/>
      <c r="H4979"/>
      <c r="I4979"/>
      <c r="J4979" s="227"/>
      <c r="L4979" s="190"/>
      <c r="N4979"/>
      <c r="O4979"/>
      <c r="P4979"/>
      <c r="Q4979"/>
      <c r="R4979"/>
      <c r="S4979"/>
      <c r="T4979"/>
      <c r="U4979"/>
      <c r="V4979"/>
      <c r="W4979" s="319"/>
      <c r="X4979"/>
      <c r="Y4979"/>
      <c r="Z4979"/>
      <c r="AA4979"/>
      <c r="AB4979"/>
      <c r="AC4979"/>
      <c r="AD4979"/>
      <c r="AE4979"/>
      <c r="AF4979"/>
      <c r="AG4979"/>
      <c r="AH4979"/>
      <c r="AI4979"/>
      <c r="AJ4979"/>
      <c r="AK4979"/>
      <c r="AL4979"/>
      <c r="AM4979"/>
      <c r="AN4979"/>
      <c r="AO4979"/>
      <c r="AP4979"/>
      <c r="AQ4979"/>
    </row>
    <row r="4980" spans="1:43" s="269" customFormat="1" x14ac:dyDescent="0.2">
      <c r="A4980" s="13"/>
      <c r="B4980"/>
      <c r="C4980"/>
      <c r="D4980" s="227"/>
      <c r="E4980" s="227"/>
      <c r="F4980" s="227"/>
      <c r="G4980"/>
      <c r="H4980"/>
      <c r="I4980"/>
      <c r="J4980" s="227"/>
      <c r="L4980" s="190"/>
      <c r="N4980"/>
      <c r="O4980"/>
      <c r="P4980"/>
      <c r="Q4980"/>
      <c r="R4980"/>
      <c r="S4980"/>
      <c r="T4980"/>
      <c r="U4980"/>
      <c r="V4980"/>
      <c r="W4980" s="319"/>
      <c r="X4980"/>
      <c r="Y4980"/>
      <c r="Z4980"/>
      <c r="AA4980"/>
      <c r="AB4980"/>
      <c r="AC4980"/>
      <c r="AD4980"/>
      <c r="AE4980"/>
      <c r="AF4980"/>
      <c r="AG4980"/>
      <c r="AH4980"/>
      <c r="AI4980"/>
      <c r="AJ4980"/>
      <c r="AK4980"/>
      <c r="AL4980"/>
      <c r="AM4980"/>
      <c r="AN4980"/>
      <c r="AO4980"/>
      <c r="AP4980"/>
      <c r="AQ4980"/>
    </row>
    <row r="4981" spans="1:43" s="269" customFormat="1" x14ac:dyDescent="0.2">
      <c r="A4981" s="13"/>
      <c r="B4981"/>
      <c r="C4981"/>
      <c r="D4981" s="227"/>
      <c r="E4981" s="227"/>
      <c r="F4981" s="227"/>
      <c r="G4981"/>
      <c r="H4981"/>
      <c r="I4981"/>
      <c r="J4981" s="227"/>
      <c r="L4981" s="190"/>
      <c r="N4981"/>
      <c r="O4981"/>
      <c r="P4981"/>
      <c r="Q4981"/>
      <c r="R4981"/>
      <c r="S4981"/>
      <c r="T4981"/>
      <c r="U4981"/>
      <c r="V4981"/>
      <c r="W4981" s="319"/>
      <c r="X4981"/>
      <c r="Y4981"/>
      <c r="Z4981"/>
      <c r="AA4981"/>
      <c r="AB4981"/>
      <c r="AC4981"/>
      <c r="AD4981"/>
      <c r="AE4981"/>
      <c r="AF4981"/>
      <c r="AG4981"/>
      <c r="AH4981"/>
      <c r="AI4981"/>
      <c r="AJ4981"/>
      <c r="AK4981"/>
      <c r="AL4981"/>
      <c r="AM4981"/>
      <c r="AN4981"/>
      <c r="AO4981"/>
      <c r="AP4981"/>
      <c r="AQ4981"/>
    </row>
    <row r="4982" spans="1:43" s="269" customFormat="1" x14ac:dyDescent="0.2">
      <c r="A4982" s="13"/>
      <c r="B4982"/>
      <c r="C4982"/>
      <c r="D4982" s="227"/>
      <c r="E4982" s="227"/>
      <c r="F4982" s="227"/>
      <c r="G4982"/>
      <c r="H4982"/>
      <c r="I4982"/>
      <c r="J4982" s="227"/>
      <c r="L4982" s="190"/>
      <c r="N4982"/>
      <c r="O4982"/>
      <c r="P4982"/>
      <c r="Q4982"/>
      <c r="R4982"/>
      <c r="S4982"/>
      <c r="T4982"/>
      <c r="U4982"/>
      <c r="V4982"/>
      <c r="W4982" s="319"/>
      <c r="X4982"/>
      <c r="Y4982"/>
      <c r="Z4982"/>
      <c r="AA4982"/>
      <c r="AB4982"/>
      <c r="AC4982"/>
      <c r="AD4982"/>
      <c r="AE4982"/>
      <c r="AF4982"/>
      <c r="AG4982"/>
      <c r="AH4982"/>
      <c r="AI4982"/>
      <c r="AJ4982"/>
      <c r="AK4982"/>
      <c r="AL4982"/>
      <c r="AM4982"/>
      <c r="AN4982"/>
      <c r="AO4982"/>
      <c r="AP4982"/>
      <c r="AQ4982"/>
    </row>
    <row r="4983" spans="1:43" s="269" customFormat="1" x14ac:dyDescent="0.2">
      <c r="A4983" s="13"/>
      <c r="B4983"/>
      <c r="C4983"/>
      <c r="D4983" s="227"/>
      <c r="E4983" s="227"/>
      <c r="F4983" s="227"/>
      <c r="G4983"/>
      <c r="H4983"/>
      <c r="I4983"/>
      <c r="J4983" s="227"/>
      <c r="L4983" s="190"/>
      <c r="N4983"/>
      <c r="O4983"/>
      <c r="P4983"/>
      <c r="Q4983"/>
      <c r="R4983"/>
      <c r="S4983"/>
      <c r="T4983"/>
      <c r="U4983"/>
      <c r="V4983"/>
      <c r="W4983" s="319"/>
      <c r="X4983"/>
      <c r="Y4983"/>
      <c r="Z4983"/>
      <c r="AA4983"/>
      <c r="AB4983"/>
      <c r="AC4983"/>
      <c r="AD4983"/>
      <c r="AE4983"/>
      <c r="AF4983"/>
      <c r="AG4983"/>
      <c r="AH4983"/>
      <c r="AI4983"/>
      <c r="AJ4983"/>
      <c r="AK4983"/>
      <c r="AL4983"/>
      <c r="AM4983"/>
      <c r="AN4983"/>
      <c r="AO4983"/>
      <c r="AP4983"/>
      <c r="AQ4983"/>
    </row>
    <row r="4984" spans="1:43" s="269" customFormat="1" x14ac:dyDescent="0.2">
      <c r="A4984" s="13"/>
      <c r="B4984"/>
      <c r="C4984"/>
      <c r="D4984" s="227"/>
      <c r="E4984" s="227"/>
      <c r="F4984" s="227"/>
      <c r="G4984"/>
      <c r="H4984"/>
      <c r="I4984"/>
      <c r="J4984" s="227"/>
      <c r="L4984" s="190"/>
      <c r="N4984"/>
      <c r="O4984"/>
      <c r="P4984"/>
      <c r="Q4984"/>
      <c r="R4984"/>
      <c r="S4984"/>
      <c r="T4984"/>
      <c r="U4984"/>
      <c r="V4984"/>
      <c r="W4984" s="319"/>
      <c r="X4984"/>
      <c r="Y4984"/>
      <c r="Z4984"/>
      <c r="AA4984"/>
      <c r="AB4984"/>
      <c r="AC4984"/>
      <c r="AD4984"/>
      <c r="AE4984"/>
      <c r="AF4984"/>
      <c r="AG4984"/>
      <c r="AH4984"/>
      <c r="AI4984"/>
      <c r="AJ4984"/>
      <c r="AK4984"/>
      <c r="AL4984"/>
      <c r="AM4984"/>
      <c r="AN4984"/>
      <c r="AO4984"/>
      <c r="AP4984"/>
      <c r="AQ4984"/>
    </row>
    <row r="4985" spans="1:43" s="269" customFormat="1" x14ac:dyDescent="0.2">
      <c r="A4985" s="13"/>
      <c r="B4985"/>
      <c r="C4985"/>
      <c r="D4985" s="227"/>
      <c r="E4985" s="227"/>
      <c r="F4985" s="227"/>
      <c r="G4985"/>
      <c r="H4985"/>
      <c r="I4985"/>
      <c r="J4985" s="227"/>
      <c r="L4985" s="190"/>
      <c r="N4985"/>
      <c r="O4985"/>
      <c r="P4985"/>
      <c r="Q4985"/>
      <c r="R4985"/>
      <c r="S4985"/>
      <c r="T4985"/>
      <c r="U4985"/>
      <c r="V4985"/>
      <c r="W4985" s="319"/>
      <c r="X4985"/>
      <c r="Y4985"/>
      <c r="Z4985"/>
      <c r="AA4985"/>
      <c r="AB4985"/>
      <c r="AC4985"/>
      <c r="AD4985"/>
      <c r="AE4985"/>
      <c r="AF4985"/>
      <c r="AG4985"/>
      <c r="AH4985"/>
      <c r="AI4985"/>
      <c r="AJ4985"/>
      <c r="AK4985"/>
      <c r="AL4985"/>
      <c r="AM4985"/>
      <c r="AN4985"/>
      <c r="AO4985"/>
      <c r="AP4985"/>
      <c r="AQ4985"/>
    </row>
    <row r="4986" spans="1:43" s="269" customFormat="1" x14ac:dyDescent="0.2">
      <c r="A4986" s="13"/>
      <c r="B4986"/>
      <c r="C4986"/>
      <c r="D4986" s="227"/>
      <c r="E4986" s="227"/>
      <c r="F4986" s="227"/>
      <c r="G4986"/>
      <c r="H4986"/>
      <c r="I4986"/>
      <c r="J4986" s="227"/>
      <c r="L4986" s="190"/>
      <c r="N4986"/>
      <c r="O4986"/>
      <c r="P4986"/>
      <c r="Q4986"/>
      <c r="R4986"/>
      <c r="S4986"/>
      <c r="T4986"/>
      <c r="U4986"/>
      <c r="V4986"/>
      <c r="W4986" s="319"/>
      <c r="X4986"/>
      <c r="Y4986"/>
      <c r="Z4986"/>
      <c r="AA4986"/>
      <c r="AB4986"/>
      <c r="AC4986"/>
      <c r="AD4986"/>
      <c r="AE4986"/>
      <c r="AF4986"/>
      <c r="AG4986"/>
      <c r="AH4986"/>
      <c r="AI4986"/>
      <c r="AJ4986"/>
      <c r="AK4986"/>
      <c r="AL4986"/>
      <c r="AM4986"/>
      <c r="AN4986"/>
      <c r="AO4986"/>
      <c r="AP4986"/>
      <c r="AQ4986"/>
    </row>
    <row r="4987" spans="1:43" s="269" customFormat="1" x14ac:dyDescent="0.2">
      <c r="A4987" s="13"/>
      <c r="B4987"/>
      <c r="C4987"/>
      <c r="D4987" s="227"/>
      <c r="E4987" s="227"/>
      <c r="F4987" s="227"/>
      <c r="G4987"/>
      <c r="H4987"/>
      <c r="I4987"/>
      <c r="J4987" s="227"/>
      <c r="L4987" s="190"/>
      <c r="N4987"/>
      <c r="O4987"/>
      <c r="P4987"/>
      <c r="Q4987"/>
      <c r="R4987"/>
      <c r="S4987"/>
      <c r="T4987"/>
      <c r="U4987"/>
      <c r="V4987"/>
      <c r="W4987" s="319"/>
      <c r="X4987"/>
      <c r="Y4987"/>
      <c r="Z4987"/>
      <c r="AA4987"/>
      <c r="AB4987"/>
      <c r="AC4987"/>
      <c r="AD4987"/>
      <c r="AE4987"/>
      <c r="AF4987"/>
      <c r="AG4987"/>
      <c r="AH4987"/>
      <c r="AI4987"/>
      <c r="AJ4987"/>
      <c r="AK4987"/>
      <c r="AL4987"/>
      <c r="AM4987"/>
      <c r="AN4987"/>
      <c r="AO4987"/>
      <c r="AP4987"/>
      <c r="AQ4987"/>
    </row>
    <row r="4988" spans="1:43" s="269" customFormat="1" x14ac:dyDescent="0.2">
      <c r="A4988" s="13"/>
      <c r="B4988"/>
      <c r="C4988"/>
      <c r="D4988" s="227"/>
      <c r="E4988" s="227"/>
      <c r="F4988" s="227"/>
      <c r="G4988"/>
      <c r="H4988"/>
      <c r="I4988"/>
      <c r="J4988" s="227"/>
      <c r="L4988" s="190"/>
      <c r="N4988"/>
      <c r="O4988"/>
      <c r="P4988"/>
      <c r="Q4988"/>
      <c r="R4988"/>
      <c r="S4988"/>
      <c r="T4988"/>
      <c r="U4988"/>
      <c r="V4988"/>
      <c r="W4988" s="319"/>
      <c r="X4988"/>
      <c r="Y4988"/>
      <c r="Z4988"/>
      <c r="AA4988"/>
      <c r="AB4988"/>
      <c r="AC4988"/>
      <c r="AD4988"/>
      <c r="AE4988"/>
      <c r="AF4988"/>
      <c r="AG4988"/>
      <c r="AH4988"/>
      <c r="AI4988"/>
      <c r="AJ4988"/>
      <c r="AK4988"/>
      <c r="AL4988"/>
      <c r="AM4988"/>
      <c r="AN4988"/>
      <c r="AO4988"/>
      <c r="AP4988"/>
      <c r="AQ4988"/>
    </row>
    <row r="4989" spans="1:43" s="269" customFormat="1" x14ac:dyDescent="0.2">
      <c r="A4989" s="13"/>
      <c r="B4989"/>
      <c r="C4989"/>
      <c r="D4989" s="227"/>
      <c r="E4989" s="227"/>
      <c r="F4989" s="227"/>
      <c r="G4989"/>
      <c r="H4989"/>
      <c r="I4989"/>
      <c r="J4989" s="227"/>
      <c r="L4989" s="190"/>
      <c r="N4989"/>
      <c r="O4989"/>
      <c r="P4989"/>
      <c r="Q4989"/>
      <c r="R4989"/>
      <c r="S4989"/>
      <c r="T4989"/>
      <c r="U4989"/>
      <c r="V4989"/>
      <c r="W4989" s="319"/>
      <c r="X4989"/>
      <c r="Y4989"/>
      <c r="Z4989"/>
      <c r="AA4989"/>
      <c r="AB4989"/>
      <c r="AC4989"/>
      <c r="AD4989"/>
      <c r="AE4989"/>
      <c r="AF4989"/>
      <c r="AG4989"/>
      <c r="AH4989"/>
      <c r="AI4989"/>
      <c r="AJ4989"/>
      <c r="AK4989"/>
      <c r="AL4989"/>
      <c r="AM4989"/>
      <c r="AN4989"/>
      <c r="AO4989"/>
      <c r="AP4989"/>
      <c r="AQ4989"/>
    </row>
    <row r="4990" spans="1:43" s="269" customFormat="1" x14ac:dyDescent="0.2">
      <c r="A4990" s="13"/>
      <c r="B4990"/>
      <c r="C4990"/>
      <c r="D4990" s="227"/>
      <c r="E4990" s="227"/>
      <c r="F4990" s="227"/>
      <c r="G4990"/>
      <c r="H4990"/>
      <c r="I4990"/>
      <c r="J4990" s="227"/>
      <c r="L4990" s="190"/>
      <c r="N4990"/>
      <c r="O4990"/>
      <c r="P4990"/>
      <c r="Q4990"/>
      <c r="R4990"/>
      <c r="S4990"/>
      <c r="T4990"/>
      <c r="U4990"/>
      <c r="V4990"/>
      <c r="W4990" s="319"/>
      <c r="X4990"/>
      <c r="Y4990"/>
      <c r="Z4990"/>
      <c r="AA4990"/>
      <c r="AB4990"/>
      <c r="AC4990"/>
      <c r="AD4990"/>
      <c r="AE4990"/>
      <c r="AF4990"/>
      <c r="AG4990"/>
      <c r="AH4990"/>
      <c r="AI4990"/>
      <c r="AJ4990"/>
      <c r="AK4990"/>
      <c r="AL4990"/>
      <c r="AM4990"/>
      <c r="AN4990"/>
      <c r="AO4990"/>
      <c r="AP4990"/>
      <c r="AQ4990"/>
    </row>
    <row r="4991" spans="1:43" s="269" customFormat="1" x14ac:dyDescent="0.2">
      <c r="A4991" s="13"/>
      <c r="B4991"/>
      <c r="C4991"/>
      <c r="D4991" s="227"/>
      <c r="E4991" s="227"/>
      <c r="F4991" s="227"/>
      <c r="G4991"/>
      <c r="H4991"/>
      <c r="I4991"/>
      <c r="J4991" s="227"/>
      <c r="L4991" s="190"/>
      <c r="N4991"/>
      <c r="O4991"/>
      <c r="P4991"/>
      <c r="Q4991"/>
      <c r="R4991"/>
      <c r="S4991"/>
      <c r="T4991"/>
      <c r="U4991"/>
      <c r="V4991"/>
      <c r="W4991" s="319"/>
      <c r="X4991"/>
      <c r="Y4991"/>
      <c r="Z4991"/>
      <c r="AA4991"/>
      <c r="AB4991"/>
      <c r="AC4991"/>
      <c r="AD4991"/>
      <c r="AE4991"/>
      <c r="AF4991"/>
      <c r="AG4991"/>
      <c r="AH4991"/>
      <c r="AI4991"/>
      <c r="AJ4991"/>
      <c r="AK4991"/>
      <c r="AL4991"/>
      <c r="AM4991"/>
      <c r="AN4991"/>
      <c r="AO4991"/>
      <c r="AP4991"/>
      <c r="AQ4991"/>
    </row>
    <row r="4992" spans="1:43" s="269" customFormat="1" x14ac:dyDescent="0.2">
      <c r="A4992" s="13"/>
      <c r="B4992"/>
      <c r="C4992"/>
      <c r="D4992" s="227"/>
      <c r="E4992" s="227"/>
      <c r="F4992" s="227"/>
      <c r="G4992"/>
      <c r="H4992"/>
      <c r="I4992"/>
      <c r="J4992" s="227"/>
      <c r="L4992" s="190"/>
      <c r="N4992"/>
      <c r="O4992"/>
      <c r="P4992"/>
      <c r="Q4992"/>
      <c r="R4992"/>
      <c r="S4992"/>
      <c r="T4992"/>
      <c r="U4992"/>
      <c r="V4992"/>
      <c r="W4992" s="319"/>
      <c r="X4992"/>
      <c r="Y4992"/>
      <c r="Z4992"/>
      <c r="AA4992"/>
      <c r="AB4992"/>
      <c r="AC4992"/>
      <c r="AD4992"/>
      <c r="AE4992"/>
      <c r="AF4992"/>
      <c r="AG4992"/>
      <c r="AH4992"/>
      <c r="AI4992"/>
      <c r="AJ4992"/>
      <c r="AK4992"/>
      <c r="AL4992"/>
      <c r="AM4992"/>
      <c r="AN4992"/>
      <c r="AO4992"/>
      <c r="AP4992"/>
      <c r="AQ4992"/>
    </row>
    <row r="4993" spans="1:43" s="269" customFormat="1" x14ac:dyDescent="0.2">
      <c r="A4993" s="13"/>
      <c r="B4993"/>
      <c r="C4993"/>
      <c r="D4993" s="227"/>
      <c r="E4993" s="227"/>
      <c r="F4993" s="227"/>
      <c r="G4993"/>
      <c r="H4993"/>
      <c r="I4993"/>
      <c r="J4993" s="227"/>
      <c r="L4993" s="190"/>
      <c r="N4993"/>
      <c r="O4993"/>
      <c r="P4993"/>
      <c r="Q4993"/>
      <c r="R4993"/>
      <c r="S4993"/>
      <c r="T4993"/>
      <c r="U4993"/>
      <c r="V4993"/>
      <c r="W4993" s="319"/>
      <c r="X4993"/>
      <c r="Y4993"/>
      <c r="Z4993"/>
      <c r="AA4993"/>
      <c r="AB4993"/>
      <c r="AC4993"/>
      <c r="AD4993"/>
      <c r="AE4993"/>
      <c r="AF4993"/>
      <c r="AG4993"/>
      <c r="AH4993"/>
      <c r="AI4993"/>
      <c r="AJ4993"/>
      <c r="AK4993"/>
      <c r="AL4993"/>
      <c r="AM4993"/>
      <c r="AN4993"/>
      <c r="AO4993"/>
      <c r="AP4993"/>
      <c r="AQ4993"/>
    </row>
    <row r="4994" spans="1:43" s="269" customFormat="1" x14ac:dyDescent="0.2">
      <c r="A4994" s="13"/>
      <c r="B4994"/>
      <c r="C4994"/>
      <c r="D4994" s="227"/>
      <c r="E4994" s="227"/>
      <c r="F4994" s="227"/>
      <c r="G4994"/>
      <c r="H4994"/>
      <c r="I4994"/>
      <c r="J4994" s="227"/>
      <c r="L4994" s="190"/>
      <c r="N4994"/>
      <c r="O4994"/>
      <c r="P4994"/>
      <c r="Q4994"/>
      <c r="R4994"/>
      <c r="S4994"/>
      <c r="T4994"/>
      <c r="U4994"/>
      <c r="V4994"/>
      <c r="W4994" s="319"/>
      <c r="X4994"/>
      <c r="Y4994"/>
      <c r="Z4994"/>
      <c r="AA4994"/>
      <c r="AB4994"/>
      <c r="AC4994"/>
      <c r="AD4994"/>
      <c r="AE4994"/>
      <c r="AF4994"/>
      <c r="AG4994"/>
      <c r="AH4994"/>
      <c r="AI4994"/>
      <c r="AJ4994"/>
      <c r="AK4994"/>
      <c r="AL4994"/>
      <c r="AM4994"/>
      <c r="AN4994"/>
      <c r="AO4994"/>
      <c r="AP4994"/>
      <c r="AQ4994"/>
    </row>
    <row r="4995" spans="1:43" s="269" customFormat="1" x14ac:dyDescent="0.2">
      <c r="A4995" s="13"/>
      <c r="B4995"/>
      <c r="C4995"/>
      <c r="D4995" s="227"/>
      <c r="E4995" s="227"/>
      <c r="F4995" s="227"/>
      <c r="G4995"/>
      <c r="H4995"/>
      <c r="I4995"/>
      <c r="J4995" s="227"/>
      <c r="L4995" s="190"/>
      <c r="N4995"/>
      <c r="O4995"/>
      <c r="P4995"/>
      <c r="Q4995"/>
      <c r="R4995"/>
      <c r="S4995"/>
      <c r="T4995"/>
      <c r="U4995"/>
      <c r="V4995"/>
      <c r="W4995" s="319"/>
      <c r="X4995"/>
      <c r="Y4995"/>
      <c r="Z4995"/>
      <c r="AA4995"/>
      <c r="AB4995"/>
      <c r="AC4995"/>
      <c r="AD4995"/>
      <c r="AE4995"/>
      <c r="AF4995"/>
      <c r="AG4995"/>
      <c r="AH4995"/>
      <c r="AI4995"/>
      <c r="AJ4995"/>
      <c r="AK4995"/>
      <c r="AL4995"/>
      <c r="AM4995"/>
      <c r="AN4995"/>
      <c r="AO4995"/>
      <c r="AP4995"/>
      <c r="AQ4995"/>
    </row>
    <row r="4996" spans="1:43" s="269" customFormat="1" x14ac:dyDescent="0.2">
      <c r="A4996" s="13"/>
      <c r="B4996"/>
      <c r="C4996"/>
      <c r="D4996" s="227"/>
      <c r="E4996" s="227"/>
      <c r="F4996" s="227"/>
      <c r="G4996"/>
      <c r="H4996"/>
      <c r="I4996"/>
      <c r="J4996" s="227"/>
      <c r="L4996" s="190"/>
      <c r="N4996"/>
      <c r="O4996"/>
      <c r="P4996"/>
      <c r="Q4996"/>
      <c r="R4996"/>
      <c r="S4996"/>
      <c r="T4996"/>
      <c r="U4996"/>
      <c r="V4996"/>
      <c r="W4996" s="319"/>
      <c r="X4996"/>
      <c r="Y4996"/>
      <c r="Z4996"/>
      <c r="AA4996"/>
      <c r="AB4996"/>
      <c r="AC4996"/>
      <c r="AD4996"/>
      <c r="AE4996"/>
      <c r="AF4996"/>
      <c r="AG4996"/>
      <c r="AH4996"/>
      <c r="AI4996"/>
      <c r="AJ4996"/>
      <c r="AK4996"/>
      <c r="AL4996"/>
      <c r="AM4996"/>
      <c r="AN4996"/>
      <c r="AO4996"/>
      <c r="AP4996"/>
      <c r="AQ4996"/>
    </row>
    <row r="4997" spans="1:43" s="269" customFormat="1" x14ac:dyDescent="0.2">
      <c r="A4997" s="13"/>
      <c r="B4997"/>
      <c r="C4997"/>
      <c r="D4997" s="227"/>
      <c r="E4997" s="227"/>
      <c r="F4997" s="227"/>
      <c r="G4997"/>
      <c r="H4997"/>
      <c r="I4997"/>
      <c r="J4997" s="227"/>
      <c r="L4997" s="190"/>
      <c r="N4997"/>
      <c r="O4997"/>
      <c r="P4997"/>
      <c r="Q4997"/>
      <c r="R4997"/>
      <c r="S4997"/>
      <c r="T4997"/>
      <c r="U4997"/>
      <c r="V4997"/>
      <c r="W4997" s="319"/>
      <c r="X4997"/>
      <c r="Y4997"/>
      <c r="Z4997"/>
      <c r="AA4997"/>
      <c r="AB4997"/>
      <c r="AC4997"/>
      <c r="AD4997"/>
      <c r="AE4997"/>
      <c r="AF4997"/>
      <c r="AG4997"/>
      <c r="AH4997"/>
      <c r="AI4997"/>
      <c r="AJ4997"/>
      <c r="AK4997"/>
      <c r="AL4997"/>
      <c r="AM4997"/>
      <c r="AN4997"/>
      <c r="AO4997"/>
      <c r="AP4997"/>
      <c r="AQ4997"/>
    </row>
    <row r="4998" spans="1:43" s="269" customFormat="1" x14ac:dyDescent="0.2">
      <c r="A4998" s="13"/>
      <c r="B4998"/>
      <c r="C4998"/>
      <c r="D4998" s="227"/>
      <c r="E4998" s="227"/>
      <c r="F4998" s="227"/>
      <c r="G4998"/>
      <c r="H4998"/>
      <c r="I4998"/>
      <c r="J4998" s="227"/>
      <c r="L4998" s="190"/>
      <c r="N4998"/>
      <c r="O4998"/>
      <c r="P4998"/>
      <c r="Q4998"/>
      <c r="R4998"/>
      <c r="S4998"/>
      <c r="T4998"/>
      <c r="U4998"/>
      <c r="V4998"/>
      <c r="W4998" s="319"/>
      <c r="X4998"/>
      <c r="Y4998"/>
      <c r="Z4998"/>
      <c r="AA4998"/>
      <c r="AB4998"/>
      <c r="AC4998"/>
      <c r="AD4998"/>
      <c r="AE4998"/>
      <c r="AF4998"/>
      <c r="AG4998"/>
      <c r="AH4998"/>
      <c r="AI4998"/>
      <c r="AJ4998"/>
      <c r="AK4998"/>
      <c r="AL4998"/>
      <c r="AM4998"/>
      <c r="AN4998"/>
      <c r="AO4998"/>
      <c r="AP4998"/>
      <c r="AQ4998"/>
    </row>
    <row r="4999" spans="1:43" s="269" customFormat="1" x14ac:dyDescent="0.2">
      <c r="A4999" s="13"/>
      <c r="B4999"/>
      <c r="C4999"/>
      <c r="D4999" s="227"/>
      <c r="E4999" s="227"/>
      <c r="F4999" s="227"/>
      <c r="G4999"/>
      <c r="H4999"/>
      <c r="I4999"/>
      <c r="J4999" s="227"/>
      <c r="L4999" s="190"/>
      <c r="N4999"/>
      <c r="O4999"/>
      <c r="P4999"/>
      <c r="Q4999"/>
      <c r="R4999"/>
      <c r="S4999"/>
      <c r="T4999"/>
      <c r="U4999"/>
      <c r="V4999"/>
      <c r="W4999" s="319"/>
      <c r="X4999"/>
      <c r="Y4999"/>
      <c r="Z4999"/>
      <c r="AA4999"/>
      <c r="AB4999"/>
      <c r="AC4999"/>
      <c r="AD4999"/>
      <c r="AE4999"/>
      <c r="AF4999"/>
      <c r="AG4999"/>
      <c r="AH4999"/>
      <c r="AI4999"/>
      <c r="AJ4999"/>
      <c r="AK4999"/>
      <c r="AL4999"/>
      <c r="AM4999"/>
      <c r="AN4999"/>
      <c r="AO4999"/>
      <c r="AP4999"/>
      <c r="AQ4999"/>
    </row>
    <row r="5000" spans="1:43" s="269" customFormat="1" x14ac:dyDescent="0.2">
      <c r="A5000" s="13"/>
      <c r="B5000"/>
      <c r="C5000"/>
      <c r="D5000" s="227"/>
      <c r="E5000" s="227"/>
      <c r="F5000" s="227"/>
      <c r="G5000"/>
      <c r="H5000"/>
      <c r="I5000"/>
      <c r="J5000" s="227"/>
      <c r="L5000" s="190"/>
      <c r="N5000"/>
      <c r="O5000"/>
      <c r="P5000"/>
      <c r="Q5000"/>
      <c r="R5000"/>
      <c r="S5000"/>
      <c r="T5000"/>
      <c r="U5000"/>
      <c r="V5000"/>
      <c r="W5000" s="319"/>
      <c r="X5000"/>
      <c r="Y5000"/>
      <c r="Z5000"/>
      <c r="AA5000"/>
      <c r="AB5000"/>
      <c r="AC5000"/>
      <c r="AD5000"/>
      <c r="AE5000"/>
      <c r="AF5000"/>
      <c r="AG5000"/>
      <c r="AH5000"/>
      <c r="AI5000"/>
      <c r="AJ5000"/>
      <c r="AK5000"/>
      <c r="AL5000"/>
      <c r="AM5000"/>
      <c r="AN5000"/>
      <c r="AO5000"/>
      <c r="AP5000"/>
      <c r="AQ5000"/>
    </row>
    <row r="5001" spans="1:43" s="269" customFormat="1" x14ac:dyDescent="0.2">
      <c r="A5001" s="13"/>
      <c r="B5001"/>
      <c r="C5001"/>
      <c r="D5001" s="227"/>
      <c r="E5001" s="227"/>
      <c r="F5001" s="227"/>
      <c r="G5001"/>
      <c r="H5001"/>
      <c r="I5001"/>
      <c r="J5001" s="227"/>
      <c r="L5001" s="190"/>
      <c r="N5001"/>
      <c r="O5001"/>
      <c r="P5001"/>
      <c r="Q5001"/>
      <c r="R5001"/>
      <c r="S5001"/>
      <c r="T5001"/>
      <c r="U5001"/>
      <c r="V5001"/>
      <c r="W5001" s="319"/>
      <c r="X5001"/>
      <c r="Y5001"/>
      <c r="Z5001"/>
      <c r="AA5001"/>
      <c r="AB5001"/>
      <c r="AC5001"/>
      <c r="AD5001"/>
      <c r="AE5001"/>
      <c r="AF5001"/>
      <c r="AG5001"/>
      <c r="AH5001"/>
      <c r="AI5001"/>
      <c r="AJ5001"/>
      <c r="AK5001"/>
      <c r="AL5001"/>
      <c r="AM5001"/>
      <c r="AN5001"/>
      <c r="AO5001"/>
      <c r="AP5001"/>
      <c r="AQ5001"/>
    </row>
    <row r="5002" spans="1:43" s="269" customFormat="1" x14ac:dyDescent="0.2">
      <c r="A5002" s="13"/>
      <c r="B5002"/>
      <c r="C5002"/>
      <c r="D5002" s="227"/>
      <c r="E5002" s="227"/>
      <c r="F5002" s="227"/>
      <c r="G5002"/>
      <c r="H5002"/>
      <c r="I5002"/>
      <c r="J5002" s="227"/>
      <c r="L5002" s="190"/>
      <c r="N5002"/>
      <c r="O5002"/>
      <c r="P5002"/>
      <c r="Q5002"/>
      <c r="R5002"/>
      <c r="S5002"/>
      <c r="T5002"/>
      <c r="U5002"/>
      <c r="V5002"/>
      <c r="W5002" s="319"/>
      <c r="X5002"/>
      <c r="Y5002"/>
      <c r="Z5002"/>
      <c r="AA5002"/>
      <c r="AB5002"/>
      <c r="AC5002"/>
      <c r="AD5002"/>
      <c r="AE5002"/>
      <c r="AF5002"/>
      <c r="AG5002"/>
      <c r="AH5002"/>
      <c r="AI5002"/>
      <c r="AJ5002"/>
      <c r="AK5002"/>
      <c r="AL5002"/>
      <c r="AM5002"/>
      <c r="AN5002"/>
      <c r="AO5002"/>
      <c r="AP5002"/>
      <c r="AQ5002"/>
    </row>
    <row r="5003" spans="1:43" s="269" customFormat="1" x14ac:dyDescent="0.2">
      <c r="A5003" s="13"/>
      <c r="B5003"/>
      <c r="C5003"/>
      <c r="D5003" s="227"/>
      <c r="E5003" s="227"/>
      <c r="F5003" s="227"/>
      <c r="G5003"/>
      <c r="H5003"/>
      <c r="I5003"/>
      <c r="J5003" s="227"/>
      <c r="L5003" s="190"/>
      <c r="N5003"/>
      <c r="O5003"/>
      <c r="P5003"/>
      <c r="Q5003"/>
      <c r="R5003"/>
      <c r="S5003"/>
      <c r="T5003"/>
      <c r="U5003"/>
      <c r="V5003"/>
      <c r="W5003" s="319"/>
      <c r="X5003"/>
      <c r="Y5003"/>
      <c r="Z5003"/>
      <c r="AA5003"/>
      <c r="AB5003"/>
      <c r="AC5003"/>
      <c r="AD5003"/>
      <c r="AE5003"/>
      <c r="AF5003"/>
      <c r="AG5003"/>
      <c r="AH5003"/>
      <c r="AI5003"/>
      <c r="AJ5003"/>
      <c r="AK5003"/>
      <c r="AL5003"/>
      <c r="AM5003"/>
      <c r="AN5003"/>
      <c r="AO5003"/>
      <c r="AP5003"/>
      <c r="AQ5003"/>
    </row>
    <row r="5004" spans="1:43" s="269" customFormat="1" x14ac:dyDescent="0.2">
      <c r="A5004" s="13"/>
      <c r="B5004"/>
      <c r="C5004"/>
      <c r="D5004" s="227"/>
      <c r="E5004" s="227"/>
      <c r="F5004" s="227"/>
      <c r="G5004"/>
      <c r="H5004"/>
      <c r="I5004"/>
      <c r="J5004" s="227"/>
      <c r="L5004" s="190"/>
      <c r="N5004"/>
      <c r="O5004"/>
      <c r="P5004"/>
      <c r="Q5004"/>
      <c r="R5004"/>
      <c r="S5004"/>
      <c r="T5004"/>
      <c r="U5004"/>
      <c r="V5004"/>
      <c r="W5004" s="319"/>
      <c r="X5004"/>
      <c r="Y5004"/>
      <c r="Z5004"/>
      <c r="AA5004"/>
      <c r="AB5004"/>
      <c r="AC5004"/>
      <c r="AD5004"/>
      <c r="AE5004"/>
      <c r="AF5004"/>
      <c r="AG5004"/>
      <c r="AH5004"/>
      <c r="AI5004"/>
      <c r="AJ5004"/>
      <c r="AK5004"/>
      <c r="AL5004"/>
      <c r="AM5004"/>
      <c r="AN5004"/>
      <c r="AO5004"/>
      <c r="AP5004"/>
      <c r="AQ5004"/>
    </row>
    <row r="5005" spans="1:43" s="269" customFormat="1" x14ac:dyDescent="0.2">
      <c r="A5005" s="13"/>
      <c r="B5005"/>
      <c r="C5005"/>
      <c r="D5005" s="227"/>
      <c r="E5005" s="227"/>
      <c r="F5005" s="227"/>
      <c r="G5005"/>
      <c r="H5005"/>
      <c r="I5005"/>
      <c r="J5005" s="227"/>
      <c r="L5005" s="190"/>
      <c r="N5005"/>
      <c r="O5005"/>
      <c r="P5005"/>
      <c r="Q5005"/>
      <c r="R5005"/>
      <c r="S5005"/>
      <c r="T5005"/>
      <c r="U5005"/>
      <c r="V5005"/>
      <c r="W5005" s="319"/>
      <c r="X5005"/>
      <c r="Y5005"/>
      <c r="Z5005"/>
      <c r="AA5005"/>
      <c r="AB5005"/>
      <c r="AC5005"/>
      <c r="AD5005"/>
      <c r="AE5005"/>
      <c r="AF5005"/>
      <c r="AG5005"/>
      <c r="AH5005"/>
      <c r="AI5005"/>
      <c r="AJ5005"/>
      <c r="AK5005"/>
      <c r="AL5005"/>
      <c r="AM5005"/>
      <c r="AN5005"/>
      <c r="AO5005"/>
      <c r="AP5005"/>
      <c r="AQ5005"/>
    </row>
    <row r="5006" spans="1:43" s="269" customFormat="1" x14ac:dyDescent="0.2">
      <c r="A5006" s="13"/>
      <c r="B5006"/>
      <c r="C5006"/>
      <c r="D5006" s="227"/>
      <c r="E5006" s="227"/>
      <c r="F5006" s="227"/>
      <c r="G5006"/>
      <c r="H5006"/>
      <c r="I5006"/>
      <c r="J5006" s="227"/>
      <c r="L5006" s="190"/>
      <c r="N5006"/>
      <c r="O5006"/>
      <c r="P5006"/>
      <c r="Q5006"/>
      <c r="R5006"/>
      <c r="S5006"/>
      <c r="T5006"/>
      <c r="U5006"/>
      <c r="V5006"/>
      <c r="W5006" s="319"/>
      <c r="X5006"/>
      <c r="Y5006"/>
      <c r="Z5006"/>
      <c r="AA5006"/>
      <c r="AB5006"/>
      <c r="AC5006"/>
      <c r="AD5006"/>
      <c r="AE5006"/>
      <c r="AF5006"/>
      <c r="AG5006"/>
      <c r="AH5006"/>
      <c r="AI5006"/>
      <c r="AJ5006"/>
      <c r="AK5006"/>
      <c r="AL5006"/>
      <c r="AM5006"/>
      <c r="AN5006"/>
      <c r="AO5006"/>
      <c r="AP5006"/>
      <c r="AQ5006"/>
    </row>
    <row r="5007" spans="1:43" s="269" customFormat="1" x14ac:dyDescent="0.2">
      <c r="A5007" s="13"/>
      <c r="B5007"/>
      <c r="C5007"/>
      <c r="D5007" s="227"/>
      <c r="E5007" s="227"/>
      <c r="F5007" s="227"/>
      <c r="G5007"/>
      <c r="H5007"/>
      <c r="I5007"/>
      <c r="J5007" s="227"/>
      <c r="L5007" s="190"/>
      <c r="N5007"/>
      <c r="O5007"/>
      <c r="P5007"/>
      <c r="Q5007"/>
      <c r="R5007"/>
      <c r="S5007"/>
      <c r="T5007"/>
      <c r="U5007"/>
      <c r="V5007"/>
      <c r="W5007" s="319"/>
      <c r="X5007"/>
      <c r="Y5007"/>
      <c r="Z5007"/>
      <c r="AA5007"/>
      <c r="AB5007"/>
      <c r="AC5007"/>
      <c r="AD5007"/>
      <c r="AE5007"/>
      <c r="AF5007"/>
      <c r="AG5007"/>
      <c r="AH5007"/>
      <c r="AI5007"/>
      <c r="AJ5007"/>
      <c r="AK5007"/>
      <c r="AL5007"/>
      <c r="AM5007"/>
      <c r="AN5007"/>
      <c r="AO5007"/>
      <c r="AP5007"/>
      <c r="AQ5007"/>
    </row>
    <row r="5008" spans="1:43" s="269" customFormat="1" x14ac:dyDescent="0.2">
      <c r="A5008" s="13"/>
      <c r="B5008"/>
      <c r="C5008"/>
      <c r="D5008" s="227"/>
      <c r="E5008" s="227"/>
      <c r="F5008" s="227"/>
      <c r="G5008"/>
      <c r="H5008"/>
      <c r="I5008"/>
      <c r="J5008" s="227"/>
      <c r="L5008" s="190"/>
      <c r="N5008"/>
      <c r="O5008"/>
      <c r="P5008"/>
      <c r="Q5008"/>
      <c r="R5008"/>
      <c r="S5008"/>
      <c r="T5008"/>
      <c r="U5008"/>
      <c r="V5008"/>
      <c r="W5008" s="319"/>
      <c r="X5008"/>
      <c r="Y5008"/>
      <c r="Z5008"/>
      <c r="AA5008"/>
      <c r="AB5008"/>
      <c r="AC5008"/>
      <c r="AD5008"/>
      <c r="AE5008"/>
      <c r="AF5008"/>
      <c r="AG5008"/>
      <c r="AH5008"/>
      <c r="AI5008"/>
      <c r="AJ5008"/>
      <c r="AK5008"/>
      <c r="AL5008"/>
      <c r="AM5008"/>
      <c r="AN5008"/>
      <c r="AO5008"/>
      <c r="AP5008"/>
      <c r="AQ5008"/>
    </row>
    <row r="5009" spans="1:43" s="269" customFormat="1" x14ac:dyDescent="0.2">
      <c r="A5009" s="13"/>
      <c r="B5009"/>
      <c r="C5009"/>
      <c r="D5009" s="227"/>
      <c r="E5009" s="227"/>
      <c r="F5009" s="227"/>
      <c r="G5009"/>
      <c r="H5009"/>
      <c r="I5009"/>
      <c r="J5009" s="227"/>
      <c r="L5009" s="190"/>
      <c r="N5009"/>
      <c r="O5009"/>
      <c r="P5009"/>
      <c r="Q5009"/>
      <c r="R5009"/>
      <c r="S5009"/>
      <c r="T5009"/>
      <c r="U5009"/>
      <c r="V5009"/>
      <c r="W5009" s="319"/>
      <c r="X5009"/>
      <c r="Y5009"/>
      <c r="Z5009"/>
      <c r="AA5009"/>
      <c r="AB5009"/>
      <c r="AC5009"/>
      <c r="AD5009"/>
      <c r="AE5009"/>
      <c r="AF5009"/>
      <c r="AG5009"/>
      <c r="AH5009"/>
      <c r="AI5009"/>
      <c r="AJ5009"/>
      <c r="AK5009"/>
      <c r="AL5009"/>
      <c r="AM5009"/>
      <c r="AN5009"/>
      <c r="AO5009"/>
      <c r="AP5009"/>
      <c r="AQ5009"/>
    </row>
    <row r="5010" spans="1:43" s="269" customFormat="1" x14ac:dyDescent="0.2">
      <c r="A5010" s="13"/>
      <c r="B5010"/>
      <c r="C5010"/>
      <c r="D5010" s="227"/>
      <c r="E5010" s="227"/>
      <c r="F5010" s="227"/>
      <c r="G5010"/>
      <c r="H5010"/>
      <c r="I5010"/>
      <c r="J5010" s="227"/>
      <c r="L5010" s="190"/>
      <c r="N5010"/>
      <c r="O5010"/>
      <c r="P5010"/>
      <c r="Q5010"/>
      <c r="R5010"/>
      <c r="S5010"/>
      <c r="T5010"/>
      <c r="U5010"/>
      <c r="V5010"/>
      <c r="W5010" s="319"/>
      <c r="X5010"/>
      <c r="Y5010"/>
      <c r="Z5010"/>
      <c r="AA5010"/>
      <c r="AB5010"/>
      <c r="AC5010"/>
      <c r="AD5010"/>
      <c r="AE5010"/>
      <c r="AF5010"/>
      <c r="AG5010"/>
      <c r="AH5010"/>
      <c r="AI5010"/>
      <c r="AJ5010"/>
      <c r="AK5010"/>
      <c r="AL5010"/>
      <c r="AM5010"/>
      <c r="AN5010"/>
      <c r="AO5010"/>
      <c r="AP5010"/>
      <c r="AQ5010"/>
    </row>
    <row r="5011" spans="1:43" s="269" customFormat="1" x14ac:dyDescent="0.2">
      <c r="A5011" s="13"/>
      <c r="B5011"/>
      <c r="C5011"/>
      <c r="D5011" s="227"/>
      <c r="E5011" s="227"/>
      <c r="F5011" s="227"/>
      <c r="G5011"/>
      <c r="H5011"/>
      <c r="I5011"/>
      <c r="J5011" s="227"/>
      <c r="L5011" s="190"/>
      <c r="N5011"/>
      <c r="O5011"/>
      <c r="P5011"/>
      <c r="Q5011"/>
      <c r="R5011"/>
      <c r="S5011"/>
      <c r="T5011"/>
      <c r="U5011"/>
      <c r="V5011"/>
      <c r="W5011" s="319"/>
      <c r="X5011"/>
      <c r="Y5011"/>
      <c r="Z5011"/>
      <c r="AA5011"/>
      <c r="AB5011"/>
      <c r="AC5011"/>
      <c r="AD5011"/>
      <c r="AE5011"/>
      <c r="AF5011"/>
      <c r="AG5011"/>
      <c r="AH5011"/>
      <c r="AI5011"/>
      <c r="AJ5011"/>
      <c r="AK5011"/>
      <c r="AL5011"/>
      <c r="AM5011"/>
      <c r="AN5011"/>
      <c r="AO5011"/>
      <c r="AP5011"/>
      <c r="AQ5011"/>
    </row>
    <row r="5012" spans="1:43" s="269" customFormat="1" x14ac:dyDescent="0.2">
      <c r="A5012" s="13"/>
      <c r="B5012"/>
      <c r="C5012"/>
      <c r="D5012" s="227"/>
      <c r="E5012" s="227"/>
      <c r="F5012" s="227"/>
      <c r="G5012"/>
      <c r="H5012"/>
      <c r="I5012"/>
      <c r="J5012" s="227"/>
      <c r="L5012" s="190"/>
      <c r="N5012"/>
      <c r="O5012"/>
      <c r="P5012"/>
      <c r="Q5012"/>
      <c r="R5012"/>
      <c r="S5012"/>
      <c r="T5012"/>
      <c r="U5012"/>
      <c r="V5012"/>
      <c r="W5012" s="319"/>
      <c r="X5012"/>
      <c r="Y5012"/>
      <c r="Z5012"/>
      <c r="AA5012"/>
      <c r="AB5012"/>
      <c r="AC5012"/>
      <c r="AD5012"/>
      <c r="AE5012"/>
      <c r="AF5012"/>
      <c r="AG5012"/>
      <c r="AH5012"/>
      <c r="AI5012"/>
      <c r="AJ5012"/>
      <c r="AK5012"/>
      <c r="AL5012"/>
      <c r="AM5012"/>
      <c r="AN5012"/>
      <c r="AO5012"/>
      <c r="AP5012"/>
      <c r="AQ5012"/>
    </row>
    <row r="5013" spans="1:43" s="269" customFormat="1" x14ac:dyDescent="0.2">
      <c r="A5013" s="13"/>
      <c r="B5013"/>
      <c r="C5013"/>
      <c r="D5013" s="227"/>
      <c r="E5013" s="227"/>
      <c r="F5013" s="227"/>
      <c r="G5013"/>
      <c r="H5013"/>
      <c r="I5013"/>
      <c r="J5013" s="227"/>
      <c r="L5013" s="190"/>
      <c r="N5013"/>
      <c r="O5013"/>
      <c r="P5013"/>
      <c r="Q5013"/>
      <c r="R5013"/>
      <c r="S5013"/>
      <c r="T5013"/>
      <c r="U5013"/>
      <c r="V5013"/>
      <c r="W5013" s="319"/>
      <c r="X5013"/>
      <c r="Y5013"/>
      <c r="Z5013"/>
      <c r="AA5013"/>
      <c r="AB5013"/>
      <c r="AC5013"/>
      <c r="AD5013"/>
      <c r="AE5013"/>
      <c r="AF5013"/>
      <c r="AG5013"/>
      <c r="AH5013"/>
      <c r="AI5013"/>
      <c r="AJ5013"/>
      <c r="AK5013"/>
      <c r="AL5013"/>
      <c r="AM5013"/>
      <c r="AN5013"/>
      <c r="AO5013"/>
      <c r="AP5013"/>
      <c r="AQ5013"/>
    </row>
    <row r="5014" spans="1:43" s="269" customFormat="1" x14ac:dyDescent="0.2">
      <c r="A5014" s="13"/>
      <c r="B5014"/>
      <c r="C5014"/>
      <c r="D5014" s="227"/>
      <c r="E5014" s="227"/>
      <c r="F5014" s="227"/>
      <c r="G5014"/>
      <c r="H5014"/>
      <c r="I5014"/>
      <c r="J5014" s="227"/>
      <c r="L5014" s="190"/>
      <c r="N5014"/>
      <c r="O5014"/>
      <c r="P5014"/>
      <c r="Q5014"/>
      <c r="R5014"/>
      <c r="S5014"/>
      <c r="T5014"/>
      <c r="U5014"/>
      <c r="V5014"/>
      <c r="W5014" s="319"/>
      <c r="X5014"/>
      <c r="Y5014"/>
      <c r="Z5014"/>
      <c r="AA5014"/>
      <c r="AB5014"/>
      <c r="AC5014"/>
      <c r="AD5014"/>
      <c r="AE5014"/>
      <c r="AF5014"/>
      <c r="AG5014"/>
      <c r="AH5014"/>
      <c r="AI5014"/>
      <c r="AJ5014"/>
      <c r="AK5014"/>
      <c r="AL5014"/>
      <c r="AM5014"/>
      <c r="AN5014"/>
      <c r="AO5014"/>
      <c r="AP5014"/>
      <c r="AQ5014"/>
    </row>
    <row r="5015" spans="1:43" s="269" customFormat="1" x14ac:dyDescent="0.2">
      <c r="A5015" s="13"/>
      <c r="B5015"/>
      <c r="C5015"/>
      <c r="D5015" s="227"/>
      <c r="E5015" s="227"/>
      <c r="F5015" s="227"/>
      <c r="G5015"/>
      <c r="H5015"/>
      <c r="I5015"/>
      <c r="J5015" s="227"/>
      <c r="L5015" s="190"/>
      <c r="N5015"/>
      <c r="O5015"/>
      <c r="P5015"/>
      <c r="Q5015"/>
      <c r="R5015"/>
      <c r="S5015"/>
      <c r="T5015"/>
      <c r="U5015"/>
      <c r="V5015"/>
      <c r="W5015" s="319"/>
      <c r="X5015"/>
      <c r="Y5015"/>
      <c r="Z5015"/>
      <c r="AA5015"/>
      <c r="AB5015"/>
      <c r="AC5015"/>
      <c r="AD5015"/>
      <c r="AE5015"/>
      <c r="AF5015"/>
      <c r="AG5015"/>
      <c r="AH5015"/>
      <c r="AI5015"/>
      <c r="AJ5015"/>
      <c r="AK5015"/>
      <c r="AL5015"/>
      <c r="AM5015"/>
      <c r="AN5015"/>
      <c r="AO5015"/>
      <c r="AP5015"/>
      <c r="AQ5015"/>
    </row>
    <row r="5016" spans="1:43" s="269" customFormat="1" x14ac:dyDescent="0.2">
      <c r="A5016" s="13"/>
      <c r="B5016"/>
      <c r="C5016"/>
      <c r="D5016" s="227"/>
      <c r="E5016" s="227"/>
      <c r="F5016" s="227"/>
      <c r="G5016"/>
      <c r="H5016"/>
      <c r="I5016"/>
      <c r="J5016" s="227"/>
      <c r="L5016" s="190"/>
      <c r="N5016"/>
      <c r="O5016"/>
      <c r="P5016"/>
      <c r="Q5016"/>
      <c r="R5016"/>
      <c r="S5016"/>
      <c r="T5016"/>
      <c r="U5016"/>
      <c r="V5016"/>
      <c r="W5016" s="319"/>
      <c r="X5016"/>
      <c r="Y5016"/>
      <c r="Z5016"/>
      <c r="AA5016"/>
      <c r="AB5016"/>
      <c r="AC5016"/>
      <c r="AD5016"/>
      <c r="AE5016"/>
      <c r="AF5016"/>
      <c r="AG5016"/>
      <c r="AH5016"/>
      <c r="AI5016"/>
      <c r="AJ5016"/>
      <c r="AK5016"/>
      <c r="AL5016"/>
      <c r="AM5016"/>
      <c r="AN5016"/>
      <c r="AO5016"/>
      <c r="AP5016"/>
      <c r="AQ5016"/>
    </row>
    <row r="5017" spans="1:43" s="269" customFormat="1" x14ac:dyDescent="0.2">
      <c r="A5017" s="13"/>
      <c r="B5017"/>
      <c r="C5017"/>
      <c r="D5017" s="227"/>
      <c r="E5017" s="227"/>
      <c r="F5017" s="227"/>
      <c r="G5017"/>
      <c r="H5017"/>
      <c r="I5017"/>
      <c r="J5017" s="227"/>
      <c r="L5017" s="190"/>
      <c r="N5017"/>
      <c r="O5017"/>
      <c r="P5017"/>
      <c r="Q5017"/>
      <c r="R5017"/>
      <c r="S5017"/>
      <c r="T5017"/>
      <c r="U5017"/>
      <c r="V5017"/>
      <c r="W5017" s="319"/>
      <c r="X5017"/>
      <c r="Y5017"/>
      <c r="Z5017"/>
      <c r="AA5017"/>
      <c r="AB5017"/>
      <c r="AC5017"/>
      <c r="AD5017"/>
      <c r="AE5017"/>
      <c r="AF5017"/>
      <c r="AG5017"/>
      <c r="AH5017"/>
      <c r="AI5017"/>
      <c r="AJ5017"/>
      <c r="AK5017"/>
      <c r="AL5017"/>
      <c r="AM5017"/>
      <c r="AN5017"/>
      <c r="AO5017"/>
      <c r="AP5017"/>
      <c r="AQ5017"/>
    </row>
    <row r="5018" spans="1:43" s="269" customFormat="1" x14ac:dyDescent="0.2">
      <c r="A5018" s="13"/>
      <c r="B5018"/>
      <c r="C5018"/>
      <c r="D5018" s="227"/>
      <c r="E5018" s="227"/>
      <c r="F5018" s="227"/>
      <c r="G5018"/>
      <c r="H5018"/>
      <c r="I5018"/>
      <c r="J5018" s="227"/>
      <c r="L5018" s="190"/>
      <c r="N5018"/>
      <c r="O5018"/>
      <c r="P5018"/>
      <c r="Q5018"/>
      <c r="R5018"/>
      <c r="S5018"/>
      <c r="T5018"/>
      <c r="U5018"/>
      <c r="V5018"/>
      <c r="W5018" s="319"/>
      <c r="X5018"/>
      <c r="Y5018"/>
      <c r="Z5018"/>
      <c r="AA5018"/>
      <c r="AB5018"/>
      <c r="AC5018"/>
      <c r="AD5018"/>
      <c r="AE5018"/>
      <c r="AF5018"/>
      <c r="AG5018"/>
      <c r="AH5018"/>
      <c r="AI5018"/>
      <c r="AJ5018"/>
      <c r="AK5018"/>
      <c r="AL5018"/>
      <c r="AM5018"/>
      <c r="AN5018"/>
      <c r="AO5018"/>
      <c r="AP5018"/>
      <c r="AQ5018"/>
    </row>
    <row r="5019" spans="1:43" s="269" customFormat="1" x14ac:dyDescent="0.2">
      <c r="A5019" s="13"/>
      <c r="B5019"/>
      <c r="C5019"/>
      <c r="D5019" s="227"/>
      <c r="E5019" s="227"/>
      <c r="F5019" s="227"/>
      <c r="G5019"/>
      <c r="H5019"/>
      <c r="I5019"/>
      <c r="J5019" s="227"/>
      <c r="L5019" s="190"/>
      <c r="N5019"/>
      <c r="O5019"/>
      <c r="P5019"/>
      <c r="Q5019"/>
      <c r="R5019"/>
      <c r="S5019"/>
      <c r="T5019"/>
      <c r="U5019"/>
      <c r="V5019"/>
      <c r="W5019" s="319"/>
      <c r="X5019"/>
      <c r="Y5019"/>
      <c r="Z5019"/>
      <c r="AA5019"/>
      <c r="AB5019"/>
      <c r="AC5019"/>
      <c r="AD5019"/>
      <c r="AE5019"/>
      <c r="AF5019"/>
      <c r="AG5019"/>
      <c r="AH5019"/>
      <c r="AI5019"/>
      <c r="AJ5019"/>
      <c r="AK5019"/>
      <c r="AL5019"/>
      <c r="AM5019"/>
      <c r="AN5019"/>
      <c r="AO5019"/>
      <c r="AP5019"/>
      <c r="AQ5019"/>
    </row>
    <row r="5020" spans="1:43" s="269" customFormat="1" x14ac:dyDescent="0.2">
      <c r="A5020" s="13"/>
      <c r="B5020"/>
      <c r="C5020"/>
      <c r="D5020" s="227"/>
      <c r="E5020" s="227"/>
      <c r="F5020" s="227"/>
      <c r="G5020"/>
      <c r="H5020"/>
      <c r="I5020"/>
      <c r="J5020" s="227"/>
      <c r="L5020" s="190"/>
      <c r="N5020"/>
      <c r="O5020"/>
      <c r="P5020"/>
      <c r="Q5020"/>
      <c r="R5020"/>
      <c r="S5020"/>
      <c r="T5020"/>
      <c r="U5020"/>
      <c r="V5020"/>
      <c r="W5020" s="319"/>
      <c r="X5020"/>
      <c r="Y5020"/>
      <c r="Z5020"/>
      <c r="AA5020"/>
      <c r="AB5020"/>
      <c r="AC5020"/>
      <c r="AD5020"/>
      <c r="AE5020"/>
      <c r="AF5020"/>
      <c r="AG5020"/>
      <c r="AH5020"/>
      <c r="AI5020"/>
      <c r="AJ5020"/>
      <c r="AK5020"/>
      <c r="AL5020"/>
      <c r="AM5020"/>
      <c r="AN5020"/>
      <c r="AO5020"/>
      <c r="AP5020"/>
      <c r="AQ5020"/>
    </row>
    <row r="5021" spans="1:43" s="269" customFormat="1" x14ac:dyDescent="0.2">
      <c r="A5021" s="13"/>
      <c r="B5021"/>
      <c r="C5021"/>
      <c r="D5021" s="227"/>
      <c r="E5021" s="227"/>
      <c r="F5021" s="227"/>
      <c r="G5021"/>
      <c r="H5021"/>
      <c r="I5021"/>
      <c r="J5021" s="227"/>
      <c r="L5021" s="190"/>
      <c r="N5021"/>
      <c r="O5021"/>
      <c r="P5021"/>
      <c r="Q5021"/>
      <c r="R5021"/>
      <c r="S5021"/>
      <c r="T5021"/>
      <c r="U5021"/>
      <c r="V5021"/>
      <c r="W5021" s="319"/>
      <c r="X5021"/>
      <c r="Y5021"/>
      <c r="Z5021"/>
      <c r="AA5021"/>
      <c r="AB5021"/>
      <c r="AC5021"/>
      <c r="AD5021"/>
      <c r="AE5021"/>
      <c r="AF5021"/>
      <c r="AG5021"/>
      <c r="AH5021"/>
      <c r="AI5021"/>
      <c r="AJ5021"/>
      <c r="AK5021"/>
      <c r="AL5021"/>
      <c r="AM5021"/>
      <c r="AN5021"/>
      <c r="AO5021"/>
      <c r="AP5021"/>
      <c r="AQ5021"/>
    </row>
    <row r="5022" spans="1:43" s="269" customFormat="1" x14ac:dyDescent="0.2">
      <c r="A5022" s="13"/>
      <c r="B5022"/>
      <c r="C5022"/>
      <c r="D5022" s="227"/>
      <c r="E5022" s="227"/>
      <c r="F5022" s="227"/>
      <c r="G5022"/>
      <c r="H5022"/>
      <c r="I5022"/>
      <c r="J5022" s="227"/>
      <c r="L5022" s="190"/>
      <c r="N5022"/>
      <c r="O5022"/>
      <c r="P5022"/>
      <c r="Q5022"/>
      <c r="R5022"/>
      <c r="S5022"/>
      <c r="T5022"/>
      <c r="U5022"/>
      <c r="V5022"/>
      <c r="W5022" s="319"/>
      <c r="X5022"/>
      <c r="Y5022"/>
      <c r="Z5022"/>
      <c r="AA5022"/>
      <c r="AB5022"/>
      <c r="AC5022"/>
      <c r="AD5022"/>
      <c r="AE5022"/>
      <c r="AF5022"/>
      <c r="AG5022"/>
      <c r="AH5022"/>
      <c r="AI5022"/>
      <c r="AJ5022"/>
      <c r="AK5022"/>
      <c r="AL5022"/>
      <c r="AM5022"/>
      <c r="AN5022"/>
      <c r="AO5022"/>
      <c r="AP5022"/>
      <c r="AQ5022"/>
    </row>
    <row r="5023" spans="1:43" s="269" customFormat="1" x14ac:dyDescent="0.2">
      <c r="A5023" s="13"/>
      <c r="B5023"/>
      <c r="C5023"/>
      <c r="D5023" s="227"/>
      <c r="E5023" s="227"/>
      <c r="F5023" s="227"/>
      <c r="G5023"/>
      <c r="H5023"/>
      <c r="I5023"/>
      <c r="J5023" s="227"/>
      <c r="L5023" s="190"/>
      <c r="N5023"/>
      <c r="O5023"/>
      <c r="P5023"/>
      <c r="Q5023"/>
      <c r="R5023"/>
      <c r="S5023"/>
      <c r="T5023"/>
      <c r="U5023"/>
      <c r="V5023"/>
      <c r="W5023" s="319"/>
      <c r="X5023"/>
      <c r="Y5023"/>
      <c r="Z5023"/>
      <c r="AA5023"/>
      <c r="AB5023"/>
      <c r="AC5023"/>
      <c r="AD5023"/>
      <c r="AE5023"/>
      <c r="AF5023"/>
      <c r="AG5023"/>
      <c r="AH5023"/>
      <c r="AI5023"/>
      <c r="AJ5023"/>
      <c r="AK5023"/>
      <c r="AL5023"/>
      <c r="AM5023"/>
      <c r="AN5023"/>
      <c r="AO5023"/>
      <c r="AP5023"/>
      <c r="AQ5023"/>
    </row>
    <row r="5024" spans="1:43" s="269" customFormat="1" x14ac:dyDescent="0.2">
      <c r="A5024" s="13"/>
      <c r="B5024"/>
      <c r="C5024"/>
      <c r="D5024" s="227"/>
      <c r="E5024" s="227"/>
      <c r="F5024" s="227"/>
      <c r="G5024"/>
      <c r="H5024"/>
      <c r="I5024"/>
      <c r="J5024" s="227"/>
      <c r="L5024" s="190"/>
      <c r="N5024"/>
      <c r="O5024"/>
      <c r="P5024"/>
      <c r="Q5024"/>
      <c r="R5024"/>
      <c r="S5024"/>
      <c r="T5024"/>
      <c r="U5024"/>
      <c r="V5024"/>
      <c r="W5024" s="319"/>
      <c r="X5024"/>
      <c r="Y5024"/>
      <c r="Z5024"/>
      <c r="AA5024"/>
      <c r="AB5024"/>
      <c r="AC5024"/>
      <c r="AD5024"/>
      <c r="AE5024"/>
      <c r="AF5024"/>
      <c r="AG5024"/>
      <c r="AH5024"/>
      <c r="AI5024"/>
      <c r="AJ5024"/>
      <c r="AK5024"/>
      <c r="AL5024"/>
      <c r="AM5024"/>
      <c r="AN5024"/>
      <c r="AO5024"/>
      <c r="AP5024"/>
      <c r="AQ5024"/>
    </row>
    <row r="5025" spans="1:43" s="269" customFormat="1" x14ac:dyDescent="0.2">
      <c r="A5025" s="13"/>
      <c r="B5025"/>
      <c r="C5025"/>
      <c r="D5025" s="227"/>
      <c r="E5025" s="227"/>
      <c r="F5025" s="227"/>
      <c r="G5025"/>
      <c r="H5025"/>
      <c r="I5025"/>
      <c r="J5025" s="227"/>
      <c r="L5025" s="190"/>
      <c r="N5025"/>
      <c r="O5025"/>
      <c r="P5025"/>
      <c r="Q5025"/>
      <c r="R5025"/>
      <c r="S5025"/>
      <c r="T5025"/>
      <c r="U5025"/>
      <c r="V5025"/>
      <c r="W5025" s="319"/>
      <c r="X5025"/>
      <c r="Y5025"/>
      <c r="Z5025"/>
      <c r="AA5025"/>
      <c r="AB5025"/>
      <c r="AC5025"/>
      <c r="AD5025"/>
      <c r="AE5025"/>
      <c r="AF5025"/>
      <c r="AG5025"/>
      <c r="AH5025"/>
      <c r="AI5025"/>
      <c r="AJ5025"/>
      <c r="AK5025"/>
      <c r="AL5025"/>
      <c r="AM5025"/>
      <c r="AN5025"/>
      <c r="AO5025"/>
      <c r="AP5025"/>
      <c r="AQ5025"/>
    </row>
    <row r="5026" spans="1:43" s="269" customFormat="1" x14ac:dyDescent="0.2">
      <c r="A5026" s="13"/>
      <c r="B5026"/>
      <c r="C5026"/>
      <c r="D5026" s="227"/>
      <c r="E5026" s="227"/>
      <c r="F5026" s="227"/>
      <c r="G5026"/>
      <c r="H5026"/>
      <c r="I5026"/>
      <c r="J5026" s="227"/>
      <c r="L5026" s="190"/>
      <c r="N5026"/>
      <c r="O5026"/>
      <c r="P5026"/>
      <c r="Q5026"/>
      <c r="R5026"/>
      <c r="S5026"/>
      <c r="T5026"/>
      <c r="U5026"/>
      <c r="V5026"/>
      <c r="W5026" s="319"/>
      <c r="X5026"/>
      <c r="Y5026"/>
      <c r="Z5026"/>
      <c r="AA5026"/>
      <c r="AB5026"/>
      <c r="AC5026"/>
      <c r="AD5026"/>
      <c r="AE5026"/>
      <c r="AF5026"/>
      <c r="AG5026"/>
      <c r="AH5026"/>
      <c r="AI5026"/>
      <c r="AJ5026"/>
      <c r="AK5026"/>
      <c r="AL5026"/>
      <c r="AM5026"/>
      <c r="AN5026"/>
      <c r="AO5026"/>
      <c r="AP5026"/>
      <c r="AQ5026"/>
    </row>
    <row r="5027" spans="1:43" s="269" customFormat="1" x14ac:dyDescent="0.2">
      <c r="A5027" s="13"/>
      <c r="B5027"/>
      <c r="C5027"/>
      <c r="D5027" s="227"/>
      <c r="E5027" s="227"/>
      <c r="F5027" s="227"/>
      <c r="G5027"/>
      <c r="H5027"/>
      <c r="I5027"/>
      <c r="J5027" s="227"/>
      <c r="L5027" s="190"/>
      <c r="N5027"/>
      <c r="O5027"/>
      <c r="P5027"/>
      <c r="Q5027"/>
      <c r="R5027"/>
      <c r="S5027"/>
      <c r="T5027"/>
      <c r="U5027"/>
      <c r="V5027"/>
      <c r="W5027" s="319"/>
      <c r="X5027"/>
      <c r="Y5027"/>
      <c r="Z5027"/>
      <c r="AA5027"/>
      <c r="AB5027"/>
      <c r="AC5027"/>
      <c r="AD5027"/>
      <c r="AE5027"/>
      <c r="AF5027"/>
      <c r="AG5027"/>
      <c r="AH5027"/>
      <c r="AI5027"/>
      <c r="AJ5027"/>
      <c r="AK5027"/>
      <c r="AL5027"/>
      <c r="AM5027"/>
      <c r="AN5027"/>
      <c r="AO5027"/>
      <c r="AP5027"/>
      <c r="AQ5027"/>
    </row>
    <row r="5028" spans="1:43" s="269" customFormat="1" x14ac:dyDescent="0.2">
      <c r="A5028" s="13"/>
      <c r="B5028"/>
      <c r="C5028"/>
      <c r="D5028" s="227"/>
      <c r="E5028" s="227"/>
      <c r="F5028" s="227"/>
      <c r="G5028"/>
      <c r="H5028"/>
      <c r="I5028"/>
      <c r="J5028" s="227"/>
      <c r="L5028" s="190"/>
      <c r="N5028"/>
      <c r="O5028"/>
      <c r="P5028"/>
      <c r="Q5028"/>
      <c r="R5028"/>
      <c r="S5028"/>
      <c r="T5028"/>
      <c r="U5028"/>
      <c r="V5028"/>
      <c r="W5028" s="319"/>
      <c r="X5028"/>
      <c r="Y5028"/>
      <c r="Z5028"/>
      <c r="AA5028"/>
      <c r="AB5028"/>
      <c r="AC5028"/>
      <c r="AD5028"/>
      <c r="AE5028"/>
      <c r="AF5028"/>
      <c r="AG5028"/>
      <c r="AH5028"/>
      <c r="AI5028"/>
      <c r="AJ5028"/>
      <c r="AK5028"/>
      <c r="AL5028"/>
      <c r="AM5028"/>
      <c r="AN5028"/>
      <c r="AO5028"/>
      <c r="AP5028"/>
      <c r="AQ5028"/>
    </row>
    <row r="5029" spans="1:43" s="269" customFormat="1" x14ac:dyDescent="0.2">
      <c r="A5029" s="13"/>
      <c r="B5029"/>
      <c r="C5029"/>
      <c r="D5029" s="227"/>
      <c r="E5029" s="227"/>
      <c r="F5029" s="227"/>
      <c r="G5029"/>
      <c r="H5029"/>
      <c r="I5029"/>
      <c r="J5029" s="227"/>
      <c r="L5029" s="190"/>
      <c r="N5029"/>
      <c r="O5029"/>
      <c r="P5029"/>
      <c r="Q5029"/>
      <c r="R5029"/>
      <c r="S5029"/>
      <c r="T5029"/>
      <c r="U5029"/>
      <c r="V5029"/>
      <c r="W5029" s="319"/>
      <c r="X5029"/>
      <c r="Y5029"/>
      <c r="Z5029"/>
      <c r="AA5029"/>
      <c r="AB5029"/>
      <c r="AC5029"/>
      <c r="AD5029"/>
      <c r="AE5029"/>
      <c r="AF5029"/>
      <c r="AG5029"/>
      <c r="AH5029"/>
      <c r="AI5029"/>
      <c r="AJ5029"/>
      <c r="AK5029"/>
      <c r="AL5029"/>
      <c r="AM5029"/>
      <c r="AN5029"/>
      <c r="AO5029"/>
      <c r="AP5029"/>
      <c r="AQ5029"/>
    </row>
    <row r="5030" spans="1:43" s="269" customFormat="1" x14ac:dyDescent="0.2">
      <c r="A5030" s="13"/>
      <c r="B5030"/>
      <c r="C5030"/>
      <c r="D5030" s="227"/>
      <c r="E5030" s="227"/>
      <c r="F5030" s="227"/>
      <c r="G5030"/>
      <c r="H5030"/>
      <c r="I5030"/>
      <c r="J5030" s="227"/>
      <c r="L5030" s="190"/>
      <c r="N5030"/>
      <c r="O5030"/>
      <c r="P5030"/>
      <c r="Q5030"/>
      <c r="R5030"/>
      <c r="S5030"/>
      <c r="T5030"/>
      <c r="U5030"/>
      <c r="V5030"/>
      <c r="W5030" s="319"/>
      <c r="X5030"/>
      <c r="Y5030"/>
      <c r="Z5030"/>
      <c r="AA5030"/>
      <c r="AB5030"/>
      <c r="AC5030"/>
      <c r="AD5030"/>
      <c r="AE5030"/>
      <c r="AF5030"/>
      <c r="AG5030"/>
      <c r="AH5030"/>
      <c r="AI5030"/>
      <c r="AJ5030"/>
      <c r="AK5030"/>
      <c r="AL5030"/>
      <c r="AM5030"/>
      <c r="AN5030"/>
      <c r="AO5030"/>
      <c r="AP5030"/>
      <c r="AQ5030"/>
    </row>
    <row r="5031" spans="1:43" s="269" customFormat="1" x14ac:dyDescent="0.2">
      <c r="A5031" s="13"/>
      <c r="B5031"/>
      <c r="C5031"/>
      <c r="D5031" s="227"/>
      <c r="E5031" s="227"/>
      <c r="F5031" s="227"/>
      <c r="G5031"/>
      <c r="H5031"/>
      <c r="I5031"/>
      <c r="J5031" s="227"/>
      <c r="L5031" s="190"/>
      <c r="N5031"/>
      <c r="O5031"/>
      <c r="P5031"/>
      <c r="Q5031"/>
      <c r="R5031"/>
      <c r="S5031"/>
      <c r="T5031"/>
      <c r="U5031"/>
      <c r="V5031"/>
      <c r="W5031" s="319"/>
      <c r="X5031"/>
      <c r="Y5031"/>
      <c r="Z5031"/>
      <c r="AA5031"/>
      <c r="AB5031"/>
      <c r="AC5031"/>
      <c r="AD5031"/>
      <c r="AE5031"/>
      <c r="AF5031"/>
      <c r="AG5031"/>
      <c r="AH5031"/>
      <c r="AI5031"/>
      <c r="AJ5031"/>
      <c r="AK5031"/>
      <c r="AL5031"/>
      <c r="AM5031"/>
      <c r="AN5031"/>
      <c r="AO5031"/>
      <c r="AP5031"/>
      <c r="AQ5031"/>
    </row>
    <row r="5032" spans="1:43" s="269" customFormat="1" x14ac:dyDescent="0.2">
      <c r="A5032" s="13"/>
      <c r="B5032"/>
      <c r="C5032"/>
      <c r="D5032" s="227"/>
      <c r="E5032" s="227"/>
      <c r="F5032" s="227"/>
      <c r="G5032"/>
      <c r="H5032"/>
      <c r="I5032"/>
      <c r="J5032" s="227"/>
      <c r="L5032" s="190"/>
      <c r="N5032"/>
      <c r="O5032"/>
      <c r="P5032"/>
      <c r="Q5032"/>
      <c r="R5032"/>
      <c r="S5032"/>
      <c r="T5032"/>
      <c r="U5032"/>
      <c r="V5032"/>
      <c r="W5032" s="319"/>
      <c r="X5032"/>
      <c r="Y5032"/>
      <c r="Z5032"/>
      <c r="AA5032"/>
      <c r="AB5032"/>
      <c r="AC5032"/>
      <c r="AD5032"/>
      <c r="AE5032"/>
      <c r="AF5032"/>
      <c r="AG5032"/>
      <c r="AH5032"/>
      <c r="AI5032"/>
      <c r="AJ5032"/>
      <c r="AK5032"/>
      <c r="AL5032"/>
      <c r="AM5032"/>
      <c r="AN5032"/>
      <c r="AO5032"/>
      <c r="AP5032"/>
      <c r="AQ5032"/>
    </row>
    <row r="5033" spans="1:43" s="269" customFormat="1" x14ac:dyDescent="0.2">
      <c r="A5033" s="13"/>
      <c r="B5033"/>
      <c r="C5033"/>
      <c r="D5033" s="227"/>
      <c r="E5033" s="227"/>
      <c r="F5033" s="227"/>
      <c r="G5033"/>
      <c r="H5033"/>
      <c r="I5033"/>
      <c r="J5033" s="227"/>
      <c r="L5033" s="190"/>
      <c r="N5033"/>
      <c r="O5033"/>
      <c r="P5033"/>
      <c r="Q5033"/>
      <c r="R5033"/>
      <c r="S5033"/>
      <c r="T5033"/>
      <c r="U5033"/>
      <c r="V5033"/>
      <c r="W5033" s="319"/>
      <c r="X5033"/>
      <c r="Y5033"/>
      <c r="Z5033"/>
      <c r="AA5033"/>
      <c r="AB5033"/>
      <c r="AC5033"/>
      <c r="AD5033"/>
      <c r="AE5033"/>
      <c r="AF5033"/>
      <c r="AG5033"/>
      <c r="AH5033"/>
      <c r="AI5033"/>
      <c r="AJ5033"/>
      <c r="AK5033"/>
      <c r="AL5033"/>
      <c r="AM5033"/>
      <c r="AN5033"/>
      <c r="AO5033"/>
      <c r="AP5033"/>
      <c r="AQ5033"/>
    </row>
    <row r="5034" spans="1:43" s="269" customFormat="1" x14ac:dyDescent="0.2">
      <c r="A5034" s="13"/>
      <c r="B5034"/>
      <c r="C5034"/>
      <c r="D5034" s="227"/>
      <c r="E5034" s="227"/>
      <c r="F5034" s="227"/>
      <c r="G5034"/>
      <c r="H5034"/>
      <c r="I5034"/>
      <c r="J5034" s="227"/>
      <c r="L5034" s="190"/>
      <c r="N5034"/>
      <c r="O5034"/>
      <c r="P5034"/>
      <c r="Q5034"/>
      <c r="R5034"/>
      <c r="S5034"/>
      <c r="T5034"/>
      <c r="U5034"/>
      <c r="V5034"/>
      <c r="W5034" s="319"/>
      <c r="X5034"/>
      <c r="Y5034"/>
      <c r="Z5034"/>
      <c r="AA5034"/>
      <c r="AB5034"/>
      <c r="AC5034"/>
      <c r="AD5034"/>
      <c r="AE5034"/>
      <c r="AF5034"/>
      <c r="AG5034"/>
      <c r="AH5034"/>
      <c r="AI5034"/>
      <c r="AJ5034"/>
      <c r="AK5034"/>
      <c r="AL5034"/>
      <c r="AM5034"/>
      <c r="AN5034"/>
      <c r="AO5034"/>
      <c r="AP5034"/>
      <c r="AQ5034"/>
    </row>
    <row r="5035" spans="1:43" s="269" customFormat="1" x14ac:dyDescent="0.2">
      <c r="A5035" s="13"/>
      <c r="B5035"/>
      <c r="C5035"/>
      <c r="D5035" s="227"/>
      <c r="E5035" s="227"/>
      <c r="F5035" s="227"/>
      <c r="G5035"/>
      <c r="H5035"/>
      <c r="I5035"/>
      <c r="J5035" s="227"/>
      <c r="L5035" s="190"/>
      <c r="N5035"/>
      <c r="O5035"/>
      <c r="P5035"/>
      <c r="Q5035"/>
      <c r="R5035"/>
      <c r="S5035"/>
      <c r="T5035"/>
      <c r="U5035"/>
      <c r="V5035"/>
      <c r="W5035" s="319"/>
      <c r="X5035"/>
      <c r="Y5035"/>
      <c r="Z5035"/>
      <c r="AA5035"/>
      <c r="AB5035"/>
      <c r="AC5035"/>
      <c r="AD5035"/>
      <c r="AE5035"/>
      <c r="AF5035"/>
      <c r="AG5035"/>
      <c r="AH5035"/>
      <c r="AI5035"/>
      <c r="AJ5035"/>
      <c r="AK5035"/>
      <c r="AL5035"/>
      <c r="AM5035"/>
      <c r="AN5035"/>
      <c r="AO5035"/>
      <c r="AP5035"/>
      <c r="AQ5035"/>
    </row>
    <row r="5036" spans="1:43" s="269" customFormat="1" x14ac:dyDescent="0.2">
      <c r="A5036" s="13"/>
      <c r="B5036"/>
      <c r="C5036"/>
      <c r="D5036" s="227"/>
      <c r="E5036" s="227"/>
      <c r="F5036" s="227"/>
      <c r="G5036"/>
      <c r="H5036"/>
      <c r="I5036"/>
      <c r="J5036" s="227"/>
      <c r="L5036" s="190"/>
      <c r="N5036"/>
      <c r="O5036"/>
      <c r="P5036"/>
      <c r="Q5036"/>
      <c r="R5036"/>
      <c r="S5036"/>
      <c r="T5036"/>
      <c r="U5036"/>
      <c r="V5036"/>
      <c r="W5036" s="319"/>
      <c r="X5036"/>
      <c r="Y5036"/>
      <c r="Z5036"/>
      <c r="AA5036"/>
      <c r="AB5036"/>
      <c r="AC5036"/>
      <c r="AD5036"/>
      <c r="AE5036"/>
      <c r="AF5036"/>
      <c r="AG5036"/>
      <c r="AH5036"/>
      <c r="AI5036"/>
      <c r="AJ5036"/>
      <c r="AK5036"/>
      <c r="AL5036"/>
      <c r="AM5036"/>
      <c r="AN5036"/>
      <c r="AO5036"/>
      <c r="AP5036"/>
      <c r="AQ5036"/>
    </row>
    <row r="5037" spans="1:43" s="269" customFormat="1" x14ac:dyDescent="0.2">
      <c r="A5037" s="13"/>
      <c r="B5037"/>
      <c r="C5037"/>
      <c r="D5037" s="227"/>
      <c r="E5037" s="227"/>
      <c r="F5037" s="227"/>
      <c r="G5037"/>
      <c r="H5037"/>
      <c r="I5037"/>
      <c r="J5037" s="227"/>
      <c r="L5037" s="190"/>
      <c r="N5037"/>
      <c r="O5037"/>
      <c r="P5037"/>
      <c r="Q5037"/>
      <c r="R5037"/>
      <c r="S5037"/>
      <c r="T5037"/>
      <c r="U5037"/>
      <c r="V5037"/>
      <c r="W5037" s="319"/>
      <c r="X5037"/>
      <c r="Y5037"/>
      <c r="Z5037"/>
      <c r="AA5037"/>
      <c r="AB5037"/>
      <c r="AC5037"/>
      <c r="AD5037"/>
      <c r="AE5037"/>
      <c r="AF5037"/>
      <c r="AG5037"/>
      <c r="AH5037"/>
      <c r="AI5037"/>
      <c r="AJ5037"/>
      <c r="AK5037"/>
      <c r="AL5037"/>
      <c r="AM5037"/>
      <c r="AN5037"/>
      <c r="AO5037"/>
      <c r="AP5037"/>
      <c r="AQ5037"/>
    </row>
    <row r="5038" spans="1:43" s="269" customFormat="1" x14ac:dyDescent="0.2">
      <c r="A5038" s="13"/>
      <c r="B5038"/>
      <c r="C5038"/>
      <c r="D5038" s="227"/>
      <c r="E5038" s="227"/>
      <c r="F5038" s="227"/>
      <c r="G5038"/>
      <c r="H5038"/>
      <c r="I5038"/>
      <c r="J5038" s="227"/>
      <c r="L5038" s="190"/>
      <c r="N5038"/>
      <c r="O5038"/>
      <c r="P5038"/>
      <c r="Q5038"/>
      <c r="R5038"/>
      <c r="S5038"/>
      <c r="T5038"/>
      <c r="U5038"/>
      <c r="V5038"/>
      <c r="W5038" s="319"/>
      <c r="X5038"/>
      <c r="Y5038"/>
      <c r="Z5038"/>
      <c r="AA5038"/>
      <c r="AB5038"/>
      <c r="AC5038"/>
      <c r="AD5038"/>
      <c r="AE5038"/>
      <c r="AF5038"/>
      <c r="AG5038"/>
      <c r="AH5038"/>
      <c r="AI5038"/>
      <c r="AJ5038"/>
      <c r="AK5038"/>
      <c r="AL5038"/>
      <c r="AM5038"/>
      <c r="AN5038"/>
      <c r="AO5038"/>
      <c r="AP5038"/>
      <c r="AQ5038"/>
    </row>
    <row r="5039" spans="1:43" s="269" customFormat="1" x14ac:dyDescent="0.2">
      <c r="A5039" s="13"/>
      <c r="B5039"/>
      <c r="C5039"/>
      <c r="D5039" s="227"/>
      <c r="E5039" s="227"/>
      <c r="F5039" s="227"/>
      <c r="G5039"/>
      <c r="H5039"/>
      <c r="I5039"/>
      <c r="J5039" s="227"/>
      <c r="L5039" s="190"/>
      <c r="N5039"/>
      <c r="O5039"/>
      <c r="P5039"/>
      <c r="Q5039"/>
      <c r="R5039"/>
      <c r="S5039"/>
      <c r="T5039"/>
      <c r="U5039"/>
      <c r="V5039"/>
      <c r="W5039" s="319"/>
      <c r="X5039"/>
      <c r="Y5039"/>
      <c r="Z5039"/>
      <c r="AA5039"/>
      <c r="AB5039"/>
      <c r="AC5039"/>
      <c r="AD5039"/>
      <c r="AE5039"/>
      <c r="AF5039"/>
      <c r="AG5039"/>
      <c r="AH5039"/>
      <c r="AI5039"/>
      <c r="AJ5039"/>
      <c r="AK5039"/>
      <c r="AL5039"/>
      <c r="AM5039"/>
      <c r="AN5039"/>
      <c r="AO5039"/>
      <c r="AP5039"/>
      <c r="AQ5039"/>
    </row>
    <row r="5040" spans="1:43" s="269" customFormat="1" x14ac:dyDescent="0.2">
      <c r="A5040" s="13"/>
      <c r="B5040"/>
      <c r="C5040"/>
      <c r="D5040" s="227"/>
      <c r="E5040" s="227"/>
      <c r="F5040" s="227"/>
      <c r="G5040"/>
      <c r="H5040"/>
      <c r="I5040"/>
      <c r="J5040" s="227"/>
      <c r="L5040" s="190"/>
      <c r="N5040"/>
      <c r="O5040"/>
      <c r="P5040"/>
      <c r="Q5040"/>
      <c r="R5040"/>
      <c r="S5040"/>
      <c r="T5040"/>
      <c r="U5040"/>
      <c r="V5040"/>
      <c r="W5040" s="319"/>
      <c r="X5040"/>
      <c r="Y5040"/>
      <c r="Z5040"/>
      <c r="AA5040"/>
      <c r="AB5040"/>
      <c r="AC5040"/>
      <c r="AD5040"/>
      <c r="AE5040"/>
      <c r="AF5040"/>
      <c r="AG5040"/>
      <c r="AH5040"/>
      <c r="AI5040"/>
      <c r="AJ5040"/>
      <c r="AK5040"/>
      <c r="AL5040"/>
      <c r="AM5040"/>
      <c r="AN5040"/>
      <c r="AO5040"/>
      <c r="AP5040"/>
      <c r="AQ5040"/>
    </row>
    <row r="5041" spans="1:43" s="269" customFormat="1" x14ac:dyDescent="0.2">
      <c r="A5041" s="13"/>
      <c r="B5041"/>
      <c r="C5041"/>
      <c r="D5041" s="227"/>
      <c r="E5041" s="227"/>
      <c r="F5041" s="227"/>
      <c r="G5041"/>
      <c r="H5041"/>
      <c r="I5041"/>
      <c r="J5041" s="227"/>
      <c r="L5041" s="190"/>
      <c r="N5041"/>
      <c r="O5041"/>
      <c r="P5041"/>
      <c r="Q5041"/>
      <c r="R5041"/>
      <c r="S5041"/>
      <c r="T5041"/>
      <c r="U5041"/>
      <c r="V5041"/>
      <c r="W5041" s="319"/>
      <c r="X5041"/>
      <c r="Y5041"/>
      <c r="Z5041"/>
      <c r="AA5041"/>
      <c r="AB5041"/>
      <c r="AC5041"/>
      <c r="AD5041"/>
      <c r="AE5041"/>
      <c r="AF5041"/>
      <c r="AG5041"/>
      <c r="AH5041"/>
      <c r="AI5041"/>
      <c r="AJ5041"/>
      <c r="AK5041"/>
      <c r="AL5041"/>
      <c r="AM5041"/>
      <c r="AN5041"/>
      <c r="AO5041"/>
      <c r="AP5041"/>
      <c r="AQ5041"/>
    </row>
    <row r="5042" spans="1:43" s="269" customFormat="1" x14ac:dyDescent="0.2">
      <c r="A5042" s="13"/>
      <c r="B5042"/>
      <c r="C5042"/>
      <c r="D5042" s="227"/>
      <c r="E5042" s="227"/>
      <c r="F5042" s="227"/>
      <c r="G5042"/>
      <c r="H5042"/>
      <c r="I5042"/>
      <c r="J5042" s="227"/>
      <c r="L5042" s="190"/>
      <c r="N5042"/>
      <c r="O5042"/>
      <c r="P5042"/>
      <c r="Q5042"/>
      <c r="R5042"/>
      <c r="S5042"/>
      <c r="T5042"/>
      <c r="U5042"/>
      <c r="V5042"/>
      <c r="W5042" s="319"/>
      <c r="X5042"/>
      <c r="Y5042"/>
      <c r="Z5042"/>
      <c r="AA5042"/>
      <c r="AB5042"/>
      <c r="AC5042"/>
      <c r="AD5042"/>
      <c r="AE5042"/>
      <c r="AF5042"/>
      <c r="AG5042"/>
      <c r="AH5042"/>
      <c r="AI5042"/>
      <c r="AJ5042"/>
      <c r="AK5042"/>
      <c r="AL5042"/>
      <c r="AM5042"/>
      <c r="AN5042"/>
      <c r="AO5042"/>
      <c r="AP5042"/>
      <c r="AQ5042"/>
    </row>
    <row r="5043" spans="1:43" s="269" customFormat="1" x14ac:dyDescent="0.2">
      <c r="A5043" s="13"/>
      <c r="B5043"/>
      <c r="C5043"/>
      <c r="D5043" s="227"/>
      <c r="E5043" s="227"/>
      <c r="F5043" s="227"/>
      <c r="G5043"/>
      <c r="H5043"/>
      <c r="I5043"/>
      <c r="J5043" s="227"/>
      <c r="L5043" s="190"/>
      <c r="N5043"/>
      <c r="O5043"/>
      <c r="P5043"/>
      <c r="Q5043"/>
      <c r="R5043"/>
      <c r="S5043"/>
      <c r="T5043"/>
      <c r="U5043"/>
      <c r="V5043"/>
      <c r="W5043" s="319"/>
      <c r="X5043"/>
      <c r="Y5043"/>
      <c r="Z5043"/>
      <c r="AA5043"/>
      <c r="AB5043"/>
      <c r="AC5043"/>
      <c r="AD5043"/>
      <c r="AE5043"/>
      <c r="AF5043"/>
      <c r="AG5043"/>
      <c r="AH5043"/>
      <c r="AI5043"/>
      <c r="AJ5043"/>
      <c r="AK5043"/>
      <c r="AL5043"/>
      <c r="AM5043"/>
      <c r="AN5043"/>
      <c r="AO5043"/>
      <c r="AP5043"/>
      <c r="AQ5043"/>
    </row>
    <row r="5044" spans="1:43" s="269" customFormat="1" x14ac:dyDescent="0.2">
      <c r="A5044" s="13"/>
      <c r="B5044"/>
      <c r="C5044"/>
      <c r="D5044" s="227"/>
      <c r="E5044" s="227"/>
      <c r="F5044" s="227"/>
      <c r="G5044"/>
      <c r="H5044"/>
      <c r="I5044"/>
      <c r="J5044" s="227"/>
      <c r="L5044" s="190"/>
      <c r="N5044"/>
      <c r="O5044"/>
      <c r="P5044"/>
      <c r="Q5044"/>
      <c r="R5044"/>
      <c r="S5044"/>
      <c r="T5044"/>
      <c r="U5044"/>
      <c r="V5044"/>
      <c r="W5044" s="319"/>
      <c r="X5044"/>
      <c r="Y5044"/>
      <c r="Z5044"/>
      <c r="AA5044"/>
      <c r="AB5044"/>
      <c r="AC5044"/>
      <c r="AD5044"/>
      <c r="AE5044"/>
      <c r="AF5044"/>
      <c r="AG5044"/>
      <c r="AH5044"/>
      <c r="AI5044"/>
      <c r="AJ5044"/>
      <c r="AK5044"/>
      <c r="AL5044"/>
      <c r="AM5044"/>
      <c r="AN5044"/>
      <c r="AO5044"/>
      <c r="AP5044"/>
      <c r="AQ5044"/>
    </row>
    <row r="5045" spans="1:43" s="269" customFormat="1" x14ac:dyDescent="0.2">
      <c r="A5045" s="13"/>
      <c r="B5045"/>
      <c r="C5045"/>
      <c r="D5045" s="227"/>
      <c r="E5045" s="227"/>
      <c r="F5045" s="227"/>
      <c r="G5045"/>
      <c r="H5045"/>
      <c r="I5045"/>
      <c r="J5045" s="227"/>
      <c r="L5045" s="190"/>
      <c r="N5045"/>
      <c r="O5045"/>
      <c r="P5045"/>
      <c r="Q5045"/>
      <c r="R5045"/>
      <c r="S5045"/>
      <c r="T5045"/>
      <c r="U5045"/>
      <c r="V5045"/>
      <c r="W5045" s="319"/>
      <c r="X5045"/>
      <c r="Y5045"/>
      <c r="Z5045"/>
      <c r="AA5045"/>
      <c r="AB5045"/>
      <c r="AC5045"/>
      <c r="AD5045"/>
      <c r="AE5045"/>
      <c r="AF5045"/>
      <c r="AG5045"/>
      <c r="AH5045"/>
      <c r="AI5045"/>
      <c r="AJ5045"/>
      <c r="AK5045"/>
      <c r="AL5045"/>
      <c r="AM5045"/>
      <c r="AN5045"/>
      <c r="AO5045"/>
      <c r="AP5045"/>
      <c r="AQ5045"/>
    </row>
    <row r="5046" spans="1:43" s="269" customFormat="1" x14ac:dyDescent="0.2">
      <c r="A5046" s="13"/>
      <c r="B5046"/>
      <c r="C5046"/>
      <c r="D5046" s="227"/>
      <c r="E5046" s="227"/>
      <c r="F5046" s="227"/>
      <c r="G5046"/>
      <c r="H5046"/>
      <c r="I5046"/>
      <c r="J5046" s="227"/>
      <c r="L5046" s="190"/>
      <c r="N5046"/>
      <c r="O5046"/>
      <c r="P5046"/>
      <c r="Q5046"/>
      <c r="R5046"/>
      <c r="S5046"/>
      <c r="T5046"/>
      <c r="U5046"/>
      <c r="V5046"/>
      <c r="W5046" s="319"/>
      <c r="X5046"/>
      <c r="Y5046"/>
      <c r="Z5046"/>
      <c r="AA5046"/>
      <c r="AB5046"/>
      <c r="AC5046"/>
      <c r="AD5046"/>
      <c r="AE5046"/>
      <c r="AF5046"/>
      <c r="AG5046"/>
      <c r="AH5046"/>
      <c r="AI5046"/>
      <c r="AJ5046"/>
      <c r="AK5046"/>
      <c r="AL5046"/>
      <c r="AM5046"/>
      <c r="AN5046"/>
      <c r="AO5046"/>
      <c r="AP5046"/>
      <c r="AQ5046"/>
    </row>
    <row r="5047" spans="1:43" s="269" customFormat="1" x14ac:dyDescent="0.2">
      <c r="A5047" s="13"/>
      <c r="B5047"/>
      <c r="C5047"/>
      <c r="D5047" s="227"/>
      <c r="E5047" s="227"/>
      <c r="F5047" s="227"/>
      <c r="G5047"/>
      <c r="H5047"/>
      <c r="I5047"/>
      <c r="J5047" s="227"/>
      <c r="L5047" s="190"/>
      <c r="N5047"/>
      <c r="O5047"/>
      <c r="P5047"/>
      <c r="Q5047"/>
      <c r="R5047"/>
      <c r="S5047"/>
      <c r="T5047"/>
      <c r="U5047"/>
      <c r="V5047"/>
      <c r="W5047" s="319"/>
      <c r="X5047"/>
      <c r="Y5047"/>
      <c r="Z5047"/>
      <c r="AA5047"/>
      <c r="AB5047"/>
      <c r="AC5047"/>
      <c r="AD5047"/>
      <c r="AE5047"/>
      <c r="AF5047"/>
      <c r="AG5047"/>
      <c r="AH5047"/>
      <c r="AI5047"/>
      <c r="AJ5047"/>
      <c r="AK5047"/>
      <c r="AL5047"/>
      <c r="AM5047"/>
      <c r="AN5047"/>
      <c r="AO5047"/>
      <c r="AP5047"/>
      <c r="AQ5047"/>
    </row>
    <row r="5048" spans="1:43" s="269" customFormat="1" x14ac:dyDescent="0.2">
      <c r="A5048" s="13"/>
      <c r="B5048"/>
      <c r="C5048"/>
      <c r="D5048" s="227"/>
      <c r="E5048" s="227"/>
      <c r="F5048" s="227"/>
      <c r="G5048"/>
      <c r="H5048"/>
      <c r="I5048"/>
      <c r="J5048" s="227"/>
      <c r="L5048" s="190"/>
      <c r="N5048"/>
      <c r="O5048"/>
      <c r="P5048"/>
      <c r="Q5048"/>
      <c r="R5048"/>
      <c r="S5048"/>
      <c r="T5048"/>
      <c r="U5048"/>
      <c r="V5048"/>
      <c r="W5048" s="319"/>
      <c r="X5048"/>
      <c r="Y5048"/>
      <c r="Z5048"/>
      <c r="AA5048"/>
      <c r="AB5048"/>
      <c r="AC5048"/>
      <c r="AD5048"/>
      <c r="AE5048"/>
      <c r="AF5048"/>
      <c r="AG5048"/>
      <c r="AH5048"/>
      <c r="AI5048"/>
      <c r="AJ5048"/>
      <c r="AK5048"/>
      <c r="AL5048"/>
      <c r="AM5048"/>
      <c r="AN5048"/>
      <c r="AO5048"/>
      <c r="AP5048"/>
      <c r="AQ5048"/>
    </row>
    <row r="5049" spans="1:43" s="269" customFormat="1" x14ac:dyDescent="0.2">
      <c r="A5049" s="13"/>
      <c r="B5049"/>
      <c r="C5049"/>
      <c r="D5049" s="227"/>
      <c r="E5049" s="227"/>
      <c r="F5049" s="227"/>
      <c r="G5049"/>
      <c r="H5049"/>
      <c r="I5049"/>
      <c r="J5049" s="227"/>
      <c r="L5049" s="190"/>
      <c r="N5049"/>
      <c r="O5049"/>
      <c r="P5049"/>
      <c r="Q5049"/>
      <c r="R5049"/>
      <c r="S5049"/>
      <c r="T5049"/>
      <c r="U5049"/>
      <c r="V5049"/>
      <c r="W5049" s="319"/>
      <c r="X5049"/>
      <c r="Y5049"/>
      <c r="Z5049"/>
      <c r="AA5049"/>
      <c r="AB5049"/>
      <c r="AC5049"/>
      <c r="AD5049"/>
      <c r="AE5049"/>
      <c r="AF5049"/>
      <c r="AG5049"/>
      <c r="AH5049"/>
      <c r="AI5049"/>
      <c r="AJ5049"/>
      <c r="AK5049"/>
      <c r="AL5049"/>
      <c r="AM5049"/>
      <c r="AN5049"/>
      <c r="AO5049"/>
      <c r="AP5049"/>
      <c r="AQ5049"/>
    </row>
    <row r="5050" spans="1:43" s="269" customFormat="1" x14ac:dyDescent="0.2">
      <c r="A5050" s="13"/>
      <c r="B5050"/>
      <c r="C5050"/>
      <c r="D5050" s="227"/>
      <c r="E5050" s="227"/>
      <c r="F5050" s="227"/>
      <c r="G5050"/>
      <c r="H5050"/>
      <c r="I5050"/>
      <c r="J5050" s="227"/>
      <c r="L5050" s="190"/>
      <c r="N5050"/>
      <c r="O5050"/>
      <c r="P5050"/>
      <c r="Q5050"/>
      <c r="R5050"/>
      <c r="S5050"/>
      <c r="T5050"/>
      <c r="U5050"/>
      <c r="V5050"/>
      <c r="W5050" s="319"/>
      <c r="X5050"/>
      <c r="Y5050"/>
      <c r="Z5050"/>
      <c r="AA5050"/>
      <c r="AB5050"/>
      <c r="AC5050"/>
      <c r="AD5050"/>
      <c r="AE5050"/>
      <c r="AF5050"/>
      <c r="AG5050"/>
      <c r="AH5050"/>
      <c r="AI5050"/>
      <c r="AJ5050"/>
      <c r="AK5050"/>
      <c r="AL5050"/>
      <c r="AM5050"/>
      <c r="AN5050"/>
      <c r="AO5050"/>
      <c r="AP5050"/>
      <c r="AQ5050"/>
    </row>
    <row r="5051" spans="1:43" s="269" customFormat="1" x14ac:dyDescent="0.2">
      <c r="A5051" s="13"/>
      <c r="B5051"/>
      <c r="C5051"/>
      <c r="D5051" s="227"/>
      <c r="E5051" s="227"/>
      <c r="F5051" s="227"/>
      <c r="G5051"/>
      <c r="H5051"/>
      <c r="I5051"/>
      <c r="J5051" s="227"/>
      <c r="L5051" s="190"/>
      <c r="N5051"/>
      <c r="O5051"/>
      <c r="P5051"/>
      <c r="Q5051"/>
      <c r="R5051"/>
      <c r="S5051"/>
      <c r="T5051"/>
      <c r="U5051"/>
      <c r="V5051"/>
      <c r="W5051" s="319"/>
      <c r="X5051"/>
      <c r="Y5051"/>
      <c r="Z5051"/>
      <c r="AA5051"/>
      <c r="AB5051"/>
      <c r="AC5051"/>
      <c r="AD5051"/>
      <c r="AE5051"/>
      <c r="AF5051"/>
      <c r="AG5051"/>
      <c r="AH5051"/>
      <c r="AI5051"/>
      <c r="AJ5051"/>
      <c r="AK5051"/>
      <c r="AL5051"/>
      <c r="AM5051"/>
      <c r="AN5051"/>
      <c r="AO5051"/>
      <c r="AP5051"/>
      <c r="AQ5051"/>
    </row>
    <row r="5052" spans="1:43" s="269" customFormat="1" x14ac:dyDescent="0.2">
      <c r="A5052" s="13"/>
      <c r="B5052"/>
      <c r="C5052"/>
      <c r="D5052" s="227"/>
      <c r="E5052" s="227"/>
      <c r="F5052" s="227"/>
      <c r="G5052"/>
      <c r="H5052"/>
      <c r="I5052"/>
      <c r="J5052" s="227"/>
      <c r="L5052" s="190"/>
      <c r="N5052"/>
      <c r="O5052"/>
      <c r="P5052"/>
      <c r="Q5052"/>
      <c r="R5052"/>
      <c r="S5052"/>
      <c r="T5052"/>
      <c r="U5052"/>
      <c r="V5052"/>
      <c r="W5052" s="319"/>
      <c r="X5052"/>
      <c r="Y5052"/>
      <c r="Z5052"/>
      <c r="AA5052"/>
      <c r="AB5052"/>
      <c r="AC5052"/>
      <c r="AD5052"/>
      <c r="AE5052"/>
      <c r="AF5052"/>
      <c r="AG5052"/>
      <c r="AH5052"/>
      <c r="AI5052"/>
      <c r="AJ5052"/>
      <c r="AK5052"/>
      <c r="AL5052"/>
      <c r="AM5052"/>
      <c r="AN5052"/>
      <c r="AO5052"/>
      <c r="AP5052"/>
      <c r="AQ5052"/>
    </row>
    <row r="5053" spans="1:43" s="269" customFormat="1" x14ac:dyDescent="0.2">
      <c r="A5053" s="13"/>
      <c r="B5053"/>
      <c r="C5053"/>
      <c r="D5053" s="227"/>
      <c r="E5053" s="227"/>
      <c r="F5053" s="227"/>
      <c r="G5053"/>
      <c r="H5053"/>
      <c r="I5053"/>
      <c r="J5053" s="227"/>
      <c r="L5053" s="190"/>
      <c r="N5053"/>
      <c r="O5053"/>
      <c r="P5053"/>
      <c r="Q5053"/>
      <c r="R5053"/>
      <c r="S5053"/>
      <c r="T5053"/>
      <c r="U5053"/>
      <c r="V5053"/>
      <c r="W5053" s="319"/>
      <c r="X5053"/>
      <c r="Y5053"/>
      <c r="Z5053"/>
      <c r="AA5053"/>
      <c r="AB5053"/>
      <c r="AC5053"/>
      <c r="AD5053"/>
      <c r="AE5053"/>
      <c r="AF5053"/>
      <c r="AG5053"/>
      <c r="AH5053"/>
      <c r="AI5053"/>
      <c r="AJ5053"/>
      <c r="AK5053"/>
      <c r="AL5053"/>
      <c r="AM5053"/>
      <c r="AN5053"/>
      <c r="AO5053"/>
      <c r="AP5053"/>
      <c r="AQ5053"/>
    </row>
    <row r="5054" spans="1:43" s="269" customFormat="1" x14ac:dyDescent="0.2">
      <c r="A5054" s="13"/>
      <c r="B5054"/>
      <c r="C5054"/>
      <c r="D5054" s="227"/>
      <c r="E5054" s="227"/>
      <c r="F5054" s="227"/>
      <c r="G5054"/>
      <c r="H5054"/>
      <c r="I5054"/>
      <c r="J5054" s="227"/>
      <c r="L5054" s="190"/>
      <c r="N5054"/>
      <c r="O5054"/>
      <c r="P5054"/>
      <c r="Q5054"/>
      <c r="R5054"/>
      <c r="S5054"/>
      <c r="T5054"/>
      <c r="U5054"/>
      <c r="V5054"/>
      <c r="W5054" s="319"/>
      <c r="X5054"/>
      <c r="Y5054"/>
      <c r="Z5054"/>
      <c r="AA5054"/>
      <c r="AB5054"/>
      <c r="AC5054"/>
      <c r="AD5054"/>
      <c r="AE5054"/>
      <c r="AF5054"/>
      <c r="AG5054"/>
      <c r="AH5054"/>
      <c r="AI5054"/>
      <c r="AJ5054"/>
      <c r="AK5054"/>
      <c r="AL5054"/>
      <c r="AM5054"/>
      <c r="AN5054"/>
      <c r="AO5054"/>
      <c r="AP5054"/>
      <c r="AQ5054"/>
    </row>
    <row r="5055" spans="1:43" s="269" customFormat="1" x14ac:dyDescent="0.2">
      <c r="A5055" s="13"/>
      <c r="B5055"/>
      <c r="C5055"/>
      <c r="D5055" s="227"/>
      <c r="E5055" s="227"/>
      <c r="F5055" s="227"/>
      <c r="G5055"/>
      <c r="H5055"/>
      <c r="I5055"/>
      <c r="J5055" s="227"/>
      <c r="L5055" s="190"/>
      <c r="N5055"/>
      <c r="O5055"/>
      <c r="P5055"/>
      <c r="Q5055"/>
      <c r="R5055"/>
      <c r="S5055"/>
      <c r="T5055"/>
      <c r="U5055"/>
      <c r="V5055"/>
      <c r="W5055" s="319"/>
      <c r="X5055"/>
      <c r="Y5055"/>
      <c r="Z5055"/>
      <c r="AA5055"/>
      <c r="AB5055"/>
      <c r="AC5055"/>
      <c r="AD5055"/>
      <c r="AE5055"/>
      <c r="AF5055"/>
      <c r="AG5055"/>
      <c r="AH5055"/>
      <c r="AI5055"/>
      <c r="AJ5055"/>
      <c r="AK5055"/>
      <c r="AL5055"/>
      <c r="AM5055"/>
      <c r="AN5055"/>
      <c r="AO5055"/>
      <c r="AP5055"/>
      <c r="AQ5055"/>
    </row>
    <row r="5056" spans="1:43" s="269" customFormat="1" x14ac:dyDescent="0.2">
      <c r="A5056" s="13"/>
      <c r="B5056"/>
      <c r="C5056"/>
      <c r="D5056" s="227"/>
      <c r="E5056" s="227"/>
      <c r="F5056" s="227"/>
      <c r="G5056"/>
      <c r="H5056"/>
      <c r="I5056"/>
      <c r="J5056" s="227"/>
      <c r="L5056" s="190"/>
      <c r="N5056"/>
      <c r="O5056"/>
      <c r="P5056"/>
      <c r="Q5056"/>
      <c r="R5056"/>
      <c r="S5056"/>
      <c r="T5056"/>
      <c r="U5056"/>
      <c r="V5056"/>
      <c r="W5056" s="319"/>
      <c r="X5056"/>
      <c r="Y5056"/>
      <c r="Z5056"/>
      <c r="AA5056"/>
      <c r="AB5056"/>
      <c r="AC5056"/>
      <c r="AD5056"/>
      <c r="AE5056"/>
      <c r="AF5056"/>
      <c r="AG5056"/>
      <c r="AH5056"/>
      <c r="AI5056"/>
      <c r="AJ5056"/>
      <c r="AK5056"/>
      <c r="AL5056"/>
      <c r="AM5056"/>
      <c r="AN5056"/>
      <c r="AO5056"/>
      <c r="AP5056"/>
      <c r="AQ5056"/>
    </row>
    <row r="5057" spans="1:43" s="269" customFormat="1" x14ac:dyDescent="0.2">
      <c r="A5057" s="13"/>
      <c r="B5057"/>
      <c r="C5057"/>
      <c r="D5057" s="227"/>
      <c r="E5057" s="227"/>
      <c r="F5057" s="227"/>
      <c r="G5057"/>
      <c r="H5057"/>
      <c r="I5057"/>
      <c r="J5057" s="227"/>
      <c r="L5057" s="190"/>
      <c r="N5057"/>
      <c r="O5057"/>
      <c r="P5057"/>
      <c r="Q5057"/>
      <c r="R5057"/>
      <c r="S5057"/>
      <c r="T5057"/>
      <c r="U5057"/>
      <c r="V5057"/>
      <c r="W5057" s="319"/>
      <c r="X5057"/>
      <c r="Y5057"/>
      <c r="Z5057"/>
      <c r="AA5057"/>
      <c r="AB5057"/>
      <c r="AC5057"/>
      <c r="AD5057"/>
      <c r="AE5057"/>
      <c r="AF5057"/>
      <c r="AG5057"/>
      <c r="AH5057"/>
      <c r="AI5057"/>
      <c r="AJ5057"/>
      <c r="AK5057"/>
      <c r="AL5057"/>
      <c r="AM5057"/>
      <c r="AN5057"/>
      <c r="AO5057"/>
      <c r="AP5057"/>
      <c r="AQ5057"/>
    </row>
    <row r="5058" spans="1:43" s="269" customFormat="1" x14ac:dyDescent="0.2">
      <c r="A5058" s="13"/>
      <c r="B5058"/>
      <c r="C5058"/>
      <c r="D5058" s="227"/>
      <c r="E5058" s="227"/>
      <c r="F5058" s="227"/>
      <c r="G5058"/>
      <c r="H5058"/>
      <c r="I5058"/>
      <c r="J5058" s="227"/>
      <c r="L5058" s="190"/>
      <c r="N5058"/>
      <c r="O5058"/>
      <c r="P5058"/>
      <c r="Q5058"/>
      <c r="R5058"/>
      <c r="S5058"/>
      <c r="T5058"/>
      <c r="U5058"/>
      <c r="V5058"/>
      <c r="W5058" s="319"/>
      <c r="X5058"/>
      <c r="Y5058"/>
      <c r="Z5058"/>
      <c r="AA5058"/>
      <c r="AB5058"/>
      <c r="AC5058"/>
      <c r="AD5058"/>
      <c r="AE5058"/>
      <c r="AF5058"/>
      <c r="AG5058"/>
      <c r="AH5058"/>
      <c r="AI5058"/>
      <c r="AJ5058"/>
      <c r="AK5058"/>
      <c r="AL5058"/>
      <c r="AM5058"/>
      <c r="AN5058"/>
      <c r="AO5058"/>
      <c r="AP5058"/>
      <c r="AQ5058"/>
    </row>
    <row r="5059" spans="1:43" s="269" customFormat="1" x14ac:dyDescent="0.2">
      <c r="A5059" s="13"/>
      <c r="B5059"/>
      <c r="C5059"/>
      <c r="D5059" s="227"/>
      <c r="E5059" s="227"/>
      <c r="F5059" s="227"/>
      <c r="G5059"/>
      <c r="H5059"/>
      <c r="I5059"/>
      <c r="J5059" s="227"/>
      <c r="L5059" s="190"/>
      <c r="N5059"/>
      <c r="O5059"/>
      <c r="P5059"/>
      <c r="Q5059"/>
      <c r="R5059"/>
      <c r="S5059"/>
      <c r="T5059"/>
      <c r="U5059"/>
      <c r="V5059"/>
      <c r="W5059" s="319"/>
      <c r="X5059"/>
      <c r="Y5059"/>
      <c r="Z5059"/>
      <c r="AA5059"/>
      <c r="AB5059"/>
      <c r="AC5059"/>
      <c r="AD5059"/>
      <c r="AE5059"/>
      <c r="AF5059"/>
      <c r="AG5059"/>
      <c r="AH5059"/>
      <c r="AI5059"/>
      <c r="AJ5059"/>
      <c r="AK5059"/>
      <c r="AL5059"/>
      <c r="AM5059"/>
      <c r="AN5059"/>
      <c r="AO5059"/>
      <c r="AP5059"/>
      <c r="AQ5059"/>
    </row>
    <row r="5060" spans="1:43" s="269" customFormat="1" x14ac:dyDescent="0.2">
      <c r="A5060" s="13"/>
      <c r="B5060"/>
      <c r="C5060"/>
      <c r="D5060" s="227"/>
      <c r="E5060" s="227"/>
      <c r="F5060" s="227"/>
      <c r="G5060"/>
      <c r="H5060"/>
      <c r="I5060"/>
      <c r="J5060" s="227"/>
      <c r="L5060" s="190"/>
      <c r="N5060"/>
      <c r="O5060"/>
      <c r="P5060"/>
      <c r="Q5060"/>
      <c r="R5060"/>
      <c r="S5060"/>
      <c r="T5060"/>
      <c r="U5060"/>
      <c r="V5060"/>
      <c r="W5060" s="319"/>
      <c r="X5060"/>
      <c r="Y5060"/>
      <c r="Z5060"/>
      <c r="AA5060"/>
      <c r="AB5060"/>
      <c r="AC5060"/>
      <c r="AD5060"/>
      <c r="AE5060"/>
      <c r="AF5060"/>
      <c r="AG5060"/>
      <c r="AH5060"/>
      <c r="AI5060"/>
      <c r="AJ5060"/>
      <c r="AK5060"/>
      <c r="AL5060"/>
      <c r="AM5060"/>
      <c r="AN5060"/>
      <c r="AO5060"/>
      <c r="AP5060"/>
      <c r="AQ5060"/>
    </row>
    <row r="5061" spans="1:43" s="269" customFormat="1" x14ac:dyDescent="0.2">
      <c r="A5061" s="13"/>
      <c r="B5061"/>
      <c r="C5061"/>
      <c r="D5061" s="227"/>
      <c r="E5061" s="227"/>
      <c r="F5061" s="227"/>
      <c r="G5061"/>
      <c r="H5061"/>
      <c r="I5061"/>
      <c r="J5061" s="227"/>
      <c r="L5061" s="190"/>
      <c r="N5061"/>
      <c r="O5061"/>
      <c r="P5061"/>
      <c r="Q5061"/>
      <c r="R5061"/>
      <c r="S5061"/>
      <c r="T5061"/>
      <c r="U5061"/>
      <c r="V5061"/>
      <c r="W5061" s="319"/>
      <c r="X5061"/>
      <c r="Y5061"/>
      <c r="Z5061"/>
      <c r="AA5061"/>
      <c r="AB5061"/>
      <c r="AC5061"/>
      <c r="AD5061"/>
      <c r="AE5061"/>
      <c r="AF5061"/>
      <c r="AG5061"/>
      <c r="AH5061"/>
      <c r="AI5061"/>
      <c r="AJ5061"/>
      <c r="AK5061"/>
      <c r="AL5061"/>
      <c r="AM5061"/>
      <c r="AN5061"/>
      <c r="AO5061"/>
      <c r="AP5061"/>
      <c r="AQ5061"/>
    </row>
    <row r="5062" spans="1:43" s="269" customFormat="1" x14ac:dyDescent="0.2">
      <c r="A5062" s="13"/>
      <c r="B5062"/>
      <c r="C5062"/>
      <c r="D5062" s="227"/>
      <c r="E5062" s="227"/>
      <c r="F5062" s="227"/>
      <c r="G5062"/>
      <c r="H5062"/>
      <c r="I5062"/>
      <c r="J5062" s="227"/>
      <c r="L5062" s="190"/>
      <c r="N5062"/>
      <c r="O5062"/>
      <c r="P5062"/>
      <c r="Q5062"/>
      <c r="R5062"/>
      <c r="S5062"/>
      <c r="T5062"/>
      <c r="U5062"/>
      <c r="V5062"/>
      <c r="W5062" s="319"/>
      <c r="X5062"/>
      <c r="Y5062"/>
      <c r="Z5062"/>
      <c r="AA5062"/>
      <c r="AB5062"/>
      <c r="AC5062"/>
      <c r="AD5062"/>
      <c r="AE5062"/>
      <c r="AF5062"/>
      <c r="AG5062"/>
      <c r="AH5062"/>
      <c r="AI5062"/>
      <c r="AJ5062"/>
      <c r="AK5062"/>
      <c r="AL5062"/>
      <c r="AM5062"/>
      <c r="AN5062"/>
      <c r="AO5062"/>
      <c r="AP5062"/>
      <c r="AQ5062"/>
    </row>
    <row r="5063" spans="1:43" s="269" customFormat="1" x14ac:dyDescent="0.2">
      <c r="A5063" s="13"/>
      <c r="B5063"/>
      <c r="C5063"/>
      <c r="D5063" s="227"/>
      <c r="E5063" s="227"/>
      <c r="F5063" s="227"/>
      <c r="G5063"/>
      <c r="H5063"/>
      <c r="I5063"/>
      <c r="J5063" s="227"/>
      <c r="L5063" s="190"/>
      <c r="N5063"/>
      <c r="O5063"/>
      <c r="P5063"/>
      <c r="Q5063"/>
      <c r="R5063"/>
      <c r="S5063"/>
      <c r="T5063"/>
      <c r="U5063"/>
      <c r="V5063"/>
      <c r="W5063" s="319"/>
      <c r="X5063"/>
      <c r="Y5063"/>
      <c r="Z5063"/>
      <c r="AA5063"/>
      <c r="AB5063"/>
      <c r="AC5063"/>
      <c r="AD5063"/>
      <c r="AE5063"/>
      <c r="AF5063"/>
      <c r="AG5063"/>
      <c r="AH5063"/>
      <c r="AI5063"/>
      <c r="AJ5063"/>
      <c r="AK5063"/>
      <c r="AL5063"/>
      <c r="AM5063"/>
      <c r="AN5063"/>
      <c r="AO5063"/>
      <c r="AP5063"/>
      <c r="AQ5063"/>
    </row>
    <row r="5064" spans="1:43" s="269" customFormat="1" x14ac:dyDescent="0.2">
      <c r="A5064" s="13"/>
      <c r="B5064"/>
      <c r="C5064"/>
      <c r="D5064" s="227"/>
      <c r="E5064" s="227"/>
      <c r="F5064" s="227"/>
      <c r="G5064"/>
      <c r="H5064"/>
      <c r="I5064"/>
      <c r="J5064" s="227"/>
      <c r="L5064" s="190"/>
      <c r="N5064"/>
      <c r="O5064"/>
      <c r="P5064"/>
      <c r="Q5064"/>
      <c r="R5064"/>
      <c r="S5064"/>
      <c r="T5064"/>
      <c r="U5064"/>
      <c r="V5064"/>
      <c r="W5064" s="319"/>
      <c r="X5064"/>
      <c r="Y5064"/>
      <c r="Z5064"/>
      <c r="AA5064"/>
      <c r="AB5064"/>
      <c r="AC5064"/>
      <c r="AD5064"/>
      <c r="AE5064"/>
      <c r="AF5064"/>
      <c r="AG5064"/>
      <c r="AH5064"/>
      <c r="AI5064"/>
      <c r="AJ5064"/>
      <c r="AK5064"/>
      <c r="AL5064"/>
      <c r="AM5064"/>
      <c r="AN5064"/>
      <c r="AO5064"/>
      <c r="AP5064"/>
      <c r="AQ5064"/>
    </row>
    <row r="5065" spans="1:43" s="269" customFormat="1" x14ac:dyDescent="0.2">
      <c r="A5065" s="13"/>
      <c r="B5065"/>
      <c r="C5065"/>
      <c r="D5065" s="227"/>
      <c r="E5065" s="227"/>
      <c r="F5065" s="227"/>
      <c r="G5065"/>
      <c r="H5065"/>
      <c r="I5065"/>
      <c r="J5065" s="227"/>
      <c r="L5065" s="190"/>
      <c r="N5065"/>
      <c r="O5065"/>
      <c r="P5065"/>
      <c r="Q5065"/>
      <c r="R5065"/>
      <c r="S5065"/>
      <c r="T5065"/>
      <c r="U5065"/>
      <c r="V5065"/>
      <c r="W5065" s="319"/>
      <c r="X5065"/>
      <c r="Y5065"/>
      <c r="Z5065"/>
      <c r="AA5065"/>
      <c r="AB5065"/>
      <c r="AC5065"/>
      <c r="AD5065"/>
      <c r="AE5065"/>
      <c r="AF5065"/>
      <c r="AG5065"/>
      <c r="AH5065"/>
      <c r="AI5065"/>
      <c r="AJ5065"/>
      <c r="AK5065"/>
      <c r="AL5065"/>
      <c r="AM5065"/>
      <c r="AN5065"/>
      <c r="AO5065"/>
      <c r="AP5065"/>
      <c r="AQ5065"/>
    </row>
    <row r="5066" spans="1:43" s="269" customFormat="1" x14ac:dyDescent="0.2">
      <c r="A5066" s="13"/>
      <c r="B5066"/>
      <c r="C5066"/>
      <c r="D5066" s="227"/>
      <c r="E5066" s="227"/>
      <c r="F5066" s="227"/>
      <c r="G5066"/>
      <c r="H5066"/>
      <c r="I5066"/>
      <c r="J5066" s="227"/>
      <c r="L5066" s="190"/>
      <c r="N5066"/>
      <c r="O5066"/>
      <c r="P5066"/>
      <c r="Q5066"/>
      <c r="R5066"/>
      <c r="S5066"/>
      <c r="T5066"/>
      <c r="U5066"/>
      <c r="V5066"/>
      <c r="W5066" s="319"/>
      <c r="X5066"/>
      <c r="Y5066"/>
      <c r="Z5066"/>
      <c r="AA5066"/>
      <c r="AB5066"/>
      <c r="AC5066"/>
      <c r="AD5066"/>
      <c r="AE5066"/>
      <c r="AF5066"/>
      <c r="AG5066"/>
      <c r="AH5066"/>
      <c r="AI5066"/>
      <c r="AJ5066"/>
      <c r="AK5066"/>
      <c r="AL5066"/>
      <c r="AM5066"/>
      <c r="AN5066"/>
      <c r="AO5066"/>
      <c r="AP5066"/>
      <c r="AQ5066"/>
    </row>
    <row r="5067" spans="1:43" s="269" customFormat="1" x14ac:dyDescent="0.2">
      <c r="A5067" s="13"/>
      <c r="B5067"/>
      <c r="C5067"/>
      <c r="D5067" s="227"/>
      <c r="E5067" s="227"/>
      <c r="F5067" s="227"/>
      <c r="G5067"/>
      <c r="H5067"/>
      <c r="I5067"/>
      <c r="J5067" s="227"/>
      <c r="L5067" s="190"/>
      <c r="N5067"/>
      <c r="O5067"/>
      <c r="P5067"/>
      <c r="Q5067"/>
      <c r="R5067"/>
      <c r="S5067"/>
      <c r="T5067"/>
      <c r="U5067"/>
      <c r="V5067"/>
      <c r="W5067" s="319"/>
      <c r="X5067"/>
      <c r="Y5067"/>
      <c r="Z5067"/>
      <c r="AA5067"/>
      <c r="AB5067"/>
      <c r="AC5067"/>
      <c r="AD5067"/>
      <c r="AE5067"/>
      <c r="AF5067"/>
      <c r="AG5067"/>
      <c r="AH5067"/>
      <c r="AI5067"/>
      <c r="AJ5067"/>
      <c r="AK5067"/>
      <c r="AL5067"/>
      <c r="AM5067"/>
      <c r="AN5067"/>
      <c r="AO5067"/>
      <c r="AP5067"/>
      <c r="AQ5067"/>
    </row>
    <row r="5068" spans="1:43" s="269" customFormat="1" x14ac:dyDescent="0.2">
      <c r="A5068" s="13"/>
      <c r="B5068"/>
      <c r="C5068"/>
      <c r="D5068" s="227"/>
      <c r="E5068" s="227"/>
      <c r="F5068" s="227"/>
      <c r="G5068"/>
      <c r="H5068"/>
      <c r="I5068"/>
      <c r="J5068" s="227"/>
      <c r="L5068" s="190"/>
      <c r="N5068"/>
      <c r="O5068"/>
      <c r="P5068"/>
      <c r="Q5068"/>
      <c r="R5068"/>
      <c r="S5068"/>
      <c r="T5068"/>
      <c r="U5068"/>
      <c r="V5068"/>
      <c r="W5068" s="319"/>
      <c r="X5068"/>
      <c r="Y5068"/>
      <c r="Z5068"/>
      <c r="AA5068"/>
      <c r="AB5068"/>
      <c r="AC5068"/>
      <c r="AD5068"/>
      <c r="AE5068"/>
      <c r="AF5068"/>
      <c r="AG5068"/>
      <c r="AH5068"/>
      <c r="AI5068"/>
      <c r="AJ5068"/>
      <c r="AK5068"/>
      <c r="AL5068"/>
      <c r="AM5068"/>
      <c r="AN5068"/>
      <c r="AO5068"/>
      <c r="AP5068"/>
      <c r="AQ5068"/>
    </row>
    <row r="5069" spans="1:43" s="269" customFormat="1" x14ac:dyDescent="0.2">
      <c r="A5069" s="13"/>
      <c r="B5069"/>
      <c r="C5069"/>
      <c r="D5069" s="227"/>
      <c r="E5069" s="227"/>
      <c r="F5069" s="227"/>
      <c r="G5069"/>
      <c r="H5069"/>
      <c r="I5069"/>
      <c r="J5069" s="227"/>
      <c r="L5069" s="190"/>
      <c r="N5069"/>
      <c r="O5069"/>
      <c r="P5069"/>
      <c r="Q5069"/>
      <c r="R5069"/>
      <c r="S5069"/>
      <c r="T5069"/>
      <c r="U5069"/>
      <c r="V5069"/>
      <c r="W5069" s="319"/>
      <c r="X5069"/>
      <c r="Y5069"/>
      <c r="Z5069"/>
      <c r="AA5069"/>
      <c r="AB5069"/>
      <c r="AC5069"/>
      <c r="AD5069"/>
      <c r="AE5069"/>
      <c r="AF5069"/>
      <c r="AG5069"/>
      <c r="AH5069"/>
      <c r="AI5069"/>
      <c r="AJ5069"/>
      <c r="AK5069"/>
      <c r="AL5069"/>
      <c r="AM5069"/>
      <c r="AN5069"/>
      <c r="AO5069"/>
      <c r="AP5069"/>
      <c r="AQ5069"/>
    </row>
    <row r="5070" spans="1:43" s="269" customFormat="1" x14ac:dyDescent="0.2">
      <c r="A5070" s="13"/>
      <c r="B5070"/>
      <c r="C5070"/>
      <c r="D5070" s="227"/>
      <c r="E5070" s="227"/>
      <c r="F5070" s="227"/>
      <c r="G5070"/>
      <c r="H5070"/>
      <c r="I5070"/>
      <c r="J5070" s="227"/>
      <c r="L5070" s="190"/>
      <c r="N5070"/>
      <c r="O5070"/>
      <c r="P5070"/>
      <c r="Q5070"/>
      <c r="R5070"/>
      <c r="S5070"/>
      <c r="T5070"/>
      <c r="U5070"/>
      <c r="V5070"/>
      <c r="W5070" s="319"/>
      <c r="X5070"/>
      <c r="Y5070"/>
      <c r="Z5070"/>
      <c r="AA5070"/>
      <c r="AB5070"/>
      <c r="AC5070"/>
      <c r="AD5070"/>
      <c r="AE5070"/>
      <c r="AF5070"/>
      <c r="AG5070"/>
      <c r="AH5070"/>
      <c r="AI5070"/>
      <c r="AJ5070"/>
      <c r="AK5070"/>
      <c r="AL5070"/>
      <c r="AM5070"/>
      <c r="AN5070"/>
      <c r="AO5070"/>
      <c r="AP5070"/>
      <c r="AQ5070"/>
    </row>
    <row r="5071" spans="1:43" s="269" customFormat="1" x14ac:dyDescent="0.2">
      <c r="A5071" s="13"/>
      <c r="B5071"/>
      <c r="C5071"/>
      <c r="D5071" s="227"/>
      <c r="E5071" s="227"/>
      <c r="F5071" s="227"/>
      <c r="G5071"/>
      <c r="H5071"/>
      <c r="I5071"/>
      <c r="J5071" s="227"/>
      <c r="L5071" s="190"/>
      <c r="N5071"/>
      <c r="O5071"/>
      <c r="P5071"/>
      <c r="Q5071"/>
      <c r="R5071"/>
      <c r="S5071"/>
      <c r="T5071"/>
      <c r="U5071"/>
      <c r="V5071"/>
      <c r="W5071" s="319"/>
      <c r="X5071"/>
      <c r="Y5071"/>
      <c r="Z5071"/>
      <c r="AA5071"/>
      <c r="AB5071"/>
      <c r="AC5071"/>
      <c r="AD5071"/>
      <c r="AE5071"/>
      <c r="AF5071"/>
      <c r="AG5071"/>
      <c r="AH5071"/>
      <c r="AI5071"/>
      <c r="AJ5071"/>
      <c r="AK5071"/>
      <c r="AL5071"/>
      <c r="AM5071"/>
      <c r="AN5071"/>
      <c r="AO5071"/>
      <c r="AP5071"/>
      <c r="AQ5071"/>
    </row>
    <row r="5072" spans="1:43" s="269" customFormat="1" x14ac:dyDescent="0.2">
      <c r="A5072" s="13"/>
      <c r="B5072"/>
      <c r="C5072"/>
      <c r="D5072" s="227"/>
      <c r="E5072" s="227"/>
      <c r="F5072" s="227"/>
      <c r="G5072"/>
      <c r="H5072"/>
      <c r="I5072"/>
      <c r="J5072" s="227"/>
      <c r="L5072" s="190"/>
      <c r="N5072"/>
      <c r="O5072"/>
      <c r="P5072"/>
      <c r="Q5072"/>
      <c r="R5072"/>
      <c r="S5072"/>
      <c r="T5072"/>
      <c r="U5072"/>
      <c r="V5072"/>
      <c r="W5072" s="319"/>
      <c r="X5072"/>
      <c r="Y5072"/>
      <c r="Z5072"/>
      <c r="AA5072"/>
      <c r="AB5072"/>
      <c r="AC5072"/>
      <c r="AD5072"/>
      <c r="AE5072"/>
      <c r="AF5072"/>
      <c r="AG5072"/>
      <c r="AH5072"/>
      <c r="AI5072"/>
      <c r="AJ5072"/>
      <c r="AK5072"/>
      <c r="AL5072"/>
      <c r="AM5072"/>
      <c r="AN5072"/>
      <c r="AO5072"/>
      <c r="AP5072"/>
      <c r="AQ5072"/>
    </row>
    <row r="5073" spans="1:43" s="269" customFormat="1" x14ac:dyDescent="0.2">
      <c r="A5073" s="13"/>
      <c r="B5073"/>
      <c r="C5073"/>
      <c r="D5073" s="227"/>
      <c r="E5073" s="227"/>
      <c r="F5073" s="227"/>
      <c r="G5073"/>
      <c r="H5073"/>
      <c r="I5073"/>
      <c r="J5073" s="227"/>
      <c r="L5073" s="190"/>
      <c r="N5073"/>
      <c r="O5073"/>
      <c r="P5073"/>
      <c r="Q5073"/>
      <c r="R5073"/>
      <c r="S5073"/>
      <c r="T5073"/>
      <c r="U5073"/>
      <c r="V5073"/>
      <c r="W5073" s="319"/>
      <c r="X5073"/>
      <c r="Y5073"/>
      <c r="Z5073"/>
      <c r="AA5073"/>
      <c r="AB5073"/>
      <c r="AC5073"/>
      <c r="AD5073"/>
      <c r="AE5073"/>
      <c r="AF5073"/>
      <c r="AG5073"/>
      <c r="AH5073"/>
      <c r="AI5073"/>
      <c r="AJ5073"/>
      <c r="AK5073"/>
      <c r="AL5073"/>
      <c r="AM5073"/>
      <c r="AN5073"/>
      <c r="AO5073"/>
      <c r="AP5073"/>
      <c r="AQ5073"/>
    </row>
    <row r="5074" spans="1:43" s="269" customFormat="1" x14ac:dyDescent="0.2">
      <c r="A5074" s="13"/>
      <c r="B5074"/>
      <c r="C5074"/>
      <c r="D5074" s="227"/>
      <c r="E5074" s="227"/>
      <c r="F5074" s="227"/>
      <c r="G5074"/>
      <c r="H5074"/>
      <c r="I5074"/>
      <c r="J5074" s="227"/>
      <c r="L5074" s="190"/>
      <c r="N5074"/>
      <c r="O5074"/>
      <c r="P5074"/>
      <c r="Q5074"/>
      <c r="R5074"/>
      <c r="S5074"/>
      <c r="T5074"/>
      <c r="U5074"/>
      <c r="V5074"/>
      <c r="W5074" s="319"/>
      <c r="X5074"/>
      <c r="Y5074"/>
      <c r="Z5074"/>
      <c r="AA5074"/>
      <c r="AB5074"/>
      <c r="AC5074"/>
      <c r="AD5074"/>
      <c r="AE5074"/>
      <c r="AF5074"/>
      <c r="AG5074"/>
      <c r="AH5074"/>
      <c r="AI5074"/>
      <c r="AJ5074"/>
      <c r="AK5074"/>
      <c r="AL5074"/>
      <c r="AM5074"/>
      <c r="AN5074"/>
      <c r="AO5074"/>
      <c r="AP5074"/>
      <c r="AQ5074"/>
    </row>
    <row r="5075" spans="1:43" s="269" customFormat="1" x14ac:dyDescent="0.2">
      <c r="A5075" s="13"/>
      <c r="B5075"/>
      <c r="C5075"/>
      <c r="D5075" s="227"/>
      <c r="E5075" s="227"/>
      <c r="F5075" s="227"/>
      <c r="G5075"/>
      <c r="H5075"/>
      <c r="I5075"/>
      <c r="J5075" s="227"/>
      <c r="L5075" s="190"/>
      <c r="N5075"/>
      <c r="O5075"/>
      <c r="P5075"/>
      <c r="Q5075"/>
      <c r="R5075"/>
      <c r="S5075"/>
      <c r="T5075"/>
      <c r="U5075"/>
      <c r="V5075"/>
      <c r="W5075" s="319"/>
      <c r="X5075"/>
      <c r="Y5075"/>
      <c r="Z5075"/>
      <c r="AA5075"/>
      <c r="AB5075"/>
      <c r="AC5075"/>
      <c r="AD5075"/>
      <c r="AE5075"/>
      <c r="AF5075"/>
      <c r="AG5075"/>
      <c r="AH5075"/>
      <c r="AI5075"/>
      <c r="AJ5075"/>
      <c r="AK5075"/>
      <c r="AL5075"/>
      <c r="AM5075"/>
      <c r="AN5075"/>
      <c r="AO5075"/>
      <c r="AP5075"/>
      <c r="AQ5075"/>
    </row>
    <row r="5076" spans="1:43" s="269" customFormat="1" x14ac:dyDescent="0.2">
      <c r="A5076" s="13"/>
      <c r="B5076"/>
      <c r="C5076"/>
      <c r="D5076" s="227"/>
      <c r="E5076" s="227"/>
      <c r="F5076" s="227"/>
      <c r="G5076"/>
      <c r="H5076"/>
      <c r="I5076"/>
      <c r="J5076" s="227"/>
      <c r="L5076" s="190"/>
      <c r="N5076"/>
      <c r="O5076"/>
      <c r="P5076"/>
      <c r="Q5076"/>
      <c r="R5076"/>
      <c r="S5076"/>
      <c r="T5076"/>
      <c r="U5076"/>
      <c r="V5076"/>
      <c r="W5076" s="319"/>
      <c r="X5076"/>
      <c r="Y5076"/>
      <c r="Z5076"/>
      <c r="AA5076"/>
      <c r="AB5076"/>
      <c r="AC5076"/>
      <c r="AD5076"/>
      <c r="AE5076"/>
      <c r="AF5076"/>
      <c r="AG5076"/>
      <c r="AH5076"/>
      <c r="AI5076"/>
      <c r="AJ5076"/>
      <c r="AK5076"/>
      <c r="AL5076"/>
      <c r="AM5076"/>
      <c r="AN5076"/>
      <c r="AO5076"/>
      <c r="AP5076"/>
      <c r="AQ5076"/>
    </row>
    <row r="5077" spans="1:43" s="269" customFormat="1" x14ac:dyDescent="0.2">
      <c r="A5077" s="13"/>
      <c r="B5077"/>
      <c r="C5077"/>
      <c r="D5077" s="227"/>
      <c r="E5077" s="227"/>
      <c r="F5077" s="227"/>
      <c r="G5077"/>
      <c r="H5077"/>
      <c r="I5077"/>
      <c r="J5077" s="227"/>
      <c r="L5077" s="190"/>
      <c r="N5077"/>
      <c r="O5077"/>
      <c r="P5077"/>
      <c r="Q5077"/>
      <c r="R5077"/>
      <c r="S5077"/>
      <c r="T5077"/>
      <c r="U5077"/>
      <c r="V5077"/>
      <c r="W5077" s="319"/>
      <c r="X5077"/>
      <c r="Y5077"/>
      <c r="Z5077"/>
      <c r="AA5077"/>
      <c r="AB5077"/>
      <c r="AC5077"/>
      <c r="AD5077"/>
      <c r="AE5077"/>
      <c r="AF5077"/>
      <c r="AG5077"/>
      <c r="AH5077"/>
      <c r="AI5077"/>
      <c r="AJ5077"/>
      <c r="AK5077"/>
      <c r="AL5077"/>
      <c r="AM5077"/>
      <c r="AN5077"/>
      <c r="AO5077"/>
      <c r="AP5077"/>
      <c r="AQ5077"/>
    </row>
    <row r="5078" spans="1:43" s="269" customFormat="1" x14ac:dyDescent="0.2">
      <c r="A5078" s="13"/>
      <c r="B5078"/>
      <c r="C5078"/>
      <c r="D5078" s="227"/>
      <c r="E5078" s="227"/>
      <c r="F5078" s="227"/>
      <c r="G5078"/>
      <c r="H5078"/>
      <c r="I5078"/>
      <c r="J5078" s="227"/>
      <c r="L5078" s="190"/>
      <c r="N5078"/>
      <c r="O5078"/>
      <c r="P5078"/>
      <c r="Q5078"/>
      <c r="R5078"/>
      <c r="S5078"/>
      <c r="T5078"/>
      <c r="U5078"/>
      <c r="V5078"/>
      <c r="W5078" s="319"/>
      <c r="X5078"/>
      <c r="Y5078"/>
      <c r="Z5078"/>
      <c r="AA5078"/>
      <c r="AB5078"/>
      <c r="AC5078"/>
      <c r="AD5078"/>
      <c r="AE5078"/>
      <c r="AF5078"/>
      <c r="AG5078"/>
      <c r="AH5078"/>
      <c r="AI5078"/>
      <c r="AJ5078"/>
      <c r="AK5078"/>
      <c r="AL5078"/>
      <c r="AM5078"/>
      <c r="AN5078"/>
      <c r="AO5078"/>
      <c r="AP5078"/>
      <c r="AQ5078"/>
    </row>
    <row r="5079" spans="1:43" s="269" customFormat="1" x14ac:dyDescent="0.2">
      <c r="A5079" s="13"/>
      <c r="B5079"/>
      <c r="C5079"/>
      <c r="D5079" s="227"/>
      <c r="E5079" s="227"/>
      <c r="F5079" s="227"/>
      <c r="G5079"/>
      <c r="H5079"/>
      <c r="I5079"/>
      <c r="J5079" s="227"/>
      <c r="L5079" s="190"/>
      <c r="N5079"/>
      <c r="O5079"/>
      <c r="P5079"/>
      <c r="Q5079"/>
      <c r="R5079"/>
      <c r="S5079"/>
      <c r="T5079"/>
      <c r="U5079"/>
      <c r="V5079"/>
      <c r="W5079" s="319"/>
      <c r="X5079"/>
      <c r="Y5079"/>
      <c r="Z5079"/>
      <c r="AA5079"/>
      <c r="AB5079"/>
      <c r="AC5079"/>
      <c r="AD5079"/>
      <c r="AE5079"/>
      <c r="AF5079"/>
      <c r="AG5079"/>
      <c r="AH5079"/>
      <c r="AI5079"/>
      <c r="AJ5079"/>
      <c r="AK5079"/>
      <c r="AL5079"/>
      <c r="AM5079"/>
      <c r="AN5079"/>
      <c r="AO5079"/>
      <c r="AP5079"/>
      <c r="AQ5079"/>
    </row>
    <row r="5080" spans="1:43" s="269" customFormat="1" x14ac:dyDescent="0.2">
      <c r="A5080" s="13"/>
      <c r="B5080"/>
      <c r="C5080"/>
      <c r="D5080" s="227"/>
      <c r="E5080" s="227"/>
      <c r="F5080" s="227"/>
      <c r="G5080"/>
      <c r="H5080"/>
      <c r="I5080"/>
      <c r="J5080" s="227"/>
      <c r="L5080" s="190"/>
      <c r="N5080"/>
      <c r="O5080"/>
      <c r="P5080"/>
      <c r="Q5080"/>
      <c r="R5080"/>
      <c r="S5080"/>
      <c r="T5080"/>
      <c r="U5080"/>
      <c r="V5080"/>
      <c r="W5080" s="319"/>
      <c r="X5080"/>
      <c r="Y5080"/>
      <c r="Z5080"/>
      <c r="AA5080"/>
      <c r="AB5080"/>
      <c r="AC5080"/>
      <c r="AD5080"/>
      <c r="AE5080"/>
      <c r="AF5080"/>
      <c r="AG5080"/>
      <c r="AH5080"/>
      <c r="AI5080"/>
      <c r="AJ5080"/>
      <c r="AK5080"/>
      <c r="AL5080"/>
      <c r="AM5080"/>
      <c r="AN5080"/>
      <c r="AO5080"/>
      <c r="AP5080"/>
      <c r="AQ5080"/>
    </row>
    <row r="5081" spans="1:43" s="269" customFormat="1" x14ac:dyDescent="0.2">
      <c r="A5081" s="13"/>
      <c r="B5081"/>
      <c r="C5081"/>
      <c r="D5081" s="227"/>
      <c r="E5081" s="227"/>
      <c r="F5081" s="227"/>
      <c r="G5081"/>
      <c r="H5081"/>
      <c r="I5081"/>
      <c r="J5081" s="227"/>
      <c r="L5081" s="190"/>
      <c r="N5081"/>
      <c r="O5081"/>
      <c r="P5081"/>
      <c r="Q5081"/>
      <c r="R5081"/>
      <c r="S5081"/>
      <c r="T5081"/>
      <c r="U5081"/>
      <c r="V5081"/>
      <c r="W5081" s="319"/>
      <c r="X5081"/>
      <c r="Y5081"/>
      <c r="Z5081"/>
      <c r="AA5081"/>
      <c r="AB5081"/>
      <c r="AC5081"/>
      <c r="AD5081"/>
      <c r="AE5081"/>
      <c r="AF5081"/>
      <c r="AG5081"/>
      <c r="AH5081"/>
      <c r="AI5081"/>
      <c r="AJ5081"/>
      <c r="AK5081"/>
      <c r="AL5081"/>
      <c r="AM5081"/>
      <c r="AN5081"/>
      <c r="AO5081"/>
      <c r="AP5081"/>
      <c r="AQ5081"/>
    </row>
    <row r="5082" spans="1:43" s="269" customFormat="1" x14ac:dyDescent="0.2">
      <c r="A5082" s="13"/>
      <c r="B5082"/>
      <c r="C5082"/>
      <c r="D5082" s="227"/>
      <c r="E5082" s="227"/>
      <c r="F5082" s="227"/>
      <c r="G5082"/>
      <c r="H5082"/>
      <c r="I5082"/>
      <c r="J5082" s="227"/>
      <c r="L5082" s="190"/>
      <c r="N5082"/>
      <c r="O5082"/>
      <c r="P5082"/>
      <c r="Q5082"/>
      <c r="R5082"/>
      <c r="S5082"/>
      <c r="T5082"/>
      <c r="U5082"/>
      <c r="V5082"/>
      <c r="W5082" s="319"/>
      <c r="X5082"/>
      <c r="Y5082"/>
      <c r="Z5082"/>
      <c r="AA5082"/>
      <c r="AB5082"/>
      <c r="AC5082"/>
      <c r="AD5082"/>
      <c r="AE5082"/>
      <c r="AF5082"/>
      <c r="AG5082"/>
      <c r="AH5082"/>
      <c r="AI5082"/>
      <c r="AJ5082"/>
      <c r="AK5082"/>
      <c r="AL5082"/>
      <c r="AM5082"/>
      <c r="AN5082"/>
      <c r="AO5082"/>
      <c r="AP5082"/>
      <c r="AQ5082"/>
    </row>
    <row r="5083" spans="1:43" s="269" customFormat="1" x14ac:dyDescent="0.2">
      <c r="A5083" s="13"/>
      <c r="B5083"/>
      <c r="C5083"/>
      <c r="D5083" s="227"/>
      <c r="E5083" s="227"/>
      <c r="F5083" s="227"/>
      <c r="G5083"/>
      <c r="H5083"/>
      <c r="I5083"/>
      <c r="J5083" s="227"/>
      <c r="L5083" s="190"/>
      <c r="N5083"/>
      <c r="O5083"/>
      <c r="P5083"/>
      <c r="Q5083"/>
      <c r="R5083"/>
      <c r="S5083"/>
      <c r="T5083"/>
      <c r="U5083"/>
      <c r="V5083"/>
      <c r="W5083" s="319"/>
      <c r="X5083"/>
      <c r="Y5083"/>
      <c r="Z5083"/>
      <c r="AA5083"/>
      <c r="AB5083"/>
      <c r="AC5083"/>
      <c r="AD5083"/>
      <c r="AE5083"/>
      <c r="AF5083"/>
      <c r="AG5083"/>
      <c r="AH5083"/>
      <c r="AI5083"/>
      <c r="AJ5083"/>
      <c r="AK5083"/>
      <c r="AL5083"/>
      <c r="AM5083"/>
      <c r="AN5083"/>
      <c r="AO5083"/>
      <c r="AP5083"/>
      <c r="AQ5083"/>
    </row>
    <row r="5084" spans="1:43" s="269" customFormat="1" x14ac:dyDescent="0.2">
      <c r="A5084" s="13"/>
      <c r="B5084"/>
      <c r="C5084"/>
      <c r="D5084" s="227"/>
      <c r="E5084" s="227"/>
      <c r="F5084" s="227"/>
      <c r="G5084"/>
      <c r="H5084"/>
      <c r="I5084"/>
      <c r="J5084" s="227"/>
      <c r="L5084" s="190"/>
      <c r="N5084"/>
      <c r="O5084"/>
      <c r="P5084"/>
      <c r="Q5084"/>
      <c r="R5084"/>
      <c r="S5084"/>
      <c r="T5084"/>
      <c r="U5084"/>
      <c r="V5084"/>
      <c r="W5084" s="319"/>
      <c r="X5084"/>
      <c r="Y5084"/>
      <c r="Z5084"/>
      <c r="AA5084"/>
      <c r="AB5084"/>
      <c r="AC5084"/>
      <c r="AD5084"/>
      <c r="AE5084"/>
      <c r="AF5084"/>
      <c r="AG5084"/>
      <c r="AH5084"/>
      <c r="AI5084"/>
      <c r="AJ5084"/>
      <c r="AK5084"/>
      <c r="AL5084"/>
      <c r="AM5084"/>
      <c r="AN5084"/>
      <c r="AO5084"/>
      <c r="AP5084"/>
      <c r="AQ5084"/>
    </row>
    <row r="5085" spans="1:43" s="269" customFormat="1" x14ac:dyDescent="0.2">
      <c r="A5085" s="13"/>
      <c r="B5085"/>
      <c r="C5085"/>
      <c r="D5085" s="227"/>
      <c r="E5085" s="227"/>
      <c r="F5085" s="227"/>
      <c r="G5085"/>
      <c r="H5085"/>
      <c r="I5085"/>
      <c r="J5085" s="227"/>
      <c r="L5085" s="190"/>
      <c r="N5085"/>
      <c r="O5085"/>
      <c r="P5085"/>
      <c r="Q5085"/>
      <c r="R5085"/>
      <c r="S5085"/>
      <c r="T5085"/>
      <c r="U5085"/>
      <c r="V5085"/>
      <c r="W5085" s="319"/>
      <c r="X5085"/>
      <c r="Y5085"/>
      <c r="Z5085"/>
      <c r="AA5085"/>
      <c r="AB5085"/>
      <c r="AC5085"/>
      <c r="AD5085"/>
      <c r="AE5085"/>
      <c r="AF5085"/>
      <c r="AG5085"/>
      <c r="AH5085"/>
      <c r="AI5085"/>
      <c r="AJ5085"/>
      <c r="AK5085"/>
      <c r="AL5085"/>
      <c r="AM5085"/>
      <c r="AN5085"/>
      <c r="AO5085"/>
      <c r="AP5085"/>
      <c r="AQ5085"/>
    </row>
    <row r="5086" spans="1:43" s="269" customFormat="1" x14ac:dyDescent="0.2">
      <c r="A5086" s="13"/>
      <c r="B5086"/>
      <c r="C5086"/>
      <c r="D5086" s="227"/>
      <c r="E5086" s="227"/>
      <c r="F5086" s="227"/>
      <c r="G5086"/>
      <c r="H5086"/>
      <c r="I5086"/>
      <c r="J5086" s="227"/>
      <c r="L5086" s="190"/>
      <c r="N5086"/>
      <c r="O5086"/>
      <c r="P5086"/>
      <c r="Q5086"/>
      <c r="R5086"/>
      <c r="S5086"/>
      <c r="T5086"/>
      <c r="U5086"/>
      <c r="V5086"/>
      <c r="W5086" s="319"/>
      <c r="X5086"/>
      <c r="Y5086"/>
      <c r="Z5086"/>
      <c r="AA5086"/>
      <c r="AB5086"/>
      <c r="AC5086"/>
      <c r="AD5086"/>
      <c r="AE5086"/>
      <c r="AF5086"/>
      <c r="AG5086"/>
      <c r="AH5086"/>
      <c r="AI5086"/>
      <c r="AJ5086"/>
      <c r="AK5086"/>
      <c r="AL5086"/>
      <c r="AM5086"/>
      <c r="AN5086"/>
      <c r="AO5086"/>
      <c r="AP5086"/>
      <c r="AQ5086"/>
    </row>
    <row r="5087" spans="1:43" s="269" customFormat="1" x14ac:dyDescent="0.2">
      <c r="A5087" s="13"/>
      <c r="B5087"/>
      <c r="C5087"/>
      <c r="D5087" s="227"/>
      <c r="E5087" s="227"/>
      <c r="F5087" s="227"/>
      <c r="G5087"/>
      <c r="H5087"/>
      <c r="I5087"/>
      <c r="J5087" s="227"/>
      <c r="L5087" s="190"/>
      <c r="N5087"/>
      <c r="O5087"/>
      <c r="P5087"/>
      <c r="Q5087"/>
      <c r="R5087"/>
      <c r="S5087"/>
      <c r="T5087"/>
      <c r="U5087"/>
      <c r="V5087"/>
      <c r="W5087" s="319"/>
      <c r="X5087"/>
      <c r="Y5087"/>
      <c r="Z5087"/>
      <c r="AA5087"/>
      <c r="AB5087"/>
      <c r="AC5087"/>
      <c r="AD5087"/>
      <c r="AE5087"/>
      <c r="AF5087"/>
      <c r="AG5087"/>
      <c r="AH5087"/>
      <c r="AI5087"/>
      <c r="AJ5087"/>
      <c r="AK5087"/>
      <c r="AL5087"/>
      <c r="AM5087"/>
      <c r="AN5087"/>
      <c r="AO5087"/>
      <c r="AP5087"/>
      <c r="AQ5087"/>
    </row>
    <row r="5088" spans="1:43" s="269" customFormat="1" x14ac:dyDescent="0.2">
      <c r="A5088" s="13"/>
      <c r="B5088"/>
      <c r="C5088"/>
      <c r="D5088" s="227"/>
      <c r="E5088" s="227"/>
      <c r="F5088" s="227"/>
      <c r="G5088"/>
      <c r="H5088"/>
      <c r="I5088"/>
      <c r="J5088" s="227"/>
      <c r="L5088" s="190"/>
      <c r="N5088"/>
      <c r="O5088"/>
      <c r="P5088"/>
      <c r="Q5088"/>
      <c r="R5088"/>
      <c r="S5088"/>
      <c r="T5088"/>
      <c r="U5088"/>
      <c r="V5088"/>
      <c r="W5088" s="319"/>
      <c r="X5088"/>
      <c r="Y5088"/>
      <c r="Z5088"/>
      <c r="AA5088"/>
      <c r="AB5088"/>
      <c r="AC5088"/>
      <c r="AD5088"/>
      <c r="AE5088"/>
      <c r="AF5088"/>
      <c r="AG5088"/>
      <c r="AH5088"/>
      <c r="AI5088"/>
      <c r="AJ5088"/>
      <c r="AK5088"/>
      <c r="AL5088"/>
      <c r="AM5088"/>
      <c r="AN5088"/>
      <c r="AO5088"/>
      <c r="AP5088"/>
      <c r="AQ5088"/>
    </row>
    <row r="5089" spans="1:43" s="269" customFormat="1" x14ac:dyDescent="0.2">
      <c r="A5089" s="13"/>
      <c r="B5089"/>
      <c r="C5089"/>
      <c r="D5089" s="227"/>
      <c r="E5089" s="227"/>
      <c r="F5089" s="227"/>
      <c r="G5089"/>
      <c r="H5089"/>
      <c r="I5089"/>
      <c r="J5089" s="227"/>
      <c r="L5089" s="190"/>
      <c r="N5089"/>
      <c r="O5089"/>
      <c r="P5089"/>
      <c r="Q5089"/>
      <c r="R5089"/>
      <c r="S5089"/>
      <c r="T5089"/>
      <c r="U5089"/>
      <c r="V5089"/>
      <c r="W5089" s="319"/>
      <c r="X5089"/>
      <c r="Y5089"/>
      <c r="Z5089"/>
      <c r="AA5089"/>
      <c r="AB5089"/>
      <c r="AC5089"/>
      <c r="AD5089"/>
      <c r="AE5089"/>
      <c r="AF5089"/>
      <c r="AG5089"/>
      <c r="AH5089"/>
      <c r="AI5089"/>
      <c r="AJ5089"/>
      <c r="AK5089"/>
      <c r="AL5089"/>
      <c r="AM5089"/>
      <c r="AN5089"/>
      <c r="AO5089"/>
      <c r="AP5089"/>
      <c r="AQ5089"/>
    </row>
    <row r="5090" spans="1:43" s="269" customFormat="1" x14ac:dyDescent="0.2">
      <c r="A5090" s="13"/>
      <c r="B5090"/>
      <c r="C5090"/>
      <c r="D5090" s="227"/>
      <c r="E5090" s="227"/>
      <c r="F5090" s="227"/>
      <c r="G5090"/>
      <c r="H5090"/>
      <c r="I5090"/>
      <c r="J5090" s="227"/>
      <c r="L5090" s="190"/>
      <c r="N5090"/>
      <c r="O5090"/>
      <c r="P5090"/>
      <c r="Q5090"/>
      <c r="R5090"/>
      <c r="S5090"/>
      <c r="T5090"/>
      <c r="U5090"/>
      <c r="V5090"/>
      <c r="W5090" s="319"/>
      <c r="X5090"/>
      <c r="Y5090"/>
      <c r="Z5090"/>
      <c r="AA5090"/>
      <c r="AB5090"/>
      <c r="AC5090"/>
      <c r="AD5090"/>
      <c r="AE5090"/>
      <c r="AF5090"/>
      <c r="AG5090"/>
      <c r="AH5090"/>
      <c r="AI5090"/>
      <c r="AJ5090"/>
      <c r="AK5090"/>
      <c r="AL5090"/>
      <c r="AM5090"/>
      <c r="AN5090"/>
      <c r="AO5090"/>
      <c r="AP5090"/>
      <c r="AQ5090"/>
    </row>
    <row r="5091" spans="1:43" s="269" customFormat="1" x14ac:dyDescent="0.2">
      <c r="A5091" s="13"/>
      <c r="B5091"/>
      <c r="C5091"/>
      <c r="D5091" s="227"/>
      <c r="E5091" s="227"/>
      <c r="F5091" s="227"/>
      <c r="G5091"/>
      <c r="H5091"/>
      <c r="I5091"/>
      <c r="J5091" s="227"/>
      <c r="L5091" s="190"/>
      <c r="N5091"/>
      <c r="O5091"/>
      <c r="P5091"/>
      <c r="Q5091"/>
      <c r="R5091"/>
      <c r="S5091"/>
      <c r="T5091"/>
      <c r="U5091"/>
      <c r="V5091"/>
      <c r="W5091" s="319"/>
      <c r="X5091"/>
      <c r="Y5091"/>
      <c r="Z5091"/>
      <c r="AA5091"/>
      <c r="AB5091"/>
      <c r="AC5091"/>
      <c r="AD5091"/>
      <c r="AE5091"/>
      <c r="AF5091"/>
      <c r="AG5091"/>
      <c r="AH5091"/>
      <c r="AI5091"/>
      <c r="AJ5091"/>
      <c r="AK5091"/>
      <c r="AL5091"/>
      <c r="AM5091"/>
      <c r="AN5091"/>
      <c r="AO5091"/>
      <c r="AP5091"/>
      <c r="AQ5091"/>
    </row>
    <row r="5092" spans="1:43" s="269" customFormat="1" x14ac:dyDescent="0.2">
      <c r="A5092" s="13"/>
      <c r="B5092"/>
      <c r="C5092"/>
      <c r="D5092" s="227"/>
      <c r="E5092" s="227"/>
      <c r="F5092" s="227"/>
      <c r="G5092"/>
      <c r="H5092"/>
      <c r="I5092"/>
      <c r="J5092" s="227"/>
      <c r="L5092" s="190"/>
      <c r="N5092"/>
      <c r="O5092"/>
      <c r="P5092"/>
      <c r="Q5092"/>
      <c r="R5092"/>
      <c r="S5092"/>
      <c r="T5092"/>
      <c r="U5092"/>
      <c r="V5092"/>
      <c r="W5092" s="319"/>
      <c r="X5092"/>
      <c r="Y5092"/>
      <c r="Z5092"/>
      <c r="AA5092"/>
      <c r="AB5092"/>
      <c r="AC5092"/>
      <c r="AD5092"/>
      <c r="AE5092"/>
      <c r="AF5092"/>
      <c r="AG5092"/>
      <c r="AH5092"/>
      <c r="AI5092"/>
      <c r="AJ5092"/>
      <c r="AK5092"/>
      <c r="AL5092"/>
      <c r="AM5092"/>
      <c r="AN5092"/>
      <c r="AO5092"/>
      <c r="AP5092"/>
      <c r="AQ5092"/>
    </row>
    <row r="5093" spans="1:43" s="269" customFormat="1" x14ac:dyDescent="0.2">
      <c r="A5093" s="13"/>
      <c r="B5093"/>
      <c r="C5093"/>
      <c r="D5093" s="227"/>
      <c r="E5093" s="227"/>
      <c r="F5093" s="227"/>
      <c r="G5093"/>
      <c r="H5093"/>
      <c r="I5093"/>
      <c r="J5093" s="227"/>
      <c r="L5093" s="190"/>
      <c r="N5093"/>
      <c r="O5093"/>
      <c r="P5093"/>
      <c r="Q5093"/>
      <c r="R5093"/>
      <c r="S5093"/>
      <c r="T5093"/>
      <c r="U5093"/>
      <c r="V5093"/>
      <c r="W5093" s="319"/>
      <c r="X5093"/>
      <c r="Y5093"/>
      <c r="Z5093"/>
      <c r="AA5093"/>
      <c r="AB5093"/>
      <c r="AC5093"/>
      <c r="AD5093"/>
      <c r="AE5093"/>
      <c r="AF5093"/>
      <c r="AG5093"/>
      <c r="AH5093"/>
      <c r="AI5093"/>
      <c r="AJ5093"/>
      <c r="AK5093"/>
      <c r="AL5093"/>
      <c r="AM5093"/>
      <c r="AN5093"/>
      <c r="AO5093"/>
      <c r="AP5093"/>
      <c r="AQ5093"/>
    </row>
    <row r="5094" spans="1:43" s="269" customFormat="1" x14ac:dyDescent="0.2">
      <c r="A5094" s="13"/>
      <c r="B5094"/>
      <c r="C5094"/>
      <c r="D5094" s="227"/>
      <c r="E5094" s="227"/>
      <c r="F5094" s="227"/>
      <c r="G5094"/>
      <c r="H5094"/>
      <c r="I5094"/>
      <c r="J5094" s="227"/>
      <c r="L5094" s="190"/>
      <c r="N5094"/>
      <c r="O5094"/>
      <c r="P5094"/>
      <c r="Q5094"/>
      <c r="R5094"/>
      <c r="S5094"/>
      <c r="T5094"/>
      <c r="U5094"/>
      <c r="V5094"/>
      <c r="W5094" s="319"/>
      <c r="X5094"/>
      <c r="Y5094"/>
      <c r="Z5094"/>
      <c r="AA5094"/>
      <c r="AB5094"/>
      <c r="AC5094"/>
      <c r="AD5094"/>
      <c r="AE5094"/>
      <c r="AF5094"/>
      <c r="AG5094"/>
      <c r="AH5094"/>
      <c r="AI5094"/>
      <c r="AJ5094"/>
      <c r="AK5094"/>
      <c r="AL5094"/>
      <c r="AM5094"/>
      <c r="AN5094"/>
      <c r="AO5094"/>
      <c r="AP5094"/>
      <c r="AQ5094"/>
    </row>
    <row r="5095" spans="1:43" s="269" customFormat="1" x14ac:dyDescent="0.2">
      <c r="A5095" s="13"/>
      <c r="B5095"/>
      <c r="C5095"/>
      <c r="D5095" s="227"/>
      <c r="E5095" s="227"/>
      <c r="F5095" s="227"/>
      <c r="G5095"/>
      <c r="H5095"/>
      <c r="I5095"/>
      <c r="J5095" s="227"/>
      <c r="L5095" s="190"/>
      <c r="N5095"/>
      <c r="O5095"/>
      <c r="P5095"/>
      <c r="Q5095"/>
      <c r="R5095"/>
      <c r="S5095"/>
      <c r="T5095"/>
      <c r="U5095"/>
      <c r="V5095"/>
      <c r="W5095" s="319"/>
      <c r="X5095"/>
      <c r="Y5095"/>
      <c r="Z5095"/>
      <c r="AA5095"/>
      <c r="AB5095"/>
      <c r="AC5095"/>
      <c r="AD5095"/>
      <c r="AE5095"/>
      <c r="AF5095"/>
      <c r="AG5095"/>
      <c r="AH5095"/>
      <c r="AI5095"/>
      <c r="AJ5095"/>
      <c r="AK5095"/>
      <c r="AL5095"/>
      <c r="AM5095"/>
      <c r="AN5095"/>
      <c r="AO5095"/>
      <c r="AP5095"/>
      <c r="AQ5095"/>
    </row>
    <row r="5096" spans="1:43" s="269" customFormat="1" x14ac:dyDescent="0.2">
      <c r="A5096" s="13"/>
      <c r="B5096"/>
      <c r="C5096"/>
      <c r="D5096" s="227"/>
      <c r="E5096" s="227"/>
      <c r="F5096" s="227"/>
      <c r="G5096"/>
      <c r="H5096"/>
      <c r="I5096"/>
      <c r="J5096" s="227"/>
      <c r="L5096" s="190"/>
      <c r="N5096"/>
      <c r="O5096"/>
      <c r="P5096"/>
      <c r="Q5096"/>
      <c r="R5096"/>
      <c r="S5096"/>
      <c r="T5096"/>
      <c r="U5096"/>
      <c r="V5096"/>
      <c r="W5096" s="319"/>
      <c r="X5096"/>
      <c r="Y5096"/>
      <c r="Z5096"/>
      <c r="AA5096"/>
      <c r="AB5096"/>
      <c r="AC5096"/>
      <c r="AD5096"/>
      <c r="AE5096"/>
      <c r="AF5096"/>
      <c r="AG5096"/>
      <c r="AH5096"/>
      <c r="AI5096"/>
      <c r="AJ5096"/>
      <c r="AK5096"/>
      <c r="AL5096"/>
      <c r="AM5096"/>
      <c r="AN5096"/>
      <c r="AO5096"/>
      <c r="AP5096"/>
      <c r="AQ5096"/>
    </row>
    <row r="5097" spans="1:43" s="269" customFormat="1" x14ac:dyDescent="0.2">
      <c r="A5097" s="13"/>
      <c r="B5097"/>
      <c r="C5097"/>
      <c r="D5097" s="227"/>
      <c r="E5097" s="227"/>
      <c r="F5097" s="227"/>
      <c r="G5097"/>
      <c r="H5097"/>
      <c r="I5097"/>
      <c r="J5097" s="227"/>
      <c r="L5097" s="190"/>
      <c r="N5097"/>
      <c r="O5097"/>
      <c r="P5097"/>
      <c r="Q5097"/>
      <c r="R5097"/>
      <c r="S5097"/>
      <c r="T5097"/>
      <c r="U5097"/>
      <c r="V5097"/>
      <c r="W5097" s="319"/>
      <c r="X5097"/>
      <c r="Y5097"/>
      <c r="Z5097"/>
      <c r="AA5097"/>
      <c r="AB5097"/>
      <c r="AC5097"/>
      <c r="AD5097"/>
      <c r="AE5097"/>
      <c r="AF5097"/>
      <c r="AG5097"/>
      <c r="AH5097"/>
      <c r="AI5097"/>
      <c r="AJ5097"/>
      <c r="AK5097"/>
      <c r="AL5097"/>
      <c r="AM5097"/>
      <c r="AN5097"/>
      <c r="AO5097"/>
      <c r="AP5097"/>
      <c r="AQ5097"/>
    </row>
    <row r="5098" spans="1:43" s="269" customFormat="1" x14ac:dyDescent="0.2">
      <c r="A5098" s="13"/>
      <c r="B5098"/>
      <c r="C5098"/>
      <c r="D5098" s="227"/>
      <c r="E5098" s="227"/>
      <c r="F5098" s="227"/>
      <c r="G5098"/>
      <c r="H5098"/>
      <c r="I5098"/>
      <c r="J5098" s="227"/>
      <c r="L5098" s="190"/>
      <c r="N5098"/>
      <c r="O5098"/>
      <c r="P5098"/>
      <c r="Q5098"/>
      <c r="R5098"/>
      <c r="S5098"/>
      <c r="T5098"/>
      <c r="U5098"/>
      <c r="V5098"/>
      <c r="W5098" s="319"/>
      <c r="X5098"/>
      <c r="Y5098"/>
      <c r="Z5098"/>
      <c r="AA5098"/>
      <c r="AB5098"/>
      <c r="AC5098"/>
      <c r="AD5098"/>
      <c r="AE5098"/>
      <c r="AF5098"/>
      <c r="AG5098"/>
      <c r="AH5098"/>
      <c r="AI5098"/>
      <c r="AJ5098"/>
      <c r="AK5098"/>
      <c r="AL5098"/>
      <c r="AM5098"/>
      <c r="AN5098"/>
      <c r="AO5098"/>
      <c r="AP5098"/>
      <c r="AQ5098"/>
    </row>
    <row r="5099" spans="1:43" s="269" customFormat="1" x14ac:dyDescent="0.2">
      <c r="A5099" s="13"/>
      <c r="B5099"/>
      <c r="C5099"/>
      <c r="D5099" s="227"/>
      <c r="E5099" s="227"/>
      <c r="F5099" s="227"/>
      <c r="G5099"/>
      <c r="H5099"/>
      <c r="I5099"/>
      <c r="J5099" s="227"/>
      <c r="L5099" s="190"/>
      <c r="N5099"/>
      <c r="O5099"/>
      <c r="P5099"/>
      <c r="Q5099"/>
      <c r="R5099"/>
      <c r="S5099"/>
      <c r="T5099"/>
      <c r="U5099"/>
      <c r="V5099"/>
      <c r="W5099" s="319"/>
      <c r="X5099"/>
      <c r="Y5099"/>
      <c r="Z5099"/>
      <c r="AA5099"/>
      <c r="AB5099"/>
      <c r="AC5099"/>
      <c r="AD5099"/>
      <c r="AE5099"/>
      <c r="AF5099"/>
      <c r="AG5099"/>
      <c r="AH5099"/>
      <c r="AI5099"/>
      <c r="AJ5099"/>
      <c r="AK5099"/>
      <c r="AL5099"/>
      <c r="AM5099"/>
      <c r="AN5099"/>
      <c r="AO5099"/>
      <c r="AP5099"/>
      <c r="AQ5099"/>
    </row>
    <row r="5100" spans="1:43" s="269" customFormat="1" x14ac:dyDescent="0.2">
      <c r="A5100" s="13"/>
      <c r="B5100"/>
      <c r="C5100"/>
      <c r="D5100" s="227"/>
      <c r="E5100" s="227"/>
      <c r="F5100" s="227"/>
      <c r="G5100"/>
      <c r="H5100"/>
      <c r="I5100"/>
      <c r="J5100" s="227"/>
      <c r="L5100" s="190"/>
      <c r="N5100"/>
      <c r="O5100"/>
      <c r="P5100"/>
      <c r="Q5100"/>
      <c r="R5100"/>
      <c r="S5100"/>
      <c r="T5100"/>
      <c r="U5100"/>
      <c r="V5100"/>
      <c r="W5100" s="319"/>
      <c r="X5100"/>
      <c r="Y5100"/>
      <c r="Z5100"/>
      <c r="AA5100"/>
      <c r="AB5100"/>
      <c r="AC5100"/>
      <c r="AD5100"/>
      <c r="AE5100"/>
      <c r="AF5100"/>
      <c r="AG5100"/>
      <c r="AH5100"/>
      <c r="AI5100"/>
      <c r="AJ5100"/>
      <c r="AK5100"/>
      <c r="AL5100"/>
      <c r="AM5100"/>
      <c r="AN5100"/>
      <c r="AO5100"/>
      <c r="AP5100"/>
      <c r="AQ5100"/>
    </row>
    <row r="5101" spans="1:43" s="269" customFormat="1" x14ac:dyDescent="0.2">
      <c r="A5101" s="13"/>
      <c r="B5101"/>
      <c r="C5101"/>
      <c r="D5101" s="227"/>
      <c r="E5101" s="227"/>
      <c r="F5101" s="227"/>
      <c r="G5101"/>
      <c r="H5101"/>
      <c r="I5101"/>
      <c r="J5101" s="227"/>
      <c r="L5101" s="190"/>
      <c r="N5101"/>
      <c r="O5101"/>
      <c r="P5101"/>
      <c r="Q5101"/>
      <c r="R5101"/>
      <c r="S5101"/>
      <c r="T5101"/>
      <c r="U5101"/>
      <c r="V5101"/>
      <c r="W5101" s="319"/>
      <c r="X5101"/>
      <c r="Y5101"/>
      <c r="Z5101"/>
      <c r="AA5101"/>
      <c r="AB5101"/>
      <c r="AC5101"/>
      <c r="AD5101"/>
      <c r="AE5101"/>
      <c r="AF5101"/>
      <c r="AG5101"/>
      <c r="AH5101"/>
      <c r="AI5101"/>
      <c r="AJ5101"/>
      <c r="AK5101"/>
      <c r="AL5101"/>
      <c r="AM5101"/>
      <c r="AN5101"/>
      <c r="AO5101"/>
      <c r="AP5101"/>
      <c r="AQ5101"/>
    </row>
    <row r="5102" spans="1:43" s="269" customFormat="1" x14ac:dyDescent="0.2">
      <c r="A5102" s="13"/>
      <c r="B5102"/>
      <c r="C5102"/>
      <c r="D5102" s="227"/>
      <c r="E5102" s="227"/>
      <c r="F5102" s="227"/>
      <c r="G5102"/>
      <c r="H5102"/>
      <c r="I5102"/>
      <c r="J5102" s="227"/>
      <c r="L5102" s="190"/>
      <c r="N5102"/>
      <c r="O5102"/>
      <c r="P5102"/>
      <c r="Q5102"/>
      <c r="R5102"/>
      <c r="S5102"/>
      <c r="T5102"/>
      <c r="U5102"/>
      <c r="V5102"/>
      <c r="W5102" s="319"/>
      <c r="X5102"/>
      <c r="Y5102"/>
      <c r="Z5102"/>
      <c r="AA5102"/>
      <c r="AB5102"/>
      <c r="AC5102"/>
      <c r="AD5102"/>
      <c r="AE5102"/>
      <c r="AF5102"/>
      <c r="AG5102"/>
      <c r="AH5102"/>
      <c r="AI5102"/>
      <c r="AJ5102"/>
      <c r="AK5102"/>
      <c r="AL5102"/>
      <c r="AM5102"/>
      <c r="AN5102"/>
      <c r="AO5102"/>
      <c r="AP5102"/>
      <c r="AQ5102"/>
    </row>
    <row r="5103" spans="1:43" s="269" customFormat="1" x14ac:dyDescent="0.2">
      <c r="A5103" s="13"/>
      <c r="B5103"/>
      <c r="C5103"/>
      <c r="D5103" s="227"/>
      <c r="E5103" s="227"/>
      <c r="F5103" s="227"/>
      <c r="G5103"/>
      <c r="H5103"/>
      <c r="I5103"/>
      <c r="J5103" s="227"/>
      <c r="L5103" s="190"/>
      <c r="N5103"/>
      <c r="O5103"/>
      <c r="P5103"/>
      <c r="Q5103"/>
      <c r="R5103"/>
      <c r="S5103"/>
      <c r="T5103"/>
      <c r="U5103"/>
      <c r="V5103"/>
      <c r="W5103" s="319"/>
      <c r="X5103"/>
      <c r="Y5103"/>
      <c r="Z5103"/>
      <c r="AA5103"/>
      <c r="AB5103"/>
      <c r="AC5103"/>
      <c r="AD5103"/>
      <c r="AE5103"/>
      <c r="AF5103"/>
      <c r="AG5103"/>
      <c r="AH5103"/>
      <c r="AI5103"/>
      <c r="AJ5103"/>
      <c r="AK5103"/>
      <c r="AL5103"/>
      <c r="AM5103"/>
      <c r="AN5103"/>
      <c r="AO5103"/>
      <c r="AP5103"/>
      <c r="AQ5103"/>
    </row>
    <row r="5104" spans="1:43" s="269" customFormat="1" x14ac:dyDescent="0.2">
      <c r="A5104" s="13"/>
      <c r="B5104"/>
      <c r="C5104"/>
      <c r="D5104" s="227"/>
      <c r="E5104" s="227"/>
      <c r="F5104" s="227"/>
      <c r="G5104"/>
      <c r="H5104"/>
      <c r="I5104"/>
      <c r="J5104" s="227"/>
      <c r="L5104" s="190"/>
      <c r="N5104"/>
      <c r="O5104"/>
      <c r="P5104"/>
      <c r="Q5104"/>
      <c r="R5104"/>
      <c r="S5104"/>
      <c r="T5104"/>
      <c r="U5104"/>
      <c r="V5104"/>
      <c r="W5104" s="319"/>
      <c r="X5104"/>
      <c r="Y5104"/>
      <c r="Z5104"/>
      <c r="AA5104"/>
      <c r="AB5104"/>
      <c r="AC5104"/>
      <c r="AD5104"/>
      <c r="AE5104"/>
      <c r="AF5104"/>
      <c r="AG5104"/>
      <c r="AH5104"/>
      <c r="AI5104"/>
      <c r="AJ5104"/>
      <c r="AK5104"/>
      <c r="AL5104"/>
      <c r="AM5104"/>
      <c r="AN5104"/>
      <c r="AO5104"/>
      <c r="AP5104"/>
      <c r="AQ5104"/>
    </row>
    <row r="5105" spans="1:43" s="269" customFormat="1" x14ac:dyDescent="0.2">
      <c r="A5105" s="13"/>
      <c r="B5105"/>
      <c r="C5105"/>
      <c r="D5105" s="227"/>
      <c r="E5105" s="227"/>
      <c r="F5105" s="227"/>
      <c r="G5105"/>
      <c r="H5105"/>
      <c r="I5105"/>
      <c r="J5105" s="227"/>
      <c r="L5105" s="190"/>
      <c r="N5105"/>
      <c r="O5105"/>
      <c r="P5105"/>
      <c r="Q5105"/>
      <c r="R5105"/>
      <c r="S5105"/>
      <c r="T5105"/>
      <c r="U5105"/>
      <c r="V5105"/>
      <c r="W5105" s="319"/>
      <c r="X5105"/>
      <c r="Y5105"/>
      <c r="Z5105"/>
      <c r="AA5105"/>
      <c r="AB5105"/>
      <c r="AC5105"/>
      <c r="AD5105"/>
      <c r="AE5105"/>
      <c r="AF5105"/>
      <c r="AG5105"/>
      <c r="AH5105"/>
      <c r="AI5105"/>
      <c r="AJ5105"/>
      <c r="AK5105"/>
      <c r="AL5105"/>
      <c r="AM5105"/>
      <c r="AN5105"/>
      <c r="AO5105"/>
      <c r="AP5105"/>
      <c r="AQ5105"/>
    </row>
    <row r="5106" spans="1:43" s="269" customFormat="1" x14ac:dyDescent="0.2">
      <c r="A5106" s="13"/>
      <c r="B5106"/>
      <c r="C5106"/>
      <c r="D5106" s="227"/>
      <c r="E5106" s="227"/>
      <c r="F5106" s="227"/>
      <c r="G5106"/>
      <c r="H5106"/>
      <c r="I5106"/>
      <c r="J5106" s="227"/>
      <c r="L5106" s="190"/>
      <c r="N5106"/>
      <c r="O5106"/>
      <c r="P5106"/>
      <c r="Q5106"/>
      <c r="R5106"/>
      <c r="S5106"/>
      <c r="T5106"/>
      <c r="U5106"/>
      <c r="V5106"/>
      <c r="W5106" s="319"/>
      <c r="X5106"/>
      <c r="Y5106"/>
      <c r="Z5106"/>
      <c r="AA5106"/>
      <c r="AB5106"/>
      <c r="AC5106"/>
      <c r="AD5106"/>
      <c r="AE5106"/>
      <c r="AF5106"/>
      <c r="AG5106"/>
      <c r="AH5106"/>
      <c r="AI5106"/>
      <c r="AJ5106"/>
      <c r="AK5106"/>
      <c r="AL5106"/>
      <c r="AM5106"/>
      <c r="AN5106"/>
      <c r="AO5106"/>
      <c r="AP5106"/>
      <c r="AQ5106"/>
    </row>
    <row r="5107" spans="1:43" s="269" customFormat="1" x14ac:dyDescent="0.2">
      <c r="A5107" s="13"/>
      <c r="B5107"/>
      <c r="C5107"/>
      <c r="D5107" s="227"/>
      <c r="E5107" s="227"/>
      <c r="F5107" s="227"/>
      <c r="G5107"/>
      <c r="H5107"/>
      <c r="I5107"/>
      <c r="J5107" s="227"/>
      <c r="L5107" s="190"/>
      <c r="N5107"/>
      <c r="O5107"/>
      <c r="P5107"/>
      <c r="Q5107"/>
      <c r="R5107"/>
      <c r="S5107"/>
      <c r="T5107"/>
      <c r="U5107"/>
      <c r="V5107"/>
      <c r="W5107" s="319"/>
      <c r="X5107"/>
      <c r="Y5107"/>
      <c r="Z5107"/>
      <c r="AA5107"/>
      <c r="AB5107"/>
      <c r="AC5107"/>
      <c r="AD5107"/>
      <c r="AE5107"/>
      <c r="AF5107"/>
      <c r="AG5107"/>
      <c r="AH5107"/>
      <c r="AI5107"/>
      <c r="AJ5107"/>
      <c r="AK5107"/>
      <c r="AL5107"/>
      <c r="AM5107"/>
      <c r="AN5107"/>
      <c r="AO5107"/>
      <c r="AP5107"/>
      <c r="AQ5107"/>
    </row>
    <row r="5108" spans="1:43" s="269" customFormat="1" x14ac:dyDescent="0.2">
      <c r="A5108" s="13"/>
      <c r="B5108"/>
      <c r="C5108"/>
      <c r="D5108" s="227"/>
      <c r="E5108" s="227"/>
      <c r="F5108" s="227"/>
      <c r="G5108"/>
      <c r="H5108"/>
      <c r="I5108"/>
      <c r="J5108" s="227"/>
      <c r="L5108" s="190"/>
      <c r="N5108"/>
      <c r="O5108"/>
      <c r="P5108"/>
      <c r="Q5108"/>
      <c r="R5108"/>
      <c r="S5108"/>
      <c r="T5108"/>
      <c r="U5108"/>
      <c r="V5108"/>
      <c r="W5108" s="319"/>
      <c r="X5108"/>
      <c r="Y5108"/>
      <c r="Z5108"/>
      <c r="AA5108"/>
      <c r="AB5108"/>
      <c r="AC5108"/>
      <c r="AD5108"/>
      <c r="AE5108"/>
      <c r="AF5108"/>
      <c r="AG5108"/>
      <c r="AH5108"/>
      <c r="AI5108"/>
      <c r="AJ5108"/>
      <c r="AK5108"/>
      <c r="AL5108"/>
      <c r="AM5108"/>
      <c r="AN5108"/>
      <c r="AO5108"/>
      <c r="AP5108"/>
      <c r="AQ5108"/>
    </row>
    <row r="5109" spans="1:43" s="269" customFormat="1" x14ac:dyDescent="0.2">
      <c r="A5109" s="13"/>
      <c r="B5109"/>
      <c r="C5109"/>
      <c r="D5109" s="227"/>
      <c r="E5109" s="227"/>
      <c r="F5109" s="227"/>
      <c r="G5109"/>
      <c r="H5109"/>
      <c r="I5109"/>
      <c r="J5109" s="227"/>
      <c r="L5109" s="190"/>
      <c r="N5109"/>
      <c r="O5109"/>
      <c r="P5109"/>
      <c r="Q5109"/>
      <c r="R5109"/>
      <c r="S5109"/>
      <c r="T5109"/>
      <c r="U5109"/>
      <c r="V5109"/>
      <c r="W5109" s="319"/>
      <c r="X5109"/>
      <c r="Y5109"/>
      <c r="Z5109"/>
      <c r="AA5109"/>
      <c r="AB5109"/>
      <c r="AC5109"/>
      <c r="AD5109"/>
      <c r="AE5109"/>
      <c r="AF5109"/>
      <c r="AG5109"/>
      <c r="AH5109"/>
      <c r="AI5109"/>
      <c r="AJ5109"/>
      <c r="AK5109"/>
      <c r="AL5109"/>
      <c r="AM5109"/>
      <c r="AN5109"/>
      <c r="AO5109"/>
      <c r="AP5109"/>
      <c r="AQ5109"/>
    </row>
    <row r="5110" spans="1:43" s="269" customFormat="1" x14ac:dyDescent="0.2">
      <c r="A5110" s="13"/>
      <c r="B5110"/>
      <c r="C5110"/>
      <c r="D5110" s="227"/>
      <c r="E5110" s="227"/>
      <c r="F5110" s="227"/>
      <c r="G5110"/>
      <c r="H5110"/>
      <c r="I5110"/>
      <c r="J5110" s="227"/>
      <c r="L5110" s="190"/>
      <c r="N5110"/>
      <c r="O5110"/>
      <c r="P5110"/>
      <c r="Q5110"/>
      <c r="R5110"/>
      <c r="S5110"/>
      <c r="T5110"/>
      <c r="U5110"/>
      <c r="V5110"/>
      <c r="W5110" s="319"/>
      <c r="X5110"/>
      <c r="Y5110"/>
      <c r="Z5110"/>
      <c r="AA5110"/>
      <c r="AB5110"/>
      <c r="AC5110"/>
      <c r="AD5110"/>
      <c r="AE5110"/>
      <c r="AF5110"/>
      <c r="AG5110"/>
      <c r="AH5110"/>
      <c r="AI5110"/>
      <c r="AJ5110"/>
      <c r="AK5110"/>
      <c r="AL5110"/>
      <c r="AM5110"/>
      <c r="AN5110"/>
      <c r="AO5110"/>
      <c r="AP5110"/>
      <c r="AQ5110"/>
    </row>
    <row r="5111" spans="1:43" s="269" customFormat="1" x14ac:dyDescent="0.2">
      <c r="A5111" s="13"/>
      <c r="B5111"/>
      <c r="C5111"/>
      <c r="D5111" s="227"/>
      <c r="E5111" s="227"/>
      <c r="F5111" s="227"/>
      <c r="G5111"/>
      <c r="H5111"/>
      <c r="I5111"/>
      <c r="J5111" s="227"/>
      <c r="L5111" s="190"/>
      <c r="N5111"/>
      <c r="O5111"/>
      <c r="P5111"/>
      <c r="Q5111"/>
      <c r="R5111"/>
      <c r="S5111"/>
      <c r="T5111"/>
      <c r="U5111"/>
      <c r="V5111"/>
      <c r="W5111" s="319"/>
      <c r="X5111"/>
      <c r="Y5111"/>
      <c r="Z5111"/>
      <c r="AA5111"/>
      <c r="AB5111"/>
      <c r="AC5111"/>
      <c r="AD5111"/>
      <c r="AE5111"/>
      <c r="AF5111"/>
      <c r="AG5111"/>
      <c r="AH5111"/>
      <c r="AI5111"/>
      <c r="AJ5111"/>
      <c r="AK5111"/>
      <c r="AL5111"/>
      <c r="AM5111"/>
      <c r="AN5111"/>
      <c r="AO5111"/>
      <c r="AP5111"/>
      <c r="AQ5111"/>
    </row>
    <row r="5112" spans="1:43" s="269" customFormat="1" x14ac:dyDescent="0.2">
      <c r="A5112" s="13"/>
      <c r="B5112"/>
      <c r="C5112"/>
      <c r="D5112" s="227"/>
      <c r="E5112" s="227"/>
      <c r="F5112" s="227"/>
      <c r="G5112"/>
      <c r="H5112"/>
      <c r="I5112"/>
      <c r="J5112" s="227"/>
      <c r="L5112" s="190"/>
      <c r="N5112"/>
      <c r="O5112"/>
      <c r="P5112"/>
      <c r="Q5112"/>
      <c r="R5112"/>
      <c r="S5112"/>
      <c r="T5112"/>
      <c r="U5112"/>
      <c r="V5112"/>
      <c r="W5112" s="319"/>
      <c r="X5112"/>
      <c r="Y5112"/>
      <c r="Z5112"/>
      <c r="AA5112"/>
      <c r="AB5112"/>
      <c r="AC5112"/>
      <c r="AD5112"/>
      <c r="AE5112"/>
      <c r="AF5112"/>
      <c r="AG5112"/>
      <c r="AH5112"/>
      <c r="AI5112"/>
      <c r="AJ5112"/>
      <c r="AK5112"/>
      <c r="AL5112"/>
      <c r="AM5112"/>
      <c r="AN5112"/>
      <c r="AO5112"/>
      <c r="AP5112"/>
      <c r="AQ5112"/>
    </row>
    <row r="5113" spans="1:43" s="269" customFormat="1" x14ac:dyDescent="0.2">
      <c r="A5113" s="13"/>
      <c r="B5113"/>
      <c r="C5113"/>
      <c r="D5113" s="227"/>
      <c r="E5113" s="227"/>
      <c r="F5113" s="227"/>
      <c r="G5113"/>
      <c r="H5113"/>
      <c r="I5113"/>
      <c r="J5113" s="227"/>
      <c r="L5113" s="190"/>
      <c r="N5113"/>
      <c r="O5113"/>
      <c r="P5113"/>
      <c r="Q5113"/>
      <c r="R5113"/>
      <c r="S5113"/>
      <c r="T5113"/>
      <c r="U5113"/>
      <c r="V5113"/>
      <c r="W5113" s="319"/>
      <c r="X5113"/>
      <c r="Y5113"/>
      <c r="Z5113"/>
      <c r="AA5113"/>
      <c r="AB5113"/>
      <c r="AC5113"/>
      <c r="AD5113"/>
      <c r="AE5113"/>
      <c r="AF5113"/>
      <c r="AG5113"/>
      <c r="AH5113"/>
      <c r="AI5113"/>
      <c r="AJ5113"/>
      <c r="AK5113"/>
      <c r="AL5113"/>
      <c r="AM5113"/>
      <c r="AN5113"/>
      <c r="AO5113"/>
      <c r="AP5113"/>
      <c r="AQ5113"/>
    </row>
    <row r="5114" spans="1:43" s="269" customFormat="1" x14ac:dyDescent="0.2">
      <c r="A5114" s="13"/>
      <c r="B5114"/>
      <c r="C5114"/>
      <c r="D5114" s="227"/>
      <c r="E5114" s="227"/>
      <c r="F5114" s="227"/>
      <c r="G5114"/>
      <c r="H5114"/>
      <c r="I5114"/>
      <c r="J5114" s="227"/>
      <c r="L5114" s="190"/>
      <c r="N5114"/>
      <c r="O5114"/>
      <c r="P5114"/>
      <c r="Q5114"/>
      <c r="R5114"/>
      <c r="S5114"/>
      <c r="T5114"/>
      <c r="U5114"/>
      <c r="V5114"/>
      <c r="W5114" s="319"/>
      <c r="X5114"/>
      <c r="Y5114"/>
      <c r="Z5114"/>
      <c r="AA5114"/>
      <c r="AB5114"/>
      <c r="AC5114"/>
      <c r="AD5114"/>
      <c r="AE5114"/>
      <c r="AF5114"/>
      <c r="AG5114"/>
      <c r="AH5114"/>
      <c r="AI5114"/>
      <c r="AJ5114"/>
      <c r="AK5114"/>
      <c r="AL5114"/>
      <c r="AM5114"/>
      <c r="AN5114"/>
      <c r="AO5114"/>
      <c r="AP5114"/>
      <c r="AQ5114"/>
    </row>
    <row r="5115" spans="1:43" s="269" customFormat="1" x14ac:dyDescent="0.2">
      <c r="A5115" s="13"/>
      <c r="B5115"/>
      <c r="C5115"/>
      <c r="D5115" s="227"/>
      <c r="E5115" s="227"/>
      <c r="F5115" s="227"/>
      <c r="G5115"/>
      <c r="H5115"/>
      <c r="I5115"/>
      <c r="J5115" s="227"/>
      <c r="L5115" s="190"/>
      <c r="N5115"/>
      <c r="O5115"/>
      <c r="P5115"/>
      <c r="Q5115"/>
      <c r="R5115"/>
      <c r="S5115"/>
      <c r="T5115"/>
      <c r="U5115"/>
      <c r="V5115"/>
      <c r="W5115" s="319"/>
      <c r="X5115"/>
      <c r="Y5115"/>
      <c r="Z5115"/>
      <c r="AA5115"/>
      <c r="AB5115"/>
      <c r="AC5115"/>
      <c r="AD5115"/>
      <c r="AE5115"/>
      <c r="AF5115"/>
      <c r="AG5115"/>
      <c r="AH5115"/>
      <c r="AI5115"/>
      <c r="AJ5115"/>
      <c r="AK5115"/>
      <c r="AL5115"/>
      <c r="AM5115"/>
      <c r="AN5115"/>
      <c r="AO5115"/>
      <c r="AP5115"/>
      <c r="AQ5115"/>
    </row>
    <row r="5116" spans="1:43" s="269" customFormat="1" x14ac:dyDescent="0.2">
      <c r="A5116" s="13"/>
      <c r="B5116"/>
      <c r="C5116"/>
      <c r="D5116" s="227"/>
      <c r="E5116" s="227"/>
      <c r="F5116" s="227"/>
      <c r="G5116"/>
      <c r="H5116"/>
      <c r="I5116"/>
      <c r="J5116" s="227"/>
      <c r="L5116" s="190"/>
      <c r="N5116"/>
      <c r="O5116"/>
      <c r="P5116"/>
      <c r="Q5116"/>
      <c r="R5116"/>
      <c r="S5116"/>
      <c r="T5116"/>
      <c r="U5116"/>
      <c r="V5116"/>
      <c r="W5116" s="319"/>
      <c r="X5116"/>
      <c r="Y5116"/>
      <c r="Z5116"/>
      <c r="AA5116"/>
      <c r="AB5116"/>
      <c r="AC5116"/>
      <c r="AD5116"/>
      <c r="AE5116"/>
      <c r="AF5116"/>
      <c r="AG5116"/>
      <c r="AH5116"/>
      <c r="AI5116"/>
      <c r="AJ5116"/>
      <c r="AK5116"/>
      <c r="AL5116"/>
      <c r="AM5116"/>
      <c r="AN5116"/>
      <c r="AO5116"/>
      <c r="AP5116"/>
      <c r="AQ5116"/>
    </row>
    <row r="5117" spans="1:43" s="269" customFormat="1" x14ac:dyDescent="0.2">
      <c r="A5117" s="13"/>
      <c r="B5117"/>
      <c r="C5117"/>
      <c r="D5117" s="227"/>
      <c r="E5117" s="227"/>
      <c r="F5117" s="227"/>
      <c r="G5117"/>
      <c r="H5117"/>
      <c r="I5117"/>
      <c r="J5117" s="227"/>
      <c r="L5117" s="190"/>
      <c r="N5117"/>
      <c r="O5117"/>
      <c r="P5117"/>
      <c r="Q5117"/>
      <c r="R5117"/>
      <c r="S5117"/>
      <c r="T5117"/>
      <c r="U5117"/>
      <c r="V5117"/>
      <c r="W5117" s="319"/>
      <c r="X5117"/>
      <c r="Y5117"/>
      <c r="Z5117"/>
      <c r="AA5117"/>
      <c r="AB5117"/>
      <c r="AC5117"/>
      <c r="AD5117"/>
      <c r="AE5117"/>
      <c r="AF5117"/>
      <c r="AG5117"/>
      <c r="AH5117"/>
      <c r="AI5117"/>
      <c r="AJ5117"/>
      <c r="AK5117"/>
      <c r="AL5117"/>
      <c r="AM5117"/>
      <c r="AN5117"/>
      <c r="AO5117"/>
      <c r="AP5117"/>
      <c r="AQ5117"/>
    </row>
    <row r="5118" spans="1:43" s="269" customFormat="1" x14ac:dyDescent="0.2">
      <c r="A5118" s="13"/>
      <c r="B5118"/>
      <c r="C5118"/>
      <c r="D5118" s="227"/>
      <c r="E5118" s="227"/>
      <c r="F5118" s="227"/>
      <c r="G5118"/>
      <c r="H5118"/>
      <c r="I5118"/>
      <c r="J5118" s="227"/>
      <c r="L5118" s="190"/>
      <c r="N5118"/>
      <c r="O5118"/>
      <c r="P5118"/>
      <c r="Q5118"/>
      <c r="R5118"/>
      <c r="S5118"/>
      <c r="T5118"/>
      <c r="U5118"/>
      <c r="V5118"/>
      <c r="W5118" s="319"/>
      <c r="X5118"/>
      <c r="Y5118"/>
      <c r="Z5118"/>
      <c r="AA5118"/>
      <c r="AB5118"/>
      <c r="AC5118"/>
      <c r="AD5118"/>
      <c r="AE5118"/>
      <c r="AF5118"/>
      <c r="AG5118"/>
      <c r="AH5118"/>
      <c r="AI5118"/>
      <c r="AJ5118"/>
      <c r="AK5118"/>
      <c r="AL5118"/>
      <c r="AM5118"/>
      <c r="AN5118"/>
      <c r="AO5118"/>
      <c r="AP5118"/>
      <c r="AQ5118"/>
    </row>
    <row r="5119" spans="1:43" s="269" customFormat="1" x14ac:dyDescent="0.2">
      <c r="A5119" s="13"/>
      <c r="B5119"/>
      <c r="C5119"/>
      <c r="D5119" s="227"/>
      <c r="E5119" s="227"/>
      <c r="F5119" s="227"/>
      <c r="G5119"/>
      <c r="H5119"/>
      <c r="I5119"/>
      <c r="J5119" s="227"/>
      <c r="L5119" s="190"/>
      <c r="N5119"/>
      <c r="O5119"/>
      <c r="P5119"/>
      <c r="Q5119"/>
      <c r="R5119"/>
      <c r="S5119"/>
      <c r="T5119"/>
      <c r="U5119"/>
      <c r="V5119"/>
      <c r="W5119" s="319"/>
      <c r="X5119"/>
      <c r="Y5119"/>
      <c r="Z5119"/>
      <c r="AA5119"/>
      <c r="AB5119"/>
      <c r="AC5119"/>
      <c r="AD5119"/>
      <c r="AE5119"/>
      <c r="AF5119"/>
      <c r="AG5119"/>
      <c r="AH5119"/>
      <c r="AI5119"/>
      <c r="AJ5119"/>
      <c r="AK5119"/>
      <c r="AL5119"/>
      <c r="AM5119"/>
      <c r="AN5119"/>
      <c r="AO5119"/>
      <c r="AP5119"/>
      <c r="AQ5119"/>
    </row>
    <row r="5120" spans="1:43" s="269" customFormat="1" x14ac:dyDescent="0.2">
      <c r="A5120" s="13"/>
      <c r="B5120"/>
      <c r="C5120"/>
      <c r="D5120" s="227"/>
      <c r="E5120" s="227"/>
      <c r="F5120" s="227"/>
      <c r="G5120"/>
      <c r="H5120"/>
      <c r="I5120"/>
      <c r="J5120" s="227"/>
      <c r="L5120" s="190"/>
      <c r="N5120"/>
      <c r="O5120"/>
      <c r="P5120"/>
      <c r="Q5120"/>
      <c r="R5120"/>
      <c r="S5120"/>
      <c r="T5120"/>
      <c r="U5120"/>
      <c r="V5120"/>
      <c r="W5120" s="319"/>
      <c r="X5120"/>
      <c r="Y5120"/>
      <c r="Z5120"/>
      <c r="AA5120"/>
      <c r="AB5120"/>
      <c r="AC5120"/>
      <c r="AD5120"/>
      <c r="AE5120"/>
      <c r="AF5120"/>
      <c r="AG5120"/>
      <c r="AH5120"/>
      <c r="AI5120"/>
      <c r="AJ5120"/>
      <c r="AK5120"/>
      <c r="AL5120"/>
      <c r="AM5120"/>
      <c r="AN5120"/>
      <c r="AO5120"/>
      <c r="AP5120"/>
      <c r="AQ5120"/>
    </row>
    <row r="5121" spans="1:43" s="269" customFormat="1" x14ac:dyDescent="0.2">
      <c r="A5121" s="13"/>
      <c r="B5121"/>
      <c r="C5121"/>
      <c r="D5121" s="227"/>
      <c r="E5121" s="227"/>
      <c r="F5121" s="227"/>
      <c r="G5121"/>
      <c r="H5121"/>
      <c r="I5121"/>
      <c r="J5121" s="227"/>
      <c r="L5121" s="190"/>
      <c r="N5121"/>
      <c r="O5121"/>
      <c r="P5121"/>
      <c r="Q5121"/>
      <c r="R5121"/>
      <c r="S5121"/>
      <c r="T5121"/>
      <c r="U5121"/>
      <c r="V5121"/>
      <c r="W5121" s="319"/>
      <c r="X5121"/>
      <c r="Y5121"/>
      <c r="Z5121"/>
      <c r="AA5121"/>
      <c r="AB5121"/>
      <c r="AC5121"/>
      <c r="AD5121"/>
      <c r="AE5121"/>
      <c r="AF5121"/>
      <c r="AG5121"/>
      <c r="AH5121"/>
      <c r="AI5121"/>
      <c r="AJ5121"/>
      <c r="AK5121"/>
      <c r="AL5121"/>
      <c r="AM5121"/>
      <c r="AN5121"/>
      <c r="AO5121"/>
      <c r="AP5121"/>
      <c r="AQ5121"/>
    </row>
    <row r="5122" spans="1:43" s="269" customFormat="1" x14ac:dyDescent="0.2">
      <c r="A5122" s="13"/>
      <c r="B5122"/>
      <c r="C5122"/>
      <c r="D5122" s="227"/>
      <c r="E5122" s="227"/>
      <c r="F5122" s="227"/>
      <c r="G5122"/>
      <c r="H5122"/>
      <c r="I5122"/>
      <c r="J5122" s="227"/>
      <c r="L5122" s="190"/>
      <c r="N5122"/>
      <c r="O5122"/>
      <c r="P5122"/>
      <c r="Q5122"/>
      <c r="R5122"/>
      <c r="S5122"/>
      <c r="T5122"/>
      <c r="U5122"/>
      <c r="V5122"/>
      <c r="W5122" s="319"/>
      <c r="X5122"/>
      <c r="Y5122"/>
      <c r="Z5122"/>
      <c r="AA5122"/>
      <c r="AB5122"/>
      <c r="AC5122"/>
      <c r="AD5122"/>
      <c r="AE5122"/>
      <c r="AF5122"/>
      <c r="AG5122"/>
      <c r="AH5122"/>
      <c r="AI5122"/>
      <c r="AJ5122"/>
      <c r="AK5122"/>
      <c r="AL5122"/>
      <c r="AM5122"/>
      <c r="AN5122"/>
      <c r="AO5122"/>
      <c r="AP5122"/>
      <c r="AQ5122"/>
    </row>
    <row r="5123" spans="1:43" s="269" customFormat="1" x14ac:dyDescent="0.2">
      <c r="A5123" s="13"/>
      <c r="B5123"/>
      <c r="C5123"/>
      <c r="D5123" s="227"/>
      <c r="E5123" s="227"/>
      <c r="F5123" s="227"/>
      <c r="G5123"/>
      <c r="H5123"/>
      <c r="I5123"/>
      <c r="J5123" s="227"/>
      <c r="L5123" s="190"/>
      <c r="N5123"/>
      <c r="O5123"/>
      <c r="P5123"/>
      <c r="Q5123"/>
      <c r="R5123"/>
      <c r="S5123"/>
      <c r="T5123"/>
      <c r="U5123"/>
      <c r="V5123"/>
      <c r="W5123" s="319"/>
      <c r="X5123"/>
      <c r="Y5123"/>
      <c r="Z5123"/>
      <c r="AA5123"/>
      <c r="AB5123"/>
      <c r="AC5123"/>
      <c r="AD5123"/>
      <c r="AE5123"/>
      <c r="AF5123"/>
      <c r="AG5123"/>
      <c r="AH5123"/>
      <c r="AI5123"/>
      <c r="AJ5123"/>
      <c r="AK5123"/>
      <c r="AL5123"/>
      <c r="AM5123"/>
      <c r="AN5123"/>
      <c r="AO5123"/>
      <c r="AP5123"/>
      <c r="AQ5123"/>
    </row>
    <row r="5124" spans="1:43" s="269" customFormat="1" x14ac:dyDescent="0.2">
      <c r="A5124" s="13"/>
      <c r="B5124"/>
      <c r="C5124"/>
      <c r="D5124" s="227"/>
      <c r="E5124" s="227"/>
      <c r="F5124" s="227"/>
      <c r="G5124"/>
      <c r="H5124"/>
      <c r="I5124"/>
      <c r="J5124" s="227"/>
      <c r="L5124" s="190"/>
      <c r="N5124"/>
      <c r="O5124"/>
      <c r="P5124"/>
      <c r="Q5124"/>
      <c r="R5124"/>
      <c r="S5124"/>
      <c r="T5124"/>
      <c r="U5124"/>
      <c r="V5124"/>
      <c r="W5124" s="319"/>
      <c r="X5124"/>
      <c r="Y5124"/>
      <c r="Z5124"/>
      <c r="AA5124"/>
      <c r="AB5124"/>
      <c r="AC5124"/>
      <c r="AD5124"/>
      <c r="AE5124"/>
      <c r="AF5124"/>
      <c r="AG5124"/>
      <c r="AH5124"/>
      <c r="AI5124"/>
      <c r="AJ5124"/>
      <c r="AK5124"/>
      <c r="AL5124"/>
      <c r="AM5124"/>
      <c r="AN5124"/>
      <c r="AO5124"/>
      <c r="AP5124"/>
      <c r="AQ5124"/>
    </row>
    <row r="5125" spans="1:43" s="269" customFormat="1" x14ac:dyDescent="0.2">
      <c r="A5125" s="13"/>
      <c r="B5125"/>
      <c r="C5125"/>
      <c r="D5125" s="227"/>
      <c r="E5125" s="227"/>
      <c r="F5125" s="227"/>
      <c r="G5125"/>
      <c r="H5125"/>
      <c r="I5125"/>
      <c r="J5125" s="227"/>
      <c r="L5125" s="190"/>
      <c r="N5125"/>
      <c r="O5125"/>
      <c r="P5125"/>
      <c r="Q5125"/>
      <c r="R5125"/>
      <c r="S5125"/>
      <c r="T5125"/>
      <c r="U5125"/>
      <c r="V5125"/>
      <c r="W5125" s="319"/>
      <c r="X5125"/>
      <c r="Y5125"/>
      <c r="Z5125"/>
      <c r="AA5125"/>
      <c r="AB5125"/>
      <c r="AC5125"/>
      <c r="AD5125"/>
      <c r="AE5125"/>
      <c r="AF5125"/>
      <c r="AG5125"/>
      <c r="AH5125"/>
      <c r="AI5125"/>
      <c r="AJ5125"/>
      <c r="AK5125"/>
      <c r="AL5125"/>
      <c r="AM5125"/>
      <c r="AN5125"/>
      <c r="AO5125"/>
      <c r="AP5125"/>
      <c r="AQ5125"/>
    </row>
    <row r="5126" spans="1:43" s="269" customFormat="1" x14ac:dyDescent="0.2">
      <c r="A5126" s="13"/>
      <c r="B5126"/>
      <c r="C5126"/>
      <c r="D5126" s="227"/>
      <c r="E5126" s="227"/>
      <c r="F5126" s="227"/>
      <c r="G5126"/>
      <c r="H5126"/>
      <c r="I5126"/>
      <c r="J5126" s="227"/>
      <c r="L5126" s="190"/>
      <c r="N5126"/>
      <c r="O5126"/>
      <c r="P5126"/>
      <c r="Q5126"/>
      <c r="R5126"/>
      <c r="S5126"/>
      <c r="T5126"/>
      <c r="U5126"/>
      <c r="V5126"/>
      <c r="W5126" s="319"/>
      <c r="X5126"/>
      <c r="Y5126"/>
      <c r="Z5126"/>
      <c r="AA5126"/>
      <c r="AB5126"/>
      <c r="AC5126"/>
      <c r="AD5126"/>
      <c r="AE5126"/>
      <c r="AF5126"/>
      <c r="AG5126"/>
      <c r="AH5126"/>
      <c r="AI5126"/>
      <c r="AJ5126"/>
      <c r="AK5126"/>
      <c r="AL5126"/>
      <c r="AM5126"/>
      <c r="AN5126"/>
      <c r="AO5126"/>
      <c r="AP5126"/>
      <c r="AQ5126"/>
    </row>
    <row r="5127" spans="1:43" s="269" customFormat="1" x14ac:dyDescent="0.2">
      <c r="A5127" s="13"/>
      <c r="B5127"/>
      <c r="C5127"/>
      <c r="D5127" s="227"/>
      <c r="E5127" s="227"/>
      <c r="F5127" s="227"/>
      <c r="G5127"/>
      <c r="H5127"/>
      <c r="I5127"/>
      <c r="J5127" s="227"/>
      <c r="L5127" s="190"/>
      <c r="N5127"/>
      <c r="O5127"/>
      <c r="P5127"/>
      <c r="Q5127"/>
      <c r="R5127"/>
      <c r="S5127"/>
      <c r="T5127"/>
      <c r="U5127"/>
      <c r="V5127"/>
      <c r="W5127" s="319"/>
      <c r="X5127"/>
      <c r="Y5127"/>
      <c r="Z5127"/>
      <c r="AA5127"/>
      <c r="AB5127"/>
      <c r="AC5127"/>
      <c r="AD5127"/>
      <c r="AE5127"/>
      <c r="AF5127"/>
      <c r="AG5127"/>
      <c r="AH5127"/>
      <c r="AI5127"/>
      <c r="AJ5127"/>
      <c r="AK5127"/>
      <c r="AL5127"/>
      <c r="AM5127"/>
      <c r="AN5127"/>
      <c r="AO5127"/>
      <c r="AP5127"/>
      <c r="AQ5127"/>
    </row>
    <row r="5128" spans="1:43" s="269" customFormat="1" x14ac:dyDescent="0.2">
      <c r="A5128" s="13"/>
      <c r="B5128"/>
      <c r="C5128"/>
      <c r="D5128" s="227"/>
      <c r="E5128" s="227"/>
      <c r="F5128" s="227"/>
      <c r="G5128"/>
      <c r="H5128"/>
      <c r="I5128"/>
      <c r="J5128" s="227"/>
      <c r="L5128" s="190"/>
      <c r="N5128"/>
      <c r="O5128"/>
      <c r="P5128"/>
      <c r="Q5128"/>
      <c r="R5128"/>
      <c r="S5128"/>
      <c r="T5128"/>
      <c r="U5128"/>
      <c r="V5128"/>
      <c r="W5128" s="319"/>
      <c r="X5128"/>
      <c r="Y5128"/>
      <c r="Z5128"/>
      <c r="AA5128"/>
      <c r="AB5128"/>
      <c r="AC5128"/>
      <c r="AD5128"/>
      <c r="AE5128"/>
      <c r="AF5128"/>
      <c r="AG5128"/>
      <c r="AH5128"/>
      <c r="AI5128"/>
      <c r="AJ5128"/>
      <c r="AK5128"/>
      <c r="AL5128"/>
      <c r="AM5128"/>
      <c r="AN5128"/>
      <c r="AO5128"/>
      <c r="AP5128"/>
      <c r="AQ5128"/>
    </row>
    <row r="5129" spans="1:43" s="269" customFormat="1" x14ac:dyDescent="0.2">
      <c r="A5129" s="13"/>
      <c r="B5129"/>
      <c r="C5129"/>
      <c r="D5129" s="227"/>
      <c r="E5129" s="227"/>
      <c r="F5129" s="227"/>
      <c r="G5129"/>
      <c r="H5129"/>
      <c r="I5129"/>
      <c r="J5129" s="227"/>
      <c r="L5129" s="190"/>
      <c r="N5129"/>
      <c r="O5129"/>
      <c r="P5129"/>
      <c r="Q5129"/>
      <c r="R5129"/>
      <c r="S5129"/>
      <c r="T5129"/>
      <c r="U5129"/>
      <c r="V5129"/>
      <c r="W5129" s="319"/>
      <c r="X5129"/>
      <c r="Y5129"/>
      <c r="Z5129"/>
      <c r="AA5129"/>
      <c r="AB5129"/>
      <c r="AC5129"/>
      <c r="AD5129"/>
      <c r="AE5129"/>
      <c r="AF5129"/>
      <c r="AG5129"/>
      <c r="AH5129"/>
      <c r="AI5129"/>
      <c r="AJ5129"/>
      <c r="AK5129"/>
      <c r="AL5129"/>
      <c r="AM5129"/>
      <c r="AN5129"/>
      <c r="AO5129"/>
      <c r="AP5129"/>
      <c r="AQ5129"/>
    </row>
    <row r="5130" spans="1:43" s="269" customFormat="1" x14ac:dyDescent="0.2">
      <c r="A5130" s="13"/>
      <c r="B5130"/>
      <c r="C5130"/>
      <c r="D5130" s="227"/>
      <c r="E5130" s="227"/>
      <c r="F5130" s="227"/>
      <c r="G5130"/>
      <c r="H5130"/>
      <c r="I5130"/>
      <c r="J5130" s="227"/>
      <c r="L5130" s="190"/>
      <c r="N5130"/>
      <c r="O5130"/>
      <c r="P5130"/>
      <c r="Q5130"/>
      <c r="R5130"/>
      <c r="S5130"/>
      <c r="T5130"/>
      <c r="U5130"/>
      <c r="V5130"/>
      <c r="W5130" s="319"/>
      <c r="X5130"/>
      <c r="Y5130"/>
      <c r="Z5130"/>
      <c r="AA5130"/>
      <c r="AB5130"/>
      <c r="AC5130"/>
      <c r="AD5130"/>
      <c r="AE5130"/>
      <c r="AF5130"/>
      <c r="AG5130"/>
      <c r="AH5130"/>
      <c r="AI5130"/>
      <c r="AJ5130"/>
      <c r="AK5130"/>
      <c r="AL5130"/>
      <c r="AM5130"/>
      <c r="AN5130"/>
      <c r="AO5130"/>
      <c r="AP5130"/>
      <c r="AQ5130"/>
    </row>
    <row r="5131" spans="1:43" s="269" customFormat="1" x14ac:dyDescent="0.2">
      <c r="A5131" s="13"/>
      <c r="B5131"/>
      <c r="C5131"/>
      <c r="D5131" s="227"/>
      <c r="E5131" s="227"/>
      <c r="F5131" s="227"/>
      <c r="G5131"/>
      <c r="H5131"/>
      <c r="I5131"/>
      <c r="J5131" s="227"/>
      <c r="L5131" s="190"/>
      <c r="N5131"/>
      <c r="O5131"/>
      <c r="P5131"/>
      <c r="Q5131"/>
      <c r="R5131"/>
      <c r="S5131"/>
      <c r="T5131"/>
      <c r="U5131"/>
      <c r="V5131"/>
      <c r="W5131" s="319"/>
      <c r="X5131"/>
      <c r="Y5131"/>
      <c r="Z5131"/>
      <c r="AA5131"/>
      <c r="AB5131"/>
      <c r="AC5131"/>
      <c r="AD5131"/>
      <c r="AE5131"/>
      <c r="AF5131"/>
      <c r="AG5131"/>
      <c r="AH5131"/>
      <c r="AI5131"/>
      <c r="AJ5131"/>
      <c r="AK5131"/>
      <c r="AL5131"/>
      <c r="AM5131"/>
      <c r="AN5131"/>
      <c r="AO5131"/>
      <c r="AP5131"/>
      <c r="AQ5131"/>
    </row>
    <row r="5132" spans="1:43" s="269" customFormat="1" x14ac:dyDescent="0.2">
      <c r="A5132" s="13"/>
      <c r="B5132"/>
      <c r="C5132"/>
      <c r="D5132" s="227"/>
      <c r="E5132" s="227"/>
      <c r="F5132" s="227"/>
      <c r="G5132"/>
      <c r="H5132"/>
      <c r="I5132"/>
      <c r="J5132" s="227"/>
      <c r="L5132" s="190"/>
      <c r="N5132"/>
      <c r="O5132"/>
      <c r="P5132"/>
      <c r="Q5132"/>
      <c r="R5132"/>
      <c r="S5132"/>
      <c r="T5132"/>
      <c r="U5132"/>
      <c r="V5132"/>
      <c r="W5132" s="319"/>
      <c r="X5132"/>
      <c r="Y5132"/>
      <c r="Z5132"/>
      <c r="AA5132"/>
      <c r="AB5132"/>
      <c r="AC5132"/>
      <c r="AD5132"/>
      <c r="AE5132"/>
      <c r="AF5132"/>
      <c r="AG5132"/>
      <c r="AH5132"/>
      <c r="AI5132"/>
      <c r="AJ5132"/>
      <c r="AK5132"/>
      <c r="AL5132"/>
      <c r="AM5132"/>
      <c r="AN5132"/>
      <c r="AO5132"/>
      <c r="AP5132"/>
      <c r="AQ5132"/>
    </row>
    <row r="5133" spans="1:43" s="269" customFormat="1" x14ac:dyDescent="0.2">
      <c r="A5133" s="13"/>
      <c r="B5133"/>
      <c r="C5133"/>
      <c r="D5133" s="227"/>
      <c r="E5133" s="227"/>
      <c r="F5133" s="227"/>
      <c r="G5133"/>
      <c r="H5133"/>
      <c r="I5133"/>
      <c r="J5133" s="227"/>
      <c r="L5133" s="190"/>
      <c r="N5133"/>
      <c r="O5133"/>
      <c r="P5133"/>
      <c r="Q5133"/>
      <c r="R5133"/>
      <c r="S5133"/>
      <c r="T5133"/>
      <c r="U5133"/>
      <c r="V5133"/>
      <c r="W5133" s="319"/>
      <c r="X5133"/>
      <c r="Y5133"/>
      <c r="Z5133"/>
      <c r="AA5133"/>
      <c r="AB5133"/>
      <c r="AC5133"/>
      <c r="AD5133"/>
      <c r="AE5133"/>
      <c r="AF5133"/>
      <c r="AG5133"/>
      <c r="AH5133"/>
      <c r="AI5133"/>
      <c r="AJ5133"/>
      <c r="AK5133"/>
      <c r="AL5133"/>
      <c r="AM5133"/>
      <c r="AN5133"/>
      <c r="AO5133"/>
      <c r="AP5133"/>
      <c r="AQ5133"/>
    </row>
    <row r="5134" spans="1:43" s="269" customFormat="1" x14ac:dyDescent="0.2">
      <c r="A5134" s="13"/>
      <c r="B5134"/>
      <c r="C5134"/>
      <c r="D5134" s="227"/>
      <c r="E5134" s="227"/>
      <c r="F5134" s="227"/>
      <c r="G5134"/>
      <c r="H5134"/>
      <c r="I5134"/>
      <c r="J5134" s="227"/>
      <c r="L5134" s="190"/>
      <c r="N5134"/>
      <c r="O5134"/>
      <c r="P5134"/>
      <c r="Q5134"/>
      <c r="R5134"/>
      <c r="S5134"/>
      <c r="T5134"/>
      <c r="U5134"/>
      <c r="V5134"/>
      <c r="W5134" s="319"/>
      <c r="X5134"/>
      <c r="Y5134"/>
      <c r="Z5134"/>
      <c r="AA5134"/>
      <c r="AB5134"/>
      <c r="AC5134"/>
      <c r="AD5134"/>
      <c r="AE5134"/>
      <c r="AF5134"/>
      <c r="AG5134"/>
      <c r="AH5134"/>
      <c r="AI5134"/>
      <c r="AJ5134"/>
      <c r="AK5134"/>
      <c r="AL5134"/>
      <c r="AM5134"/>
      <c r="AN5134"/>
      <c r="AO5134"/>
      <c r="AP5134"/>
      <c r="AQ5134"/>
    </row>
    <row r="5135" spans="1:43" s="269" customFormat="1" x14ac:dyDescent="0.2">
      <c r="A5135" s="13"/>
      <c r="B5135"/>
      <c r="C5135"/>
      <c r="D5135" s="227"/>
      <c r="E5135" s="227"/>
      <c r="F5135" s="227"/>
      <c r="G5135"/>
      <c r="H5135"/>
      <c r="I5135"/>
      <c r="J5135" s="227"/>
      <c r="L5135" s="190"/>
      <c r="N5135"/>
      <c r="O5135"/>
      <c r="P5135"/>
      <c r="Q5135"/>
      <c r="R5135"/>
      <c r="S5135"/>
      <c r="T5135"/>
      <c r="U5135"/>
      <c r="V5135"/>
      <c r="W5135" s="319"/>
      <c r="X5135"/>
      <c r="Y5135"/>
      <c r="Z5135"/>
      <c r="AA5135"/>
      <c r="AB5135"/>
      <c r="AC5135"/>
      <c r="AD5135"/>
      <c r="AE5135"/>
      <c r="AF5135"/>
      <c r="AG5135"/>
      <c r="AH5135"/>
      <c r="AI5135"/>
      <c r="AJ5135"/>
      <c r="AK5135"/>
      <c r="AL5135"/>
      <c r="AM5135"/>
      <c r="AN5135"/>
      <c r="AO5135"/>
      <c r="AP5135"/>
      <c r="AQ5135"/>
    </row>
    <row r="5136" spans="1:43" s="269" customFormat="1" x14ac:dyDescent="0.2">
      <c r="A5136" s="13"/>
      <c r="B5136"/>
      <c r="C5136"/>
      <c r="D5136" s="227"/>
      <c r="E5136" s="227"/>
      <c r="F5136" s="227"/>
      <c r="G5136"/>
      <c r="H5136"/>
      <c r="I5136"/>
      <c r="J5136" s="227"/>
      <c r="L5136" s="190"/>
      <c r="N5136"/>
      <c r="O5136"/>
      <c r="P5136"/>
      <c r="Q5136"/>
      <c r="R5136"/>
      <c r="S5136"/>
      <c r="T5136"/>
      <c r="U5136"/>
      <c r="V5136"/>
      <c r="W5136" s="319"/>
      <c r="X5136"/>
      <c r="Y5136"/>
      <c r="Z5136"/>
      <c r="AA5136"/>
      <c r="AB5136"/>
      <c r="AC5136"/>
      <c r="AD5136"/>
      <c r="AE5136"/>
      <c r="AF5136"/>
      <c r="AG5136"/>
      <c r="AH5136"/>
      <c r="AI5136"/>
      <c r="AJ5136"/>
      <c r="AK5136"/>
      <c r="AL5136"/>
      <c r="AM5136"/>
      <c r="AN5136"/>
      <c r="AO5136"/>
      <c r="AP5136"/>
      <c r="AQ5136"/>
    </row>
    <row r="5137" spans="1:43" s="269" customFormat="1" x14ac:dyDescent="0.2">
      <c r="A5137" s="13"/>
      <c r="B5137"/>
      <c r="C5137"/>
      <c r="D5137" s="227"/>
      <c r="E5137" s="227"/>
      <c r="F5137" s="227"/>
      <c r="G5137"/>
      <c r="H5137"/>
      <c r="I5137"/>
      <c r="J5137" s="227"/>
      <c r="L5137" s="190"/>
      <c r="N5137"/>
      <c r="O5137"/>
      <c r="P5137"/>
      <c r="Q5137"/>
      <c r="R5137"/>
      <c r="S5137"/>
      <c r="T5137"/>
      <c r="U5137"/>
      <c r="V5137"/>
      <c r="W5137" s="319"/>
      <c r="X5137"/>
      <c r="Y5137"/>
      <c r="Z5137"/>
      <c r="AA5137"/>
      <c r="AB5137"/>
      <c r="AC5137"/>
      <c r="AD5137"/>
      <c r="AE5137"/>
      <c r="AF5137"/>
      <c r="AG5137"/>
      <c r="AH5137"/>
      <c r="AI5137"/>
      <c r="AJ5137"/>
      <c r="AK5137"/>
      <c r="AL5137"/>
      <c r="AM5137"/>
      <c r="AN5137"/>
      <c r="AO5137"/>
      <c r="AP5137"/>
      <c r="AQ5137"/>
    </row>
    <row r="5138" spans="1:43" s="269" customFormat="1" x14ac:dyDescent="0.2">
      <c r="A5138" s="13"/>
      <c r="B5138"/>
      <c r="C5138"/>
      <c r="D5138" s="227"/>
      <c r="E5138" s="227"/>
      <c r="F5138" s="227"/>
      <c r="G5138"/>
      <c r="H5138"/>
      <c r="I5138"/>
      <c r="J5138" s="227"/>
      <c r="L5138" s="190"/>
      <c r="N5138"/>
      <c r="O5138"/>
      <c r="P5138"/>
      <c r="Q5138"/>
      <c r="R5138"/>
      <c r="S5138"/>
      <c r="T5138"/>
      <c r="U5138"/>
      <c r="V5138"/>
      <c r="W5138" s="319"/>
      <c r="X5138"/>
      <c r="Y5138"/>
      <c r="Z5138"/>
      <c r="AA5138"/>
      <c r="AB5138"/>
      <c r="AC5138"/>
      <c r="AD5138"/>
      <c r="AE5138"/>
      <c r="AF5138"/>
      <c r="AG5138"/>
      <c r="AH5138"/>
      <c r="AI5138"/>
      <c r="AJ5138"/>
      <c r="AK5138"/>
      <c r="AL5138"/>
      <c r="AM5138"/>
      <c r="AN5138"/>
      <c r="AO5138"/>
      <c r="AP5138"/>
      <c r="AQ5138"/>
    </row>
    <row r="5139" spans="1:43" s="269" customFormat="1" x14ac:dyDescent="0.2">
      <c r="A5139" s="13"/>
      <c r="B5139"/>
      <c r="C5139"/>
      <c r="D5139" s="227"/>
      <c r="E5139" s="227"/>
      <c r="F5139" s="227"/>
      <c r="G5139"/>
      <c r="H5139"/>
      <c r="I5139"/>
      <c r="J5139" s="227"/>
      <c r="L5139" s="190"/>
      <c r="N5139"/>
      <c r="O5139"/>
      <c r="P5139"/>
      <c r="Q5139"/>
      <c r="R5139"/>
      <c r="S5139"/>
      <c r="T5139"/>
      <c r="U5139"/>
      <c r="V5139"/>
      <c r="W5139" s="319"/>
      <c r="X5139"/>
      <c r="Y5139"/>
      <c r="Z5139"/>
      <c r="AA5139"/>
      <c r="AB5139"/>
      <c r="AC5139"/>
      <c r="AD5139"/>
      <c r="AE5139"/>
      <c r="AF5139"/>
      <c r="AG5139"/>
      <c r="AH5139"/>
      <c r="AI5139"/>
      <c r="AJ5139"/>
      <c r="AK5139"/>
      <c r="AL5139"/>
      <c r="AM5139"/>
      <c r="AN5139"/>
      <c r="AO5139"/>
      <c r="AP5139"/>
      <c r="AQ5139"/>
    </row>
    <row r="5140" spans="1:43" s="269" customFormat="1" x14ac:dyDescent="0.2">
      <c r="A5140" s="13"/>
      <c r="B5140"/>
      <c r="C5140"/>
      <c r="D5140" s="227"/>
      <c r="E5140" s="227"/>
      <c r="F5140" s="227"/>
      <c r="G5140"/>
      <c r="H5140"/>
      <c r="I5140"/>
      <c r="J5140" s="227"/>
      <c r="L5140" s="190"/>
      <c r="N5140"/>
      <c r="O5140"/>
      <c r="P5140"/>
      <c r="Q5140"/>
      <c r="R5140"/>
      <c r="S5140"/>
      <c r="T5140"/>
      <c r="U5140"/>
      <c r="V5140"/>
      <c r="W5140" s="319"/>
      <c r="X5140"/>
      <c r="Y5140"/>
      <c r="Z5140"/>
      <c r="AA5140"/>
      <c r="AB5140"/>
      <c r="AC5140"/>
      <c r="AD5140"/>
      <c r="AE5140"/>
      <c r="AF5140"/>
      <c r="AG5140"/>
      <c r="AH5140"/>
      <c r="AI5140"/>
      <c r="AJ5140"/>
      <c r="AK5140"/>
      <c r="AL5140"/>
      <c r="AM5140"/>
      <c r="AN5140"/>
      <c r="AO5140"/>
      <c r="AP5140"/>
      <c r="AQ5140"/>
    </row>
    <row r="5141" spans="1:43" s="269" customFormat="1" x14ac:dyDescent="0.2">
      <c r="A5141" s="13"/>
      <c r="B5141"/>
      <c r="C5141"/>
      <c r="D5141" s="227"/>
      <c r="E5141" s="227"/>
      <c r="F5141" s="227"/>
      <c r="G5141"/>
      <c r="H5141"/>
      <c r="I5141"/>
      <c r="J5141" s="227"/>
      <c r="L5141" s="190"/>
      <c r="N5141"/>
      <c r="O5141"/>
      <c r="P5141"/>
      <c r="Q5141"/>
      <c r="R5141"/>
      <c r="S5141"/>
      <c r="T5141"/>
      <c r="U5141"/>
      <c r="V5141"/>
      <c r="W5141" s="319"/>
      <c r="X5141"/>
      <c r="Y5141"/>
      <c r="Z5141"/>
      <c r="AA5141"/>
      <c r="AB5141"/>
      <c r="AC5141"/>
      <c r="AD5141"/>
      <c r="AE5141"/>
      <c r="AF5141"/>
      <c r="AG5141"/>
      <c r="AH5141"/>
      <c r="AI5141"/>
      <c r="AJ5141"/>
      <c r="AK5141"/>
      <c r="AL5141"/>
      <c r="AM5141"/>
      <c r="AN5141"/>
      <c r="AO5141"/>
      <c r="AP5141"/>
      <c r="AQ5141"/>
    </row>
    <row r="5142" spans="1:43" s="269" customFormat="1" x14ac:dyDescent="0.2">
      <c r="A5142" s="13"/>
      <c r="B5142"/>
      <c r="C5142"/>
      <c r="D5142" s="227"/>
      <c r="E5142" s="227"/>
      <c r="F5142" s="227"/>
      <c r="G5142"/>
      <c r="H5142"/>
      <c r="I5142"/>
      <c r="J5142" s="227"/>
      <c r="L5142" s="190"/>
      <c r="N5142"/>
      <c r="O5142"/>
      <c r="P5142"/>
      <c r="Q5142"/>
      <c r="R5142"/>
      <c r="S5142"/>
      <c r="T5142"/>
      <c r="U5142"/>
      <c r="V5142"/>
      <c r="W5142" s="319"/>
      <c r="X5142"/>
      <c r="Y5142"/>
      <c r="Z5142"/>
      <c r="AA5142"/>
      <c r="AB5142"/>
      <c r="AC5142"/>
      <c r="AD5142"/>
      <c r="AE5142"/>
      <c r="AF5142"/>
      <c r="AG5142"/>
      <c r="AH5142"/>
      <c r="AI5142"/>
      <c r="AJ5142"/>
      <c r="AK5142"/>
      <c r="AL5142"/>
      <c r="AM5142"/>
      <c r="AN5142"/>
      <c r="AO5142"/>
      <c r="AP5142"/>
      <c r="AQ5142"/>
    </row>
    <row r="5143" spans="1:43" s="269" customFormat="1" x14ac:dyDescent="0.2">
      <c r="A5143" s="13"/>
      <c r="B5143"/>
      <c r="C5143"/>
      <c r="D5143" s="227"/>
      <c r="E5143" s="227"/>
      <c r="F5143" s="227"/>
      <c r="G5143"/>
      <c r="H5143"/>
      <c r="I5143"/>
      <c r="J5143" s="227"/>
      <c r="L5143" s="190"/>
      <c r="N5143"/>
      <c r="O5143"/>
      <c r="P5143"/>
      <c r="Q5143"/>
      <c r="R5143"/>
      <c r="S5143"/>
      <c r="T5143"/>
      <c r="U5143"/>
      <c r="V5143"/>
      <c r="W5143" s="319"/>
      <c r="X5143"/>
      <c r="Y5143"/>
      <c r="Z5143"/>
      <c r="AA5143"/>
      <c r="AB5143"/>
      <c r="AC5143"/>
      <c r="AD5143"/>
      <c r="AE5143"/>
      <c r="AF5143"/>
      <c r="AG5143"/>
      <c r="AH5143"/>
      <c r="AI5143"/>
      <c r="AJ5143"/>
      <c r="AK5143"/>
      <c r="AL5143"/>
      <c r="AM5143"/>
      <c r="AN5143"/>
      <c r="AO5143"/>
      <c r="AP5143"/>
      <c r="AQ5143"/>
    </row>
    <row r="5144" spans="1:43" s="269" customFormat="1" x14ac:dyDescent="0.2">
      <c r="A5144" s="13"/>
      <c r="B5144"/>
      <c r="C5144"/>
      <c r="D5144" s="227"/>
      <c r="E5144" s="227"/>
      <c r="F5144" s="227"/>
      <c r="G5144"/>
      <c r="H5144"/>
      <c r="I5144"/>
      <c r="J5144" s="227"/>
      <c r="L5144" s="190"/>
      <c r="N5144"/>
      <c r="O5144"/>
      <c r="P5144"/>
      <c r="Q5144"/>
      <c r="R5144"/>
      <c r="S5144"/>
      <c r="T5144"/>
      <c r="U5144"/>
      <c r="V5144"/>
      <c r="W5144" s="319"/>
      <c r="X5144"/>
      <c r="Y5144"/>
      <c r="Z5144"/>
      <c r="AA5144"/>
      <c r="AB5144"/>
      <c r="AC5144"/>
      <c r="AD5144"/>
      <c r="AE5144"/>
      <c r="AF5144"/>
      <c r="AG5144"/>
      <c r="AH5144"/>
      <c r="AI5144"/>
      <c r="AJ5144"/>
      <c r="AK5144"/>
      <c r="AL5144"/>
      <c r="AM5144"/>
      <c r="AN5144"/>
      <c r="AO5144"/>
      <c r="AP5144"/>
      <c r="AQ5144"/>
    </row>
    <row r="5145" spans="1:43" s="269" customFormat="1" x14ac:dyDescent="0.2">
      <c r="A5145" s="13"/>
      <c r="B5145"/>
      <c r="C5145"/>
      <c r="D5145" s="227"/>
      <c r="E5145" s="227"/>
      <c r="F5145" s="227"/>
      <c r="G5145"/>
      <c r="H5145"/>
      <c r="I5145"/>
      <c r="J5145" s="227"/>
      <c r="L5145" s="190"/>
      <c r="N5145"/>
      <c r="O5145"/>
      <c r="P5145"/>
      <c r="Q5145"/>
      <c r="R5145"/>
      <c r="S5145"/>
      <c r="T5145"/>
      <c r="U5145"/>
      <c r="V5145"/>
      <c r="W5145" s="319"/>
      <c r="X5145"/>
      <c r="Y5145"/>
      <c r="Z5145"/>
      <c r="AA5145"/>
      <c r="AB5145"/>
      <c r="AC5145"/>
      <c r="AD5145"/>
      <c r="AE5145"/>
      <c r="AF5145"/>
      <c r="AG5145"/>
      <c r="AH5145"/>
      <c r="AI5145"/>
      <c r="AJ5145"/>
      <c r="AK5145"/>
      <c r="AL5145"/>
      <c r="AM5145"/>
      <c r="AN5145"/>
      <c r="AO5145"/>
      <c r="AP5145"/>
      <c r="AQ5145"/>
    </row>
    <row r="5146" spans="1:43" s="269" customFormat="1" x14ac:dyDescent="0.2">
      <c r="A5146" s="13"/>
      <c r="B5146"/>
      <c r="C5146"/>
      <c r="D5146" s="227"/>
      <c r="E5146" s="227"/>
      <c r="F5146" s="227"/>
      <c r="G5146"/>
      <c r="H5146"/>
      <c r="I5146"/>
      <c r="J5146" s="227"/>
      <c r="L5146" s="190"/>
      <c r="N5146"/>
      <c r="O5146"/>
      <c r="P5146"/>
      <c r="Q5146"/>
      <c r="R5146"/>
      <c r="S5146"/>
      <c r="T5146"/>
      <c r="U5146"/>
      <c r="V5146"/>
      <c r="W5146" s="319"/>
      <c r="X5146"/>
      <c r="Y5146"/>
      <c r="Z5146"/>
      <c r="AA5146"/>
      <c r="AB5146"/>
      <c r="AC5146"/>
      <c r="AD5146"/>
      <c r="AE5146"/>
      <c r="AF5146"/>
      <c r="AG5146"/>
      <c r="AH5146"/>
      <c r="AI5146"/>
      <c r="AJ5146"/>
      <c r="AK5146"/>
      <c r="AL5146"/>
      <c r="AM5146"/>
      <c r="AN5146"/>
      <c r="AO5146"/>
      <c r="AP5146"/>
      <c r="AQ5146"/>
    </row>
    <row r="5147" spans="1:43" s="269" customFormat="1" x14ac:dyDescent="0.2">
      <c r="A5147" s="13"/>
      <c r="B5147"/>
      <c r="C5147"/>
      <c r="D5147" s="227"/>
      <c r="E5147" s="227"/>
      <c r="F5147" s="227"/>
      <c r="G5147"/>
      <c r="H5147"/>
      <c r="I5147"/>
      <c r="J5147" s="227"/>
      <c r="L5147" s="190"/>
      <c r="N5147"/>
      <c r="O5147"/>
      <c r="P5147"/>
      <c r="Q5147"/>
      <c r="R5147"/>
      <c r="S5147"/>
      <c r="T5147"/>
      <c r="U5147"/>
      <c r="V5147"/>
      <c r="W5147" s="319"/>
      <c r="X5147"/>
      <c r="Y5147"/>
      <c r="Z5147"/>
      <c r="AA5147"/>
      <c r="AB5147"/>
      <c r="AC5147"/>
      <c r="AD5147"/>
      <c r="AE5147"/>
      <c r="AF5147"/>
      <c r="AG5147"/>
      <c r="AH5147"/>
      <c r="AI5147"/>
      <c r="AJ5147"/>
      <c r="AK5147"/>
      <c r="AL5147"/>
      <c r="AM5147"/>
      <c r="AN5147"/>
      <c r="AO5147"/>
      <c r="AP5147"/>
      <c r="AQ5147"/>
    </row>
    <row r="5148" spans="1:43" s="269" customFormat="1" x14ac:dyDescent="0.2">
      <c r="A5148" s="13"/>
      <c r="B5148"/>
      <c r="C5148"/>
      <c r="D5148" s="227"/>
      <c r="E5148" s="227"/>
      <c r="F5148" s="227"/>
      <c r="G5148"/>
      <c r="H5148"/>
      <c r="I5148"/>
      <c r="J5148" s="227"/>
      <c r="L5148" s="190"/>
      <c r="N5148"/>
      <c r="O5148"/>
      <c r="P5148"/>
      <c r="Q5148"/>
      <c r="R5148"/>
      <c r="S5148"/>
      <c r="T5148"/>
      <c r="U5148"/>
      <c r="V5148"/>
      <c r="W5148" s="319"/>
      <c r="X5148"/>
      <c r="Y5148"/>
      <c r="Z5148"/>
      <c r="AA5148"/>
      <c r="AB5148"/>
      <c r="AC5148"/>
      <c r="AD5148"/>
      <c r="AE5148"/>
      <c r="AF5148"/>
      <c r="AG5148"/>
      <c r="AH5148"/>
      <c r="AI5148"/>
      <c r="AJ5148"/>
      <c r="AK5148"/>
      <c r="AL5148"/>
      <c r="AM5148"/>
      <c r="AN5148"/>
      <c r="AO5148"/>
      <c r="AP5148"/>
      <c r="AQ5148"/>
    </row>
    <row r="5149" spans="1:43" s="269" customFormat="1" x14ac:dyDescent="0.2">
      <c r="A5149" s="13"/>
      <c r="B5149"/>
      <c r="C5149"/>
      <c r="D5149" s="227"/>
      <c r="E5149" s="227"/>
      <c r="F5149" s="227"/>
      <c r="G5149"/>
      <c r="H5149"/>
      <c r="I5149"/>
      <c r="J5149" s="227"/>
      <c r="L5149" s="190"/>
      <c r="N5149"/>
      <c r="O5149"/>
      <c r="P5149"/>
      <c r="Q5149"/>
      <c r="R5149"/>
      <c r="S5149"/>
      <c r="T5149"/>
      <c r="U5149"/>
      <c r="V5149"/>
      <c r="W5149" s="319"/>
      <c r="X5149"/>
      <c r="Y5149"/>
      <c r="Z5149"/>
      <c r="AA5149"/>
      <c r="AB5149"/>
      <c r="AC5149"/>
      <c r="AD5149"/>
      <c r="AE5149"/>
      <c r="AF5149"/>
      <c r="AG5149"/>
      <c r="AH5149"/>
      <c r="AI5149"/>
      <c r="AJ5149"/>
      <c r="AK5149"/>
      <c r="AL5149"/>
      <c r="AM5149"/>
      <c r="AN5149"/>
      <c r="AO5149"/>
      <c r="AP5149"/>
      <c r="AQ5149"/>
    </row>
    <row r="5150" spans="1:43" s="269" customFormat="1" x14ac:dyDescent="0.2">
      <c r="A5150" s="13"/>
      <c r="B5150"/>
      <c r="C5150"/>
      <c r="D5150" s="227"/>
      <c r="E5150" s="227"/>
      <c r="F5150" s="227"/>
      <c r="G5150"/>
      <c r="H5150"/>
      <c r="I5150"/>
      <c r="J5150" s="227"/>
      <c r="L5150" s="190"/>
      <c r="N5150"/>
      <c r="O5150"/>
      <c r="P5150"/>
      <c r="Q5150"/>
      <c r="R5150"/>
      <c r="S5150"/>
      <c r="T5150"/>
      <c r="U5150"/>
      <c r="V5150"/>
      <c r="W5150" s="319"/>
      <c r="X5150"/>
      <c r="Y5150"/>
      <c r="Z5150"/>
      <c r="AA5150"/>
      <c r="AB5150"/>
      <c r="AC5150"/>
      <c r="AD5150"/>
      <c r="AE5150"/>
      <c r="AF5150"/>
      <c r="AG5150"/>
      <c r="AH5150"/>
      <c r="AI5150"/>
      <c r="AJ5150"/>
      <c r="AK5150"/>
      <c r="AL5150"/>
      <c r="AM5150"/>
      <c r="AN5150"/>
      <c r="AO5150"/>
      <c r="AP5150"/>
      <c r="AQ5150"/>
    </row>
    <row r="5151" spans="1:43" s="269" customFormat="1" x14ac:dyDescent="0.2">
      <c r="A5151" s="13"/>
      <c r="B5151"/>
      <c r="C5151"/>
      <c r="D5151" s="227"/>
      <c r="E5151" s="227"/>
      <c r="F5151" s="227"/>
      <c r="G5151"/>
      <c r="H5151"/>
      <c r="I5151"/>
      <c r="J5151" s="227"/>
      <c r="L5151" s="190"/>
      <c r="N5151"/>
      <c r="O5151"/>
      <c r="P5151"/>
      <c r="Q5151"/>
      <c r="R5151"/>
      <c r="S5151"/>
      <c r="T5151"/>
      <c r="U5151"/>
      <c r="V5151"/>
      <c r="W5151" s="319"/>
      <c r="X5151"/>
      <c r="Y5151"/>
      <c r="Z5151"/>
      <c r="AA5151"/>
      <c r="AB5151"/>
      <c r="AC5151"/>
      <c r="AD5151"/>
      <c r="AE5151"/>
      <c r="AF5151"/>
      <c r="AG5151"/>
      <c r="AH5151"/>
      <c r="AI5151"/>
      <c r="AJ5151"/>
      <c r="AK5151"/>
      <c r="AL5151"/>
      <c r="AM5151"/>
      <c r="AN5151"/>
      <c r="AO5151"/>
      <c r="AP5151"/>
      <c r="AQ5151"/>
    </row>
    <row r="5152" spans="1:43" s="269" customFormat="1" x14ac:dyDescent="0.2">
      <c r="A5152" s="13"/>
      <c r="B5152"/>
      <c r="C5152"/>
      <c r="D5152" s="227"/>
      <c r="E5152" s="227"/>
      <c r="F5152" s="227"/>
      <c r="G5152"/>
      <c r="H5152"/>
      <c r="I5152"/>
      <c r="J5152" s="227"/>
      <c r="L5152" s="190"/>
      <c r="N5152"/>
      <c r="O5152"/>
      <c r="P5152"/>
      <c r="Q5152"/>
      <c r="R5152"/>
      <c r="S5152"/>
      <c r="T5152"/>
      <c r="U5152"/>
      <c r="V5152"/>
      <c r="W5152" s="319"/>
      <c r="X5152"/>
      <c r="Y5152"/>
      <c r="Z5152"/>
      <c r="AA5152"/>
      <c r="AB5152"/>
      <c r="AC5152"/>
      <c r="AD5152"/>
      <c r="AE5152"/>
      <c r="AF5152"/>
      <c r="AG5152"/>
      <c r="AH5152"/>
      <c r="AI5152"/>
      <c r="AJ5152"/>
      <c r="AK5152"/>
      <c r="AL5152"/>
      <c r="AM5152"/>
      <c r="AN5152"/>
      <c r="AO5152"/>
      <c r="AP5152"/>
      <c r="AQ5152"/>
    </row>
    <row r="5153" spans="1:43" s="269" customFormat="1" x14ac:dyDescent="0.2">
      <c r="A5153" s="13"/>
      <c r="B5153"/>
      <c r="C5153"/>
      <c r="D5153" s="227"/>
      <c r="E5153" s="227"/>
      <c r="F5153" s="227"/>
      <c r="G5153"/>
      <c r="H5153"/>
      <c r="I5153"/>
      <c r="J5153" s="227"/>
      <c r="L5153" s="190"/>
      <c r="N5153"/>
      <c r="O5153"/>
      <c r="P5153"/>
      <c r="Q5153"/>
      <c r="R5153"/>
      <c r="S5153"/>
      <c r="T5153"/>
      <c r="U5153"/>
      <c r="V5153"/>
      <c r="W5153" s="319"/>
      <c r="X5153"/>
      <c r="Y5153"/>
      <c r="Z5153"/>
      <c r="AA5153"/>
      <c r="AB5153"/>
      <c r="AC5153"/>
      <c r="AD5153"/>
      <c r="AE5153"/>
      <c r="AF5153"/>
      <c r="AG5153"/>
      <c r="AH5153"/>
      <c r="AI5153"/>
      <c r="AJ5153"/>
      <c r="AK5153"/>
      <c r="AL5153"/>
      <c r="AM5153"/>
      <c r="AN5153"/>
      <c r="AO5153"/>
      <c r="AP5153"/>
      <c r="AQ5153"/>
    </row>
    <row r="5154" spans="1:43" s="269" customFormat="1" x14ac:dyDescent="0.2">
      <c r="A5154" s="13"/>
      <c r="B5154"/>
      <c r="C5154"/>
      <c r="D5154" s="227"/>
      <c r="E5154" s="227"/>
      <c r="F5154" s="227"/>
      <c r="G5154"/>
      <c r="H5154"/>
      <c r="I5154"/>
      <c r="J5154" s="227"/>
      <c r="L5154" s="190"/>
      <c r="N5154"/>
      <c r="O5154"/>
      <c r="P5154"/>
      <c r="Q5154"/>
      <c r="R5154"/>
      <c r="S5154"/>
      <c r="T5154"/>
      <c r="U5154"/>
      <c r="V5154"/>
      <c r="W5154" s="319"/>
      <c r="X5154"/>
      <c r="Y5154"/>
      <c r="Z5154"/>
      <c r="AA5154"/>
      <c r="AB5154"/>
      <c r="AC5154"/>
      <c r="AD5154"/>
      <c r="AE5154"/>
      <c r="AF5154"/>
      <c r="AG5154"/>
      <c r="AH5154"/>
      <c r="AI5154"/>
      <c r="AJ5154"/>
      <c r="AK5154"/>
      <c r="AL5154"/>
      <c r="AM5154"/>
      <c r="AN5154"/>
      <c r="AO5154"/>
      <c r="AP5154"/>
      <c r="AQ5154"/>
    </row>
    <row r="5155" spans="1:43" s="269" customFormat="1" x14ac:dyDescent="0.2">
      <c r="A5155" s="13"/>
      <c r="B5155"/>
      <c r="C5155"/>
      <c r="D5155" s="227"/>
      <c r="E5155" s="227"/>
      <c r="F5155" s="227"/>
      <c r="G5155"/>
      <c r="H5155"/>
      <c r="I5155"/>
      <c r="J5155" s="227"/>
      <c r="L5155" s="190"/>
      <c r="N5155"/>
      <c r="O5155"/>
      <c r="P5155"/>
      <c r="Q5155"/>
      <c r="R5155"/>
      <c r="S5155"/>
      <c r="T5155"/>
      <c r="U5155"/>
      <c r="V5155"/>
      <c r="W5155" s="319"/>
      <c r="X5155"/>
      <c r="Y5155"/>
      <c r="Z5155"/>
      <c r="AA5155"/>
      <c r="AB5155"/>
      <c r="AC5155"/>
      <c r="AD5155"/>
      <c r="AE5155"/>
      <c r="AF5155"/>
      <c r="AG5155"/>
      <c r="AH5155"/>
      <c r="AI5155"/>
      <c r="AJ5155"/>
      <c r="AK5155"/>
      <c r="AL5155"/>
      <c r="AM5155"/>
      <c r="AN5155"/>
      <c r="AO5155"/>
      <c r="AP5155"/>
      <c r="AQ5155"/>
    </row>
    <row r="5156" spans="1:43" s="269" customFormat="1" x14ac:dyDescent="0.2">
      <c r="A5156" s="13"/>
      <c r="B5156"/>
      <c r="C5156"/>
      <c r="D5156" s="227"/>
      <c r="E5156" s="227"/>
      <c r="F5156" s="227"/>
      <c r="G5156"/>
      <c r="H5156"/>
      <c r="I5156"/>
      <c r="J5156" s="227"/>
      <c r="L5156" s="190"/>
      <c r="N5156"/>
      <c r="O5156"/>
      <c r="P5156"/>
      <c r="Q5156"/>
      <c r="R5156"/>
      <c r="S5156"/>
      <c r="T5156"/>
      <c r="U5156"/>
      <c r="V5156"/>
      <c r="W5156" s="319"/>
      <c r="X5156"/>
      <c r="Y5156"/>
      <c r="Z5156"/>
      <c r="AA5156"/>
      <c r="AB5156"/>
      <c r="AC5156"/>
      <c r="AD5156"/>
      <c r="AE5156"/>
      <c r="AF5156"/>
      <c r="AG5156"/>
      <c r="AH5156"/>
      <c r="AI5156"/>
      <c r="AJ5156"/>
      <c r="AK5156"/>
      <c r="AL5156"/>
      <c r="AM5156"/>
      <c r="AN5156"/>
      <c r="AO5156"/>
      <c r="AP5156"/>
      <c r="AQ5156"/>
    </row>
    <row r="5157" spans="1:43" s="269" customFormat="1" x14ac:dyDescent="0.2">
      <c r="A5157" s="13"/>
      <c r="B5157"/>
      <c r="C5157"/>
      <c r="D5157" s="227"/>
      <c r="E5157" s="227"/>
      <c r="F5157" s="227"/>
      <c r="G5157"/>
      <c r="H5157"/>
      <c r="I5157"/>
      <c r="J5157" s="227"/>
      <c r="L5157" s="190"/>
      <c r="N5157"/>
      <c r="O5157"/>
      <c r="P5157"/>
      <c r="Q5157"/>
      <c r="R5157"/>
      <c r="S5157"/>
      <c r="T5157"/>
      <c r="U5157"/>
      <c r="V5157"/>
      <c r="W5157" s="319"/>
      <c r="X5157"/>
      <c r="Y5157"/>
      <c r="Z5157"/>
      <c r="AA5157"/>
      <c r="AB5157"/>
      <c r="AC5157"/>
      <c r="AD5157"/>
      <c r="AE5157"/>
      <c r="AF5157"/>
      <c r="AG5157"/>
      <c r="AH5157"/>
      <c r="AI5157"/>
      <c r="AJ5157"/>
      <c r="AK5157"/>
      <c r="AL5157"/>
      <c r="AM5157"/>
      <c r="AN5157"/>
      <c r="AO5157"/>
      <c r="AP5157"/>
      <c r="AQ5157"/>
    </row>
    <row r="5158" spans="1:43" s="269" customFormat="1" x14ac:dyDescent="0.2">
      <c r="A5158" s="13"/>
      <c r="B5158"/>
      <c r="C5158"/>
      <c r="D5158" s="227"/>
      <c r="E5158" s="227"/>
      <c r="F5158" s="227"/>
      <c r="G5158"/>
      <c r="H5158"/>
      <c r="I5158"/>
      <c r="J5158" s="227"/>
      <c r="L5158" s="190"/>
      <c r="N5158"/>
      <c r="O5158"/>
      <c r="P5158"/>
      <c r="Q5158"/>
      <c r="R5158"/>
      <c r="S5158"/>
      <c r="T5158"/>
      <c r="U5158"/>
      <c r="V5158"/>
      <c r="W5158" s="319"/>
      <c r="X5158"/>
      <c r="Y5158"/>
      <c r="Z5158"/>
      <c r="AA5158"/>
      <c r="AB5158"/>
      <c r="AC5158"/>
      <c r="AD5158"/>
      <c r="AE5158"/>
      <c r="AF5158"/>
      <c r="AG5158"/>
      <c r="AH5158"/>
      <c r="AI5158"/>
      <c r="AJ5158"/>
      <c r="AK5158"/>
      <c r="AL5158"/>
      <c r="AM5158"/>
      <c r="AN5158"/>
      <c r="AO5158"/>
      <c r="AP5158"/>
      <c r="AQ5158"/>
    </row>
    <row r="5159" spans="1:43" s="269" customFormat="1" x14ac:dyDescent="0.2">
      <c r="A5159" s="13"/>
      <c r="B5159"/>
      <c r="C5159"/>
      <c r="D5159" s="227"/>
      <c r="E5159" s="227"/>
      <c r="F5159" s="227"/>
      <c r="G5159"/>
      <c r="H5159"/>
      <c r="I5159"/>
      <c r="J5159" s="227"/>
      <c r="L5159" s="190"/>
      <c r="N5159"/>
      <c r="O5159"/>
      <c r="P5159"/>
      <c r="Q5159"/>
      <c r="R5159"/>
      <c r="S5159"/>
      <c r="T5159"/>
      <c r="U5159"/>
      <c r="V5159"/>
      <c r="W5159" s="319"/>
      <c r="X5159"/>
      <c r="Y5159"/>
      <c r="Z5159"/>
      <c r="AA5159"/>
      <c r="AB5159"/>
      <c r="AC5159"/>
      <c r="AD5159"/>
      <c r="AE5159"/>
      <c r="AF5159"/>
      <c r="AG5159"/>
      <c r="AH5159"/>
      <c r="AI5159"/>
      <c r="AJ5159"/>
      <c r="AK5159"/>
      <c r="AL5159"/>
      <c r="AM5159"/>
      <c r="AN5159"/>
      <c r="AO5159"/>
      <c r="AP5159"/>
      <c r="AQ5159"/>
    </row>
    <row r="5160" spans="1:43" s="269" customFormat="1" x14ac:dyDescent="0.2">
      <c r="A5160" s="13"/>
      <c r="B5160"/>
      <c r="C5160"/>
      <c r="D5160" s="227"/>
      <c r="E5160" s="227"/>
      <c r="F5160" s="227"/>
      <c r="G5160"/>
      <c r="H5160"/>
      <c r="I5160"/>
      <c r="J5160" s="227"/>
      <c r="L5160" s="190"/>
      <c r="N5160"/>
      <c r="O5160"/>
      <c r="P5160"/>
      <c r="Q5160"/>
      <c r="R5160"/>
      <c r="S5160"/>
      <c r="T5160"/>
      <c r="U5160"/>
      <c r="V5160"/>
      <c r="W5160" s="319"/>
      <c r="X5160"/>
      <c r="Y5160"/>
      <c r="Z5160"/>
      <c r="AA5160"/>
      <c r="AB5160"/>
      <c r="AC5160"/>
      <c r="AD5160"/>
      <c r="AE5160"/>
      <c r="AF5160"/>
      <c r="AG5160"/>
      <c r="AH5160"/>
      <c r="AI5160"/>
      <c r="AJ5160"/>
      <c r="AK5160"/>
      <c r="AL5160"/>
      <c r="AM5160"/>
      <c r="AN5160"/>
      <c r="AO5160"/>
      <c r="AP5160"/>
      <c r="AQ5160"/>
    </row>
    <row r="5161" spans="1:43" s="269" customFormat="1" x14ac:dyDescent="0.2">
      <c r="A5161" s="13"/>
      <c r="B5161"/>
      <c r="C5161"/>
      <c r="D5161" s="227"/>
      <c r="E5161" s="227"/>
      <c r="F5161" s="227"/>
      <c r="G5161"/>
      <c r="H5161"/>
      <c r="I5161"/>
      <c r="J5161" s="227"/>
      <c r="L5161" s="190"/>
      <c r="N5161"/>
      <c r="O5161"/>
      <c r="P5161"/>
      <c r="Q5161"/>
      <c r="R5161"/>
      <c r="S5161"/>
      <c r="T5161"/>
      <c r="U5161"/>
      <c r="V5161"/>
      <c r="W5161" s="319"/>
      <c r="X5161"/>
      <c r="Y5161"/>
      <c r="Z5161"/>
      <c r="AA5161"/>
      <c r="AB5161"/>
      <c r="AC5161"/>
      <c r="AD5161"/>
      <c r="AE5161"/>
      <c r="AF5161"/>
      <c r="AG5161"/>
      <c r="AH5161"/>
      <c r="AI5161"/>
      <c r="AJ5161"/>
      <c r="AK5161"/>
      <c r="AL5161"/>
      <c r="AM5161"/>
      <c r="AN5161"/>
      <c r="AO5161"/>
      <c r="AP5161"/>
      <c r="AQ5161"/>
    </row>
    <row r="5162" spans="1:43" s="269" customFormat="1" x14ac:dyDescent="0.2">
      <c r="A5162" s="13"/>
      <c r="B5162"/>
      <c r="C5162"/>
      <c r="D5162" s="227"/>
      <c r="E5162" s="227"/>
      <c r="F5162" s="227"/>
      <c r="G5162"/>
      <c r="H5162"/>
      <c r="I5162"/>
      <c r="J5162" s="227"/>
      <c r="L5162" s="190"/>
      <c r="N5162"/>
      <c r="O5162"/>
      <c r="P5162"/>
      <c r="Q5162"/>
      <c r="R5162"/>
      <c r="S5162"/>
      <c r="T5162"/>
      <c r="U5162"/>
      <c r="V5162"/>
      <c r="W5162" s="319"/>
      <c r="X5162"/>
      <c r="Y5162"/>
      <c r="Z5162"/>
      <c r="AA5162"/>
      <c r="AB5162"/>
      <c r="AC5162"/>
      <c r="AD5162"/>
      <c r="AE5162"/>
      <c r="AF5162"/>
      <c r="AG5162"/>
      <c r="AH5162"/>
      <c r="AI5162"/>
      <c r="AJ5162"/>
      <c r="AK5162"/>
      <c r="AL5162"/>
      <c r="AM5162"/>
      <c r="AN5162"/>
      <c r="AO5162"/>
      <c r="AP5162"/>
      <c r="AQ5162"/>
    </row>
    <row r="5163" spans="1:43" s="269" customFormat="1" x14ac:dyDescent="0.2">
      <c r="A5163" s="13"/>
      <c r="B5163"/>
      <c r="C5163"/>
      <c r="D5163" s="227"/>
      <c r="E5163" s="227"/>
      <c r="F5163" s="227"/>
      <c r="G5163"/>
      <c r="H5163"/>
      <c r="I5163"/>
      <c r="J5163" s="227"/>
      <c r="L5163" s="190"/>
      <c r="N5163"/>
      <c r="O5163"/>
      <c r="P5163"/>
      <c r="Q5163"/>
      <c r="R5163"/>
      <c r="S5163"/>
      <c r="T5163"/>
      <c r="U5163"/>
      <c r="V5163"/>
      <c r="W5163" s="319"/>
      <c r="X5163"/>
      <c r="Y5163"/>
      <c r="Z5163"/>
      <c r="AA5163"/>
      <c r="AB5163"/>
      <c r="AC5163"/>
      <c r="AD5163"/>
      <c r="AE5163"/>
      <c r="AF5163"/>
      <c r="AG5163"/>
      <c r="AH5163"/>
      <c r="AI5163"/>
      <c r="AJ5163"/>
      <c r="AK5163"/>
      <c r="AL5163"/>
      <c r="AM5163"/>
      <c r="AN5163"/>
      <c r="AO5163"/>
      <c r="AP5163"/>
      <c r="AQ5163"/>
    </row>
    <row r="5164" spans="1:43" s="269" customFormat="1" x14ac:dyDescent="0.2">
      <c r="A5164" s="13"/>
      <c r="B5164"/>
      <c r="C5164"/>
      <c r="D5164" s="227"/>
      <c r="E5164" s="227"/>
      <c r="F5164" s="227"/>
      <c r="G5164"/>
      <c r="H5164"/>
      <c r="I5164"/>
      <c r="J5164" s="227"/>
      <c r="L5164" s="190"/>
      <c r="N5164"/>
      <c r="O5164"/>
      <c r="P5164"/>
      <c r="Q5164"/>
      <c r="R5164"/>
      <c r="S5164"/>
      <c r="T5164"/>
      <c r="U5164"/>
      <c r="V5164"/>
      <c r="W5164" s="319"/>
      <c r="X5164"/>
      <c r="Y5164"/>
      <c r="Z5164"/>
      <c r="AA5164"/>
      <c r="AB5164"/>
      <c r="AC5164"/>
      <c r="AD5164"/>
      <c r="AE5164"/>
      <c r="AF5164"/>
      <c r="AG5164"/>
      <c r="AH5164"/>
      <c r="AI5164"/>
      <c r="AJ5164"/>
      <c r="AK5164"/>
      <c r="AL5164"/>
      <c r="AM5164"/>
      <c r="AN5164"/>
      <c r="AO5164"/>
      <c r="AP5164"/>
      <c r="AQ5164"/>
    </row>
    <row r="5165" spans="1:43" s="269" customFormat="1" x14ac:dyDescent="0.2">
      <c r="A5165" s="13"/>
      <c r="B5165"/>
      <c r="C5165"/>
      <c r="D5165" s="227"/>
      <c r="E5165" s="227"/>
      <c r="F5165" s="227"/>
      <c r="G5165"/>
      <c r="H5165"/>
      <c r="I5165"/>
      <c r="J5165" s="227"/>
      <c r="L5165" s="190"/>
      <c r="N5165"/>
      <c r="O5165"/>
      <c r="P5165"/>
      <c r="Q5165"/>
      <c r="R5165"/>
      <c r="S5165"/>
      <c r="T5165"/>
      <c r="U5165"/>
      <c r="V5165"/>
      <c r="W5165" s="319"/>
      <c r="X5165"/>
      <c r="Y5165"/>
      <c r="Z5165"/>
      <c r="AA5165"/>
      <c r="AB5165"/>
      <c r="AC5165"/>
      <c r="AD5165"/>
      <c r="AE5165"/>
      <c r="AF5165"/>
      <c r="AG5165"/>
      <c r="AH5165"/>
      <c r="AI5165"/>
      <c r="AJ5165"/>
      <c r="AK5165"/>
      <c r="AL5165"/>
      <c r="AM5165"/>
      <c r="AN5165"/>
      <c r="AO5165"/>
      <c r="AP5165"/>
      <c r="AQ5165"/>
    </row>
    <row r="5166" spans="1:43" s="269" customFormat="1" x14ac:dyDescent="0.2">
      <c r="A5166" s="13"/>
      <c r="B5166"/>
      <c r="C5166"/>
      <c r="D5166" s="227"/>
      <c r="E5166" s="227"/>
      <c r="F5166" s="227"/>
      <c r="G5166"/>
      <c r="H5166"/>
      <c r="I5166"/>
      <c r="J5166" s="227"/>
      <c r="L5166" s="190"/>
      <c r="N5166"/>
      <c r="O5166"/>
      <c r="P5166"/>
      <c r="Q5166"/>
      <c r="R5166"/>
      <c r="S5166"/>
      <c r="T5166"/>
      <c r="U5166"/>
      <c r="V5166"/>
      <c r="W5166" s="319"/>
      <c r="X5166"/>
      <c r="Y5166"/>
      <c r="Z5166"/>
      <c r="AA5166"/>
      <c r="AB5166"/>
      <c r="AC5166"/>
      <c r="AD5166"/>
      <c r="AE5166"/>
      <c r="AF5166"/>
      <c r="AG5166"/>
      <c r="AH5166"/>
      <c r="AI5166"/>
      <c r="AJ5166"/>
      <c r="AK5166"/>
      <c r="AL5166"/>
      <c r="AM5166"/>
      <c r="AN5166"/>
      <c r="AO5166"/>
      <c r="AP5166"/>
      <c r="AQ5166"/>
    </row>
    <row r="5167" spans="1:43" s="269" customFormat="1" x14ac:dyDescent="0.2">
      <c r="A5167" s="13"/>
      <c r="B5167"/>
      <c r="C5167"/>
      <c r="D5167" s="227"/>
      <c r="E5167" s="227"/>
      <c r="F5167" s="227"/>
      <c r="G5167"/>
      <c r="H5167"/>
      <c r="I5167"/>
      <c r="J5167" s="227"/>
      <c r="L5167" s="190"/>
      <c r="N5167"/>
      <c r="O5167"/>
      <c r="P5167"/>
      <c r="Q5167"/>
      <c r="R5167"/>
      <c r="S5167"/>
      <c r="T5167"/>
      <c r="U5167"/>
      <c r="V5167"/>
      <c r="W5167" s="319"/>
      <c r="X5167"/>
      <c r="Y5167"/>
      <c r="Z5167"/>
      <c r="AA5167"/>
      <c r="AB5167"/>
      <c r="AC5167"/>
      <c r="AD5167"/>
      <c r="AE5167"/>
      <c r="AF5167"/>
      <c r="AG5167"/>
      <c r="AH5167"/>
      <c r="AI5167"/>
      <c r="AJ5167"/>
      <c r="AK5167"/>
      <c r="AL5167"/>
      <c r="AM5167"/>
      <c r="AN5167"/>
      <c r="AO5167"/>
      <c r="AP5167"/>
      <c r="AQ5167"/>
    </row>
    <row r="5168" spans="1:43" s="269" customFormat="1" x14ac:dyDescent="0.2">
      <c r="A5168" s="13"/>
      <c r="B5168"/>
      <c r="C5168"/>
      <c r="D5168" s="227"/>
      <c r="E5168" s="227"/>
      <c r="F5168" s="227"/>
      <c r="G5168"/>
      <c r="H5168"/>
      <c r="I5168"/>
      <c r="J5168" s="227"/>
      <c r="L5168" s="190"/>
      <c r="N5168"/>
      <c r="O5168"/>
      <c r="P5168"/>
      <c r="Q5168"/>
      <c r="R5168"/>
      <c r="S5168"/>
      <c r="T5168"/>
      <c r="U5168"/>
      <c r="V5168"/>
      <c r="W5168" s="319"/>
      <c r="X5168"/>
      <c r="Y5168"/>
      <c r="Z5168"/>
      <c r="AA5168"/>
      <c r="AB5168"/>
      <c r="AC5168"/>
      <c r="AD5168"/>
      <c r="AE5168"/>
      <c r="AF5168"/>
      <c r="AG5168"/>
      <c r="AH5168"/>
      <c r="AI5168"/>
      <c r="AJ5168"/>
      <c r="AK5168"/>
      <c r="AL5168"/>
      <c r="AM5168"/>
      <c r="AN5168"/>
      <c r="AO5168"/>
      <c r="AP5168"/>
      <c r="AQ5168"/>
    </row>
    <row r="5169" spans="1:43" s="269" customFormat="1" x14ac:dyDescent="0.2">
      <c r="A5169" s="13"/>
      <c r="B5169"/>
      <c r="C5169"/>
      <c r="D5169" s="227"/>
      <c r="E5169" s="227"/>
      <c r="F5169" s="227"/>
      <c r="G5169"/>
      <c r="H5169"/>
      <c r="I5169"/>
      <c r="J5169" s="227"/>
      <c r="L5169" s="190"/>
      <c r="N5169"/>
      <c r="O5169"/>
      <c r="P5169"/>
      <c r="Q5169"/>
      <c r="R5169"/>
      <c r="S5169"/>
      <c r="T5169"/>
      <c r="U5169"/>
      <c r="V5169"/>
      <c r="W5169" s="319"/>
      <c r="X5169"/>
      <c r="Y5169"/>
      <c r="Z5169"/>
      <c r="AA5169"/>
      <c r="AB5169"/>
      <c r="AC5169"/>
      <c r="AD5169"/>
      <c r="AE5169"/>
      <c r="AF5169"/>
      <c r="AG5169"/>
      <c r="AH5169"/>
      <c r="AI5169"/>
      <c r="AJ5169"/>
      <c r="AK5169"/>
      <c r="AL5169"/>
      <c r="AM5169"/>
      <c r="AN5169"/>
      <c r="AO5169"/>
      <c r="AP5169"/>
      <c r="AQ5169"/>
    </row>
    <row r="5170" spans="1:43" s="269" customFormat="1" x14ac:dyDescent="0.2">
      <c r="A5170" s="13"/>
      <c r="B5170"/>
      <c r="C5170"/>
      <c r="D5170" s="227"/>
      <c r="E5170" s="227"/>
      <c r="F5170" s="227"/>
      <c r="G5170"/>
      <c r="H5170"/>
      <c r="I5170"/>
      <c r="J5170" s="227"/>
      <c r="L5170" s="190"/>
      <c r="N5170"/>
      <c r="O5170"/>
      <c r="P5170"/>
      <c r="Q5170"/>
      <c r="R5170"/>
      <c r="S5170"/>
      <c r="T5170"/>
      <c r="U5170"/>
      <c r="V5170"/>
      <c r="W5170" s="319"/>
      <c r="X5170"/>
      <c r="Y5170"/>
      <c r="Z5170"/>
      <c r="AA5170"/>
      <c r="AB5170"/>
      <c r="AC5170"/>
      <c r="AD5170"/>
      <c r="AE5170"/>
      <c r="AF5170"/>
      <c r="AG5170"/>
      <c r="AH5170"/>
      <c r="AI5170"/>
      <c r="AJ5170"/>
      <c r="AK5170"/>
      <c r="AL5170"/>
      <c r="AM5170"/>
      <c r="AN5170"/>
      <c r="AO5170"/>
      <c r="AP5170"/>
      <c r="AQ5170"/>
    </row>
    <row r="5171" spans="1:43" s="269" customFormat="1" x14ac:dyDescent="0.2">
      <c r="A5171" s="13"/>
      <c r="B5171"/>
      <c r="C5171"/>
      <c r="D5171" s="227"/>
      <c r="E5171" s="227"/>
      <c r="F5171" s="227"/>
      <c r="G5171"/>
      <c r="H5171"/>
      <c r="I5171"/>
      <c r="J5171" s="227"/>
      <c r="L5171" s="190"/>
      <c r="N5171"/>
      <c r="O5171"/>
      <c r="P5171"/>
      <c r="Q5171"/>
      <c r="R5171"/>
      <c r="S5171"/>
      <c r="T5171"/>
      <c r="U5171"/>
      <c r="V5171"/>
      <c r="W5171" s="319"/>
      <c r="X5171"/>
      <c r="Y5171"/>
      <c r="Z5171"/>
      <c r="AA5171"/>
      <c r="AB5171"/>
      <c r="AC5171"/>
      <c r="AD5171"/>
      <c r="AE5171"/>
      <c r="AF5171"/>
      <c r="AG5171"/>
      <c r="AH5171"/>
      <c r="AI5171"/>
      <c r="AJ5171"/>
      <c r="AK5171"/>
      <c r="AL5171"/>
      <c r="AM5171"/>
      <c r="AN5171"/>
      <c r="AO5171"/>
      <c r="AP5171"/>
      <c r="AQ5171"/>
    </row>
    <row r="5172" spans="1:43" s="269" customFormat="1" x14ac:dyDescent="0.2">
      <c r="A5172" s="13"/>
      <c r="B5172"/>
      <c r="C5172"/>
      <c r="D5172" s="227"/>
      <c r="E5172" s="227"/>
      <c r="F5172" s="227"/>
      <c r="G5172"/>
      <c r="H5172"/>
      <c r="I5172"/>
      <c r="J5172" s="227"/>
      <c r="L5172" s="190"/>
      <c r="N5172"/>
      <c r="O5172"/>
      <c r="P5172"/>
      <c r="Q5172"/>
      <c r="R5172"/>
      <c r="S5172"/>
      <c r="T5172"/>
      <c r="U5172"/>
      <c r="V5172"/>
      <c r="W5172" s="319"/>
      <c r="X5172"/>
      <c r="Y5172"/>
      <c r="Z5172"/>
      <c r="AA5172"/>
      <c r="AB5172"/>
      <c r="AC5172"/>
      <c r="AD5172"/>
      <c r="AE5172"/>
      <c r="AF5172"/>
      <c r="AG5172"/>
      <c r="AH5172"/>
      <c r="AI5172"/>
      <c r="AJ5172"/>
      <c r="AK5172"/>
      <c r="AL5172"/>
      <c r="AM5172"/>
      <c r="AN5172"/>
      <c r="AO5172"/>
      <c r="AP5172"/>
      <c r="AQ5172"/>
    </row>
    <row r="5173" spans="1:43" s="269" customFormat="1" x14ac:dyDescent="0.2">
      <c r="A5173" s="13"/>
      <c r="B5173"/>
      <c r="C5173"/>
      <c r="D5173" s="227"/>
      <c r="E5173" s="227"/>
      <c r="F5173" s="227"/>
      <c r="G5173"/>
      <c r="H5173"/>
      <c r="I5173"/>
      <c r="J5173" s="227"/>
      <c r="L5173" s="190"/>
      <c r="N5173"/>
      <c r="O5173"/>
      <c r="P5173"/>
      <c r="Q5173"/>
      <c r="R5173"/>
      <c r="S5173"/>
      <c r="T5173"/>
      <c r="U5173"/>
      <c r="V5173"/>
      <c r="W5173" s="319"/>
      <c r="X5173"/>
      <c r="Y5173"/>
      <c r="Z5173"/>
      <c r="AA5173"/>
      <c r="AB5173"/>
      <c r="AC5173"/>
      <c r="AD5173"/>
      <c r="AE5173"/>
      <c r="AF5173"/>
      <c r="AG5173"/>
      <c r="AH5173"/>
      <c r="AI5173"/>
      <c r="AJ5173"/>
      <c r="AK5173"/>
      <c r="AL5173"/>
      <c r="AM5173"/>
      <c r="AN5173"/>
      <c r="AO5173"/>
      <c r="AP5173"/>
      <c r="AQ5173"/>
    </row>
    <row r="5174" spans="1:43" s="269" customFormat="1" x14ac:dyDescent="0.2">
      <c r="A5174" s="13"/>
      <c r="B5174"/>
      <c r="C5174"/>
      <c r="D5174" s="227"/>
      <c r="E5174" s="227"/>
      <c r="F5174" s="227"/>
      <c r="G5174"/>
      <c r="H5174"/>
      <c r="I5174"/>
      <c r="J5174" s="227"/>
      <c r="L5174" s="190"/>
      <c r="N5174"/>
      <c r="O5174"/>
      <c r="P5174"/>
      <c r="Q5174"/>
      <c r="R5174"/>
      <c r="S5174"/>
      <c r="T5174"/>
      <c r="U5174"/>
      <c r="V5174"/>
      <c r="W5174" s="319"/>
      <c r="X5174"/>
      <c r="Y5174"/>
      <c r="Z5174"/>
      <c r="AA5174"/>
      <c r="AB5174"/>
      <c r="AC5174"/>
      <c r="AD5174"/>
      <c r="AE5174"/>
      <c r="AF5174"/>
      <c r="AG5174"/>
      <c r="AH5174"/>
      <c r="AI5174"/>
      <c r="AJ5174"/>
      <c r="AK5174"/>
      <c r="AL5174"/>
      <c r="AM5174"/>
      <c r="AN5174"/>
      <c r="AO5174"/>
      <c r="AP5174"/>
      <c r="AQ5174"/>
    </row>
    <row r="5175" spans="1:43" s="269" customFormat="1" x14ac:dyDescent="0.2">
      <c r="A5175" s="13"/>
      <c r="B5175"/>
      <c r="C5175"/>
      <c r="D5175" s="227"/>
      <c r="E5175" s="227"/>
      <c r="F5175" s="227"/>
      <c r="G5175"/>
      <c r="H5175"/>
      <c r="I5175"/>
      <c r="J5175" s="227"/>
      <c r="L5175" s="190"/>
      <c r="N5175"/>
      <c r="O5175"/>
      <c r="P5175"/>
      <c r="Q5175"/>
      <c r="R5175"/>
      <c r="S5175"/>
      <c r="T5175"/>
      <c r="U5175"/>
      <c r="V5175"/>
      <c r="W5175" s="319"/>
      <c r="X5175"/>
      <c r="Y5175"/>
      <c r="Z5175"/>
      <c r="AA5175"/>
      <c r="AB5175"/>
      <c r="AC5175"/>
      <c r="AD5175"/>
      <c r="AE5175"/>
      <c r="AF5175"/>
      <c r="AG5175"/>
      <c r="AH5175"/>
      <c r="AI5175"/>
      <c r="AJ5175"/>
      <c r="AK5175"/>
      <c r="AL5175"/>
      <c r="AM5175"/>
      <c r="AN5175"/>
      <c r="AO5175"/>
      <c r="AP5175"/>
      <c r="AQ5175"/>
    </row>
    <row r="5176" spans="1:43" s="269" customFormat="1" x14ac:dyDescent="0.2">
      <c r="A5176" s="13"/>
      <c r="B5176"/>
      <c r="C5176"/>
      <c r="D5176" s="227"/>
      <c r="E5176" s="227"/>
      <c r="F5176" s="227"/>
      <c r="G5176"/>
      <c r="H5176"/>
      <c r="I5176"/>
      <c r="J5176" s="227"/>
      <c r="L5176" s="190"/>
      <c r="N5176"/>
      <c r="O5176"/>
      <c r="P5176"/>
      <c r="Q5176"/>
      <c r="R5176"/>
      <c r="S5176"/>
      <c r="T5176"/>
      <c r="U5176"/>
      <c r="V5176"/>
      <c r="W5176" s="319"/>
      <c r="X5176"/>
      <c r="Y5176"/>
      <c r="Z5176"/>
      <c r="AA5176"/>
      <c r="AB5176"/>
      <c r="AC5176"/>
      <c r="AD5176"/>
      <c r="AE5176"/>
      <c r="AF5176"/>
      <c r="AG5176"/>
      <c r="AH5176"/>
      <c r="AI5176"/>
      <c r="AJ5176"/>
      <c r="AK5176"/>
      <c r="AL5176"/>
      <c r="AM5176"/>
      <c r="AN5176"/>
      <c r="AO5176"/>
      <c r="AP5176"/>
      <c r="AQ5176"/>
    </row>
    <row r="5177" spans="1:43" s="269" customFormat="1" x14ac:dyDescent="0.2">
      <c r="A5177" s="13"/>
      <c r="B5177"/>
      <c r="C5177"/>
      <c r="D5177" s="227"/>
      <c r="E5177" s="227"/>
      <c r="F5177" s="227"/>
      <c r="G5177"/>
      <c r="H5177"/>
      <c r="I5177"/>
      <c r="J5177" s="227"/>
      <c r="L5177" s="190"/>
      <c r="N5177"/>
      <c r="O5177"/>
      <c r="P5177"/>
      <c r="Q5177"/>
      <c r="R5177"/>
      <c r="S5177"/>
      <c r="T5177"/>
      <c r="U5177"/>
      <c r="V5177"/>
      <c r="W5177" s="319"/>
      <c r="X5177"/>
      <c r="Y5177"/>
      <c r="Z5177"/>
      <c r="AA5177"/>
      <c r="AB5177"/>
      <c r="AC5177"/>
      <c r="AD5177"/>
      <c r="AE5177"/>
      <c r="AF5177"/>
      <c r="AG5177"/>
      <c r="AH5177"/>
      <c r="AI5177"/>
      <c r="AJ5177"/>
      <c r="AK5177"/>
      <c r="AL5177"/>
      <c r="AM5177"/>
      <c r="AN5177"/>
      <c r="AO5177"/>
      <c r="AP5177"/>
      <c r="AQ5177"/>
    </row>
    <row r="5178" spans="1:43" s="269" customFormat="1" x14ac:dyDescent="0.2">
      <c r="A5178" s="13"/>
      <c r="B5178"/>
      <c r="C5178"/>
      <c r="D5178" s="227"/>
      <c r="E5178" s="227"/>
      <c r="F5178" s="227"/>
      <c r="G5178"/>
      <c r="H5178"/>
      <c r="I5178"/>
      <c r="J5178" s="227"/>
      <c r="L5178" s="190"/>
      <c r="N5178"/>
      <c r="O5178"/>
      <c r="P5178"/>
      <c r="Q5178"/>
      <c r="R5178"/>
      <c r="S5178"/>
      <c r="T5178"/>
      <c r="U5178"/>
      <c r="V5178"/>
      <c r="W5178" s="319"/>
      <c r="X5178"/>
      <c r="Y5178"/>
      <c r="Z5178"/>
      <c r="AA5178"/>
      <c r="AB5178"/>
      <c r="AC5178"/>
      <c r="AD5178"/>
      <c r="AE5178"/>
      <c r="AF5178"/>
      <c r="AG5178"/>
      <c r="AH5178"/>
      <c r="AI5178"/>
      <c r="AJ5178"/>
      <c r="AK5178"/>
      <c r="AL5178"/>
      <c r="AM5178"/>
      <c r="AN5178"/>
      <c r="AO5178"/>
      <c r="AP5178"/>
      <c r="AQ5178"/>
    </row>
    <row r="5179" spans="1:43" s="269" customFormat="1" x14ac:dyDescent="0.2">
      <c r="A5179" s="13"/>
      <c r="B5179"/>
      <c r="C5179"/>
      <c r="D5179" s="227"/>
      <c r="E5179" s="227"/>
      <c r="F5179" s="227"/>
      <c r="G5179"/>
      <c r="H5179"/>
      <c r="I5179"/>
      <c r="J5179" s="227"/>
      <c r="L5179" s="190"/>
      <c r="N5179"/>
      <c r="O5179"/>
      <c r="P5179"/>
      <c r="Q5179"/>
      <c r="R5179"/>
      <c r="S5179"/>
      <c r="T5179"/>
      <c r="U5179"/>
      <c r="V5179"/>
      <c r="W5179" s="319"/>
      <c r="X5179"/>
      <c r="Y5179"/>
      <c r="Z5179"/>
      <c r="AA5179"/>
      <c r="AB5179"/>
      <c r="AC5179"/>
      <c r="AD5179"/>
      <c r="AE5179"/>
      <c r="AF5179"/>
      <c r="AG5179"/>
      <c r="AH5179"/>
      <c r="AI5179"/>
      <c r="AJ5179"/>
      <c r="AK5179"/>
      <c r="AL5179"/>
      <c r="AM5179"/>
      <c r="AN5179"/>
      <c r="AO5179"/>
      <c r="AP5179"/>
      <c r="AQ5179"/>
    </row>
    <row r="5180" spans="1:43" s="269" customFormat="1" x14ac:dyDescent="0.2">
      <c r="A5180" s="13"/>
      <c r="B5180"/>
      <c r="C5180"/>
      <c r="D5180" s="227"/>
      <c r="E5180" s="227"/>
      <c r="F5180" s="227"/>
      <c r="G5180"/>
      <c r="H5180"/>
      <c r="I5180"/>
      <c r="J5180" s="227"/>
      <c r="L5180" s="190"/>
      <c r="N5180"/>
      <c r="O5180"/>
      <c r="P5180"/>
      <c r="Q5180"/>
      <c r="R5180"/>
      <c r="S5180"/>
      <c r="T5180"/>
      <c r="U5180"/>
      <c r="V5180"/>
      <c r="W5180" s="319"/>
      <c r="X5180"/>
      <c r="Y5180"/>
      <c r="Z5180"/>
      <c r="AA5180"/>
      <c r="AB5180"/>
      <c r="AC5180"/>
      <c r="AD5180"/>
      <c r="AE5180"/>
      <c r="AF5180"/>
      <c r="AG5180"/>
      <c r="AH5180"/>
      <c r="AI5180"/>
      <c r="AJ5180"/>
      <c r="AK5180"/>
      <c r="AL5180"/>
      <c r="AM5180"/>
      <c r="AN5180"/>
      <c r="AO5180"/>
      <c r="AP5180"/>
      <c r="AQ5180"/>
    </row>
    <row r="5181" spans="1:43" s="269" customFormat="1" x14ac:dyDescent="0.2">
      <c r="A5181" s="13"/>
      <c r="B5181"/>
      <c r="C5181"/>
      <c r="D5181" s="227"/>
      <c r="E5181" s="227"/>
      <c r="F5181" s="227"/>
      <c r="G5181"/>
      <c r="H5181"/>
      <c r="I5181"/>
      <c r="J5181" s="227"/>
      <c r="L5181" s="190"/>
      <c r="N5181"/>
      <c r="O5181"/>
      <c r="P5181"/>
      <c r="Q5181"/>
      <c r="R5181"/>
      <c r="S5181"/>
      <c r="T5181"/>
      <c r="U5181"/>
      <c r="V5181"/>
      <c r="W5181" s="319"/>
      <c r="X5181"/>
      <c r="Y5181"/>
      <c r="Z5181"/>
      <c r="AA5181"/>
      <c r="AB5181"/>
      <c r="AC5181"/>
      <c r="AD5181"/>
      <c r="AE5181"/>
      <c r="AF5181"/>
      <c r="AG5181"/>
      <c r="AH5181"/>
      <c r="AI5181"/>
      <c r="AJ5181"/>
      <c r="AK5181"/>
      <c r="AL5181"/>
      <c r="AM5181"/>
      <c r="AN5181"/>
      <c r="AO5181"/>
      <c r="AP5181"/>
      <c r="AQ5181"/>
    </row>
    <row r="5182" spans="1:43" s="269" customFormat="1" x14ac:dyDescent="0.2">
      <c r="A5182" s="13"/>
      <c r="B5182"/>
      <c r="C5182"/>
      <c r="D5182" s="227"/>
      <c r="E5182" s="227"/>
      <c r="F5182" s="227"/>
      <c r="G5182"/>
      <c r="H5182"/>
      <c r="I5182"/>
      <c r="J5182" s="227"/>
      <c r="L5182" s="190"/>
      <c r="N5182"/>
      <c r="O5182"/>
      <c r="P5182"/>
      <c r="Q5182"/>
      <c r="R5182"/>
      <c r="S5182"/>
      <c r="T5182"/>
      <c r="U5182"/>
      <c r="V5182"/>
      <c r="W5182" s="319"/>
      <c r="X5182"/>
      <c r="Y5182"/>
      <c r="Z5182"/>
      <c r="AA5182"/>
      <c r="AB5182"/>
      <c r="AC5182"/>
      <c r="AD5182"/>
      <c r="AE5182"/>
      <c r="AF5182"/>
      <c r="AG5182"/>
      <c r="AH5182"/>
      <c r="AI5182"/>
      <c r="AJ5182"/>
      <c r="AK5182"/>
      <c r="AL5182"/>
      <c r="AM5182"/>
      <c r="AN5182"/>
      <c r="AO5182"/>
      <c r="AP5182"/>
      <c r="AQ5182"/>
    </row>
    <row r="5183" spans="1:43" s="269" customFormat="1" x14ac:dyDescent="0.2">
      <c r="A5183" s="13"/>
      <c r="B5183"/>
      <c r="C5183"/>
      <c r="D5183" s="227"/>
      <c r="E5183" s="227"/>
      <c r="F5183" s="227"/>
      <c r="G5183"/>
      <c r="H5183"/>
      <c r="I5183"/>
      <c r="J5183" s="227"/>
      <c r="L5183" s="190"/>
      <c r="N5183"/>
      <c r="O5183"/>
      <c r="P5183"/>
      <c r="Q5183"/>
      <c r="R5183"/>
      <c r="S5183"/>
      <c r="T5183"/>
      <c r="U5183"/>
      <c r="V5183"/>
      <c r="W5183" s="319"/>
      <c r="X5183"/>
      <c r="Y5183"/>
      <c r="Z5183"/>
      <c r="AA5183"/>
      <c r="AB5183"/>
      <c r="AC5183"/>
      <c r="AD5183"/>
      <c r="AE5183"/>
      <c r="AF5183"/>
      <c r="AG5183"/>
      <c r="AH5183"/>
      <c r="AI5183"/>
      <c r="AJ5183"/>
      <c r="AK5183"/>
      <c r="AL5183"/>
      <c r="AM5183"/>
      <c r="AN5183"/>
      <c r="AO5183"/>
      <c r="AP5183"/>
      <c r="AQ5183"/>
    </row>
    <row r="5184" spans="1:43" s="269" customFormat="1" x14ac:dyDescent="0.2">
      <c r="A5184" s="13"/>
      <c r="B5184"/>
      <c r="C5184"/>
      <c r="D5184" s="227"/>
      <c r="E5184" s="227"/>
      <c r="F5184" s="227"/>
      <c r="G5184"/>
      <c r="H5184"/>
      <c r="I5184"/>
      <c r="J5184" s="227"/>
      <c r="L5184" s="190"/>
      <c r="N5184"/>
      <c r="O5184"/>
      <c r="P5184"/>
      <c r="Q5184"/>
      <c r="R5184"/>
      <c r="S5184"/>
      <c r="T5184"/>
      <c r="U5184"/>
      <c r="V5184"/>
      <c r="W5184" s="319"/>
      <c r="X5184"/>
      <c r="Y5184"/>
      <c r="Z5184"/>
      <c r="AA5184"/>
      <c r="AB5184"/>
      <c r="AC5184"/>
      <c r="AD5184"/>
      <c r="AE5184"/>
      <c r="AF5184"/>
      <c r="AG5184"/>
      <c r="AH5184"/>
      <c r="AI5184"/>
      <c r="AJ5184"/>
      <c r="AK5184"/>
      <c r="AL5184"/>
      <c r="AM5184"/>
      <c r="AN5184"/>
      <c r="AO5184"/>
      <c r="AP5184"/>
      <c r="AQ5184"/>
    </row>
    <row r="5185" spans="1:43" s="269" customFormat="1" x14ac:dyDescent="0.2">
      <c r="A5185" s="13"/>
      <c r="B5185"/>
      <c r="C5185"/>
      <c r="D5185" s="227"/>
      <c r="E5185" s="227"/>
      <c r="F5185" s="227"/>
      <c r="G5185"/>
      <c r="H5185"/>
      <c r="I5185"/>
      <c r="J5185" s="227"/>
      <c r="L5185" s="190"/>
      <c r="N5185"/>
      <c r="O5185"/>
      <c r="P5185"/>
      <c r="Q5185"/>
      <c r="R5185"/>
      <c r="S5185"/>
      <c r="T5185"/>
      <c r="U5185"/>
      <c r="V5185"/>
      <c r="W5185" s="319"/>
      <c r="X5185"/>
      <c r="Y5185"/>
      <c r="Z5185"/>
      <c r="AA5185"/>
      <c r="AB5185"/>
      <c r="AC5185"/>
      <c r="AD5185"/>
      <c r="AE5185"/>
      <c r="AF5185"/>
      <c r="AG5185"/>
      <c r="AH5185"/>
      <c r="AI5185"/>
      <c r="AJ5185"/>
      <c r="AK5185"/>
      <c r="AL5185"/>
      <c r="AM5185"/>
      <c r="AN5185"/>
      <c r="AO5185"/>
      <c r="AP5185"/>
      <c r="AQ5185"/>
    </row>
    <row r="5186" spans="1:43" s="269" customFormat="1" x14ac:dyDescent="0.2">
      <c r="A5186" s="13"/>
      <c r="B5186"/>
      <c r="C5186"/>
      <c r="D5186" s="227"/>
      <c r="E5186" s="227"/>
      <c r="F5186" s="227"/>
      <c r="G5186"/>
      <c r="H5186"/>
      <c r="I5186"/>
      <c r="J5186" s="227"/>
      <c r="L5186" s="190"/>
      <c r="N5186"/>
      <c r="O5186"/>
      <c r="P5186"/>
      <c r="Q5186"/>
      <c r="R5186"/>
      <c r="S5186"/>
      <c r="T5186"/>
      <c r="U5186"/>
      <c r="V5186"/>
      <c r="W5186" s="319"/>
      <c r="X5186"/>
      <c r="Y5186"/>
      <c r="Z5186"/>
      <c r="AA5186"/>
      <c r="AB5186"/>
      <c r="AC5186"/>
      <c r="AD5186"/>
      <c r="AE5186"/>
      <c r="AF5186"/>
      <c r="AG5186"/>
      <c r="AH5186"/>
      <c r="AI5186"/>
      <c r="AJ5186"/>
      <c r="AK5186"/>
      <c r="AL5186"/>
      <c r="AM5186"/>
      <c r="AN5186"/>
      <c r="AO5186"/>
      <c r="AP5186"/>
      <c r="AQ5186"/>
    </row>
    <row r="5187" spans="1:43" s="269" customFormat="1" x14ac:dyDescent="0.2">
      <c r="A5187" s="13"/>
      <c r="B5187"/>
      <c r="C5187"/>
      <c r="D5187" s="227"/>
      <c r="E5187" s="227"/>
      <c r="F5187" s="227"/>
      <c r="G5187"/>
      <c r="H5187"/>
      <c r="I5187"/>
      <c r="J5187" s="227"/>
      <c r="L5187" s="190"/>
      <c r="N5187"/>
      <c r="O5187"/>
      <c r="P5187"/>
      <c r="Q5187"/>
      <c r="R5187"/>
      <c r="S5187"/>
      <c r="T5187"/>
      <c r="U5187"/>
      <c r="V5187"/>
      <c r="W5187" s="319"/>
      <c r="X5187"/>
      <c r="Y5187"/>
      <c r="Z5187"/>
      <c r="AA5187"/>
      <c r="AB5187"/>
      <c r="AC5187"/>
      <c r="AD5187"/>
      <c r="AE5187"/>
      <c r="AF5187"/>
      <c r="AG5187"/>
      <c r="AH5187"/>
      <c r="AI5187"/>
      <c r="AJ5187"/>
      <c r="AK5187"/>
      <c r="AL5187"/>
      <c r="AM5187"/>
      <c r="AN5187"/>
      <c r="AO5187"/>
      <c r="AP5187"/>
      <c r="AQ5187"/>
    </row>
    <row r="5188" spans="1:43" s="269" customFormat="1" x14ac:dyDescent="0.2">
      <c r="A5188" s="13"/>
      <c r="B5188"/>
      <c r="C5188"/>
      <c r="D5188" s="227"/>
      <c r="E5188" s="227"/>
      <c r="F5188" s="227"/>
      <c r="G5188"/>
      <c r="H5188"/>
      <c r="I5188"/>
      <c r="J5188" s="227"/>
      <c r="L5188" s="190"/>
      <c r="N5188"/>
      <c r="O5188"/>
      <c r="P5188"/>
      <c r="Q5188"/>
      <c r="R5188"/>
      <c r="S5188"/>
      <c r="T5188"/>
      <c r="U5188"/>
      <c r="V5188"/>
      <c r="W5188" s="319"/>
      <c r="X5188"/>
      <c r="Y5188"/>
      <c r="Z5188"/>
      <c r="AA5188"/>
      <c r="AB5188"/>
      <c r="AC5188"/>
      <c r="AD5188"/>
      <c r="AE5188"/>
      <c r="AF5188"/>
      <c r="AG5188"/>
      <c r="AH5188"/>
      <c r="AI5188"/>
      <c r="AJ5188"/>
      <c r="AK5188"/>
      <c r="AL5188"/>
      <c r="AM5188"/>
      <c r="AN5188"/>
      <c r="AO5188"/>
      <c r="AP5188"/>
      <c r="AQ5188"/>
    </row>
    <row r="5189" spans="1:43" s="269" customFormat="1" x14ac:dyDescent="0.2">
      <c r="A5189" s="13"/>
      <c r="B5189"/>
      <c r="C5189"/>
      <c r="D5189" s="227"/>
      <c r="E5189" s="227"/>
      <c r="F5189" s="227"/>
      <c r="G5189"/>
      <c r="H5189"/>
      <c r="I5189"/>
      <c r="J5189" s="227"/>
      <c r="L5189" s="190"/>
      <c r="N5189"/>
      <c r="O5189"/>
      <c r="P5189"/>
      <c r="Q5189"/>
      <c r="R5189"/>
      <c r="S5189"/>
      <c r="T5189"/>
      <c r="U5189"/>
      <c r="V5189"/>
      <c r="W5189" s="319"/>
      <c r="X5189"/>
      <c r="Y5189"/>
      <c r="Z5189"/>
      <c r="AA5189"/>
      <c r="AB5189"/>
      <c r="AC5189"/>
      <c r="AD5189"/>
      <c r="AE5189"/>
      <c r="AF5189"/>
      <c r="AG5189"/>
      <c r="AH5189"/>
      <c r="AI5189"/>
      <c r="AJ5189"/>
      <c r="AK5189"/>
      <c r="AL5189"/>
      <c r="AM5189"/>
      <c r="AN5189"/>
      <c r="AO5189"/>
      <c r="AP5189"/>
      <c r="AQ5189"/>
    </row>
    <row r="5190" spans="1:43" s="269" customFormat="1" x14ac:dyDescent="0.2">
      <c r="A5190" s="13"/>
      <c r="B5190"/>
      <c r="C5190"/>
      <c r="D5190" s="227"/>
      <c r="E5190" s="227"/>
      <c r="F5190" s="227"/>
      <c r="G5190"/>
      <c r="H5190"/>
      <c r="I5190"/>
      <c r="J5190" s="227"/>
      <c r="L5190" s="190"/>
      <c r="N5190"/>
      <c r="O5190"/>
      <c r="P5190"/>
      <c r="Q5190"/>
      <c r="R5190"/>
      <c r="S5190"/>
      <c r="T5190"/>
      <c r="U5190"/>
      <c r="V5190"/>
      <c r="W5190" s="319"/>
      <c r="X5190"/>
      <c r="Y5190"/>
      <c r="Z5190"/>
      <c r="AA5190"/>
      <c r="AB5190"/>
      <c r="AC5190"/>
      <c r="AD5190"/>
      <c r="AE5190"/>
      <c r="AF5190"/>
      <c r="AG5190"/>
      <c r="AH5190"/>
      <c r="AI5190"/>
      <c r="AJ5190"/>
      <c r="AK5190"/>
      <c r="AL5190"/>
      <c r="AM5190"/>
      <c r="AN5190"/>
      <c r="AO5190"/>
      <c r="AP5190"/>
      <c r="AQ5190"/>
    </row>
    <row r="5191" spans="1:43" s="269" customFormat="1" x14ac:dyDescent="0.2">
      <c r="A5191" s="13"/>
      <c r="B5191"/>
      <c r="C5191"/>
      <c r="D5191" s="227"/>
      <c r="E5191" s="227"/>
      <c r="F5191" s="227"/>
      <c r="G5191"/>
      <c r="H5191"/>
      <c r="I5191"/>
      <c r="J5191" s="227"/>
      <c r="L5191" s="190"/>
      <c r="N5191"/>
      <c r="O5191"/>
      <c r="P5191"/>
      <c r="Q5191"/>
      <c r="R5191"/>
      <c r="S5191"/>
      <c r="T5191"/>
      <c r="U5191"/>
      <c r="V5191"/>
      <c r="W5191" s="319"/>
      <c r="X5191"/>
      <c r="Y5191"/>
      <c r="Z5191"/>
      <c r="AA5191"/>
      <c r="AB5191"/>
      <c r="AC5191"/>
      <c r="AD5191"/>
      <c r="AE5191"/>
      <c r="AF5191"/>
      <c r="AG5191"/>
      <c r="AH5191"/>
      <c r="AI5191"/>
      <c r="AJ5191"/>
      <c r="AK5191"/>
      <c r="AL5191"/>
      <c r="AM5191"/>
      <c r="AN5191"/>
      <c r="AO5191"/>
      <c r="AP5191"/>
      <c r="AQ5191"/>
    </row>
    <row r="5192" spans="1:43" s="269" customFormat="1" x14ac:dyDescent="0.2">
      <c r="A5192" s="13"/>
      <c r="B5192"/>
      <c r="C5192"/>
      <c r="D5192" s="227"/>
      <c r="E5192" s="227"/>
      <c r="F5192" s="227"/>
      <c r="G5192"/>
      <c r="H5192"/>
      <c r="I5192"/>
      <c r="J5192" s="227"/>
      <c r="L5192" s="190"/>
      <c r="N5192"/>
      <c r="O5192"/>
      <c r="P5192"/>
      <c r="Q5192"/>
      <c r="R5192"/>
      <c r="S5192"/>
      <c r="T5192"/>
      <c r="U5192"/>
      <c r="V5192"/>
      <c r="W5192" s="319"/>
      <c r="X5192"/>
      <c r="Y5192"/>
      <c r="Z5192"/>
      <c r="AA5192"/>
      <c r="AB5192"/>
      <c r="AC5192"/>
      <c r="AD5192"/>
      <c r="AE5192"/>
      <c r="AF5192"/>
      <c r="AG5192"/>
      <c r="AH5192"/>
      <c r="AI5192"/>
      <c r="AJ5192"/>
      <c r="AK5192"/>
      <c r="AL5192"/>
      <c r="AM5192"/>
      <c r="AN5192"/>
      <c r="AO5192"/>
      <c r="AP5192"/>
      <c r="AQ5192"/>
    </row>
    <row r="5193" spans="1:43" s="269" customFormat="1" x14ac:dyDescent="0.2">
      <c r="A5193" s="13"/>
      <c r="B5193"/>
      <c r="C5193"/>
      <c r="D5193" s="227"/>
      <c r="E5193" s="227"/>
      <c r="F5193" s="227"/>
      <c r="G5193"/>
      <c r="H5193"/>
      <c r="I5193"/>
      <c r="J5193" s="227"/>
      <c r="L5193" s="190"/>
      <c r="N5193"/>
      <c r="O5193"/>
      <c r="P5193"/>
      <c r="Q5193"/>
      <c r="R5193"/>
      <c r="S5193"/>
      <c r="T5193"/>
      <c r="U5193"/>
      <c r="V5193"/>
      <c r="W5193" s="319"/>
      <c r="X5193"/>
      <c r="Y5193"/>
      <c r="Z5193"/>
      <c r="AA5193"/>
      <c r="AB5193"/>
      <c r="AC5193"/>
      <c r="AD5193"/>
      <c r="AE5193"/>
      <c r="AF5193"/>
      <c r="AG5193"/>
      <c r="AH5193"/>
      <c r="AI5193"/>
      <c r="AJ5193"/>
      <c r="AK5193"/>
      <c r="AL5193"/>
      <c r="AM5193"/>
      <c r="AN5193"/>
      <c r="AO5193"/>
      <c r="AP5193"/>
      <c r="AQ5193"/>
    </row>
    <row r="5194" spans="1:43" s="269" customFormat="1" x14ac:dyDescent="0.2">
      <c r="A5194" s="13"/>
      <c r="B5194"/>
      <c r="C5194"/>
      <c r="D5194" s="227"/>
      <c r="E5194" s="227"/>
      <c r="F5194" s="227"/>
      <c r="G5194"/>
      <c r="H5194"/>
      <c r="I5194"/>
      <c r="J5194" s="227"/>
      <c r="L5194" s="190"/>
      <c r="N5194"/>
      <c r="O5194"/>
      <c r="P5194"/>
      <c r="Q5194"/>
      <c r="R5194"/>
      <c r="S5194"/>
      <c r="T5194"/>
      <c r="U5194"/>
      <c r="V5194"/>
      <c r="W5194" s="319"/>
      <c r="X5194"/>
      <c r="Y5194"/>
      <c r="Z5194"/>
      <c r="AA5194"/>
      <c r="AB5194"/>
      <c r="AC5194"/>
      <c r="AD5194"/>
      <c r="AE5194"/>
      <c r="AF5194"/>
      <c r="AG5194"/>
      <c r="AH5194"/>
      <c r="AI5194"/>
      <c r="AJ5194"/>
      <c r="AK5194"/>
      <c r="AL5194"/>
      <c r="AM5194"/>
      <c r="AN5194"/>
      <c r="AO5194"/>
      <c r="AP5194"/>
      <c r="AQ5194"/>
    </row>
    <row r="5195" spans="1:43" s="269" customFormat="1" x14ac:dyDescent="0.2">
      <c r="A5195" s="13"/>
      <c r="B5195"/>
      <c r="C5195"/>
      <c r="D5195" s="227"/>
      <c r="E5195" s="227"/>
      <c r="F5195" s="227"/>
      <c r="G5195"/>
      <c r="H5195"/>
      <c r="I5195"/>
      <c r="J5195" s="227"/>
      <c r="L5195" s="190"/>
      <c r="N5195"/>
      <c r="O5195"/>
      <c r="P5195"/>
      <c r="Q5195"/>
      <c r="R5195"/>
      <c r="S5195"/>
      <c r="T5195"/>
      <c r="U5195"/>
      <c r="V5195"/>
      <c r="W5195" s="319"/>
      <c r="X5195"/>
      <c r="Y5195"/>
      <c r="Z5195"/>
      <c r="AA5195"/>
      <c r="AB5195"/>
      <c r="AC5195"/>
      <c r="AD5195"/>
      <c r="AE5195"/>
      <c r="AF5195"/>
      <c r="AG5195"/>
      <c r="AH5195"/>
      <c r="AI5195"/>
      <c r="AJ5195"/>
      <c r="AK5195"/>
      <c r="AL5195"/>
      <c r="AM5195"/>
      <c r="AN5195"/>
      <c r="AO5195"/>
      <c r="AP5195"/>
      <c r="AQ5195"/>
    </row>
    <row r="5196" spans="1:43" s="269" customFormat="1" x14ac:dyDescent="0.2">
      <c r="A5196" s="13"/>
      <c r="B5196"/>
      <c r="C5196"/>
      <c r="D5196" s="227"/>
      <c r="E5196" s="227"/>
      <c r="F5196" s="227"/>
      <c r="G5196"/>
      <c r="H5196"/>
      <c r="I5196"/>
      <c r="J5196" s="227"/>
      <c r="L5196" s="190"/>
      <c r="N5196"/>
      <c r="O5196"/>
      <c r="P5196"/>
      <c r="Q5196"/>
      <c r="R5196"/>
      <c r="S5196"/>
      <c r="T5196"/>
      <c r="U5196"/>
      <c r="V5196"/>
      <c r="W5196" s="319"/>
      <c r="X5196"/>
      <c r="Y5196"/>
      <c r="Z5196"/>
      <c r="AA5196"/>
      <c r="AB5196"/>
      <c r="AC5196"/>
      <c r="AD5196"/>
      <c r="AE5196"/>
      <c r="AF5196"/>
      <c r="AG5196"/>
      <c r="AH5196"/>
      <c r="AI5196"/>
      <c r="AJ5196"/>
      <c r="AK5196"/>
      <c r="AL5196"/>
      <c r="AM5196"/>
      <c r="AN5196"/>
      <c r="AO5196"/>
      <c r="AP5196"/>
      <c r="AQ5196"/>
    </row>
    <row r="5197" spans="1:43" s="269" customFormat="1" x14ac:dyDescent="0.2">
      <c r="A5197" s="13"/>
      <c r="B5197"/>
      <c r="C5197"/>
      <c r="D5197" s="227"/>
      <c r="E5197" s="227"/>
      <c r="F5197" s="227"/>
      <c r="G5197"/>
      <c r="H5197"/>
      <c r="I5197"/>
      <c r="J5197" s="227"/>
      <c r="L5197" s="190"/>
      <c r="N5197"/>
      <c r="O5197"/>
      <c r="P5197"/>
      <c r="Q5197"/>
      <c r="R5197"/>
      <c r="S5197"/>
      <c r="T5197"/>
      <c r="U5197"/>
      <c r="V5197"/>
      <c r="W5197" s="319"/>
      <c r="X5197"/>
      <c r="Y5197"/>
      <c r="Z5197"/>
      <c r="AA5197"/>
      <c r="AB5197"/>
      <c r="AC5197"/>
      <c r="AD5197"/>
      <c r="AE5197"/>
      <c r="AF5197"/>
      <c r="AG5197"/>
      <c r="AH5197"/>
      <c r="AI5197"/>
      <c r="AJ5197"/>
      <c r="AK5197"/>
      <c r="AL5197"/>
      <c r="AM5197"/>
      <c r="AN5197"/>
      <c r="AO5197"/>
      <c r="AP5197"/>
      <c r="AQ5197"/>
    </row>
    <row r="5198" spans="1:43" s="269" customFormat="1" x14ac:dyDescent="0.2">
      <c r="A5198" s="13"/>
      <c r="B5198"/>
      <c r="C5198"/>
      <c r="D5198" s="227"/>
      <c r="E5198" s="227"/>
      <c r="F5198" s="227"/>
      <c r="G5198"/>
      <c r="H5198"/>
      <c r="I5198"/>
      <c r="J5198" s="227"/>
      <c r="L5198" s="190"/>
      <c r="N5198"/>
      <c r="O5198"/>
      <c r="P5198"/>
      <c r="Q5198"/>
      <c r="R5198"/>
      <c r="S5198"/>
      <c r="T5198"/>
      <c r="U5198"/>
      <c r="V5198"/>
      <c r="W5198" s="319"/>
      <c r="X5198"/>
      <c r="Y5198"/>
      <c r="Z5198"/>
      <c r="AA5198"/>
      <c r="AB5198"/>
      <c r="AC5198"/>
      <c r="AD5198"/>
      <c r="AE5198"/>
      <c r="AF5198"/>
      <c r="AG5198"/>
      <c r="AH5198"/>
      <c r="AI5198"/>
      <c r="AJ5198"/>
      <c r="AK5198"/>
      <c r="AL5198"/>
      <c r="AM5198"/>
      <c r="AN5198"/>
      <c r="AO5198"/>
      <c r="AP5198"/>
      <c r="AQ5198"/>
    </row>
    <row r="5199" spans="1:43" s="269" customFormat="1" x14ac:dyDescent="0.2">
      <c r="A5199" s="13"/>
      <c r="B5199"/>
      <c r="C5199"/>
      <c r="D5199" s="227"/>
      <c r="E5199" s="227"/>
      <c r="F5199" s="227"/>
      <c r="G5199"/>
      <c r="H5199"/>
      <c r="I5199"/>
      <c r="J5199" s="227"/>
      <c r="L5199" s="190"/>
      <c r="N5199"/>
      <c r="O5199"/>
      <c r="P5199"/>
      <c r="Q5199"/>
      <c r="R5199"/>
      <c r="S5199"/>
      <c r="T5199"/>
      <c r="U5199"/>
      <c r="V5199"/>
      <c r="W5199" s="319"/>
      <c r="X5199"/>
      <c r="Y5199"/>
      <c r="Z5199"/>
      <c r="AA5199"/>
      <c r="AB5199"/>
      <c r="AC5199"/>
      <c r="AD5199"/>
      <c r="AE5199"/>
      <c r="AF5199"/>
      <c r="AG5199"/>
      <c r="AH5199"/>
      <c r="AI5199"/>
      <c r="AJ5199"/>
      <c r="AK5199"/>
      <c r="AL5199"/>
      <c r="AM5199"/>
      <c r="AN5199"/>
      <c r="AO5199"/>
      <c r="AP5199"/>
      <c r="AQ5199"/>
    </row>
    <row r="5200" spans="1:43" s="269" customFormat="1" x14ac:dyDescent="0.2">
      <c r="A5200" s="13"/>
      <c r="B5200"/>
      <c r="C5200"/>
      <c r="D5200" s="227"/>
      <c r="E5200" s="227"/>
      <c r="F5200" s="227"/>
      <c r="G5200"/>
      <c r="H5200"/>
      <c r="I5200"/>
      <c r="J5200" s="227"/>
      <c r="L5200" s="190"/>
      <c r="N5200"/>
      <c r="O5200"/>
      <c r="P5200"/>
      <c r="Q5200"/>
      <c r="R5200"/>
      <c r="S5200"/>
      <c r="T5200"/>
      <c r="U5200"/>
      <c r="V5200"/>
      <c r="W5200" s="319"/>
      <c r="X5200"/>
      <c r="Y5200"/>
      <c r="Z5200"/>
      <c r="AA5200"/>
      <c r="AB5200"/>
      <c r="AC5200"/>
      <c r="AD5200"/>
      <c r="AE5200"/>
      <c r="AF5200"/>
      <c r="AG5200"/>
      <c r="AH5200"/>
      <c r="AI5200"/>
      <c r="AJ5200"/>
      <c r="AK5200"/>
      <c r="AL5200"/>
      <c r="AM5200"/>
      <c r="AN5200"/>
      <c r="AO5200"/>
      <c r="AP5200"/>
      <c r="AQ5200"/>
    </row>
    <row r="5201" spans="1:43" s="269" customFormat="1" x14ac:dyDescent="0.2">
      <c r="A5201" s="13"/>
      <c r="B5201"/>
      <c r="C5201"/>
      <c r="D5201" s="227"/>
      <c r="E5201" s="227"/>
      <c r="F5201" s="227"/>
      <c r="G5201"/>
      <c r="H5201"/>
      <c r="I5201"/>
      <c r="J5201" s="227"/>
      <c r="L5201" s="190"/>
      <c r="N5201"/>
      <c r="O5201"/>
      <c r="P5201"/>
      <c r="Q5201"/>
      <c r="R5201"/>
      <c r="S5201"/>
      <c r="T5201"/>
      <c r="U5201"/>
      <c r="V5201"/>
      <c r="W5201" s="319"/>
      <c r="X5201"/>
      <c r="Y5201"/>
      <c r="Z5201"/>
      <c r="AA5201"/>
      <c r="AB5201"/>
      <c r="AC5201"/>
      <c r="AD5201"/>
      <c r="AE5201"/>
      <c r="AF5201"/>
      <c r="AG5201"/>
      <c r="AH5201"/>
      <c r="AI5201"/>
      <c r="AJ5201"/>
      <c r="AK5201"/>
      <c r="AL5201"/>
      <c r="AM5201"/>
      <c r="AN5201"/>
      <c r="AO5201"/>
      <c r="AP5201"/>
      <c r="AQ5201"/>
    </row>
    <row r="5202" spans="1:43" s="269" customFormat="1" x14ac:dyDescent="0.2">
      <c r="A5202" s="13"/>
      <c r="B5202"/>
      <c r="C5202"/>
      <c r="D5202" s="227"/>
      <c r="E5202" s="227"/>
      <c r="F5202" s="227"/>
      <c r="G5202"/>
      <c r="H5202"/>
      <c r="I5202"/>
      <c r="J5202" s="227"/>
      <c r="L5202" s="190"/>
      <c r="N5202"/>
      <c r="O5202"/>
      <c r="P5202"/>
      <c r="Q5202"/>
      <c r="R5202"/>
      <c r="S5202"/>
      <c r="T5202"/>
      <c r="U5202"/>
      <c r="V5202"/>
      <c r="W5202" s="319"/>
      <c r="X5202"/>
      <c r="Y5202"/>
      <c r="Z5202"/>
      <c r="AA5202"/>
      <c r="AB5202"/>
      <c r="AC5202"/>
      <c r="AD5202"/>
      <c r="AE5202"/>
      <c r="AF5202"/>
      <c r="AG5202"/>
      <c r="AH5202"/>
      <c r="AI5202"/>
      <c r="AJ5202"/>
      <c r="AK5202"/>
      <c r="AL5202"/>
      <c r="AM5202"/>
      <c r="AN5202"/>
      <c r="AO5202"/>
      <c r="AP5202"/>
      <c r="AQ5202"/>
    </row>
    <row r="5203" spans="1:43" s="269" customFormat="1" x14ac:dyDescent="0.2">
      <c r="A5203" s="13"/>
      <c r="B5203"/>
      <c r="C5203"/>
      <c r="D5203" s="227"/>
      <c r="E5203" s="227"/>
      <c r="F5203" s="227"/>
      <c r="G5203"/>
      <c r="H5203"/>
      <c r="I5203"/>
      <c r="J5203" s="227"/>
      <c r="L5203" s="190"/>
      <c r="N5203"/>
      <c r="O5203"/>
      <c r="P5203"/>
      <c r="Q5203"/>
      <c r="R5203"/>
      <c r="S5203"/>
      <c r="T5203"/>
      <c r="U5203"/>
      <c r="V5203"/>
      <c r="W5203" s="319"/>
      <c r="X5203"/>
      <c r="Y5203"/>
      <c r="Z5203"/>
      <c r="AA5203"/>
      <c r="AB5203"/>
      <c r="AC5203"/>
      <c r="AD5203"/>
      <c r="AE5203"/>
      <c r="AF5203"/>
      <c r="AG5203"/>
      <c r="AH5203"/>
      <c r="AI5203"/>
      <c r="AJ5203"/>
      <c r="AK5203"/>
      <c r="AL5203"/>
      <c r="AM5203"/>
      <c r="AN5203"/>
      <c r="AO5203"/>
      <c r="AP5203"/>
      <c r="AQ5203"/>
    </row>
    <row r="5204" spans="1:43" s="269" customFormat="1" x14ac:dyDescent="0.2">
      <c r="A5204" s="13"/>
      <c r="B5204"/>
      <c r="C5204"/>
      <c r="D5204" s="227"/>
      <c r="E5204" s="227"/>
      <c r="F5204" s="227"/>
      <c r="G5204"/>
      <c r="H5204"/>
      <c r="I5204"/>
      <c r="J5204" s="227"/>
      <c r="L5204" s="190"/>
      <c r="N5204"/>
      <c r="O5204"/>
      <c r="P5204"/>
      <c r="Q5204"/>
      <c r="R5204"/>
      <c r="S5204"/>
      <c r="T5204"/>
      <c r="U5204"/>
      <c r="V5204"/>
      <c r="W5204" s="319"/>
      <c r="X5204"/>
      <c r="Y5204"/>
      <c r="Z5204"/>
      <c r="AA5204"/>
      <c r="AB5204"/>
      <c r="AC5204"/>
      <c r="AD5204"/>
      <c r="AE5204"/>
      <c r="AF5204"/>
      <c r="AG5204"/>
      <c r="AH5204"/>
      <c r="AI5204"/>
      <c r="AJ5204"/>
      <c r="AK5204"/>
      <c r="AL5204"/>
      <c r="AM5204"/>
      <c r="AN5204"/>
      <c r="AO5204"/>
      <c r="AP5204"/>
      <c r="AQ5204"/>
    </row>
    <row r="5205" spans="1:43" s="269" customFormat="1" x14ac:dyDescent="0.2">
      <c r="A5205" s="13"/>
      <c r="B5205"/>
      <c r="C5205"/>
      <c r="D5205" s="227"/>
      <c r="E5205" s="227"/>
      <c r="F5205" s="227"/>
      <c r="G5205"/>
      <c r="H5205"/>
      <c r="I5205"/>
      <c r="J5205" s="227"/>
      <c r="L5205" s="190"/>
      <c r="N5205"/>
      <c r="O5205"/>
      <c r="P5205"/>
      <c r="Q5205"/>
      <c r="R5205"/>
      <c r="S5205"/>
      <c r="T5205"/>
      <c r="U5205"/>
      <c r="V5205"/>
      <c r="W5205" s="319"/>
      <c r="X5205"/>
      <c r="Y5205"/>
      <c r="Z5205"/>
      <c r="AA5205"/>
      <c r="AB5205"/>
      <c r="AC5205"/>
      <c r="AD5205"/>
      <c r="AE5205"/>
      <c r="AF5205"/>
      <c r="AG5205"/>
      <c r="AH5205"/>
      <c r="AI5205"/>
      <c r="AJ5205"/>
      <c r="AK5205"/>
      <c r="AL5205"/>
      <c r="AM5205"/>
      <c r="AN5205"/>
      <c r="AO5205"/>
      <c r="AP5205"/>
      <c r="AQ5205"/>
    </row>
    <row r="5206" spans="1:43" s="269" customFormat="1" x14ac:dyDescent="0.2">
      <c r="A5206" s="13"/>
      <c r="B5206"/>
      <c r="C5206"/>
      <c r="D5206" s="227"/>
      <c r="E5206" s="227"/>
      <c r="F5206" s="227"/>
      <c r="G5206"/>
      <c r="H5206"/>
      <c r="I5206"/>
      <c r="J5206" s="227"/>
      <c r="L5206" s="190"/>
      <c r="N5206"/>
      <c r="O5206"/>
      <c r="P5206"/>
      <c r="Q5206"/>
      <c r="R5206"/>
      <c r="S5206"/>
      <c r="T5206"/>
      <c r="U5206"/>
      <c r="V5206"/>
      <c r="W5206" s="319"/>
      <c r="X5206"/>
      <c r="Y5206"/>
      <c r="Z5206"/>
      <c r="AA5206"/>
      <c r="AB5206"/>
      <c r="AC5206"/>
      <c r="AD5206"/>
      <c r="AE5206"/>
      <c r="AF5206"/>
      <c r="AG5206"/>
      <c r="AH5206"/>
      <c r="AI5206"/>
      <c r="AJ5206"/>
      <c r="AK5206"/>
      <c r="AL5206"/>
      <c r="AM5206"/>
      <c r="AN5206"/>
      <c r="AO5206"/>
      <c r="AP5206"/>
      <c r="AQ5206"/>
    </row>
    <row r="5207" spans="1:43" s="269" customFormat="1" x14ac:dyDescent="0.2">
      <c r="A5207" s="13"/>
      <c r="B5207"/>
      <c r="C5207"/>
      <c r="D5207" s="227"/>
      <c r="E5207" s="227"/>
      <c r="F5207" s="227"/>
      <c r="G5207"/>
      <c r="H5207"/>
      <c r="I5207"/>
      <c r="J5207" s="227"/>
      <c r="L5207" s="190"/>
      <c r="N5207"/>
      <c r="O5207"/>
      <c r="P5207"/>
      <c r="Q5207"/>
      <c r="R5207"/>
      <c r="S5207"/>
      <c r="T5207"/>
      <c r="U5207"/>
      <c r="V5207"/>
      <c r="W5207" s="319"/>
      <c r="X5207"/>
      <c r="Y5207"/>
      <c r="Z5207"/>
      <c r="AA5207"/>
      <c r="AB5207"/>
      <c r="AC5207"/>
      <c r="AD5207"/>
      <c r="AE5207"/>
      <c r="AF5207"/>
      <c r="AG5207"/>
      <c r="AH5207"/>
      <c r="AI5207"/>
      <c r="AJ5207"/>
      <c r="AK5207"/>
      <c r="AL5207"/>
      <c r="AM5207"/>
      <c r="AN5207"/>
      <c r="AO5207"/>
      <c r="AP5207"/>
      <c r="AQ5207"/>
    </row>
    <row r="5208" spans="1:43" s="269" customFormat="1" x14ac:dyDescent="0.2">
      <c r="A5208" s="13"/>
      <c r="B5208"/>
      <c r="C5208"/>
      <c r="D5208" s="227"/>
      <c r="E5208" s="227"/>
      <c r="F5208" s="227"/>
      <c r="G5208"/>
      <c r="H5208"/>
      <c r="I5208"/>
      <c r="J5208" s="227"/>
      <c r="L5208" s="190"/>
      <c r="N5208"/>
      <c r="O5208"/>
      <c r="P5208"/>
      <c r="Q5208"/>
      <c r="R5208"/>
      <c r="S5208"/>
      <c r="T5208"/>
      <c r="U5208"/>
      <c r="V5208"/>
      <c r="W5208" s="319"/>
      <c r="X5208"/>
      <c r="Y5208"/>
      <c r="Z5208"/>
      <c r="AA5208"/>
      <c r="AB5208"/>
      <c r="AC5208"/>
      <c r="AD5208"/>
      <c r="AE5208"/>
      <c r="AF5208"/>
      <c r="AG5208"/>
      <c r="AH5208"/>
      <c r="AI5208"/>
      <c r="AJ5208"/>
      <c r="AK5208"/>
      <c r="AL5208"/>
      <c r="AM5208"/>
      <c r="AN5208"/>
      <c r="AO5208"/>
      <c r="AP5208"/>
      <c r="AQ5208"/>
    </row>
    <row r="5209" spans="1:43" s="269" customFormat="1" x14ac:dyDescent="0.2">
      <c r="A5209" s="13"/>
      <c r="B5209"/>
      <c r="C5209"/>
      <c r="D5209" s="227"/>
      <c r="E5209" s="227"/>
      <c r="F5209" s="227"/>
      <c r="G5209"/>
      <c r="H5209"/>
      <c r="I5209"/>
      <c r="J5209" s="227"/>
      <c r="L5209" s="190"/>
      <c r="N5209"/>
      <c r="O5209"/>
      <c r="P5209"/>
      <c r="Q5209"/>
      <c r="R5209"/>
      <c r="S5209"/>
      <c r="T5209"/>
      <c r="U5209"/>
      <c r="V5209"/>
      <c r="W5209" s="319"/>
      <c r="X5209"/>
      <c r="Y5209"/>
      <c r="Z5209"/>
      <c r="AA5209"/>
      <c r="AB5209"/>
      <c r="AC5209"/>
      <c r="AD5209"/>
      <c r="AE5209"/>
      <c r="AF5209"/>
      <c r="AG5209"/>
      <c r="AH5209"/>
      <c r="AI5209"/>
      <c r="AJ5209"/>
      <c r="AK5209"/>
      <c r="AL5209"/>
      <c r="AM5209"/>
      <c r="AN5209"/>
      <c r="AO5209"/>
      <c r="AP5209"/>
      <c r="AQ5209"/>
    </row>
    <row r="5210" spans="1:43" s="269" customFormat="1" x14ac:dyDescent="0.2">
      <c r="A5210" s="13"/>
      <c r="B5210"/>
      <c r="C5210"/>
      <c r="D5210" s="227"/>
      <c r="E5210" s="227"/>
      <c r="F5210" s="227"/>
      <c r="G5210"/>
      <c r="H5210"/>
      <c r="I5210"/>
      <c r="J5210" s="227"/>
      <c r="L5210" s="190"/>
      <c r="N5210"/>
      <c r="O5210"/>
      <c r="P5210"/>
      <c r="Q5210"/>
      <c r="R5210"/>
      <c r="S5210"/>
      <c r="T5210"/>
      <c r="U5210"/>
      <c r="V5210"/>
      <c r="W5210" s="319"/>
      <c r="X5210"/>
      <c r="Y5210"/>
      <c r="Z5210"/>
      <c r="AA5210"/>
      <c r="AB5210"/>
      <c r="AC5210"/>
      <c r="AD5210"/>
      <c r="AE5210"/>
      <c r="AF5210"/>
      <c r="AG5210"/>
      <c r="AH5210"/>
      <c r="AI5210"/>
      <c r="AJ5210"/>
      <c r="AK5210"/>
      <c r="AL5210"/>
      <c r="AM5210"/>
      <c r="AN5210"/>
      <c r="AO5210"/>
      <c r="AP5210"/>
      <c r="AQ5210"/>
    </row>
    <row r="5211" spans="1:43" s="269" customFormat="1" x14ac:dyDescent="0.2">
      <c r="A5211" s="13"/>
      <c r="B5211"/>
      <c r="C5211"/>
      <c r="D5211" s="227"/>
      <c r="E5211" s="227"/>
      <c r="F5211" s="227"/>
      <c r="G5211"/>
      <c r="H5211"/>
      <c r="I5211"/>
      <c r="J5211" s="227"/>
      <c r="L5211" s="190"/>
      <c r="N5211"/>
      <c r="O5211"/>
      <c r="P5211"/>
      <c r="Q5211"/>
      <c r="R5211"/>
      <c r="S5211"/>
      <c r="T5211"/>
      <c r="U5211"/>
      <c r="V5211"/>
      <c r="W5211" s="319"/>
      <c r="X5211"/>
      <c r="Y5211"/>
      <c r="Z5211"/>
      <c r="AA5211"/>
      <c r="AB5211"/>
      <c r="AC5211"/>
      <c r="AD5211"/>
      <c r="AE5211"/>
      <c r="AF5211"/>
      <c r="AG5211"/>
      <c r="AH5211"/>
      <c r="AI5211"/>
      <c r="AJ5211"/>
      <c r="AK5211"/>
      <c r="AL5211"/>
      <c r="AM5211"/>
      <c r="AN5211"/>
      <c r="AO5211"/>
      <c r="AP5211"/>
      <c r="AQ5211"/>
    </row>
    <row r="5212" spans="1:43" s="269" customFormat="1" x14ac:dyDescent="0.2">
      <c r="A5212" s="13"/>
      <c r="B5212"/>
      <c r="C5212"/>
      <c r="D5212" s="227"/>
      <c r="E5212" s="227"/>
      <c r="F5212" s="227"/>
      <c r="G5212"/>
      <c r="H5212"/>
      <c r="I5212"/>
      <c r="J5212" s="227"/>
      <c r="L5212" s="190"/>
      <c r="N5212"/>
      <c r="O5212"/>
      <c r="P5212"/>
      <c r="Q5212"/>
      <c r="R5212"/>
      <c r="S5212"/>
      <c r="T5212"/>
      <c r="U5212"/>
      <c r="V5212"/>
      <c r="W5212" s="319"/>
      <c r="X5212"/>
      <c r="Y5212"/>
      <c r="Z5212"/>
      <c r="AA5212"/>
      <c r="AB5212"/>
      <c r="AC5212"/>
      <c r="AD5212"/>
      <c r="AE5212"/>
      <c r="AF5212"/>
      <c r="AG5212"/>
      <c r="AH5212"/>
      <c r="AI5212"/>
      <c r="AJ5212"/>
      <c r="AK5212"/>
      <c r="AL5212"/>
      <c r="AM5212"/>
      <c r="AN5212"/>
      <c r="AO5212"/>
      <c r="AP5212"/>
      <c r="AQ5212"/>
    </row>
    <row r="5213" spans="1:43" s="269" customFormat="1" x14ac:dyDescent="0.2">
      <c r="A5213" s="13"/>
      <c r="B5213"/>
      <c r="C5213"/>
      <c r="D5213" s="227"/>
      <c r="E5213" s="227"/>
      <c r="F5213" s="227"/>
      <c r="G5213"/>
      <c r="H5213"/>
      <c r="I5213"/>
      <c r="J5213" s="227"/>
      <c r="L5213" s="190"/>
      <c r="N5213"/>
      <c r="O5213"/>
      <c r="P5213"/>
      <c r="Q5213"/>
      <c r="R5213"/>
      <c r="S5213"/>
      <c r="T5213"/>
      <c r="U5213"/>
      <c r="V5213"/>
      <c r="W5213" s="319"/>
      <c r="X5213"/>
      <c r="Y5213"/>
      <c r="Z5213"/>
      <c r="AA5213"/>
      <c r="AB5213"/>
      <c r="AC5213"/>
      <c r="AD5213"/>
      <c r="AE5213"/>
      <c r="AF5213"/>
      <c r="AG5213"/>
      <c r="AH5213"/>
      <c r="AI5213"/>
      <c r="AJ5213"/>
      <c r="AK5213"/>
      <c r="AL5213"/>
      <c r="AM5213"/>
      <c r="AN5213"/>
      <c r="AO5213"/>
      <c r="AP5213"/>
      <c r="AQ5213"/>
    </row>
    <row r="5214" spans="1:43" s="269" customFormat="1" x14ac:dyDescent="0.2">
      <c r="A5214" s="13"/>
      <c r="B5214"/>
      <c r="C5214"/>
      <c r="D5214" s="227"/>
      <c r="E5214" s="227"/>
      <c r="F5214" s="227"/>
      <c r="G5214"/>
      <c r="H5214"/>
      <c r="I5214"/>
      <c r="J5214" s="227"/>
      <c r="L5214" s="190"/>
      <c r="N5214"/>
      <c r="O5214"/>
      <c r="P5214"/>
      <c r="Q5214"/>
      <c r="R5214"/>
      <c r="S5214"/>
      <c r="T5214"/>
      <c r="U5214"/>
      <c r="V5214"/>
      <c r="W5214" s="319"/>
      <c r="X5214"/>
      <c r="Y5214"/>
      <c r="Z5214"/>
      <c r="AA5214"/>
      <c r="AB5214"/>
      <c r="AC5214"/>
      <c r="AD5214"/>
      <c r="AE5214"/>
      <c r="AF5214"/>
      <c r="AG5214"/>
      <c r="AH5214"/>
      <c r="AI5214"/>
      <c r="AJ5214"/>
      <c r="AK5214"/>
      <c r="AL5214"/>
      <c r="AM5214"/>
      <c r="AN5214"/>
      <c r="AO5214"/>
      <c r="AP5214"/>
      <c r="AQ5214"/>
    </row>
    <row r="5215" spans="1:43" s="269" customFormat="1" x14ac:dyDescent="0.2">
      <c r="A5215" s="13"/>
      <c r="B5215"/>
      <c r="C5215"/>
      <c r="D5215" s="227"/>
      <c r="E5215" s="227"/>
      <c r="F5215" s="227"/>
      <c r="G5215"/>
      <c r="H5215"/>
      <c r="I5215"/>
      <c r="J5215" s="227"/>
      <c r="L5215" s="190"/>
      <c r="N5215"/>
      <c r="O5215"/>
      <c r="P5215"/>
      <c r="Q5215"/>
      <c r="R5215"/>
      <c r="S5215"/>
      <c r="T5215"/>
      <c r="U5215"/>
      <c r="V5215"/>
      <c r="W5215" s="319"/>
      <c r="X5215"/>
      <c r="Y5215"/>
      <c r="Z5215"/>
      <c r="AA5215"/>
      <c r="AB5215"/>
      <c r="AC5215"/>
      <c r="AD5215"/>
      <c r="AE5215"/>
      <c r="AF5215"/>
      <c r="AG5215"/>
      <c r="AH5215"/>
      <c r="AI5215"/>
      <c r="AJ5215"/>
      <c r="AK5215"/>
      <c r="AL5215"/>
      <c r="AM5215"/>
      <c r="AN5215"/>
      <c r="AO5215"/>
      <c r="AP5215"/>
      <c r="AQ5215"/>
    </row>
    <row r="5216" spans="1:43" s="269" customFormat="1" x14ac:dyDescent="0.2">
      <c r="A5216" s="13"/>
      <c r="B5216"/>
      <c r="C5216"/>
      <c r="D5216" s="227"/>
      <c r="E5216" s="227"/>
      <c r="F5216" s="227"/>
      <c r="G5216"/>
      <c r="H5216"/>
      <c r="I5216"/>
      <c r="J5216" s="227"/>
      <c r="L5216" s="190"/>
      <c r="N5216"/>
      <c r="O5216"/>
      <c r="P5216"/>
      <c r="Q5216"/>
      <c r="R5216"/>
      <c r="S5216"/>
      <c r="T5216"/>
      <c r="U5216"/>
      <c r="V5216"/>
      <c r="W5216" s="319"/>
      <c r="X5216"/>
      <c r="Y5216"/>
      <c r="Z5216"/>
      <c r="AA5216"/>
      <c r="AB5216"/>
      <c r="AC5216"/>
      <c r="AD5216"/>
      <c r="AE5216"/>
      <c r="AF5216"/>
      <c r="AG5216"/>
      <c r="AH5216"/>
      <c r="AI5216"/>
      <c r="AJ5216"/>
      <c r="AK5216"/>
      <c r="AL5216"/>
      <c r="AM5216"/>
      <c r="AN5216"/>
      <c r="AO5216"/>
      <c r="AP5216"/>
      <c r="AQ5216"/>
    </row>
    <row r="5217" spans="1:43" s="269" customFormat="1" x14ac:dyDescent="0.2">
      <c r="A5217" s="13"/>
      <c r="B5217"/>
      <c r="C5217"/>
      <c r="D5217" s="227"/>
      <c r="E5217" s="227"/>
      <c r="F5217" s="227"/>
      <c r="G5217"/>
      <c r="H5217"/>
      <c r="I5217"/>
      <c r="J5217" s="227"/>
      <c r="L5217" s="190"/>
      <c r="N5217"/>
      <c r="O5217"/>
      <c r="P5217"/>
      <c r="Q5217"/>
      <c r="R5217"/>
      <c r="S5217"/>
      <c r="T5217"/>
      <c r="U5217"/>
      <c r="V5217"/>
      <c r="W5217" s="319"/>
      <c r="X5217"/>
      <c r="Y5217"/>
      <c r="Z5217"/>
      <c r="AA5217"/>
      <c r="AB5217"/>
      <c r="AC5217"/>
      <c r="AD5217"/>
      <c r="AE5217"/>
      <c r="AF5217"/>
      <c r="AG5217"/>
      <c r="AH5217"/>
      <c r="AI5217"/>
      <c r="AJ5217"/>
      <c r="AK5217"/>
      <c r="AL5217"/>
      <c r="AM5217"/>
      <c r="AN5217"/>
      <c r="AO5217"/>
      <c r="AP5217"/>
      <c r="AQ5217"/>
    </row>
    <row r="5218" spans="1:43" s="269" customFormat="1" x14ac:dyDescent="0.2">
      <c r="A5218" s="13"/>
      <c r="B5218"/>
      <c r="C5218"/>
      <c r="D5218" s="227"/>
      <c r="E5218" s="227"/>
      <c r="F5218" s="227"/>
      <c r="G5218"/>
      <c r="H5218"/>
      <c r="I5218"/>
      <c r="J5218" s="227"/>
      <c r="L5218" s="190"/>
      <c r="N5218"/>
      <c r="O5218"/>
      <c r="P5218"/>
      <c r="Q5218"/>
      <c r="R5218"/>
      <c r="S5218"/>
      <c r="T5218"/>
      <c r="U5218"/>
      <c r="V5218"/>
      <c r="W5218" s="319"/>
      <c r="X5218"/>
      <c r="Y5218"/>
      <c r="Z5218"/>
      <c r="AA5218"/>
      <c r="AB5218"/>
      <c r="AC5218"/>
      <c r="AD5218"/>
      <c r="AE5218"/>
      <c r="AF5218"/>
      <c r="AG5218"/>
      <c r="AH5218"/>
      <c r="AI5218"/>
      <c r="AJ5218"/>
      <c r="AK5218"/>
      <c r="AL5218"/>
      <c r="AM5218"/>
      <c r="AN5218"/>
      <c r="AO5218"/>
      <c r="AP5218"/>
      <c r="AQ5218"/>
    </row>
    <row r="5219" spans="1:43" s="269" customFormat="1" x14ac:dyDescent="0.2">
      <c r="A5219" s="13"/>
      <c r="B5219"/>
      <c r="C5219"/>
      <c r="D5219" s="227"/>
      <c r="E5219" s="227"/>
      <c r="F5219" s="227"/>
      <c r="G5219"/>
      <c r="H5219"/>
      <c r="I5219"/>
      <c r="J5219" s="227"/>
      <c r="L5219" s="190"/>
      <c r="N5219"/>
      <c r="O5219"/>
      <c r="P5219"/>
      <c r="Q5219"/>
      <c r="R5219"/>
      <c r="S5219"/>
      <c r="T5219"/>
      <c r="U5219"/>
      <c r="V5219"/>
      <c r="W5219" s="319"/>
      <c r="X5219"/>
      <c r="Y5219"/>
      <c r="Z5219"/>
      <c r="AA5219"/>
      <c r="AB5219"/>
      <c r="AC5219"/>
      <c r="AD5219"/>
      <c r="AE5219"/>
      <c r="AF5219"/>
      <c r="AG5219"/>
      <c r="AH5219"/>
      <c r="AI5219"/>
      <c r="AJ5219"/>
      <c r="AK5219"/>
      <c r="AL5219"/>
      <c r="AM5219"/>
      <c r="AN5219"/>
      <c r="AO5219"/>
      <c r="AP5219"/>
      <c r="AQ5219"/>
    </row>
    <row r="5220" spans="1:43" s="269" customFormat="1" x14ac:dyDescent="0.2">
      <c r="A5220" s="13"/>
      <c r="B5220"/>
      <c r="C5220"/>
      <c r="D5220" s="227"/>
      <c r="E5220" s="227"/>
      <c r="F5220" s="227"/>
      <c r="G5220"/>
      <c r="H5220"/>
      <c r="I5220"/>
      <c r="J5220" s="227"/>
      <c r="L5220" s="190"/>
      <c r="N5220"/>
      <c r="O5220"/>
      <c r="P5220"/>
      <c r="Q5220"/>
      <c r="R5220"/>
      <c r="S5220"/>
      <c r="T5220"/>
      <c r="U5220"/>
      <c r="V5220"/>
      <c r="W5220" s="319"/>
      <c r="X5220"/>
      <c r="Y5220"/>
      <c r="Z5220"/>
      <c r="AA5220"/>
      <c r="AB5220"/>
      <c r="AC5220"/>
      <c r="AD5220"/>
      <c r="AE5220"/>
      <c r="AF5220"/>
      <c r="AG5220"/>
      <c r="AH5220"/>
      <c r="AI5220"/>
      <c r="AJ5220"/>
      <c r="AK5220"/>
      <c r="AL5220"/>
      <c r="AM5220"/>
      <c r="AN5220"/>
      <c r="AO5220"/>
      <c r="AP5220"/>
      <c r="AQ5220"/>
    </row>
    <row r="5221" spans="1:43" s="269" customFormat="1" x14ac:dyDescent="0.2">
      <c r="A5221" s="13"/>
      <c r="B5221"/>
      <c r="C5221"/>
      <c r="D5221" s="227"/>
      <c r="E5221" s="227"/>
      <c r="F5221" s="227"/>
      <c r="G5221"/>
      <c r="H5221"/>
      <c r="I5221"/>
      <c r="J5221" s="227"/>
      <c r="L5221" s="190"/>
      <c r="N5221"/>
      <c r="O5221"/>
      <c r="P5221"/>
      <c r="Q5221"/>
      <c r="R5221"/>
      <c r="S5221"/>
      <c r="T5221"/>
      <c r="U5221"/>
      <c r="V5221"/>
      <c r="W5221" s="319"/>
      <c r="X5221"/>
      <c r="Y5221"/>
      <c r="Z5221"/>
      <c r="AA5221"/>
      <c r="AB5221"/>
      <c r="AC5221"/>
      <c r="AD5221"/>
      <c r="AE5221"/>
      <c r="AF5221"/>
      <c r="AG5221"/>
      <c r="AH5221"/>
      <c r="AI5221"/>
      <c r="AJ5221"/>
      <c r="AK5221"/>
      <c r="AL5221"/>
      <c r="AM5221"/>
      <c r="AN5221"/>
      <c r="AO5221"/>
      <c r="AP5221"/>
      <c r="AQ5221"/>
    </row>
    <row r="5222" spans="1:43" s="269" customFormat="1" x14ac:dyDescent="0.2">
      <c r="A5222" s="13"/>
      <c r="B5222"/>
      <c r="C5222"/>
      <c r="D5222" s="227"/>
      <c r="E5222" s="227"/>
      <c r="F5222" s="227"/>
      <c r="G5222"/>
      <c r="H5222"/>
      <c r="I5222"/>
      <c r="J5222" s="227"/>
      <c r="L5222" s="190"/>
      <c r="N5222"/>
      <c r="O5222"/>
      <c r="P5222"/>
      <c r="Q5222"/>
      <c r="R5222"/>
      <c r="S5222"/>
      <c r="T5222"/>
      <c r="U5222"/>
      <c r="V5222"/>
      <c r="W5222" s="319"/>
      <c r="X5222"/>
      <c r="Y5222"/>
      <c r="Z5222"/>
      <c r="AA5222"/>
      <c r="AB5222"/>
      <c r="AC5222"/>
      <c r="AD5222"/>
      <c r="AE5222"/>
      <c r="AF5222"/>
      <c r="AG5222"/>
      <c r="AH5222"/>
      <c r="AI5222"/>
      <c r="AJ5222"/>
      <c r="AK5222"/>
      <c r="AL5222"/>
      <c r="AM5222"/>
      <c r="AN5222"/>
      <c r="AO5222"/>
      <c r="AP5222"/>
      <c r="AQ5222"/>
    </row>
    <row r="5223" spans="1:43" s="269" customFormat="1" x14ac:dyDescent="0.2">
      <c r="A5223" s="13"/>
      <c r="B5223"/>
      <c r="C5223"/>
      <c r="D5223" s="227"/>
      <c r="E5223" s="227"/>
      <c r="F5223" s="227"/>
      <c r="G5223"/>
      <c r="H5223"/>
      <c r="I5223"/>
      <c r="J5223" s="227"/>
      <c r="L5223" s="190"/>
      <c r="N5223"/>
      <c r="O5223"/>
      <c r="P5223"/>
      <c r="Q5223"/>
      <c r="R5223"/>
      <c r="S5223"/>
      <c r="T5223"/>
      <c r="U5223"/>
      <c r="V5223"/>
      <c r="W5223" s="319"/>
      <c r="X5223"/>
      <c r="Y5223"/>
      <c r="Z5223"/>
      <c r="AA5223"/>
      <c r="AB5223"/>
      <c r="AC5223"/>
      <c r="AD5223"/>
      <c r="AE5223"/>
      <c r="AF5223"/>
      <c r="AG5223"/>
      <c r="AH5223"/>
      <c r="AI5223"/>
      <c r="AJ5223"/>
      <c r="AK5223"/>
      <c r="AL5223"/>
      <c r="AM5223"/>
      <c r="AN5223"/>
      <c r="AO5223"/>
      <c r="AP5223"/>
      <c r="AQ5223"/>
    </row>
    <row r="5224" spans="1:43" s="269" customFormat="1" x14ac:dyDescent="0.2">
      <c r="A5224" s="13"/>
      <c r="B5224"/>
      <c r="C5224"/>
      <c r="D5224" s="227"/>
      <c r="E5224" s="227"/>
      <c r="F5224" s="227"/>
      <c r="G5224"/>
      <c r="H5224"/>
      <c r="I5224"/>
      <c r="J5224" s="227"/>
      <c r="L5224" s="190"/>
      <c r="N5224"/>
      <c r="O5224"/>
      <c r="P5224"/>
      <c r="Q5224"/>
      <c r="R5224"/>
      <c r="S5224"/>
      <c r="T5224"/>
      <c r="U5224"/>
      <c r="V5224"/>
      <c r="W5224" s="319"/>
      <c r="X5224"/>
      <c r="Y5224"/>
      <c r="Z5224"/>
      <c r="AA5224"/>
      <c r="AB5224"/>
      <c r="AC5224"/>
      <c r="AD5224"/>
      <c r="AE5224"/>
      <c r="AF5224"/>
      <c r="AG5224"/>
      <c r="AH5224"/>
      <c r="AI5224"/>
      <c r="AJ5224"/>
      <c r="AK5224"/>
      <c r="AL5224"/>
      <c r="AM5224"/>
      <c r="AN5224"/>
      <c r="AO5224"/>
      <c r="AP5224"/>
      <c r="AQ5224"/>
    </row>
    <row r="5225" spans="1:43" s="269" customFormat="1" x14ac:dyDescent="0.2">
      <c r="A5225" s="13"/>
      <c r="B5225"/>
      <c r="C5225"/>
      <c r="D5225" s="227"/>
      <c r="E5225" s="227"/>
      <c r="F5225" s="227"/>
      <c r="G5225"/>
      <c r="H5225"/>
      <c r="I5225"/>
      <c r="J5225" s="227"/>
      <c r="L5225" s="190"/>
      <c r="N5225"/>
      <c r="O5225"/>
      <c r="P5225"/>
      <c r="Q5225"/>
      <c r="R5225"/>
      <c r="S5225"/>
      <c r="T5225"/>
      <c r="U5225"/>
      <c r="V5225"/>
      <c r="W5225" s="319"/>
      <c r="X5225"/>
      <c r="Y5225"/>
      <c r="Z5225"/>
      <c r="AA5225"/>
      <c r="AB5225"/>
      <c r="AC5225"/>
      <c r="AD5225"/>
      <c r="AE5225"/>
      <c r="AF5225"/>
      <c r="AG5225"/>
      <c r="AH5225"/>
      <c r="AI5225"/>
      <c r="AJ5225"/>
      <c r="AK5225"/>
      <c r="AL5225"/>
      <c r="AM5225"/>
      <c r="AN5225"/>
      <c r="AO5225"/>
      <c r="AP5225"/>
      <c r="AQ5225"/>
    </row>
    <row r="5226" spans="1:43" s="269" customFormat="1" x14ac:dyDescent="0.2">
      <c r="A5226" s="13"/>
      <c r="B5226"/>
      <c r="C5226"/>
      <c r="D5226" s="227"/>
      <c r="E5226" s="227"/>
      <c r="F5226" s="227"/>
      <c r="G5226"/>
      <c r="H5226"/>
      <c r="I5226"/>
      <c r="J5226" s="227"/>
      <c r="L5226" s="190"/>
      <c r="N5226"/>
      <c r="O5226"/>
      <c r="P5226"/>
      <c r="Q5226"/>
      <c r="R5226"/>
      <c r="S5226"/>
      <c r="T5226"/>
      <c r="U5226"/>
      <c r="V5226"/>
      <c r="W5226" s="319"/>
      <c r="X5226"/>
      <c r="Y5226"/>
      <c r="Z5226"/>
      <c r="AA5226"/>
      <c r="AB5226"/>
      <c r="AC5226"/>
      <c r="AD5226"/>
      <c r="AE5226"/>
      <c r="AF5226"/>
      <c r="AG5226"/>
      <c r="AH5226"/>
      <c r="AI5226"/>
      <c r="AJ5226"/>
      <c r="AK5226"/>
      <c r="AL5226"/>
      <c r="AM5226"/>
      <c r="AN5226"/>
      <c r="AO5226"/>
      <c r="AP5226"/>
      <c r="AQ5226"/>
    </row>
    <row r="5227" spans="1:43" s="269" customFormat="1" x14ac:dyDescent="0.2">
      <c r="A5227" s="13"/>
      <c r="B5227"/>
      <c r="C5227"/>
      <c r="D5227" s="227"/>
      <c r="E5227" s="227"/>
      <c r="F5227" s="227"/>
      <c r="G5227"/>
      <c r="H5227"/>
      <c r="I5227"/>
      <c r="J5227" s="227"/>
      <c r="L5227" s="190"/>
      <c r="N5227"/>
      <c r="O5227"/>
      <c r="P5227"/>
      <c r="Q5227"/>
      <c r="R5227"/>
      <c r="S5227"/>
      <c r="T5227"/>
      <c r="U5227"/>
      <c r="V5227"/>
      <c r="W5227" s="319"/>
      <c r="X5227"/>
      <c r="Y5227"/>
      <c r="Z5227"/>
      <c r="AA5227"/>
      <c r="AB5227"/>
      <c r="AC5227"/>
      <c r="AD5227"/>
      <c r="AE5227"/>
      <c r="AF5227"/>
      <c r="AG5227"/>
      <c r="AH5227"/>
      <c r="AI5227"/>
      <c r="AJ5227"/>
      <c r="AK5227"/>
      <c r="AL5227"/>
      <c r="AM5227"/>
      <c r="AN5227"/>
      <c r="AO5227"/>
      <c r="AP5227"/>
      <c r="AQ5227"/>
    </row>
    <row r="5228" spans="1:43" s="269" customFormat="1" x14ac:dyDescent="0.2">
      <c r="A5228" s="13"/>
      <c r="B5228"/>
      <c r="C5228"/>
      <c r="D5228" s="227"/>
      <c r="E5228" s="227"/>
      <c r="F5228" s="227"/>
      <c r="G5228"/>
      <c r="H5228"/>
      <c r="I5228"/>
      <c r="J5228" s="227"/>
      <c r="L5228" s="190"/>
      <c r="N5228"/>
      <c r="O5228"/>
      <c r="P5228"/>
      <c r="Q5228"/>
      <c r="R5228"/>
      <c r="S5228"/>
      <c r="T5228"/>
      <c r="U5228"/>
      <c r="V5228"/>
      <c r="W5228" s="319"/>
      <c r="X5228"/>
      <c r="Y5228"/>
      <c r="Z5228"/>
      <c r="AA5228"/>
      <c r="AB5228"/>
      <c r="AC5228"/>
      <c r="AD5228"/>
      <c r="AE5228"/>
      <c r="AF5228"/>
      <c r="AG5228"/>
      <c r="AH5228"/>
      <c r="AI5228"/>
      <c r="AJ5228"/>
      <c r="AK5228"/>
      <c r="AL5228"/>
      <c r="AM5228"/>
      <c r="AN5228"/>
      <c r="AO5228"/>
      <c r="AP5228"/>
      <c r="AQ5228"/>
    </row>
    <row r="5229" spans="1:43" s="269" customFormat="1" x14ac:dyDescent="0.2">
      <c r="A5229" s="13"/>
      <c r="B5229"/>
      <c r="C5229"/>
      <c r="D5229" s="227"/>
      <c r="E5229" s="227"/>
      <c r="F5229" s="227"/>
      <c r="G5229"/>
      <c r="H5229"/>
      <c r="I5229"/>
      <c r="J5229" s="227"/>
      <c r="L5229" s="190"/>
      <c r="N5229"/>
      <c r="O5229"/>
      <c r="P5229"/>
      <c r="Q5229"/>
      <c r="R5229"/>
      <c r="S5229"/>
      <c r="T5229"/>
      <c r="U5229"/>
      <c r="V5229"/>
      <c r="W5229" s="319"/>
      <c r="X5229"/>
      <c r="Y5229"/>
      <c r="Z5229"/>
      <c r="AA5229"/>
      <c r="AB5229"/>
      <c r="AC5229"/>
      <c r="AD5229"/>
      <c r="AE5229"/>
      <c r="AF5229"/>
      <c r="AG5229"/>
      <c r="AH5229"/>
      <c r="AI5229"/>
      <c r="AJ5229"/>
      <c r="AK5229"/>
      <c r="AL5229"/>
      <c r="AM5229"/>
      <c r="AN5229"/>
      <c r="AO5229"/>
      <c r="AP5229"/>
      <c r="AQ5229"/>
    </row>
    <row r="5230" spans="1:43" s="269" customFormat="1" x14ac:dyDescent="0.2">
      <c r="A5230" s="13"/>
      <c r="B5230"/>
      <c r="C5230"/>
      <c r="D5230" s="227"/>
      <c r="E5230" s="227"/>
      <c r="F5230" s="227"/>
      <c r="G5230"/>
      <c r="H5230"/>
      <c r="I5230"/>
      <c r="J5230" s="227"/>
      <c r="L5230" s="190"/>
      <c r="N5230"/>
      <c r="O5230"/>
      <c r="P5230"/>
      <c r="Q5230"/>
      <c r="R5230"/>
      <c r="S5230"/>
      <c r="T5230"/>
      <c r="U5230"/>
      <c r="V5230"/>
      <c r="W5230" s="319"/>
      <c r="X5230"/>
      <c r="Y5230"/>
      <c r="Z5230"/>
      <c r="AA5230"/>
      <c r="AB5230"/>
      <c r="AC5230"/>
      <c r="AD5230"/>
      <c r="AE5230"/>
      <c r="AF5230"/>
      <c r="AG5230"/>
      <c r="AH5230"/>
      <c r="AI5230"/>
      <c r="AJ5230"/>
      <c r="AK5230"/>
      <c r="AL5230"/>
      <c r="AM5230"/>
      <c r="AN5230"/>
      <c r="AO5230"/>
      <c r="AP5230"/>
      <c r="AQ5230"/>
    </row>
    <row r="5231" spans="1:43" s="269" customFormat="1" x14ac:dyDescent="0.2">
      <c r="A5231" s="13"/>
      <c r="B5231"/>
      <c r="C5231"/>
      <c r="D5231" s="227"/>
      <c r="E5231" s="227"/>
      <c r="F5231" s="227"/>
      <c r="G5231"/>
      <c r="H5231"/>
      <c r="I5231"/>
      <c r="J5231" s="227"/>
      <c r="L5231" s="190"/>
      <c r="N5231"/>
      <c r="O5231"/>
      <c r="P5231"/>
      <c r="Q5231"/>
      <c r="R5231"/>
      <c r="S5231"/>
      <c r="T5231"/>
      <c r="U5231"/>
      <c r="V5231"/>
      <c r="W5231" s="319"/>
      <c r="X5231"/>
      <c r="Y5231"/>
      <c r="Z5231"/>
      <c r="AA5231"/>
      <c r="AB5231"/>
      <c r="AC5231"/>
      <c r="AD5231"/>
      <c r="AE5231"/>
      <c r="AF5231"/>
      <c r="AG5231"/>
      <c r="AH5231"/>
      <c r="AI5231"/>
      <c r="AJ5231"/>
      <c r="AK5231"/>
      <c r="AL5231"/>
      <c r="AM5231"/>
      <c r="AN5231"/>
      <c r="AO5231"/>
      <c r="AP5231"/>
      <c r="AQ5231"/>
    </row>
    <row r="5232" spans="1:43" s="269" customFormat="1" x14ac:dyDescent="0.2">
      <c r="A5232" s="13"/>
      <c r="B5232"/>
      <c r="C5232"/>
      <c r="D5232" s="227"/>
      <c r="E5232" s="227"/>
      <c r="F5232" s="227"/>
      <c r="G5232"/>
      <c r="H5232"/>
      <c r="I5232"/>
      <c r="J5232" s="227"/>
      <c r="L5232" s="190"/>
      <c r="N5232"/>
      <c r="O5232"/>
      <c r="P5232"/>
      <c r="Q5232"/>
      <c r="R5232"/>
      <c r="S5232"/>
      <c r="T5232"/>
      <c r="U5232"/>
      <c r="V5232"/>
      <c r="W5232" s="319"/>
      <c r="X5232"/>
      <c r="Y5232"/>
      <c r="Z5232"/>
      <c r="AA5232"/>
      <c r="AB5232"/>
      <c r="AC5232"/>
      <c r="AD5232"/>
      <c r="AE5232"/>
      <c r="AF5232"/>
      <c r="AG5232"/>
      <c r="AH5232"/>
      <c r="AI5232"/>
      <c r="AJ5232"/>
      <c r="AK5232"/>
      <c r="AL5232"/>
      <c r="AM5232"/>
      <c r="AN5232"/>
      <c r="AO5232"/>
      <c r="AP5232"/>
      <c r="AQ5232"/>
    </row>
    <row r="5233" spans="1:43" s="269" customFormat="1" x14ac:dyDescent="0.2">
      <c r="A5233" s="13"/>
      <c r="B5233"/>
      <c r="C5233"/>
      <c r="D5233" s="227"/>
      <c r="E5233" s="227"/>
      <c r="F5233" s="227"/>
      <c r="G5233"/>
      <c r="H5233"/>
      <c r="I5233"/>
      <c r="J5233" s="227"/>
      <c r="L5233" s="190"/>
      <c r="N5233"/>
      <c r="O5233"/>
      <c r="P5233"/>
      <c r="Q5233"/>
      <c r="R5233"/>
      <c r="S5233"/>
      <c r="T5233"/>
      <c r="U5233"/>
      <c r="V5233"/>
      <c r="W5233" s="319"/>
      <c r="X5233"/>
      <c r="Y5233"/>
      <c r="Z5233"/>
      <c r="AA5233"/>
      <c r="AB5233"/>
      <c r="AC5233"/>
      <c r="AD5233"/>
      <c r="AE5233"/>
      <c r="AF5233"/>
      <c r="AG5233"/>
      <c r="AH5233"/>
      <c r="AI5233"/>
      <c r="AJ5233"/>
      <c r="AK5233"/>
      <c r="AL5233"/>
      <c r="AM5233"/>
      <c r="AN5233"/>
      <c r="AO5233"/>
      <c r="AP5233"/>
      <c r="AQ5233"/>
    </row>
    <row r="5234" spans="1:43" s="269" customFormat="1" x14ac:dyDescent="0.2">
      <c r="A5234" s="13"/>
      <c r="B5234"/>
      <c r="C5234"/>
      <c r="D5234" s="227"/>
      <c r="E5234" s="227"/>
      <c r="F5234" s="227"/>
      <c r="G5234"/>
      <c r="H5234"/>
      <c r="I5234"/>
      <c r="J5234" s="227"/>
      <c r="L5234" s="190"/>
      <c r="N5234"/>
      <c r="O5234"/>
      <c r="P5234"/>
      <c r="Q5234"/>
      <c r="R5234"/>
      <c r="S5234"/>
      <c r="T5234"/>
      <c r="U5234"/>
      <c r="V5234"/>
      <c r="W5234" s="319"/>
      <c r="X5234"/>
      <c r="Y5234"/>
      <c r="Z5234"/>
      <c r="AA5234"/>
      <c r="AB5234"/>
      <c r="AC5234"/>
      <c r="AD5234"/>
      <c r="AE5234"/>
      <c r="AF5234"/>
      <c r="AG5234"/>
      <c r="AH5234"/>
      <c r="AI5234"/>
      <c r="AJ5234"/>
      <c r="AK5234"/>
      <c r="AL5234"/>
      <c r="AM5234"/>
      <c r="AN5234"/>
      <c r="AO5234"/>
      <c r="AP5234"/>
      <c r="AQ5234"/>
    </row>
    <row r="5235" spans="1:43" s="269" customFormat="1" x14ac:dyDescent="0.2">
      <c r="A5235" s="13"/>
      <c r="B5235"/>
      <c r="C5235"/>
      <c r="D5235" s="227"/>
      <c r="E5235" s="227"/>
      <c r="F5235" s="227"/>
      <c r="G5235"/>
      <c r="H5235"/>
      <c r="I5235"/>
      <c r="J5235" s="227"/>
      <c r="L5235" s="190"/>
      <c r="N5235"/>
      <c r="O5235"/>
      <c r="P5235"/>
      <c r="Q5235"/>
      <c r="R5235"/>
      <c r="S5235"/>
      <c r="T5235"/>
      <c r="U5235"/>
      <c r="V5235"/>
      <c r="W5235" s="319"/>
      <c r="X5235"/>
      <c r="Y5235"/>
      <c r="Z5235"/>
      <c r="AA5235"/>
      <c r="AB5235"/>
      <c r="AC5235"/>
      <c r="AD5235"/>
      <c r="AE5235"/>
      <c r="AF5235"/>
      <c r="AG5235"/>
      <c r="AH5235"/>
      <c r="AI5235"/>
      <c r="AJ5235"/>
      <c r="AK5235"/>
      <c r="AL5235"/>
      <c r="AM5235"/>
      <c r="AN5235"/>
      <c r="AO5235"/>
      <c r="AP5235"/>
      <c r="AQ5235"/>
    </row>
    <row r="5236" spans="1:43" s="269" customFormat="1" x14ac:dyDescent="0.2">
      <c r="A5236" s="13"/>
      <c r="B5236"/>
      <c r="C5236"/>
      <c r="D5236" s="227"/>
      <c r="E5236" s="227"/>
      <c r="F5236" s="227"/>
      <c r="G5236"/>
      <c r="H5236"/>
      <c r="I5236"/>
      <c r="J5236" s="227"/>
      <c r="L5236" s="190"/>
      <c r="N5236"/>
      <c r="O5236"/>
      <c r="P5236"/>
      <c r="Q5236"/>
      <c r="R5236"/>
      <c r="S5236"/>
      <c r="T5236"/>
      <c r="U5236"/>
      <c r="V5236"/>
      <c r="W5236" s="319"/>
      <c r="X5236"/>
      <c r="Y5236"/>
      <c r="Z5236"/>
      <c r="AA5236"/>
      <c r="AB5236"/>
      <c r="AC5236"/>
      <c r="AD5236"/>
      <c r="AE5236"/>
      <c r="AF5236"/>
      <c r="AG5236"/>
      <c r="AH5236"/>
      <c r="AI5236"/>
      <c r="AJ5236"/>
      <c r="AK5236"/>
      <c r="AL5236"/>
      <c r="AM5236"/>
      <c r="AN5236"/>
      <c r="AO5236"/>
      <c r="AP5236"/>
      <c r="AQ5236"/>
    </row>
    <row r="5237" spans="1:43" s="269" customFormat="1" x14ac:dyDescent="0.2">
      <c r="A5237" s="13"/>
      <c r="B5237"/>
      <c r="C5237"/>
      <c r="D5237" s="227"/>
      <c r="E5237" s="227"/>
      <c r="F5237" s="227"/>
      <c r="G5237"/>
      <c r="H5237"/>
      <c r="I5237"/>
      <c r="J5237" s="227"/>
      <c r="L5237" s="190"/>
      <c r="N5237"/>
      <c r="O5237"/>
      <c r="P5237"/>
      <c r="Q5237"/>
      <c r="R5237"/>
      <c r="S5237"/>
      <c r="T5237"/>
      <c r="U5237"/>
      <c r="V5237"/>
      <c r="W5237" s="319"/>
      <c r="X5237"/>
      <c r="Y5237"/>
      <c r="Z5237"/>
      <c r="AA5237"/>
      <c r="AB5237"/>
      <c r="AC5237"/>
      <c r="AD5237"/>
      <c r="AE5237"/>
      <c r="AF5237"/>
      <c r="AG5237"/>
      <c r="AH5237"/>
      <c r="AI5237"/>
      <c r="AJ5237"/>
      <c r="AK5237"/>
      <c r="AL5237"/>
      <c r="AM5237"/>
      <c r="AN5237"/>
      <c r="AO5237"/>
      <c r="AP5237"/>
      <c r="AQ5237"/>
    </row>
    <row r="5238" spans="1:43" s="269" customFormat="1" x14ac:dyDescent="0.2">
      <c r="A5238" s="13"/>
      <c r="B5238"/>
      <c r="C5238"/>
      <c r="D5238" s="227"/>
      <c r="E5238" s="227"/>
      <c r="F5238" s="227"/>
      <c r="G5238"/>
      <c r="H5238"/>
      <c r="I5238"/>
      <c r="J5238" s="227"/>
      <c r="L5238" s="190"/>
      <c r="N5238"/>
      <c r="O5238"/>
      <c r="P5238"/>
      <c r="Q5238"/>
      <c r="R5238"/>
      <c r="S5238"/>
      <c r="T5238"/>
      <c r="U5238"/>
      <c r="V5238"/>
      <c r="W5238" s="319"/>
      <c r="X5238"/>
      <c r="Y5238"/>
      <c r="Z5238"/>
      <c r="AA5238"/>
      <c r="AB5238"/>
      <c r="AC5238"/>
      <c r="AD5238"/>
      <c r="AE5238"/>
      <c r="AF5238"/>
      <c r="AG5238"/>
      <c r="AH5238"/>
      <c r="AI5238"/>
      <c r="AJ5238"/>
      <c r="AK5238"/>
      <c r="AL5238"/>
      <c r="AM5238"/>
      <c r="AN5238"/>
      <c r="AO5238"/>
      <c r="AP5238"/>
      <c r="AQ5238"/>
    </row>
    <row r="5239" spans="1:43" s="269" customFormat="1" x14ac:dyDescent="0.2">
      <c r="A5239" s="13"/>
      <c r="B5239"/>
      <c r="C5239"/>
      <c r="D5239" s="227"/>
      <c r="E5239" s="227"/>
      <c r="F5239" s="227"/>
      <c r="G5239"/>
      <c r="H5239"/>
      <c r="I5239"/>
      <c r="J5239" s="227"/>
      <c r="L5239" s="190"/>
      <c r="N5239"/>
      <c r="O5239"/>
      <c r="P5239"/>
      <c r="Q5239"/>
      <c r="R5239"/>
      <c r="S5239"/>
      <c r="T5239"/>
      <c r="U5239"/>
      <c r="V5239"/>
      <c r="W5239" s="319"/>
      <c r="X5239"/>
      <c r="Y5239"/>
      <c r="Z5239"/>
      <c r="AA5239"/>
      <c r="AB5239"/>
      <c r="AC5239"/>
      <c r="AD5239"/>
      <c r="AE5239"/>
      <c r="AF5239"/>
      <c r="AG5239"/>
      <c r="AH5239"/>
      <c r="AI5239"/>
      <c r="AJ5239"/>
      <c r="AK5239"/>
      <c r="AL5239"/>
      <c r="AM5239"/>
      <c r="AN5239"/>
      <c r="AO5239"/>
      <c r="AP5239"/>
      <c r="AQ5239"/>
    </row>
    <row r="5240" spans="1:43" s="269" customFormat="1" x14ac:dyDescent="0.2">
      <c r="A5240" s="13"/>
      <c r="B5240"/>
      <c r="C5240"/>
      <c r="D5240" s="227"/>
      <c r="E5240" s="227"/>
      <c r="F5240" s="227"/>
      <c r="G5240"/>
      <c r="H5240"/>
      <c r="I5240"/>
      <c r="J5240" s="227"/>
      <c r="L5240" s="190"/>
      <c r="N5240"/>
      <c r="O5240"/>
      <c r="P5240"/>
      <c r="Q5240"/>
      <c r="R5240"/>
      <c r="S5240"/>
      <c r="T5240"/>
      <c r="U5240"/>
      <c r="V5240"/>
      <c r="W5240" s="319"/>
      <c r="X5240"/>
      <c r="Y5240"/>
      <c r="Z5240"/>
      <c r="AA5240"/>
      <c r="AB5240"/>
      <c r="AC5240"/>
      <c r="AD5240"/>
      <c r="AE5240"/>
      <c r="AF5240"/>
      <c r="AG5240"/>
      <c r="AH5240"/>
      <c r="AI5240"/>
      <c r="AJ5240"/>
      <c r="AK5240"/>
      <c r="AL5240"/>
      <c r="AM5240"/>
      <c r="AN5240"/>
      <c r="AO5240"/>
      <c r="AP5240"/>
      <c r="AQ5240"/>
    </row>
    <row r="5241" spans="1:43" s="269" customFormat="1" x14ac:dyDescent="0.2">
      <c r="A5241" s="13"/>
      <c r="B5241"/>
      <c r="C5241"/>
      <c r="D5241" s="227"/>
      <c r="E5241" s="227"/>
      <c r="F5241" s="227"/>
      <c r="G5241"/>
      <c r="H5241"/>
      <c r="I5241"/>
      <c r="J5241" s="227"/>
      <c r="L5241" s="190"/>
      <c r="N5241"/>
      <c r="O5241"/>
      <c r="P5241"/>
      <c r="Q5241"/>
      <c r="R5241"/>
      <c r="S5241"/>
      <c r="T5241"/>
      <c r="U5241"/>
      <c r="V5241"/>
      <c r="W5241" s="319"/>
      <c r="X5241"/>
      <c r="Y5241"/>
      <c r="Z5241"/>
      <c r="AA5241"/>
      <c r="AB5241"/>
      <c r="AC5241"/>
      <c r="AD5241"/>
      <c r="AE5241"/>
      <c r="AF5241"/>
      <c r="AG5241"/>
      <c r="AH5241"/>
      <c r="AI5241"/>
      <c r="AJ5241"/>
      <c r="AK5241"/>
      <c r="AL5241"/>
      <c r="AM5241"/>
      <c r="AN5241"/>
      <c r="AO5241"/>
      <c r="AP5241"/>
      <c r="AQ5241"/>
    </row>
    <row r="5242" spans="1:43" s="269" customFormat="1" x14ac:dyDescent="0.2">
      <c r="A5242" s="13"/>
      <c r="B5242"/>
      <c r="C5242"/>
      <c r="D5242" s="227"/>
      <c r="E5242" s="227"/>
      <c r="F5242" s="227"/>
      <c r="G5242"/>
      <c r="H5242"/>
      <c r="I5242"/>
      <c r="J5242" s="227"/>
      <c r="L5242" s="190"/>
      <c r="N5242"/>
      <c r="O5242"/>
      <c r="P5242"/>
      <c r="Q5242"/>
      <c r="R5242"/>
      <c r="S5242"/>
      <c r="T5242"/>
      <c r="U5242"/>
      <c r="V5242"/>
      <c r="W5242" s="319"/>
      <c r="X5242"/>
      <c r="Y5242"/>
      <c r="Z5242"/>
      <c r="AA5242"/>
      <c r="AB5242"/>
      <c r="AC5242"/>
      <c r="AD5242"/>
      <c r="AE5242"/>
      <c r="AF5242"/>
      <c r="AG5242"/>
      <c r="AH5242"/>
      <c r="AI5242"/>
      <c r="AJ5242"/>
      <c r="AK5242"/>
      <c r="AL5242"/>
      <c r="AM5242"/>
      <c r="AN5242"/>
      <c r="AO5242"/>
      <c r="AP5242"/>
      <c r="AQ5242"/>
    </row>
    <row r="5243" spans="1:43" s="269" customFormat="1" x14ac:dyDescent="0.2">
      <c r="A5243" s="13"/>
      <c r="B5243"/>
      <c r="C5243"/>
      <c r="D5243" s="227"/>
      <c r="E5243" s="227"/>
      <c r="F5243" s="227"/>
      <c r="G5243"/>
      <c r="H5243"/>
      <c r="I5243"/>
      <c r="J5243" s="227"/>
      <c r="L5243" s="190"/>
      <c r="N5243"/>
      <c r="O5243"/>
      <c r="P5243"/>
      <c r="Q5243"/>
      <c r="R5243"/>
      <c r="S5243"/>
      <c r="T5243"/>
      <c r="U5243"/>
      <c r="V5243"/>
      <c r="W5243" s="319"/>
      <c r="X5243"/>
      <c r="Y5243"/>
      <c r="Z5243"/>
      <c r="AA5243"/>
      <c r="AB5243"/>
      <c r="AC5243"/>
      <c r="AD5243"/>
      <c r="AE5243"/>
      <c r="AF5243"/>
      <c r="AG5243"/>
      <c r="AH5243"/>
      <c r="AI5243"/>
      <c r="AJ5243"/>
      <c r="AK5243"/>
      <c r="AL5243"/>
      <c r="AM5243"/>
      <c r="AN5243"/>
      <c r="AO5243"/>
      <c r="AP5243"/>
      <c r="AQ5243"/>
    </row>
    <row r="5244" spans="1:43" s="269" customFormat="1" x14ac:dyDescent="0.2">
      <c r="A5244" s="13"/>
      <c r="B5244"/>
      <c r="C5244"/>
      <c r="D5244" s="227"/>
      <c r="E5244" s="227"/>
      <c r="F5244" s="227"/>
      <c r="G5244"/>
      <c r="H5244"/>
      <c r="I5244"/>
      <c r="J5244" s="227"/>
      <c r="L5244" s="190"/>
      <c r="N5244"/>
      <c r="O5244"/>
      <c r="P5244"/>
      <c r="Q5244"/>
      <c r="R5244"/>
      <c r="S5244"/>
      <c r="T5244"/>
      <c r="U5244"/>
      <c r="V5244"/>
      <c r="W5244" s="319"/>
      <c r="X5244"/>
      <c r="Y5244"/>
      <c r="Z5244"/>
      <c r="AA5244"/>
      <c r="AB5244"/>
      <c r="AC5244"/>
      <c r="AD5244"/>
      <c r="AE5244"/>
      <c r="AF5244"/>
      <c r="AG5244"/>
      <c r="AH5244"/>
      <c r="AI5244"/>
      <c r="AJ5244"/>
      <c r="AK5244"/>
      <c r="AL5244"/>
      <c r="AM5244"/>
      <c r="AN5244"/>
      <c r="AO5244"/>
      <c r="AP5244"/>
      <c r="AQ5244"/>
    </row>
    <row r="5245" spans="1:43" s="269" customFormat="1" x14ac:dyDescent="0.2">
      <c r="A5245" s="13"/>
      <c r="B5245"/>
      <c r="C5245"/>
      <c r="D5245" s="227"/>
      <c r="E5245" s="227"/>
      <c r="F5245" s="227"/>
      <c r="G5245"/>
      <c r="H5245"/>
      <c r="I5245"/>
      <c r="J5245" s="227"/>
      <c r="L5245" s="190"/>
      <c r="N5245"/>
      <c r="O5245"/>
      <c r="P5245"/>
      <c r="Q5245"/>
      <c r="R5245"/>
      <c r="S5245"/>
      <c r="T5245"/>
      <c r="U5245"/>
      <c r="V5245"/>
      <c r="W5245" s="319"/>
      <c r="X5245"/>
      <c r="Y5245"/>
      <c r="Z5245"/>
      <c r="AA5245"/>
      <c r="AB5245"/>
      <c r="AC5245"/>
      <c r="AD5245"/>
      <c r="AE5245"/>
      <c r="AF5245"/>
      <c r="AG5245"/>
      <c r="AH5245"/>
      <c r="AI5245"/>
      <c r="AJ5245"/>
      <c r="AK5245"/>
      <c r="AL5245"/>
      <c r="AM5245"/>
      <c r="AN5245"/>
      <c r="AO5245"/>
      <c r="AP5245"/>
      <c r="AQ5245"/>
    </row>
    <row r="5246" spans="1:43" s="269" customFormat="1" x14ac:dyDescent="0.2">
      <c r="A5246" s="13"/>
      <c r="B5246"/>
      <c r="C5246"/>
      <c r="D5246" s="227"/>
      <c r="E5246" s="227"/>
      <c r="F5246" s="227"/>
      <c r="G5246"/>
      <c r="H5246"/>
      <c r="I5246"/>
      <c r="J5246" s="227"/>
      <c r="L5246" s="190"/>
      <c r="N5246"/>
      <c r="O5246"/>
      <c r="P5246"/>
      <c r="Q5246"/>
      <c r="R5246"/>
      <c r="S5246"/>
      <c r="T5246"/>
      <c r="U5246"/>
      <c r="V5246"/>
      <c r="W5246" s="319"/>
      <c r="X5246"/>
      <c r="Y5246"/>
      <c r="Z5246"/>
      <c r="AA5246"/>
      <c r="AB5246"/>
      <c r="AC5246"/>
      <c r="AD5246"/>
      <c r="AE5246"/>
      <c r="AF5246"/>
      <c r="AG5246"/>
      <c r="AH5246"/>
      <c r="AI5246"/>
      <c r="AJ5246"/>
      <c r="AK5246"/>
      <c r="AL5246"/>
      <c r="AM5246"/>
      <c r="AN5246"/>
      <c r="AO5246"/>
      <c r="AP5246"/>
      <c r="AQ5246"/>
    </row>
    <row r="5247" spans="1:43" s="269" customFormat="1" x14ac:dyDescent="0.2">
      <c r="A5247" s="13"/>
      <c r="B5247"/>
      <c r="C5247"/>
      <c r="D5247" s="227"/>
      <c r="E5247" s="227"/>
      <c r="F5247" s="227"/>
      <c r="G5247"/>
      <c r="H5247"/>
      <c r="I5247"/>
      <c r="J5247" s="227"/>
      <c r="L5247" s="190"/>
      <c r="N5247"/>
      <c r="O5247"/>
      <c r="P5247"/>
      <c r="Q5247"/>
      <c r="R5247"/>
      <c r="S5247"/>
      <c r="T5247"/>
      <c r="U5247"/>
      <c r="V5247"/>
      <c r="W5247" s="319"/>
      <c r="X5247"/>
      <c r="Y5247"/>
      <c r="Z5247"/>
      <c r="AA5247"/>
      <c r="AB5247"/>
      <c r="AC5247"/>
      <c r="AD5247"/>
      <c r="AE5247"/>
      <c r="AF5247"/>
      <c r="AG5247"/>
      <c r="AH5247"/>
      <c r="AI5247"/>
      <c r="AJ5247"/>
      <c r="AK5247"/>
      <c r="AL5247"/>
      <c r="AM5247"/>
      <c r="AN5247"/>
      <c r="AO5247"/>
      <c r="AP5247"/>
      <c r="AQ5247"/>
    </row>
    <row r="5248" spans="1:43" s="269" customFormat="1" x14ac:dyDescent="0.2">
      <c r="A5248" s="13"/>
      <c r="B5248"/>
      <c r="C5248"/>
      <c r="D5248" s="227"/>
      <c r="E5248" s="227"/>
      <c r="F5248" s="227"/>
      <c r="G5248"/>
      <c r="H5248"/>
      <c r="I5248"/>
      <c r="J5248" s="227"/>
      <c r="L5248" s="190"/>
      <c r="N5248"/>
      <c r="O5248"/>
      <c r="P5248"/>
      <c r="Q5248"/>
      <c r="R5248"/>
      <c r="S5248"/>
      <c r="T5248"/>
      <c r="U5248"/>
      <c r="V5248"/>
      <c r="W5248" s="319"/>
      <c r="X5248"/>
      <c r="Y5248"/>
      <c r="Z5248"/>
      <c r="AA5248"/>
      <c r="AB5248"/>
      <c r="AC5248"/>
      <c r="AD5248"/>
      <c r="AE5248"/>
      <c r="AF5248"/>
      <c r="AG5248"/>
      <c r="AH5248"/>
      <c r="AI5248"/>
      <c r="AJ5248"/>
      <c r="AK5248"/>
      <c r="AL5248"/>
      <c r="AM5248"/>
      <c r="AN5248"/>
      <c r="AO5248"/>
      <c r="AP5248"/>
      <c r="AQ5248"/>
    </row>
    <row r="5249" spans="1:43" s="269" customFormat="1" x14ac:dyDescent="0.2">
      <c r="A5249" s="13"/>
      <c r="B5249"/>
      <c r="C5249"/>
      <c r="D5249" s="227"/>
      <c r="E5249" s="227"/>
      <c r="F5249" s="227"/>
      <c r="G5249"/>
      <c r="H5249"/>
      <c r="I5249"/>
      <c r="J5249" s="227"/>
      <c r="L5249" s="190"/>
      <c r="N5249"/>
      <c r="O5249"/>
      <c r="P5249"/>
      <c r="Q5249"/>
      <c r="R5249"/>
      <c r="S5249"/>
      <c r="T5249"/>
      <c r="U5249"/>
      <c r="V5249"/>
      <c r="W5249" s="319"/>
      <c r="X5249"/>
      <c r="Y5249"/>
      <c r="Z5249"/>
      <c r="AA5249"/>
      <c r="AB5249"/>
      <c r="AC5249"/>
      <c r="AD5249"/>
      <c r="AE5249"/>
      <c r="AF5249"/>
      <c r="AG5249"/>
      <c r="AH5249"/>
      <c r="AI5249"/>
      <c r="AJ5249"/>
      <c r="AK5249"/>
      <c r="AL5249"/>
      <c r="AM5249"/>
      <c r="AN5249"/>
      <c r="AO5249"/>
      <c r="AP5249"/>
      <c r="AQ5249"/>
    </row>
    <row r="5250" spans="1:43" s="269" customFormat="1" x14ac:dyDescent="0.2">
      <c r="A5250" s="13"/>
      <c r="B5250"/>
      <c r="C5250"/>
      <c r="D5250" s="227"/>
      <c r="E5250" s="227"/>
      <c r="F5250" s="227"/>
      <c r="G5250"/>
      <c r="H5250"/>
      <c r="I5250"/>
      <c r="J5250" s="227"/>
      <c r="L5250" s="190"/>
      <c r="N5250"/>
      <c r="O5250"/>
      <c r="P5250"/>
      <c r="Q5250"/>
      <c r="R5250"/>
      <c r="S5250"/>
      <c r="T5250"/>
      <c r="U5250"/>
      <c r="V5250"/>
      <c r="W5250" s="319"/>
      <c r="X5250"/>
      <c r="Y5250"/>
      <c r="Z5250"/>
      <c r="AA5250"/>
      <c r="AB5250"/>
      <c r="AC5250"/>
      <c r="AD5250"/>
      <c r="AE5250"/>
      <c r="AF5250"/>
      <c r="AG5250"/>
      <c r="AH5250"/>
      <c r="AI5250"/>
      <c r="AJ5250"/>
      <c r="AK5250"/>
      <c r="AL5250"/>
      <c r="AM5250"/>
      <c r="AN5250"/>
      <c r="AO5250"/>
      <c r="AP5250"/>
      <c r="AQ5250"/>
    </row>
    <row r="5251" spans="1:43" s="269" customFormat="1" x14ac:dyDescent="0.2">
      <c r="A5251" s="13"/>
      <c r="B5251"/>
      <c r="C5251"/>
      <c r="D5251" s="227"/>
      <c r="E5251" s="227"/>
      <c r="F5251" s="227"/>
      <c r="G5251"/>
      <c r="H5251"/>
      <c r="I5251"/>
      <c r="J5251" s="227"/>
      <c r="L5251" s="190"/>
      <c r="N5251"/>
      <c r="O5251"/>
      <c r="P5251"/>
      <c r="Q5251"/>
      <c r="R5251"/>
      <c r="S5251"/>
      <c r="T5251"/>
      <c r="U5251"/>
      <c r="V5251"/>
      <c r="W5251" s="319"/>
      <c r="X5251"/>
      <c r="Y5251"/>
      <c r="Z5251"/>
      <c r="AA5251"/>
      <c r="AB5251"/>
      <c r="AC5251"/>
      <c r="AD5251"/>
      <c r="AE5251"/>
      <c r="AF5251"/>
      <c r="AG5251"/>
      <c r="AH5251"/>
      <c r="AI5251"/>
      <c r="AJ5251"/>
      <c r="AK5251"/>
      <c r="AL5251"/>
      <c r="AM5251"/>
      <c r="AN5251"/>
      <c r="AO5251"/>
      <c r="AP5251"/>
      <c r="AQ5251"/>
    </row>
    <row r="5252" spans="1:43" s="269" customFormat="1" x14ac:dyDescent="0.2">
      <c r="A5252" s="13"/>
      <c r="B5252"/>
      <c r="C5252"/>
      <c r="D5252" s="227"/>
      <c r="E5252" s="227"/>
      <c r="F5252" s="227"/>
      <c r="G5252"/>
      <c r="H5252"/>
      <c r="I5252"/>
      <c r="J5252" s="227"/>
      <c r="L5252" s="190"/>
      <c r="N5252"/>
      <c r="O5252"/>
      <c r="P5252"/>
      <c r="Q5252"/>
      <c r="R5252"/>
      <c r="S5252"/>
      <c r="T5252"/>
      <c r="U5252"/>
      <c r="V5252"/>
      <c r="W5252" s="319"/>
      <c r="X5252"/>
      <c r="Y5252"/>
      <c r="Z5252"/>
      <c r="AA5252"/>
      <c r="AB5252"/>
      <c r="AC5252"/>
      <c r="AD5252"/>
      <c r="AE5252"/>
      <c r="AF5252"/>
      <c r="AG5252"/>
      <c r="AH5252"/>
      <c r="AI5252"/>
      <c r="AJ5252"/>
      <c r="AK5252"/>
      <c r="AL5252"/>
      <c r="AM5252"/>
      <c r="AN5252"/>
      <c r="AO5252"/>
      <c r="AP5252"/>
      <c r="AQ5252"/>
    </row>
    <row r="5253" spans="1:43" s="269" customFormat="1" x14ac:dyDescent="0.2">
      <c r="A5253" s="13"/>
      <c r="B5253"/>
      <c r="C5253"/>
      <c r="D5253" s="227"/>
      <c r="E5253" s="227"/>
      <c r="F5253" s="227"/>
      <c r="G5253"/>
      <c r="H5253"/>
      <c r="I5253"/>
      <c r="J5253" s="227"/>
      <c r="L5253" s="190"/>
      <c r="N5253"/>
      <c r="O5253"/>
      <c r="P5253"/>
      <c r="Q5253"/>
      <c r="R5253"/>
      <c r="S5253"/>
      <c r="T5253"/>
      <c r="U5253"/>
      <c r="V5253"/>
      <c r="W5253" s="319"/>
      <c r="X5253"/>
      <c r="Y5253"/>
      <c r="Z5253"/>
      <c r="AA5253"/>
      <c r="AB5253"/>
      <c r="AC5253"/>
      <c r="AD5253"/>
      <c r="AE5253"/>
      <c r="AF5253"/>
      <c r="AG5253"/>
      <c r="AH5253"/>
      <c r="AI5253"/>
      <c r="AJ5253"/>
      <c r="AK5253"/>
      <c r="AL5253"/>
      <c r="AM5253"/>
      <c r="AN5253"/>
      <c r="AO5253"/>
      <c r="AP5253"/>
      <c r="AQ5253"/>
    </row>
    <row r="5254" spans="1:43" s="269" customFormat="1" x14ac:dyDescent="0.2">
      <c r="A5254" s="13"/>
      <c r="B5254"/>
      <c r="C5254"/>
      <c r="D5254" s="227"/>
      <c r="E5254" s="227"/>
      <c r="F5254" s="227"/>
      <c r="G5254"/>
      <c r="H5254"/>
      <c r="I5254"/>
      <c r="J5254" s="227"/>
      <c r="L5254" s="190"/>
      <c r="N5254"/>
      <c r="O5254"/>
      <c r="P5254"/>
      <c r="Q5254"/>
      <c r="R5254"/>
      <c r="S5254"/>
      <c r="T5254"/>
      <c r="U5254"/>
      <c r="V5254"/>
      <c r="W5254" s="319"/>
      <c r="X5254"/>
      <c r="Y5254"/>
      <c r="Z5254"/>
      <c r="AA5254"/>
      <c r="AB5254"/>
      <c r="AC5254"/>
      <c r="AD5254"/>
      <c r="AE5254"/>
      <c r="AF5254"/>
      <c r="AG5254"/>
      <c r="AH5254"/>
      <c r="AI5254"/>
      <c r="AJ5254"/>
      <c r="AK5254"/>
      <c r="AL5254"/>
      <c r="AM5254"/>
      <c r="AN5254"/>
      <c r="AO5254"/>
      <c r="AP5254"/>
      <c r="AQ5254"/>
    </row>
    <row r="5255" spans="1:43" s="269" customFormat="1" x14ac:dyDescent="0.2">
      <c r="A5255" s="13"/>
      <c r="B5255"/>
      <c r="C5255"/>
      <c r="D5255" s="227"/>
      <c r="E5255" s="227"/>
      <c r="F5255" s="227"/>
      <c r="G5255"/>
      <c r="H5255"/>
      <c r="I5255"/>
      <c r="J5255" s="227"/>
      <c r="L5255" s="190"/>
      <c r="N5255"/>
      <c r="O5255"/>
      <c r="P5255"/>
      <c r="Q5255"/>
      <c r="R5255"/>
      <c r="S5255"/>
      <c r="T5255"/>
      <c r="U5255"/>
      <c r="V5255"/>
      <c r="W5255" s="319"/>
      <c r="X5255"/>
      <c r="Y5255"/>
      <c r="Z5255"/>
      <c r="AA5255"/>
      <c r="AB5255"/>
      <c r="AC5255"/>
      <c r="AD5255"/>
      <c r="AE5255"/>
      <c r="AF5255"/>
      <c r="AG5255"/>
      <c r="AH5255"/>
      <c r="AI5255"/>
      <c r="AJ5255"/>
      <c r="AK5255"/>
      <c r="AL5255"/>
      <c r="AM5255"/>
      <c r="AN5255"/>
      <c r="AO5255"/>
      <c r="AP5255"/>
      <c r="AQ5255"/>
    </row>
    <row r="5256" spans="1:43" s="269" customFormat="1" x14ac:dyDescent="0.2">
      <c r="A5256" s="13"/>
      <c r="B5256"/>
      <c r="C5256"/>
      <c r="D5256" s="227"/>
      <c r="E5256" s="227"/>
      <c r="F5256" s="227"/>
      <c r="G5256"/>
      <c r="H5256"/>
      <c r="I5256"/>
      <c r="J5256" s="227"/>
      <c r="L5256" s="190"/>
      <c r="N5256"/>
      <c r="O5256"/>
      <c r="P5256"/>
      <c r="Q5256"/>
      <c r="R5256"/>
      <c r="S5256"/>
      <c r="T5256"/>
      <c r="U5256"/>
      <c r="V5256"/>
      <c r="W5256" s="319"/>
      <c r="X5256"/>
      <c r="Y5256"/>
      <c r="Z5256"/>
      <c r="AA5256"/>
      <c r="AB5256"/>
      <c r="AC5256"/>
      <c r="AD5256"/>
      <c r="AE5256"/>
      <c r="AF5256"/>
      <c r="AG5256"/>
      <c r="AH5256"/>
      <c r="AI5256"/>
      <c r="AJ5256"/>
      <c r="AK5256"/>
      <c r="AL5256"/>
      <c r="AM5256"/>
      <c r="AN5256"/>
      <c r="AO5256"/>
      <c r="AP5256"/>
      <c r="AQ5256"/>
    </row>
    <row r="5257" spans="1:43" s="269" customFormat="1" x14ac:dyDescent="0.2">
      <c r="A5257" s="13"/>
      <c r="B5257"/>
      <c r="C5257"/>
      <c r="D5257" s="227"/>
      <c r="E5257" s="227"/>
      <c r="F5257" s="227"/>
      <c r="G5257"/>
      <c r="H5257"/>
      <c r="I5257"/>
      <c r="J5257" s="227"/>
      <c r="L5257" s="190"/>
      <c r="N5257"/>
      <c r="O5257"/>
      <c r="P5257"/>
      <c r="Q5257"/>
      <c r="R5257"/>
      <c r="S5257"/>
      <c r="T5257"/>
      <c r="U5257"/>
      <c r="V5257"/>
      <c r="W5257" s="319"/>
      <c r="X5257"/>
      <c r="Y5257"/>
      <c r="Z5257"/>
      <c r="AA5257"/>
      <c r="AB5257"/>
      <c r="AC5257"/>
      <c r="AD5257"/>
      <c r="AE5257"/>
      <c r="AF5257"/>
      <c r="AG5257"/>
      <c r="AH5257"/>
      <c r="AI5257"/>
      <c r="AJ5257"/>
      <c r="AK5257"/>
      <c r="AL5257"/>
      <c r="AM5257"/>
      <c r="AN5257"/>
      <c r="AO5257"/>
      <c r="AP5257"/>
      <c r="AQ5257"/>
    </row>
    <row r="5258" spans="1:43" s="269" customFormat="1" x14ac:dyDescent="0.2">
      <c r="A5258" s="13"/>
      <c r="B5258"/>
      <c r="C5258"/>
      <c r="D5258" s="227"/>
      <c r="E5258" s="227"/>
      <c r="F5258" s="227"/>
      <c r="G5258"/>
      <c r="H5258"/>
      <c r="I5258"/>
      <c r="J5258" s="227"/>
      <c r="L5258" s="190"/>
      <c r="N5258"/>
      <c r="O5258"/>
      <c r="P5258"/>
      <c r="Q5258"/>
      <c r="R5258"/>
      <c r="S5258"/>
      <c r="T5258"/>
      <c r="U5258"/>
      <c r="V5258"/>
      <c r="W5258" s="319"/>
      <c r="X5258"/>
      <c r="Y5258"/>
      <c r="Z5258"/>
      <c r="AA5258"/>
      <c r="AB5258"/>
      <c r="AC5258"/>
      <c r="AD5258"/>
      <c r="AE5258"/>
      <c r="AF5258"/>
      <c r="AG5258"/>
      <c r="AH5258"/>
      <c r="AI5258"/>
      <c r="AJ5258"/>
      <c r="AK5258"/>
      <c r="AL5258"/>
      <c r="AM5258"/>
      <c r="AN5258"/>
      <c r="AO5258"/>
      <c r="AP5258"/>
      <c r="AQ5258"/>
    </row>
    <row r="5259" spans="1:43" s="269" customFormat="1" x14ac:dyDescent="0.2">
      <c r="A5259" s="13"/>
      <c r="B5259"/>
      <c r="C5259"/>
      <c r="D5259" s="227"/>
      <c r="E5259" s="227"/>
      <c r="F5259" s="227"/>
      <c r="G5259"/>
      <c r="H5259"/>
      <c r="I5259"/>
      <c r="J5259" s="227"/>
      <c r="L5259" s="190"/>
      <c r="N5259"/>
      <c r="O5259"/>
      <c r="P5259"/>
      <c r="Q5259"/>
      <c r="R5259"/>
      <c r="S5259"/>
      <c r="T5259"/>
      <c r="U5259"/>
      <c r="V5259"/>
      <c r="W5259" s="319"/>
      <c r="X5259"/>
      <c r="Y5259"/>
      <c r="Z5259"/>
      <c r="AA5259"/>
      <c r="AB5259"/>
      <c r="AC5259"/>
      <c r="AD5259"/>
      <c r="AE5259"/>
      <c r="AF5259"/>
      <c r="AG5259"/>
      <c r="AH5259"/>
      <c r="AI5259"/>
      <c r="AJ5259"/>
      <c r="AK5259"/>
      <c r="AL5259"/>
      <c r="AM5259"/>
      <c r="AN5259"/>
      <c r="AO5259"/>
      <c r="AP5259"/>
      <c r="AQ5259"/>
    </row>
    <row r="5260" spans="1:43" s="269" customFormat="1" x14ac:dyDescent="0.2">
      <c r="A5260" s="13"/>
      <c r="B5260"/>
      <c r="C5260"/>
      <c r="D5260" s="227"/>
      <c r="E5260" s="227"/>
      <c r="F5260" s="227"/>
      <c r="G5260"/>
      <c r="H5260"/>
      <c r="I5260"/>
      <c r="J5260" s="227"/>
      <c r="L5260" s="190"/>
      <c r="N5260"/>
      <c r="O5260"/>
      <c r="P5260"/>
      <c r="Q5260"/>
      <c r="R5260"/>
      <c r="S5260"/>
      <c r="T5260"/>
      <c r="U5260"/>
      <c r="V5260"/>
      <c r="W5260" s="319"/>
      <c r="X5260"/>
      <c r="Y5260"/>
      <c r="Z5260"/>
      <c r="AA5260"/>
      <c r="AB5260"/>
      <c r="AC5260"/>
      <c r="AD5260"/>
      <c r="AE5260"/>
      <c r="AF5260"/>
      <c r="AG5260"/>
      <c r="AH5260"/>
      <c r="AI5260"/>
      <c r="AJ5260"/>
      <c r="AK5260"/>
      <c r="AL5260"/>
      <c r="AM5260"/>
      <c r="AN5260"/>
      <c r="AO5260"/>
      <c r="AP5260"/>
      <c r="AQ5260"/>
    </row>
    <row r="5261" spans="1:43" s="269" customFormat="1" x14ac:dyDescent="0.2">
      <c r="A5261" s="13"/>
      <c r="B5261"/>
      <c r="C5261"/>
      <c r="D5261" s="227"/>
      <c r="E5261" s="227"/>
      <c r="F5261" s="227"/>
      <c r="G5261"/>
      <c r="H5261"/>
      <c r="I5261"/>
      <c r="J5261" s="227"/>
      <c r="L5261" s="190"/>
      <c r="N5261"/>
      <c r="O5261"/>
      <c r="P5261"/>
      <c r="Q5261"/>
      <c r="R5261"/>
      <c r="S5261"/>
      <c r="T5261"/>
      <c r="U5261"/>
      <c r="V5261"/>
      <c r="W5261" s="319"/>
      <c r="X5261"/>
      <c r="Y5261"/>
      <c r="Z5261"/>
      <c r="AA5261"/>
      <c r="AB5261"/>
      <c r="AC5261"/>
      <c r="AD5261"/>
      <c r="AE5261"/>
      <c r="AF5261"/>
      <c r="AG5261"/>
      <c r="AH5261"/>
      <c r="AI5261"/>
      <c r="AJ5261"/>
      <c r="AK5261"/>
      <c r="AL5261"/>
      <c r="AM5261"/>
      <c r="AN5261"/>
      <c r="AO5261"/>
      <c r="AP5261"/>
      <c r="AQ5261"/>
    </row>
    <row r="5262" spans="1:43" s="269" customFormat="1" x14ac:dyDescent="0.2">
      <c r="A5262" s="13"/>
      <c r="B5262"/>
      <c r="C5262"/>
      <c r="D5262" s="227"/>
      <c r="E5262" s="227"/>
      <c r="F5262" s="227"/>
      <c r="G5262"/>
      <c r="H5262"/>
      <c r="I5262"/>
      <c r="J5262" s="227"/>
      <c r="L5262" s="190"/>
      <c r="N5262"/>
      <c r="O5262"/>
      <c r="P5262"/>
      <c r="Q5262"/>
      <c r="R5262"/>
      <c r="S5262"/>
      <c r="T5262"/>
      <c r="U5262"/>
      <c r="V5262"/>
      <c r="W5262" s="319"/>
      <c r="X5262"/>
      <c r="Y5262"/>
      <c r="Z5262"/>
      <c r="AA5262"/>
      <c r="AB5262"/>
      <c r="AC5262"/>
      <c r="AD5262"/>
      <c r="AE5262"/>
      <c r="AF5262"/>
      <c r="AG5262"/>
      <c r="AH5262"/>
      <c r="AI5262"/>
      <c r="AJ5262"/>
      <c r="AK5262"/>
      <c r="AL5262"/>
      <c r="AM5262"/>
      <c r="AN5262"/>
      <c r="AO5262"/>
      <c r="AP5262"/>
      <c r="AQ5262"/>
    </row>
    <row r="5263" spans="1:43" s="269" customFormat="1" x14ac:dyDescent="0.2">
      <c r="A5263" s="13"/>
      <c r="B5263"/>
      <c r="C5263"/>
      <c r="D5263" s="227"/>
      <c r="E5263" s="227"/>
      <c r="F5263" s="227"/>
      <c r="G5263"/>
      <c r="H5263"/>
      <c r="I5263"/>
      <c r="J5263" s="227"/>
      <c r="L5263" s="190"/>
      <c r="N5263"/>
      <c r="O5263"/>
      <c r="P5263"/>
      <c r="Q5263"/>
      <c r="R5263"/>
      <c r="S5263"/>
      <c r="T5263"/>
      <c r="U5263"/>
      <c r="V5263"/>
      <c r="W5263" s="319"/>
      <c r="X5263"/>
      <c r="Y5263"/>
      <c r="Z5263"/>
      <c r="AA5263"/>
      <c r="AB5263"/>
      <c r="AC5263"/>
      <c r="AD5263"/>
      <c r="AE5263"/>
      <c r="AF5263"/>
      <c r="AG5263"/>
      <c r="AH5263"/>
      <c r="AI5263"/>
      <c r="AJ5263"/>
      <c r="AK5263"/>
      <c r="AL5263"/>
      <c r="AM5263"/>
      <c r="AN5263"/>
      <c r="AO5263"/>
      <c r="AP5263"/>
      <c r="AQ5263"/>
    </row>
    <row r="5264" spans="1:43" s="269" customFormat="1" x14ac:dyDescent="0.2">
      <c r="A5264" s="13"/>
      <c r="B5264"/>
      <c r="C5264"/>
      <c r="D5264" s="227"/>
      <c r="E5264" s="227"/>
      <c r="F5264" s="227"/>
      <c r="G5264"/>
      <c r="H5264"/>
      <c r="I5264"/>
      <c r="J5264" s="227"/>
      <c r="L5264" s="190"/>
      <c r="N5264"/>
      <c r="O5264"/>
      <c r="P5264"/>
      <c r="Q5264"/>
      <c r="R5264"/>
      <c r="S5264"/>
      <c r="T5264"/>
      <c r="U5264"/>
      <c r="V5264"/>
      <c r="W5264" s="319"/>
      <c r="X5264"/>
      <c r="Y5264"/>
      <c r="Z5264"/>
      <c r="AA5264"/>
      <c r="AB5264"/>
      <c r="AC5264"/>
      <c r="AD5264"/>
      <c r="AE5264"/>
      <c r="AF5264"/>
      <c r="AG5264"/>
      <c r="AH5264"/>
      <c r="AI5264"/>
      <c r="AJ5264"/>
      <c r="AK5264"/>
      <c r="AL5264"/>
      <c r="AM5264"/>
      <c r="AN5264"/>
      <c r="AO5264"/>
      <c r="AP5264"/>
      <c r="AQ5264"/>
    </row>
    <row r="5265" spans="1:43" s="269" customFormat="1" x14ac:dyDescent="0.2">
      <c r="A5265" s="13"/>
      <c r="B5265"/>
      <c r="C5265"/>
      <c r="D5265" s="227"/>
      <c r="E5265" s="227"/>
      <c r="F5265" s="227"/>
      <c r="G5265"/>
      <c r="H5265"/>
      <c r="I5265"/>
      <c r="J5265" s="227"/>
      <c r="L5265" s="190"/>
      <c r="N5265"/>
      <c r="O5265"/>
      <c r="P5265"/>
      <c r="Q5265"/>
      <c r="R5265"/>
      <c r="S5265"/>
      <c r="T5265"/>
      <c r="U5265"/>
      <c r="V5265"/>
      <c r="W5265" s="319"/>
      <c r="X5265"/>
      <c r="Y5265"/>
      <c r="Z5265"/>
      <c r="AA5265"/>
      <c r="AB5265"/>
      <c r="AC5265"/>
      <c r="AD5265"/>
      <c r="AE5265"/>
      <c r="AF5265"/>
      <c r="AG5265"/>
      <c r="AH5265"/>
      <c r="AI5265"/>
      <c r="AJ5265"/>
      <c r="AK5265"/>
      <c r="AL5265"/>
      <c r="AM5265"/>
      <c r="AN5265"/>
      <c r="AO5265"/>
      <c r="AP5265"/>
      <c r="AQ5265"/>
    </row>
    <row r="5266" spans="1:43" s="269" customFormat="1" x14ac:dyDescent="0.2">
      <c r="A5266" s="13"/>
      <c r="B5266"/>
      <c r="C5266"/>
      <c r="D5266" s="227"/>
      <c r="E5266" s="227"/>
      <c r="F5266" s="227"/>
      <c r="G5266"/>
      <c r="H5266"/>
      <c r="I5266"/>
      <c r="J5266" s="227"/>
      <c r="L5266" s="190"/>
      <c r="N5266"/>
      <c r="O5266"/>
      <c r="P5266"/>
      <c r="Q5266"/>
      <c r="R5266"/>
      <c r="S5266"/>
      <c r="T5266"/>
      <c r="U5266"/>
      <c r="V5266"/>
      <c r="W5266" s="319"/>
      <c r="X5266"/>
      <c r="Y5266"/>
      <c r="Z5266"/>
      <c r="AA5266"/>
      <c r="AB5266"/>
      <c r="AC5266"/>
      <c r="AD5266"/>
      <c r="AE5266"/>
      <c r="AF5266"/>
      <c r="AG5266"/>
      <c r="AH5266"/>
      <c r="AI5266"/>
      <c r="AJ5266"/>
      <c r="AK5266"/>
      <c r="AL5266"/>
      <c r="AM5266"/>
      <c r="AN5266"/>
      <c r="AO5266"/>
      <c r="AP5266"/>
      <c r="AQ5266"/>
    </row>
    <row r="5267" spans="1:43" s="269" customFormat="1" x14ac:dyDescent="0.2">
      <c r="A5267" s="13"/>
      <c r="B5267"/>
      <c r="C5267"/>
      <c r="D5267" s="227"/>
      <c r="E5267" s="227"/>
      <c r="F5267" s="227"/>
      <c r="G5267"/>
      <c r="H5267"/>
      <c r="I5267"/>
      <c r="J5267" s="227"/>
      <c r="L5267" s="190"/>
      <c r="N5267"/>
      <c r="O5267"/>
      <c r="P5267"/>
      <c r="Q5267"/>
      <c r="R5267"/>
      <c r="S5267"/>
      <c r="T5267"/>
      <c r="U5267"/>
      <c r="V5267"/>
      <c r="W5267" s="319"/>
      <c r="X5267"/>
      <c r="Y5267"/>
      <c r="Z5267"/>
      <c r="AA5267"/>
      <c r="AB5267"/>
      <c r="AC5267"/>
      <c r="AD5267"/>
      <c r="AE5267"/>
      <c r="AF5267"/>
      <c r="AG5267"/>
      <c r="AH5267"/>
      <c r="AI5267"/>
      <c r="AJ5267"/>
      <c r="AK5267"/>
      <c r="AL5267"/>
      <c r="AM5267"/>
      <c r="AN5267"/>
      <c r="AO5267"/>
      <c r="AP5267"/>
      <c r="AQ5267"/>
    </row>
    <row r="5268" spans="1:43" s="269" customFormat="1" x14ac:dyDescent="0.2">
      <c r="A5268" s="13"/>
      <c r="B5268"/>
      <c r="C5268"/>
      <c r="D5268" s="227"/>
      <c r="E5268" s="227"/>
      <c r="F5268" s="227"/>
      <c r="G5268"/>
      <c r="H5268"/>
      <c r="I5268"/>
      <c r="J5268" s="227"/>
      <c r="L5268" s="190"/>
      <c r="N5268"/>
      <c r="O5268"/>
      <c r="P5268"/>
      <c r="Q5268"/>
      <c r="R5268"/>
      <c r="S5268"/>
      <c r="T5268"/>
      <c r="U5268"/>
      <c r="V5268"/>
      <c r="W5268" s="319"/>
      <c r="X5268"/>
      <c r="Y5268"/>
      <c r="Z5268"/>
      <c r="AA5268"/>
      <c r="AB5268"/>
      <c r="AC5268"/>
      <c r="AD5268"/>
      <c r="AE5268"/>
      <c r="AF5268"/>
      <c r="AG5268"/>
      <c r="AH5268"/>
      <c r="AI5268"/>
      <c r="AJ5268"/>
      <c r="AK5268"/>
      <c r="AL5268"/>
      <c r="AM5268"/>
      <c r="AN5268"/>
      <c r="AO5268"/>
      <c r="AP5268"/>
      <c r="AQ5268"/>
    </row>
    <row r="5269" spans="1:43" s="269" customFormat="1" x14ac:dyDescent="0.2">
      <c r="A5269" s="13"/>
      <c r="B5269"/>
      <c r="C5269"/>
      <c r="D5269" s="227"/>
      <c r="E5269" s="227"/>
      <c r="F5269" s="227"/>
      <c r="G5269"/>
      <c r="H5269"/>
      <c r="I5269"/>
      <c r="J5269" s="227"/>
      <c r="L5269" s="190"/>
      <c r="N5269"/>
      <c r="O5269"/>
      <c r="P5269"/>
      <c r="Q5269"/>
      <c r="R5269"/>
      <c r="S5269"/>
      <c r="T5269"/>
      <c r="U5269"/>
      <c r="V5269"/>
      <c r="W5269" s="319"/>
      <c r="X5269"/>
      <c r="Y5269"/>
      <c r="Z5269"/>
      <c r="AA5269"/>
      <c r="AB5269"/>
      <c r="AC5269"/>
      <c r="AD5269"/>
      <c r="AE5269"/>
      <c r="AF5269"/>
      <c r="AG5269"/>
      <c r="AH5269"/>
      <c r="AI5269"/>
      <c r="AJ5269"/>
      <c r="AK5269"/>
      <c r="AL5269"/>
      <c r="AM5269"/>
      <c r="AN5269"/>
      <c r="AO5269"/>
      <c r="AP5269"/>
      <c r="AQ5269"/>
    </row>
    <row r="5270" spans="1:43" s="269" customFormat="1" x14ac:dyDescent="0.2">
      <c r="A5270" s="13"/>
      <c r="B5270"/>
      <c r="C5270"/>
      <c r="D5270" s="227"/>
      <c r="E5270" s="227"/>
      <c r="F5270" s="227"/>
      <c r="G5270"/>
      <c r="H5270"/>
      <c r="I5270"/>
      <c r="J5270" s="227"/>
      <c r="L5270" s="190"/>
      <c r="N5270"/>
      <c r="O5270"/>
      <c r="P5270"/>
      <c r="Q5270"/>
      <c r="R5270"/>
      <c r="S5270"/>
      <c r="T5270"/>
      <c r="U5270"/>
      <c r="V5270"/>
      <c r="W5270" s="319"/>
      <c r="X5270"/>
      <c r="Y5270"/>
      <c r="Z5270"/>
      <c r="AA5270"/>
      <c r="AB5270"/>
      <c r="AC5270"/>
      <c r="AD5270"/>
      <c r="AE5270"/>
      <c r="AF5270"/>
      <c r="AG5270"/>
      <c r="AH5270"/>
      <c r="AI5270"/>
      <c r="AJ5270"/>
      <c r="AK5270"/>
      <c r="AL5270"/>
      <c r="AM5270"/>
      <c r="AN5270"/>
      <c r="AO5270"/>
      <c r="AP5270"/>
      <c r="AQ5270"/>
    </row>
    <row r="5271" spans="1:43" s="269" customFormat="1" x14ac:dyDescent="0.2">
      <c r="A5271" s="13"/>
      <c r="B5271"/>
      <c r="C5271"/>
      <c r="D5271" s="227"/>
      <c r="E5271" s="227"/>
      <c r="F5271" s="227"/>
      <c r="G5271"/>
      <c r="H5271"/>
      <c r="I5271"/>
      <c r="J5271" s="227"/>
      <c r="L5271" s="190"/>
      <c r="N5271"/>
      <c r="O5271"/>
      <c r="P5271"/>
      <c r="Q5271"/>
      <c r="R5271"/>
      <c r="S5271"/>
      <c r="T5271"/>
      <c r="U5271"/>
      <c r="V5271"/>
      <c r="W5271" s="319"/>
      <c r="X5271"/>
      <c r="Y5271"/>
      <c r="Z5271"/>
      <c r="AA5271"/>
      <c r="AB5271"/>
      <c r="AC5271"/>
      <c r="AD5271"/>
      <c r="AE5271"/>
      <c r="AF5271"/>
      <c r="AG5271"/>
      <c r="AH5271"/>
      <c r="AI5271"/>
      <c r="AJ5271"/>
      <c r="AK5271"/>
      <c r="AL5271"/>
      <c r="AM5271"/>
      <c r="AN5271"/>
      <c r="AO5271"/>
      <c r="AP5271"/>
      <c r="AQ5271"/>
    </row>
    <row r="5272" spans="1:43" s="269" customFormat="1" x14ac:dyDescent="0.2">
      <c r="A5272" s="13"/>
      <c r="B5272"/>
      <c r="C5272"/>
      <c r="D5272" s="227"/>
      <c r="E5272" s="227"/>
      <c r="F5272" s="227"/>
      <c r="G5272"/>
      <c r="H5272"/>
      <c r="I5272"/>
      <c r="J5272" s="227"/>
      <c r="L5272" s="190"/>
      <c r="N5272"/>
      <c r="O5272"/>
      <c r="P5272"/>
      <c r="Q5272"/>
      <c r="R5272"/>
      <c r="S5272"/>
      <c r="T5272"/>
      <c r="U5272"/>
      <c r="V5272"/>
      <c r="W5272" s="319"/>
      <c r="X5272"/>
      <c r="Y5272"/>
      <c r="Z5272"/>
      <c r="AA5272"/>
      <c r="AB5272"/>
      <c r="AC5272"/>
      <c r="AD5272"/>
      <c r="AE5272"/>
      <c r="AF5272"/>
      <c r="AG5272"/>
      <c r="AH5272"/>
      <c r="AI5272"/>
      <c r="AJ5272"/>
      <c r="AK5272"/>
      <c r="AL5272"/>
      <c r="AM5272"/>
      <c r="AN5272"/>
      <c r="AO5272"/>
      <c r="AP5272"/>
      <c r="AQ5272"/>
    </row>
    <row r="5273" spans="1:43" s="269" customFormat="1" x14ac:dyDescent="0.2">
      <c r="A5273" s="13"/>
      <c r="B5273"/>
      <c r="C5273"/>
      <c r="D5273" s="227"/>
      <c r="E5273" s="227"/>
      <c r="F5273" s="227"/>
      <c r="G5273"/>
      <c r="H5273"/>
      <c r="I5273"/>
      <c r="J5273" s="227"/>
      <c r="L5273" s="190"/>
      <c r="N5273"/>
      <c r="O5273"/>
      <c r="P5273"/>
      <c r="Q5273"/>
      <c r="R5273"/>
      <c r="S5273"/>
      <c r="T5273"/>
      <c r="U5273"/>
      <c r="V5273"/>
      <c r="W5273" s="319"/>
      <c r="X5273"/>
      <c r="Y5273"/>
      <c r="Z5273"/>
      <c r="AA5273"/>
      <c r="AB5273"/>
      <c r="AC5273"/>
      <c r="AD5273"/>
      <c r="AE5273"/>
      <c r="AF5273"/>
      <c r="AG5273"/>
      <c r="AH5273"/>
      <c r="AI5273"/>
      <c r="AJ5273"/>
      <c r="AK5273"/>
      <c r="AL5273"/>
      <c r="AM5273"/>
      <c r="AN5273"/>
      <c r="AO5273"/>
      <c r="AP5273"/>
      <c r="AQ5273"/>
    </row>
    <row r="5274" spans="1:43" s="269" customFormat="1" x14ac:dyDescent="0.2">
      <c r="A5274" s="13"/>
      <c r="B5274"/>
      <c r="C5274"/>
      <c r="D5274" s="227"/>
      <c r="E5274" s="227"/>
      <c r="F5274" s="227"/>
      <c r="G5274"/>
      <c r="H5274"/>
      <c r="I5274"/>
      <c r="J5274" s="227"/>
      <c r="L5274" s="190"/>
      <c r="N5274"/>
      <c r="O5274"/>
      <c r="P5274"/>
      <c r="Q5274"/>
      <c r="R5274"/>
      <c r="S5274"/>
      <c r="T5274"/>
      <c r="U5274"/>
      <c r="V5274"/>
      <c r="W5274" s="319"/>
      <c r="X5274"/>
      <c r="Y5274"/>
      <c r="Z5274"/>
      <c r="AA5274"/>
      <c r="AB5274"/>
      <c r="AC5274"/>
      <c r="AD5274"/>
      <c r="AE5274"/>
      <c r="AF5274"/>
      <c r="AG5274"/>
      <c r="AH5274"/>
      <c r="AI5274"/>
      <c r="AJ5274"/>
      <c r="AK5274"/>
      <c r="AL5274"/>
      <c r="AM5274"/>
      <c r="AN5274"/>
      <c r="AO5274"/>
      <c r="AP5274"/>
      <c r="AQ5274"/>
    </row>
    <row r="5275" spans="1:43" s="269" customFormat="1" x14ac:dyDescent="0.2">
      <c r="A5275" s="13"/>
      <c r="B5275"/>
      <c r="C5275"/>
      <c r="D5275" s="227"/>
      <c r="E5275" s="227"/>
      <c r="F5275" s="227"/>
      <c r="G5275"/>
      <c r="H5275"/>
      <c r="I5275"/>
      <c r="J5275" s="227"/>
      <c r="L5275" s="190"/>
      <c r="N5275"/>
      <c r="O5275"/>
      <c r="P5275"/>
      <c r="Q5275"/>
      <c r="R5275"/>
      <c r="S5275"/>
      <c r="T5275"/>
      <c r="U5275"/>
      <c r="V5275"/>
      <c r="W5275" s="319"/>
      <c r="X5275"/>
      <c r="Y5275"/>
      <c r="Z5275"/>
      <c r="AA5275"/>
      <c r="AB5275"/>
      <c r="AC5275"/>
      <c r="AD5275"/>
      <c r="AE5275"/>
      <c r="AF5275"/>
      <c r="AG5275"/>
      <c r="AH5275"/>
      <c r="AI5275"/>
      <c r="AJ5275"/>
      <c r="AK5275"/>
      <c r="AL5275"/>
      <c r="AM5275"/>
      <c r="AN5275"/>
      <c r="AO5275"/>
      <c r="AP5275"/>
      <c r="AQ5275"/>
    </row>
    <row r="5276" spans="1:43" s="269" customFormat="1" x14ac:dyDescent="0.2">
      <c r="A5276" s="13"/>
      <c r="B5276"/>
      <c r="C5276"/>
      <c r="D5276" s="227"/>
      <c r="E5276" s="227"/>
      <c r="F5276" s="227"/>
      <c r="G5276"/>
      <c r="H5276"/>
      <c r="I5276"/>
      <c r="J5276" s="227"/>
      <c r="L5276" s="190"/>
      <c r="N5276"/>
      <c r="O5276"/>
      <c r="P5276"/>
      <c r="Q5276"/>
      <c r="R5276"/>
      <c r="S5276"/>
      <c r="T5276"/>
      <c r="U5276"/>
      <c r="V5276"/>
      <c r="W5276" s="319"/>
      <c r="X5276"/>
      <c r="Y5276"/>
      <c r="Z5276"/>
      <c r="AA5276"/>
      <c r="AB5276"/>
      <c r="AC5276"/>
      <c r="AD5276"/>
      <c r="AE5276"/>
      <c r="AF5276"/>
      <c r="AG5276"/>
      <c r="AH5276"/>
      <c r="AI5276"/>
      <c r="AJ5276"/>
      <c r="AK5276"/>
      <c r="AL5276"/>
      <c r="AM5276"/>
      <c r="AN5276"/>
      <c r="AO5276"/>
      <c r="AP5276"/>
      <c r="AQ5276"/>
    </row>
    <row r="5277" spans="1:43" s="269" customFormat="1" x14ac:dyDescent="0.2">
      <c r="A5277" s="13"/>
      <c r="B5277"/>
      <c r="C5277"/>
      <c r="D5277" s="227"/>
      <c r="E5277" s="227"/>
      <c r="F5277" s="227"/>
      <c r="G5277"/>
      <c r="H5277"/>
      <c r="I5277"/>
      <c r="J5277" s="227"/>
      <c r="L5277" s="190"/>
      <c r="N5277"/>
      <c r="O5277"/>
      <c r="P5277"/>
      <c r="Q5277"/>
      <c r="R5277"/>
      <c r="S5277"/>
      <c r="T5277"/>
      <c r="U5277"/>
      <c r="V5277"/>
      <c r="W5277" s="319"/>
      <c r="X5277"/>
      <c r="Y5277"/>
      <c r="Z5277"/>
      <c r="AA5277"/>
      <c r="AB5277"/>
      <c r="AC5277"/>
      <c r="AD5277"/>
      <c r="AE5277"/>
      <c r="AF5277"/>
      <c r="AG5277"/>
      <c r="AH5277"/>
      <c r="AI5277"/>
      <c r="AJ5277"/>
      <c r="AK5277"/>
      <c r="AL5277"/>
      <c r="AM5277"/>
      <c r="AN5277"/>
      <c r="AO5277"/>
      <c r="AP5277"/>
      <c r="AQ5277"/>
    </row>
    <row r="5278" spans="1:43" s="269" customFormat="1" x14ac:dyDescent="0.2">
      <c r="A5278" s="13"/>
      <c r="B5278"/>
      <c r="C5278"/>
      <c r="D5278" s="227"/>
      <c r="E5278" s="227"/>
      <c r="F5278" s="227"/>
      <c r="G5278"/>
      <c r="H5278"/>
      <c r="I5278"/>
      <c r="J5278" s="227"/>
      <c r="L5278" s="190"/>
      <c r="N5278"/>
      <c r="O5278"/>
      <c r="P5278"/>
      <c r="Q5278"/>
      <c r="R5278"/>
      <c r="S5278"/>
      <c r="T5278"/>
      <c r="U5278"/>
      <c r="V5278"/>
      <c r="W5278" s="319"/>
      <c r="X5278"/>
      <c r="Y5278"/>
      <c r="Z5278"/>
      <c r="AA5278"/>
      <c r="AB5278"/>
      <c r="AC5278"/>
      <c r="AD5278"/>
      <c r="AE5278"/>
      <c r="AF5278"/>
      <c r="AG5278"/>
      <c r="AH5278"/>
      <c r="AI5278"/>
      <c r="AJ5278"/>
      <c r="AK5278"/>
      <c r="AL5278"/>
      <c r="AM5278"/>
      <c r="AN5278"/>
      <c r="AO5278"/>
      <c r="AP5278"/>
      <c r="AQ5278"/>
    </row>
    <row r="5279" spans="1:43" s="269" customFormat="1" x14ac:dyDescent="0.2">
      <c r="A5279" s="13"/>
      <c r="B5279"/>
      <c r="C5279"/>
      <c r="D5279" s="227"/>
      <c r="E5279" s="227"/>
      <c r="F5279" s="227"/>
      <c r="G5279"/>
      <c r="H5279"/>
      <c r="I5279"/>
      <c r="J5279" s="227"/>
      <c r="L5279" s="190"/>
      <c r="N5279"/>
      <c r="O5279"/>
      <c r="P5279"/>
      <c r="Q5279"/>
      <c r="R5279"/>
      <c r="S5279"/>
      <c r="T5279"/>
      <c r="U5279"/>
      <c r="V5279"/>
      <c r="W5279" s="319"/>
      <c r="X5279"/>
      <c r="Y5279"/>
      <c r="Z5279"/>
      <c r="AA5279"/>
      <c r="AB5279"/>
      <c r="AC5279"/>
      <c r="AD5279"/>
      <c r="AE5279"/>
      <c r="AF5279"/>
      <c r="AG5279"/>
      <c r="AH5279"/>
      <c r="AI5279"/>
      <c r="AJ5279"/>
      <c r="AK5279"/>
      <c r="AL5279"/>
      <c r="AM5279"/>
      <c r="AN5279"/>
      <c r="AO5279"/>
      <c r="AP5279"/>
      <c r="AQ5279"/>
    </row>
    <row r="5280" spans="1:43" s="269" customFormat="1" x14ac:dyDescent="0.2">
      <c r="A5280" s="13"/>
      <c r="B5280"/>
      <c r="C5280"/>
      <c r="D5280" s="227"/>
      <c r="E5280" s="227"/>
      <c r="F5280" s="227"/>
      <c r="G5280"/>
      <c r="H5280"/>
      <c r="I5280"/>
      <c r="J5280" s="227"/>
      <c r="L5280" s="190"/>
      <c r="N5280"/>
      <c r="O5280"/>
      <c r="P5280"/>
      <c r="Q5280"/>
      <c r="R5280"/>
      <c r="S5280"/>
      <c r="T5280"/>
      <c r="U5280"/>
      <c r="V5280"/>
      <c r="W5280" s="319"/>
      <c r="X5280"/>
      <c r="Y5280"/>
      <c r="Z5280"/>
      <c r="AA5280"/>
      <c r="AB5280"/>
      <c r="AC5280"/>
      <c r="AD5280"/>
      <c r="AE5280"/>
      <c r="AF5280"/>
      <c r="AG5280"/>
      <c r="AH5280"/>
      <c r="AI5280"/>
      <c r="AJ5280"/>
      <c r="AK5280"/>
      <c r="AL5280"/>
      <c r="AM5280"/>
      <c r="AN5280"/>
      <c r="AO5280"/>
      <c r="AP5280"/>
      <c r="AQ5280"/>
    </row>
    <row r="5281" spans="1:43" s="269" customFormat="1" x14ac:dyDescent="0.2">
      <c r="A5281" s="13"/>
      <c r="B5281"/>
      <c r="C5281"/>
      <c r="D5281" s="227"/>
      <c r="E5281" s="227"/>
      <c r="F5281" s="227"/>
      <c r="G5281"/>
      <c r="H5281"/>
      <c r="I5281"/>
      <c r="J5281" s="227"/>
      <c r="L5281" s="190"/>
      <c r="N5281"/>
      <c r="O5281"/>
      <c r="P5281"/>
      <c r="Q5281"/>
      <c r="R5281"/>
      <c r="S5281"/>
      <c r="T5281"/>
      <c r="U5281"/>
      <c r="V5281"/>
      <c r="W5281" s="319"/>
      <c r="X5281"/>
      <c r="Y5281"/>
      <c r="Z5281"/>
      <c r="AA5281"/>
      <c r="AB5281"/>
      <c r="AC5281"/>
      <c r="AD5281"/>
      <c r="AE5281"/>
      <c r="AF5281"/>
      <c r="AG5281"/>
      <c r="AH5281"/>
      <c r="AI5281"/>
      <c r="AJ5281"/>
      <c r="AK5281"/>
      <c r="AL5281"/>
      <c r="AM5281"/>
      <c r="AN5281"/>
      <c r="AO5281"/>
      <c r="AP5281"/>
      <c r="AQ5281"/>
    </row>
    <row r="5282" spans="1:43" s="269" customFormat="1" x14ac:dyDescent="0.2">
      <c r="A5282" s="13"/>
      <c r="B5282"/>
      <c r="C5282"/>
      <c r="D5282" s="227"/>
      <c r="E5282" s="227"/>
      <c r="F5282" s="227"/>
      <c r="G5282"/>
      <c r="H5282"/>
      <c r="I5282"/>
      <c r="J5282" s="227"/>
      <c r="L5282" s="190"/>
      <c r="N5282"/>
      <c r="O5282"/>
      <c r="P5282"/>
      <c r="Q5282"/>
      <c r="R5282"/>
      <c r="S5282"/>
      <c r="T5282"/>
      <c r="U5282"/>
      <c r="V5282"/>
      <c r="W5282" s="319"/>
      <c r="X5282"/>
      <c r="Y5282"/>
      <c r="Z5282"/>
      <c r="AA5282"/>
      <c r="AB5282"/>
      <c r="AC5282"/>
      <c r="AD5282"/>
      <c r="AE5282"/>
      <c r="AF5282"/>
      <c r="AG5282"/>
      <c r="AH5282"/>
      <c r="AI5282"/>
      <c r="AJ5282"/>
      <c r="AK5282"/>
      <c r="AL5282"/>
      <c r="AM5282"/>
      <c r="AN5282"/>
      <c r="AO5282"/>
      <c r="AP5282"/>
      <c r="AQ5282"/>
    </row>
    <row r="5283" spans="1:43" s="269" customFormat="1" x14ac:dyDescent="0.2">
      <c r="A5283" s="13"/>
      <c r="B5283"/>
      <c r="C5283"/>
      <c r="D5283" s="227"/>
      <c r="E5283" s="227"/>
      <c r="F5283" s="227"/>
      <c r="G5283"/>
      <c r="H5283"/>
      <c r="I5283"/>
      <c r="J5283" s="227"/>
      <c r="L5283" s="190"/>
      <c r="N5283"/>
      <c r="O5283"/>
      <c r="P5283"/>
      <c r="Q5283"/>
      <c r="R5283"/>
      <c r="S5283"/>
      <c r="T5283"/>
      <c r="U5283"/>
      <c r="V5283"/>
      <c r="W5283" s="319"/>
      <c r="X5283"/>
      <c r="Y5283"/>
      <c r="Z5283"/>
      <c r="AA5283"/>
      <c r="AB5283"/>
      <c r="AC5283"/>
      <c r="AD5283"/>
      <c r="AE5283"/>
      <c r="AF5283"/>
      <c r="AG5283"/>
      <c r="AH5283"/>
      <c r="AI5283"/>
      <c r="AJ5283"/>
      <c r="AK5283"/>
      <c r="AL5283"/>
      <c r="AM5283"/>
      <c r="AN5283"/>
      <c r="AO5283"/>
      <c r="AP5283"/>
      <c r="AQ5283"/>
    </row>
    <row r="5284" spans="1:43" s="269" customFormat="1" x14ac:dyDescent="0.2">
      <c r="A5284" s="13"/>
      <c r="B5284"/>
      <c r="C5284"/>
      <c r="D5284" s="227"/>
      <c r="E5284" s="227"/>
      <c r="F5284" s="227"/>
      <c r="G5284"/>
      <c r="H5284"/>
      <c r="I5284"/>
      <c r="J5284" s="227"/>
      <c r="L5284" s="190"/>
      <c r="N5284"/>
      <c r="O5284"/>
      <c r="P5284"/>
      <c r="Q5284"/>
      <c r="R5284"/>
      <c r="S5284"/>
      <c r="T5284"/>
      <c r="U5284"/>
      <c r="V5284"/>
      <c r="W5284" s="319"/>
      <c r="X5284"/>
      <c r="Y5284"/>
      <c r="Z5284"/>
      <c r="AA5284"/>
      <c r="AB5284"/>
      <c r="AC5284"/>
      <c r="AD5284"/>
      <c r="AE5284"/>
      <c r="AF5284"/>
      <c r="AG5284"/>
      <c r="AH5284"/>
      <c r="AI5284"/>
      <c r="AJ5284"/>
      <c r="AK5284"/>
      <c r="AL5284"/>
      <c r="AM5284"/>
      <c r="AN5284"/>
      <c r="AO5284"/>
      <c r="AP5284"/>
      <c r="AQ5284"/>
    </row>
    <row r="5285" spans="1:43" s="269" customFormat="1" x14ac:dyDescent="0.2">
      <c r="A5285" s="13"/>
      <c r="B5285"/>
      <c r="C5285"/>
      <c r="D5285" s="227"/>
      <c r="E5285" s="227"/>
      <c r="F5285" s="227"/>
      <c r="G5285"/>
      <c r="H5285"/>
      <c r="I5285"/>
      <c r="J5285" s="227"/>
      <c r="L5285" s="190"/>
      <c r="N5285"/>
      <c r="O5285"/>
      <c r="P5285"/>
      <c r="Q5285"/>
      <c r="R5285"/>
      <c r="S5285"/>
      <c r="T5285"/>
      <c r="U5285"/>
      <c r="V5285"/>
      <c r="W5285" s="319"/>
      <c r="X5285"/>
      <c r="Y5285"/>
      <c r="Z5285"/>
      <c r="AA5285"/>
      <c r="AB5285"/>
      <c r="AC5285"/>
      <c r="AD5285"/>
      <c r="AE5285"/>
      <c r="AF5285"/>
      <c r="AG5285"/>
      <c r="AH5285"/>
      <c r="AI5285"/>
      <c r="AJ5285"/>
      <c r="AK5285"/>
      <c r="AL5285"/>
      <c r="AM5285"/>
      <c r="AN5285"/>
      <c r="AO5285"/>
      <c r="AP5285"/>
      <c r="AQ5285"/>
    </row>
    <row r="5286" spans="1:43" s="269" customFormat="1" x14ac:dyDescent="0.2">
      <c r="A5286" s="13"/>
      <c r="B5286"/>
      <c r="C5286"/>
      <c r="D5286" s="227"/>
      <c r="E5286" s="227"/>
      <c r="F5286" s="227"/>
      <c r="G5286"/>
      <c r="H5286"/>
      <c r="I5286"/>
      <c r="J5286" s="227"/>
      <c r="L5286" s="190"/>
      <c r="N5286"/>
      <c r="O5286"/>
      <c r="P5286"/>
      <c r="Q5286"/>
      <c r="R5286"/>
      <c r="S5286"/>
      <c r="T5286"/>
      <c r="U5286"/>
      <c r="V5286"/>
      <c r="W5286" s="319"/>
      <c r="X5286"/>
      <c r="Y5286"/>
      <c r="Z5286"/>
      <c r="AA5286"/>
      <c r="AB5286"/>
      <c r="AC5286"/>
      <c r="AD5286"/>
      <c r="AE5286"/>
      <c r="AF5286"/>
      <c r="AG5286"/>
      <c r="AH5286"/>
      <c r="AI5286"/>
      <c r="AJ5286"/>
      <c r="AK5286"/>
      <c r="AL5286"/>
      <c r="AM5286"/>
      <c r="AN5286"/>
      <c r="AO5286"/>
      <c r="AP5286"/>
      <c r="AQ5286"/>
    </row>
    <row r="5287" spans="1:43" s="269" customFormat="1" x14ac:dyDescent="0.2">
      <c r="A5287" s="13"/>
      <c r="B5287"/>
      <c r="C5287"/>
      <c r="D5287" s="227"/>
      <c r="E5287" s="227"/>
      <c r="F5287" s="227"/>
      <c r="G5287"/>
      <c r="H5287"/>
      <c r="I5287"/>
      <c r="J5287" s="227"/>
      <c r="L5287" s="190"/>
      <c r="N5287"/>
      <c r="O5287"/>
      <c r="P5287"/>
      <c r="Q5287"/>
      <c r="R5287"/>
      <c r="S5287"/>
      <c r="T5287"/>
      <c r="U5287"/>
      <c r="V5287"/>
      <c r="W5287" s="319"/>
      <c r="X5287"/>
      <c r="Y5287"/>
      <c r="Z5287"/>
      <c r="AA5287"/>
      <c r="AB5287"/>
      <c r="AC5287"/>
      <c r="AD5287"/>
      <c r="AE5287"/>
      <c r="AF5287"/>
      <c r="AG5287"/>
      <c r="AH5287"/>
      <c r="AI5287"/>
      <c r="AJ5287"/>
      <c r="AK5287"/>
      <c r="AL5287"/>
      <c r="AM5287"/>
      <c r="AN5287"/>
      <c r="AO5287"/>
      <c r="AP5287"/>
      <c r="AQ5287"/>
    </row>
    <row r="5288" spans="1:43" s="269" customFormat="1" x14ac:dyDescent="0.2">
      <c r="A5288" s="13"/>
      <c r="B5288"/>
      <c r="C5288"/>
      <c r="D5288" s="227"/>
      <c r="E5288" s="227"/>
      <c r="F5288" s="227"/>
      <c r="G5288"/>
      <c r="H5288"/>
      <c r="I5288"/>
      <c r="J5288" s="227"/>
      <c r="L5288" s="190"/>
      <c r="N5288"/>
      <c r="O5288"/>
      <c r="P5288"/>
      <c r="Q5288"/>
      <c r="R5288"/>
      <c r="S5288"/>
      <c r="T5288"/>
      <c r="U5288"/>
      <c r="V5288"/>
      <c r="W5288" s="319"/>
      <c r="X5288"/>
      <c r="Y5288"/>
      <c r="Z5288"/>
      <c r="AA5288"/>
      <c r="AB5288"/>
      <c r="AC5288"/>
      <c r="AD5288"/>
      <c r="AE5288"/>
      <c r="AF5288"/>
      <c r="AG5288"/>
      <c r="AH5288"/>
      <c r="AI5288"/>
      <c r="AJ5288"/>
      <c r="AK5288"/>
      <c r="AL5288"/>
      <c r="AM5288"/>
      <c r="AN5288"/>
      <c r="AO5288"/>
      <c r="AP5288"/>
      <c r="AQ5288"/>
    </row>
    <row r="5289" spans="1:43" s="269" customFormat="1" x14ac:dyDescent="0.2">
      <c r="A5289" s="13"/>
      <c r="B5289"/>
      <c r="C5289"/>
      <c r="D5289" s="227"/>
      <c r="E5289" s="227"/>
      <c r="F5289" s="227"/>
      <c r="G5289"/>
      <c r="H5289"/>
      <c r="I5289"/>
      <c r="J5289" s="227"/>
      <c r="L5289" s="190"/>
      <c r="N5289"/>
      <c r="O5289"/>
      <c r="P5289"/>
      <c r="Q5289"/>
      <c r="R5289"/>
      <c r="S5289"/>
      <c r="T5289"/>
      <c r="U5289"/>
      <c r="V5289"/>
      <c r="W5289" s="319"/>
      <c r="X5289"/>
      <c r="Y5289"/>
      <c r="Z5289"/>
      <c r="AA5289"/>
      <c r="AB5289"/>
      <c r="AC5289"/>
      <c r="AD5289"/>
      <c r="AE5289"/>
      <c r="AF5289"/>
      <c r="AG5289"/>
      <c r="AH5289"/>
      <c r="AI5289"/>
      <c r="AJ5289"/>
      <c r="AK5289"/>
      <c r="AL5289"/>
      <c r="AM5289"/>
      <c r="AN5289"/>
      <c r="AO5289"/>
      <c r="AP5289"/>
      <c r="AQ5289"/>
    </row>
    <row r="5290" spans="1:43" s="269" customFormat="1" x14ac:dyDescent="0.2">
      <c r="A5290" s="13"/>
      <c r="B5290"/>
      <c r="C5290"/>
      <c r="D5290" s="227"/>
      <c r="E5290" s="227"/>
      <c r="F5290" s="227"/>
      <c r="G5290"/>
      <c r="H5290"/>
      <c r="I5290"/>
      <c r="J5290" s="227"/>
      <c r="L5290" s="190"/>
      <c r="N5290"/>
      <c r="O5290"/>
      <c r="P5290"/>
      <c r="Q5290"/>
      <c r="R5290"/>
      <c r="S5290"/>
      <c r="T5290"/>
      <c r="U5290"/>
      <c r="V5290"/>
      <c r="W5290" s="319"/>
      <c r="X5290"/>
      <c r="Y5290"/>
      <c r="Z5290"/>
      <c r="AA5290"/>
      <c r="AB5290"/>
      <c r="AC5290"/>
      <c r="AD5290"/>
      <c r="AE5290"/>
      <c r="AF5290"/>
      <c r="AG5290"/>
      <c r="AH5290"/>
      <c r="AI5290"/>
      <c r="AJ5290"/>
      <c r="AK5290"/>
      <c r="AL5290"/>
      <c r="AM5290"/>
      <c r="AN5290"/>
      <c r="AO5290"/>
      <c r="AP5290"/>
      <c r="AQ5290"/>
    </row>
    <row r="5291" spans="1:43" s="269" customFormat="1" x14ac:dyDescent="0.2">
      <c r="A5291" s="13"/>
      <c r="B5291"/>
      <c r="C5291"/>
      <c r="D5291" s="227"/>
      <c r="E5291" s="227"/>
      <c r="F5291" s="227"/>
      <c r="G5291"/>
      <c r="H5291"/>
      <c r="I5291"/>
      <c r="J5291" s="227"/>
      <c r="L5291" s="190"/>
      <c r="N5291"/>
      <c r="O5291"/>
      <c r="P5291"/>
      <c r="Q5291"/>
      <c r="R5291"/>
      <c r="S5291"/>
      <c r="T5291"/>
      <c r="U5291"/>
      <c r="V5291"/>
      <c r="W5291" s="319"/>
      <c r="X5291"/>
      <c r="Y5291"/>
      <c r="Z5291"/>
      <c r="AA5291"/>
      <c r="AB5291"/>
      <c r="AC5291"/>
      <c r="AD5291"/>
      <c r="AE5291"/>
      <c r="AF5291"/>
      <c r="AG5291"/>
      <c r="AH5291"/>
      <c r="AI5291"/>
      <c r="AJ5291"/>
      <c r="AK5291"/>
      <c r="AL5291"/>
      <c r="AM5291"/>
      <c r="AN5291"/>
      <c r="AO5291"/>
      <c r="AP5291"/>
      <c r="AQ5291"/>
    </row>
    <row r="5292" spans="1:43" s="269" customFormat="1" x14ac:dyDescent="0.2">
      <c r="A5292" s="13"/>
      <c r="B5292"/>
      <c r="C5292"/>
      <c r="D5292" s="227"/>
      <c r="E5292" s="227"/>
      <c r="F5292" s="227"/>
      <c r="G5292"/>
      <c r="H5292"/>
      <c r="I5292"/>
      <c r="J5292" s="227"/>
      <c r="L5292" s="190"/>
      <c r="N5292"/>
      <c r="O5292"/>
      <c r="P5292"/>
      <c r="Q5292"/>
      <c r="R5292"/>
      <c r="S5292"/>
      <c r="T5292"/>
      <c r="U5292"/>
      <c r="V5292"/>
      <c r="W5292" s="319"/>
      <c r="X5292"/>
      <c r="Y5292"/>
      <c r="Z5292"/>
      <c r="AA5292"/>
      <c r="AB5292"/>
      <c r="AC5292"/>
      <c r="AD5292"/>
      <c r="AE5292"/>
      <c r="AF5292"/>
      <c r="AG5292"/>
      <c r="AH5292"/>
      <c r="AI5292"/>
      <c r="AJ5292"/>
      <c r="AK5292"/>
      <c r="AL5292"/>
      <c r="AM5292"/>
      <c r="AN5292"/>
      <c r="AO5292"/>
      <c r="AP5292"/>
      <c r="AQ5292"/>
    </row>
    <row r="5293" spans="1:43" s="269" customFormat="1" x14ac:dyDescent="0.2">
      <c r="A5293" s="13"/>
      <c r="B5293"/>
      <c r="C5293"/>
      <c r="D5293" s="227"/>
      <c r="E5293" s="227"/>
      <c r="F5293" s="227"/>
      <c r="G5293"/>
      <c r="H5293"/>
      <c r="I5293"/>
      <c r="J5293" s="227"/>
      <c r="L5293" s="190"/>
      <c r="N5293"/>
      <c r="O5293"/>
      <c r="P5293"/>
      <c r="Q5293"/>
      <c r="R5293"/>
      <c r="S5293"/>
      <c r="T5293"/>
      <c r="U5293"/>
      <c r="V5293"/>
      <c r="W5293" s="319"/>
      <c r="X5293"/>
      <c r="Y5293"/>
      <c r="Z5293"/>
      <c r="AA5293"/>
      <c r="AB5293"/>
      <c r="AC5293"/>
      <c r="AD5293"/>
      <c r="AE5293"/>
      <c r="AF5293"/>
      <c r="AG5293"/>
      <c r="AH5293"/>
      <c r="AI5293"/>
      <c r="AJ5293"/>
      <c r="AK5293"/>
      <c r="AL5293"/>
      <c r="AM5293"/>
      <c r="AN5293"/>
      <c r="AO5293"/>
      <c r="AP5293"/>
      <c r="AQ5293"/>
    </row>
    <row r="5294" spans="1:43" s="269" customFormat="1" x14ac:dyDescent="0.2">
      <c r="A5294" s="13"/>
      <c r="B5294"/>
      <c r="C5294"/>
      <c r="D5294" s="227"/>
      <c r="E5294" s="227"/>
      <c r="F5294" s="227"/>
      <c r="G5294"/>
      <c r="H5294"/>
      <c r="I5294"/>
      <c r="J5294" s="227"/>
      <c r="L5294" s="190"/>
      <c r="N5294"/>
      <c r="O5294"/>
      <c r="P5294"/>
      <c r="Q5294"/>
      <c r="R5294"/>
      <c r="S5294"/>
      <c r="T5294"/>
      <c r="U5294"/>
      <c r="V5294"/>
      <c r="W5294" s="319"/>
      <c r="X5294"/>
      <c r="Y5294"/>
      <c r="Z5294"/>
      <c r="AA5294"/>
      <c r="AB5294"/>
      <c r="AC5294"/>
      <c r="AD5294"/>
      <c r="AE5294"/>
      <c r="AF5294"/>
      <c r="AG5294"/>
      <c r="AH5294"/>
      <c r="AI5294"/>
      <c r="AJ5294"/>
      <c r="AK5294"/>
      <c r="AL5294"/>
      <c r="AM5294"/>
      <c r="AN5294"/>
      <c r="AO5294"/>
      <c r="AP5294"/>
      <c r="AQ5294"/>
    </row>
    <row r="5295" spans="1:43" s="269" customFormat="1" x14ac:dyDescent="0.2">
      <c r="A5295" s="13"/>
      <c r="B5295"/>
      <c r="C5295"/>
      <c r="D5295" s="227"/>
      <c r="E5295" s="227"/>
      <c r="F5295" s="227"/>
      <c r="G5295"/>
      <c r="H5295"/>
      <c r="I5295"/>
      <c r="J5295" s="227"/>
      <c r="L5295" s="190"/>
      <c r="N5295"/>
      <c r="O5295"/>
      <c r="P5295"/>
      <c r="Q5295"/>
      <c r="R5295"/>
      <c r="S5295"/>
      <c r="T5295"/>
      <c r="U5295"/>
      <c r="V5295"/>
      <c r="W5295" s="319"/>
      <c r="X5295"/>
      <c r="Y5295"/>
      <c r="Z5295"/>
      <c r="AA5295"/>
      <c r="AB5295"/>
      <c r="AC5295"/>
      <c r="AD5295"/>
      <c r="AE5295"/>
      <c r="AF5295"/>
      <c r="AG5295"/>
      <c r="AH5295"/>
      <c r="AI5295"/>
      <c r="AJ5295"/>
      <c r="AK5295"/>
      <c r="AL5295"/>
      <c r="AM5295"/>
      <c r="AN5295"/>
      <c r="AO5295"/>
      <c r="AP5295"/>
      <c r="AQ5295"/>
    </row>
    <row r="5296" spans="1:43" s="269" customFormat="1" x14ac:dyDescent="0.2">
      <c r="A5296" s="13"/>
      <c r="B5296"/>
      <c r="C5296"/>
      <c r="D5296" s="227"/>
      <c r="E5296" s="227"/>
      <c r="F5296" s="227"/>
      <c r="G5296"/>
      <c r="H5296"/>
      <c r="I5296"/>
      <c r="J5296" s="227"/>
      <c r="L5296" s="190"/>
      <c r="N5296"/>
      <c r="O5296"/>
      <c r="P5296"/>
      <c r="Q5296"/>
      <c r="R5296"/>
      <c r="S5296"/>
      <c r="T5296"/>
      <c r="U5296"/>
      <c r="V5296"/>
      <c r="W5296" s="319"/>
      <c r="X5296"/>
      <c r="Y5296"/>
      <c r="Z5296"/>
      <c r="AA5296"/>
      <c r="AB5296"/>
      <c r="AC5296"/>
      <c r="AD5296"/>
      <c r="AE5296"/>
      <c r="AF5296"/>
      <c r="AG5296"/>
      <c r="AH5296"/>
      <c r="AI5296"/>
      <c r="AJ5296"/>
      <c r="AK5296"/>
      <c r="AL5296"/>
      <c r="AM5296"/>
      <c r="AN5296"/>
      <c r="AO5296"/>
      <c r="AP5296"/>
      <c r="AQ5296"/>
    </row>
    <row r="5297" spans="1:43" s="269" customFormat="1" x14ac:dyDescent="0.2">
      <c r="A5297" s="13"/>
      <c r="B5297"/>
      <c r="C5297"/>
      <c r="D5297" s="227"/>
      <c r="E5297" s="227"/>
      <c r="F5297" s="227"/>
      <c r="G5297"/>
      <c r="H5297"/>
      <c r="I5297"/>
      <c r="J5297" s="227"/>
      <c r="L5297" s="190"/>
      <c r="N5297"/>
      <c r="O5297"/>
      <c r="P5297"/>
      <c r="Q5297"/>
      <c r="R5297"/>
      <c r="S5297"/>
      <c r="T5297"/>
      <c r="U5297"/>
      <c r="V5297"/>
      <c r="W5297" s="319"/>
      <c r="X5297"/>
      <c r="Y5297"/>
      <c r="Z5297"/>
      <c r="AA5297"/>
      <c r="AB5297"/>
      <c r="AC5297"/>
      <c r="AD5297"/>
      <c r="AE5297"/>
      <c r="AF5297"/>
      <c r="AG5297"/>
      <c r="AH5297"/>
      <c r="AI5297"/>
      <c r="AJ5297"/>
      <c r="AK5297"/>
      <c r="AL5297"/>
      <c r="AM5297"/>
      <c r="AN5297"/>
      <c r="AO5297"/>
      <c r="AP5297"/>
      <c r="AQ5297"/>
    </row>
    <row r="5298" spans="1:43" s="269" customFormat="1" x14ac:dyDescent="0.2">
      <c r="A5298" s="13"/>
      <c r="B5298"/>
      <c r="C5298"/>
      <c r="D5298" s="227"/>
      <c r="E5298" s="227"/>
      <c r="F5298" s="227"/>
      <c r="G5298"/>
      <c r="H5298"/>
      <c r="I5298"/>
      <c r="J5298" s="227"/>
      <c r="L5298" s="190"/>
      <c r="N5298"/>
      <c r="O5298"/>
      <c r="P5298"/>
      <c r="Q5298"/>
      <c r="R5298"/>
      <c r="S5298"/>
      <c r="T5298"/>
      <c r="U5298"/>
      <c r="V5298"/>
      <c r="W5298" s="319"/>
      <c r="X5298"/>
      <c r="Y5298"/>
      <c r="Z5298"/>
      <c r="AA5298"/>
      <c r="AB5298"/>
      <c r="AC5298"/>
      <c r="AD5298"/>
      <c r="AE5298"/>
      <c r="AF5298"/>
      <c r="AG5298"/>
      <c r="AH5298"/>
      <c r="AI5298"/>
      <c r="AJ5298"/>
      <c r="AK5298"/>
      <c r="AL5298"/>
      <c r="AM5298"/>
      <c r="AN5298"/>
      <c r="AO5298"/>
      <c r="AP5298"/>
      <c r="AQ5298"/>
    </row>
    <row r="5299" spans="1:43" s="269" customFormat="1" x14ac:dyDescent="0.2">
      <c r="A5299" s="13"/>
      <c r="B5299"/>
      <c r="C5299"/>
      <c r="D5299" s="227"/>
      <c r="E5299" s="227"/>
      <c r="F5299" s="227"/>
      <c r="G5299"/>
      <c r="H5299"/>
      <c r="I5299"/>
      <c r="J5299" s="227"/>
      <c r="L5299" s="190"/>
      <c r="N5299"/>
      <c r="O5299"/>
      <c r="P5299"/>
      <c r="Q5299"/>
      <c r="R5299"/>
      <c r="S5299"/>
      <c r="T5299"/>
      <c r="U5299"/>
      <c r="V5299"/>
      <c r="W5299" s="319"/>
      <c r="X5299"/>
      <c r="Y5299"/>
      <c r="Z5299"/>
      <c r="AA5299"/>
      <c r="AB5299"/>
      <c r="AC5299"/>
      <c r="AD5299"/>
      <c r="AE5299"/>
      <c r="AF5299"/>
      <c r="AG5299"/>
      <c r="AH5299"/>
      <c r="AI5299"/>
      <c r="AJ5299"/>
      <c r="AK5299"/>
      <c r="AL5299"/>
      <c r="AM5299"/>
      <c r="AN5299"/>
      <c r="AO5299"/>
      <c r="AP5299"/>
      <c r="AQ5299"/>
    </row>
    <row r="5300" spans="1:43" s="269" customFormat="1" x14ac:dyDescent="0.2">
      <c r="A5300" s="13"/>
      <c r="B5300"/>
      <c r="C5300"/>
      <c r="D5300" s="227"/>
      <c r="E5300" s="227"/>
      <c r="F5300" s="227"/>
      <c r="G5300"/>
      <c r="H5300"/>
      <c r="I5300"/>
      <c r="J5300" s="227"/>
      <c r="L5300" s="190"/>
      <c r="N5300"/>
      <c r="O5300"/>
      <c r="P5300"/>
      <c r="Q5300"/>
      <c r="R5300"/>
      <c r="S5300"/>
      <c r="T5300"/>
      <c r="U5300"/>
      <c r="V5300"/>
      <c r="W5300" s="319"/>
      <c r="X5300"/>
      <c r="Y5300"/>
      <c r="Z5300"/>
      <c r="AA5300"/>
      <c r="AB5300"/>
      <c r="AC5300"/>
      <c r="AD5300"/>
      <c r="AE5300"/>
      <c r="AF5300"/>
      <c r="AG5300"/>
      <c r="AH5300"/>
      <c r="AI5300"/>
      <c r="AJ5300"/>
      <c r="AK5300"/>
      <c r="AL5300"/>
      <c r="AM5300"/>
      <c r="AN5300"/>
      <c r="AO5300"/>
      <c r="AP5300"/>
      <c r="AQ5300"/>
    </row>
    <row r="5301" spans="1:43" s="269" customFormat="1" x14ac:dyDescent="0.2">
      <c r="A5301" s="13"/>
      <c r="B5301"/>
      <c r="C5301"/>
      <c r="D5301" s="227"/>
      <c r="E5301" s="227"/>
      <c r="F5301" s="227"/>
      <c r="G5301"/>
      <c r="H5301"/>
      <c r="I5301"/>
      <c r="J5301" s="227"/>
      <c r="L5301" s="190"/>
      <c r="N5301"/>
      <c r="O5301"/>
      <c r="P5301"/>
      <c r="Q5301"/>
      <c r="R5301"/>
      <c r="S5301"/>
      <c r="T5301"/>
      <c r="U5301"/>
      <c r="V5301"/>
      <c r="W5301" s="319"/>
      <c r="X5301"/>
      <c r="Y5301"/>
      <c r="Z5301"/>
      <c r="AA5301"/>
      <c r="AB5301"/>
      <c r="AC5301"/>
      <c r="AD5301"/>
      <c r="AE5301"/>
      <c r="AF5301"/>
      <c r="AG5301"/>
      <c r="AH5301"/>
      <c r="AI5301"/>
      <c r="AJ5301"/>
      <c r="AK5301"/>
      <c r="AL5301"/>
      <c r="AM5301"/>
      <c r="AN5301"/>
      <c r="AO5301"/>
      <c r="AP5301"/>
      <c r="AQ5301"/>
    </row>
    <row r="5302" spans="1:43" s="269" customFormat="1" x14ac:dyDescent="0.2">
      <c r="A5302" s="13"/>
      <c r="B5302"/>
      <c r="C5302"/>
      <c r="D5302" s="227"/>
      <c r="E5302" s="227"/>
      <c r="F5302" s="227"/>
      <c r="G5302"/>
      <c r="H5302"/>
      <c r="I5302"/>
      <c r="J5302" s="227"/>
      <c r="L5302" s="190"/>
      <c r="N5302"/>
      <c r="O5302"/>
      <c r="P5302"/>
      <c r="Q5302"/>
      <c r="R5302"/>
      <c r="S5302"/>
      <c r="T5302"/>
      <c r="U5302"/>
      <c r="V5302"/>
      <c r="W5302" s="319"/>
      <c r="X5302"/>
      <c r="Y5302"/>
      <c r="Z5302"/>
      <c r="AA5302"/>
      <c r="AB5302"/>
      <c r="AC5302"/>
      <c r="AD5302"/>
      <c r="AE5302"/>
      <c r="AF5302"/>
      <c r="AG5302"/>
      <c r="AH5302"/>
      <c r="AI5302"/>
      <c r="AJ5302"/>
      <c r="AK5302"/>
      <c r="AL5302"/>
      <c r="AM5302"/>
      <c r="AN5302"/>
      <c r="AO5302"/>
      <c r="AP5302"/>
      <c r="AQ5302"/>
    </row>
    <row r="5303" spans="1:43" s="269" customFormat="1" x14ac:dyDescent="0.2">
      <c r="A5303" s="13"/>
      <c r="B5303"/>
      <c r="C5303"/>
      <c r="D5303" s="227"/>
      <c r="E5303" s="227"/>
      <c r="F5303" s="227"/>
      <c r="G5303"/>
      <c r="H5303"/>
      <c r="I5303"/>
      <c r="J5303" s="227"/>
      <c r="L5303" s="190"/>
      <c r="N5303"/>
      <c r="O5303"/>
      <c r="P5303"/>
      <c r="Q5303"/>
      <c r="R5303"/>
      <c r="S5303"/>
      <c r="T5303"/>
      <c r="U5303"/>
      <c r="V5303"/>
      <c r="W5303" s="319"/>
      <c r="X5303"/>
      <c r="Y5303"/>
      <c r="Z5303"/>
      <c r="AA5303"/>
      <c r="AB5303"/>
      <c r="AC5303"/>
      <c r="AD5303"/>
      <c r="AE5303"/>
      <c r="AF5303"/>
      <c r="AG5303"/>
      <c r="AH5303"/>
      <c r="AI5303"/>
      <c r="AJ5303"/>
      <c r="AK5303"/>
      <c r="AL5303"/>
      <c r="AM5303"/>
      <c r="AN5303"/>
      <c r="AO5303"/>
      <c r="AP5303"/>
      <c r="AQ5303"/>
    </row>
    <row r="5304" spans="1:43" s="269" customFormat="1" x14ac:dyDescent="0.2">
      <c r="A5304" s="13"/>
      <c r="B5304"/>
      <c r="C5304"/>
      <c r="D5304" s="227"/>
      <c r="E5304" s="227"/>
      <c r="F5304" s="227"/>
      <c r="G5304"/>
      <c r="H5304"/>
      <c r="I5304"/>
      <c r="J5304" s="227"/>
      <c r="L5304" s="190"/>
      <c r="N5304"/>
      <c r="O5304"/>
      <c r="P5304"/>
      <c r="Q5304"/>
      <c r="R5304"/>
      <c r="S5304"/>
      <c r="T5304"/>
      <c r="U5304"/>
      <c r="V5304"/>
      <c r="W5304" s="319"/>
      <c r="X5304"/>
      <c r="Y5304"/>
      <c r="Z5304"/>
      <c r="AA5304"/>
      <c r="AB5304"/>
      <c r="AC5304"/>
      <c r="AD5304"/>
      <c r="AE5304"/>
      <c r="AF5304"/>
      <c r="AG5304"/>
      <c r="AH5304"/>
      <c r="AI5304"/>
      <c r="AJ5304"/>
      <c r="AK5304"/>
      <c r="AL5304"/>
      <c r="AM5304"/>
      <c r="AN5304"/>
      <c r="AO5304"/>
      <c r="AP5304"/>
      <c r="AQ5304"/>
    </row>
    <row r="5305" spans="1:43" s="269" customFormat="1" x14ac:dyDescent="0.2">
      <c r="A5305" s="13"/>
      <c r="B5305"/>
      <c r="C5305"/>
      <c r="D5305" s="227"/>
      <c r="E5305" s="227"/>
      <c r="F5305" s="227"/>
      <c r="G5305"/>
      <c r="H5305"/>
      <c r="I5305"/>
      <c r="J5305" s="227"/>
      <c r="L5305" s="190"/>
      <c r="N5305"/>
      <c r="O5305"/>
      <c r="P5305"/>
      <c r="Q5305"/>
      <c r="R5305"/>
      <c r="S5305"/>
      <c r="T5305"/>
      <c r="U5305"/>
      <c r="V5305"/>
      <c r="W5305" s="319"/>
      <c r="X5305"/>
      <c r="Y5305"/>
      <c r="Z5305"/>
      <c r="AA5305"/>
      <c r="AB5305"/>
      <c r="AC5305"/>
      <c r="AD5305"/>
      <c r="AE5305"/>
      <c r="AF5305"/>
      <c r="AG5305"/>
      <c r="AH5305"/>
      <c r="AI5305"/>
      <c r="AJ5305"/>
      <c r="AK5305"/>
      <c r="AL5305"/>
      <c r="AM5305"/>
      <c r="AN5305"/>
      <c r="AO5305"/>
      <c r="AP5305"/>
      <c r="AQ5305"/>
    </row>
    <row r="5306" spans="1:43" s="269" customFormat="1" x14ac:dyDescent="0.2">
      <c r="A5306" s="13"/>
      <c r="B5306"/>
      <c r="C5306"/>
      <c r="D5306" s="227"/>
      <c r="E5306" s="227"/>
      <c r="F5306" s="227"/>
      <c r="G5306"/>
      <c r="H5306"/>
      <c r="I5306"/>
      <c r="J5306" s="227"/>
      <c r="L5306" s="190"/>
      <c r="N5306"/>
      <c r="O5306"/>
      <c r="P5306"/>
      <c r="Q5306"/>
      <c r="R5306"/>
      <c r="S5306"/>
      <c r="T5306"/>
      <c r="U5306"/>
      <c r="V5306"/>
      <c r="W5306" s="319"/>
      <c r="X5306"/>
      <c r="Y5306"/>
      <c r="Z5306"/>
      <c r="AA5306"/>
      <c r="AB5306"/>
      <c r="AC5306"/>
      <c r="AD5306"/>
      <c r="AE5306"/>
      <c r="AF5306"/>
      <c r="AG5306"/>
      <c r="AH5306"/>
      <c r="AI5306"/>
      <c r="AJ5306"/>
      <c r="AK5306"/>
      <c r="AL5306"/>
      <c r="AM5306"/>
      <c r="AN5306"/>
      <c r="AO5306"/>
      <c r="AP5306"/>
      <c r="AQ5306"/>
    </row>
    <row r="5307" spans="1:43" s="269" customFormat="1" x14ac:dyDescent="0.2">
      <c r="A5307" s="13"/>
      <c r="B5307"/>
      <c r="C5307"/>
      <c r="D5307" s="227"/>
      <c r="E5307" s="227"/>
      <c r="F5307" s="227"/>
      <c r="G5307"/>
      <c r="H5307"/>
      <c r="I5307"/>
      <c r="J5307" s="227"/>
      <c r="L5307" s="190"/>
      <c r="N5307"/>
      <c r="O5307"/>
      <c r="P5307"/>
      <c r="Q5307"/>
      <c r="R5307"/>
      <c r="S5307"/>
      <c r="T5307"/>
      <c r="U5307"/>
      <c r="V5307"/>
      <c r="W5307" s="319"/>
      <c r="X5307"/>
      <c r="Y5307"/>
      <c r="Z5307"/>
      <c r="AA5307"/>
      <c r="AB5307"/>
      <c r="AC5307"/>
      <c r="AD5307"/>
      <c r="AE5307"/>
      <c r="AF5307"/>
      <c r="AG5307"/>
      <c r="AH5307"/>
      <c r="AI5307"/>
      <c r="AJ5307"/>
      <c r="AK5307"/>
      <c r="AL5307"/>
      <c r="AM5307"/>
      <c r="AN5307"/>
      <c r="AO5307"/>
      <c r="AP5307"/>
      <c r="AQ5307"/>
    </row>
    <row r="5308" spans="1:43" s="269" customFormat="1" x14ac:dyDescent="0.2">
      <c r="A5308" s="13"/>
      <c r="B5308"/>
      <c r="C5308"/>
      <c r="D5308" s="227"/>
      <c r="E5308" s="227"/>
      <c r="F5308" s="227"/>
      <c r="G5308"/>
      <c r="H5308"/>
      <c r="I5308"/>
      <c r="J5308" s="227"/>
      <c r="L5308" s="190"/>
      <c r="N5308"/>
      <c r="O5308"/>
      <c r="P5308"/>
      <c r="Q5308"/>
      <c r="R5308"/>
      <c r="S5308"/>
      <c r="T5308"/>
      <c r="U5308"/>
      <c r="V5308"/>
      <c r="W5308" s="319"/>
      <c r="X5308"/>
      <c r="Y5308"/>
      <c r="Z5308"/>
      <c r="AA5308"/>
      <c r="AB5308"/>
      <c r="AC5308"/>
      <c r="AD5308"/>
      <c r="AE5308"/>
      <c r="AF5308"/>
      <c r="AG5308"/>
      <c r="AH5308"/>
      <c r="AI5308"/>
      <c r="AJ5308"/>
      <c r="AK5308"/>
      <c r="AL5308"/>
      <c r="AM5308"/>
      <c r="AN5308"/>
      <c r="AO5308"/>
      <c r="AP5308"/>
      <c r="AQ5308"/>
    </row>
    <row r="5309" spans="1:43" s="269" customFormat="1" x14ac:dyDescent="0.2">
      <c r="A5309" s="13"/>
      <c r="B5309"/>
      <c r="C5309"/>
      <c r="D5309" s="227"/>
      <c r="E5309" s="227"/>
      <c r="F5309" s="227"/>
      <c r="G5309"/>
      <c r="H5309"/>
      <c r="I5309"/>
      <c r="J5309" s="227"/>
      <c r="L5309" s="190"/>
      <c r="N5309"/>
      <c r="O5309"/>
      <c r="P5309"/>
      <c r="Q5309"/>
      <c r="R5309"/>
      <c r="S5309"/>
      <c r="T5309"/>
      <c r="U5309"/>
      <c r="V5309"/>
      <c r="W5309" s="319"/>
      <c r="X5309"/>
      <c r="Y5309"/>
      <c r="Z5309"/>
      <c r="AA5309"/>
      <c r="AB5309"/>
      <c r="AC5309"/>
      <c r="AD5309"/>
      <c r="AE5309"/>
      <c r="AF5309"/>
      <c r="AG5309"/>
      <c r="AH5309"/>
      <c r="AI5309"/>
      <c r="AJ5309"/>
      <c r="AK5309"/>
      <c r="AL5309"/>
      <c r="AM5309"/>
      <c r="AN5309"/>
      <c r="AO5309"/>
      <c r="AP5309"/>
      <c r="AQ5309"/>
    </row>
    <row r="5310" spans="1:43" s="269" customFormat="1" x14ac:dyDescent="0.2">
      <c r="A5310" s="13"/>
      <c r="B5310"/>
      <c r="C5310"/>
      <c r="D5310" s="227"/>
      <c r="E5310" s="227"/>
      <c r="F5310" s="227"/>
      <c r="G5310"/>
      <c r="H5310"/>
      <c r="I5310"/>
      <c r="J5310" s="227"/>
      <c r="L5310" s="190"/>
      <c r="N5310"/>
      <c r="O5310"/>
      <c r="P5310"/>
      <c r="Q5310"/>
      <c r="R5310"/>
      <c r="S5310"/>
      <c r="T5310"/>
      <c r="U5310"/>
      <c r="V5310"/>
      <c r="W5310" s="319"/>
      <c r="X5310"/>
      <c r="Y5310"/>
      <c r="Z5310"/>
      <c r="AA5310"/>
      <c r="AB5310"/>
      <c r="AC5310"/>
      <c r="AD5310"/>
      <c r="AE5310"/>
      <c r="AF5310"/>
      <c r="AG5310"/>
      <c r="AH5310"/>
      <c r="AI5310"/>
      <c r="AJ5310"/>
      <c r="AK5310"/>
      <c r="AL5310"/>
      <c r="AM5310"/>
      <c r="AN5310"/>
      <c r="AO5310"/>
      <c r="AP5310"/>
      <c r="AQ5310"/>
    </row>
    <row r="5311" spans="1:43" s="269" customFormat="1" x14ac:dyDescent="0.2">
      <c r="A5311" s="13"/>
      <c r="B5311"/>
      <c r="C5311"/>
      <c r="D5311" s="227"/>
      <c r="E5311" s="227"/>
      <c r="F5311" s="227"/>
      <c r="G5311"/>
      <c r="H5311"/>
      <c r="I5311"/>
      <c r="J5311" s="227"/>
      <c r="L5311" s="190"/>
      <c r="N5311"/>
      <c r="O5311"/>
      <c r="P5311"/>
      <c r="Q5311"/>
      <c r="R5311"/>
      <c r="S5311"/>
      <c r="T5311"/>
      <c r="U5311"/>
      <c r="V5311"/>
      <c r="W5311" s="319"/>
      <c r="X5311"/>
      <c r="Y5311"/>
      <c r="Z5311"/>
      <c r="AA5311"/>
      <c r="AB5311"/>
      <c r="AC5311"/>
      <c r="AD5311"/>
      <c r="AE5311"/>
      <c r="AF5311"/>
      <c r="AG5311"/>
      <c r="AH5311"/>
      <c r="AI5311"/>
      <c r="AJ5311"/>
      <c r="AK5311"/>
      <c r="AL5311"/>
      <c r="AM5311"/>
      <c r="AN5311"/>
      <c r="AO5311"/>
      <c r="AP5311"/>
      <c r="AQ5311"/>
    </row>
    <row r="5312" spans="1:43" s="269" customFormat="1" x14ac:dyDescent="0.2">
      <c r="A5312" s="13"/>
      <c r="B5312"/>
      <c r="C5312"/>
      <c r="D5312" s="227"/>
      <c r="E5312" s="227"/>
      <c r="F5312" s="227"/>
      <c r="G5312"/>
      <c r="H5312"/>
      <c r="I5312"/>
      <c r="J5312" s="227"/>
      <c r="L5312" s="190"/>
      <c r="N5312"/>
      <c r="O5312"/>
      <c r="P5312"/>
      <c r="Q5312"/>
      <c r="R5312"/>
      <c r="S5312"/>
      <c r="T5312"/>
      <c r="U5312"/>
      <c r="V5312"/>
      <c r="W5312" s="319"/>
      <c r="X5312"/>
      <c r="Y5312"/>
      <c r="Z5312"/>
      <c r="AA5312"/>
      <c r="AB5312"/>
      <c r="AC5312"/>
      <c r="AD5312"/>
      <c r="AE5312"/>
      <c r="AF5312"/>
      <c r="AG5312"/>
      <c r="AH5312"/>
      <c r="AI5312"/>
      <c r="AJ5312"/>
      <c r="AK5312"/>
      <c r="AL5312"/>
      <c r="AM5312"/>
      <c r="AN5312"/>
      <c r="AO5312"/>
      <c r="AP5312"/>
      <c r="AQ5312"/>
    </row>
    <row r="5313" spans="1:43" s="269" customFormat="1" x14ac:dyDescent="0.2">
      <c r="A5313" s="13"/>
      <c r="B5313"/>
      <c r="C5313"/>
      <c r="D5313" s="227"/>
      <c r="E5313" s="227"/>
      <c r="F5313" s="227"/>
      <c r="G5313"/>
      <c r="H5313"/>
      <c r="I5313"/>
      <c r="J5313" s="227"/>
      <c r="L5313" s="190"/>
      <c r="N5313"/>
      <c r="O5313"/>
      <c r="P5313"/>
      <c r="Q5313"/>
      <c r="R5313"/>
      <c r="S5313"/>
      <c r="T5313"/>
      <c r="U5313"/>
      <c r="V5313"/>
      <c r="W5313" s="319"/>
      <c r="X5313"/>
      <c r="Y5313"/>
      <c r="Z5313"/>
      <c r="AA5313"/>
      <c r="AB5313"/>
      <c r="AC5313"/>
      <c r="AD5313"/>
      <c r="AE5313"/>
      <c r="AF5313"/>
      <c r="AG5313"/>
      <c r="AH5313"/>
      <c r="AI5313"/>
      <c r="AJ5313"/>
      <c r="AK5313"/>
      <c r="AL5313"/>
      <c r="AM5313"/>
      <c r="AN5313"/>
      <c r="AO5313"/>
      <c r="AP5313"/>
      <c r="AQ5313"/>
    </row>
    <row r="5314" spans="1:43" s="269" customFormat="1" x14ac:dyDescent="0.2">
      <c r="A5314" s="13"/>
      <c r="B5314"/>
      <c r="C5314"/>
      <c r="D5314" s="227"/>
      <c r="E5314" s="227"/>
      <c r="F5314" s="227"/>
      <c r="G5314"/>
      <c r="H5314"/>
      <c r="I5314"/>
      <c r="J5314" s="227"/>
      <c r="L5314" s="190"/>
      <c r="N5314"/>
      <c r="O5314"/>
      <c r="P5314"/>
      <c r="Q5314"/>
      <c r="R5314"/>
      <c r="S5314"/>
      <c r="T5314"/>
      <c r="U5314"/>
      <c r="V5314"/>
      <c r="W5314" s="319"/>
      <c r="X5314"/>
      <c r="Y5314"/>
      <c r="Z5314"/>
      <c r="AA5314"/>
      <c r="AB5314"/>
      <c r="AC5314"/>
      <c r="AD5314"/>
      <c r="AE5314"/>
      <c r="AF5314"/>
      <c r="AG5314"/>
      <c r="AH5314"/>
      <c r="AI5314"/>
      <c r="AJ5314"/>
      <c r="AK5314"/>
      <c r="AL5314"/>
      <c r="AM5314"/>
      <c r="AN5314"/>
      <c r="AO5314"/>
      <c r="AP5314"/>
      <c r="AQ5314"/>
    </row>
    <row r="5315" spans="1:43" s="269" customFormat="1" x14ac:dyDescent="0.2">
      <c r="A5315" s="13"/>
      <c r="B5315"/>
      <c r="C5315"/>
      <c r="D5315" s="227"/>
      <c r="E5315" s="227"/>
      <c r="F5315" s="227"/>
      <c r="G5315"/>
      <c r="H5315"/>
      <c r="I5315"/>
      <c r="J5315" s="227"/>
      <c r="L5315" s="190"/>
      <c r="N5315"/>
      <c r="O5315"/>
      <c r="P5315"/>
      <c r="Q5315"/>
      <c r="R5315"/>
      <c r="S5315"/>
      <c r="T5315"/>
      <c r="U5315"/>
      <c r="V5315"/>
      <c r="W5315" s="319"/>
      <c r="X5315"/>
      <c r="Y5315"/>
      <c r="Z5315"/>
      <c r="AA5315"/>
      <c r="AB5315"/>
      <c r="AC5315"/>
      <c r="AD5315"/>
      <c r="AE5315"/>
      <c r="AF5315"/>
      <c r="AG5315"/>
      <c r="AH5315"/>
      <c r="AI5315"/>
      <c r="AJ5315"/>
      <c r="AK5315"/>
      <c r="AL5315"/>
      <c r="AM5315"/>
      <c r="AN5315"/>
      <c r="AO5315"/>
      <c r="AP5315"/>
      <c r="AQ5315"/>
    </row>
    <row r="5316" spans="1:43" s="269" customFormat="1" x14ac:dyDescent="0.2">
      <c r="A5316" s="13"/>
      <c r="B5316"/>
      <c r="C5316"/>
      <c r="D5316" s="227"/>
      <c r="E5316" s="227"/>
      <c r="F5316" s="227"/>
      <c r="G5316"/>
      <c r="H5316"/>
      <c r="I5316"/>
      <c r="J5316" s="227"/>
      <c r="L5316" s="190"/>
      <c r="N5316"/>
      <c r="O5316"/>
      <c r="P5316"/>
      <c r="Q5316"/>
      <c r="R5316"/>
      <c r="S5316"/>
      <c r="T5316"/>
      <c r="U5316"/>
      <c r="V5316"/>
      <c r="W5316" s="319"/>
      <c r="X5316"/>
      <c r="Y5316"/>
      <c r="Z5316"/>
      <c r="AA5316"/>
      <c r="AB5316"/>
      <c r="AC5316"/>
      <c r="AD5316"/>
      <c r="AE5316"/>
      <c r="AF5316"/>
      <c r="AG5316"/>
      <c r="AH5316"/>
      <c r="AI5316"/>
      <c r="AJ5316"/>
      <c r="AK5316"/>
      <c r="AL5316"/>
      <c r="AM5316"/>
      <c r="AN5316"/>
      <c r="AO5316"/>
      <c r="AP5316"/>
      <c r="AQ5316"/>
    </row>
    <row r="5317" spans="1:43" s="269" customFormat="1" x14ac:dyDescent="0.2">
      <c r="A5317" s="13"/>
      <c r="B5317"/>
      <c r="C5317"/>
      <c r="D5317" s="227"/>
      <c r="E5317" s="227"/>
      <c r="F5317" s="227"/>
      <c r="G5317"/>
      <c r="H5317"/>
      <c r="I5317"/>
      <c r="J5317" s="227"/>
      <c r="L5317" s="190"/>
      <c r="N5317"/>
      <c r="O5317"/>
      <c r="P5317"/>
      <c r="Q5317"/>
      <c r="R5317"/>
      <c r="S5317"/>
      <c r="T5317"/>
      <c r="U5317"/>
      <c r="V5317"/>
      <c r="W5317" s="319"/>
      <c r="X5317"/>
      <c r="Y5317"/>
      <c r="Z5317"/>
      <c r="AA5317"/>
      <c r="AB5317"/>
      <c r="AC5317"/>
      <c r="AD5317"/>
      <c r="AE5317"/>
      <c r="AF5317"/>
      <c r="AG5317"/>
      <c r="AH5317"/>
      <c r="AI5317"/>
      <c r="AJ5317"/>
      <c r="AK5317"/>
      <c r="AL5317"/>
      <c r="AM5317"/>
      <c r="AN5317"/>
      <c r="AO5317"/>
      <c r="AP5317"/>
      <c r="AQ5317"/>
    </row>
    <row r="5318" spans="1:43" s="269" customFormat="1" x14ac:dyDescent="0.2">
      <c r="A5318" s="13"/>
      <c r="B5318"/>
      <c r="C5318"/>
      <c r="D5318" s="227"/>
      <c r="E5318" s="227"/>
      <c r="F5318" s="227"/>
      <c r="G5318"/>
      <c r="H5318"/>
      <c r="I5318"/>
      <c r="J5318" s="227"/>
      <c r="L5318" s="190"/>
      <c r="N5318"/>
      <c r="O5318"/>
      <c r="P5318"/>
      <c r="Q5318"/>
      <c r="R5318"/>
      <c r="S5318"/>
      <c r="T5318"/>
      <c r="U5318"/>
      <c r="V5318"/>
      <c r="W5318" s="319"/>
      <c r="X5318"/>
      <c r="Y5318"/>
      <c r="Z5318"/>
      <c r="AA5318"/>
      <c r="AB5318"/>
      <c r="AC5318"/>
      <c r="AD5318"/>
      <c r="AE5318"/>
      <c r="AF5318"/>
      <c r="AG5318"/>
      <c r="AH5318"/>
      <c r="AI5318"/>
      <c r="AJ5318"/>
      <c r="AK5318"/>
      <c r="AL5318"/>
      <c r="AM5318"/>
      <c r="AN5318"/>
      <c r="AO5318"/>
      <c r="AP5318"/>
      <c r="AQ5318"/>
    </row>
    <row r="5319" spans="1:43" s="269" customFormat="1" x14ac:dyDescent="0.2">
      <c r="A5319" s="13"/>
      <c r="B5319"/>
      <c r="C5319"/>
      <c r="D5319" s="227"/>
      <c r="E5319" s="227"/>
      <c r="F5319" s="227"/>
      <c r="G5319"/>
      <c r="H5319"/>
      <c r="I5319"/>
      <c r="J5319" s="227"/>
      <c r="L5319" s="190"/>
      <c r="N5319"/>
      <c r="O5319"/>
      <c r="P5319"/>
      <c r="Q5319"/>
      <c r="R5319"/>
      <c r="S5319"/>
      <c r="T5319"/>
      <c r="U5319"/>
      <c r="V5319"/>
      <c r="W5319" s="319"/>
      <c r="X5319"/>
      <c r="Y5319"/>
      <c r="Z5319"/>
      <c r="AA5319"/>
      <c r="AB5319"/>
      <c r="AC5319"/>
      <c r="AD5319"/>
      <c r="AE5319"/>
      <c r="AF5319"/>
      <c r="AG5319"/>
      <c r="AH5319"/>
      <c r="AI5319"/>
      <c r="AJ5319"/>
      <c r="AK5319"/>
      <c r="AL5319"/>
      <c r="AM5319"/>
      <c r="AN5319"/>
      <c r="AO5319"/>
      <c r="AP5319"/>
      <c r="AQ5319"/>
    </row>
    <row r="5320" spans="1:43" s="269" customFormat="1" x14ac:dyDescent="0.2">
      <c r="A5320" s="13"/>
      <c r="B5320"/>
      <c r="C5320"/>
      <c r="D5320" s="227"/>
      <c r="E5320" s="227"/>
      <c r="F5320" s="227"/>
      <c r="G5320"/>
      <c r="H5320"/>
      <c r="I5320"/>
      <c r="J5320" s="227"/>
      <c r="L5320" s="190"/>
      <c r="N5320"/>
      <c r="O5320"/>
      <c r="P5320"/>
      <c r="Q5320"/>
      <c r="R5320"/>
      <c r="S5320"/>
      <c r="T5320"/>
      <c r="U5320"/>
      <c r="V5320"/>
      <c r="W5320" s="319"/>
      <c r="X5320"/>
      <c r="Y5320"/>
      <c r="Z5320"/>
      <c r="AA5320"/>
      <c r="AB5320"/>
      <c r="AC5320"/>
      <c r="AD5320"/>
      <c r="AE5320"/>
      <c r="AF5320"/>
      <c r="AG5320"/>
      <c r="AH5320"/>
      <c r="AI5320"/>
      <c r="AJ5320"/>
      <c r="AK5320"/>
      <c r="AL5320"/>
      <c r="AM5320"/>
      <c r="AN5320"/>
      <c r="AO5320"/>
      <c r="AP5320"/>
      <c r="AQ5320"/>
    </row>
    <row r="5321" spans="1:43" s="269" customFormat="1" x14ac:dyDescent="0.2">
      <c r="A5321" s="13"/>
      <c r="B5321"/>
      <c r="C5321"/>
      <c r="D5321" s="227"/>
      <c r="E5321" s="227"/>
      <c r="F5321" s="227"/>
      <c r="G5321"/>
      <c r="H5321"/>
      <c r="I5321"/>
      <c r="J5321" s="227"/>
      <c r="L5321" s="190"/>
      <c r="N5321"/>
      <c r="O5321"/>
      <c r="P5321"/>
      <c r="Q5321"/>
      <c r="R5321"/>
      <c r="S5321"/>
      <c r="T5321"/>
      <c r="U5321"/>
      <c r="V5321"/>
      <c r="W5321" s="319"/>
      <c r="X5321"/>
      <c r="Y5321"/>
      <c r="Z5321"/>
      <c r="AA5321"/>
      <c r="AB5321"/>
      <c r="AC5321"/>
      <c r="AD5321"/>
      <c r="AE5321"/>
      <c r="AF5321"/>
      <c r="AG5321"/>
      <c r="AH5321"/>
      <c r="AI5321"/>
      <c r="AJ5321"/>
      <c r="AK5321"/>
      <c r="AL5321"/>
      <c r="AM5321"/>
      <c r="AN5321"/>
      <c r="AO5321"/>
      <c r="AP5321"/>
      <c r="AQ5321"/>
    </row>
    <row r="5322" spans="1:43" s="269" customFormat="1" x14ac:dyDescent="0.2">
      <c r="A5322" s="13"/>
      <c r="B5322"/>
      <c r="C5322"/>
      <c r="D5322" s="227"/>
      <c r="E5322" s="227"/>
      <c r="F5322" s="227"/>
      <c r="G5322"/>
      <c r="H5322"/>
      <c r="I5322"/>
      <c r="J5322" s="227"/>
      <c r="L5322" s="190"/>
      <c r="N5322"/>
      <c r="O5322"/>
      <c r="P5322"/>
      <c r="Q5322"/>
      <c r="R5322"/>
      <c r="S5322"/>
      <c r="T5322"/>
      <c r="U5322"/>
      <c r="V5322"/>
      <c r="W5322" s="319"/>
      <c r="X5322"/>
      <c r="Y5322"/>
      <c r="Z5322"/>
      <c r="AA5322"/>
      <c r="AB5322"/>
      <c r="AC5322"/>
      <c r="AD5322"/>
      <c r="AE5322"/>
      <c r="AF5322"/>
      <c r="AG5322"/>
      <c r="AH5322"/>
      <c r="AI5322"/>
      <c r="AJ5322"/>
      <c r="AK5322"/>
      <c r="AL5322"/>
      <c r="AM5322"/>
      <c r="AN5322"/>
      <c r="AO5322"/>
      <c r="AP5322"/>
      <c r="AQ5322"/>
    </row>
    <row r="5323" spans="1:43" s="269" customFormat="1" x14ac:dyDescent="0.2">
      <c r="A5323" s="13"/>
      <c r="B5323"/>
      <c r="C5323"/>
      <c r="D5323" s="227"/>
      <c r="E5323" s="227"/>
      <c r="F5323" s="227"/>
      <c r="G5323"/>
      <c r="H5323"/>
      <c r="I5323"/>
      <c r="J5323" s="227"/>
      <c r="L5323" s="190"/>
      <c r="N5323"/>
      <c r="O5323"/>
      <c r="P5323"/>
      <c r="Q5323"/>
      <c r="R5323"/>
      <c r="S5323"/>
      <c r="T5323"/>
      <c r="U5323"/>
      <c r="V5323"/>
      <c r="W5323" s="319"/>
      <c r="X5323"/>
      <c r="Y5323"/>
      <c r="Z5323"/>
      <c r="AA5323"/>
      <c r="AB5323"/>
      <c r="AC5323"/>
      <c r="AD5323"/>
      <c r="AE5323"/>
      <c r="AF5323"/>
      <c r="AG5323"/>
      <c r="AH5323"/>
      <c r="AI5323"/>
      <c r="AJ5323"/>
      <c r="AK5323"/>
      <c r="AL5323"/>
      <c r="AM5323"/>
      <c r="AN5323"/>
      <c r="AO5323"/>
      <c r="AP5323"/>
      <c r="AQ5323"/>
    </row>
    <row r="5324" spans="1:43" s="269" customFormat="1" x14ac:dyDescent="0.2">
      <c r="A5324" s="13"/>
      <c r="B5324"/>
      <c r="C5324"/>
      <c r="D5324" s="227"/>
      <c r="E5324" s="227"/>
      <c r="F5324" s="227"/>
      <c r="G5324"/>
      <c r="H5324"/>
      <c r="I5324"/>
      <c r="J5324" s="227"/>
      <c r="L5324" s="190"/>
      <c r="N5324"/>
      <c r="O5324"/>
      <c r="P5324"/>
      <c r="Q5324"/>
      <c r="R5324"/>
      <c r="S5324"/>
      <c r="T5324"/>
      <c r="U5324"/>
      <c r="V5324"/>
      <c r="W5324" s="319"/>
      <c r="X5324"/>
      <c r="Y5324"/>
      <c r="Z5324"/>
      <c r="AA5324"/>
      <c r="AB5324"/>
      <c r="AC5324"/>
      <c r="AD5324"/>
      <c r="AE5324"/>
      <c r="AF5324"/>
      <c r="AG5324"/>
      <c r="AH5324"/>
      <c r="AI5324"/>
      <c r="AJ5324"/>
      <c r="AK5324"/>
      <c r="AL5324"/>
      <c r="AM5324"/>
      <c r="AN5324"/>
      <c r="AO5324"/>
      <c r="AP5324"/>
      <c r="AQ5324"/>
    </row>
    <row r="5325" spans="1:43" s="269" customFormat="1" x14ac:dyDescent="0.2">
      <c r="A5325" s="13"/>
      <c r="B5325"/>
      <c r="C5325"/>
      <c r="D5325" s="227"/>
      <c r="E5325" s="227"/>
      <c r="F5325" s="227"/>
      <c r="G5325"/>
      <c r="H5325"/>
      <c r="I5325"/>
      <c r="J5325" s="227"/>
      <c r="L5325" s="190"/>
      <c r="N5325"/>
      <c r="O5325"/>
      <c r="P5325"/>
      <c r="Q5325"/>
      <c r="R5325"/>
      <c r="S5325"/>
      <c r="T5325"/>
      <c r="U5325"/>
      <c r="V5325"/>
      <c r="W5325" s="319"/>
      <c r="X5325"/>
      <c r="Y5325"/>
      <c r="Z5325"/>
      <c r="AA5325"/>
      <c r="AB5325"/>
      <c r="AC5325"/>
      <c r="AD5325"/>
      <c r="AE5325"/>
      <c r="AF5325"/>
      <c r="AG5325"/>
      <c r="AH5325"/>
      <c r="AI5325"/>
      <c r="AJ5325"/>
      <c r="AK5325"/>
      <c r="AL5325"/>
      <c r="AM5325"/>
      <c r="AN5325"/>
      <c r="AO5325"/>
      <c r="AP5325"/>
      <c r="AQ5325"/>
    </row>
    <row r="5326" spans="1:43" s="269" customFormat="1" x14ac:dyDescent="0.2">
      <c r="A5326" s="13"/>
      <c r="B5326"/>
      <c r="C5326"/>
      <c r="D5326" s="227"/>
      <c r="E5326" s="227"/>
      <c r="F5326" s="227"/>
      <c r="G5326"/>
      <c r="H5326"/>
      <c r="I5326"/>
      <c r="J5326" s="227"/>
      <c r="L5326" s="190"/>
      <c r="N5326"/>
      <c r="O5326"/>
      <c r="P5326"/>
      <c r="Q5326"/>
      <c r="R5326"/>
      <c r="S5326"/>
      <c r="T5326"/>
      <c r="U5326"/>
      <c r="V5326"/>
      <c r="W5326" s="319"/>
      <c r="X5326"/>
      <c r="Y5326"/>
      <c r="Z5326"/>
      <c r="AA5326"/>
      <c r="AB5326"/>
      <c r="AC5326"/>
      <c r="AD5326"/>
      <c r="AE5326"/>
      <c r="AF5326"/>
      <c r="AG5326"/>
      <c r="AH5326"/>
      <c r="AI5326"/>
      <c r="AJ5326"/>
      <c r="AK5326"/>
      <c r="AL5326"/>
      <c r="AM5326"/>
      <c r="AN5326"/>
      <c r="AO5326"/>
      <c r="AP5326"/>
      <c r="AQ5326"/>
    </row>
    <row r="5327" spans="1:43" s="269" customFormat="1" x14ac:dyDescent="0.2">
      <c r="A5327" s="13"/>
      <c r="B5327"/>
      <c r="C5327"/>
      <c r="D5327" s="227"/>
      <c r="E5327" s="227"/>
      <c r="F5327" s="227"/>
      <c r="G5327"/>
      <c r="H5327"/>
      <c r="I5327"/>
      <c r="J5327" s="227"/>
      <c r="L5327" s="190"/>
      <c r="N5327"/>
      <c r="O5327"/>
      <c r="P5327"/>
      <c r="Q5327"/>
      <c r="R5327"/>
      <c r="S5327"/>
      <c r="T5327"/>
      <c r="U5327"/>
      <c r="V5327"/>
      <c r="W5327" s="319"/>
      <c r="X5327"/>
      <c r="Y5327"/>
      <c r="Z5327"/>
      <c r="AA5327"/>
      <c r="AB5327"/>
      <c r="AC5327"/>
      <c r="AD5327"/>
      <c r="AE5327"/>
      <c r="AF5327"/>
      <c r="AG5327"/>
      <c r="AH5327"/>
      <c r="AI5327"/>
      <c r="AJ5327"/>
      <c r="AK5327"/>
      <c r="AL5327"/>
      <c r="AM5327"/>
      <c r="AN5327"/>
      <c r="AO5327"/>
      <c r="AP5327"/>
      <c r="AQ5327"/>
    </row>
    <row r="5328" spans="1:43" s="269" customFormat="1" x14ac:dyDescent="0.2">
      <c r="A5328" s="13"/>
      <c r="B5328"/>
      <c r="C5328"/>
      <c r="D5328" s="227"/>
      <c r="E5328" s="227"/>
      <c r="F5328" s="227"/>
      <c r="G5328"/>
      <c r="H5328"/>
      <c r="I5328"/>
      <c r="J5328" s="227"/>
      <c r="L5328" s="190"/>
      <c r="N5328"/>
      <c r="O5328"/>
      <c r="P5328"/>
      <c r="Q5328"/>
      <c r="R5328"/>
      <c r="S5328"/>
      <c r="T5328"/>
      <c r="U5328"/>
      <c r="V5328"/>
      <c r="W5328" s="319"/>
      <c r="X5328"/>
      <c r="Y5328"/>
      <c r="Z5328"/>
      <c r="AA5328"/>
      <c r="AB5328"/>
      <c r="AC5328"/>
      <c r="AD5328"/>
      <c r="AE5328"/>
      <c r="AF5328"/>
      <c r="AG5328"/>
      <c r="AH5328"/>
      <c r="AI5328"/>
      <c r="AJ5328"/>
      <c r="AK5328"/>
      <c r="AL5328"/>
      <c r="AM5328"/>
      <c r="AN5328"/>
      <c r="AO5328"/>
      <c r="AP5328"/>
      <c r="AQ5328"/>
    </row>
    <row r="5329" spans="1:43" s="269" customFormat="1" x14ac:dyDescent="0.2">
      <c r="A5329" s="13"/>
      <c r="B5329"/>
      <c r="C5329"/>
      <c r="D5329" s="227"/>
      <c r="E5329" s="227"/>
      <c r="F5329" s="227"/>
      <c r="G5329"/>
      <c r="H5329"/>
      <c r="I5329"/>
      <c r="J5329" s="227"/>
      <c r="L5329" s="190"/>
      <c r="N5329"/>
      <c r="O5329"/>
      <c r="P5329"/>
      <c r="Q5329"/>
      <c r="R5329"/>
      <c r="S5329"/>
      <c r="T5329"/>
      <c r="U5329"/>
      <c r="V5329"/>
      <c r="W5329" s="319"/>
      <c r="X5329"/>
      <c r="Y5329"/>
      <c r="Z5329"/>
      <c r="AA5329"/>
      <c r="AB5329"/>
      <c r="AC5329"/>
      <c r="AD5329"/>
      <c r="AE5329"/>
      <c r="AF5329"/>
      <c r="AG5329"/>
      <c r="AH5329"/>
      <c r="AI5329"/>
      <c r="AJ5329"/>
      <c r="AK5329"/>
      <c r="AL5329"/>
      <c r="AM5329"/>
      <c r="AN5329"/>
      <c r="AO5329"/>
      <c r="AP5329"/>
      <c r="AQ5329"/>
    </row>
    <row r="5330" spans="1:43" s="269" customFormat="1" x14ac:dyDescent="0.2">
      <c r="A5330" s="13"/>
      <c r="B5330"/>
      <c r="C5330"/>
      <c r="D5330" s="227"/>
      <c r="E5330" s="227"/>
      <c r="F5330" s="227"/>
      <c r="G5330"/>
      <c r="H5330"/>
      <c r="I5330"/>
      <c r="J5330" s="227"/>
      <c r="L5330" s="190"/>
      <c r="N5330"/>
      <c r="O5330"/>
      <c r="P5330"/>
      <c r="Q5330"/>
      <c r="R5330"/>
      <c r="S5330"/>
      <c r="T5330"/>
      <c r="U5330"/>
      <c r="V5330"/>
      <c r="W5330" s="319"/>
      <c r="X5330"/>
      <c r="Y5330"/>
      <c r="Z5330"/>
      <c r="AA5330"/>
      <c r="AB5330"/>
      <c r="AC5330"/>
      <c r="AD5330"/>
      <c r="AE5330"/>
      <c r="AF5330"/>
      <c r="AG5330"/>
      <c r="AH5330"/>
      <c r="AI5330"/>
      <c r="AJ5330"/>
      <c r="AK5330"/>
      <c r="AL5330"/>
      <c r="AM5330"/>
      <c r="AN5330"/>
      <c r="AO5330"/>
      <c r="AP5330"/>
      <c r="AQ5330"/>
    </row>
    <row r="5331" spans="1:43" s="269" customFormat="1" x14ac:dyDescent="0.2">
      <c r="A5331" s="13"/>
      <c r="B5331"/>
      <c r="C5331"/>
      <c r="D5331" s="227"/>
      <c r="E5331" s="227"/>
      <c r="F5331" s="227"/>
      <c r="G5331"/>
      <c r="H5331"/>
      <c r="I5331"/>
      <c r="J5331" s="227"/>
      <c r="L5331" s="190"/>
      <c r="N5331"/>
      <c r="O5331"/>
      <c r="P5331"/>
      <c r="Q5331"/>
      <c r="R5331"/>
      <c r="S5331"/>
      <c r="T5331"/>
      <c r="U5331"/>
      <c r="V5331"/>
      <c r="W5331" s="319"/>
      <c r="X5331"/>
      <c r="Y5331"/>
      <c r="Z5331"/>
      <c r="AA5331"/>
      <c r="AB5331"/>
      <c r="AC5331"/>
      <c r="AD5331"/>
      <c r="AE5331"/>
      <c r="AF5331"/>
      <c r="AG5331"/>
      <c r="AH5331"/>
      <c r="AI5331"/>
      <c r="AJ5331"/>
      <c r="AK5331"/>
      <c r="AL5331"/>
      <c r="AM5331"/>
      <c r="AN5331"/>
      <c r="AO5331"/>
      <c r="AP5331"/>
      <c r="AQ5331"/>
    </row>
    <row r="5332" spans="1:43" s="269" customFormat="1" x14ac:dyDescent="0.2">
      <c r="A5332" s="13"/>
      <c r="B5332"/>
      <c r="C5332"/>
      <c r="D5332" s="227"/>
      <c r="E5332" s="227"/>
      <c r="F5332" s="227"/>
      <c r="G5332"/>
      <c r="H5332"/>
      <c r="I5332"/>
      <c r="J5332" s="227"/>
      <c r="L5332" s="190"/>
      <c r="N5332"/>
      <c r="O5332"/>
      <c r="P5332"/>
      <c r="Q5332"/>
      <c r="R5332"/>
      <c r="S5332"/>
      <c r="T5332"/>
      <c r="U5332"/>
      <c r="V5332"/>
      <c r="W5332" s="319"/>
      <c r="X5332"/>
      <c r="Y5332"/>
      <c r="Z5332"/>
      <c r="AA5332"/>
      <c r="AB5332"/>
      <c r="AC5332"/>
      <c r="AD5332"/>
      <c r="AE5332"/>
      <c r="AF5332"/>
      <c r="AG5332"/>
      <c r="AH5332"/>
      <c r="AI5332"/>
      <c r="AJ5332"/>
      <c r="AK5332"/>
      <c r="AL5332"/>
      <c r="AM5332"/>
      <c r="AN5332"/>
      <c r="AO5332"/>
      <c r="AP5332"/>
      <c r="AQ5332"/>
    </row>
    <row r="5333" spans="1:43" s="269" customFormat="1" x14ac:dyDescent="0.2">
      <c r="A5333" s="13"/>
      <c r="B5333"/>
      <c r="C5333"/>
      <c r="D5333" s="227"/>
      <c r="E5333" s="227"/>
      <c r="F5333" s="227"/>
      <c r="G5333"/>
      <c r="H5333"/>
      <c r="I5333"/>
      <c r="J5333" s="227"/>
      <c r="L5333" s="190"/>
      <c r="N5333"/>
      <c r="O5333"/>
      <c r="P5333"/>
      <c r="Q5333"/>
      <c r="R5333"/>
      <c r="S5333"/>
      <c r="T5333"/>
      <c r="U5333"/>
      <c r="V5333"/>
      <c r="W5333" s="319"/>
      <c r="X5333"/>
      <c r="Y5333"/>
      <c r="Z5333"/>
      <c r="AA5333"/>
      <c r="AB5333"/>
      <c r="AC5333"/>
      <c r="AD5333"/>
      <c r="AE5333"/>
      <c r="AF5333"/>
      <c r="AG5333"/>
      <c r="AH5333"/>
      <c r="AI5333"/>
      <c r="AJ5333"/>
      <c r="AK5333"/>
      <c r="AL5333"/>
      <c r="AM5333"/>
      <c r="AN5333"/>
      <c r="AO5333"/>
      <c r="AP5333"/>
      <c r="AQ5333"/>
    </row>
    <row r="5334" spans="1:43" s="269" customFormat="1" x14ac:dyDescent="0.2">
      <c r="A5334" s="13"/>
      <c r="B5334"/>
      <c r="C5334"/>
      <c r="D5334" s="227"/>
      <c r="E5334" s="227"/>
      <c r="F5334" s="227"/>
      <c r="G5334"/>
      <c r="H5334"/>
      <c r="I5334"/>
      <c r="J5334" s="227"/>
      <c r="L5334" s="190"/>
      <c r="N5334"/>
      <c r="O5334"/>
      <c r="P5334"/>
      <c r="Q5334"/>
      <c r="R5334"/>
      <c r="S5334"/>
      <c r="T5334"/>
      <c r="U5334"/>
      <c r="V5334"/>
      <c r="W5334" s="319"/>
      <c r="X5334"/>
      <c r="Y5334"/>
      <c r="Z5334"/>
      <c r="AA5334"/>
      <c r="AB5334"/>
      <c r="AC5334"/>
      <c r="AD5334"/>
      <c r="AE5334"/>
      <c r="AF5334"/>
      <c r="AG5334"/>
      <c r="AH5334"/>
      <c r="AI5334"/>
      <c r="AJ5334"/>
      <c r="AK5334"/>
      <c r="AL5334"/>
      <c r="AM5334"/>
      <c r="AN5334"/>
      <c r="AO5334"/>
      <c r="AP5334"/>
      <c r="AQ5334"/>
    </row>
    <row r="5335" spans="1:43" s="269" customFormat="1" x14ac:dyDescent="0.2">
      <c r="A5335" s="13"/>
      <c r="B5335"/>
      <c r="C5335"/>
      <c r="D5335" s="227"/>
      <c r="E5335" s="227"/>
      <c r="F5335" s="227"/>
      <c r="G5335"/>
      <c r="H5335"/>
      <c r="I5335"/>
      <c r="J5335" s="227"/>
      <c r="L5335" s="190"/>
      <c r="N5335"/>
      <c r="O5335"/>
      <c r="P5335"/>
      <c r="Q5335"/>
      <c r="R5335"/>
      <c r="S5335"/>
      <c r="T5335"/>
      <c r="U5335"/>
      <c r="V5335"/>
      <c r="W5335" s="319"/>
      <c r="X5335"/>
      <c r="Y5335"/>
      <c r="Z5335"/>
      <c r="AA5335"/>
      <c r="AB5335"/>
      <c r="AC5335"/>
      <c r="AD5335"/>
      <c r="AE5335"/>
      <c r="AF5335"/>
      <c r="AG5335"/>
      <c r="AH5335"/>
      <c r="AI5335"/>
      <c r="AJ5335"/>
      <c r="AK5335"/>
      <c r="AL5335"/>
      <c r="AM5335"/>
      <c r="AN5335"/>
      <c r="AO5335"/>
      <c r="AP5335"/>
      <c r="AQ5335"/>
    </row>
    <row r="5336" spans="1:43" s="269" customFormat="1" x14ac:dyDescent="0.2">
      <c r="A5336" s="13"/>
      <c r="B5336"/>
      <c r="C5336"/>
      <c r="D5336" s="227"/>
      <c r="E5336" s="227"/>
      <c r="F5336" s="227"/>
      <c r="G5336"/>
      <c r="H5336"/>
      <c r="I5336"/>
      <c r="J5336" s="227"/>
      <c r="L5336" s="190"/>
      <c r="N5336"/>
      <c r="O5336"/>
      <c r="P5336"/>
      <c r="Q5336"/>
      <c r="R5336"/>
      <c r="S5336"/>
      <c r="T5336"/>
      <c r="U5336"/>
      <c r="V5336"/>
      <c r="W5336" s="319"/>
      <c r="X5336"/>
      <c r="Y5336"/>
      <c r="Z5336"/>
      <c r="AA5336"/>
      <c r="AB5336"/>
      <c r="AC5336"/>
      <c r="AD5336"/>
      <c r="AE5336"/>
      <c r="AF5336"/>
      <c r="AG5336"/>
      <c r="AH5336"/>
      <c r="AI5336"/>
      <c r="AJ5336"/>
      <c r="AK5336"/>
      <c r="AL5336"/>
      <c r="AM5336"/>
      <c r="AN5336"/>
      <c r="AO5336"/>
      <c r="AP5336"/>
      <c r="AQ5336"/>
    </row>
    <row r="5337" spans="1:43" s="269" customFormat="1" x14ac:dyDescent="0.2">
      <c r="A5337" s="13"/>
      <c r="B5337"/>
      <c r="C5337"/>
      <c r="D5337" s="227"/>
      <c r="E5337" s="227"/>
      <c r="F5337" s="227"/>
      <c r="G5337"/>
      <c r="H5337"/>
      <c r="I5337"/>
      <c r="J5337" s="227"/>
      <c r="L5337" s="190"/>
      <c r="N5337"/>
      <c r="O5337"/>
      <c r="P5337"/>
      <c r="Q5337"/>
      <c r="R5337"/>
      <c r="S5337"/>
      <c r="T5337"/>
      <c r="U5337"/>
      <c r="V5337"/>
      <c r="W5337" s="319"/>
      <c r="X5337"/>
      <c r="Y5337"/>
      <c r="Z5337"/>
      <c r="AA5337"/>
      <c r="AB5337"/>
      <c r="AC5337"/>
      <c r="AD5337"/>
      <c r="AE5337"/>
      <c r="AF5337"/>
      <c r="AG5337"/>
      <c r="AH5337"/>
      <c r="AI5337"/>
      <c r="AJ5337"/>
      <c r="AK5337"/>
      <c r="AL5337"/>
      <c r="AM5337"/>
      <c r="AN5337"/>
      <c r="AO5337"/>
      <c r="AP5337"/>
      <c r="AQ5337"/>
    </row>
    <row r="5338" spans="1:43" s="269" customFormat="1" x14ac:dyDescent="0.2">
      <c r="A5338" s="13"/>
      <c r="B5338"/>
      <c r="C5338"/>
      <c r="D5338" s="227"/>
      <c r="E5338" s="227"/>
      <c r="F5338" s="227"/>
      <c r="G5338"/>
      <c r="H5338"/>
      <c r="I5338"/>
      <c r="J5338" s="227"/>
      <c r="L5338" s="190"/>
      <c r="N5338"/>
      <c r="O5338"/>
      <c r="P5338"/>
      <c r="Q5338"/>
      <c r="R5338"/>
      <c r="S5338"/>
      <c r="T5338"/>
      <c r="U5338"/>
      <c r="V5338"/>
      <c r="W5338" s="319"/>
      <c r="X5338"/>
      <c r="Y5338"/>
      <c r="Z5338"/>
      <c r="AA5338"/>
      <c r="AB5338"/>
      <c r="AC5338"/>
      <c r="AD5338"/>
      <c r="AE5338"/>
      <c r="AF5338"/>
      <c r="AG5338"/>
      <c r="AH5338"/>
      <c r="AI5338"/>
      <c r="AJ5338"/>
      <c r="AK5338"/>
      <c r="AL5338"/>
      <c r="AM5338"/>
      <c r="AN5338"/>
      <c r="AO5338"/>
      <c r="AP5338"/>
      <c r="AQ5338"/>
    </row>
    <row r="5339" spans="1:43" s="269" customFormat="1" x14ac:dyDescent="0.2">
      <c r="A5339" s="13"/>
      <c r="B5339"/>
      <c r="C5339"/>
      <c r="D5339" s="227"/>
      <c r="E5339" s="227"/>
      <c r="F5339" s="227"/>
      <c r="G5339"/>
      <c r="H5339"/>
      <c r="I5339"/>
      <c r="J5339" s="227"/>
      <c r="L5339" s="190"/>
      <c r="N5339"/>
      <c r="O5339"/>
      <c r="P5339"/>
      <c r="Q5339"/>
      <c r="R5339"/>
      <c r="S5339"/>
      <c r="T5339"/>
      <c r="U5339"/>
      <c r="V5339"/>
      <c r="W5339" s="319"/>
      <c r="X5339"/>
      <c r="Y5339"/>
      <c r="Z5339"/>
      <c r="AA5339"/>
      <c r="AB5339"/>
      <c r="AC5339"/>
      <c r="AD5339"/>
      <c r="AE5339"/>
      <c r="AF5339"/>
      <c r="AG5339"/>
      <c r="AH5339"/>
      <c r="AI5339"/>
      <c r="AJ5339"/>
      <c r="AK5339"/>
      <c r="AL5339"/>
      <c r="AM5339"/>
      <c r="AN5339"/>
      <c r="AO5339"/>
      <c r="AP5339"/>
      <c r="AQ5339"/>
    </row>
    <row r="5340" spans="1:43" s="269" customFormat="1" x14ac:dyDescent="0.2">
      <c r="A5340" s="13"/>
      <c r="B5340"/>
      <c r="C5340"/>
      <c r="D5340" s="227"/>
      <c r="E5340" s="227"/>
      <c r="F5340" s="227"/>
      <c r="G5340"/>
      <c r="H5340"/>
      <c r="I5340"/>
      <c r="J5340" s="227"/>
      <c r="L5340" s="190"/>
      <c r="N5340"/>
      <c r="O5340"/>
      <c r="P5340"/>
      <c r="Q5340"/>
      <c r="R5340"/>
      <c r="S5340"/>
      <c r="T5340"/>
      <c r="U5340"/>
      <c r="V5340"/>
      <c r="W5340" s="319"/>
      <c r="X5340"/>
      <c r="Y5340"/>
      <c r="Z5340"/>
      <c r="AA5340"/>
      <c r="AB5340"/>
      <c r="AC5340"/>
      <c r="AD5340"/>
      <c r="AE5340"/>
      <c r="AF5340"/>
      <c r="AG5340"/>
      <c r="AH5340"/>
      <c r="AI5340"/>
      <c r="AJ5340"/>
      <c r="AK5340"/>
      <c r="AL5340"/>
      <c r="AM5340"/>
      <c r="AN5340"/>
      <c r="AO5340"/>
      <c r="AP5340"/>
      <c r="AQ5340"/>
    </row>
    <row r="5341" spans="1:43" s="269" customFormat="1" x14ac:dyDescent="0.2">
      <c r="A5341" s="13"/>
      <c r="B5341"/>
      <c r="C5341"/>
      <c r="D5341" s="227"/>
      <c r="E5341" s="227"/>
      <c r="F5341" s="227"/>
      <c r="G5341"/>
      <c r="H5341"/>
      <c r="I5341"/>
      <c r="J5341" s="227"/>
      <c r="L5341" s="190"/>
      <c r="N5341"/>
      <c r="O5341"/>
      <c r="P5341"/>
      <c r="Q5341"/>
      <c r="R5341"/>
      <c r="S5341"/>
      <c r="T5341"/>
      <c r="U5341"/>
      <c r="V5341"/>
      <c r="W5341" s="319"/>
      <c r="X5341"/>
      <c r="Y5341"/>
      <c r="Z5341"/>
      <c r="AA5341"/>
      <c r="AB5341"/>
      <c r="AC5341"/>
      <c r="AD5341"/>
      <c r="AE5341"/>
      <c r="AF5341"/>
      <c r="AG5341"/>
      <c r="AH5341"/>
      <c r="AI5341"/>
      <c r="AJ5341"/>
      <c r="AK5341"/>
      <c r="AL5341"/>
      <c r="AM5341"/>
      <c r="AN5341"/>
      <c r="AO5341"/>
      <c r="AP5341"/>
      <c r="AQ5341"/>
    </row>
    <row r="5342" spans="1:43" s="269" customFormat="1" x14ac:dyDescent="0.2">
      <c r="A5342" s="13"/>
      <c r="B5342"/>
      <c r="C5342"/>
      <c r="D5342" s="227"/>
      <c r="E5342" s="227"/>
      <c r="F5342" s="227"/>
      <c r="G5342"/>
      <c r="H5342"/>
      <c r="I5342"/>
      <c r="J5342" s="227"/>
      <c r="L5342" s="190"/>
      <c r="N5342"/>
      <c r="O5342"/>
      <c r="P5342"/>
      <c r="Q5342"/>
      <c r="R5342"/>
      <c r="S5342"/>
      <c r="T5342"/>
      <c r="U5342"/>
      <c r="V5342"/>
      <c r="W5342" s="319"/>
      <c r="X5342"/>
      <c r="Y5342"/>
      <c r="Z5342"/>
      <c r="AA5342"/>
      <c r="AB5342"/>
      <c r="AC5342"/>
      <c r="AD5342"/>
      <c r="AE5342"/>
      <c r="AF5342"/>
      <c r="AG5342"/>
      <c r="AH5342"/>
      <c r="AI5342"/>
      <c r="AJ5342"/>
      <c r="AK5342"/>
      <c r="AL5342"/>
      <c r="AM5342"/>
      <c r="AN5342"/>
      <c r="AO5342"/>
      <c r="AP5342"/>
      <c r="AQ5342"/>
    </row>
    <row r="5343" spans="1:43" s="269" customFormat="1" x14ac:dyDescent="0.2">
      <c r="A5343" s="13"/>
      <c r="B5343"/>
      <c r="C5343"/>
      <c r="D5343" s="227"/>
      <c r="E5343" s="227"/>
      <c r="F5343" s="227"/>
      <c r="G5343"/>
      <c r="H5343"/>
      <c r="I5343"/>
      <c r="J5343" s="227"/>
      <c r="L5343" s="190"/>
      <c r="N5343"/>
      <c r="O5343"/>
      <c r="P5343"/>
      <c r="Q5343"/>
      <c r="R5343"/>
      <c r="S5343"/>
      <c r="T5343"/>
      <c r="U5343"/>
      <c r="V5343"/>
      <c r="W5343" s="319"/>
      <c r="X5343"/>
      <c r="Y5343"/>
      <c r="Z5343"/>
      <c r="AA5343"/>
      <c r="AB5343"/>
      <c r="AC5343"/>
      <c r="AD5343"/>
      <c r="AE5343"/>
      <c r="AF5343"/>
      <c r="AG5343"/>
      <c r="AH5343"/>
      <c r="AI5343"/>
      <c r="AJ5343"/>
      <c r="AK5343"/>
      <c r="AL5343"/>
      <c r="AM5343"/>
      <c r="AN5343"/>
      <c r="AO5343"/>
      <c r="AP5343"/>
      <c r="AQ5343"/>
    </row>
    <row r="5344" spans="1:43" s="269" customFormat="1" x14ac:dyDescent="0.2">
      <c r="A5344" s="13"/>
      <c r="B5344"/>
      <c r="C5344"/>
      <c r="D5344" s="227"/>
      <c r="E5344" s="227"/>
      <c r="F5344" s="227"/>
      <c r="G5344"/>
      <c r="H5344"/>
      <c r="I5344"/>
      <c r="J5344" s="227"/>
      <c r="L5344" s="190"/>
      <c r="N5344"/>
      <c r="O5344"/>
      <c r="P5344"/>
      <c r="Q5344"/>
      <c r="R5344"/>
      <c r="S5344"/>
      <c r="T5344"/>
      <c r="U5344"/>
      <c r="V5344"/>
      <c r="W5344" s="319"/>
      <c r="X5344"/>
      <c r="Y5344"/>
      <c r="Z5344"/>
      <c r="AA5344"/>
      <c r="AB5344"/>
      <c r="AC5344"/>
      <c r="AD5344"/>
      <c r="AE5344"/>
      <c r="AF5344"/>
      <c r="AG5344"/>
      <c r="AH5344"/>
      <c r="AI5344"/>
      <c r="AJ5344"/>
      <c r="AK5344"/>
      <c r="AL5344"/>
      <c r="AM5344"/>
      <c r="AN5344"/>
      <c r="AO5344"/>
      <c r="AP5344"/>
      <c r="AQ5344"/>
    </row>
    <row r="5345" spans="1:43" s="269" customFormat="1" x14ac:dyDescent="0.2">
      <c r="A5345" s="13"/>
      <c r="B5345"/>
      <c r="C5345"/>
      <c r="D5345" s="227"/>
      <c r="E5345" s="227"/>
      <c r="F5345" s="227"/>
      <c r="G5345"/>
      <c r="H5345"/>
      <c r="I5345"/>
      <c r="J5345" s="227"/>
      <c r="L5345" s="190"/>
      <c r="N5345"/>
      <c r="O5345"/>
      <c r="P5345"/>
      <c r="Q5345"/>
      <c r="R5345"/>
      <c r="S5345"/>
      <c r="T5345"/>
      <c r="U5345"/>
      <c r="V5345"/>
      <c r="W5345" s="319"/>
      <c r="X5345"/>
      <c r="Y5345"/>
      <c r="Z5345"/>
      <c r="AA5345"/>
      <c r="AB5345"/>
      <c r="AC5345"/>
      <c r="AD5345"/>
      <c r="AE5345"/>
      <c r="AF5345"/>
      <c r="AG5345"/>
      <c r="AH5345"/>
      <c r="AI5345"/>
      <c r="AJ5345"/>
      <c r="AK5345"/>
      <c r="AL5345"/>
      <c r="AM5345"/>
      <c r="AN5345"/>
      <c r="AO5345"/>
      <c r="AP5345"/>
      <c r="AQ5345"/>
    </row>
    <row r="5346" spans="1:43" s="269" customFormat="1" x14ac:dyDescent="0.2">
      <c r="A5346" s="13"/>
      <c r="B5346"/>
      <c r="C5346"/>
      <c r="D5346" s="227"/>
      <c r="E5346" s="227"/>
      <c r="F5346" s="227"/>
      <c r="G5346"/>
      <c r="H5346"/>
      <c r="I5346"/>
      <c r="J5346" s="227"/>
      <c r="L5346" s="190"/>
      <c r="N5346"/>
      <c r="O5346"/>
      <c r="P5346"/>
      <c r="Q5346"/>
      <c r="R5346"/>
      <c r="S5346"/>
      <c r="T5346"/>
      <c r="U5346"/>
      <c r="V5346"/>
      <c r="W5346" s="319"/>
      <c r="X5346"/>
      <c r="Y5346"/>
      <c r="Z5346"/>
      <c r="AA5346"/>
      <c r="AB5346"/>
      <c r="AC5346"/>
      <c r="AD5346"/>
      <c r="AE5346"/>
      <c r="AF5346"/>
      <c r="AG5346"/>
      <c r="AH5346"/>
      <c r="AI5346"/>
      <c r="AJ5346"/>
      <c r="AK5346"/>
      <c r="AL5346"/>
      <c r="AM5346"/>
      <c r="AN5346"/>
      <c r="AO5346"/>
      <c r="AP5346"/>
      <c r="AQ5346"/>
    </row>
    <row r="5347" spans="1:43" s="269" customFormat="1" x14ac:dyDescent="0.2">
      <c r="A5347" s="13"/>
      <c r="B5347"/>
      <c r="C5347"/>
      <c r="D5347" s="227"/>
      <c r="E5347" s="227"/>
      <c r="F5347" s="227"/>
      <c r="G5347"/>
      <c r="H5347"/>
      <c r="I5347"/>
      <c r="J5347" s="227"/>
      <c r="L5347" s="190"/>
      <c r="N5347"/>
      <c r="O5347"/>
      <c r="P5347"/>
      <c r="Q5347"/>
      <c r="R5347"/>
      <c r="S5347"/>
      <c r="T5347"/>
      <c r="U5347"/>
      <c r="V5347"/>
      <c r="W5347" s="319"/>
      <c r="X5347"/>
      <c r="Y5347"/>
      <c r="Z5347"/>
      <c r="AA5347"/>
      <c r="AB5347"/>
      <c r="AC5347"/>
      <c r="AD5347"/>
      <c r="AE5347"/>
      <c r="AF5347"/>
      <c r="AG5347"/>
      <c r="AH5347"/>
      <c r="AI5347"/>
      <c r="AJ5347"/>
      <c r="AK5347"/>
      <c r="AL5347"/>
      <c r="AM5347"/>
      <c r="AN5347"/>
      <c r="AO5347"/>
      <c r="AP5347"/>
      <c r="AQ5347"/>
    </row>
    <row r="5348" spans="1:43" s="269" customFormat="1" x14ac:dyDescent="0.2">
      <c r="A5348" s="13"/>
      <c r="B5348"/>
      <c r="C5348"/>
      <c r="D5348" s="227"/>
      <c r="E5348" s="227"/>
      <c r="F5348" s="227"/>
      <c r="G5348"/>
      <c r="H5348"/>
      <c r="I5348"/>
      <c r="J5348" s="227"/>
      <c r="L5348" s="190"/>
      <c r="N5348"/>
      <c r="O5348"/>
      <c r="P5348"/>
      <c r="Q5348"/>
      <c r="R5348"/>
      <c r="S5348"/>
      <c r="T5348"/>
      <c r="U5348"/>
      <c r="V5348"/>
      <c r="W5348" s="319"/>
      <c r="X5348"/>
      <c r="Y5348"/>
      <c r="Z5348"/>
      <c r="AA5348"/>
      <c r="AB5348"/>
      <c r="AC5348"/>
      <c r="AD5348"/>
      <c r="AE5348"/>
      <c r="AF5348"/>
      <c r="AG5348"/>
      <c r="AH5348"/>
      <c r="AI5348"/>
      <c r="AJ5348"/>
      <c r="AK5348"/>
      <c r="AL5348"/>
      <c r="AM5348"/>
      <c r="AN5348"/>
      <c r="AO5348"/>
      <c r="AP5348"/>
      <c r="AQ5348"/>
    </row>
    <row r="5349" spans="1:43" s="269" customFormat="1" x14ac:dyDescent="0.2">
      <c r="A5349" s="13"/>
      <c r="B5349"/>
      <c r="C5349"/>
      <c r="D5349" s="227"/>
      <c r="E5349" s="227"/>
      <c r="F5349" s="227"/>
      <c r="G5349"/>
      <c r="H5349"/>
      <c r="I5349"/>
      <c r="J5349" s="227"/>
      <c r="L5349" s="190"/>
      <c r="N5349"/>
      <c r="O5349"/>
      <c r="P5349"/>
      <c r="Q5349"/>
      <c r="R5349"/>
      <c r="S5349"/>
      <c r="T5349"/>
      <c r="U5349"/>
      <c r="V5349"/>
      <c r="W5349" s="319"/>
      <c r="X5349"/>
      <c r="Y5349"/>
      <c r="Z5349"/>
      <c r="AA5349"/>
      <c r="AB5349"/>
      <c r="AC5349"/>
      <c r="AD5349"/>
      <c r="AE5349"/>
      <c r="AF5349"/>
      <c r="AG5349"/>
      <c r="AH5349"/>
      <c r="AI5349"/>
      <c r="AJ5349"/>
      <c r="AK5349"/>
      <c r="AL5349"/>
      <c r="AM5349"/>
      <c r="AN5349"/>
      <c r="AO5349"/>
      <c r="AP5349"/>
      <c r="AQ5349"/>
    </row>
    <row r="5350" spans="1:43" s="269" customFormat="1" x14ac:dyDescent="0.2">
      <c r="A5350" s="13"/>
      <c r="B5350"/>
      <c r="C5350"/>
      <c r="D5350" s="227"/>
      <c r="E5350" s="227"/>
      <c r="F5350" s="227"/>
      <c r="G5350"/>
      <c r="H5350"/>
      <c r="I5350"/>
      <c r="J5350" s="227"/>
      <c r="L5350" s="190"/>
      <c r="N5350"/>
      <c r="O5350"/>
      <c r="P5350"/>
      <c r="Q5350"/>
      <c r="R5350"/>
      <c r="S5350"/>
      <c r="T5350"/>
      <c r="U5350"/>
      <c r="V5350"/>
      <c r="W5350" s="319"/>
      <c r="X5350"/>
      <c r="Y5350"/>
      <c r="Z5350"/>
      <c r="AA5350"/>
      <c r="AB5350"/>
      <c r="AC5350"/>
      <c r="AD5350"/>
      <c r="AE5350"/>
      <c r="AF5350"/>
      <c r="AG5350"/>
      <c r="AH5350"/>
      <c r="AI5350"/>
      <c r="AJ5350"/>
      <c r="AK5350"/>
      <c r="AL5350"/>
      <c r="AM5350"/>
      <c r="AN5350"/>
      <c r="AO5350"/>
      <c r="AP5350"/>
      <c r="AQ5350"/>
    </row>
    <row r="5351" spans="1:43" s="269" customFormat="1" x14ac:dyDescent="0.2">
      <c r="A5351" s="13"/>
      <c r="B5351"/>
      <c r="C5351"/>
      <c r="D5351" s="227"/>
      <c r="E5351" s="227"/>
      <c r="F5351" s="227"/>
      <c r="G5351"/>
      <c r="H5351"/>
      <c r="I5351"/>
      <c r="J5351" s="227"/>
      <c r="L5351" s="190"/>
      <c r="N5351"/>
      <c r="O5351"/>
      <c r="P5351"/>
      <c r="Q5351"/>
      <c r="R5351"/>
      <c r="S5351"/>
      <c r="T5351"/>
      <c r="U5351"/>
      <c r="V5351"/>
      <c r="W5351" s="319"/>
      <c r="X5351"/>
      <c r="Y5351"/>
      <c r="Z5351"/>
      <c r="AA5351"/>
      <c r="AB5351"/>
      <c r="AC5351"/>
      <c r="AD5351"/>
      <c r="AE5351"/>
      <c r="AF5351"/>
      <c r="AG5351"/>
      <c r="AH5351"/>
      <c r="AI5351"/>
      <c r="AJ5351"/>
      <c r="AK5351"/>
      <c r="AL5351"/>
      <c r="AM5351"/>
      <c r="AN5351"/>
      <c r="AO5351"/>
      <c r="AP5351"/>
      <c r="AQ5351"/>
    </row>
    <row r="5352" spans="1:43" s="269" customFormat="1" x14ac:dyDescent="0.2">
      <c r="A5352" s="13"/>
      <c r="B5352"/>
      <c r="C5352"/>
      <c r="D5352" s="227"/>
      <c r="E5352" s="227"/>
      <c r="F5352" s="227"/>
      <c r="G5352"/>
      <c r="H5352"/>
      <c r="I5352"/>
      <c r="J5352" s="227"/>
      <c r="L5352" s="190"/>
      <c r="N5352"/>
      <c r="O5352"/>
      <c r="P5352"/>
      <c r="Q5352"/>
      <c r="R5352"/>
      <c r="S5352"/>
      <c r="T5352"/>
      <c r="U5352"/>
      <c r="V5352"/>
      <c r="W5352" s="319"/>
      <c r="X5352"/>
      <c r="Y5352"/>
      <c r="Z5352"/>
      <c r="AA5352"/>
      <c r="AB5352"/>
      <c r="AC5352"/>
      <c r="AD5352"/>
      <c r="AE5352"/>
      <c r="AF5352"/>
      <c r="AG5352"/>
      <c r="AH5352"/>
      <c r="AI5352"/>
      <c r="AJ5352"/>
      <c r="AK5352"/>
      <c r="AL5352"/>
      <c r="AM5352"/>
      <c r="AN5352"/>
      <c r="AO5352"/>
      <c r="AP5352"/>
      <c r="AQ5352"/>
    </row>
    <row r="5353" spans="1:43" s="269" customFormat="1" x14ac:dyDescent="0.2">
      <c r="A5353" s="13"/>
      <c r="B5353"/>
      <c r="C5353"/>
      <c r="D5353" s="227"/>
      <c r="E5353" s="227"/>
      <c r="F5353" s="227"/>
      <c r="G5353"/>
      <c r="H5353"/>
      <c r="I5353"/>
      <c r="J5353" s="227"/>
      <c r="L5353" s="190"/>
      <c r="N5353"/>
      <c r="O5353"/>
      <c r="P5353"/>
      <c r="Q5353"/>
      <c r="R5353"/>
      <c r="S5353"/>
      <c r="T5353"/>
      <c r="U5353"/>
      <c r="V5353"/>
      <c r="W5353" s="319"/>
      <c r="X5353"/>
      <c r="Y5353"/>
      <c r="Z5353"/>
      <c r="AA5353"/>
      <c r="AB5353"/>
      <c r="AC5353"/>
      <c r="AD5353"/>
      <c r="AE5353"/>
      <c r="AF5353"/>
      <c r="AG5353"/>
      <c r="AH5353"/>
      <c r="AI5353"/>
      <c r="AJ5353"/>
      <c r="AK5353"/>
      <c r="AL5353"/>
      <c r="AM5353"/>
      <c r="AN5353"/>
      <c r="AO5353"/>
      <c r="AP5353"/>
      <c r="AQ5353"/>
    </row>
    <row r="5354" spans="1:43" s="269" customFormat="1" x14ac:dyDescent="0.2">
      <c r="A5354" s="13"/>
      <c r="B5354"/>
      <c r="C5354"/>
      <c r="D5354" s="227"/>
      <c r="E5354" s="227"/>
      <c r="F5354" s="227"/>
      <c r="G5354"/>
      <c r="H5354"/>
      <c r="I5354"/>
      <c r="J5354" s="227"/>
      <c r="L5354" s="190"/>
      <c r="N5354"/>
      <c r="O5354"/>
      <c r="P5354"/>
      <c r="Q5354"/>
      <c r="R5354"/>
      <c r="S5354"/>
      <c r="T5354"/>
      <c r="U5354"/>
      <c r="V5354"/>
      <c r="W5354" s="319"/>
      <c r="X5354"/>
      <c r="Y5354"/>
      <c r="Z5354"/>
      <c r="AA5354"/>
      <c r="AB5354"/>
      <c r="AC5354"/>
      <c r="AD5354"/>
      <c r="AE5354"/>
      <c r="AF5354"/>
      <c r="AG5354"/>
      <c r="AH5354"/>
      <c r="AI5354"/>
      <c r="AJ5354"/>
      <c r="AK5354"/>
      <c r="AL5354"/>
      <c r="AM5354"/>
      <c r="AN5354"/>
      <c r="AO5354"/>
      <c r="AP5354"/>
      <c r="AQ5354"/>
    </row>
    <row r="5355" spans="1:43" s="269" customFormat="1" x14ac:dyDescent="0.2">
      <c r="A5355" s="13"/>
      <c r="B5355"/>
      <c r="C5355"/>
      <c r="D5355" s="227"/>
      <c r="E5355" s="227"/>
      <c r="F5355" s="227"/>
      <c r="G5355"/>
      <c r="H5355"/>
      <c r="I5355"/>
      <c r="J5355" s="227"/>
      <c r="L5355" s="190"/>
      <c r="N5355"/>
      <c r="O5355"/>
      <c r="P5355"/>
      <c r="Q5355"/>
      <c r="R5355"/>
      <c r="S5355"/>
      <c r="T5355"/>
      <c r="U5355"/>
      <c r="V5355"/>
      <c r="W5355" s="319"/>
      <c r="X5355"/>
      <c r="Y5355"/>
      <c r="Z5355"/>
      <c r="AA5355"/>
      <c r="AB5355"/>
      <c r="AC5355"/>
      <c r="AD5355"/>
      <c r="AE5355"/>
      <c r="AF5355"/>
      <c r="AG5355"/>
      <c r="AH5355"/>
      <c r="AI5355"/>
      <c r="AJ5355"/>
      <c r="AK5355"/>
      <c r="AL5355"/>
      <c r="AM5355"/>
      <c r="AN5355"/>
      <c r="AO5355"/>
      <c r="AP5355"/>
      <c r="AQ5355"/>
    </row>
    <row r="5356" spans="1:43" s="269" customFormat="1" x14ac:dyDescent="0.2">
      <c r="A5356" s="13"/>
      <c r="B5356"/>
      <c r="C5356"/>
      <c r="D5356" s="227"/>
      <c r="E5356" s="227"/>
      <c r="F5356" s="227"/>
      <c r="G5356"/>
      <c r="H5356"/>
      <c r="I5356"/>
      <c r="J5356" s="227"/>
      <c r="L5356" s="190"/>
      <c r="N5356"/>
      <c r="O5356"/>
      <c r="P5356"/>
      <c r="Q5356"/>
      <c r="R5356"/>
      <c r="S5356"/>
      <c r="T5356"/>
      <c r="U5356"/>
      <c r="V5356"/>
      <c r="W5356" s="319"/>
      <c r="X5356"/>
      <c r="Y5356"/>
      <c r="Z5356"/>
      <c r="AA5356"/>
      <c r="AB5356"/>
      <c r="AC5356"/>
      <c r="AD5356"/>
      <c r="AE5356"/>
      <c r="AF5356"/>
      <c r="AG5356"/>
      <c r="AH5356"/>
      <c r="AI5356"/>
      <c r="AJ5356"/>
      <c r="AK5356"/>
      <c r="AL5356"/>
      <c r="AM5356"/>
      <c r="AN5356"/>
      <c r="AO5356"/>
      <c r="AP5356"/>
      <c r="AQ5356"/>
    </row>
    <row r="5357" spans="1:43" s="269" customFormat="1" x14ac:dyDescent="0.2">
      <c r="A5357" s="13"/>
      <c r="B5357"/>
      <c r="C5357"/>
      <c r="D5357" s="227"/>
      <c r="E5357" s="227"/>
      <c r="F5357" s="227"/>
      <c r="G5357"/>
      <c r="H5357"/>
      <c r="I5357"/>
      <c r="J5357" s="227"/>
      <c r="L5357" s="190"/>
      <c r="N5357"/>
      <c r="O5357"/>
      <c r="P5357"/>
      <c r="Q5357"/>
      <c r="R5357"/>
      <c r="S5357"/>
      <c r="T5357"/>
      <c r="U5357"/>
      <c r="V5357"/>
      <c r="W5357" s="319"/>
      <c r="X5357"/>
      <c r="Y5357"/>
      <c r="Z5357"/>
      <c r="AA5357"/>
      <c r="AB5357"/>
      <c r="AC5357"/>
      <c r="AD5357"/>
      <c r="AE5357"/>
      <c r="AF5357"/>
      <c r="AG5357"/>
      <c r="AH5357"/>
      <c r="AI5357"/>
      <c r="AJ5357"/>
      <c r="AK5357"/>
      <c r="AL5357"/>
      <c r="AM5357"/>
      <c r="AN5357"/>
      <c r="AO5357"/>
      <c r="AP5357"/>
      <c r="AQ5357"/>
    </row>
    <row r="5358" spans="1:43" s="269" customFormat="1" x14ac:dyDescent="0.2">
      <c r="A5358" s="13"/>
      <c r="B5358"/>
      <c r="C5358"/>
      <c r="D5358" s="227"/>
      <c r="E5358" s="227"/>
      <c r="F5358" s="227"/>
      <c r="G5358"/>
      <c r="H5358"/>
      <c r="I5358"/>
      <c r="J5358" s="227"/>
      <c r="L5358" s="190"/>
      <c r="N5358"/>
      <c r="O5358"/>
      <c r="P5358"/>
      <c r="Q5358"/>
      <c r="R5358"/>
      <c r="S5358"/>
      <c r="T5358"/>
      <c r="U5358"/>
      <c r="V5358"/>
      <c r="W5358" s="319"/>
      <c r="X5358"/>
      <c r="Y5358"/>
      <c r="Z5358"/>
      <c r="AA5358"/>
      <c r="AB5358"/>
      <c r="AC5358"/>
      <c r="AD5358"/>
      <c r="AE5358"/>
      <c r="AF5358"/>
      <c r="AG5358"/>
      <c r="AH5358"/>
      <c r="AI5358"/>
      <c r="AJ5358"/>
      <c r="AK5358"/>
      <c r="AL5358"/>
      <c r="AM5358"/>
      <c r="AN5358"/>
      <c r="AO5358"/>
      <c r="AP5358"/>
      <c r="AQ5358"/>
    </row>
    <row r="5359" spans="1:43" s="269" customFormat="1" x14ac:dyDescent="0.2">
      <c r="A5359" s="13"/>
      <c r="B5359"/>
      <c r="C5359"/>
      <c r="D5359" s="227"/>
      <c r="E5359" s="227"/>
      <c r="F5359" s="227"/>
      <c r="G5359"/>
      <c r="H5359"/>
      <c r="I5359"/>
      <c r="J5359" s="227"/>
      <c r="L5359" s="190"/>
      <c r="N5359"/>
      <c r="O5359"/>
      <c r="P5359"/>
      <c r="Q5359"/>
      <c r="R5359"/>
      <c r="S5359"/>
      <c r="T5359"/>
      <c r="U5359"/>
      <c r="V5359"/>
      <c r="W5359" s="319"/>
      <c r="X5359"/>
      <c r="Y5359"/>
      <c r="Z5359"/>
      <c r="AA5359"/>
      <c r="AB5359"/>
      <c r="AC5359"/>
      <c r="AD5359"/>
      <c r="AE5359"/>
      <c r="AF5359"/>
      <c r="AG5359"/>
      <c r="AH5359"/>
      <c r="AI5359"/>
      <c r="AJ5359"/>
      <c r="AK5359"/>
      <c r="AL5359"/>
      <c r="AM5359"/>
      <c r="AN5359"/>
      <c r="AO5359"/>
      <c r="AP5359"/>
      <c r="AQ5359"/>
    </row>
    <row r="5360" spans="1:43" s="269" customFormat="1" x14ac:dyDescent="0.2">
      <c r="A5360" s="13"/>
      <c r="B5360"/>
      <c r="C5360"/>
      <c r="D5360" s="227"/>
      <c r="E5360" s="227"/>
      <c r="F5360" s="227"/>
      <c r="G5360"/>
      <c r="H5360"/>
      <c r="I5360"/>
      <c r="J5360" s="227"/>
      <c r="L5360" s="190"/>
      <c r="N5360"/>
      <c r="O5360"/>
      <c r="P5360"/>
      <c r="Q5360"/>
      <c r="R5360"/>
      <c r="S5360"/>
      <c r="T5360"/>
      <c r="U5360"/>
      <c r="V5360"/>
      <c r="W5360" s="319"/>
      <c r="X5360"/>
      <c r="Y5360"/>
      <c r="Z5360"/>
      <c r="AA5360"/>
      <c r="AB5360"/>
      <c r="AC5360"/>
      <c r="AD5360"/>
      <c r="AE5360"/>
      <c r="AF5360"/>
      <c r="AG5360"/>
      <c r="AH5360"/>
      <c r="AI5360"/>
      <c r="AJ5360"/>
      <c r="AK5360"/>
      <c r="AL5360"/>
      <c r="AM5360"/>
      <c r="AN5360"/>
      <c r="AO5360"/>
      <c r="AP5360"/>
      <c r="AQ5360"/>
    </row>
    <row r="5361" spans="1:43" s="269" customFormat="1" x14ac:dyDescent="0.2">
      <c r="A5361" s="13"/>
      <c r="B5361"/>
      <c r="C5361"/>
      <c r="D5361" s="227"/>
      <c r="E5361" s="227"/>
      <c r="F5361" s="227"/>
      <c r="G5361"/>
      <c r="H5361"/>
      <c r="I5361"/>
      <c r="J5361" s="227"/>
      <c r="L5361" s="190"/>
      <c r="N5361"/>
      <c r="O5361"/>
      <c r="P5361"/>
      <c r="Q5361"/>
      <c r="R5361"/>
      <c r="S5361"/>
      <c r="T5361"/>
      <c r="U5361"/>
      <c r="V5361"/>
      <c r="W5361" s="319"/>
      <c r="X5361"/>
      <c r="Y5361"/>
      <c r="Z5361"/>
      <c r="AA5361"/>
      <c r="AB5361"/>
      <c r="AC5361"/>
      <c r="AD5361"/>
      <c r="AE5361"/>
      <c r="AF5361"/>
      <c r="AG5361"/>
      <c r="AH5361"/>
      <c r="AI5361"/>
      <c r="AJ5361"/>
      <c r="AK5361"/>
      <c r="AL5361"/>
      <c r="AM5361"/>
      <c r="AN5361"/>
      <c r="AO5361"/>
      <c r="AP5361"/>
      <c r="AQ5361"/>
    </row>
    <row r="5362" spans="1:43" s="269" customFormat="1" x14ac:dyDescent="0.2">
      <c r="A5362" s="13"/>
      <c r="B5362"/>
      <c r="C5362"/>
      <c r="D5362" s="227"/>
      <c r="E5362" s="227"/>
      <c r="F5362" s="227"/>
      <c r="G5362"/>
      <c r="H5362"/>
      <c r="I5362"/>
      <c r="J5362" s="227"/>
      <c r="L5362" s="190"/>
      <c r="N5362"/>
      <c r="O5362"/>
      <c r="P5362"/>
      <c r="Q5362"/>
      <c r="R5362"/>
      <c r="S5362"/>
      <c r="T5362"/>
      <c r="U5362"/>
      <c r="V5362"/>
      <c r="W5362" s="319"/>
      <c r="X5362"/>
      <c r="Y5362"/>
      <c r="Z5362"/>
      <c r="AA5362"/>
      <c r="AB5362"/>
      <c r="AC5362"/>
      <c r="AD5362"/>
      <c r="AE5362"/>
      <c r="AF5362"/>
      <c r="AG5362"/>
      <c r="AH5362"/>
      <c r="AI5362"/>
      <c r="AJ5362"/>
      <c r="AK5362"/>
      <c r="AL5362"/>
      <c r="AM5362"/>
      <c r="AN5362"/>
      <c r="AO5362"/>
      <c r="AP5362"/>
      <c r="AQ5362"/>
    </row>
    <row r="5363" spans="1:43" s="269" customFormat="1" x14ac:dyDescent="0.2">
      <c r="A5363" s="13"/>
      <c r="B5363"/>
      <c r="C5363"/>
      <c r="D5363" s="227"/>
      <c r="E5363" s="227"/>
      <c r="F5363" s="227"/>
      <c r="G5363"/>
      <c r="H5363"/>
      <c r="I5363"/>
      <c r="J5363" s="227"/>
      <c r="L5363" s="190"/>
      <c r="N5363"/>
      <c r="O5363"/>
      <c r="P5363"/>
      <c r="Q5363"/>
      <c r="R5363"/>
      <c r="S5363"/>
      <c r="T5363"/>
      <c r="U5363"/>
      <c r="V5363"/>
      <c r="W5363" s="319"/>
      <c r="X5363"/>
      <c r="Y5363"/>
      <c r="Z5363"/>
      <c r="AA5363"/>
      <c r="AB5363"/>
      <c r="AC5363"/>
      <c r="AD5363"/>
      <c r="AE5363"/>
      <c r="AF5363"/>
      <c r="AG5363"/>
      <c r="AH5363"/>
      <c r="AI5363"/>
      <c r="AJ5363"/>
      <c r="AK5363"/>
      <c r="AL5363"/>
      <c r="AM5363"/>
      <c r="AN5363"/>
      <c r="AO5363"/>
      <c r="AP5363"/>
      <c r="AQ5363"/>
    </row>
    <row r="5364" spans="1:43" s="269" customFormat="1" x14ac:dyDescent="0.2">
      <c r="A5364" s="13"/>
      <c r="B5364"/>
      <c r="C5364"/>
      <c r="D5364" s="227"/>
      <c r="E5364" s="227"/>
      <c r="F5364" s="227"/>
      <c r="G5364"/>
      <c r="H5364"/>
      <c r="I5364"/>
      <c r="J5364" s="227"/>
      <c r="L5364" s="190"/>
      <c r="N5364"/>
      <c r="O5364"/>
      <c r="P5364"/>
      <c r="Q5364"/>
      <c r="R5364"/>
      <c r="S5364"/>
      <c r="T5364"/>
      <c r="U5364"/>
      <c r="V5364"/>
      <c r="W5364" s="319"/>
      <c r="X5364"/>
      <c r="Y5364"/>
      <c r="Z5364"/>
      <c r="AA5364"/>
      <c r="AB5364"/>
      <c r="AC5364"/>
      <c r="AD5364"/>
      <c r="AE5364"/>
      <c r="AF5364"/>
      <c r="AG5364"/>
      <c r="AH5364"/>
      <c r="AI5364"/>
      <c r="AJ5364"/>
      <c r="AK5364"/>
      <c r="AL5364"/>
      <c r="AM5364"/>
      <c r="AN5364"/>
      <c r="AO5364"/>
      <c r="AP5364"/>
      <c r="AQ5364"/>
    </row>
    <row r="5365" spans="1:43" s="269" customFormat="1" x14ac:dyDescent="0.2">
      <c r="A5365" s="13"/>
      <c r="B5365"/>
      <c r="C5365"/>
      <c r="D5365" s="227"/>
      <c r="E5365" s="227"/>
      <c r="F5365" s="227"/>
      <c r="G5365"/>
      <c r="H5365"/>
      <c r="I5365"/>
      <c r="J5365" s="227"/>
      <c r="L5365" s="190"/>
      <c r="N5365"/>
      <c r="O5365"/>
      <c r="P5365"/>
      <c r="Q5365"/>
      <c r="R5365"/>
      <c r="S5365"/>
      <c r="T5365"/>
      <c r="U5365"/>
      <c r="V5365"/>
      <c r="W5365" s="319"/>
      <c r="X5365"/>
      <c r="Y5365"/>
      <c r="Z5365"/>
      <c r="AA5365"/>
      <c r="AB5365"/>
      <c r="AC5365"/>
      <c r="AD5365"/>
      <c r="AE5365"/>
      <c r="AF5365"/>
      <c r="AG5365"/>
      <c r="AH5365"/>
      <c r="AI5365"/>
      <c r="AJ5365"/>
      <c r="AK5365"/>
      <c r="AL5365"/>
      <c r="AM5365"/>
      <c r="AN5365"/>
      <c r="AO5365"/>
      <c r="AP5365"/>
      <c r="AQ5365"/>
    </row>
    <row r="5366" spans="1:43" s="269" customFormat="1" x14ac:dyDescent="0.2">
      <c r="A5366" s="13"/>
      <c r="B5366"/>
      <c r="C5366"/>
      <c r="D5366" s="227"/>
      <c r="E5366" s="227"/>
      <c r="F5366" s="227"/>
      <c r="G5366"/>
      <c r="H5366"/>
      <c r="I5366"/>
      <c r="J5366" s="227"/>
      <c r="L5366" s="190"/>
      <c r="N5366"/>
      <c r="O5366"/>
      <c r="P5366"/>
      <c r="Q5366"/>
      <c r="R5366"/>
      <c r="S5366"/>
      <c r="T5366"/>
      <c r="U5366"/>
      <c r="V5366"/>
      <c r="W5366" s="319"/>
      <c r="X5366"/>
      <c r="Y5366"/>
      <c r="Z5366"/>
      <c r="AA5366"/>
      <c r="AB5366"/>
      <c r="AC5366"/>
      <c r="AD5366"/>
      <c r="AE5366"/>
      <c r="AF5366"/>
      <c r="AG5366"/>
      <c r="AH5366"/>
      <c r="AI5366"/>
      <c r="AJ5366"/>
      <c r="AK5366"/>
      <c r="AL5366"/>
      <c r="AM5366"/>
      <c r="AN5366"/>
      <c r="AO5366"/>
      <c r="AP5366"/>
      <c r="AQ5366"/>
    </row>
    <row r="5367" spans="1:43" s="269" customFormat="1" x14ac:dyDescent="0.2">
      <c r="A5367" s="13"/>
      <c r="B5367"/>
      <c r="C5367"/>
      <c r="D5367" s="227"/>
      <c r="E5367" s="227"/>
      <c r="F5367" s="227"/>
      <c r="G5367"/>
      <c r="H5367"/>
      <c r="I5367"/>
      <c r="J5367" s="227"/>
      <c r="L5367" s="190"/>
      <c r="N5367"/>
      <c r="O5367"/>
      <c r="P5367"/>
      <c r="Q5367"/>
      <c r="R5367"/>
      <c r="S5367"/>
      <c r="T5367"/>
      <c r="U5367"/>
      <c r="V5367"/>
      <c r="W5367" s="319"/>
      <c r="X5367"/>
      <c r="Y5367"/>
      <c r="Z5367"/>
      <c r="AA5367"/>
      <c r="AB5367"/>
      <c r="AC5367"/>
      <c r="AD5367"/>
      <c r="AE5367"/>
      <c r="AF5367"/>
      <c r="AG5367"/>
      <c r="AH5367"/>
      <c r="AI5367"/>
      <c r="AJ5367"/>
      <c r="AK5367"/>
      <c r="AL5367"/>
      <c r="AM5367"/>
      <c r="AN5367"/>
      <c r="AO5367"/>
      <c r="AP5367"/>
      <c r="AQ5367"/>
    </row>
    <row r="5368" spans="1:43" s="269" customFormat="1" x14ac:dyDescent="0.2">
      <c r="A5368" s="13"/>
      <c r="B5368"/>
      <c r="C5368"/>
      <c r="D5368" s="227"/>
      <c r="E5368" s="227"/>
      <c r="F5368" s="227"/>
      <c r="G5368"/>
      <c r="H5368"/>
      <c r="I5368"/>
      <c r="J5368" s="227"/>
      <c r="L5368" s="190"/>
      <c r="N5368"/>
      <c r="O5368"/>
      <c r="P5368"/>
      <c r="Q5368"/>
      <c r="R5368"/>
      <c r="S5368"/>
      <c r="T5368"/>
      <c r="U5368"/>
      <c r="V5368"/>
      <c r="W5368" s="319"/>
      <c r="X5368"/>
      <c r="Y5368"/>
      <c r="Z5368"/>
      <c r="AA5368"/>
      <c r="AB5368"/>
      <c r="AC5368"/>
      <c r="AD5368"/>
      <c r="AE5368"/>
      <c r="AF5368"/>
      <c r="AG5368"/>
      <c r="AH5368"/>
      <c r="AI5368"/>
      <c r="AJ5368"/>
      <c r="AK5368"/>
      <c r="AL5368"/>
      <c r="AM5368"/>
      <c r="AN5368"/>
      <c r="AO5368"/>
      <c r="AP5368"/>
      <c r="AQ5368"/>
    </row>
    <row r="5369" spans="1:43" s="269" customFormat="1" x14ac:dyDescent="0.2">
      <c r="A5369" s="13"/>
      <c r="B5369"/>
      <c r="C5369"/>
      <c r="D5369" s="227"/>
      <c r="E5369" s="227"/>
      <c r="F5369" s="227"/>
      <c r="G5369"/>
      <c r="H5369"/>
      <c r="I5369"/>
      <c r="J5369" s="227"/>
      <c r="L5369" s="190"/>
      <c r="N5369"/>
      <c r="O5369"/>
      <c r="P5369"/>
      <c r="Q5369"/>
      <c r="R5369"/>
      <c r="S5369"/>
      <c r="T5369"/>
      <c r="U5369"/>
      <c r="V5369"/>
      <c r="W5369" s="319"/>
      <c r="X5369"/>
      <c r="Y5369"/>
      <c r="Z5369"/>
      <c r="AA5369"/>
      <c r="AB5369"/>
      <c r="AC5369"/>
      <c r="AD5369"/>
      <c r="AE5369"/>
      <c r="AF5369"/>
      <c r="AG5369"/>
      <c r="AH5369"/>
      <c r="AI5369"/>
      <c r="AJ5369"/>
      <c r="AK5369"/>
      <c r="AL5369"/>
      <c r="AM5369"/>
      <c r="AN5369"/>
      <c r="AO5369"/>
      <c r="AP5369"/>
      <c r="AQ5369"/>
    </row>
    <row r="5370" spans="1:43" s="269" customFormat="1" x14ac:dyDescent="0.2">
      <c r="A5370" s="13"/>
      <c r="B5370"/>
      <c r="C5370"/>
      <c r="D5370" s="227"/>
      <c r="E5370" s="227"/>
      <c r="F5370" s="227"/>
      <c r="G5370"/>
      <c r="H5370"/>
      <c r="I5370"/>
      <c r="J5370" s="227"/>
      <c r="L5370" s="190"/>
      <c r="N5370"/>
      <c r="O5370"/>
      <c r="P5370"/>
      <c r="Q5370"/>
      <c r="R5370"/>
      <c r="S5370"/>
      <c r="T5370"/>
      <c r="U5370"/>
      <c r="V5370"/>
      <c r="W5370" s="319"/>
      <c r="X5370"/>
      <c r="Y5370"/>
      <c r="Z5370"/>
      <c r="AA5370"/>
      <c r="AB5370"/>
      <c r="AC5370"/>
      <c r="AD5370"/>
      <c r="AE5370"/>
      <c r="AF5370"/>
      <c r="AG5370"/>
      <c r="AH5370"/>
      <c r="AI5370"/>
      <c r="AJ5370"/>
      <c r="AK5370"/>
      <c r="AL5370"/>
      <c r="AM5370"/>
      <c r="AN5370"/>
      <c r="AO5370"/>
      <c r="AP5370"/>
      <c r="AQ5370"/>
    </row>
    <row r="5371" spans="1:43" s="269" customFormat="1" x14ac:dyDescent="0.2">
      <c r="A5371" s="13"/>
      <c r="B5371"/>
      <c r="C5371"/>
      <c r="D5371" s="227"/>
      <c r="E5371" s="227"/>
      <c r="F5371" s="227"/>
      <c r="G5371"/>
      <c r="H5371"/>
      <c r="I5371"/>
      <c r="J5371" s="227"/>
      <c r="L5371" s="190"/>
      <c r="N5371"/>
      <c r="O5371"/>
      <c r="P5371"/>
      <c r="Q5371"/>
      <c r="R5371"/>
      <c r="S5371"/>
      <c r="T5371"/>
      <c r="U5371"/>
      <c r="V5371"/>
      <c r="W5371" s="319"/>
      <c r="X5371"/>
      <c r="Y5371"/>
      <c r="Z5371"/>
      <c r="AA5371"/>
      <c r="AB5371"/>
      <c r="AC5371"/>
      <c r="AD5371"/>
      <c r="AE5371"/>
      <c r="AF5371"/>
      <c r="AG5371"/>
      <c r="AH5371"/>
      <c r="AI5371"/>
      <c r="AJ5371"/>
      <c r="AK5371"/>
      <c r="AL5371"/>
      <c r="AM5371"/>
      <c r="AN5371"/>
      <c r="AO5371"/>
      <c r="AP5371"/>
      <c r="AQ5371"/>
    </row>
    <row r="5372" spans="1:43" s="269" customFormat="1" x14ac:dyDescent="0.2">
      <c r="A5372" s="13"/>
      <c r="B5372"/>
      <c r="C5372"/>
      <c r="D5372" s="227"/>
      <c r="E5372" s="227"/>
      <c r="F5372" s="227"/>
      <c r="G5372"/>
      <c r="H5372"/>
      <c r="I5372"/>
      <c r="J5372" s="227"/>
      <c r="L5372" s="190"/>
      <c r="N5372"/>
      <c r="O5372"/>
      <c r="P5372"/>
      <c r="Q5372"/>
      <c r="R5372"/>
      <c r="S5372"/>
      <c r="T5372"/>
      <c r="U5372"/>
      <c r="V5372"/>
      <c r="W5372" s="319"/>
      <c r="X5372"/>
      <c r="Y5372"/>
      <c r="Z5372"/>
      <c r="AA5372"/>
      <c r="AB5372"/>
      <c r="AC5372"/>
      <c r="AD5372"/>
      <c r="AE5372"/>
      <c r="AF5372"/>
      <c r="AG5372"/>
      <c r="AH5372"/>
      <c r="AI5372"/>
      <c r="AJ5372"/>
      <c r="AK5372"/>
      <c r="AL5372"/>
      <c r="AM5372"/>
      <c r="AN5372"/>
      <c r="AO5372"/>
      <c r="AP5372"/>
      <c r="AQ5372"/>
    </row>
    <row r="5373" spans="1:43" s="269" customFormat="1" x14ac:dyDescent="0.2">
      <c r="A5373" s="13"/>
      <c r="B5373"/>
      <c r="C5373"/>
      <c r="D5373" s="227"/>
      <c r="E5373" s="227"/>
      <c r="F5373" s="227"/>
      <c r="G5373"/>
      <c r="H5373"/>
      <c r="I5373"/>
      <c r="J5373" s="227"/>
      <c r="L5373" s="190"/>
      <c r="N5373"/>
      <c r="O5373"/>
      <c r="P5373"/>
      <c r="Q5373"/>
      <c r="R5373"/>
      <c r="S5373"/>
      <c r="T5373"/>
      <c r="U5373"/>
      <c r="V5373"/>
      <c r="W5373" s="319"/>
      <c r="X5373"/>
      <c r="Y5373"/>
      <c r="Z5373"/>
      <c r="AA5373"/>
      <c r="AB5373"/>
      <c r="AC5373"/>
      <c r="AD5373"/>
      <c r="AE5373"/>
      <c r="AF5373"/>
      <c r="AG5373"/>
      <c r="AH5373"/>
      <c r="AI5373"/>
      <c r="AJ5373"/>
      <c r="AK5373"/>
      <c r="AL5373"/>
      <c r="AM5373"/>
      <c r="AN5373"/>
      <c r="AO5373"/>
      <c r="AP5373"/>
      <c r="AQ5373"/>
    </row>
    <row r="5374" spans="1:43" s="269" customFormat="1" x14ac:dyDescent="0.2">
      <c r="A5374" s="13"/>
      <c r="B5374"/>
      <c r="C5374"/>
      <c r="D5374" s="227"/>
      <c r="E5374" s="227"/>
      <c r="F5374" s="227"/>
      <c r="G5374"/>
      <c r="H5374"/>
      <c r="I5374"/>
      <c r="J5374" s="227"/>
      <c r="L5374" s="190"/>
      <c r="N5374"/>
      <c r="O5374"/>
      <c r="P5374"/>
      <c r="Q5374"/>
      <c r="R5374"/>
      <c r="S5374"/>
      <c r="T5374"/>
      <c r="U5374"/>
      <c r="V5374"/>
      <c r="W5374" s="319"/>
      <c r="X5374"/>
      <c r="Y5374"/>
      <c r="Z5374"/>
      <c r="AA5374"/>
      <c r="AB5374"/>
      <c r="AC5374"/>
      <c r="AD5374"/>
      <c r="AE5374"/>
      <c r="AF5374"/>
      <c r="AG5374"/>
      <c r="AH5374"/>
      <c r="AI5374"/>
      <c r="AJ5374"/>
      <c r="AK5374"/>
      <c r="AL5374"/>
      <c r="AM5374"/>
      <c r="AN5374"/>
      <c r="AO5374"/>
      <c r="AP5374"/>
      <c r="AQ5374"/>
    </row>
    <row r="5375" spans="1:43" s="269" customFormat="1" x14ac:dyDescent="0.2">
      <c r="A5375" s="13"/>
      <c r="B5375"/>
      <c r="C5375"/>
      <c r="D5375" s="227"/>
      <c r="E5375" s="227"/>
      <c r="F5375" s="227"/>
      <c r="G5375"/>
      <c r="H5375"/>
      <c r="I5375"/>
      <c r="J5375" s="227"/>
      <c r="L5375" s="190"/>
      <c r="N5375"/>
      <c r="O5375"/>
      <c r="P5375"/>
      <c r="Q5375"/>
      <c r="R5375"/>
      <c r="S5375"/>
      <c r="T5375"/>
      <c r="U5375"/>
      <c r="V5375"/>
      <c r="W5375" s="319"/>
      <c r="X5375"/>
      <c r="Y5375"/>
      <c r="Z5375"/>
      <c r="AA5375"/>
      <c r="AB5375"/>
      <c r="AC5375"/>
      <c r="AD5375"/>
      <c r="AE5375"/>
      <c r="AF5375"/>
      <c r="AG5375"/>
      <c r="AH5375"/>
      <c r="AI5375"/>
      <c r="AJ5375"/>
      <c r="AK5375"/>
      <c r="AL5375"/>
      <c r="AM5375"/>
      <c r="AN5375"/>
      <c r="AO5375"/>
      <c r="AP5375"/>
      <c r="AQ5375"/>
    </row>
    <row r="5376" spans="1:43" s="269" customFormat="1" x14ac:dyDescent="0.2">
      <c r="A5376" s="13"/>
      <c r="B5376"/>
      <c r="C5376"/>
      <c r="D5376" s="227"/>
      <c r="E5376" s="227"/>
      <c r="F5376" s="227"/>
      <c r="G5376"/>
      <c r="H5376"/>
      <c r="I5376"/>
      <c r="J5376" s="227"/>
      <c r="L5376" s="190"/>
      <c r="N5376"/>
      <c r="O5376"/>
      <c r="P5376"/>
      <c r="Q5376"/>
      <c r="R5376"/>
      <c r="S5376"/>
      <c r="T5376"/>
      <c r="U5376"/>
      <c r="V5376"/>
      <c r="W5376" s="319"/>
      <c r="X5376"/>
      <c r="Y5376"/>
      <c r="Z5376"/>
      <c r="AA5376"/>
      <c r="AB5376"/>
      <c r="AC5376"/>
      <c r="AD5376"/>
      <c r="AE5376"/>
      <c r="AF5376"/>
      <c r="AG5376"/>
      <c r="AH5376"/>
      <c r="AI5376"/>
      <c r="AJ5376"/>
      <c r="AK5376"/>
      <c r="AL5376"/>
      <c r="AM5376"/>
      <c r="AN5376"/>
      <c r="AO5376"/>
      <c r="AP5376"/>
      <c r="AQ5376"/>
    </row>
    <row r="5377" spans="1:43" s="269" customFormat="1" x14ac:dyDescent="0.2">
      <c r="A5377" s="13"/>
      <c r="B5377"/>
      <c r="C5377"/>
      <c r="D5377" s="227"/>
      <c r="E5377" s="227"/>
      <c r="F5377" s="227"/>
      <c r="G5377"/>
      <c r="H5377"/>
      <c r="I5377"/>
      <c r="J5377" s="227"/>
      <c r="L5377" s="190"/>
      <c r="N5377"/>
      <c r="O5377"/>
      <c r="P5377"/>
      <c r="Q5377"/>
      <c r="R5377"/>
      <c r="S5377"/>
      <c r="T5377"/>
      <c r="U5377"/>
      <c r="V5377"/>
      <c r="W5377" s="319"/>
      <c r="X5377"/>
      <c r="Y5377"/>
      <c r="Z5377"/>
      <c r="AA5377"/>
      <c r="AB5377"/>
      <c r="AC5377"/>
      <c r="AD5377"/>
      <c r="AE5377"/>
      <c r="AF5377"/>
      <c r="AG5377"/>
      <c r="AH5377"/>
      <c r="AI5377"/>
      <c r="AJ5377"/>
      <c r="AK5377"/>
      <c r="AL5377"/>
      <c r="AM5377"/>
      <c r="AN5377"/>
      <c r="AO5377"/>
      <c r="AP5377"/>
      <c r="AQ5377"/>
    </row>
    <row r="5378" spans="1:43" s="269" customFormat="1" x14ac:dyDescent="0.2">
      <c r="A5378" s="13"/>
      <c r="B5378"/>
      <c r="C5378"/>
      <c r="D5378" s="227"/>
      <c r="E5378" s="227"/>
      <c r="F5378" s="227"/>
      <c r="G5378"/>
      <c r="H5378"/>
      <c r="I5378"/>
      <c r="J5378" s="227"/>
      <c r="L5378" s="190"/>
      <c r="N5378"/>
      <c r="O5378"/>
      <c r="P5378"/>
      <c r="Q5378"/>
      <c r="R5378"/>
      <c r="S5378"/>
      <c r="T5378"/>
      <c r="U5378"/>
      <c r="V5378"/>
      <c r="W5378" s="319"/>
      <c r="X5378"/>
      <c r="Y5378"/>
      <c r="Z5378"/>
      <c r="AA5378"/>
      <c r="AB5378"/>
      <c r="AC5378"/>
      <c r="AD5378"/>
      <c r="AE5378"/>
      <c r="AF5378"/>
      <c r="AG5378"/>
      <c r="AH5378"/>
      <c r="AI5378"/>
      <c r="AJ5378"/>
      <c r="AK5378"/>
      <c r="AL5378"/>
      <c r="AM5378"/>
      <c r="AN5378"/>
      <c r="AO5378"/>
      <c r="AP5378"/>
      <c r="AQ5378"/>
    </row>
    <row r="5379" spans="1:43" s="269" customFormat="1" x14ac:dyDescent="0.2">
      <c r="A5379" s="13"/>
      <c r="B5379"/>
      <c r="C5379"/>
      <c r="D5379" s="227"/>
      <c r="E5379" s="227"/>
      <c r="F5379" s="227"/>
      <c r="G5379"/>
      <c r="H5379"/>
      <c r="I5379"/>
      <c r="J5379" s="227"/>
      <c r="L5379" s="190"/>
      <c r="N5379"/>
      <c r="O5379"/>
      <c r="P5379"/>
      <c r="Q5379"/>
      <c r="R5379"/>
      <c r="S5379"/>
      <c r="T5379"/>
      <c r="U5379"/>
      <c r="V5379"/>
      <c r="W5379" s="319"/>
      <c r="X5379"/>
      <c r="Y5379"/>
      <c r="Z5379"/>
      <c r="AA5379"/>
      <c r="AB5379"/>
      <c r="AC5379"/>
      <c r="AD5379"/>
      <c r="AE5379"/>
      <c r="AF5379"/>
      <c r="AG5379"/>
      <c r="AH5379"/>
      <c r="AI5379"/>
      <c r="AJ5379"/>
      <c r="AK5379"/>
      <c r="AL5379"/>
      <c r="AM5379"/>
      <c r="AN5379"/>
      <c r="AO5379"/>
      <c r="AP5379"/>
      <c r="AQ5379"/>
    </row>
    <row r="5380" spans="1:43" s="269" customFormat="1" x14ac:dyDescent="0.2">
      <c r="A5380" s="13"/>
      <c r="B5380"/>
      <c r="C5380"/>
      <c r="D5380" s="227"/>
      <c r="E5380" s="227"/>
      <c r="F5380" s="227"/>
      <c r="G5380"/>
      <c r="H5380"/>
      <c r="I5380"/>
      <c r="J5380" s="227"/>
      <c r="L5380" s="190"/>
      <c r="N5380"/>
      <c r="O5380"/>
      <c r="P5380"/>
      <c r="Q5380"/>
      <c r="R5380"/>
      <c r="S5380"/>
      <c r="T5380"/>
      <c r="U5380"/>
      <c r="V5380"/>
      <c r="W5380" s="319"/>
      <c r="X5380"/>
      <c r="Y5380"/>
      <c r="Z5380"/>
      <c r="AA5380"/>
      <c r="AB5380"/>
      <c r="AC5380"/>
      <c r="AD5380"/>
      <c r="AE5380"/>
      <c r="AF5380"/>
      <c r="AG5380"/>
      <c r="AH5380"/>
      <c r="AI5380"/>
      <c r="AJ5380"/>
      <c r="AK5380"/>
      <c r="AL5380"/>
      <c r="AM5380"/>
      <c r="AN5380"/>
      <c r="AO5380"/>
      <c r="AP5380"/>
      <c r="AQ5380"/>
    </row>
    <row r="5381" spans="1:43" s="269" customFormat="1" x14ac:dyDescent="0.2">
      <c r="A5381" s="13"/>
      <c r="B5381"/>
      <c r="C5381"/>
      <c r="D5381" s="227"/>
      <c r="E5381" s="227"/>
      <c r="F5381" s="227"/>
      <c r="G5381"/>
      <c r="H5381"/>
      <c r="I5381"/>
      <c r="J5381" s="227"/>
      <c r="L5381" s="190"/>
      <c r="N5381"/>
      <c r="O5381"/>
      <c r="P5381"/>
      <c r="Q5381"/>
      <c r="R5381"/>
      <c r="S5381"/>
      <c r="T5381"/>
      <c r="U5381"/>
      <c r="V5381"/>
      <c r="W5381" s="319"/>
      <c r="X5381"/>
      <c r="Y5381"/>
      <c r="Z5381"/>
      <c r="AA5381"/>
      <c r="AB5381"/>
      <c r="AC5381"/>
      <c r="AD5381"/>
      <c r="AE5381"/>
      <c r="AF5381"/>
      <c r="AG5381"/>
      <c r="AH5381"/>
      <c r="AI5381"/>
      <c r="AJ5381"/>
      <c r="AK5381"/>
      <c r="AL5381"/>
      <c r="AM5381"/>
      <c r="AN5381"/>
      <c r="AO5381"/>
      <c r="AP5381"/>
      <c r="AQ5381"/>
    </row>
    <row r="5382" spans="1:43" s="269" customFormat="1" x14ac:dyDescent="0.2">
      <c r="A5382" s="13"/>
      <c r="B5382"/>
      <c r="C5382"/>
      <c r="D5382" s="227"/>
      <c r="E5382" s="227"/>
      <c r="F5382" s="227"/>
      <c r="G5382"/>
      <c r="H5382"/>
      <c r="I5382"/>
      <c r="J5382" s="227"/>
      <c r="L5382" s="190"/>
      <c r="N5382"/>
      <c r="O5382"/>
      <c r="P5382"/>
      <c r="Q5382"/>
      <c r="R5382"/>
      <c r="S5382"/>
      <c r="T5382"/>
      <c r="U5382"/>
      <c r="V5382"/>
      <c r="W5382" s="319"/>
      <c r="X5382"/>
      <c r="Y5382"/>
      <c r="Z5382"/>
      <c r="AA5382"/>
      <c r="AB5382"/>
      <c r="AC5382"/>
      <c r="AD5382"/>
      <c r="AE5382"/>
      <c r="AF5382"/>
      <c r="AG5382"/>
      <c r="AH5382"/>
      <c r="AI5382"/>
      <c r="AJ5382"/>
      <c r="AK5382"/>
      <c r="AL5382"/>
      <c r="AM5382"/>
      <c r="AN5382"/>
      <c r="AO5382"/>
      <c r="AP5382"/>
      <c r="AQ5382"/>
    </row>
    <row r="5383" spans="1:43" s="269" customFormat="1" x14ac:dyDescent="0.2">
      <c r="A5383" s="13"/>
      <c r="B5383"/>
      <c r="C5383"/>
      <c r="D5383" s="227"/>
      <c r="E5383" s="227"/>
      <c r="F5383" s="227"/>
      <c r="G5383"/>
      <c r="H5383"/>
      <c r="I5383"/>
      <c r="J5383" s="227"/>
      <c r="L5383" s="190"/>
      <c r="N5383"/>
      <c r="O5383"/>
      <c r="P5383"/>
      <c r="Q5383"/>
      <c r="R5383"/>
      <c r="S5383"/>
      <c r="T5383"/>
      <c r="U5383"/>
      <c r="V5383"/>
      <c r="W5383" s="319"/>
      <c r="X5383"/>
      <c r="Y5383"/>
      <c r="Z5383"/>
      <c r="AA5383"/>
      <c r="AB5383"/>
      <c r="AC5383"/>
      <c r="AD5383"/>
      <c r="AE5383"/>
      <c r="AF5383"/>
      <c r="AG5383"/>
      <c r="AH5383"/>
      <c r="AI5383"/>
      <c r="AJ5383"/>
      <c r="AK5383"/>
      <c r="AL5383"/>
      <c r="AM5383"/>
      <c r="AN5383"/>
      <c r="AO5383"/>
      <c r="AP5383"/>
      <c r="AQ5383"/>
    </row>
    <row r="5384" spans="1:43" s="269" customFormat="1" x14ac:dyDescent="0.2">
      <c r="A5384" s="13"/>
      <c r="B5384"/>
      <c r="C5384"/>
      <c r="D5384" s="227"/>
      <c r="E5384" s="227"/>
      <c r="F5384" s="227"/>
      <c r="G5384"/>
      <c r="H5384"/>
      <c r="I5384"/>
      <c r="J5384" s="227"/>
      <c r="L5384" s="190"/>
      <c r="N5384"/>
      <c r="O5384"/>
      <c r="P5384"/>
      <c r="Q5384"/>
      <c r="R5384"/>
      <c r="S5384"/>
      <c r="T5384"/>
      <c r="U5384"/>
      <c r="V5384"/>
      <c r="W5384" s="319"/>
      <c r="X5384"/>
      <c r="Y5384"/>
      <c r="Z5384"/>
      <c r="AA5384"/>
      <c r="AB5384"/>
      <c r="AC5384"/>
      <c r="AD5384"/>
      <c r="AE5384"/>
      <c r="AF5384"/>
      <c r="AG5384"/>
      <c r="AH5384"/>
      <c r="AI5384"/>
      <c r="AJ5384"/>
      <c r="AK5384"/>
      <c r="AL5384"/>
      <c r="AM5384"/>
      <c r="AN5384"/>
      <c r="AO5384"/>
      <c r="AP5384"/>
      <c r="AQ5384"/>
    </row>
    <row r="5385" spans="1:43" s="269" customFormat="1" x14ac:dyDescent="0.2">
      <c r="A5385" s="13"/>
      <c r="B5385"/>
      <c r="C5385"/>
      <c r="D5385" s="227"/>
      <c r="E5385" s="227"/>
      <c r="F5385" s="227"/>
      <c r="G5385"/>
      <c r="H5385"/>
      <c r="I5385"/>
      <c r="J5385" s="227"/>
      <c r="L5385" s="190"/>
      <c r="N5385"/>
      <c r="O5385"/>
      <c r="P5385"/>
      <c r="Q5385"/>
      <c r="R5385"/>
      <c r="S5385"/>
      <c r="T5385"/>
      <c r="U5385"/>
      <c r="V5385"/>
      <c r="W5385" s="319"/>
      <c r="X5385"/>
      <c r="Y5385"/>
      <c r="Z5385"/>
      <c r="AA5385"/>
      <c r="AB5385"/>
      <c r="AC5385"/>
      <c r="AD5385"/>
      <c r="AE5385"/>
      <c r="AF5385"/>
      <c r="AG5385"/>
      <c r="AH5385"/>
      <c r="AI5385"/>
      <c r="AJ5385"/>
      <c r="AK5385"/>
      <c r="AL5385"/>
      <c r="AM5385"/>
      <c r="AN5385"/>
      <c r="AO5385"/>
      <c r="AP5385"/>
      <c r="AQ5385"/>
    </row>
    <row r="5386" spans="1:43" s="269" customFormat="1" x14ac:dyDescent="0.2">
      <c r="A5386" s="13"/>
      <c r="B5386"/>
      <c r="C5386"/>
      <c r="D5386" s="227"/>
      <c r="E5386" s="227"/>
      <c r="F5386" s="227"/>
      <c r="G5386"/>
      <c r="H5386"/>
      <c r="I5386"/>
      <c r="J5386" s="227"/>
      <c r="L5386" s="190"/>
      <c r="N5386"/>
      <c r="O5386"/>
      <c r="P5386"/>
      <c r="Q5386"/>
      <c r="R5386"/>
      <c r="S5386"/>
      <c r="T5386"/>
      <c r="U5386"/>
      <c r="V5386"/>
      <c r="W5386" s="319"/>
      <c r="X5386"/>
      <c r="Y5386"/>
      <c r="Z5386"/>
      <c r="AA5386"/>
      <c r="AB5386"/>
      <c r="AC5386"/>
      <c r="AD5386"/>
      <c r="AE5386"/>
      <c r="AF5386"/>
      <c r="AG5386"/>
      <c r="AH5386"/>
      <c r="AI5386"/>
      <c r="AJ5386"/>
      <c r="AK5386"/>
      <c r="AL5386"/>
      <c r="AM5386"/>
      <c r="AN5386"/>
      <c r="AO5386"/>
      <c r="AP5386"/>
      <c r="AQ5386"/>
    </row>
    <row r="5387" spans="1:43" s="269" customFormat="1" x14ac:dyDescent="0.2">
      <c r="A5387" s="13"/>
      <c r="B5387"/>
      <c r="C5387"/>
      <c r="D5387" s="227"/>
      <c r="E5387" s="227"/>
      <c r="F5387" s="227"/>
      <c r="G5387"/>
      <c r="H5387"/>
      <c r="I5387"/>
      <c r="J5387" s="227"/>
      <c r="L5387" s="190"/>
      <c r="N5387"/>
      <c r="O5387"/>
      <c r="P5387"/>
      <c r="Q5387"/>
      <c r="R5387"/>
      <c r="S5387"/>
      <c r="T5387"/>
      <c r="U5387"/>
      <c r="V5387"/>
      <c r="W5387" s="319"/>
      <c r="X5387"/>
      <c r="Y5387"/>
      <c r="Z5387"/>
      <c r="AA5387"/>
      <c r="AB5387"/>
      <c r="AC5387"/>
      <c r="AD5387"/>
      <c r="AE5387"/>
      <c r="AF5387"/>
      <c r="AG5387"/>
      <c r="AH5387"/>
      <c r="AI5387"/>
      <c r="AJ5387"/>
      <c r="AK5387"/>
      <c r="AL5387"/>
      <c r="AM5387"/>
      <c r="AN5387"/>
      <c r="AO5387"/>
      <c r="AP5387"/>
      <c r="AQ5387"/>
    </row>
    <row r="5388" spans="1:43" s="269" customFormat="1" x14ac:dyDescent="0.2">
      <c r="A5388" s="13"/>
      <c r="B5388"/>
      <c r="C5388"/>
      <c r="D5388" s="227"/>
      <c r="E5388" s="227"/>
      <c r="F5388" s="227"/>
      <c r="G5388"/>
      <c r="H5388"/>
      <c r="I5388"/>
      <c r="J5388" s="227"/>
      <c r="L5388" s="190"/>
      <c r="N5388"/>
      <c r="O5388"/>
      <c r="P5388"/>
      <c r="Q5388"/>
      <c r="R5388"/>
      <c r="S5388"/>
      <c r="T5388"/>
      <c r="U5388"/>
      <c r="V5388"/>
      <c r="W5388" s="319"/>
      <c r="X5388"/>
      <c r="Y5388"/>
      <c r="Z5388"/>
      <c r="AA5388"/>
      <c r="AB5388"/>
      <c r="AC5388"/>
      <c r="AD5388"/>
      <c r="AE5388"/>
      <c r="AF5388"/>
      <c r="AG5388"/>
      <c r="AH5388"/>
      <c r="AI5388"/>
      <c r="AJ5388"/>
      <c r="AK5388"/>
      <c r="AL5388"/>
      <c r="AM5388"/>
      <c r="AN5388"/>
      <c r="AO5388"/>
      <c r="AP5388"/>
      <c r="AQ5388"/>
    </row>
    <row r="5389" spans="1:43" s="269" customFormat="1" x14ac:dyDescent="0.2">
      <c r="A5389" s="13"/>
      <c r="B5389"/>
      <c r="C5389"/>
      <c r="D5389" s="227"/>
      <c r="E5389" s="227"/>
      <c r="F5389" s="227"/>
      <c r="G5389"/>
      <c r="H5389"/>
      <c r="I5389"/>
      <c r="J5389" s="227"/>
      <c r="L5389" s="190"/>
      <c r="N5389"/>
      <c r="O5389"/>
      <c r="P5389"/>
      <c r="Q5389"/>
      <c r="R5389"/>
      <c r="S5389"/>
      <c r="T5389"/>
      <c r="U5389"/>
      <c r="V5389"/>
      <c r="W5389" s="319"/>
      <c r="X5389"/>
      <c r="Y5389"/>
      <c r="Z5389"/>
      <c r="AA5389"/>
      <c r="AB5389"/>
      <c r="AC5389"/>
      <c r="AD5389"/>
      <c r="AE5389"/>
      <c r="AF5389"/>
      <c r="AG5389"/>
      <c r="AH5389"/>
      <c r="AI5389"/>
      <c r="AJ5389"/>
      <c r="AK5389"/>
      <c r="AL5389"/>
      <c r="AM5389"/>
      <c r="AN5389"/>
      <c r="AO5389"/>
      <c r="AP5389"/>
      <c r="AQ5389"/>
    </row>
    <row r="5390" spans="1:43" s="269" customFormat="1" x14ac:dyDescent="0.2">
      <c r="A5390" s="13"/>
      <c r="B5390"/>
      <c r="C5390"/>
      <c r="D5390" s="227"/>
      <c r="E5390" s="227"/>
      <c r="F5390" s="227"/>
      <c r="G5390"/>
      <c r="H5390"/>
      <c r="I5390"/>
      <c r="J5390" s="227"/>
      <c r="L5390" s="190"/>
      <c r="N5390"/>
      <c r="O5390"/>
      <c r="P5390"/>
      <c r="Q5390"/>
      <c r="R5390"/>
      <c r="S5390"/>
      <c r="T5390"/>
      <c r="U5390"/>
      <c r="V5390"/>
      <c r="W5390" s="319"/>
      <c r="X5390"/>
      <c r="Y5390"/>
      <c r="Z5390"/>
      <c r="AA5390"/>
      <c r="AB5390"/>
      <c r="AC5390"/>
      <c r="AD5390"/>
      <c r="AE5390"/>
      <c r="AF5390"/>
      <c r="AG5390"/>
      <c r="AH5390"/>
      <c r="AI5390"/>
      <c r="AJ5390"/>
      <c r="AK5390"/>
      <c r="AL5390"/>
      <c r="AM5390"/>
      <c r="AN5390"/>
      <c r="AO5390"/>
      <c r="AP5390"/>
      <c r="AQ5390"/>
    </row>
    <row r="5391" spans="1:43" s="269" customFormat="1" x14ac:dyDescent="0.2">
      <c r="A5391" s="13"/>
      <c r="B5391"/>
      <c r="C5391"/>
      <c r="D5391" s="227"/>
      <c r="E5391" s="227"/>
      <c r="F5391" s="227"/>
      <c r="G5391"/>
      <c r="H5391"/>
      <c r="I5391"/>
      <c r="J5391" s="227"/>
      <c r="L5391" s="190"/>
      <c r="N5391"/>
      <c r="O5391"/>
      <c r="P5391"/>
      <c r="Q5391"/>
      <c r="R5391"/>
      <c r="S5391"/>
      <c r="T5391"/>
      <c r="U5391"/>
      <c r="V5391"/>
      <c r="W5391" s="319"/>
      <c r="X5391"/>
      <c r="Y5391"/>
      <c r="Z5391"/>
      <c r="AA5391"/>
      <c r="AB5391"/>
      <c r="AC5391"/>
      <c r="AD5391"/>
      <c r="AE5391"/>
      <c r="AF5391"/>
      <c r="AG5391"/>
      <c r="AH5391"/>
      <c r="AI5391"/>
      <c r="AJ5391"/>
      <c r="AK5391"/>
      <c r="AL5391"/>
      <c r="AM5391"/>
      <c r="AN5391"/>
      <c r="AO5391"/>
      <c r="AP5391"/>
      <c r="AQ5391"/>
    </row>
    <row r="5392" spans="1:43" s="269" customFormat="1" x14ac:dyDescent="0.2">
      <c r="A5392" s="13"/>
      <c r="B5392"/>
      <c r="C5392"/>
      <c r="D5392" s="227"/>
      <c r="E5392" s="227"/>
      <c r="F5392" s="227"/>
      <c r="G5392"/>
      <c r="H5392"/>
      <c r="I5392"/>
      <c r="J5392" s="227"/>
      <c r="L5392" s="190"/>
      <c r="N5392"/>
      <c r="O5392"/>
      <c r="P5392"/>
      <c r="Q5392"/>
      <c r="R5392"/>
      <c r="S5392"/>
      <c r="T5392"/>
      <c r="U5392"/>
      <c r="V5392"/>
      <c r="W5392" s="319"/>
      <c r="X5392"/>
      <c r="Y5392"/>
      <c r="Z5392"/>
      <c r="AA5392"/>
      <c r="AB5392"/>
      <c r="AC5392"/>
      <c r="AD5392"/>
      <c r="AE5392"/>
      <c r="AF5392"/>
      <c r="AG5392"/>
      <c r="AH5392"/>
      <c r="AI5392"/>
      <c r="AJ5392"/>
      <c r="AK5392"/>
      <c r="AL5392"/>
      <c r="AM5392"/>
      <c r="AN5392"/>
      <c r="AO5392"/>
      <c r="AP5392"/>
      <c r="AQ5392"/>
    </row>
    <row r="5393" spans="1:43" s="269" customFormat="1" x14ac:dyDescent="0.2">
      <c r="A5393" s="13"/>
      <c r="B5393"/>
      <c r="C5393"/>
      <c r="D5393" s="227"/>
      <c r="E5393" s="227"/>
      <c r="F5393" s="227"/>
      <c r="G5393"/>
      <c r="H5393"/>
      <c r="I5393"/>
      <c r="J5393" s="227"/>
      <c r="L5393" s="190"/>
      <c r="N5393"/>
      <c r="O5393"/>
      <c r="P5393"/>
      <c r="Q5393"/>
      <c r="R5393"/>
      <c r="S5393"/>
      <c r="T5393"/>
      <c r="U5393"/>
      <c r="V5393"/>
      <c r="W5393" s="319"/>
      <c r="X5393"/>
      <c r="Y5393"/>
      <c r="Z5393"/>
      <c r="AA5393"/>
      <c r="AB5393"/>
      <c r="AC5393"/>
      <c r="AD5393"/>
      <c r="AE5393"/>
      <c r="AF5393"/>
      <c r="AG5393"/>
      <c r="AH5393"/>
      <c r="AI5393"/>
      <c r="AJ5393"/>
      <c r="AK5393"/>
      <c r="AL5393"/>
      <c r="AM5393"/>
      <c r="AN5393"/>
      <c r="AO5393"/>
      <c r="AP5393"/>
      <c r="AQ5393"/>
    </row>
    <row r="5394" spans="1:43" s="269" customFormat="1" x14ac:dyDescent="0.2">
      <c r="A5394" s="13"/>
      <c r="B5394"/>
      <c r="C5394"/>
      <c r="D5394" s="227"/>
      <c r="E5394" s="227"/>
      <c r="F5394" s="227"/>
      <c r="G5394"/>
      <c r="H5394"/>
      <c r="I5394"/>
      <c r="J5394" s="227"/>
      <c r="L5394" s="190"/>
      <c r="N5394"/>
      <c r="O5394"/>
      <c r="P5394"/>
      <c r="Q5394"/>
      <c r="R5394"/>
      <c r="S5394"/>
      <c r="T5394"/>
      <c r="U5394"/>
      <c r="V5394"/>
      <c r="W5394" s="319"/>
      <c r="X5394"/>
      <c r="Y5394"/>
      <c r="Z5394"/>
      <c r="AA5394"/>
      <c r="AB5394"/>
      <c r="AC5394"/>
      <c r="AD5394"/>
      <c r="AE5394"/>
      <c r="AF5394"/>
      <c r="AG5394"/>
      <c r="AH5394"/>
      <c r="AI5394"/>
      <c r="AJ5394"/>
      <c r="AK5394"/>
      <c r="AL5394"/>
      <c r="AM5394"/>
      <c r="AN5394"/>
      <c r="AO5394"/>
      <c r="AP5394"/>
      <c r="AQ5394"/>
    </row>
    <row r="5395" spans="1:43" s="269" customFormat="1" x14ac:dyDescent="0.2">
      <c r="A5395" s="13"/>
      <c r="B5395"/>
      <c r="C5395"/>
      <c r="D5395" s="227"/>
      <c r="E5395" s="227"/>
      <c r="F5395" s="227"/>
      <c r="G5395"/>
      <c r="H5395"/>
      <c r="I5395"/>
      <c r="J5395" s="227"/>
      <c r="L5395" s="190"/>
      <c r="N5395"/>
      <c r="O5395"/>
      <c r="P5395"/>
      <c r="Q5395"/>
      <c r="R5395"/>
      <c r="S5395"/>
      <c r="T5395"/>
      <c r="U5395"/>
      <c r="V5395"/>
      <c r="W5395" s="319"/>
      <c r="X5395"/>
      <c r="Y5395"/>
      <c r="Z5395"/>
      <c r="AA5395"/>
      <c r="AB5395"/>
      <c r="AC5395"/>
      <c r="AD5395"/>
      <c r="AE5395"/>
      <c r="AF5395"/>
      <c r="AG5395"/>
      <c r="AH5395"/>
      <c r="AI5395"/>
      <c r="AJ5395"/>
      <c r="AK5395"/>
      <c r="AL5395"/>
      <c r="AM5395"/>
      <c r="AN5395"/>
      <c r="AO5395"/>
      <c r="AP5395"/>
      <c r="AQ5395"/>
    </row>
    <row r="5396" spans="1:43" s="269" customFormat="1" x14ac:dyDescent="0.2">
      <c r="A5396" s="13"/>
      <c r="B5396"/>
      <c r="C5396"/>
      <c r="D5396" s="227"/>
      <c r="E5396" s="227"/>
      <c r="F5396" s="227"/>
      <c r="G5396"/>
      <c r="H5396"/>
      <c r="I5396"/>
      <c r="J5396" s="227"/>
      <c r="L5396" s="190"/>
      <c r="N5396"/>
      <c r="O5396"/>
      <c r="P5396"/>
      <c r="Q5396"/>
      <c r="R5396"/>
      <c r="S5396"/>
      <c r="T5396"/>
      <c r="U5396"/>
      <c r="V5396"/>
      <c r="W5396" s="319"/>
      <c r="X5396"/>
      <c r="Y5396"/>
      <c r="Z5396"/>
      <c r="AA5396"/>
      <c r="AB5396"/>
      <c r="AC5396"/>
      <c r="AD5396"/>
      <c r="AE5396"/>
      <c r="AF5396"/>
      <c r="AG5396"/>
      <c r="AH5396"/>
      <c r="AI5396"/>
      <c r="AJ5396"/>
      <c r="AK5396"/>
      <c r="AL5396"/>
      <c r="AM5396"/>
      <c r="AN5396"/>
      <c r="AO5396"/>
      <c r="AP5396"/>
      <c r="AQ5396"/>
    </row>
    <row r="5397" spans="1:43" s="269" customFormat="1" x14ac:dyDescent="0.2">
      <c r="A5397" s="13"/>
      <c r="B5397"/>
      <c r="C5397"/>
      <c r="D5397" s="227"/>
      <c r="E5397" s="227"/>
      <c r="F5397" s="227"/>
      <c r="G5397"/>
      <c r="H5397"/>
      <c r="I5397"/>
      <c r="J5397" s="227"/>
      <c r="L5397" s="190"/>
      <c r="N5397"/>
      <c r="O5397"/>
      <c r="P5397"/>
      <c r="Q5397"/>
      <c r="R5397"/>
      <c r="S5397"/>
      <c r="T5397"/>
      <c r="U5397"/>
      <c r="V5397"/>
      <c r="W5397" s="319"/>
      <c r="X5397"/>
      <c r="Y5397"/>
      <c r="Z5397"/>
      <c r="AA5397"/>
      <c r="AB5397"/>
      <c r="AC5397"/>
      <c r="AD5397"/>
      <c r="AE5397"/>
      <c r="AF5397"/>
      <c r="AG5397"/>
      <c r="AH5397"/>
      <c r="AI5397"/>
      <c r="AJ5397"/>
      <c r="AK5397"/>
      <c r="AL5397"/>
      <c r="AM5397"/>
      <c r="AN5397"/>
      <c r="AO5397"/>
      <c r="AP5397"/>
      <c r="AQ5397"/>
    </row>
    <row r="5398" spans="1:43" s="269" customFormat="1" x14ac:dyDescent="0.2">
      <c r="A5398" s="13"/>
      <c r="B5398"/>
      <c r="C5398"/>
      <c r="D5398" s="227"/>
      <c r="E5398" s="227"/>
      <c r="F5398" s="227"/>
      <c r="G5398"/>
      <c r="H5398"/>
      <c r="I5398"/>
      <c r="J5398" s="227"/>
      <c r="L5398" s="190"/>
      <c r="N5398"/>
      <c r="O5398"/>
      <c r="P5398"/>
      <c r="Q5398"/>
      <c r="R5398"/>
      <c r="S5398"/>
      <c r="T5398"/>
      <c r="U5398"/>
      <c r="V5398"/>
      <c r="W5398" s="319"/>
      <c r="X5398"/>
      <c r="Y5398"/>
      <c r="Z5398"/>
      <c r="AA5398"/>
      <c r="AB5398"/>
      <c r="AC5398"/>
      <c r="AD5398"/>
      <c r="AE5398"/>
      <c r="AF5398"/>
      <c r="AG5398"/>
      <c r="AH5398"/>
      <c r="AI5398"/>
      <c r="AJ5398"/>
      <c r="AK5398"/>
      <c r="AL5398"/>
      <c r="AM5398"/>
      <c r="AN5398"/>
      <c r="AO5398"/>
      <c r="AP5398"/>
      <c r="AQ5398"/>
    </row>
    <row r="5399" spans="1:43" s="269" customFormat="1" x14ac:dyDescent="0.2">
      <c r="A5399" s="13"/>
      <c r="B5399"/>
      <c r="C5399"/>
      <c r="D5399" s="227"/>
      <c r="E5399" s="227"/>
      <c r="F5399" s="227"/>
      <c r="G5399"/>
      <c r="H5399"/>
      <c r="I5399"/>
      <c r="J5399" s="227"/>
      <c r="L5399" s="190"/>
      <c r="N5399"/>
      <c r="O5399"/>
      <c r="P5399"/>
      <c r="Q5399"/>
      <c r="R5399"/>
      <c r="S5399"/>
      <c r="T5399"/>
      <c r="U5399"/>
      <c r="V5399"/>
      <c r="W5399" s="319"/>
      <c r="X5399"/>
      <c r="Y5399"/>
      <c r="Z5399"/>
      <c r="AA5399"/>
      <c r="AB5399"/>
      <c r="AC5399"/>
      <c r="AD5399"/>
      <c r="AE5399"/>
      <c r="AF5399"/>
      <c r="AG5399"/>
      <c r="AH5399"/>
      <c r="AI5399"/>
      <c r="AJ5399"/>
      <c r="AK5399"/>
      <c r="AL5399"/>
      <c r="AM5399"/>
      <c r="AN5399"/>
      <c r="AO5399"/>
      <c r="AP5399"/>
      <c r="AQ5399"/>
    </row>
    <row r="5400" spans="1:43" s="269" customFormat="1" x14ac:dyDescent="0.2">
      <c r="A5400" s="13"/>
      <c r="B5400"/>
      <c r="C5400"/>
      <c r="D5400" s="227"/>
      <c r="E5400" s="227"/>
      <c r="F5400" s="227"/>
      <c r="G5400"/>
      <c r="H5400"/>
      <c r="I5400"/>
      <c r="J5400" s="227"/>
      <c r="L5400" s="190"/>
      <c r="N5400"/>
      <c r="O5400"/>
      <c r="P5400"/>
      <c r="Q5400"/>
      <c r="R5400"/>
      <c r="S5400"/>
      <c r="T5400"/>
      <c r="U5400"/>
      <c r="V5400"/>
      <c r="W5400" s="319"/>
      <c r="X5400"/>
      <c r="Y5400"/>
      <c r="Z5400"/>
      <c r="AA5400"/>
      <c r="AB5400"/>
      <c r="AC5400"/>
      <c r="AD5400"/>
      <c r="AE5400"/>
      <c r="AF5400"/>
      <c r="AG5400"/>
      <c r="AH5400"/>
      <c r="AI5400"/>
      <c r="AJ5400"/>
      <c r="AK5400"/>
      <c r="AL5400"/>
      <c r="AM5400"/>
      <c r="AN5400"/>
      <c r="AO5400"/>
      <c r="AP5400"/>
      <c r="AQ5400"/>
    </row>
    <row r="5401" spans="1:43" s="269" customFormat="1" x14ac:dyDescent="0.2">
      <c r="A5401" s="13"/>
      <c r="B5401"/>
      <c r="C5401"/>
      <c r="D5401" s="227"/>
      <c r="E5401" s="227"/>
      <c r="F5401" s="227"/>
      <c r="G5401"/>
      <c r="H5401"/>
      <c r="I5401"/>
      <c r="J5401" s="227"/>
      <c r="L5401" s="190"/>
      <c r="N5401"/>
      <c r="O5401"/>
      <c r="P5401"/>
      <c r="Q5401"/>
      <c r="R5401"/>
      <c r="S5401"/>
      <c r="T5401"/>
      <c r="U5401"/>
      <c r="V5401"/>
      <c r="W5401" s="319"/>
      <c r="X5401"/>
      <c r="Y5401"/>
      <c r="Z5401"/>
      <c r="AA5401"/>
      <c r="AB5401"/>
      <c r="AC5401"/>
      <c r="AD5401"/>
      <c r="AE5401"/>
      <c r="AF5401"/>
      <c r="AG5401"/>
      <c r="AH5401"/>
      <c r="AI5401"/>
      <c r="AJ5401"/>
      <c r="AK5401"/>
      <c r="AL5401"/>
      <c r="AM5401"/>
      <c r="AN5401"/>
      <c r="AO5401"/>
      <c r="AP5401"/>
      <c r="AQ5401"/>
    </row>
    <row r="5402" spans="1:43" s="269" customFormat="1" x14ac:dyDescent="0.2">
      <c r="A5402" s="13"/>
      <c r="B5402"/>
      <c r="C5402"/>
      <c r="D5402" s="227"/>
      <c r="E5402" s="227"/>
      <c r="F5402" s="227"/>
      <c r="G5402"/>
      <c r="H5402"/>
      <c r="I5402"/>
      <c r="J5402" s="227"/>
      <c r="L5402" s="190"/>
      <c r="N5402"/>
      <c r="O5402"/>
      <c r="P5402"/>
      <c r="Q5402"/>
      <c r="R5402"/>
      <c r="S5402"/>
      <c r="T5402"/>
      <c r="U5402"/>
      <c r="V5402"/>
      <c r="W5402" s="319"/>
      <c r="X5402"/>
      <c r="Y5402"/>
      <c r="Z5402"/>
      <c r="AA5402"/>
      <c r="AB5402"/>
      <c r="AC5402"/>
      <c r="AD5402"/>
      <c r="AE5402"/>
      <c r="AF5402"/>
      <c r="AG5402"/>
      <c r="AH5402"/>
      <c r="AI5402"/>
      <c r="AJ5402"/>
      <c r="AK5402"/>
      <c r="AL5402"/>
      <c r="AM5402"/>
      <c r="AN5402"/>
      <c r="AO5402"/>
      <c r="AP5402"/>
      <c r="AQ5402"/>
    </row>
    <row r="5403" spans="1:43" s="269" customFormat="1" x14ac:dyDescent="0.2">
      <c r="A5403" s="13"/>
      <c r="B5403"/>
      <c r="C5403"/>
      <c r="D5403" s="227"/>
      <c r="E5403" s="227"/>
      <c r="F5403" s="227"/>
      <c r="G5403"/>
      <c r="H5403"/>
      <c r="I5403"/>
      <c r="J5403" s="227"/>
      <c r="L5403" s="190"/>
      <c r="N5403"/>
      <c r="O5403"/>
      <c r="P5403"/>
      <c r="Q5403"/>
      <c r="R5403"/>
      <c r="S5403"/>
      <c r="T5403"/>
      <c r="U5403"/>
      <c r="V5403"/>
      <c r="W5403" s="319"/>
      <c r="X5403"/>
      <c r="Y5403"/>
      <c r="Z5403"/>
      <c r="AA5403"/>
      <c r="AB5403"/>
      <c r="AC5403"/>
      <c r="AD5403"/>
      <c r="AE5403"/>
      <c r="AF5403"/>
      <c r="AG5403"/>
      <c r="AH5403"/>
      <c r="AI5403"/>
      <c r="AJ5403"/>
      <c r="AK5403"/>
      <c r="AL5403"/>
      <c r="AM5403"/>
      <c r="AN5403"/>
      <c r="AO5403"/>
      <c r="AP5403"/>
      <c r="AQ5403"/>
    </row>
    <row r="5404" spans="1:43" s="269" customFormat="1" x14ac:dyDescent="0.2">
      <c r="A5404" s="13"/>
      <c r="B5404"/>
      <c r="C5404"/>
      <c r="D5404" s="227"/>
      <c r="E5404" s="227"/>
      <c r="F5404" s="227"/>
      <c r="G5404"/>
      <c r="H5404"/>
      <c r="I5404"/>
      <c r="J5404" s="227"/>
      <c r="L5404" s="190"/>
      <c r="N5404"/>
      <c r="O5404"/>
      <c r="P5404"/>
      <c r="Q5404"/>
      <c r="R5404"/>
      <c r="S5404"/>
      <c r="T5404"/>
      <c r="U5404"/>
      <c r="V5404"/>
      <c r="W5404" s="319"/>
      <c r="X5404"/>
      <c r="Y5404"/>
      <c r="Z5404"/>
      <c r="AA5404"/>
      <c r="AB5404"/>
      <c r="AC5404"/>
      <c r="AD5404"/>
      <c r="AE5404"/>
      <c r="AF5404"/>
      <c r="AG5404"/>
      <c r="AH5404"/>
      <c r="AI5404"/>
      <c r="AJ5404"/>
      <c r="AK5404"/>
      <c r="AL5404"/>
      <c r="AM5404"/>
      <c r="AN5404"/>
      <c r="AO5404"/>
      <c r="AP5404"/>
      <c r="AQ5404"/>
    </row>
    <row r="5405" spans="1:43" s="269" customFormat="1" x14ac:dyDescent="0.2">
      <c r="A5405" s="13"/>
      <c r="B5405"/>
      <c r="C5405"/>
      <c r="D5405" s="227"/>
      <c r="E5405" s="227"/>
      <c r="F5405" s="227"/>
      <c r="G5405"/>
      <c r="H5405"/>
      <c r="I5405"/>
      <c r="J5405" s="227"/>
      <c r="L5405" s="190"/>
      <c r="N5405"/>
      <c r="O5405"/>
      <c r="P5405"/>
      <c r="Q5405"/>
      <c r="R5405"/>
      <c r="S5405"/>
      <c r="T5405"/>
      <c r="U5405"/>
      <c r="V5405"/>
      <c r="W5405" s="319"/>
      <c r="X5405"/>
      <c r="Y5405"/>
      <c r="Z5405"/>
      <c r="AA5405"/>
      <c r="AB5405"/>
      <c r="AC5405"/>
      <c r="AD5405"/>
      <c r="AE5405"/>
      <c r="AF5405"/>
      <c r="AG5405"/>
      <c r="AH5405"/>
      <c r="AI5405"/>
      <c r="AJ5405"/>
      <c r="AK5405"/>
      <c r="AL5405"/>
      <c r="AM5405"/>
      <c r="AN5405"/>
      <c r="AO5405"/>
      <c r="AP5405"/>
      <c r="AQ5405"/>
    </row>
    <row r="5406" spans="1:43" s="269" customFormat="1" x14ac:dyDescent="0.2">
      <c r="A5406" s="13"/>
      <c r="B5406"/>
      <c r="C5406"/>
      <c r="D5406" s="227"/>
      <c r="E5406" s="227"/>
      <c r="F5406" s="227"/>
      <c r="G5406"/>
      <c r="H5406"/>
      <c r="I5406"/>
      <c r="J5406" s="227"/>
      <c r="L5406" s="190"/>
      <c r="N5406"/>
      <c r="O5406"/>
      <c r="P5406"/>
      <c r="Q5406"/>
      <c r="R5406"/>
      <c r="S5406"/>
      <c r="T5406"/>
      <c r="U5406"/>
      <c r="V5406"/>
      <c r="W5406" s="319"/>
      <c r="X5406"/>
      <c r="Y5406"/>
      <c r="Z5406"/>
      <c r="AA5406"/>
      <c r="AB5406"/>
      <c r="AC5406"/>
      <c r="AD5406"/>
      <c r="AE5406"/>
      <c r="AF5406"/>
      <c r="AG5406"/>
      <c r="AH5406"/>
      <c r="AI5406"/>
      <c r="AJ5406"/>
      <c r="AK5406"/>
      <c r="AL5406"/>
      <c r="AM5406"/>
      <c r="AN5406"/>
      <c r="AO5406"/>
      <c r="AP5406"/>
      <c r="AQ5406"/>
    </row>
    <row r="5407" spans="1:43" s="269" customFormat="1" x14ac:dyDescent="0.2">
      <c r="A5407" s="13"/>
      <c r="B5407"/>
      <c r="C5407"/>
      <c r="D5407" s="227"/>
      <c r="E5407" s="227"/>
      <c r="F5407" s="227"/>
      <c r="G5407"/>
      <c r="H5407"/>
      <c r="I5407"/>
      <c r="J5407" s="227"/>
      <c r="L5407" s="190"/>
      <c r="N5407"/>
      <c r="O5407"/>
      <c r="P5407"/>
      <c r="Q5407"/>
      <c r="R5407"/>
      <c r="S5407"/>
      <c r="T5407"/>
      <c r="U5407"/>
      <c r="V5407"/>
      <c r="W5407" s="319"/>
      <c r="X5407"/>
      <c r="Y5407"/>
      <c r="Z5407"/>
      <c r="AA5407"/>
      <c r="AB5407"/>
      <c r="AC5407"/>
      <c r="AD5407"/>
      <c r="AE5407"/>
      <c r="AF5407"/>
      <c r="AG5407"/>
      <c r="AH5407"/>
      <c r="AI5407"/>
      <c r="AJ5407"/>
      <c r="AK5407"/>
      <c r="AL5407"/>
      <c r="AM5407"/>
      <c r="AN5407"/>
      <c r="AO5407"/>
      <c r="AP5407"/>
      <c r="AQ5407"/>
    </row>
    <row r="5408" spans="1:43" s="269" customFormat="1" x14ac:dyDescent="0.2">
      <c r="A5408" s="13"/>
      <c r="B5408"/>
      <c r="C5408"/>
      <c r="D5408" s="227"/>
      <c r="E5408" s="227"/>
      <c r="F5408" s="227"/>
      <c r="G5408"/>
      <c r="H5408"/>
      <c r="I5408"/>
      <c r="J5408" s="227"/>
      <c r="L5408" s="190"/>
      <c r="N5408"/>
      <c r="O5408"/>
      <c r="P5408"/>
      <c r="Q5408"/>
      <c r="R5408"/>
      <c r="S5408"/>
      <c r="T5408"/>
      <c r="U5408"/>
      <c r="V5408"/>
      <c r="W5408" s="319"/>
      <c r="X5408"/>
      <c r="Y5408"/>
      <c r="Z5408"/>
      <c r="AA5408"/>
      <c r="AB5408"/>
      <c r="AC5408"/>
      <c r="AD5408"/>
      <c r="AE5408"/>
      <c r="AF5408"/>
      <c r="AG5408"/>
      <c r="AH5408"/>
      <c r="AI5408"/>
      <c r="AJ5408"/>
      <c r="AK5408"/>
      <c r="AL5408"/>
      <c r="AM5408"/>
      <c r="AN5408"/>
      <c r="AO5408"/>
      <c r="AP5408"/>
      <c r="AQ5408"/>
    </row>
    <row r="5409" spans="1:43" s="269" customFormat="1" x14ac:dyDescent="0.2">
      <c r="A5409" s="13"/>
      <c r="B5409"/>
      <c r="C5409"/>
      <c r="D5409" s="227"/>
      <c r="E5409" s="227"/>
      <c r="F5409" s="227"/>
      <c r="G5409"/>
      <c r="H5409"/>
      <c r="I5409"/>
      <c r="J5409" s="227"/>
      <c r="L5409" s="190"/>
      <c r="N5409"/>
      <c r="O5409"/>
      <c r="P5409"/>
      <c r="Q5409"/>
      <c r="R5409"/>
      <c r="S5409"/>
      <c r="T5409"/>
      <c r="U5409"/>
      <c r="V5409"/>
      <c r="W5409" s="319"/>
      <c r="X5409"/>
      <c r="Y5409"/>
      <c r="Z5409"/>
      <c r="AA5409"/>
      <c r="AB5409"/>
      <c r="AC5409"/>
      <c r="AD5409"/>
      <c r="AE5409"/>
      <c r="AF5409"/>
      <c r="AG5409"/>
      <c r="AH5409"/>
      <c r="AI5409"/>
      <c r="AJ5409"/>
      <c r="AK5409"/>
      <c r="AL5409"/>
      <c r="AM5409"/>
      <c r="AN5409"/>
      <c r="AO5409"/>
      <c r="AP5409"/>
      <c r="AQ5409"/>
    </row>
    <row r="5410" spans="1:43" s="269" customFormat="1" x14ac:dyDescent="0.2">
      <c r="A5410" s="13"/>
      <c r="B5410"/>
      <c r="C5410"/>
      <c r="D5410" s="227"/>
      <c r="E5410" s="227"/>
      <c r="F5410" s="227"/>
      <c r="G5410"/>
      <c r="H5410"/>
      <c r="I5410"/>
      <c r="J5410" s="227"/>
      <c r="L5410" s="190"/>
      <c r="N5410"/>
      <c r="O5410"/>
      <c r="P5410"/>
      <c r="Q5410"/>
      <c r="R5410"/>
      <c r="S5410"/>
      <c r="T5410"/>
      <c r="U5410"/>
      <c r="V5410"/>
      <c r="W5410" s="319"/>
      <c r="X5410"/>
      <c r="Y5410"/>
      <c r="Z5410"/>
      <c r="AA5410"/>
      <c r="AB5410"/>
      <c r="AC5410"/>
      <c r="AD5410"/>
      <c r="AE5410"/>
      <c r="AF5410"/>
      <c r="AG5410"/>
      <c r="AH5410"/>
      <c r="AI5410"/>
      <c r="AJ5410"/>
      <c r="AK5410"/>
      <c r="AL5410"/>
      <c r="AM5410"/>
      <c r="AN5410"/>
      <c r="AO5410"/>
      <c r="AP5410"/>
      <c r="AQ5410"/>
    </row>
    <row r="5411" spans="1:43" s="269" customFormat="1" x14ac:dyDescent="0.2">
      <c r="A5411" s="13"/>
      <c r="B5411"/>
      <c r="C5411"/>
      <c r="D5411" s="227"/>
      <c r="E5411" s="227"/>
      <c r="F5411" s="227"/>
      <c r="G5411"/>
      <c r="H5411"/>
      <c r="I5411"/>
      <c r="J5411" s="227"/>
      <c r="L5411" s="190"/>
      <c r="N5411"/>
      <c r="O5411"/>
      <c r="P5411"/>
      <c r="Q5411"/>
      <c r="R5411"/>
      <c r="S5411"/>
      <c r="T5411"/>
      <c r="U5411"/>
      <c r="V5411"/>
      <c r="W5411" s="319"/>
      <c r="X5411"/>
      <c r="Y5411"/>
      <c r="Z5411"/>
      <c r="AA5411"/>
      <c r="AB5411"/>
      <c r="AC5411"/>
      <c r="AD5411"/>
      <c r="AE5411"/>
      <c r="AF5411"/>
      <c r="AG5411"/>
      <c r="AH5411"/>
      <c r="AI5411"/>
      <c r="AJ5411"/>
      <c r="AK5411"/>
      <c r="AL5411"/>
      <c r="AM5411"/>
      <c r="AN5411"/>
      <c r="AO5411"/>
      <c r="AP5411"/>
      <c r="AQ5411"/>
    </row>
    <row r="5412" spans="1:43" s="269" customFormat="1" x14ac:dyDescent="0.2">
      <c r="A5412" s="13"/>
      <c r="B5412"/>
      <c r="C5412"/>
      <c r="D5412" s="227"/>
      <c r="E5412" s="227"/>
      <c r="F5412" s="227"/>
      <c r="G5412"/>
      <c r="H5412"/>
      <c r="I5412"/>
      <c r="J5412" s="227"/>
      <c r="L5412" s="190"/>
      <c r="N5412"/>
      <c r="O5412"/>
      <c r="P5412"/>
      <c r="Q5412"/>
      <c r="R5412"/>
      <c r="S5412"/>
      <c r="T5412"/>
      <c r="U5412"/>
      <c r="V5412"/>
      <c r="W5412" s="319"/>
      <c r="X5412"/>
      <c r="Y5412"/>
      <c r="Z5412"/>
      <c r="AA5412"/>
      <c r="AB5412"/>
      <c r="AC5412"/>
      <c r="AD5412"/>
      <c r="AE5412"/>
      <c r="AF5412"/>
      <c r="AG5412"/>
      <c r="AH5412"/>
      <c r="AI5412"/>
      <c r="AJ5412"/>
      <c r="AK5412"/>
      <c r="AL5412"/>
      <c r="AM5412"/>
      <c r="AN5412"/>
      <c r="AO5412"/>
      <c r="AP5412"/>
      <c r="AQ5412"/>
    </row>
    <row r="5413" spans="1:43" s="269" customFormat="1" x14ac:dyDescent="0.2">
      <c r="A5413" s="13"/>
      <c r="B5413"/>
      <c r="C5413"/>
      <c r="D5413" s="227"/>
      <c r="E5413" s="227"/>
      <c r="F5413" s="227"/>
      <c r="G5413"/>
      <c r="H5413"/>
      <c r="I5413"/>
      <c r="J5413" s="227"/>
      <c r="L5413" s="190"/>
      <c r="N5413"/>
      <c r="O5413"/>
      <c r="P5413"/>
      <c r="Q5413"/>
      <c r="R5413"/>
      <c r="S5413"/>
      <c r="T5413"/>
      <c r="U5413"/>
      <c r="V5413"/>
      <c r="W5413" s="319"/>
      <c r="X5413"/>
      <c r="Y5413"/>
      <c r="Z5413"/>
      <c r="AA5413"/>
      <c r="AB5413"/>
      <c r="AC5413"/>
      <c r="AD5413"/>
      <c r="AE5413"/>
      <c r="AF5413"/>
      <c r="AG5413"/>
      <c r="AH5413"/>
      <c r="AI5413"/>
      <c r="AJ5413"/>
      <c r="AK5413"/>
      <c r="AL5413"/>
      <c r="AM5413"/>
      <c r="AN5413"/>
      <c r="AO5413"/>
      <c r="AP5413"/>
      <c r="AQ5413"/>
    </row>
    <row r="5414" spans="1:43" s="269" customFormat="1" x14ac:dyDescent="0.2">
      <c r="A5414" s="13"/>
      <c r="B5414"/>
      <c r="C5414"/>
      <c r="D5414" s="227"/>
      <c r="E5414" s="227"/>
      <c r="F5414" s="227"/>
      <c r="G5414"/>
      <c r="H5414"/>
      <c r="I5414"/>
      <c r="J5414" s="227"/>
      <c r="L5414" s="190"/>
      <c r="N5414"/>
      <c r="O5414"/>
      <c r="P5414"/>
      <c r="Q5414"/>
      <c r="R5414"/>
      <c r="S5414"/>
      <c r="T5414"/>
      <c r="U5414"/>
      <c r="V5414"/>
      <c r="W5414" s="319"/>
      <c r="X5414"/>
      <c r="Y5414"/>
      <c r="Z5414"/>
      <c r="AA5414"/>
      <c r="AB5414"/>
      <c r="AC5414"/>
      <c r="AD5414"/>
      <c r="AE5414"/>
      <c r="AF5414"/>
      <c r="AG5414"/>
      <c r="AH5414"/>
      <c r="AI5414"/>
      <c r="AJ5414"/>
      <c r="AK5414"/>
      <c r="AL5414"/>
      <c r="AM5414"/>
      <c r="AN5414"/>
      <c r="AO5414"/>
      <c r="AP5414"/>
      <c r="AQ5414"/>
    </row>
    <row r="5415" spans="1:43" s="269" customFormat="1" x14ac:dyDescent="0.2">
      <c r="A5415" s="13"/>
      <c r="B5415"/>
      <c r="C5415"/>
      <c r="D5415" s="227"/>
      <c r="E5415" s="227"/>
      <c r="F5415" s="227"/>
      <c r="G5415"/>
      <c r="H5415"/>
      <c r="I5415"/>
      <c r="J5415" s="227"/>
      <c r="L5415" s="190"/>
      <c r="N5415"/>
      <c r="O5415"/>
      <c r="P5415"/>
      <c r="Q5415"/>
      <c r="R5415"/>
      <c r="S5415"/>
      <c r="T5415"/>
      <c r="U5415"/>
      <c r="V5415"/>
      <c r="W5415" s="319"/>
      <c r="X5415"/>
      <c r="Y5415"/>
      <c r="Z5415"/>
      <c r="AA5415"/>
      <c r="AB5415"/>
      <c r="AC5415"/>
      <c r="AD5415"/>
      <c r="AE5415"/>
      <c r="AF5415"/>
      <c r="AG5415"/>
      <c r="AH5415"/>
      <c r="AI5415"/>
      <c r="AJ5415"/>
      <c r="AK5415"/>
      <c r="AL5415"/>
      <c r="AM5415"/>
      <c r="AN5415"/>
      <c r="AO5415"/>
      <c r="AP5415"/>
      <c r="AQ5415"/>
    </row>
    <row r="5416" spans="1:43" s="269" customFormat="1" x14ac:dyDescent="0.2">
      <c r="A5416" s="13"/>
      <c r="B5416"/>
      <c r="C5416"/>
      <c r="D5416" s="227"/>
      <c r="E5416" s="227"/>
      <c r="F5416" s="227"/>
      <c r="G5416"/>
      <c r="H5416"/>
      <c r="I5416"/>
      <c r="J5416" s="227"/>
      <c r="L5416" s="190"/>
      <c r="N5416"/>
      <c r="O5416"/>
      <c r="P5416"/>
      <c r="Q5416"/>
      <c r="R5416"/>
      <c r="S5416"/>
      <c r="T5416"/>
      <c r="U5416"/>
      <c r="V5416"/>
      <c r="W5416" s="319"/>
      <c r="X5416"/>
      <c r="Y5416"/>
      <c r="Z5416"/>
      <c r="AA5416"/>
      <c r="AB5416"/>
      <c r="AC5416"/>
      <c r="AD5416"/>
      <c r="AE5416"/>
      <c r="AF5416"/>
      <c r="AG5416"/>
      <c r="AH5416"/>
      <c r="AI5416"/>
      <c r="AJ5416"/>
      <c r="AK5416"/>
      <c r="AL5416"/>
      <c r="AM5416"/>
      <c r="AN5416"/>
      <c r="AO5416"/>
      <c r="AP5416"/>
      <c r="AQ5416"/>
    </row>
    <row r="5417" spans="1:43" s="269" customFormat="1" x14ac:dyDescent="0.2">
      <c r="A5417" s="13"/>
      <c r="B5417"/>
      <c r="C5417"/>
      <c r="D5417" s="227"/>
      <c r="E5417" s="227"/>
      <c r="F5417" s="227"/>
      <c r="G5417"/>
      <c r="H5417"/>
      <c r="I5417"/>
      <c r="J5417" s="227"/>
      <c r="L5417" s="190"/>
      <c r="N5417"/>
      <c r="O5417"/>
      <c r="P5417"/>
      <c r="Q5417"/>
      <c r="R5417"/>
      <c r="S5417"/>
      <c r="T5417"/>
      <c r="U5417"/>
      <c r="V5417"/>
      <c r="W5417" s="319"/>
      <c r="X5417"/>
      <c r="Y5417"/>
      <c r="Z5417"/>
      <c r="AA5417"/>
      <c r="AB5417"/>
      <c r="AC5417"/>
      <c r="AD5417"/>
      <c r="AE5417"/>
      <c r="AF5417"/>
      <c r="AG5417"/>
      <c r="AH5417"/>
      <c r="AI5417"/>
      <c r="AJ5417"/>
      <c r="AK5417"/>
      <c r="AL5417"/>
      <c r="AM5417"/>
      <c r="AN5417"/>
      <c r="AO5417"/>
      <c r="AP5417"/>
      <c r="AQ5417"/>
    </row>
    <row r="5418" spans="1:43" s="269" customFormat="1" x14ac:dyDescent="0.2">
      <c r="A5418" s="13"/>
      <c r="B5418"/>
      <c r="C5418"/>
      <c r="D5418" s="227"/>
      <c r="E5418" s="227"/>
      <c r="F5418" s="227"/>
      <c r="G5418"/>
      <c r="H5418"/>
      <c r="I5418"/>
      <c r="J5418" s="227"/>
      <c r="L5418" s="190"/>
      <c r="N5418"/>
      <c r="O5418"/>
      <c r="P5418"/>
      <c r="Q5418"/>
      <c r="R5418"/>
      <c r="S5418"/>
      <c r="T5418"/>
      <c r="U5418"/>
      <c r="V5418"/>
      <c r="W5418" s="319"/>
      <c r="X5418"/>
      <c r="Y5418"/>
      <c r="Z5418"/>
      <c r="AA5418"/>
      <c r="AB5418"/>
      <c r="AC5418"/>
      <c r="AD5418"/>
      <c r="AE5418"/>
      <c r="AF5418"/>
      <c r="AG5418"/>
      <c r="AH5418"/>
      <c r="AI5418"/>
      <c r="AJ5418"/>
      <c r="AK5418"/>
      <c r="AL5418"/>
      <c r="AM5418"/>
      <c r="AN5418"/>
      <c r="AO5418"/>
      <c r="AP5418"/>
      <c r="AQ5418"/>
    </row>
    <row r="5419" spans="1:43" s="269" customFormat="1" x14ac:dyDescent="0.2">
      <c r="A5419" s="13"/>
      <c r="B5419"/>
      <c r="C5419"/>
      <c r="D5419" s="227"/>
      <c r="E5419" s="227"/>
      <c r="F5419" s="227"/>
      <c r="G5419"/>
      <c r="H5419"/>
      <c r="I5419"/>
      <c r="J5419" s="227"/>
      <c r="L5419" s="190"/>
      <c r="N5419"/>
      <c r="O5419"/>
      <c r="P5419"/>
      <c r="Q5419"/>
      <c r="R5419"/>
      <c r="S5419"/>
      <c r="T5419"/>
      <c r="U5419"/>
      <c r="V5419"/>
      <c r="W5419" s="319"/>
      <c r="X5419"/>
      <c r="Y5419"/>
      <c r="Z5419"/>
      <c r="AA5419"/>
      <c r="AB5419"/>
      <c r="AC5419"/>
      <c r="AD5419"/>
      <c r="AE5419"/>
      <c r="AF5419"/>
      <c r="AG5419"/>
      <c r="AH5419"/>
      <c r="AI5419"/>
      <c r="AJ5419"/>
      <c r="AK5419"/>
      <c r="AL5419"/>
      <c r="AM5419"/>
      <c r="AN5419"/>
      <c r="AO5419"/>
      <c r="AP5419"/>
      <c r="AQ5419"/>
    </row>
    <row r="5420" spans="1:43" s="269" customFormat="1" x14ac:dyDescent="0.2">
      <c r="A5420" s="13"/>
      <c r="B5420"/>
      <c r="C5420"/>
      <c r="D5420" s="227"/>
      <c r="E5420" s="227"/>
      <c r="F5420" s="227"/>
      <c r="G5420"/>
      <c r="H5420"/>
      <c r="I5420"/>
      <c r="J5420" s="227"/>
      <c r="L5420" s="190"/>
      <c r="N5420"/>
      <c r="O5420"/>
      <c r="P5420"/>
      <c r="Q5420"/>
      <c r="R5420"/>
      <c r="S5420"/>
      <c r="T5420"/>
      <c r="U5420"/>
      <c r="V5420"/>
      <c r="W5420" s="319"/>
      <c r="X5420"/>
      <c r="Y5420"/>
      <c r="Z5420"/>
      <c r="AA5420"/>
      <c r="AB5420"/>
      <c r="AC5420"/>
      <c r="AD5420"/>
      <c r="AE5420"/>
      <c r="AF5420"/>
      <c r="AG5420"/>
      <c r="AH5420"/>
      <c r="AI5420"/>
      <c r="AJ5420"/>
      <c r="AK5420"/>
      <c r="AL5420"/>
      <c r="AM5420"/>
      <c r="AN5420"/>
      <c r="AO5420"/>
      <c r="AP5420"/>
      <c r="AQ5420"/>
    </row>
    <row r="5421" spans="1:43" s="269" customFormat="1" x14ac:dyDescent="0.2">
      <c r="A5421" s="13"/>
      <c r="B5421"/>
      <c r="C5421"/>
      <c r="D5421" s="227"/>
      <c r="E5421" s="227"/>
      <c r="F5421" s="227"/>
      <c r="G5421"/>
      <c r="H5421"/>
      <c r="I5421"/>
      <c r="J5421" s="227"/>
      <c r="L5421" s="190"/>
      <c r="N5421"/>
      <c r="O5421"/>
      <c r="P5421"/>
      <c r="Q5421"/>
      <c r="R5421"/>
      <c r="S5421"/>
      <c r="T5421"/>
      <c r="U5421"/>
      <c r="V5421"/>
      <c r="W5421" s="319"/>
      <c r="X5421"/>
      <c r="Y5421"/>
      <c r="Z5421"/>
      <c r="AA5421"/>
      <c r="AB5421"/>
      <c r="AC5421"/>
      <c r="AD5421"/>
      <c r="AE5421"/>
      <c r="AF5421"/>
      <c r="AG5421"/>
      <c r="AH5421"/>
      <c r="AI5421"/>
      <c r="AJ5421"/>
      <c r="AK5421"/>
      <c r="AL5421"/>
      <c r="AM5421"/>
      <c r="AN5421"/>
      <c r="AO5421"/>
      <c r="AP5421"/>
      <c r="AQ5421"/>
    </row>
    <row r="5422" spans="1:43" s="269" customFormat="1" x14ac:dyDescent="0.2">
      <c r="A5422" s="13"/>
      <c r="B5422"/>
      <c r="C5422"/>
      <c r="D5422" s="227"/>
      <c r="E5422" s="227"/>
      <c r="F5422" s="227"/>
      <c r="G5422"/>
      <c r="H5422"/>
      <c r="I5422"/>
      <c r="J5422" s="227"/>
      <c r="L5422" s="190"/>
      <c r="N5422"/>
      <c r="O5422"/>
      <c r="P5422"/>
      <c r="Q5422"/>
      <c r="R5422"/>
      <c r="S5422"/>
      <c r="T5422"/>
      <c r="U5422"/>
      <c r="V5422"/>
      <c r="W5422" s="319"/>
      <c r="X5422"/>
      <c r="Y5422"/>
      <c r="Z5422"/>
      <c r="AA5422"/>
      <c r="AB5422"/>
      <c r="AC5422"/>
      <c r="AD5422"/>
      <c r="AE5422"/>
      <c r="AF5422"/>
      <c r="AG5422"/>
      <c r="AH5422"/>
      <c r="AI5422"/>
      <c r="AJ5422"/>
      <c r="AK5422"/>
      <c r="AL5422"/>
      <c r="AM5422"/>
      <c r="AN5422"/>
      <c r="AO5422"/>
      <c r="AP5422"/>
      <c r="AQ5422"/>
    </row>
    <row r="5423" spans="1:43" s="269" customFormat="1" x14ac:dyDescent="0.2">
      <c r="A5423" s="13"/>
      <c r="B5423"/>
      <c r="C5423"/>
      <c r="D5423" s="227"/>
      <c r="E5423" s="227"/>
      <c r="F5423" s="227"/>
      <c r="G5423"/>
      <c r="H5423"/>
      <c r="I5423"/>
      <c r="J5423" s="227"/>
      <c r="L5423" s="190"/>
      <c r="N5423"/>
      <c r="O5423"/>
      <c r="P5423"/>
      <c r="Q5423"/>
      <c r="R5423"/>
      <c r="S5423"/>
      <c r="T5423"/>
      <c r="U5423"/>
      <c r="V5423"/>
      <c r="W5423" s="319"/>
      <c r="X5423"/>
      <c r="Y5423"/>
      <c r="Z5423"/>
      <c r="AA5423"/>
      <c r="AB5423"/>
      <c r="AC5423"/>
      <c r="AD5423"/>
      <c r="AE5423"/>
      <c r="AF5423"/>
      <c r="AG5423"/>
      <c r="AH5423"/>
      <c r="AI5423"/>
      <c r="AJ5423"/>
      <c r="AK5423"/>
      <c r="AL5423"/>
      <c r="AM5423"/>
      <c r="AN5423"/>
      <c r="AO5423"/>
      <c r="AP5423"/>
      <c r="AQ5423"/>
    </row>
    <row r="5424" spans="1:43" s="269" customFormat="1" x14ac:dyDescent="0.2">
      <c r="A5424" s="13"/>
      <c r="B5424"/>
      <c r="C5424"/>
      <c r="D5424" s="227"/>
      <c r="E5424" s="227"/>
      <c r="F5424" s="227"/>
      <c r="G5424"/>
      <c r="H5424"/>
      <c r="I5424"/>
      <c r="J5424" s="227"/>
      <c r="L5424" s="190"/>
      <c r="N5424"/>
      <c r="O5424"/>
      <c r="P5424"/>
      <c r="Q5424"/>
      <c r="R5424"/>
      <c r="S5424"/>
      <c r="T5424"/>
      <c r="U5424"/>
      <c r="V5424"/>
      <c r="W5424" s="319"/>
      <c r="X5424"/>
      <c r="Y5424"/>
      <c r="Z5424"/>
      <c r="AA5424"/>
      <c r="AB5424"/>
      <c r="AC5424"/>
      <c r="AD5424"/>
      <c r="AE5424"/>
      <c r="AF5424"/>
      <c r="AG5424"/>
      <c r="AH5424"/>
      <c r="AI5424"/>
      <c r="AJ5424"/>
      <c r="AK5424"/>
      <c r="AL5424"/>
      <c r="AM5424"/>
      <c r="AN5424"/>
      <c r="AO5424"/>
      <c r="AP5424"/>
      <c r="AQ5424"/>
    </row>
    <row r="5425" spans="1:43" s="269" customFormat="1" x14ac:dyDescent="0.2">
      <c r="A5425" s="13"/>
      <c r="B5425"/>
      <c r="C5425"/>
      <c r="D5425" s="227"/>
      <c r="E5425" s="227"/>
      <c r="F5425" s="227"/>
      <c r="G5425"/>
      <c r="H5425"/>
      <c r="I5425"/>
      <c r="J5425" s="227"/>
      <c r="L5425" s="190"/>
      <c r="N5425"/>
      <c r="O5425"/>
      <c r="P5425"/>
      <c r="Q5425"/>
      <c r="R5425"/>
      <c r="S5425"/>
      <c r="T5425"/>
      <c r="U5425"/>
      <c r="V5425"/>
      <c r="W5425" s="319"/>
      <c r="X5425"/>
      <c r="Y5425"/>
      <c r="Z5425"/>
      <c r="AA5425"/>
      <c r="AB5425"/>
      <c r="AC5425"/>
      <c r="AD5425"/>
      <c r="AE5425"/>
      <c r="AF5425"/>
      <c r="AG5425"/>
      <c r="AH5425"/>
      <c r="AI5425"/>
      <c r="AJ5425"/>
      <c r="AK5425"/>
      <c r="AL5425"/>
      <c r="AM5425"/>
      <c r="AN5425"/>
      <c r="AO5425"/>
      <c r="AP5425"/>
      <c r="AQ5425"/>
    </row>
    <row r="5426" spans="1:43" s="269" customFormat="1" x14ac:dyDescent="0.2">
      <c r="A5426" s="13"/>
      <c r="B5426"/>
      <c r="C5426"/>
      <c r="D5426" s="227"/>
      <c r="E5426" s="227"/>
      <c r="F5426" s="227"/>
      <c r="G5426"/>
      <c r="H5426"/>
      <c r="I5426"/>
      <c r="J5426" s="227"/>
      <c r="L5426" s="190"/>
      <c r="N5426"/>
      <c r="O5426"/>
      <c r="P5426"/>
      <c r="Q5426"/>
      <c r="R5426"/>
      <c r="S5426"/>
      <c r="T5426"/>
      <c r="U5426"/>
      <c r="V5426"/>
      <c r="W5426" s="319"/>
      <c r="X5426"/>
      <c r="Y5426"/>
      <c r="Z5426"/>
      <c r="AA5426"/>
      <c r="AB5426"/>
      <c r="AC5426"/>
      <c r="AD5426"/>
      <c r="AE5426"/>
      <c r="AF5426"/>
      <c r="AG5426"/>
      <c r="AH5426"/>
      <c r="AI5426"/>
      <c r="AJ5426"/>
      <c r="AK5426"/>
      <c r="AL5426"/>
      <c r="AM5426"/>
      <c r="AN5426"/>
      <c r="AO5426"/>
      <c r="AP5426"/>
      <c r="AQ5426"/>
    </row>
    <row r="5427" spans="1:43" s="269" customFormat="1" x14ac:dyDescent="0.2">
      <c r="A5427" s="13"/>
      <c r="B5427"/>
      <c r="C5427"/>
      <c r="D5427" s="227"/>
      <c r="E5427" s="227"/>
      <c r="F5427" s="227"/>
      <c r="G5427"/>
      <c r="H5427"/>
      <c r="I5427"/>
      <c r="J5427" s="227"/>
      <c r="L5427" s="190"/>
      <c r="N5427"/>
      <c r="O5427"/>
      <c r="P5427"/>
      <c r="Q5427"/>
      <c r="R5427"/>
      <c r="S5427"/>
      <c r="T5427"/>
      <c r="U5427"/>
      <c r="V5427"/>
      <c r="W5427" s="319"/>
      <c r="X5427"/>
      <c r="Y5427"/>
      <c r="Z5427"/>
      <c r="AA5427"/>
      <c r="AB5427"/>
      <c r="AC5427"/>
      <c r="AD5427"/>
      <c r="AE5427"/>
      <c r="AF5427"/>
      <c r="AG5427"/>
      <c r="AH5427"/>
      <c r="AI5427"/>
      <c r="AJ5427"/>
      <c r="AK5427"/>
      <c r="AL5427"/>
      <c r="AM5427"/>
      <c r="AN5427"/>
      <c r="AO5427"/>
      <c r="AP5427"/>
      <c r="AQ5427"/>
    </row>
    <row r="5428" spans="1:43" s="269" customFormat="1" x14ac:dyDescent="0.2">
      <c r="A5428" s="13"/>
      <c r="B5428"/>
      <c r="C5428"/>
      <c r="D5428" s="227"/>
      <c r="E5428" s="227"/>
      <c r="F5428" s="227"/>
      <c r="G5428"/>
      <c r="H5428"/>
      <c r="I5428"/>
      <c r="J5428" s="227"/>
      <c r="L5428" s="190"/>
      <c r="N5428"/>
      <c r="O5428"/>
      <c r="P5428"/>
      <c r="Q5428"/>
      <c r="R5428"/>
      <c r="S5428"/>
      <c r="T5428"/>
      <c r="U5428"/>
      <c r="V5428"/>
      <c r="W5428" s="319"/>
      <c r="X5428"/>
      <c r="Y5428"/>
      <c r="Z5428"/>
      <c r="AA5428"/>
      <c r="AB5428"/>
      <c r="AC5428"/>
      <c r="AD5428"/>
      <c r="AE5428"/>
      <c r="AF5428"/>
      <c r="AG5428"/>
      <c r="AH5428"/>
      <c r="AI5428"/>
      <c r="AJ5428"/>
      <c r="AK5428"/>
      <c r="AL5428"/>
      <c r="AM5428"/>
      <c r="AN5428"/>
      <c r="AO5428"/>
      <c r="AP5428"/>
      <c r="AQ5428"/>
    </row>
    <row r="5429" spans="1:43" s="269" customFormat="1" x14ac:dyDescent="0.2">
      <c r="A5429" s="13"/>
      <c r="B5429"/>
      <c r="C5429"/>
      <c r="D5429" s="227"/>
      <c r="E5429" s="227"/>
      <c r="F5429" s="227"/>
      <c r="G5429"/>
      <c r="H5429"/>
      <c r="I5429"/>
      <c r="J5429" s="227"/>
      <c r="L5429" s="190"/>
      <c r="N5429"/>
      <c r="O5429"/>
      <c r="P5429"/>
      <c r="Q5429"/>
      <c r="R5429"/>
      <c r="S5429"/>
      <c r="T5429"/>
      <c r="U5429"/>
      <c r="V5429"/>
      <c r="W5429" s="319"/>
      <c r="X5429"/>
      <c r="Y5429"/>
      <c r="Z5429"/>
      <c r="AA5429"/>
      <c r="AB5429"/>
      <c r="AC5429"/>
      <c r="AD5429"/>
      <c r="AE5429"/>
      <c r="AF5429"/>
      <c r="AG5429"/>
      <c r="AH5429"/>
      <c r="AI5429"/>
      <c r="AJ5429"/>
      <c r="AK5429"/>
      <c r="AL5429"/>
      <c r="AM5429"/>
      <c r="AN5429"/>
      <c r="AO5429"/>
      <c r="AP5429"/>
      <c r="AQ5429"/>
    </row>
    <row r="5430" spans="1:43" s="269" customFormat="1" x14ac:dyDescent="0.2">
      <c r="A5430" s="13"/>
      <c r="B5430"/>
      <c r="C5430"/>
      <c r="D5430" s="227"/>
      <c r="E5430" s="227"/>
      <c r="F5430" s="227"/>
      <c r="G5430"/>
      <c r="H5430"/>
      <c r="I5430"/>
      <c r="J5430" s="227"/>
      <c r="L5430" s="190"/>
      <c r="N5430"/>
      <c r="O5430"/>
      <c r="P5430"/>
      <c r="Q5430"/>
      <c r="R5430"/>
      <c r="S5430"/>
      <c r="T5430"/>
      <c r="U5430"/>
      <c r="V5430"/>
      <c r="W5430" s="319"/>
      <c r="X5430"/>
      <c r="Y5430"/>
      <c r="Z5430"/>
      <c r="AA5430"/>
      <c r="AB5430"/>
      <c r="AC5430"/>
      <c r="AD5430"/>
      <c r="AE5430"/>
      <c r="AF5430"/>
      <c r="AG5430"/>
      <c r="AH5430"/>
      <c r="AI5430"/>
      <c r="AJ5430"/>
      <c r="AK5430"/>
      <c r="AL5430"/>
      <c r="AM5430"/>
      <c r="AN5430"/>
      <c r="AO5430"/>
      <c r="AP5430"/>
      <c r="AQ5430"/>
    </row>
    <row r="5431" spans="1:43" s="269" customFormat="1" x14ac:dyDescent="0.2">
      <c r="A5431" s="13"/>
      <c r="B5431"/>
      <c r="C5431"/>
      <c r="D5431" s="227"/>
      <c r="E5431" s="227"/>
      <c r="F5431" s="227"/>
      <c r="G5431"/>
      <c r="H5431"/>
      <c r="I5431"/>
      <c r="J5431" s="227"/>
      <c r="L5431" s="190"/>
      <c r="N5431"/>
      <c r="O5431"/>
      <c r="P5431"/>
      <c r="Q5431"/>
      <c r="R5431"/>
      <c r="S5431"/>
      <c r="T5431"/>
      <c r="U5431"/>
      <c r="V5431"/>
      <c r="W5431" s="319"/>
      <c r="X5431"/>
      <c r="Y5431"/>
      <c r="Z5431"/>
      <c r="AA5431"/>
      <c r="AB5431"/>
      <c r="AC5431"/>
      <c r="AD5431"/>
      <c r="AE5431"/>
      <c r="AF5431"/>
      <c r="AG5431"/>
      <c r="AH5431"/>
      <c r="AI5431"/>
      <c r="AJ5431"/>
      <c r="AK5431"/>
      <c r="AL5431"/>
      <c r="AM5431"/>
      <c r="AN5431"/>
      <c r="AO5431"/>
      <c r="AP5431"/>
      <c r="AQ5431"/>
    </row>
    <row r="5432" spans="1:43" s="269" customFormat="1" x14ac:dyDescent="0.2">
      <c r="A5432" s="13"/>
      <c r="B5432"/>
      <c r="C5432"/>
      <c r="D5432" s="227"/>
      <c r="E5432" s="227"/>
      <c r="F5432" s="227"/>
      <c r="G5432"/>
      <c r="H5432"/>
      <c r="I5432"/>
      <c r="J5432" s="227"/>
      <c r="L5432" s="190"/>
      <c r="N5432"/>
      <c r="O5432"/>
      <c r="P5432"/>
      <c r="Q5432"/>
      <c r="R5432"/>
      <c r="S5432"/>
      <c r="T5432"/>
      <c r="U5432"/>
      <c r="V5432"/>
      <c r="W5432" s="319"/>
      <c r="X5432"/>
      <c r="Y5432"/>
      <c r="Z5432"/>
      <c r="AA5432"/>
      <c r="AB5432"/>
      <c r="AC5432"/>
      <c r="AD5432"/>
      <c r="AE5432"/>
      <c r="AF5432"/>
      <c r="AG5432"/>
      <c r="AH5432"/>
      <c r="AI5432"/>
      <c r="AJ5432"/>
      <c r="AK5432"/>
      <c r="AL5432"/>
      <c r="AM5432"/>
      <c r="AN5432"/>
      <c r="AO5432"/>
      <c r="AP5432"/>
      <c r="AQ5432"/>
    </row>
    <row r="5433" spans="1:43" s="269" customFormat="1" x14ac:dyDescent="0.2">
      <c r="A5433" s="13"/>
      <c r="B5433"/>
      <c r="C5433"/>
      <c r="D5433" s="227"/>
      <c r="E5433" s="227"/>
      <c r="F5433" s="227"/>
      <c r="G5433"/>
      <c r="H5433"/>
      <c r="I5433"/>
      <c r="J5433" s="227"/>
      <c r="L5433" s="190"/>
      <c r="N5433"/>
      <c r="O5433"/>
      <c r="P5433"/>
      <c r="Q5433"/>
      <c r="R5433"/>
      <c r="S5433"/>
      <c r="T5433"/>
      <c r="U5433"/>
      <c r="V5433"/>
      <c r="W5433" s="319"/>
      <c r="X5433"/>
      <c r="Y5433"/>
      <c r="Z5433"/>
      <c r="AA5433"/>
      <c r="AB5433"/>
      <c r="AC5433"/>
      <c r="AD5433"/>
      <c r="AE5433"/>
      <c r="AF5433"/>
      <c r="AG5433"/>
      <c r="AH5433"/>
      <c r="AI5433"/>
      <c r="AJ5433"/>
      <c r="AK5433"/>
      <c r="AL5433"/>
      <c r="AM5433"/>
      <c r="AN5433"/>
      <c r="AO5433"/>
      <c r="AP5433"/>
      <c r="AQ5433"/>
    </row>
    <row r="5434" spans="1:43" s="269" customFormat="1" x14ac:dyDescent="0.2">
      <c r="A5434" s="13"/>
      <c r="B5434"/>
      <c r="C5434"/>
      <c r="D5434" s="227"/>
      <c r="E5434" s="227"/>
      <c r="F5434" s="227"/>
      <c r="G5434"/>
      <c r="H5434"/>
      <c r="I5434"/>
      <c r="J5434" s="227"/>
      <c r="L5434" s="190"/>
      <c r="N5434"/>
      <c r="O5434"/>
      <c r="P5434"/>
      <c r="Q5434"/>
      <c r="R5434"/>
      <c r="S5434"/>
      <c r="T5434"/>
      <c r="U5434"/>
      <c r="V5434"/>
      <c r="W5434" s="319"/>
      <c r="X5434"/>
      <c r="Y5434"/>
      <c r="Z5434"/>
      <c r="AA5434"/>
      <c r="AB5434"/>
      <c r="AC5434"/>
      <c r="AD5434"/>
      <c r="AE5434"/>
      <c r="AF5434"/>
      <c r="AG5434"/>
      <c r="AH5434"/>
      <c r="AI5434"/>
      <c r="AJ5434"/>
      <c r="AK5434"/>
      <c r="AL5434"/>
      <c r="AM5434"/>
      <c r="AN5434"/>
      <c r="AO5434"/>
      <c r="AP5434"/>
      <c r="AQ5434"/>
    </row>
    <row r="5435" spans="1:43" s="269" customFormat="1" x14ac:dyDescent="0.2">
      <c r="A5435" s="13"/>
      <c r="B5435"/>
      <c r="C5435"/>
      <c r="D5435" s="227"/>
      <c r="E5435" s="227"/>
      <c r="F5435" s="227"/>
      <c r="G5435"/>
      <c r="H5435"/>
      <c r="I5435"/>
      <c r="J5435" s="227"/>
      <c r="L5435" s="190"/>
      <c r="N5435"/>
      <c r="O5435"/>
      <c r="P5435"/>
      <c r="Q5435"/>
      <c r="R5435"/>
      <c r="S5435"/>
      <c r="T5435"/>
      <c r="U5435"/>
      <c r="V5435"/>
      <c r="W5435" s="319"/>
      <c r="X5435"/>
      <c r="Y5435"/>
      <c r="Z5435"/>
      <c r="AA5435"/>
      <c r="AB5435"/>
      <c r="AC5435"/>
      <c r="AD5435"/>
      <c r="AE5435"/>
      <c r="AF5435"/>
      <c r="AG5435"/>
      <c r="AH5435"/>
      <c r="AI5435"/>
      <c r="AJ5435"/>
      <c r="AK5435"/>
      <c r="AL5435"/>
      <c r="AM5435"/>
      <c r="AN5435"/>
      <c r="AO5435"/>
      <c r="AP5435"/>
      <c r="AQ5435"/>
    </row>
    <row r="5436" spans="1:43" s="269" customFormat="1" x14ac:dyDescent="0.2">
      <c r="A5436" s="13"/>
      <c r="B5436"/>
      <c r="C5436"/>
      <c r="D5436" s="227"/>
      <c r="E5436" s="227"/>
      <c r="F5436" s="227"/>
      <c r="G5436"/>
      <c r="H5436"/>
      <c r="I5436"/>
      <c r="J5436" s="227"/>
      <c r="L5436" s="190"/>
      <c r="N5436"/>
      <c r="O5436"/>
      <c r="P5436"/>
      <c r="Q5436"/>
      <c r="R5436"/>
      <c r="S5436"/>
      <c r="T5436"/>
      <c r="U5436"/>
      <c r="V5436"/>
      <c r="W5436" s="319"/>
      <c r="X5436"/>
      <c r="Y5436"/>
      <c r="Z5436"/>
      <c r="AA5436"/>
      <c r="AB5436"/>
      <c r="AC5436"/>
      <c r="AD5436"/>
      <c r="AE5436"/>
      <c r="AF5436"/>
      <c r="AG5436"/>
      <c r="AH5436"/>
      <c r="AI5436"/>
      <c r="AJ5436"/>
      <c r="AK5436"/>
      <c r="AL5436"/>
      <c r="AM5436"/>
      <c r="AN5436"/>
      <c r="AO5436"/>
      <c r="AP5436"/>
      <c r="AQ5436"/>
    </row>
    <row r="5437" spans="1:43" s="269" customFormat="1" x14ac:dyDescent="0.2">
      <c r="A5437" s="13"/>
      <c r="B5437"/>
      <c r="C5437"/>
      <c r="D5437" s="227"/>
      <c r="E5437" s="227"/>
      <c r="F5437" s="227"/>
      <c r="G5437"/>
      <c r="H5437"/>
      <c r="I5437"/>
      <c r="J5437" s="227"/>
      <c r="L5437" s="190"/>
      <c r="N5437"/>
      <c r="O5437"/>
      <c r="P5437"/>
      <c r="Q5437"/>
      <c r="R5437"/>
      <c r="S5437"/>
      <c r="T5437"/>
      <c r="U5437"/>
      <c r="V5437"/>
      <c r="W5437" s="319"/>
      <c r="X5437"/>
      <c r="Y5437"/>
      <c r="Z5437"/>
      <c r="AA5437"/>
      <c r="AB5437"/>
      <c r="AC5437"/>
      <c r="AD5437"/>
      <c r="AE5437"/>
      <c r="AF5437"/>
      <c r="AG5437"/>
      <c r="AH5437"/>
      <c r="AI5437"/>
      <c r="AJ5437"/>
      <c r="AK5437"/>
      <c r="AL5437"/>
      <c r="AM5437"/>
      <c r="AN5437"/>
      <c r="AO5437"/>
      <c r="AP5437"/>
      <c r="AQ5437"/>
    </row>
    <row r="5438" spans="1:43" s="269" customFormat="1" x14ac:dyDescent="0.2">
      <c r="A5438" s="13"/>
      <c r="B5438"/>
      <c r="C5438"/>
      <c r="D5438" s="227"/>
      <c r="E5438" s="227"/>
      <c r="F5438" s="227"/>
      <c r="G5438"/>
      <c r="H5438"/>
      <c r="I5438"/>
      <c r="J5438" s="227"/>
      <c r="L5438" s="190"/>
      <c r="N5438"/>
      <c r="O5438"/>
      <c r="P5438"/>
      <c r="Q5438"/>
      <c r="R5438"/>
      <c r="S5438"/>
      <c r="T5438"/>
      <c r="U5438"/>
      <c r="V5438"/>
      <c r="W5438" s="319"/>
      <c r="X5438"/>
      <c r="Y5438"/>
      <c r="Z5438"/>
      <c r="AA5438"/>
      <c r="AB5438"/>
      <c r="AC5438"/>
      <c r="AD5438"/>
      <c r="AE5438"/>
      <c r="AF5438"/>
      <c r="AG5438"/>
      <c r="AH5438"/>
      <c r="AI5438"/>
      <c r="AJ5438"/>
      <c r="AK5438"/>
      <c r="AL5438"/>
      <c r="AM5438"/>
      <c r="AN5438"/>
      <c r="AO5438"/>
      <c r="AP5438"/>
      <c r="AQ5438"/>
    </row>
    <row r="5439" spans="1:43" s="269" customFormat="1" x14ac:dyDescent="0.2">
      <c r="A5439" s="13"/>
      <c r="B5439"/>
      <c r="C5439"/>
      <c r="D5439" s="227"/>
      <c r="E5439" s="227"/>
      <c r="F5439" s="227"/>
      <c r="G5439"/>
      <c r="H5439"/>
      <c r="I5439"/>
      <c r="J5439" s="227"/>
      <c r="L5439" s="190"/>
      <c r="N5439"/>
      <c r="O5439"/>
      <c r="P5439"/>
      <c r="Q5439"/>
      <c r="R5439"/>
      <c r="S5439"/>
      <c r="T5439"/>
      <c r="U5439"/>
      <c r="V5439"/>
      <c r="W5439" s="319"/>
      <c r="X5439"/>
      <c r="Y5439"/>
      <c r="Z5439"/>
      <c r="AA5439"/>
      <c r="AB5439"/>
      <c r="AC5439"/>
      <c r="AD5439"/>
      <c r="AE5439"/>
      <c r="AF5439"/>
      <c r="AG5439"/>
      <c r="AH5439"/>
      <c r="AI5439"/>
      <c r="AJ5439"/>
      <c r="AK5439"/>
      <c r="AL5439"/>
      <c r="AM5439"/>
      <c r="AN5439"/>
      <c r="AO5439"/>
      <c r="AP5439"/>
      <c r="AQ5439"/>
    </row>
    <row r="5440" spans="1:43" s="269" customFormat="1" x14ac:dyDescent="0.2">
      <c r="A5440" s="13"/>
      <c r="B5440"/>
      <c r="C5440"/>
      <c r="D5440" s="227"/>
      <c r="E5440" s="227"/>
      <c r="F5440" s="227"/>
      <c r="G5440"/>
      <c r="H5440"/>
      <c r="I5440"/>
      <c r="J5440" s="227"/>
      <c r="L5440" s="190"/>
      <c r="N5440"/>
      <c r="O5440"/>
      <c r="P5440"/>
      <c r="Q5440"/>
      <c r="R5440"/>
      <c r="S5440"/>
      <c r="T5440"/>
      <c r="U5440"/>
      <c r="V5440"/>
      <c r="W5440" s="319"/>
      <c r="X5440"/>
      <c r="Y5440"/>
      <c r="Z5440"/>
      <c r="AA5440"/>
      <c r="AB5440"/>
      <c r="AC5440"/>
      <c r="AD5440"/>
      <c r="AE5440"/>
      <c r="AF5440"/>
      <c r="AG5440"/>
      <c r="AH5440"/>
      <c r="AI5440"/>
      <c r="AJ5440"/>
      <c r="AK5440"/>
      <c r="AL5440"/>
      <c r="AM5440"/>
      <c r="AN5440"/>
      <c r="AO5440"/>
      <c r="AP5440"/>
      <c r="AQ5440"/>
    </row>
    <row r="5441" spans="1:43" s="269" customFormat="1" x14ac:dyDescent="0.2">
      <c r="A5441" s="13"/>
      <c r="B5441"/>
      <c r="C5441"/>
      <c r="D5441" s="227"/>
      <c r="E5441" s="227"/>
      <c r="F5441" s="227"/>
      <c r="G5441"/>
      <c r="H5441"/>
      <c r="I5441"/>
      <c r="J5441" s="227"/>
      <c r="L5441" s="190"/>
      <c r="N5441"/>
      <c r="O5441"/>
      <c r="P5441"/>
      <c r="Q5441"/>
      <c r="R5441"/>
      <c r="S5441"/>
      <c r="T5441"/>
      <c r="U5441"/>
      <c r="V5441"/>
      <c r="W5441" s="319"/>
      <c r="X5441"/>
      <c r="Y5441"/>
      <c r="Z5441"/>
      <c r="AA5441"/>
      <c r="AB5441"/>
      <c r="AC5441"/>
      <c r="AD5441"/>
      <c r="AE5441"/>
      <c r="AF5441"/>
      <c r="AG5441"/>
      <c r="AH5441"/>
      <c r="AI5441"/>
      <c r="AJ5441"/>
      <c r="AK5441"/>
      <c r="AL5441"/>
      <c r="AM5441"/>
      <c r="AN5441"/>
      <c r="AO5441"/>
      <c r="AP5441"/>
      <c r="AQ5441"/>
    </row>
    <row r="5442" spans="1:43" s="269" customFormat="1" x14ac:dyDescent="0.2">
      <c r="A5442" s="13"/>
      <c r="B5442"/>
      <c r="C5442"/>
      <c r="D5442" s="227"/>
      <c r="E5442" s="227"/>
      <c r="F5442" s="227"/>
      <c r="G5442"/>
      <c r="H5442"/>
      <c r="I5442"/>
      <c r="J5442" s="227"/>
      <c r="L5442" s="190"/>
      <c r="N5442"/>
      <c r="O5442"/>
      <c r="P5442"/>
      <c r="Q5442"/>
      <c r="R5442"/>
      <c r="S5442"/>
      <c r="T5442"/>
      <c r="U5442"/>
      <c r="V5442"/>
      <c r="W5442" s="319"/>
      <c r="X5442"/>
      <c r="Y5442"/>
      <c r="Z5442"/>
      <c r="AA5442"/>
      <c r="AB5442"/>
      <c r="AC5442"/>
      <c r="AD5442"/>
      <c r="AE5442"/>
      <c r="AF5442"/>
      <c r="AG5442"/>
      <c r="AH5442"/>
      <c r="AI5442"/>
      <c r="AJ5442"/>
      <c r="AK5442"/>
      <c r="AL5442"/>
      <c r="AM5442"/>
      <c r="AN5442"/>
      <c r="AO5442"/>
      <c r="AP5442"/>
      <c r="AQ5442"/>
    </row>
    <row r="5443" spans="1:43" s="269" customFormat="1" x14ac:dyDescent="0.2">
      <c r="A5443" s="13"/>
      <c r="B5443"/>
      <c r="C5443"/>
      <c r="D5443" s="227"/>
      <c r="E5443" s="227"/>
      <c r="F5443" s="227"/>
      <c r="G5443"/>
      <c r="H5443"/>
      <c r="I5443"/>
      <c r="J5443" s="227"/>
      <c r="L5443" s="190"/>
      <c r="N5443"/>
      <c r="O5443"/>
      <c r="P5443"/>
      <c r="Q5443"/>
      <c r="R5443"/>
      <c r="S5443"/>
      <c r="T5443"/>
      <c r="U5443"/>
      <c r="V5443"/>
      <c r="W5443" s="319"/>
      <c r="X5443"/>
      <c r="Y5443"/>
      <c r="Z5443"/>
      <c r="AA5443"/>
      <c r="AB5443"/>
      <c r="AC5443"/>
      <c r="AD5443"/>
      <c r="AE5443"/>
      <c r="AF5443"/>
      <c r="AG5443"/>
      <c r="AH5443"/>
      <c r="AI5443"/>
      <c r="AJ5443"/>
      <c r="AK5443"/>
      <c r="AL5443"/>
      <c r="AM5443"/>
      <c r="AN5443"/>
      <c r="AO5443"/>
      <c r="AP5443"/>
      <c r="AQ5443"/>
    </row>
    <row r="5444" spans="1:43" s="269" customFormat="1" x14ac:dyDescent="0.2">
      <c r="A5444" s="13"/>
      <c r="B5444"/>
      <c r="C5444"/>
      <c r="D5444" s="227"/>
      <c r="E5444" s="227"/>
      <c r="F5444" s="227"/>
      <c r="G5444"/>
      <c r="H5444"/>
      <c r="I5444"/>
      <c r="J5444" s="227"/>
      <c r="L5444" s="190"/>
      <c r="N5444"/>
      <c r="O5444"/>
      <c r="P5444"/>
      <c r="Q5444"/>
      <c r="R5444"/>
      <c r="S5444"/>
      <c r="T5444"/>
      <c r="U5444"/>
      <c r="V5444"/>
      <c r="W5444" s="319"/>
      <c r="X5444"/>
      <c r="Y5444"/>
      <c r="Z5444"/>
      <c r="AA5444"/>
      <c r="AB5444"/>
      <c r="AC5444"/>
      <c r="AD5444"/>
      <c r="AE5444"/>
      <c r="AF5444"/>
      <c r="AG5444"/>
      <c r="AH5444"/>
      <c r="AI5444"/>
      <c r="AJ5444"/>
      <c r="AK5444"/>
      <c r="AL5444"/>
      <c r="AM5444"/>
      <c r="AN5444"/>
      <c r="AO5444"/>
      <c r="AP5444"/>
      <c r="AQ5444"/>
    </row>
    <row r="5445" spans="1:43" s="269" customFormat="1" x14ac:dyDescent="0.2">
      <c r="A5445" s="13"/>
      <c r="B5445"/>
      <c r="C5445"/>
      <c r="D5445" s="227"/>
      <c r="E5445" s="227"/>
      <c r="F5445" s="227"/>
      <c r="G5445"/>
      <c r="H5445"/>
      <c r="I5445"/>
      <c r="J5445" s="227"/>
      <c r="L5445" s="190"/>
      <c r="N5445"/>
      <c r="O5445"/>
      <c r="P5445"/>
      <c r="Q5445"/>
      <c r="R5445"/>
      <c r="S5445"/>
      <c r="T5445"/>
      <c r="U5445"/>
      <c r="V5445"/>
      <c r="W5445" s="319"/>
      <c r="X5445"/>
      <c r="Y5445"/>
      <c r="Z5445"/>
      <c r="AA5445"/>
      <c r="AB5445"/>
      <c r="AC5445"/>
      <c r="AD5445"/>
      <c r="AE5445"/>
      <c r="AF5445"/>
      <c r="AG5445"/>
      <c r="AH5445"/>
      <c r="AI5445"/>
      <c r="AJ5445"/>
      <c r="AK5445"/>
      <c r="AL5445"/>
      <c r="AM5445"/>
      <c r="AN5445"/>
      <c r="AO5445"/>
      <c r="AP5445"/>
      <c r="AQ5445"/>
    </row>
    <row r="5446" spans="1:43" s="269" customFormat="1" x14ac:dyDescent="0.2">
      <c r="A5446" s="13"/>
      <c r="B5446"/>
      <c r="C5446"/>
      <c r="D5446" s="227"/>
      <c r="E5446" s="227"/>
      <c r="F5446" s="227"/>
      <c r="G5446"/>
      <c r="H5446"/>
      <c r="I5446"/>
      <c r="J5446" s="227"/>
      <c r="L5446" s="190"/>
      <c r="N5446"/>
      <c r="O5446"/>
      <c r="P5446"/>
      <c r="Q5446"/>
      <c r="R5446"/>
      <c r="S5446"/>
      <c r="T5446"/>
      <c r="U5446"/>
      <c r="V5446"/>
      <c r="W5446" s="319"/>
      <c r="X5446"/>
      <c r="Y5446"/>
      <c r="Z5446"/>
      <c r="AA5446"/>
      <c r="AB5446"/>
      <c r="AC5446"/>
      <c r="AD5446"/>
      <c r="AE5446"/>
      <c r="AF5446"/>
      <c r="AG5446"/>
      <c r="AH5446"/>
      <c r="AI5446"/>
      <c r="AJ5446"/>
      <c r="AK5446"/>
      <c r="AL5446"/>
      <c r="AM5446"/>
      <c r="AN5446"/>
      <c r="AO5446"/>
      <c r="AP5446"/>
      <c r="AQ5446"/>
    </row>
    <row r="5447" spans="1:43" s="269" customFormat="1" x14ac:dyDescent="0.2">
      <c r="A5447" s="13"/>
      <c r="B5447"/>
      <c r="C5447"/>
      <c r="D5447" s="227"/>
      <c r="E5447" s="227"/>
      <c r="F5447" s="227"/>
      <c r="G5447"/>
      <c r="H5447"/>
      <c r="I5447"/>
      <c r="J5447" s="227"/>
      <c r="L5447" s="190"/>
      <c r="N5447"/>
      <c r="O5447"/>
      <c r="P5447"/>
      <c r="Q5447"/>
      <c r="R5447"/>
      <c r="S5447"/>
      <c r="T5447"/>
      <c r="U5447"/>
      <c r="V5447"/>
      <c r="W5447" s="319"/>
      <c r="X5447"/>
      <c r="Y5447"/>
      <c r="Z5447"/>
      <c r="AA5447"/>
      <c r="AB5447"/>
      <c r="AC5447"/>
      <c r="AD5447"/>
      <c r="AE5447"/>
      <c r="AF5447"/>
      <c r="AG5447"/>
      <c r="AH5447"/>
      <c r="AI5447"/>
      <c r="AJ5447"/>
      <c r="AK5447"/>
      <c r="AL5447"/>
      <c r="AM5447"/>
      <c r="AN5447"/>
      <c r="AO5447"/>
      <c r="AP5447"/>
      <c r="AQ5447"/>
    </row>
    <row r="5448" spans="1:43" s="269" customFormat="1" x14ac:dyDescent="0.2">
      <c r="A5448" s="13"/>
      <c r="B5448"/>
      <c r="C5448"/>
      <c r="D5448" s="227"/>
      <c r="E5448" s="227"/>
      <c r="F5448" s="227"/>
      <c r="G5448"/>
      <c r="H5448"/>
      <c r="I5448"/>
      <c r="J5448" s="227"/>
      <c r="L5448" s="190"/>
      <c r="N5448"/>
      <c r="O5448"/>
      <c r="P5448"/>
      <c r="Q5448"/>
      <c r="R5448"/>
      <c r="S5448"/>
      <c r="T5448"/>
      <c r="U5448"/>
      <c r="V5448"/>
      <c r="W5448" s="319"/>
      <c r="X5448"/>
      <c r="Y5448"/>
      <c r="Z5448"/>
      <c r="AA5448"/>
      <c r="AB5448"/>
      <c r="AC5448"/>
      <c r="AD5448"/>
      <c r="AE5448"/>
      <c r="AF5448"/>
      <c r="AG5448"/>
      <c r="AH5448"/>
      <c r="AI5448"/>
      <c r="AJ5448"/>
      <c r="AK5448"/>
      <c r="AL5448"/>
      <c r="AM5448"/>
      <c r="AN5448"/>
      <c r="AO5448"/>
      <c r="AP5448"/>
      <c r="AQ5448"/>
    </row>
    <row r="5449" spans="1:43" s="269" customFormat="1" x14ac:dyDescent="0.2">
      <c r="A5449" s="13"/>
      <c r="B5449"/>
      <c r="C5449"/>
      <c r="D5449" s="227"/>
      <c r="E5449" s="227"/>
      <c r="F5449" s="227"/>
      <c r="G5449"/>
      <c r="H5449"/>
      <c r="I5449"/>
      <c r="J5449" s="227"/>
      <c r="L5449" s="190"/>
      <c r="N5449"/>
      <c r="O5449"/>
      <c r="P5449"/>
      <c r="Q5449"/>
      <c r="R5449"/>
      <c r="S5449"/>
      <c r="T5449"/>
      <c r="U5449"/>
      <c r="V5449"/>
      <c r="W5449" s="319"/>
      <c r="X5449"/>
      <c r="Y5449"/>
      <c r="Z5449"/>
      <c r="AA5449"/>
      <c r="AB5449"/>
      <c r="AC5449"/>
      <c r="AD5449"/>
      <c r="AE5449"/>
      <c r="AF5449"/>
      <c r="AG5449"/>
      <c r="AH5449"/>
      <c r="AI5449"/>
      <c r="AJ5449"/>
      <c r="AK5449"/>
      <c r="AL5449"/>
      <c r="AM5449"/>
      <c r="AN5449"/>
      <c r="AO5449"/>
      <c r="AP5449"/>
      <c r="AQ5449"/>
    </row>
    <row r="5450" spans="1:43" s="269" customFormat="1" x14ac:dyDescent="0.2">
      <c r="A5450" s="13"/>
      <c r="B5450"/>
      <c r="C5450"/>
      <c r="D5450" s="227"/>
      <c r="E5450" s="227"/>
      <c r="F5450" s="227"/>
      <c r="G5450"/>
      <c r="H5450"/>
      <c r="I5450"/>
      <c r="J5450" s="227"/>
      <c r="L5450" s="190"/>
      <c r="N5450"/>
      <c r="O5450"/>
      <c r="P5450"/>
      <c r="Q5450"/>
      <c r="R5450"/>
      <c r="S5450"/>
      <c r="T5450"/>
      <c r="U5450"/>
      <c r="V5450"/>
      <c r="W5450" s="319"/>
      <c r="X5450"/>
      <c r="Y5450"/>
      <c r="Z5450"/>
      <c r="AA5450"/>
      <c r="AB5450"/>
      <c r="AC5450"/>
      <c r="AD5450"/>
      <c r="AE5450"/>
      <c r="AF5450"/>
      <c r="AG5450"/>
      <c r="AH5450"/>
      <c r="AI5450"/>
      <c r="AJ5450"/>
      <c r="AK5450"/>
      <c r="AL5450"/>
      <c r="AM5450"/>
      <c r="AN5450"/>
      <c r="AO5450"/>
      <c r="AP5450"/>
      <c r="AQ5450"/>
    </row>
    <row r="5451" spans="1:43" s="269" customFormat="1" x14ac:dyDescent="0.2">
      <c r="A5451" s="13"/>
      <c r="B5451"/>
      <c r="C5451"/>
      <c r="D5451" s="227"/>
      <c r="E5451" s="227"/>
      <c r="F5451" s="227"/>
      <c r="G5451"/>
      <c r="H5451"/>
      <c r="I5451"/>
      <c r="J5451" s="227"/>
      <c r="L5451" s="190"/>
      <c r="N5451"/>
      <c r="O5451"/>
      <c r="P5451"/>
      <c r="Q5451"/>
      <c r="R5451"/>
      <c r="S5451"/>
      <c r="T5451"/>
      <c r="U5451"/>
      <c r="V5451"/>
      <c r="W5451" s="319"/>
      <c r="X5451"/>
      <c r="Y5451"/>
      <c r="Z5451"/>
      <c r="AA5451"/>
      <c r="AB5451"/>
      <c r="AC5451"/>
      <c r="AD5451"/>
      <c r="AE5451"/>
      <c r="AF5451"/>
      <c r="AG5451"/>
      <c r="AH5451"/>
      <c r="AI5451"/>
      <c r="AJ5451"/>
      <c r="AK5451"/>
      <c r="AL5451"/>
      <c r="AM5451"/>
      <c r="AN5451"/>
      <c r="AO5451"/>
      <c r="AP5451"/>
      <c r="AQ5451"/>
    </row>
    <row r="5452" spans="1:43" s="269" customFormat="1" x14ac:dyDescent="0.2">
      <c r="A5452" s="13"/>
      <c r="B5452"/>
      <c r="C5452"/>
      <c r="D5452" s="227"/>
      <c r="E5452" s="227"/>
      <c r="F5452" s="227"/>
      <c r="G5452"/>
      <c r="H5452"/>
      <c r="I5452"/>
      <c r="J5452" s="227"/>
      <c r="L5452" s="190"/>
      <c r="N5452"/>
      <c r="O5452"/>
      <c r="P5452"/>
      <c r="Q5452"/>
      <c r="R5452"/>
      <c r="S5452"/>
      <c r="T5452"/>
      <c r="U5452"/>
      <c r="V5452"/>
      <c r="W5452" s="319"/>
      <c r="X5452"/>
      <c r="Y5452"/>
      <c r="Z5452"/>
      <c r="AA5452"/>
      <c r="AB5452"/>
      <c r="AC5452"/>
      <c r="AD5452"/>
      <c r="AE5452"/>
      <c r="AF5452"/>
      <c r="AG5452"/>
      <c r="AH5452"/>
      <c r="AI5452"/>
      <c r="AJ5452"/>
      <c r="AK5452"/>
      <c r="AL5452"/>
      <c r="AM5452"/>
      <c r="AN5452"/>
      <c r="AO5452"/>
      <c r="AP5452"/>
      <c r="AQ5452"/>
    </row>
    <row r="5453" spans="1:43" s="269" customFormat="1" x14ac:dyDescent="0.2">
      <c r="A5453" s="13"/>
      <c r="B5453"/>
      <c r="C5453"/>
      <c r="D5453" s="227"/>
      <c r="E5453" s="227"/>
      <c r="F5453" s="227"/>
      <c r="G5453"/>
      <c r="H5453"/>
      <c r="I5453"/>
      <c r="J5453" s="227"/>
      <c r="L5453" s="190"/>
      <c r="N5453"/>
      <c r="O5453"/>
      <c r="P5453"/>
      <c r="Q5453"/>
      <c r="R5453"/>
      <c r="S5453"/>
      <c r="T5453"/>
      <c r="U5453"/>
      <c r="V5453"/>
      <c r="W5453" s="319"/>
      <c r="X5453"/>
      <c r="Y5453"/>
      <c r="Z5453"/>
      <c r="AA5453"/>
      <c r="AB5453"/>
      <c r="AC5453"/>
      <c r="AD5453"/>
      <c r="AE5453"/>
      <c r="AF5453"/>
      <c r="AG5453"/>
      <c r="AH5453"/>
      <c r="AI5453"/>
      <c r="AJ5453"/>
      <c r="AK5453"/>
      <c r="AL5453"/>
      <c r="AM5453"/>
      <c r="AN5453"/>
      <c r="AO5453"/>
      <c r="AP5453"/>
      <c r="AQ5453"/>
    </row>
    <row r="5454" spans="1:43" s="269" customFormat="1" x14ac:dyDescent="0.2">
      <c r="A5454" s="13"/>
      <c r="B5454"/>
      <c r="C5454"/>
      <c r="D5454" s="227"/>
      <c r="E5454" s="227"/>
      <c r="F5454" s="227"/>
      <c r="G5454"/>
      <c r="H5454"/>
      <c r="I5454"/>
      <c r="J5454" s="227"/>
      <c r="L5454" s="190"/>
      <c r="N5454"/>
      <c r="O5454"/>
      <c r="P5454"/>
      <c r="Q5454"/>
      <c r="R5454"/>
      <c r="S5454"/>
      <c r="T5454"/>
      <c r="U5454"/>
      <c r="V5454"/>
      <c r="W5454" s="319"/>
      <c r="X5454"/>
      <c r="Y5454"/>
      <c r="Z5454"/>
      <c r="AA5454"/>
      <c r="AB5454"/>
      <c r="AC5454"/>
      <c r="AD5454"/>
      <c r="AE5454"/>
      <c r="AF5454"/>
      <c r="AG5454"/>
      <c r="AH5454"/>
      <c r="AI5454"/>
      <c r="AJ5454"/>
      <c r="AK5454"/>
      <c r="AL5454"/>
      <c r="AM5454"/>
      <c r="AN5454"/>
      <c r="AO5454"/>
      <c r="AP5454"/>
      <c r="AQ5454"/>
    </row>
    <row r="5455" spans="1:43" s="269" customFormat="1" x14ac:dyDescent="0.2">
      <c r="A5455" s="13"/>
      <c r="B5455"/>
      <c r="C5455"/>
      <c r="D5455" s="227"/>
      <c r="E5455" s="227"/>
      <c r="F5455" s="227"/>
      <c r="G5455"/>
      <c r="H5455"/>
      <c r="I5455"/>
      <c r="J5455" s="227"/>
      <c r="L5455" s="190"/>
      <c r="N5455"/>
      <c r="O5455"/>
      <c r="P5455"/>
      <c r="Q5455"/>
      <c r="R5455"/>
      <c r="S5455"/>
      <c r="T5455"/>
      <c r="U5455"/>
      <c r="V5455"/>
      <c r="W5455" s="319"/>
      <c r="X5455"/>
      <c r="Y5455"/>
      <c r="Z5455"/>
      <c r="AA5455"/>
      <c r="AB5455"/>
      <c r="AC5455"/>
      <c r="AD5455"/>
      <c r="AE5455"/>
      <c r="AF5455"/>
      <c r="AG5455"/>
      <c r="AH5455"/>
      <c r="AI5455"/>
      <c r="AJ5455"/>
      <c r="AK5455"/>
      <c r="AL5455"/>
      <c r="AM5455"/>
      <c r="AN5455"/>
      <c r="AO5455"/>
      <c r="AP5455"/>
      <c r="AQ5455"/>
    </row>
    <row r="5456" spans="1:43" s="269" customFormat="1" x14ac:dyDescent="0.2">
      <c r="A5456" s="13"/>
      <c r="B5456"/>
      <c r="C5456"/>
      <c r="D5456" s="227"/>
      <c r="E5456" s="227"/>
      <c r="F5456" s="227"/>
      <c r="G5456"/>
      <c r="H5456"/>
      <c r="I5456"/>
      <c r="J5456" s="227"/>
      <c r="L5456" s="190"/>
      <c r="N5456"/>
      <c r="O5456"/>
      <c r="P5456"/>
      <c r="Q5456"/>
      <c r="R5456"/>
      <c r="S5456"/>
      <c r="T5456"/>
      <c r="U5456"/>
      <c r="V5456"/>
      <c r="W5456" s="319"/>
      <c r="X5456"/>
      <c r="Y5456"/>
      <c r="Z5456"/>
      <c r="AA5456"/>
      <c r="AB5456"/>
      <c r="AC5456"/>
      <c r="AD5456"/>
      <c r="AE5456"/>
      <c r="AF5456"/>
      <c r="AG5456"/>
      <c r="AH5456"/>
      <c r="AI5456"/>
      <c r="AJ5456"/>
      <c r="AK5456"/>
      <c r="AL5456"/>
      <c r="AM5456"/>
      <c r="AN5456"/>
      <c r="AO5456"/>
      <c r="AP5456"/>
      <c r="AQ5456"/>
    </row>
    <row r="5457" spans="1:43" s="269" customFormat="1" x14ac:dyDescent="0.2">
      <c r="A5457" s="13"/>
      <c r="B5457"/>
      <c r="C5457"/>
      <c r="D5457" s="227"/>
      <c r="E5457" s="227"/>
      <c r="F5457" s="227"/>
      <c r="G5457"/>
      <c r="H5457"/>
      <c r="I5457"/>
      <c r="J5457" s="227"/>
      <c r="L5457" s="190"/>
      <c r="N5457"/>
      <c r="O5457"/>
      <c r="P5457"/>
      <c r="Q5457"/>
      <c r="R5457"/>
      <c r="S5457"/>
      <c r="T5457"/>
      <c r="U5457"/>
      <c r="V5457"/>
      <c r="W5457" s="319"/>
      <c r="X5457"/>
      <c r="Y5457"/>
      <c r="Z5457"/>
      <c r="AA5457"/>
      <c r="AB5457"/>
      <c r="AC5457"/>
      <c r="AD5457"/>
      <c r="AE5457"/>
      <c r="AF5457"/>
      <c r="AG5457"/>
      <c r="AH5457"/>
      <c r="AI5457"/>
      <c r="AJ5457"/>
      <c r="AK5457"/>
      <c r="AL5457"/>
      <c r="AM5457"/>
      <c r="AN5457"/>
      <c r="AO5457"/>
      <c r="AP5457"/>
      <c r="AQ5457"/>
    </row>
    <row r="5458" spans="1:43" s="269" customFormat="1" x14ac:dyDescent="0.2">
      <c r="A5458" s="13"/>
      <c r="B5458"/>
      <c r="C5458"/>
      <c r="D5458" s="227"/>
      <c r="E5458" s="227"/>
      <c r="F5458" s="227"/>
      <c r="G5458"/>
      <c r="H5458"/>
      <c r="I5458"/>
      <c r="J5458" s="227"/>
      <c r="L5458" s="190"/>
      <c r="N5458"/>
      <c r="O5458"/>
      <c r="P5458"/>
      <c r="Q5458"/>
      <c r="R5458"/>
      <c r="S5458"/>
      <c r="T5458"/>
      <c r="U5458"/>
      <c r="V5458"/>
      <c r="W5458" s="319"/>
      <c r="X5458"/>
      <c r="Y5458"/>
      <c r="Z5458"/>
      <c r="AA5458"/>
      <c r="AB5458"/>
      <c r="AC5458"/>
      <c r="AD5458"/>
      <c r="AE5458"/>
      <c r="AF5458"/>
      <c r="AG5458"/>
      <c r="AH5458"/>
      <c r="AI5458"/>
      <c r="AJ5458"/>
      <c r="AK5458"/>
      <c r="AL5458"/>
      <c r="AM5458"/>
      <c r="AN5458"/>
      <c r="AO5458"/>
      <c r="AP5458"/>
      <c r="AQ5458"/>
    </row>
    <row r="5459" spans="1:43" s="269" customFormat="1" x14ac:dyDescent="0.2">
      <c r="A5459" s="13"/>
      <c r="B5459"/>
      <c r="C5459"/>
      <c r="D5459" s="227"/>
      <c r="E5459" s="227"/>
      <c r="F5459" s="227"/>
      <c r="G5459"/>
      <c r="H5459"/>
      <c r="I5459"/>
      <c r="J5459" s="227"/>
      <c r="L5459" s="190"/>
      <c r="N5459"/>
      <c r="O5459"/>
      <c r="P5459"/>
      <c r="Q5459"/>
      <c r="R5459"/>
      <c r="S5459"/>
      <c r="T5459"/>
      <c r="U5459"/>
      <c r="V5459"/>
      <c r="W5459" s="319"/>
      <c r="X5459"/>
      <c r="Y5459"/>
      <c r="Z5459"/>
      <c r="AA5459"/>
      <c r="AB5459"/>
      <c r="AC5459"/>
      <c r="AD5459"/>
      <c r="AE5459"/>
      <c r="AF5459"/>
      <c r="AG5459"/>
      <c r="AH5459"/>
      <c r="AI5459"/>
      <c r="AJ5459"/>
      <c r="AK5459"/>
      <c r="AL5459"/>
      <c r="AM5459"/>
      <c r="AN5459"/>
      <c r="AO5459"/>
      <c r="AP5459"/>
      <c r="AQ5459"/>
    </row>
    <row r="5460" spans="1:43" s="269" customFormat="1" x14ac:dyDescent="0.2">
      <c r="A5460" s="13"/>
      <c r="B5460"/>
      <c r="C5460"/>
      <c r="D5460" s="227"/>
      <c r="E5460" s="227"/>
      <c r="F5460" s="227"/>
      <c r="G5460"/>
      <c r="H5460"/>
      <c r="I5460"/>
      <c r="J5460" s="227"/>
      <c r="L5460" s="190"/>
      <c r="N5460"/>
      <c r="O5460"/>
      <c r="P5460"/>
      <c r="Q5460"/>
      <c r="R5460"/>
      <c r="S5460"/>
      <c r="T5460"/>
      <c r="U5460"/>
      <c r="V5460"/>
      <c r="W5460" s="319"/>
      <c r="X5460"/>
      <c r="Y5460"/>
      <c r="Z5460"/>
      <c r="AA5460"/>
      <c r="AB5460"/>
      <c r="AC5460"/>
      <c r="AD5460"/>
      <c r="AE5460"/>
      <c r="AF5460"/>
      <c r="AG5460"/>
      <c r="AH5460"/>
      <c r="AI5460"/>
      <c r="AJ5460"/>
      <c r="AK5460"/>
      <c r="AL5460"/>
      <c r="AM5460"/>
      <c r="AN5460"/>
      <c r="AO5460"/>
      <c r="AP5460"/>
      <c r="AQ5460"/>
    </row>
    <row r="5461" spans="1:43" s="269" customFormat="1" x14ac:dyDescent="0.2">
      <c r="A5461" s="13"/>
      <c r="B5461"/>
      <c r="C5461"/>
      <c r="D5461" s="227"/>
      <c r="E5461" s="227"/>
      <c r="F5461" s="227"/>
      <c r="G5461"/>
      <c r="H5461"/>
      <c r="I5461"/>
      <c r="J5461" s="227"/>
      <c r="L5461" s="190"/>
      <c r="N5461"/>
      <c r="O5461"/>
      <c r="P5461"/>
      <c r="Q5461"/>
      <c r="R5461"/>
      <c r="S5461"/>
      <c r="T5461"/>
      <c r="U5461"/>
      <c r="V5461"/>
      <c r="W5461" s="319"/>
      <c r="X5461"/>
      <c r="Y5461"/>
      <c r="Z5461"/>
      <c r="AA5461"/>
      <c r="AB5461"/>
      <c r="AC5461"/>
      <c r="AD5461"/>
      <c r="AE5461"/>
      <c r="AF5461"/>
      <c r="AG5461"/>
      <c r="AH5461"/>
      <c r="AI5461"/>
      <c r="AJ5461"/>
      <c r="AK5461"/>
      <c r="AL5461"/>
      <c r="AM5461"/>
      <c r="AN5461"/>
      <c r="AO5461"/>
      <c r="AP5461"/>
      <c r="AQ5461"/>
    </row>
    <row r="5462" spans="1:43" s="269" customFormat="1" x14ac:dyDescent="0.2">
      <c r="A5462" s="13"/>
      <c r="B5462"/>
      <c r="C5462"/>
      <c r="D5462" s="227"/>
      <c r="E5462" s="227"/>
      <c r="F5462" s="227"/>
      <c r="G5462"/>
      <c r="H5462"/>
      <c r="I5462"/>
      <c r="J5462" s="227"/>
      <c r="L5462" s="190"/>
      <c r="N5462"/>
      <c r="O5462"/>
      <c r="P5462"/>
      <c r="Q5462"/>
      <c r="R5462"/>
      <c r="S5462"/>
      <c r="T5462"/>
      <c r="U5462"/>
      <c r="V5462"/>
      <c r="W5462" s="319"/>
      <c r="X5462"/>
      <c r="Y5462"/>
      <c r="Z5462"/>
      <c r="AA5462"/>
      <c r="AB5462"/>
      <c r="AC5462"/>
      <c r="AD5462"/>
      <c r="AE5462"/>
      <c r="AF5462"/>
      <c r="AG5462"/>
      <c r="AH5462"/>
      <c r="AI5462"/>
      <c r="AJ5462"/>
      <c r="AK5462"/>
      <c r="AL5462"/>
      <c r="AM5462"/>
      <c r="AN5462"/>
      <c r="AO5462"/>
      <c r="AP5462"/>
      <c r="AQ5462"/>
    </row>
    <row r="5463" spans="1:43" s="269" customFormat="1" x14ac:dyDescent="0.2">
      <c r="A5463" s="13"/>
      <c r="B5463"/>
      <c r="C5463"/>
      <c r="D5463" s="227"/>
      <c r="E5463" s="227"/>
      <c r="F5463" s="227"/>
      <c r="G5463"/>
      <c r="H5463"/>
      <c r="I5463"/>
      <c r="J5463" s="227"/>
      <c r="L5463" s="190"/>
      <c r="N5463"/>
      <c r="O5463"/>
      <c r="P5463"/>
      <c r="Q5463"/>
      <c r="R5463"/>
      <c r="S5463"/>
      <c r="T5463"/>
      <c r="U5463"/>
      <c r="V5463"/>
      <c r="W5463" s="319"/>
      <c r="X5463"/>
      <c r="Y5463"/>
      <c r="Z5463"/>
      <c r="AA5463"/>
      <c r="AB5463"/>
      <c r="AC5463"/>
      <c r="AD5463"/>
      <c r="AE5463"/>
      <c r="AF5463"/>
      <c r="AG5463"/>
      <c r="AH5463"/>
      <c r="AI5463"/>
      <c r="AJ5463"/>
      <c r="AK5463"/>
      <c r="AL5463"/>
      <c r="AM5463"/>
      <c r="AN5463"/>
      <c r="AO5463"/>
      <c r="AP5463"/>
      <c r="AQ5463"/>
    </row>
    <row r="5464" spans="1:43" s="269" customFormat="1" x14ac:dyDescent="0.2">
      <c r="A5464" s="13"/>
      <c r="B5464"/>
      <c r="C5464"/>
      <c r="D5464" s="227"/>
      <c r="E5464" s="227"/>
      <c r="F5464" s="227"/>
      <c r="G5464"/>
      <c r="H5464"/>
      <c r="I5464"/>
      <c r="J5464" s="227"/>
      <c r="L5464" s="190"/>
      <c r="N5464"/>
      <c r="O5464"/>
      <c r="P5464"/>
      <c r="Q5464"/>
      <c r="R5464"/>
      <c r="S5464"/>
      <c r="T5464"/>
      <c r="U5464"/>
      <c r="V5464"/>
      <c r="W5464" s="319"/>
      <c r="X5464"/>
      <c r="Y5464"/>
      <c r="Z5464"/>
      <c r="AA5464"/>
      <c r="AB5464"/>
      <c r="AC5464"/>
      <c r="AD5464"/>
      <c r="AE5464"/>
      <c r="AF5464"/>
      <c r="AG5464"/>
      <c r="AH5464"/>
      <c r="AI5464"/>
      <c r="AJ5464"/>
      <c r="AK5464"/>
      <c r="AL5464"/>
      <c r="AM5464"/>
      <c r="AN5464"/>
      <c r="AO5464"/>
      <c r="AP5464"/>
      <c r="AQ5464"/>
    </row>
    <row r="5465" spans="1:43" s="269" customFormat="1" x14ac:dyDescent="0.2">
      <c r="A5465" s="13"/>
      <c r="B5465"/>
      <c r="C5465"/>
      <c r="D5465" s="227"/>
      <c r="E5465" s="227"/>
      <c r="F5465" s="227"/>
      <c r="G5465"/>
      <c r="H5465"/>
      <c r="I5465"/>
      <c r="J5465" s="227"/>
      <c r="L5465" s="190"/>
      <c r="N5465"/>
      <c r="O5465"/>
      <c r="P5465"/>
      <c r="Q5465"/>
      <c r="R5465"/>
      <c r="S5465"/>
      <c r="T5465"/>
      <c r="U5465"/>
      <c r="V5465"/>
      <c r="W5465" s="319"/>
      <c r="X5465"/>
      <c r="Y5465"/>
      <c r="Z5465"/>
      <c r="AA5465"/>
      <c r="AB5465"/>
      <c r="AC5465"/>
      <c r="AD5465"/>
      <c r="AE5465"/>
      <c r="AF5465"/>
      <c r="AG5465"/>
      <c r="AH5465"/>
      <c r="AI5465"/>
      <c r="AJ5465"/>
      <c r="AK5465"/>
      <c r="AL5465"/>
      <c r="AM5465"/>
      <c r="AN5465"/>
      <c r="AO5465"/>
      <c r="AP5465"/>
      <c r="AQ5465"/>
    </row>
    <row r="5466" spans="1:43" s="269" customFormat="1" x14ac:dyDescent="0.2">
      <c r="A5466" s="13"/>
      <c r="B5466"/>
      <c r="C5466"/>
      <c r="D5466" s="227"/>
      <c r="E5466" s="227"/>
      <c r="F5466" s="227"/>
      <c r="G5466"/>
      <c r="H5466"/>
      <c r="I5466"/>
      <c r="J5466" s="227"/>
      <c r="L5466" s="190"/>
      <c r="N5466"/>
      <c r="O5466"/>
      <c r="P5466"/>
      <c r="Q5466"/>
      <c r="R5466"/>
      <c r="S5466"/>
      <c r="T5466"/>
      <c r="U5466"/>
      <c r="V5466"/>
      <c r="W5466" s="319"/>
      <c r="X5466"/>
      <c r="Y5466"/>
      <c r="Z5466"/>
      <c r="AA5466"/>
      <c r="AB5466"/>
      <c r="AC5466"/>
      <c r="AD5466"/>
      <c r="AE5466"/>
      <c r="AF5466"/>
      <c r="AG5466"/>
      <c r="AH5466"/>
      <c r="AI5466"/>
      <c r="AJ5466"/>
      <c r="AK5466"/>
      <c r="AL5466"/>
      <c r="AM5466"/>
      <c r="AN5466"/>
      <c r="AO5466"/>
      <c r="AP5466"/>
      <c r="AQ5466"/>
    </row>
    <row r="5467" spans="1:43" s="269" customFormat="1" x14ac:dyDescent="0.2">
      <c r="A5467" s="13"/>
      <c r="B5467"/>
      <c r="C5467"/>
      <c r="D5467" s="227"/>
      <c r="E5467" s="227"/>
      <c r="F5467" s="227"/>
      <c r="G5467"/>
      <c r="H5467"/>
      <c r="I5467"/>
      <c r="J5467" s="227"/>
      <c r="L5467" s="190"/>
      <c r="N5467"/>
      <c r="O5467"/>
      <c r="P5467"/>
      <c r="Q5467"/>
      <c r="R5467"/>
      <c r="S5467"/>
      <c r="T5467"/>
      <c r="U5467"/>
      <c r="V5467"/>
      <c r="W5467" s="319"/>
      <c r="X5467"/>
      <c r="Y5467"/>
      <c r="Z5467"/>
      <c r="AA5467"/>
      <c r="AB5467"/>
      <c r="AC5467"/>
      <c r="AD5467"/>
      <c r="AE5467"/>
      <c r="AF5467"/>
      <c r="AG5467"/>
      <c r="AH5467"/>
      <c r="AI5467"/>
      <c r="AJ5467"/>
      <c r="AK5467"/>
      <c r="AL5467"/>
      <c r="AM5467"/>
      <c r="AN5467"/>
      <c r="AO5467"/>
      <c r="AP5467"/>
      <c r="AQ5467"/>
    </row>
    <row r="5468" spans="1:43" s="269" customFormat="1" x14ac:dyDescent="0.2">
      <c r="A5468" s="13"/>
      <c r="B5468"/>
      <c r="C5468"/>
      <c r="D5468" s="227"/>
      <c r="E5468" s="227"/>
      <c r="F5468" s="227"/>
      <c r="G5468"/>
      <c r="H5468"/>
      <c r="I5468"/>
      <c r="J5468" s="227"/>
      <c r="L5468" s="190"/>
      <c r="N5468"/>
      <c r="O5468"/>
      <c r="P5468"/>
      <c r="Q5468"/>
      <c r="R5468"/>
      <c r="S5468"/>
      <c r="T5468"/>
      <c r="U5468"/>
      <c r="V5468"/>
      <c r="W5468" s="319"/>
      <c r="X5468"/>
      <c r="Y5468"/>
      <c r="Z5468"/>
      <c r="AA5468"/>
      <c r="AB5468"/>
      <c r="AC5468"/>
      <c r="AD5468"/>
      <c r="AE5468"/>
      <c r="AF5468"/>
      <c r="AG5468"/>
      <c r="AH5468"/>
      <c r="AI5468"/>
      <c r="AJ5468"/>
      <c r="AK5468"/>
      <c r="AL5468"/>
      <c r="AM5468"/>
      <c r="AN5468"/>
      <c r="AO5468"/>
      <c r="AP5468"/>
      <c r="AQ5468"/>
    </row>
    <row r="5469" spans="1:43" s="269" customFormat="1" x14ac:dyDescent="0.2">
      <c r="A5469" s="13"/>
      <c r="B5469"/>
      <c r="C5469"/>
      <c r="D5469" s="227"/>
      <c r="E5469" s="227"/>
      <c r="F5469" s="227"/>
      <c r="G5469"/>
      <c r="H5469"/>
      <c r="I5469"/>
      <c r="J5469" s="227"/>
      <c r="L5469" s="190"/>
      <c r="N5469"/>
      <c r="O5469"/>
      <c r="P5469"/>
      <c r="Q5469"/>
      <c r="R5469"/>
      <c r="S5469"/>
      <c r="T5469"/>
      <c r="U5469"/>
      <c r="V5469"/>
      <c r="W5469" s="319"/>
      <c r="X5469"/>
      <c r="Y5469"/>
      <c r="Z5469"/>
      <c r="AA5469"/>
      <c r="AB5469"/>
      <c r="AC5469"/>
      <c r="AD5469"/>
      <c r="AE5469"/>
      <c r="AF5469"/>
      <c r="AG5469"/>
      <c r="AH5469"/>
      <c r="AI5469"/>
      <c r="AJ5469"/>
      <c r="AK5469"/>
      <c r="AL5469"/>
      <c r="AM5469"/>
      <c r="AN5469"/>
      <c r="AO5469"/>
      <c r="AP5469"/>
      <c r="AQ5469"/>
    </row>
    <row r="5470" spans="1:43" s="269" customFormat="1" x14ac:dyDescent="0.2">
      <c r="A5470" s="13"/>
      <c r="B5470"/>
      <c r="C5470"/>
      <c r="D5470" s="227"/>
      <c r="E5470" s="227"/>
      <c r="F5470" s="227"/>
      <c r="G5470"/>
      <c r="H5470"/>
      <c r="I5470"/>
      <c r="J5470" s="227"/>
      <c r="L5470" s="190"/>
      <c r="N5470"/>
      <c r="O5470"/>
      <c r="P5470"/>
      <c r="Q5470"/>
      <c r="R5470"/>
      <c r="S5470"/>
      <c r="T5470"/>
      <c r="U5470"/>
      <c r="V5470"/>
      <c r="W5470" s="319"/>
      <c r="X5470"/>
      <c r="Y5470"/>
      <c r="Z5470"/>
      <c r="AA5470"/>
      <c r="AB5470"/>
      <c r="AC5470"/>
      <c r="AD5470"/>
      <c r="AE5470"/>
      <c r="AF5470"/>
      <c r="AG5470"/>
      <c r="AH5470"/>
      <c r="AI5470"/>
      <c r="AJ5470"/>
      <c r="AK5470"/>
      <c r="AL5470"/>
      <c r="AM5470"/>
      <c r="AN5470"/>
      <c r="AO5470"/>
      <c r="AP5470"/>
      <c r="AQ5470"/>
    </row>
    <row r="5471" spans="1:43" s="269" customFormat="1" x14ac:dyDescent="0.2">
      <c r="A5471" s="13"/>
      <c r="B5471"/>
      <c r="C5471"/>
      <c r="D5471" s="227"/>
      <c r="E5471" s="227"/>
      <c r="F5471" s="227"/>
      <c r="G5471"/>
      <c r="H5471"/>
      <c r="I5471"/>
      <c r="J5471" s="227"/>
      <c r="L5471" s="190"/>
      <c r="N5471"/>
      <c r="O5471"/>
      <c r="P5471"/>
      <c r="Q5471"/>
      <c r="R5471"/>
      <c r="S5471"/>
      <c r="T5471"/>
      <c r="U5471"/>
      <c r="V5471"/>
      <c r="W5471" s="319"/>
      <c r="X5471"/>
      <c r="Y5471"/>
      <c r="Z5471"/>
      <c r="AA5471"/>
      <c r="AB5471"/>
      <c r="AC5471"/>
      <c r="AD5471"/>
      <c r="AE5471"/>
      <c r="AF5471"/>
      <c r="AG5471"/>
      <c r="AH5471"/>
      <c r="AI5471"/>
      <c r="AJ5471"/>
      <c r="AK5471"/>
      <c r="AL5471"/>
      <c r="AM5471"/>
      <c r="AN5471"/>
      <c r="AO5471"/>
      <c r="AP5471"/>
      <c r="AQ5471"/>
    </row>
    <row r="5472" spans="1:43" s="269" customFormat="1" x14ac:dyDescent="0.2">
      <c r="A5472" s="13"/>
      <c r="B5472"/>
      <c r="C5472"/>
      <c r="D5472" s="227"/>
      <c r="E5472" s="227"/>
      <c r="F5472" s="227"/>
      <c r="G5472"/>
      <c r="H5472"/>
      <c r="I5472"/>
      <c r="J5472" s="227"/>
      <c r="L5472" s="190"/>
      <c r="N5472"/>
      <c r="O5472"/>
      <c r="P5472"/>
      <c r="Q5472"/>
      <c r="R5472"/>
      <c r="S5472"/>
      <c r="T5472"/>
      <c r="U5472"/>
      <c r="V5472"/>
      <c r="W5472" s="319"/>
      <c r="X5472"/>
      <c r="Y5472"/>
      <c r="Z5472"/>
      <c r="AA5472"/>
      <c r="AB5472"/>
      <c r="AC5472"/>
      <c r="AD5472"/>
      <c r="AE5472"/>
      <c r="AF5472"/>
      <c r="AG5472"/>
      <c r="AH5472"/>
      <c r="AI5472"/>
      <c r="AJ5472"/>
      <c r="AK5472"/>
      <c r="AL5472"/>
      <c r="AM5472"/>
      <c r="AN5472"/>
      <c r="AO5472"/>
      <c r="AP5472"/>
      <c r="AQ5472"/>
    </row>
    <row r="5473" spans="1:43" s="269" customFormat="1" x14ac:dyDescent="0.2">
      <c r="A5473" s="13"/>
      <c r="B5473"/>
      <c r="C5473"/>
      <c r="D5473" s="227"/>
      <c r="E5473" s="227"/>
      <c r="F5473" s="227"/>
      <c r="G5473"/>
      <c r="H5473"/>
      <c r="I5473"/>
      <c r="J5473" s="227"/>
      <c r="L5473" s="190"/>
      <c r="N5473"/>
      <c r="O5473"/>
      <c r="P5473"/>
      <c r="Q5473"/>
      <c r="R5473"/>
      <c r="S5473"/>
      <c r="T5473"/>
      <c r="U5473"/>
      <c r="V5473"/>
      <c r="W5473" s="319"/>
      <c r="X5473"/>
      <c r="Y5473"/>
      <c r="Z5473"/>
      <c r="AA5473"/>
      <c r="AB5473"/>
      <c r="AC5473"/>
      <c r="AD5473"/>
      <c r="AE5473"/>
      <c r="AF5473"/>
      <c r="AG5473"/>
      <c r="AH5473"/>
      <c r="AI5473"/>
      <c r="AJ5473"/>
      <c r="AK5473"/>
      <c r="AL5473"/>
      <c r="AM5473"/>
      <c r="AN5473"/>
      <c r="AO5473"/>
      <c r="AP5473"/>
      <c r="AQ5473"/>
    </row>
    <row r="5474" spans="1:43" s="269" customFormat="1" x14ac:dyDescent="0.2">
      <c r="A5474" s="13"/>
      <c r="B5474"/>
      <c r="C5474"/>
      <c r="D5474" s="227"/>
      <c r="E5474" s="227"/>
      <c r="F5474" s="227"/>
      <c r="G5474"/>
      <c r="H5474"/>
      <c r="I5474"/>
      <c r="J5474" s="227"/>
      <c r="L5474" s="190"/>
      <c r="N5474"/>
      <c r="O5474"/>
      <c r="P5474"/>
      <c r="Q5474"/>
      <c r="R5474"/>
      <c r="S5474"/>
      <c r="T5474"/>
      <c r="U5474"/>
      <c r="V5474"/>
      <c r="W5474" s="319"/>
      <c r="X5474"/>
      <c r="Y5474"/>
      <c r="Z5474"/>
      <c r="AA5474"/>
      <c r="AB5474"/>
      <c r="AC5474"/>
      <c r="AD5474"/>
      <c r="AE5474"/>
      <c r="AF5474"/>
      <c r="AG5474"/>
      <c r="AH5474"/>
      <c r="AI5474"/>
      <c r="AJ5474"/>
      <c r="AK5474"/>
      <c r="AL5474"/>
      <c r="AM5474"/>
      <c r="AN5474"/>
      <c r="AO5474"/>
      <c r="AP5474"/>
      <c r="AQ5474"/>
    </row>
    <row r="5475" spans="1:43" s="269" customFormat="1" x14ac:dyDescent="0.2">
      <c r="A5475" s="13"/>
      <c r="B5475"/>
      <c r="C5475"/>
      <c r="D5475" s="227"/>
      <c r="E5475" s="227"/>
      <c r="F5475" s="227"/>
      <c r="G5475"/>
      <c r="H5475"/>
      <c r="I5475"/>
      <c r="J5475" s="227"/>
      <c r="L5475" s="190"/>
      <c r="N5475"/>
      <c r="O5475"/>
      <c r="P5475"/>
      <c r="Q5475"/>
      <c r="R5475"/>
      <c r="S5475"/>
      <c r="T5475"/>
      <c r="U5475"/>
      <c r="V5475"/>
      <c r="W5475" s="319"/>
      <c r="X5475"/>
      <c r="Y5475"/>
      <c r="Z5475"/>
      <c r="AA5475"/>
      <c r="AB5475"/>
      <c r="AC5475"/>
      <c r="AD5475"/>
      <c r="AE5475"/>
      <c r="AF5475"/>
      <c r="AG5475"/>
      <c r="AH5475"/>
      <c r="AI5475"/>
      <c r="AJ5475"/>
      <c r="AK5475"/>
      <c r="AL5475"/>
      <c r="AM5475"/>
      <c r="AN5475"/>
      <c r="AO5475"/>
      <c r="AP5475"/>
      <c r="AQ5475"/>
    </row>
    <row r="5476" spans="1:43" s="269" customFormat="1" x14ac:dyDescent="0.2">
      <c r="A5476" s="13"/>
      <c r="B5476"/>
      <c r="C5476"/>
      <c r="D5476" s="227"/>
      <c r="E5476" s="227"/>
      <c r="F5476" s="227"/>
      <c r="G5476"/>
      <c r="H5476"/>
      <c r="I5476"/>
      <c r="J5476" s="227"/>
      <c r="L5476" s="190"/>
      <c r="N5476"/>
      <c r="O5476"/>
      <c r="P5476"/>
      <c r="Q5476"/>
      <c r="R5476"/>
      <c r="S5476"/>
      <c r="T5476"/>
      <c r="U5476"/>
      <c r="V5476"/>
      <c r="W5476" s="319"/>
      <c r="X5476"/>
      <c r="Y5476"/>
      <c r="Z5476"/>
      <c r="AA5476"/>
      <c r="AB5476"/>
      <c r="AC5476"/>
      <c r="AD5476"/>
      <c r="AE5476"/>
      <c r="AF5476"/>
      <c r="AG5476"/>
      <c r="AH5476"/>
      <c r="AI5476"/>
      <c r="AJ5476"/>
      <c r="AK5476"/>
      <c r="AL5476"/>
      <c r="AM5476"/>
      <c r="AN5476"/>
      <c r="AO5476"/>
      <c r="AP5476"/>
      <c r="AQ5476"/>
    </row>
    <row r="5477" spans="1:43" s="269" customFormat="1" x14ac:dyDescent="0.2">
      <c r="A5477" s="13"/>
      <c r="B5477"/>
      <c r="C5477"/>
      <c r="D5477" s="227"/>
      <c r="E5477" s="227"/>
      <c r="F5477" s="227"/>
      <c r="G5477"/>
      <c r="H5477"/>
      <c r="I5477"/>
      <c r="J5477" s="227"/>
      <c r="L5477" s="190"/>
      <c r="N5477"/>
      <c r="O5477"/>
      <c r="P5477"/>
      <c r="Q5477"/>
      <c r="R5477"/>
      <c r="S5477"/>
      <c r="T5477"/>
      <c r="U5477"/>
      <c r="V5477"/>
      <c r="W5477" s="319"/>
      <c r="X5477"/>
      <c r="Y5477"/>
      <c r="Z5477"/>
      <c r="AA5477"/>
      <c r="AB5477"/>
      <c r="AC5477"/>
      <c r="AD5477"/>
      <c r="AE5477"/>
      <c r="AF5477"/>
      <c r="AG5477"/>
      <c r="AH5477"/>
      <c r="AI5477"/>
      <c r="AJ5477"/>
      <c r="AK5477"/>
      <c r="AL5477"/>
      <c r="AM5477"/>
      <c r="AN5477"/>
      <c r="AO5477"/>
      <c r="AP5477"/>
      <c r="AQ5477"/>
    </row>
    <row r="5478" spans="1:43" s="269" customFormat="1" x14ac:dyDescent="0.2">
      <c r="A5478" s="13"/>
      <c r="B5478"/>
      <c r="C5478"/>
      <c r="D5478" s="227"/>
      <c r="E5478" s="227"/>
      <c r="F5478" s="227"/>
      <c r="G5478"/>
      <c r="H5478"/>
      <c r="I5478"/>
      <c r="J5478" s="227"/>
      <c r="L5478" s="190"/>
      <c r="N5478"/>
      <c r="O5478"/>
      <c r="P5478"/>
      <c r="Q5478"/>
      <c r="R5478"/>
      <c r="S5478"/>
      <c r="T5478"/>
      <c r="U5478"/>
      <c r="V5478"/>
      <c r="W5478" s="319"/>
      <c r="X5478"/>
      <c r="Y5478"/>
      <c r="Z5478"/>
      <c r="AA5478"/>
      <c r="AB5478"/>
      <c r="AC5478"/>
      <c r="AD5478"/>
      <c r="AE5478"/>
      <c r="AF5478"/>
      <c r="AG5478"/>
      <c r="AH5478"/>
      <c r="AI5478"/>
      <c r="AJ5478"/>
      <c r="AK5478"/>
      <c r="AL5478"/>
      <c r="AM5478"/>
      <c r="AN5478"/>
      <c r="AO5478"/>
      <c r="AP5478"/>
      <c r="AQ5478"/>
    </row>
    <row r="5479" spans="1:43" s="269" customFormat="1" x14ac:dyDescent="0.2">
      <c r="A5479" s="13"/>
      <c r="B5479"/>
      <c r="C5479"/>
      <c r="D5479" s="227"/>
      <c r="E5479" s="227"/>
      <c r="F5479" s="227"/>
      <c r="G5479"/>
      <c r="H5479"/>
      <c r="I5479"/>
      <c r="J5479" s="227"/>
      <c r="L5479" s="190"/>
      <c r="N5479"/>
      <c r="O5479"/>
      <c r="P5479"/>
      <c r="Q5479"/>
      <c r="R5479"/>
      <c r="S5479"/>
      <c r="T5479"/>
      <c r="U5479"/>
      <c r="V5479"/>
      <c r="W5479" s="319"/>
      <c r="X5479"/>
      <c r="Y5479"/>
      <c r="Z5479"/>
      <c r="AA5479"/>
      <c r="AB5479"/>
      <c r="AC5479"/>
      <c r="AD5479"/>
      <c r="AE5479"/>
      <c r="AF5479"/>
      <c r="AG5479"/>
      <c r="AH5479"/>
      <c r="AI5479"/>
      <c r="AJ5479"/>
      <c r="AK5479"/>
      <c r="AL5479"/>
      <c r="AM5479"/>
      <c r="AN5479"/>
      <c r="AO5479"/>
      <c r="AP5479"/>
      <c r="AQ5479"/>
    </row>
    <row r="5480" spans="1:43" s="269" customFormat="1" x14ac:dyDescent="0.2">
      <c r="A5480" s="13"/>
      <c r="B5480"/>
      <c r="C5480"/>
      <c r="D5480" s="227"/>
      <c r="E5480" s="227"/>
      <c r="F5480" s="227"/>
      <c r="G5480"/>
      <c r="H5480"/>
      <c r="I5480"/>
      <c r="J5480" s="227"/>
      <c r="L5480" s="190"/>
      <c r="N5480"/>
      <c r="O5480"/>
      <c r="P5480"/>
      <c r="Q5480"/>
      <c r="R5480"/>
      <c r="S5480"/>
      <c r="T5480"/>
      <c r="U5480"/>
      <c r="V5480"/>
      <c r="W5480" s="319"/>
      <c r="X5480"/>
      <c r="Y5480"/>
      <c r="Z5480"/>
      <c r="AA5480"/>
      <c r="AB5480"/>
      <c r="AC5480"/>
      <c r="AD5480"/>
      <c r="AE5480"/>
      <c r="AF5480"/>
      <c r="AG5480"/>
      <c r="AH5480"/>
      <c r="AI5480"/>
      <c r="AJ5480"/>
      <c r="AK5480"/>
      <c r="AL5480"/>
      <c r="AM5480"/>
      <c r="AN5480"/>
      <c r="AO5480"/>
      <c r="AP5480"/>
      <c r="AQ5480"/>
    </row>
    <row r="5481" spans="1:43" s="269" customFormat="1" x14ac:dyDescent="0.2">
      <c r="A5481" s="13"/>
      <c r="B5481"/>
      <c r="C5481"/>
      <c r="D5481" s="227"/>
      <c r="E5481" s="227"/>
      <c r="F5481" s="227"/>
      <c r="G5481"/>
      <c r="H5481"/>
      <c r="I5481"/>
      <c r="J5481" s="227"/>
      <c r="L5481" s="190"/>
      <c r="N5481"/>
      <c r="O5481"/>
      <c r="P5481"/>
      <c r="Q5481"/>
      <c r="R5481"/>
      <c r="S5481"/>
      <c r="T5481"/>
      <c r="U5481"/>
      <c r="V5481"/>
      <c r="W5481" s="319"/>
      <c r="X5481"/>
      <c r="Y5481"/>
      <c r="Z5481"/>
      <c r="AA5481"/>
      <c r="AB5481"/>
      <c r="AC5481"/>
      <c r="AD5481"/>
      <c r="AE5481"/>
      <c r="AF5481"/>
      <c r="AG5481"/>
      <c r="AH5481"/>
      <c r="AI5481"/>
      <c r="AJ5481"/>
      <c r="AK5481"/>
      <c r="AL5481"/>
      <c r="AM5481"/>
      <c r="AN5481"/>
      <c r="AO5481"/>
      <c r="AP5481"/>
      <c r="AQ5481"/>
    </row>
    <row r="5482" spans="1:43" s="269" customFormat="1" x14ac:dyDescent="0.2">
      <c r="A5482" s="13"/>
      <c r="B5482"/>
      <c r="C5482"/>
      <c r="D5482" s="227"/>
      <c r="E5482" s="227"/>
      <c r="F5482" s="227"/>
      <c r="G5482"/>
      <c r="H5482"/>
      <c r="I5482"/>
      <c r="J5482" s="227"/>
      <c r="L5482" s="190"/>
      <c r="N5482"/>
      <c r="O5482"/>
      <c r="P5482"/>
      <c r="Q5482"/>
      <c r="R5482"/>
      <c r="S5482"/>
      <c r="T5482"/>
      <c r="U5482"/>
      <c r="V5482"/>
      <c r="W5482" s="319"/>
      <c r="X5482"/>
      <c r="Y5482"/>
      <c r="Z5482"/>
      <c r="AA5482"/>
      <c r="AB5482"/>
      <c r="AC5482"/>
      <c r="AD5482"/>
      <c r="AE5482"/>
      <c r="AF5482"/>
      <c r="AG5482"/>
      <c r="AH5482"/>
      <c r="AI5482"/>
      <c r="AJ5482"/>
      <c r="AK5482"/>
      <c r="AL5482"/>
      <c r="AM5482"/>
      <c r="AN5482"/>
      <c r="AO5482"/>
      <c r="AP5482"/>
      <c r="AQ5482"/>
    </row>
    <row r="5483" spans="1:43" s="269" customFormat="1" x14ac:dyDescent="0.2">
      <c r="A5483" s="13"/>
      <c r="B5483"/>
      <c r="C5483"/>
      <c r="D5483" s="227"/>
      <c r="E5483" s="227"/>
      <c r="F5483" s="227"/>
      <c r="G5483"/>
      <c r="H5483"/>
      <c r="I5483"/>
      <c r="J5483" s="227"/>
      <c r="L5483" s="190"/>
      <c r="N5483"/>
      <c r="O5483"/>
      <c r="P5483"/>
      <c r="Q5483"/>
      <c r="R5483"/>
      <c r="S5483"/>
      <c r="T5483"/>
      <c r="U5483"/>
      <c r="V5483"/>
      <c r="W5483" s="319"/>
      <c r="X5483"/>
      <c r="Y5483"/>
      <c r="Z5483"/>
      <c r="AA5483"/>
      <c r="AB5483"/>
      <c r="AC5483"/>
      <c r="AD5483"/>
      <c r="AE5483"/>
      <c r="AF5483"/>
      <c r="AG5483"/>
      <c r="AH5483"/>
      <c r="AI5483"/>
      <c r="AJ5483"/>
      <c r="AK5483"/>
      <c r="AL5483"/>
      <c r="AM5483"/>
      <c r="AN5483"/>
      <c r="AO5483"/>
      <c r="AP5483"/>
      <c r="AQ5483"/>
    </row>
    <row r="5484" spans="1:43" s="269" customFormat="1" x14ac:dyDescent="0.2">
      <c r="A5484" s="13"/>
      <c r="B5484"/>
      <c r="C5484"/>
      <c r="D5484" s="227"/>
      <c r="E5484" s="227"/>
      <c r="F5484" s="227"/>
      <c r="G5484"/>
      <c r="H5484"/>
      <c r="I5484"/>
      <c r="J5484" s="227"/>
      <c r="L5484" s="190"/>
      <c r="N5484"/>
      <c r="O5484"/>
      <c r="P5484"/>
      <c r="Q5484"/>
      <c r="R5484"/>
      <c r="S5484"/>
      <c r="T5484"/>
      <c r="U5484"/>
      <c r="V5484"/>
      <c r="W5484" s="319"/>
      <c r="X5484"/>
      <c r="Y5484"/>
      <c r="Z5484"/>
      <c r="AA5484"/>
      <c r="AB5484"/>
      <c r="AC5484"/>
      <c r="AD5484"/>
      <c r="AE5484"/>
      <c r="AF5484"/>
      <c r="AG5484"/>
      <c r="AH5484"/>
      <c r="AI5484"/>
      <c r="AJ5484"/>
      <c r="AK5484"/>
      <c r="AL5484"/>
      <c r="AM5484"/>
      <c r="AN5484"/>
      <c r="AO5484"/>
      <c r="AP5484"/>
      <c r="AQ5484"/>
    </row>
    <row r="5485" spans="1:43" s="269" customFormat="1" x14ac:dyDescent="0.2">
      <c r="A5485" s="13"/>
      <c r="B5485"/>
      <c r="C5485"/>
      <c r="D5485" s="227"/>
      <c r="E5485" s="227"/>
      <c r="F5485" s="227"/>
      <c r="G5485"/>
      <c r="H5485"/>
      <c r="I5485"/>
      <c r="J5485" s="227"/>
      <c r="L5485" s="190"/>
      <c r="N5485"/>
      <c r="O5485"/>
      <c r="P5485"/>
      <c r="Q5485"/>
      <c r="R5485"/>
      <c r="S5485"/>
      <c r="T5485"/>
      <c r="U5485"/>
      <c r="V5485"/>
      <c r="W5485" s="319"/>
      <c r="X5485"/>
      <c r="Y5485"/>
      <c r="Z5485"/>
      <c r="AA5485"/>
      <c r="AB5485"/>
      <c r="AC5485"/>
      <c r="AD5485"/>
      <c r="AE5485"/>
      <c r="AF5485"/>
      <c r="AG5485"/>
      <c r="AH5485"/>
      <c r="AI5485"/>
      <c r="AJ5485"/>
      <c r="AK5485"/>
      <c r="AL5485"/>
      <c r="AM5485"/>
      <c r="AN5485"/>
      <c r="AO5485"/>
      <c r="AP5485"/>
      <c r="AQ5485"/>
    </row>
    <row r="5486" spans="1:43" s="269" customFormat="1" x14ac:dyDescent="0.2">
      <c r="A5486" s="13"/>
      <c r="B5486"/>
      <c r="C5486"/>
      <c r="D5486" s="227"/>
      <c r="E5486" s="227"/>
      <c r="F5486" s="227"/>
      <c r="G5486"/>
      <c r="H5486"/>
      <c r="I5486"/>
      <c r="J5486" s="227"/>
      <c r="L5486" s="190"/>
      <c r="N5486"/>
      <c r="O5486"/>
      <c r="P5486"/>
      <c r="Q5486"/>
      <c r="R5486"/>
      <c r="S5486"/>
      <c r="T5486"/>
      <c r="U5486"/>
      <c r="V5486"/>
      <c r="W5486" s="319"/>
      <c r="X5486"/>
      <c r="Y5486"/>
      <c r="Z5486"/>
      <c r="AA5486"/>
      <c r="AB5486"/>
      <c r="AC5486"/>
      <c r="AD5486"/>
      <c r="AE5486"/>
      <c r="AF5486"/>
      <c r="AG5486"/>
      <c r="AH5486"/>
      <c r="AI5486"/>
      <c r="AJ5486"/>
      <c r="AK5486"/>
      <c r="AL5486"/>
      <c r="AM5486"/>
      <c r="AN5486"/>
      <c r="AO5486"/>
      <c r="AP5486"/>
      <c r="AQ5486"/>
    </row>
    <row r="5487" spans="1:43" s="269" customFormat="1" x14ac:dyDescent="0.2">
      <c r="A5487" s="13"/>
      <c r="B5487"/>
      <c r="C5487"/>
      <c r="D5487" s="227"/>
      <c r="E5487" s="227"/>
      <c r="F5487" s="227"/>
      <c r="G5487"/>
      <c r="H5487"/>
      <c r="I5487"/>
      <c r="J5487" s="227"/>
      <c r="L5487" s="190"/>
      <c r="N5487"/>
      <c r="O5487"/>
      <c r="P5487"/>
      <c r="Q5487"/>
      <c r="R5487"/>
      <c r="S5487"/>
      <c r="T5487"/>
      <c r="U5487"/>
      <c r="V5487"/>
      <c r="W5487" s="319"/>
      <c r="X5487"/>
      <c r="Y5487"/>
      <c r="Z5487"/>
      <c r="AA5487"/>
      <c r="AB5487"/>
      <c r="AC5487"/>
      <c r="AD5487"/>
      <c r="AE5487"/>
      <c r="AF5487"/>
      <c r="AG5487"/>
      <c r="AH5487"/>
      <c r="AI5487"/>
      <c r="AJ5487"/>
      <c r="AK5487"/>
      <c r="AL5487"/>
      <c r="AM5487"/>
      <c r="AN5487"/>
      <c r="AO5487"/>
      <c r="AP5487"/>
      <c r="AQ5487"/>
    </row>
    <row r="5488" spans="1:43" s="269" customFormat="1" x14ac:dyDescent="0.2">
      <c r="A5488" s="13"/>
      <c r="B5488"/>
      <c r="C5488"/>
      <c r="D5488" s="227"/>
      <c r="E5488" s="227"/>
      <c r="F5488" s="227"/>
      <c r="G5488"/>
      <c r="H5488"/>
      <c r="I5488"/>
      <c r="J5488" s="227"/>
      <c r="L5488" s="190"/>
      <c r="N5488"/>
      <c r="O5488"/>
      <c r="P5488"/>
      <c r="Q5488"/>
      <c r="R5488"/>
      <c r="S5488"/>
      <c r="T5488"/>
      <c r="U5488"/>
      <c r="V5488"/>
      <c r="W5488" s="319"/>
      <c r="X5488"/>
      <c r="Y5488"/>
      <c r="Z5488"/>
      <c r="AA5488"/>
      <c r="AB5488"/>
      <c r="AC5488"/>
      <c r="AD5488"/>
      <c r="AE5488"/>
      <c r="AF5488"/>
      <c r="AG5488"/>
      <c r="AH5488"/>
      <c r="AI5488"/>
      <c r="AJ5488"/>
      <c r="AK5488"/>
      <c r="AL5488"/>
      <c r="AM5488"/>
      <c r="AN5488"/>
      <c r="AO5488"/>
      <c r="AP5488"/>
      <c r="AQ5488"/>
    </row>
    <row r="5489" spans="1:43" s="269" customFormat="1" x14ac:dyDescent="0.2">
      <c r="A5489" s="13"/>
      <c r="B5489"/>
      <c r="C5489"/>
      <c r="D5489" s="227"/>
      <c r="E5489" s="227"/>
      <c r="F5489" s="227"/>
      <c r="G5489"/>
      <c r="H5489"/>
      <c r="I5489"/>
      <c r="J5489" s="227"/>
      <c r="L5489" s="190"/>
      <c r="N5489"/>
      <c r="O5489"/>
      <c r="P5489"/>
      <c r="Q5489"/>
      <c r="R5489"/>
      <c r="S5489"/>
      <c r="T5489"/>
      <c r="U5489"/>
      <c r="V5489"/>
      <c r="W5489" s="319"/>
      <c r="X5489"/>
      <c r="Y5489"/>
      <c r="Z5489"/>
      <c r="AA5489"/>
      <c r="AB5489"/>
      <c r="AC5489"/>
      <c r="AD5489"/>
      <c r="AE5489"/>
      <c r="AF5489"/>
      <c r="AG5489"/>
      <c r="AH5489"/>
      <c r="AI5489"/>
      <c r="AJ5489"/>
      <c r="AK5489"/>
      <c r="AL5489"/>
      <c r="AM5489"/>
      <c r="AN5489"/>
      <c r="AO5489"/>
      <c r="AP5489"/>
      <c r="AQ5489"/>
    </row>
    <row r="5490" spans="1:43" s="269" customFormat="1" x14ac:dyDescent="0.2">
      <c r="A5490" s="13"/>
      <c r="B5490"/>
      <c r="C5490"/>
      <c r="D5490" s="227"/>
      <c r="E5490" s="227"/>
      <c r="F5490" s="227"/>
      <c r="G5490"/>
      <c r="H5490"/>
      <c r="I5490"/>
      <c r="J5490" s="227"/>
      <c r="L5490" s="190"/>
      <c r="N5490"/>
      <c r="O5490"/>
      <c r="P5490"/>
      <c r="Q5490"/>
      <c r="R5490"/>
      <c r="S5490"/>
      <c r="T5490"/>
      <c r="U5490"/>
      <c r="V5490"/>
      <c r="W5490" s="319"/>
      <c r="X5490"/>
      <c r="Y5490"/>
      <c r="Z5490"/>
      <c r="AA5490"/>
      <c r="AB5490"/>
      <c r="AC5490"/>
      <c r="AD5490"/>
      <c r="AE5490"/>
      <c r="AF5490"/>
      <c r="AG5490"/>
      <c r="AH5490"/>
      <c r="AI5490"/>
      <c r="AJ5490"/>
      <c r="AK5490"/>
      <c r="AL5490"/>
      <c r="AM5490"/>
      <c r="AN5490"/>
      <c r="AO5490"/>
      <c r="AP5490"/>
      <c r="AQ5490"/>
    </row>
    <row r="5491" spans="1:43" s="269" customFormat="1" x14ac:dyDescent="0.2">
      <c r="A5491" s="13"/>
      <c r="B5491"/>
      <c r="C5491"/>
      <c r="D5491" s="227"/>
      <c r="E5491" s="227"/>
      <c r="F5491" s="227"/>
      <c r="G5491"/>
      <c r="H5491"/>
      <c r="I5491"/>
      <c r="J5491" s="227"/>
      <c r="L5491" s="190"/>
      <c r="N5491"/>
      <c r="O5491"/>
      <c r="P5491"/>
      <c r="Q5491"/>
      <c r="R5491"/>
      <c r="S5491"/>
      <c r="T5491"/>
      <c r="U5491"/>
      <c r="V5491"/>
      <c r="W5491" s="319"/>
      <c r="X5491"/>
      <c r="Y5491"/>
      <c r="Z5491"/>
      <c r="AA5491"/>
      <c r="AB5491"/>
      <c r="AC5491"/>
      <c r="AD5491"/>
      <c r="AE5491"/>
      <c r="AF5491"/>
      <c r="AG5491"/>
      <c r="AH5491"/>
      <c r="AI5491"/>
      <c r="AJ5491"/>
      <c r="AK5491"/>
      <c r="AL5491"/>
      <c r="AM5491"/>
      <c r="AN5491"/>
      <c r="AO5491"/>
      <c r="AP5491"/>
      <c r="AQ5491"/>
    </row>
    <row r="5492" spans="1:43" s="269" customFormat="1" x14ac:dyDescent="0.2">
      <c r="A5492" s="13"/>
      <c r="B5492"/>
      <c r="C5492"/>
      <c r="D5492" s="227"/>
      <c r="E5492" s="227"/>
      <c r="F5492" s="227"/>
      <c r="G5492"/>
      <c r="H5492"/>
      <c r="I5492"/>
      <c r="J5492" s="227"/>
      <c r="L5492" s="190"/>
      <c r="N5492"/>
      <c r="O5492"/>
      <c r="P5492"/>
      <c r="Q5492"/>
      <c r="R5492"/>
      <c r="S5492"/>
      <c r="T5492"/>
      <c r="U5492"/>
      <c r="V5492"/>
      <c r="W5492" s="319"/>
      <c r="X5492"/>
      <c r="Y5492"/>
      <c r="Z5492"/>
      <c r="AA5492"/>
      <c r="AB5492"/>
      <c r="AC5492"/>
      <c r="AD5492"/>
      <c r="AE5492"/>
      <c r="AF5492"/>
      <c r="AG5492"/>
      <c r="AH5492"/>
      <c r="AI5492"/>
      <c r="AJ5492"/>
      <c r="AK5492"/>
      <c r="AL5492"/>
      <c r="AM5492"/>
      <c r="AN5492"/>
      <c r="AO5492"/>
      <c r="AP5492"/>
      <c r="AQ5492"/>
    </row>
    <row r="5493" spans="1:43" s="269" customFormat="1" x14ac:dyDescent="0.2">
      <c r="A5493" s="13"/>
      <c r="B5493"/>
      <c r="C5493"/>
      <c r="D5493" s="227"/>
      <c r="E5493" s="227"/>
      <c r="F5493" s="227"/>
      <c r="G5493"/>
      <c r="H5493"/>
      <c r="I5493"/>
      <c r="J5493" s="227"/>
      <c r="L5493" s="190"/>
      <c r="N5493"/>
      <c r="O5493"/>
      <c r="P5493"/>
      <c r="Q5493"/>
      <c r="R5493"/>
      <c r="S5493"/>
      <c r="T5493"/>
      <c r="U5493"/>
      <c r="V5493"/>
      <c r="W5493" s="319"/>
      <c r="X5493"/>
      <c r="Y5493"/>
      <c r="Z5493"/>
      <c r="AA5493"/>
      <c r="AB5493"/>
      <c r="AC5493"/>
      <c r="AD5493"/>
      <c r="AE5493"/>
      <c r="AF5493"/>
      <c r="AG5493"/>
      <c r="AH5493"/>
      <c r="AI5493"/>
      <c r="AJ5493"/>
      <c r="AK5493"/>
      <c r="AL5493"/>
      <c r="AM5493"/>
      <c r="AN5493"/>
      <c r="AO5493"/>
      <c r="AP5493"/>
      <c r="AQ5493"/>
    </row>
    <row r="5494" spans="1:43" s="269" customFormat="1" x14ac:dyDescent="0.2">
      <c r="A5494" s="13"/>
      <c r="B5494"/>
      <c r="C5494"/>
      <c r="D5494" s="227"/>
      <c r="E5494" s="227"/>
      <c r="F5494" s="227"/>
      <c r="G5494"/>
      <c r="H5494"/>
      <c r="I5494"/>
      <c r="J5494" s="227"/>
      <c r="L5494" s="190"/>
      <c r="N5494"/>
      <c r="O5494"/>
      <c r="P5494"/>
      <c r="Q5494"/>
      <c r="R5494"/>
      <c r="S5494"/>
      <c r="T5494"/>
      <c r="U5494"/>
      <c r="V5494"/>
      <c r="W5494" s="319"/>
      <c r="X5494"/>
      <c r="Y5494"/>
      <c r="Z5494"/>
      <c r="AA5494"/>
      <c r="AB5494"/>
      <c r="AC5494"/>
      <c r="AD5494"/>
      <c r="AE5494"/>
      <c r="AF5494"/>
      <c r="AG5494"/>
      <c r="AH5494"/>
      <c r="AI5494"/>
      <c r="AJ5494"/>
      <c r="AK5494"/>
      <c r="AL5494"/>
      <c r="AM5494"/>
      <c r="AN5494"/>
      <c r="AO5494"/>
      <c r="AP5494"/>
      <c r="AQ5494"/>
    </row>
    <row r="5495" spans="1:43" s="269" customFormat="1" x14ac:dyDescent="0.2">
      <c r="A5495" s="13"/>
      <c r="B5495"/>
      <c r="C5495"/>
      <c r="D5495" s="227"/>
      <c r="E5495" s="227"/>
      <c r="F5495" s="227"/>
      <c r="G5495"/>
      <c r="H5495"/>
      <c r="I5495"/>
      <c r="J5495" s="227"/>
      <c r="L5495" s="190"/>
      <c r="N5495"/>
      <c r="O5495"/>
      <c r="P5495"/>
      <c r="Q5495"/>
      <c r="R5495"/>
      <c r="S5495"/>
      <c r="T5495"/>
      <c r="U5495"/>
      <c r="V5495"/>
      <c r="W5495" s="319"/>
      <c r="X5495"/>
      <c r="Y5495"/>
      <c r="Z5495"/>
      <c r="AA5495"/>
      <c r="AB5495"/>
      <c r="AC5495"/>
      <c r="AD5495"/>
      <c r="AE5495"/>
      <c r="AF5495"/>
      <c r="AG5495"/>
      <c r="AH5495"/>
      <c r="AI5495"/>
      <c r="AJ5495"/>
      <c r="AK5495"/>
      <c r="AL5495"/>
      <c r="AM5495"/>
      <c r="AN5495"/>
      <c r="AO5495"/>
      <c r="AP5495"/>
      <c r="AQ5495"/>
    </row>
    <row r="5496" spans="1:43" s="269" customFormat="1" x14ac:dyDescent="0.2">
      <c r="A5496" s="13"/>
      <c r="B5496"/>
      <c r="C5496"/>
      <c r="D5496" s="227"/>
      <c r="E5496" s="227"/>
      <c r="F5496" s="227"/>
      <c r="G5496"/>
      <c r="H5496"/>
      <c r="I5496"/>
      <c r="J5496" s="227"/>
      <c r="L5496" s="190"/>
      <c r="N5496"/>
      <c r="O5496"/>
      <c r="P5496"/>
      <c r="Q5496"/>
      <c r="R5496"/>
      <c r="S5496"/>
      <c r="T5496"/>
      <c r="U5496"/>
      <c r="V5496"/>
      <c r="W5496" s="319"/>
      <c r="X5496"/>
      <c r="Y5496"/>
      <c r="Z5496"/>
      <c r="AA5496"/>
      <c r="AB5496"/>
      <c r="AC5496"/>
      <c r="AD5496"/>
      <c r="AE5496"/>
      <c r="AF5496"/>
      <c r="AG5496"/>
      <c r="AH5496"/>
      <c r="AI5496"/>
      <c r="AJ5496"/>
      <c r="AK5496"/>
      <c r="AL5496"/>
      <c r="AM5496"/>
      <c r="AN5496"/>
      <c r="AO5496"/>
      <c r="AP5496"/>
      <c r="AQ5496"/>
    </row>
    <row r="5497" spans="1:43" s="269" customFormat="1" x14ac:dyDescent="0.2">
      <c r="A5497" s="13"/>
      <c r="B5497"/>
      <c r="C5497"/>
      <c r="D5497" s="227"/>
      <c r="E5497" s="227"/>
      <c r="F5497" s="227"/>
      <c r="G5497"/>
      <c r="H5497"/>
      <c r="I5497"/>
      <c r="J5497" s="227"/>
      <c r="L5497" s="190"/>
      <c r="N5497"/>
      <c r="O5497"/>
      <c r="P5497"/>
      <c r="Q5497"/>
      <c r="R5497"/>
      <c r="S5497"/>
      <c r="T5497"/>
      <c r="U5497"/>
      <c r="V5497"/>
      <c r="W5497" s="319"/>
      <c r="X5497"/>
      <c r="Y5497"/>
      <c r="Z5497"/>
      <c r="AA5497"/>
      <c r="AB5497"/>
      <c r="AC5497"/>
      <c r="AD5497"/>
      <c r="AE5497"/>
      <c r="AF5497"/>
      <c r="AG5497"/>
      <c r="AH5497"/>
      <c r="AI5497"/>
      <c r="AJ5497"/>
      <c r="AK5497"/>
      <c r="AL5497"/>
      <c r="AM5497"/>
      <c r="AN5497"/>
      <c r="AO5497"/>
      <c r="AP5497"/>
      <c r="AQ5497"/>
    </row>
    <row r="5498" spans="1:43" s="269" customFormat="1" x14ac:dyDescent="0.2">
      <c r="A5498" s="13"/>
      <c r="B5498"/>
      <c r="C5498"/>
      <c r="D5498" s="227"/>
      <c r="E5498" s="227"/>
      <c r="F5498" s="227"/>
      <c r="G5498"/>
      <c r="H5498"/>
      <c r="I5498"/>
      <c r="J5498" s="227"/>
      <c r="L5498" s="190"/>
      <c r="N5498"/>
      <c r="O5498"/>
      <c r="P5498"/>
      <c r="Q5498"/>
      <c r="R5498"/>
      <c r="S5498"/>
      <c r="T5498"/>
      <c r="U5498"/>
      <c r="V5498"/>
      <c r="W5498" s="319"/>
      <c r="X5498"/>
      <c r="Y5498"/>
      <c r="Z5498"/>
      <c r="AA5498"/>
      <c r="AB5498"/>
      <c r="AC5498"/>
      <c r="AD5498"/>
      <c r="AE5498"/>
      <c r="AF5498"/>
      <c r="AG5498"/>
      <c r="AH5498"/>
      <c r="AI5498"/>
      <c r="AJ5498"/>
      <c r="AK5498"/>
      <c r="AL5498"/>
      <c r="AM5498"/>
      <c r="AN5498"/>
      <c r="AO5498"/>
      <c r="AP5498"/>
      <c r="AQ5498"/>
    </row>
    <row r="5499" spans="1:43" s="269" customFormat="1" x14ac:dyDescent="0.2">
      <c r="A5499" s="13"/>
      <c r="B5499"/>
      <c r="C5499"/>
      <c r="D5499" s="227"/>
      <c r="E5499" s="227"/>
      <c r="F5499" s="227"/>
      <c r="G5499"/>
      <c r="H5499"/>
      <c r="I5499"/>
      <c r="J5499" s="227"/>
      <c r="L5499" s="190"/>
      <c r="N5499"/>
      <c r="O5499"/>
      <c r="P5499"/>
      <c r="Q5499"/>
      <c r="R5499"/>
      <c r="S5499"/>
      <c r="T5499"/>
      <c r="U5499"/>
      <c r="V5499"/>
      <c r="W5499" s="319"/>
      <c r="X5499"/>
      <c r="Y5499"/>
      <c r="Z5499"/>
      <c r="AA5499"/>
      <c r="AB5499"/>
      <c r="AC5499"/>
      <c r="AD5499"/>
      <c r="AE5499"/>
      <c r="AF5499"/>
      <c r="AG5499"/>
      <c r="AH5499"/>
      <c r="AI5499"/>
      <c r="AJ5499"/>
      <c r="AK5499"/>
      <c r="AL5499"/>
      <c r="AM5499"/>
      <c r="AN5499"/>
      <c r="AO5499"/>
      <c r="AP5499"/>
      <c r="AQ5499"/>
    </row>
    <row r="5500" spans="1:43" s="269" customFormat="1" x14ac:dyDescent="0.2">
      <c r="A5500" s="13"/>
      <c r="B5500"/>
      <c r="C5500"/>
      <c r="D5500" s="227"/>
      <c r="E5500" s="227"/>
      <c r="F5500" s="227"/>
      <c r="G5500"/>
      <c r="H5500"/>
      <c r="I5500"/>
      <c r="J5500" s="227"/>
      <c r="L5500" s="190"/>
      <c r="N5500"/>
      <c r="O5500"/>
      <c r="P5500"/>
      <c r="Q5500"/>
      <c r="R5500"/>
      <c r="S5500"/>
      <c r="T5500"/>
      <c r="U5500"/>
      <c r="V5500"/>
      <c r="W5500" s="319"/>
      <c r="X5500"/>
      <c r="Y5500"/>
      <c r="Z5500"/>
      <c r="AA5500"/>
      <c r="AB5500"/>
      <c r="AC5500"/>
      <c r="AD5500"/>
      <c r="AE5500"/>
      <c r="AF5500"/>
      <c r="AG5500"/>
      <c r="AH5500"/>
      <c r="AI5500"/>
      <c r="AJ5500"/>
      <c r="AK5500"/>
      <c r="AL5500"/>
      <c r="AM5500"/>
      <c r="AN5500"/>
      <c r="AO5500"/>
      <c r="AP5500"/>
      <c r="AQ5500"/>
    </row>
    <row r="5501" spans="1:43" s="269" customFormat="1" x14ac:dyDescent="0.2">
      <c r="A5501" s="13"/>
      <c r="B5501"/>
      <c r="C5501"/>
      <c r="D5501" s="227"/>
      <c r="E5501" s="227"/>
      <c r="F5501" s="227"/>
      <c r="G5501"/>
      <c r="H5501"/>
      <c r="I5501"/>
      <c r="J5501" s="227"/>
      <c r="L5501" s="190"/>
      <c r="N5501"/>
      <c r="O5501"/>
      <c r="P5501"/>
      <c r="Q5501"/>
      <c r="R5501"/>
      <c r="S5501"/>
      <c r="T5501"/>
      <c r="U5501"/>
      <c r="V5501"/>
      <c r="W5501" s="319"/>
      <c r="X5501"/>
      <c r="Y5501"/>
      <c r="Z5501"/>
      <c r="AA5501"/>
      <c r="AB5501"/>
      <c r="AC5501"/>
      <c r="AD5501"/>
      <c r="AE5501"/>
      <c r="AF5501"/>
      <c r="AG5501"/>
      <c r="AH5501"/>
      <c r="AI5501"/>
      <c r="AJ5501"/>
      <c r="AK5501"/>
      <c r="AL5501"/>
      <c r="AM5501"/>
      <c r="AN5501"/>
      <c r="AO5501"/>
      <c r="AP5501"/>
      <c r="AQ5501"/>
    </row>
    <row r="5502" spans="1:43" s="269" customFormat="1" x14ac:dyDescent="0.2">
      <c r="A5502" s="13"/>
      <c r="B5502"/>
      <c r="C5502"/>
      <c r="D5502" s="227"/>
      <c r="E5502" s="227"/>
      <c r="F5502" s="227"/>
      <c r="G5502"/>
      <c r="H5502"/>
      <c r="I5502"/>
      <c r="J5502" s="227"/>
      <c r="L5502" s="190"/>
      <c r="N5502"/>
      <c r="O5502"/>
      <c r="P5502"/>
      <c r="Q5502"/>
      <c r="R5502"/>
      <c r="S5502"/>
      <c r="T5502"/>
      <c r="U5502"/>
      <c r="V5502"/>
      <c r="W5502" s="319"/>
      <c r="X5502"/>
      <c r="Y5502"/>
      <c r="Z5502"/>
      <c r="AA5502"/>
      <c r="AB5502"/>
      <c r="AC5502"/>
      <c r="AD5502"/>
      <c r="AE5502"/>
      <c r="AF5502"/>
      <c r="AG5502"/>
      <c r="AH5502"/>
      <c r="AI5502"/>
      <c r="AJ5502"/>
      <c r="AK5502"/>
      <c r="AL5502"/>
      <c r="AM5502"/>
      <c r="AN5502"/>
      <c r="AO5502"/>
      <c r="AP5502"/>
      <c r="AQ5502"/>
    </row>
    <row r="5503" spans="1:43" s="269" customFormat="1" x14ac:dyDescent="0.2">
      <c r="A5503" s="13"/>
      <c r="B5503"/>
      <c r="C5503"/>
      <c r="D5503" s="227"/>
      <c r="E5503" s="227"/>
      <c r="F5503" s="227"/>
      <c r="G5503"/>
      <c r="H5503"/>
      <c r="I5503"/>
      <c r="J5503" s="227"/>
      <c r="L5503" s="190"/>
      <c r="N5503"/>
      <c r="O5503"/>
      <c r="P5503"/>
      <c r="Q5503"/>
      <c r="R5503"/>
      <c r="S5503"/>
      <c r="T5503"/>
      <c r="U5503"/>
      <c r="V5503"/>
      <c r="W5503" s="319"/>
      <c r="X5503"/>
      <c r="Y5503"/>
      <c r="Z5503"/>
      <c r="AA5503"/>
      <c r="AB5503"/>
      <c r="AC5503"/>
      <c r="AD5503"/>
      <c r="AE5503"/>
      <c r="AF5503"/>
      <c r="AG5503"/>
      <c r="AH5503"/>
      <c r="AI5503"/>
      <c r="AJ5503"/>
      <c r="AK5503"/>
      <c r="AL5503"/>
      <c r="AM5503"/>
      <c r="AN5503"/>
      <c r="AO5503"/>
      <c r="AP5503"/>
      <c r="AQ5503"/>
    </row>
    <row r="5504" spans="1:43" s="269" customFormat="1" x14ac:dyDescent="0.2">
      <c r="A5504" s="13"/>
      <c r="B5504"/>
      <c r="C5504"/>
      <c r="D5504" s="227"/>
      <c r="E5504" s="227"/>
      <c r="F5504" s="227"/>
      <c r="G5504"/>
      <c r="H5504"/>
      <c r="I5504"/>
      <c r="J5504" s="227"/>
      <c r="L5504" s="190"/>
      <c r="N5504"/>
      <c r="O5504"/>
      <c r="P5504"/>
      <c r="Q5504"/>
      <c r="R5504"/>
      <c r="S5504"/>
      <c r="T5504"/>
      <c r="U5504"/>
      <c r="V5504"/>
      <c r="W5504" s="319"/>
      <c r="X5504"/>
      <c r="Y5504"/>
      <c r="Z5504"/>
      <c r="AA5504"/>
      <c r="AB5504"/>
      <c r="AC5504"/>
      <c r="AD5504"/>
      <c r="AE5504"/>
      <c r="AF5504"/>
      <c r="AG5504"/>
      <c r="AH5504"/>
      <c r="AI5504"/>
      <c r="AJ5504"/>
      <c r="AK5504"/>
      <c r="AL5504"/>
      <c r="AM5504"/>
      <c r="AN5504"/>
      <c r="AO5504"/>
      <c r="AP5504"/>
      <c r="AQ5504"/>
    </row>
    <row r="5505" spans="1:43" s="269" customFormat="1" x14ac:dyDescent="0.2">
      <c r="A5505" s="13"/>
      <c r="B5505"/>
      <c r="C5505"/>
      <c r="D5505" s="227"/>
      <c r="E5505" s="227"/>
      <c r="F5505" s="227"/>
      <c r="G5505"/>
      <c r="H5505"/>
      <c r="I5505"/>
      <c r="J5505" s="227"/>
      <c r="L5505" s="190"/>
      <c r="N5505"/>
      <c r="O5505"/>
      <c r="P5505"/>
      <c r="Q5505"/>
      <c r="R5505"/>
      <c r="S5505"/>
      <c r="T5505"/>
      <c r="U5505"/>
      <c r="V5505"/>
      <c r="W5505" s="319"/>
      <c r="X5505"/>
      <c r="Y5505"/>
      <c r="Z5505"/>
      <c r="AA5505"/>
      <c r="AB5505"/>
      <c r="AC5505"/>
      <c r="AD5505"/>
      <c r="AE5505"/>
      <c r="AF5505"/>
      <c r="AG5505"/>
      <c r="AH5505"/>
      <c r="AI5505"/>
      <c r="AJ5505"/>
      <c r="AK5505"/>
      <c r="AL5505"/>
      <c r="AM5505"/>
      <c r="AN5505"/>
      <c r="AO5505"/>
      <c r="AP5505"/>
      <c r="AQ5505"/>
    </row>
    <row r="5506" spans="1:43" s="269" customFormat="1" x14ac:dyDescent="0.2">
      <c r="A5506" s="13"/>
      <c r="B5506"/>
      <c r="C5506"/>
      <c r="D5506" s="227"/>
      <c r="E5506" s="227"/>
      <c r="F5506" s="227"/>
      <c r="G5506"/>
      <c r="H5506"/>
      <c r="I5506"/>
      <c r="J5506" s="227"/>
      <c r="L5506" s="190"/>
      <c r="N5506"/>
      <c r="O5506"/>
      <c r="P5506"/>
      <c r="Q5506"/>
      <c r="R5506"/>
      <c r="S5506"/>
      <c r="T5506"/>
      <c r="U5506"/>
      <c r="V5506"/>
      <c r="W5506" s="319"/>
      <c r="X5506"/>
      <c r="Y5506"/>
      <c r="Z5506"/>
      <c r="AA5506"/>
      <c r="AB5506"/>
      <c r="AC5506"/>
      <c r="AD5506"/>
      <c r="AE5506"/>
      <c r="AF5506"/>
      <c r="AG5506"/>
      <c r="AH5506"/>
      <c r="AI5506"/>
      <c r="AJ5506"/>
      <c r="AK5506"/>
      <c r="AL5506"/>
      <c r="AM5506"/>
      <c r="AN5506"/>
      <c r="AO5506"/>
      <c r="AP5506"/>
      <c r="AQ5506"/>
    </row>
    <row r="5507" spans="1:43" s="269" customFormat="1" x14ac:dyDescent="0.2">
      <c r="A5507" s="13"/>
      <c r="B5507"/>
      <c r="C5507"/>
      <c r="D5507" s="227"/>
      <c r="E5507" s="227"/>
      <c r="F5507" s="227"/>
      <c r="G5507"/>
      <c r="H5507"/>
      <c r="I5507"/>
      <c r="J5507" s="227"/>
      <c r="L5507" s="190"/>
      <c r="N5507"/>
      <c r="O5507"/>
      <c r="P5507"/>
      <c r="Q5507"/>
      <c r="R5507"/>
      <c r="S5507"/>
      <c r="T5507"/>
      <c r="U5507"/>
      <c r="V5507"/>
      <c r="W5507" s="319"/>
      <c r="X5507"/>
      <c r="Y5507"/>
      <c r="Z5507"/>
      <c r="AA5507"/>
      <c r="AB5507"/>
      <c r="AC5507"/>
      <c r="AD5507"/>
      <c r="AE5507"/>
      <c r="AF5507"/>
      <c r="AG5507"/>
      <c r="AH5507"/>
      <c r="AI5507"/>
      <c r="AJ5507"/>
      <c r="AK5507"/>
      <c r="AL5507"/>
      <c r="AM5507"/>
      <c r="AN5507"/>
      <c r="AO5507"/>
      <c r="AP5507"/>
      <c r="AQ5507"/>
    </row>
    <row r="5508" spans="1:43" s="269" customFormat="1" x14ac:dyDescent="0.2">
      <c r="A5508" s="13"/>
      <c r="B5508"/>
      <c r="C5508"/>
      <c r="D5508" s="227"/>
      <c r="E5508" s="227"/>
      <c r="F5508" s="227"/>
      <c r="G5508"/>
      <c r="H5508"/>
      <c r="I5508"/>
      <c r="J5508" s="227"/>
      <c r="L5508" s="190"/>
      <c r="N5508"/>
      <c r="O5508"/>
      <c r="P5508"/>
      <c r="Q5508"/>
      <c r="R5508"/>
      <c r="S5508"/>
      <c r="T5508"/>
      <c r="U5508"/>
      <c r="V5508"/>
      <c r="W5508" s="319"/>
      <c r="X5508"/>
      <c r="Y5508"/>
      <c r="Z5508"/>
      <c r="AA5508"/>
      <c r="AB5508"/>
      <c r="AC5508"/>
      <c r="AD5508"/>
      <c r="AE5508"/>
      <c r="AF5508"/>
      <c r="AG5508"/>
      <c r="AH5508"/>
      <c r="AI5508"/>
      <c r="AJ5508"/>
      <c r="AK5508"/>
      <c r="AL5508"/>
      <c r="AM5508"/>
      <c r="AN5508"/>
      <c r="AO5508"/>
      <c r="AP5508"/>
      <c r="AQ5508"/>
    </row>
    <row r="5509" spans="1:43" s="269" customFormat="1" x14ac:dyDescent="0.2">
      <c r="A5509" s="13"/>
      <c r="B5509"/>
      <c r="C5509"/>
      <c r="D5509" s="227"/>
      <c r="E5509" s="227"/>
      <c r="F5509" s="227"/>
      <c r="G5509"/>
      <c r="H5509"/>
      <c r="I5509"/>
      <c r="J5509" s="227"/>
      <c r="L5509" s="190"/>
      <c r="N5509"/>
      <c r="O5509"/>
      <c r="P5509"/>
      <c r="Q5509"/>
      <c r="R5509"/>
      <c r="S5509"/>
      <c r="T5509"/>
      <c r="U5509"/>
      <c r="V5509"/>
      <c r="W5509" s="319"/>
      <c r="X5509"/>
      <c r="Y5509"/>
      <c r="Z5509"/>
      <c r="AA5509"/>
      <c r="AB5509"/>
      <c r="AC5509"/>
      <c r="AD5509"/>
      <c r="AE5509"/>
      <c r="AF5509"/>
      <c r="AG5509"/>
      <c r="AH5509"/>
      <c r="AI5509"/>
      <c r="AJ5509"/>
      <c r="AK5509"/>
      <c r="AL5509"/>
      <c r="AM5509"/>
      <c r="AN5509"/>
      <c r="AO5509"/>
      <c r="AP5509"/>
      <c r="AQ5509"/>
    </row>
    <row r="5510" spans="1:43" s="269" customFormat="1" x14ac:dyDescent="0.2">
      <c r="A5510" s="13"/>
      <c r="B5510"/>
      <c r="C5510"/>
      <c r="D5510" s="227"/>
      <c r="E5510" s="227"/>
      <c r="F5510" s="227"/>
      <c r="G5510"/>
      <c r="H5510"/>
      <c r="I5510"/>
      <c r="J5510" s="227"/>
      <c r="L5510" s="190"/>
      <c r="N5510"/>
      <c r="O5510"/>
      <c r="P5510"/>
      <c r="Q5510"/>
      <c r="R5510"/>
      <c r="S5510"/>
      <c r="T5510"/>
      <c r="U5510"/>
      <c r="V5510"/>
      <c r="W5510" s="319"/>
      <c r="X5510"/>
      <c r="Y5510"/>
      <c r="Z5510"/>
      <c r="AA5510"/>
      <c r="AB5510"/>
      <c r="AC5510"/>
      <c r="AD5510"/>
      <c r="AE5510"/>
      <c r="AF5510"/>
      <c r="AG5510"/>
      <c r="AH5510"/>
      <c r="AI5510"/>
      <c r="AJ5510"/>
      <c r="AK5510"/>
      <c r="AL5510"/>
      <c r="AM5510"/>
      <c r="AN5510"/>
      <c r="AO5510"/>
      <c r="AP5510"/>
      <c r="AQ5510"/>
    </row>
    <row r="5511" spans="1:43" s="269" customFormat="1" x14ac:dyDescent="0.2">
      <c r="A5511" s="13"/>
      <c r="B5511"/>
      <c r="C5511"/>
      <c r="D5511" s="227"/>
      <c r="E5511" s="227"/>
      <c r="F5511" s="227"/>
      <c r="G5511"/>
      <c r="H5511"/>
      <c r="I5511"/>
      <c r="J5511" s="227"/>
      <c r="L5511" s="190"/>
      <c r="N5511"/>
      <c r="O5511"/>
      <c r="P5511"/>
      <c r="Q5511"/>
      <c r="R5511"/>
      <c r="S5511"/>
      <c r="T5511"/>
      <c r="U5511"/>
      <c r="V5511"/>
      <c r="W5511" s="319"/>
      <c r="X5511"/>
      <c r="Y5511"/>
      <c r="Z5511"/>
      <c r="AA5511"/>
      <c r="AB5511"/>
      <c r="AC5511"/>
      <c r="AD5511"/>
      <c r="AE5511"/>
      <c r="AF5511"/>
      <c r="AG5511"/>
      <c r="AH5511"/>
      <c r="AI5511"/>
      <c r="AJ5511"/>
      <c r="AK5511"/>
      <c r="AL5511"/>
      <c r="AM5511"/>
      <c r="AN5511"/>
      <c r="AO5511"/>
      <c r="AP5511"/>
      <c r="AQ5511"/>
    </row>
    <row r="5512" spans="1:43" s="269" customFormat="1" x14ac:dyDescent="0.2">
      <c r="A5512" s="13"/>
      <c r="B5512"/>
      <c r="C5512"/>
      <c r="D5512" s="227"/>
      <c r="E5512" s="227"/>
      <c r="F5512" s="227"/>
      <c r="G5512"/>
      <c r="H5512"/>
      <c r="I5512"/>
      <c r="J5512" s="227"/>
      <c r="L5512" s="190"/>
      <c r="N5512"/>
      <c r="O5512"/>
      <c r="P5512"/>
      <c r="Q5512"/>
      <c r="R5512"/>
      <c r="S5512"/>
      <c r="T5512"/>
      <c r="U5512"/>
      <c r="V5512"/>
      <c r="W5512" s="319"/>
      <c r="X5512"/>
      <c r="Y5512"/>
      <c r="Z5512"/>
      <c r="AA5512"/>
      <c r="AB5512"/>
      <c r="AC5512"/>
      <c r="AD5512"/>
      <c r="AE5512"/>
      <c r="AF5512"/>
      <c r="AG5512"/>
      <c r="AH5512"/>
      <c r="AI5512"/>
      <c r="AJ5512"/>
      <c r="AK5512"/>
      <c r="AL5512"/>
      <c r="AM5512"/>
      <c r="AN5512"/>
      <c r="AO5512"/>
      <c r="AP5512"/>
      <c r="AQ5512"/>
    </row>
    <row r="5513" spans="1:43" s="269" customFormat="1" x14ac:dyDescent="0.2">
      <c r="A5513" s="13"/>
      <c r="B5513"/>
      <c r="C5513"/>
      <c r="D5513" s="227"/>
      <c r="E5513" s="227"/>
      <c r="F5513" s="227"/>
      <c r="G5513"/>
      <c r="H5513"/>
      <c r="I5513"/>
      <c r="J5513" s="227"/>
      <c r="L5513" s="190"/>
      <c r="N5513"/>
      <c r="O5513"/>
      <c r="P5513"/>
      <c r="Q5513"/>
      <c r="R5513"/>
      <c r="S5513"/>
      <c r="T5513"/>
      <c r="U5513"/>
      <c r="V5513"/>
      <c r="W5513" s="319"/>
      <c r="X5513"/>
      <c r="Y5513"/>
      <c r="Z5513"/>
      <c r="AA5513"/>
      <c r="AB5513"/>
      <c r="AC5513"/>
      <c r="AD5513"/>
      <c r="AE5513"/>
      <c r="AF5513"/>
      <c r="AG5513"/>
      <c r="AH5513"/>
      <c r="AI5513"/>
      <c r="AJ5513"/>
      <c r="AK5513"/>
      <c r="AL5513"/>
      <c r="AM5513"/>
      <c r="AN5513"/>
      <c r="AO5513"/>
      <c r="AP5513"/>
      <c r="AQ5513"/>
    </row>
    <row r="5514" spans="1:43" s="269" customFormat="1" x14ac:dyDescent="0.2">
      <c r="A5514" s="13"/>
      <c r="B5514"/>
      <c r="C5514"/>
      <c r="D5514" s="227"/>
      <c r="E5514" s="227"/>
      <c r="F5514" s="227"/>
      <c r="G5514"/>
      <c r="H5514"/>
      <c r="I5514"/>
      <c r="J5514" s="227"/>
      <c r="L5514" s="190"/>
      <c r="N5514"/>
      <c r="O5514"/>
      <c r="P5514"/>
      <c r="Q5514"/>
      <c r="R5514"/>
      <c r="S5514"/>
      <c r="T5514"/>
      <c r="U5514"/>
      <c r="V5514"/>
      <c r="W5514" s="319"/>
      <c r="X5514"/>
      <c r="Y5514"/>
      <c r="Z5514"/>
      <c r="AA5514"/>
      <c r="AB5514"/>
      <c r="AC5514"/>
      <c r="AD5514"/>
      <c r="AE5514"/>
      <c r="AF5514"/>
      <c r="AG5514"/>
      <c r="AH5514"/>
      <c r="AI5514"/>
      <c r="AJ5514"/>
      <c r="AK5514"/>
      <c r="AL5514"/>
      <c r="AM5514"/>
      <c r="AN5514"/>
      <c r="AO5514"/>
      <c r="AP5514"/>
      <c r="AQ5514"/>
    </row>
    <row r="5515" spans="1:43" s="269" customFormat="1" x14ac:dyDescent="0.2">
      <c r="A5515" s="13"/>
      <c r="B5515"/>
      <c r="C5515"/>
      <c r="D5515" s="227"/>
      <c r="E5515" s="227"/>
      <c r="F5515" s="227"/>
      <c r="G5515"/>
      <c r="H5515"/>
      <c r="I5515"/>
      <c r="J5515" s="227"/>
      <c r="L5515" s="190"/>
      <c r="N5515"/>
      <c r="O5515"/>
      <c r="P5515"/>
      <c r="Q5515"/>
      <c r="R5515"/>
      <c r="S5515"/>
      <c r="T5515"/>
      <c r="U5515"/>
      <c r="V5515"/>
      <c r="W5515" s="319"/>
      <c r="X5515"/>
      <c r="Y5515"/>
      <c r="Z5515"/>
      <c r="AA5515"/>
      <c r="AB5515"/>
      <c r="AC5515"/>
      <c r="AD5515"/>
      <c r="AE5515"/>
      <c r="AF5515"/>
      <c r="AG5515"/>
      <c r="AH5515"/>
      <c r="AI5515"/>
      <c r="AJ5515"/>
      <c r="AK5515"/>
      <c r="AL5515"/>
      <c r="AM5515"/>
      <c r="AN5515"/>
      <c r="AO5515"/>
      <c r="AP5515"/>
      <c r="AQ5515"/>
    </row>
    <row r="5516" spans="1:43" s="269" customFormat="1" x14ac:dyDescent="0.2">
      <c r="A5516" s="13"/>
      <c r="B5516"/>
      <c r="C5516"/>
      <c r="D5516" s="227"/>
      <c r="E5516" s="227"/>
      <c r="F5516" s="227"/>
      <c r="G5516"/>
      <c r="H5516"/>
      <c r="I5516"/>
      <c r="J5516" s="227"/>
      <c r="L5516" s="190"/>
      <c r="N5516"/>
      <c r="O5516"/>
      <c r="P5516"/>
      <c r="Q5516"/>
      <c r="R5516"/>
      <c r="S5516"/>
      <c r="T5516"/>
      <c r="U5516"/>
      <c r="V5516"/>
      <c r="W5516" s="319"/>
      <c r="X5516"/>
      <c r="Y5516"/>
      <c r="Z5516"/>
      <c r="AA5516"/>
      <c r="AB5516"/>
      <c r="AC5516"/>
      <c r="AD5516"/>
      <c r="AE5516"/>
      <c r="AF5516"/>
      <c r="AG5516"/>
      <c r="AH5516"/>
      <c r="AI5516"/>
      <c r="AJ5516"/>
      <c r="AK5516"/>
      <c r="AL5516"/>
      <c r="AM5516"/>
      <c r="AN5516"/>
      <c r="AO5516"/>
      <c r="AP5516"/>
      <c r="AQ5516"/>
    </row>
    <row r="5517" spans="1:43" s="269" customFormat="1" x14ac:dyDescent="0.2">
      <c r="A5517" s="13"/>
      <c r="B5517"/>
      <c r="C5517"/>
      <c r="D5517" s="227"/>
      <c r="E5517" s="227"/>
      <c r="F5517" s="227"/>
      <c r="G5517"/>
      <c r="H5517"/>
      <c r="I5517"/>
      <c r="J5517" s="227"/>
      <c r="L5517" s="190"/>
      <c r="N5517"/>
      <c r="O5517"/>
      <c r="P5517"/>
      <c r="Q5517"/>
      <c r="R5517"/>
      <c r="S5517"/>
      <c r="T5517"/>
      <c r="U5517"/>
      <c r="V5517"/>
      <c r="W5517" s="319"/>
      <c r="X5517"/>
      <c r="Y5517"/>
      <c r="Z5517"/>
      <c r="AA5517"/>
      <c r="AB5517"/>
      <c r="AC5517"/>
      <c r="AD5517"/>
      <c r="AE5517"/>
      <c r="AF5517"/>
      <c r="AG5517"/>
      <c r="AH5517"/>
      <c r="AI5517"/>
      <c r="AJ5517"/>
      <c r="AK5517"/>
      <c r="AL5517"/>
      <c r="AM5517"/>
      <c r="AN5517"/>
      <c r="AO5517"/>
      <c r="AP5517"/>
      <c r="AQ5517"/>
    </row>
    <row r="5518" spans="1:43" s="269" customFormat="1" x14ac:dyDescent="0.2">
      <c r="A5518" s="13"/>
      <c r="B5518"/>
      <c r="C5518"/>
      <c r="D5518" s="227"/>
      <c r="E5518" s="227"/>
      <c r="F5518" s="227"/>
      <c r="G5518"/>
      <c r="H5518"/>
      <c r="I5518"/>
      <c r="J5518" s="227"/>
      <c r="L5518" s="190"/>
      <c r="N5518"/>
      <c r="O5518"/>
      <c r="P5518"/>
      <c r="Q5518"/>
      <c r="R5518"/>
      <c r="S5518"/>
      <c r="T5518"/>
      <c r="U5518"/>
      <c r="V5518"/>
      <c r="W5518" s="319"/>
      <c r="X5518"/>
      <c r="Y5518"/>
      <c r="Z5518"/>
      <c r="AA5518"/>
      <c r="AB5518"/>
      <c r="AC5518"/>
      <c r="AD5518"/>
      <c r="AE5518"/>
      <c r="AF5518"/>
      <c r="AG5518"/>
      <c r="AH5518"/>
      <c r="AI5518"/>
      <c r="AJ5518"/>
      <c r="AK5518"/>
      <c r="AL5518"/>
      <c r="AM5518"/>
      <c r="AN5518"/>
      <c r="AO5518"/>
      <c r="AP5518"/>
      <c r="AQ5518"/>
    </row>
    <row r="5519" spans="1:43" s="269" customFormat="1" x14ac:dyDescent="0.2">
      <c r="A5519" s="13"/>
      <c r="B5519"/>
      <c r="C5519"/>
      <c r="D5519" s="227"/>
      <c r="E5519" s="227"/>
      <c r="F5519" s="227"/>
      <c r="G5519"/>
      <c r="H5519"/>
      <c r="I5519"/>
      <c r="J5519" s="227"/>
      <c r="L5519" s="190"/>
      <c r="N5519"/>
      <c r="O5519"/>
      <c r="P5519"/>
      <c r="Q5519"/>
      <c r="R5519"/>
      <c r="S5519"/>
      <c r="T5519"/>
      <c r="U5519"/>
      <c r="V5519"/>
      <c r="W5519" s="319"/>
      <c r="X5519"/>
      <c r="Y5519"/>
      <c r="Z5519"/>
      <c r="AA5519"/>
      <c r="AB5519"/>
      <c r="AC5519"/>
      <c r="AD5519"/>
      <c r="AE5519"/>
      <c r="AF5519"/>
      <c r="AG5519"/>
      <c r="AH5519"/>
      <c r="AI5519"/>
      <c r="AJ5519"/>
      <c r="AK5519"/>
      <c r="AL5519"/>
      <c r="AM5519"/>
      <c r="AN5519"/>
      <c r="AO5519"/>
      <c r="AP5519"/>
      <c r="AQ5519"/>
    </row>
    <row r="5520" spans="1:43" s="269" customFormat="1" x14ac:dyDescent="0.2">
      <c r="A5520" s="13"/>
      <c r="B5520"/>
      <c r="C5520"/>
      <c r="D5520" s="227"/>
      <c r="E5520" s="227"/>
      <c r="F5520" s="227"/>
      <c r="G5520"/>
      <c r="H5520"/>
      <c r="I5520"/>
      <c r="J5520" s="227"/>
      <c r="L5520" s="190"/>
      <c r="N5520"/>
      <c r="O5520"/>
      <c r="P5520"/>
      <c r="Q5520"/>
      <c r="R5520"/>
      <c r="S5520"/>
      <c r="T5520"/>
      <c r="U5520"/>
      <c r="V5520"/>
      <c r="W5520" s="319"/>
      <c r="X5520"/>
      <c r="Y5520"/>
      <c r="Z5520"/>
      <c r="AA5520"/>
      <c r="AB5520"/>
      <c r="AC5520"/>
      <c r="AD5520"/>
      <c r="AE5520"/>
      <c r="AF5520"/>
      <c r="AG5520"/>
      <c r="AH5520"/>
      <c r="AI5520"/>
      <c r="AJ5520"/>
      <c r="AK5520"/>
      <c r="AL5520"/>
      <c r="AM5520"/>
      <c r="AN5520"/>
      <c r="AO5520"/>
      <c r="AP5520"/>
      <c r="AQ5520"/>
    </row>
    <row r="5521" spans="1:43" s="269" customFormat="1" x14ac:dyDescent="0.2">
      <c r="A5521" s="13"/>
      <c r="B5521"/>
      <c r="C5521"/>
      <c r="D5521" s="227"/>
      <c r="E5521" s="227"/>
      <c r="F5521" s="227"/>
      <c r="G5521"/>
      <c r="H5521"/>
      <c r="I5521"/>
      <c r="J5521" s="227"/>
      <c r="L5521" s="190"/>
      <c r="N5521"/>
      <c r="O5521"/>
      <c r="P5521"/>
      <c r="Q5521"/>
      <c r="R5521"/>
      <c r="S5521"/>
      <c r="T5521"/>
      <c r="U5521"/>
      <c r="V5521"/>
      <c r="W5521" s="319"/>
      <c r="X5521"/>
      <c r="Y5521"/>
      <c r="Z5521"/>
      <c r="AA5521"/>
      <c r="AB5521"/>
      <c r="AC5521"/>
      <c r="AD5521"/>
      <c r="AE5521"/>
      <c r="AF5521"/>
      <c r="AG5521"/>
      <c r="AH5521"/>
      <c r="AI5521"/>
      <c r="AJ5521"/>
      <c r="AK5521"/>
      <c r="AL5521"/>
      <c r="AM5521"/>
      <c r="AN5521"/>
      <c r="AO5521"/>
      <c r="AP5521"/>
      <c r="AQ5521"/>
    </row>
    <row r="5522" spans="1:43" s="269" customFormat="1" x14ac:dyDescent="0.2">
      <c r="A5522" s="13"/>
      <c r="B5522"/>
      <c r="C5522"/>
      <c r="D5522" s="227"/>
      <c r="E5522" s="227"/>
      <c r="F5522" s="227"/>
      <c r="G5522"/>
      <c r="H5522"/>
      <c r="I5522"/>
      <c r="J5522" s="227"/>
      <c r="L5522" s="190"/>
      <c r="N5522"/>
      <c r="O5522"/>
      <c r="P5522"/>
      <c r="Q5522"/>
      <c r="R5522"/>
      <c r="S5522"/>
      <c r="T5522"/>
      <c r="U5522"/>
      <c r="V5522"/>
      <c r="W5522" s="319"/>
      <c r="X5522"/>
      <c r="Y5522"/>
      <c r="Z5522"/>
      <c r="AA5522"/>
      <c r="AB5522"/>
      <c r="AC5522"/>
      <c r="AD5522"/>
      <c r="AE5522"/>
      <c r="AF5522"/>
      <c r="AG5522"/>
      <c r="AH5522"/>
      <c r="AI5522"/>
      <c r="AJ5522"/>
      <c r="AK5522"/>
      <c r="AL5522"/>
      <c r="AM5522"/>
      <c r="AN5522"/>
      <c r="AO5522"/>
      <c r="AP5522"/>
      <c r="AQ5522"/>
    </row>
    <row r="5523" spans="1:43" s="269" customFormat="1" x14ac:dyDescent="0.2">
      <c r="A5523" s="13"/>
      <c r="B5523"/>
      <c r="C5523"/>
      <c r="D5523" s="227"/>
      <c r="E5523" s="227"/>
      <c r="F5523" s="227"/>
      <c r="G5523"/>
      <c r="H5523"/>
      <c r="I5523"/>
      <c r="J5523" s="227"/>
      <c r="L5523" s="190"/>
      <c r="N5523"/>
      <c r="O5523"/>
      <c r="P5523"/>
      <c r="Q5523"/>
      <c r="R5523"/>
      <c r="S5523"/>
      <c r="T5523"/>
      <c r="U5523"/>
      <c r="V5523"/>
      <c r="W5523" s="319"/>
      <c r="X5523"/>
      <c r="Y5523"/>
      <c r="Z5523"/>
      <c r="AA5523"/>
      <c r="AB5523"/>
      <c r="AC5523"/>
      <c r="AD5523"/>
      <c r="AE5523"/>
      <c r="AF5523"/>
      <c r="AG5523"/>
      <c r="AH5523"/>
      <c r="AI5523"/>
      <c r="AJ5523"/>
      <c r="AK5523"/>
      <c r="AL5523"/>
      <c r="AM5523"/>
      <c r="AN5523"/>
      <c r="AO5523"/>
      <c r="AP5523"/>
      <c r="AQ5523"/>
    </row>
    <row r="5524" spans="1:43" s="269" customFormat="1" x14ac:dyDescent="0.2">
      <c r="A5524" s="13"/>
      <c r="B5524"/>
      <c r="C5524"/>
      <c r="D5524" s="227"/>
      <c r="E5524" s="227"/>
      <c r="F5524" s="227"/>
      <c r="G5524"/>
      <c r="H5524"/>
      <c r="I5524"/>
      <c r="J5524" s="227"/>
      <c r="L5524" s="190"/>
      <c r="N5524"/>
      <c r="O5524"/>
      <c r="P5524"/>
      <c r="Q5524"/>
      <c r="R5524"/>
      <c r="S5524"/>
      <c r="T5524"/>
      <c r="U5524"/>
      <c r="V5524"/>
      <c r="W5524" s="319"/>
      <c r="X5524"/>
      <c r="Y5524"/>
      <c r="Z5524"/>
      <c r="AA5524"/>
      <c r="AB5524"/>
      <c r="AC5524"/>
      <c r="AD5524"/>
      <c r="AE5524"/>
      <c r="AF5524"/>
      <c r="AG5524"/>
      <c r="AH5524"/>
      <c r="AI5524"/>
      <c r="AJ5524"/>
      <c r="AK5524"/>
      <c r="AL5524"/>
      <c r="AM5524"/>
      <c r="AN5524"/>
      <c r="AO5524"/>
      <c r="AP5524"/>
      <c r="AQ5524"/>
    </row>
    <row r="5525" spans="1:43" s="269" customFormat="1" x14ac:dyDescent="0.2">
      <c r="A5525" s="13"/>
      <c r="B5525"/>
      <c r="C5525"/>
      <c r="D5525" s="227"/>
      <c r="E5525" s="227"/>
      <c r="F5525" s="227"/>
      <c r="G5525"/>
      <c r="H5525"/>
      <c r="I5525"/>
      <c r="J5525" s="227"/>
      <c r="L5525" s="190"/>
      <c r="N5525"/>
      <c r="O5525"/>
      <c r="P5525"/>
      <c r="Q5525"/>
      <c r="R5525"/>
      <c r="S5525"/>
      <c r="T5525"/>
      <c r="U5525"/>
      <c r="V5525"/>
      <c r="W5525" s="319"/>
      <c r="X5525"/>
      <c r="Y5525"/>
      <c r="Z5525"/>
      <c r="AA5525"/>
      <c r="AB5525"/>
      <c r="AC5525"/>
      <c r="AD5525"/>
      <c r="AE5525"/>
      <c r="AF5525"/>
      <c r="AG5525"/>
      <c r="AH5525"/>
      <c r="AI5525"/>
      <c r="AJ5525"/>
      <c r="AK5525"/>
      <c r="AL5525"/>
      <c r="AM5525"/>
      <c r="AN5525"/>
      <c r="AO5525"/>
      <c r="AP5525"/>
      <c r="AQ5525"/>
    </row>
    <row r="5526" spans="1:43" s="269" customFormat="1" x14ac:dyDescent="0.2">
      <c r="A5526" s="13"/>
      <c r="B5526"/>
      <c r="C5526"/>
      <c r="D5526" s="227"/>
      <c r="E5526" s="227"/>
      <c r="F5526" s="227"/>
      <c r="G5526"/>
      <c r="H5526"/>
      <c r="I5526"/>
      <c r="J5526" s="227"/>
      <c r="L5526" s="190"/>
      <c r="N5526"/>
      <c r="O5526"/>
      <c r="P5526"/>
      <c r="Q5526"/>
      <c r="R5526"/>
      <c r="S5526"/>
      <c r="T5526"/>
      <c r="U5526"/>
      <c r="V5526"/>
      <c r="W5526" s="319"/>
      <c r="X5526"/>
      <c r="Y5526"/>
      <c r="Z5526"/>
      <c r="AA5526"/>
      <c r="AB5526"/>
      <c r="AC5526"/>
      <c r="AD5526"/>
      <c r="AE5526"/>
      <c r="AF5526"/>
      <c r="AG5526"/>
      <c r="AH5526"/>
      <c r="AI5526"/>
      <c r="AJ5526"/>
      <c r="AK5526"/>
      <c r="AL5526"/>
      <c r="AM5526"/>
      <c r="AN5526"/>
      <c r="AO5526"/>
      <c r="AP5526"/>
      <c r="AQ5526"/>
    </row>
    <row r="5527" spans="1:43" s="269" customFormat="1" x14ac:dyDescent="0.2">
      <c r="A5527" s="13"/>
      <c r="B5527"/>
      <c r="C5527"/>
      <c r="D5527" s="227"/>
      <c r="E5527" s="227"/>
      <c r="F5527" s="227"/>
      <c r="G5527"/>
      <c r="H5527"/>
      <c r="I5527"/>
      <c r="J5527" s="227"/>
      <c r="L5527" s="190"/>
      <c r="N5527"/>
      <c r="O5527"/>
      <c r="P5527"/>
      <c r="Q5527"/>
      <c r="R5527"/>
      <c r="S5527"/>
      <c r="T5527"/>
      <c r="U5527"/>
      <c r="V5527"/>
      <c r="W5527" s="319"/>
      <c r="X5527"/>
      <c r="Y5527"/>
      <c r="Z5527"/>
      <c r="AA5527"/>
      <c r="AB5527"/>
      <c r="AC5527"/>
      <c r="AD5527"/>
      <c r="AE5527"/>
      <c r="AF5527"/>
      <c r="AG5527"/>
      <c r="AH5527"/>
      <c r="AI5527"/>
      <c r="AJ5527"/>
      <c r="AK5527"/>
      <c r="AL5527"/>
      <c r="AM5527"/>
      <c r="AN5527"/>
      <c r="AO5527"/>
      <c r="AP5527"/>
      <c r="AQ5527"/>
    </row>
    <row r="5528" spans="1:43" s="269" customFormat="1" x14ac:dyDescent="0.2">
      <c r="A5528" s="13"/>
      <c r="B5528"/>
      <c r="C5528"/>
      <c r="D5528" s="227"/>
      <c r="E5528" s="227"/>
      <c r="F5528" s="227"/>
      <c r="G5528"/>
      <c r="H5528"/>
      <c r="I5528"/>
      <c r="J5528" s="227"/>
      <c r="L5528" s="190"/>
      <c r="N5528"/>
      <c r="O5528"/>
      <c r="P5528"/>
      <c r="Q5528"/>
      <c r="R5528"/>
      <c r="S5528"/>
      <c r="T5528"/>
      <c r="U5528"/>
      <c r="V5528"/>
      <c r="W5528" s="319"/>
      <c r="X5528"/>
      <c r="Y5528"/>
      <c r="Z5528"/>
      <c r="AA5528"/>
      <c r="AB5528"/>
      <c r="AC5528"/>
      <c r="AD5528"/>
      <c r="AE5528"/>
      <c r="AF5528"/>
      <c r="AG5528"/>
      <c r="AH5528"/>
      <c r="AI5528"/>
      <c r="AJ5528"/>
      <c r="AK5528"/>
      <c r="AL5528"/>
      <c r="AM5528"/>
      <c r="AN5528"/>
      <c r="AO5528"/>
      <c r="AP5528"/>
      <c r="AQ5528"/>
    </row>
    <row r="5529" spans="1:43" s="269" customFormat="1" x14ac:dyDescent="0.2">
      <c r="A5529" s="13"/>
      <c r="B5529"/>
      <c r="C5529"/>
      <c r="D5529" s="227"/>
      <c r="E5529" s="227"/>
      <c r="F5529" s="227"/>
      <c r="G5529"/>
      <c r="H5529"/>
      <c r="I5529"/>
      <c r="J5529" s="227"/>
      <c r="L5529" s="190"/>
      <c r="N5529"/>
      <c r="O5529"/>
      <c r="P5529"/>
      <c r="Q5529"/>
      <c r="R5529"/>
      <c r="S5529"/>
      <c r="T5529"/>
      <c r="U5529"/>
      <c r="V5529"/>
      <c r="W5529" s="319"/>
      <c r="X5529"/>
      <c r="Y5529"/>
      <c r="Z5529"/>
      <c r="AA5529"/>
      <c r="AB5529"/>
      <c r="AC5529"/>
      <c r="AD5529"/>
      <c r="AE5529"/>
      <c r="AF5529"/>
      <c r="AG5529"/>
      <c r="AH5529"/>
      <c r="AI5529"/>
      <c r="AJ5529"/>
      <c r="AK5529"/>
      <c r="AL5529"/>
      <c r="AM5529"/>
      <c r="AN5529"/>
      <c r="AO5529"/>
      <c r="AP5529"/>
      <c r="AQ5529"/>
    </row>
    <row r="5530" spans="1:43" s="269" customFormat="1" x14ac:dyDescent="0.2">
      <c r="A5530" s="13"/>
      <c r="B5530"/>
      <c r="C5530"/>
      <c r="D5530" s="227"/>
      <c r="E5530" s="227"/>
      <c r="F5530" s="227"/>
      <c r="G5530"/>
      <c r="H5530"/>
      <c r="I5530"/>
      <c r="J5530" s="227"/>
      <c r="L5530" s="190"/>
      <c r="N5530"/>
      <c r="O5530"/>
      <c r="P5530"/>
      <c r="Q5530"/>
      <c r="R5530"/>
      <c r="S5530"/>
      <c r="T5530"/>
      <c r="U5530"/>
      <c r="V5530"/>
      <c r="W5530" s="319"/>
      <c r="X5530"/>
      <c r="Y5530"/>
      <c r="Z5530"/>
      <c r="AA5530"/>
      <c r="AB5530"/>
      <c r="AC5530"/>
      <c r="AD5530"/>
      <c r="AE5530"/>
      <c r="AF5530"/>
      <c r="AG5530"/>
      <c r="AH5530"/>
      <c r="AI5530"/>
      <c r="AJ5530"/>
      <c r="AK5530"/>
      <c r="AL5530"/>
      <c r="AM5530"/>
      <c r="AN5530"/>
      <c r="AO5530"/>
      <c r="AP5530"/>
      <c r="AQ5530"/>
    </row>
    <row r="5531" spans="1:43" s="269" customFormat="1" x14ac:dyDescent="0.2">
      <c r="A5531" s="13"/>
      <c r="B5531"/>
      <c r="C5531"/>
      <c r="D5531" s="227"/>
      <c r="E5531" s="227"/>
      <c r="F5531" s="227"/>
      <c r="G5531"/>
      <c r="H5531"/>
      <c r="I5531"/>
      <c r="J5531" s="227"/>
      <c r="L5531" s="190"/>
      <c r="N5531"/>
      <c r="O5531"/>
      <c r="P5531"/>
      <c r="Q5531"/>
      <c r="R5531"/>
      <c r="S5531"/>
      <c r="T5531"/>
      <c r="U5531"/>
      <c r="V5531"/>
      <c r="W5531" s="319"/>
      <c r="X5531"/>
      <c r="Y5531"/>
      <c r="Z5531"/>
      <c r="AA5531"/>
      <c r="AB5531"/>
      <c r="AC5531"/>
      <c r="AD5531"/>
      <c r="AE5531"/>
      <c r="AF5531"/>
      <c r="AG5531"/>
      <c r="AH5531"/>
      <c r="AI5531"/>
      <c r="AJ5531"/>
      <c r="AK5531"/>
      <c r="AL5531"/>
      <c r="AM5531"/>
      <c r="AN5531"/>
      <c r="AO5531"/>
      <c r="AP5531"/>
      <c r="AQ5531"/>
    </row>
    <row r="5532" spans="1:43" s="269" customFormat="1" x14ac:dyDescent="0.2">
      <c r="A5532" s="13"/>
      <c r="B5532"/>
      <c r="C5532"/>
      <c r="D5532" s="227"/>
      <c r="E5532" s="227"/>
      <c r="F5532" s="227"/>
      <c r="G5532"/>
      <c r="H5532"/>
      <c r="I5532"/>
      <c r="J5532" s="227"/>
      <c r="L5532" s="190"/>
      <c r="N5532"/>
      <c r="O5532"/>
      <c r="P5532"/>
      <c r="Q5532"/>
      <c r="R5532"/>
      <c r="S5532"/>
      <c r="T5532"/>
      <c r="U5532"/>
      <c r="V5532"/>
      <c r="W5532" s="319"/>
      <c r="X5532"/>
      <c r="Y5532"/>
      <c r="Z5532"/>
      <c r="AA5532"/>
      <c r="AB5532"/>
      <c r="AC5532"/>
      <c r="AD5532"/>
      <c r="AE5532"/>
      <c r="AF5532"/>
      <c r="AG5532"/>
      <c r="AH5532"/>
      <c r="AI5532"/>
      <c r="AJ5532"/>
      <c r="AK5532"/>
      <c r="AL5532"/>
      <c r="AM5532"/>
      <c r="AN5532"/>
      <c r="AO5532"/>
      <c r="AP5532"/>
      <c r="AQ5532"/>
    </row>
    <row r="5533" spans="1:43" s="269" customFormat="1" x14ac:dyDescent="0.2">
      <c r="A5533" s="13"/>
      <c r="B5533"/>
      <c r="C5533"/>
      <c r="D5533" s="227"/>
      <c r="E5533" s="227"/>
      <c r="F5533" s="227"/>
      <c r="G5533"/>
      <c r="H5533"/>
      <c r="I5533"/>
      <c r="J5533" s="227"/>
      <c r="L5533" s="190"/>
      <c r="N5533"/>
      <c r="O5533"/>
      <c r="P5533"/>
      <c r="Q5533"/>
      <c r="R5533"/>
      <c r="S5533"/>
      <c r="T5533"/>
      <c r="U5533"/>
      <c r="V5533"/>
      <c r="W5533" s="319"/>
      <c r="X5533"/>
      <c r="Y5533"/>
      <c r="Z5533"/>
      <c r="AA5533"/>
      <c r="AB5533"/>
      <c r="AC5533"/>
      <c r="AD5533"/>
      <c r="AE5533"/>
      <c r="AF5533"/>
      <c r="AG5533"/>
      <c r="AH5533"/>
      <c r="AI5533"/>
      <c r="AJ5533"/>
      <c r="AK5533"/>
      <c r="AL5533"/>
      <c r="AM5533"/>
      <c r="AN5533"/>
      <c r="AO5533"/>
      <c r="AP5533"/>
      <c r="AQ5533"/>
    </row>
    <row r="5534" spans="1:43" s="269" customFormat="1" x14ac:dyDescent="0.2">
      <c r="A5534" s="13"/>
      <c r="B5534"/>
      <c r="C5534"/>
      <c r="D5534" s="227"/>
      <c r="E5534" s="227"/>
      <c r="F5534" s="227"/>
      <c r="G5534"/>
      <c r="H5534"/>
      <c r="I5534"/>
      <c r="J5534" s="227"/>
      <c r="L5534" s="190"/>
      <c r="N5534"/>
      <c r="O5534"/>
      <c r="P5534"/>
      <c r="Q5534"/>
      <c r="R5534"/>
      <c r="S5534"/>
      <c r="T5534"/>
      <c r="U5534"/>
      <c r="V5534"/>
      <c r="W5534" s="319"/>
      <c r="X5534"/>
      <c r="Y5534"/>
      <c r="Z5534"/>
      <c r="AA5534"/>
      <c r="AB5534"/>
      <c r="AC5534"/>
      <c r="AD5534"/>
      <c r="AE5534"/>
      <c r="AF5534"/>
      <c r="AG5534"/>
      <c r="AH5534"/>
      <c r="AI5534"/>
      <c r="AJ5534"/>
      <c r="AK5534"/>
      <c r="AL5534"/>
      <c r="AM5534"/>
      <c r="AN5534"/>
      <c r="AO5534"/>
      <c r="AP5534"/>
      <c r="AQ5534"/>
    </row>
    <row r="5535" spans="1:43" s="269" customFormat="1" x14ac:dyDescent="0.2">
      <c r="A5535" s="13"/>
      <c r="B5535"/>
      <c r="C5535"/>
      <c r="D5535" s="227"/>
      <c r="E5535" s="227"/>
      <c r="F5535" s="227"/>
      <c r="G5535"/>
      <c r="H5535"/>
      <c r="I5535"/>
      <c r="J5535" s="227"/>
      <c r="L5535" s="190"/>
      <c r="N5535"/>
      <c r="O5535"/>
      <c r="P5535"/>
      <c r="Q5535"/>
      <c r="R5535"/>
      <c r="S5535"/>
      <c r="T5535"/>
      <c r="U5535"/>
      <c r="V5535"/>
      <c r="W5535" s="319"/>
      <c r="X5535"/>
      <c r="Y5535"/>
      <c r="Z5535"/>
      <c r="AA5535"/>
      <c r="AB5535"/>
      <c r="AC5535"/>
      <c r="AD5535"/>
      <c r="AE5535"/>
      <c r="AF5535"/>
      <c r="AG5535"/>
      <c r="AH5535"/>
      <c r="AI5535"/>
      <c r="AJ5535"/>
      <c r="AK5535"/>
      <c r="AL5535"/>
      <c r="AM5535"/>
      <c r="AN5535"/>
      <c r="AO5535"/>
      <c r="AP5535"/>
      <c r="AQ5535"/>
    </row>
    <row r="5536" spans="1:43" s="269" customFormat="1" x14ac:dyDescent="0.2">
      <c r="A5536" s="13"/>
      <c r="B5536"/>
      <c r="C5536"/>
      <c r="D5536" s="227"/>
      <c r="E5536" s="227"/>
      <c r="F5536" s="227"/>
      <c r="G5536"/>
      <c r="H5536"/>
      <c r="I5536"/>
      <c r="J5536" s="227"/>
      <c r="L5536" s="190"/>
      <c r="N5536"/>
      <c r="O5536"/>
      <c r="P5536"/>
      <c r="Q5536"/>
      <c r="R5536"/>
      <c r="S5536"/>
      <c r="T5536"/>
      <c r="U5536"/>
      <c r="V5536"/>
      <c r="W5536" s="319"/>
      <c r="X5536"/>
      <c r="Y5536"/>
      <c r="Z5536"/>
      <c r="AA5536"/>
      <c r="AB5536"/>
      <c r="AC5536"/>
      <c r="AD5536"/>
      <c r="AE5536"/>
      <c r="AF5536"/>
      <c r="AG5536"/>
      <c r="AH5536"/>
      <c r="AI5536"/>
      <c r="AJ5536"/>
      <c r="AK5536"/>
      <c r="AL5536"/>
      <c r="AM5536"/>
      <c r="AN5536"/>
      <c r="AO5536"/>
      <c r="AP5536"/>
      <c r="AQ5536"/>
    </row>
    <row r="5537" spans="1:43" s="269" customFormat="1" x14ac:dyDescent="0.2">
      <c r="A5537" s="13"/>
      <c r="B5537"/>
      <c r="C5537"/>
      <c r="D5537" s="227"/>
      <c r="E5537" s="227"/>
      <c r="F5537" s="227"/>
      <c r="G5537"/>
      <c r="H5537"/>
      <c r="I5537"/>
      <c r="J5537" s="227"/>
      <c r="L5537" s="190"/>
      <c r="N5537"/>
      <c r="O5537"/>
      <c r="P5537"/>
      <c r="Q5537"/>
      <c r="R5537"/>
      <c r="S5537"/>
      <c r="T5537"/>
      <c r="U5537"/>
      <c r="V5537"/>
      <c r="W5537" s="319"/>
      <c r="X5537"/>
      <c r="Y5537"/>
      <c r="Z5537"/>
      <c r="AA5537"/>
      <c r="AB5537"/>
      <c r="AC5537"/>
      <c r="AD5537"/>
      <c r="AE5537"/>
      <c r="AF5537"/>
      <c r="AG5537"/>
      <c r="AH5537"/>
      <c r="AI5537"/>
      <c r="AJ5537"/>
      <c r="AK5537"/>
      <c r="AL5537"/>
      <c r="AM5537"/>
      <c r="AN5537"/>
      <c r="AO5537"/>
      <c r="AP5537"/>
      <c r="AQ5537"/>
    </row>
    <row r="5538" spans="1:43" s="269" customFormat="1" x14ac:dyDescent="0.2">
      <c r="A5538" s="13"/>
      <c r="B5538"/>
      <c r="C5538"/>
      <c r="D5538" s="227"/>
      <c r="E5538" s="227"/>
      <c r="F5538" s="227"/>
      <c r="G5538"/>
      <c r="H5538"/>
      <c r="I5538"/>
      <c r="J5538" s="227"/>
      <c r="L5538" s="190"/>
      <c r="N5538"/>
      <c r="O5538"/>
      <c r="P5538"/>
      <c r="Q5538"/>
      <c r="R5538"/>
      <c r="S5538"/>
      <c r="T5538"/>
      <c r="U5538"/>
      <c r="V5538"/>
      <c r="W5538" s="319"/>
      <c r="X5538"/>
      <c r="Y5538"/>
      <c r="Z5538"/>
      <c r="AA5538"/>
      <c r="AB5538"/>
      <c r="AC5538"/>
      <c r="AD5538"/>
      <c r="AE5538"/>
      <c r="AF5538"/>
      <c r="AG5538"/>
      <c r="AH5538"/>
      <c r="AI5538"/>
      <c r="AJ5538"/>
      <c r="AK5538"/>
      <c r="AL5538"/>
      <c r="AM5538"/>
      <c r="AN5538"/>
      <c r="AO5538"/>
      <c r="AP5538"/>
      <c r="AQ5538"/>
    </row>
    <row r="5539" spans="1:43" s="269" customFormat="1" x14ac:dyDescent="0.2">
      <c r="A5539" s="13"/>
      <c r="B5539"/>
      <c r="C5539"/>
      <c r="D5539" s="227"/>
      <c r="E5539" s="227"/>
      <c r="F5539" s="227"/>
      <c r="G5539"/>
      <c r="H5539"/>
      <c r="I5539"/>
      <c r="J5539" s="227"/>
      <c r="L5539" s="190"/>
      <c r="N5539"/>
      <c r="O5539"/>
      <c r="P5539"/>
      <c r="Q5539"/>
      <c r="R5539"/>
      <c r="S5539"/>
      <c r="T5539"/>
      <c r="U5539"/>
      <c r="V5539"/>
      <c r="W5539" s="319"/>
      <c r="X5539"/>
      <c r="Y5539"/>
      <c r="Z5539"/>
      <c r="AA5539"/>
      <c r="AB5539"/>
      <c r="AC5539"/>
      <c r="AD5539"/>
      <c r="AE5539"/>
      <c r="AF5539"/>
      <c r="AG5539"/>
      <c r="AH5539"/>
      <c r="AI5539"/>
      <c r="AJ5539"/>
      <c r="AK5539"/>
      <c r="AL5539"/>
      <c r="AM5539"/>
      <c r="AN5539"/>
      <c r="AO5539"/>
      <c r="AP5539"/>
      <c r="AQ5539"/>
    </row>
    <row r="5540" spans="1:43" s="269" customFormat="1" x14ac:dyDescent="0.2">
      <c r="A5540" s="13"/>
      <c r="B5540"/>
      <c r="C5540"/>
      <c r="D5540" s="227"/>
      <c r="E5540" s="227"/>
      <c r="F5540" s="227"/>
      <c r="G5540"/>
      <c r="H5540"/>
      <c r="I5540"/>
      <c r="J5540" s="227"/>
      <c r="L5540" s="190"/>
      <c r="N5540"/>
      <c r="O5540"/>
      <c r="P5540"/>
      <c r="Q5540"/>
      <c r="R5540"/>
      <c r="S5540"/>
      <c r="T5540"/>
      <c r="U5540"/>
      <c r="V5540"/>
      <c r="W5540" s="319"/>
      <c r="X5540"/>
      <c r="Y5540"/>
      <c r="Z5540"/>
      <c r="AA5540"/>
      <c r="AB5540"/>
      <c r="AC5540"/>
      <c r="AD5540"/>
      <c r="AE5540"/>
      <c r="AF5540"/>
      <c r="AG5540"/>
      <c r="AH5540"/>
      <c r="AI5540"/>
      <c r="AJ5540"/>
      <c r="AK5540"/>
      <c r="AL5540"/>
      <c r="AM5540"/>
      <c r="AN5540"/>
      <c r="AO5540"/>
      <c r="AP5540"/>
      <c r="AQ5540"/>
    </row>
    <row r="5541" spans="1:43" s="269" customFormat="1" x14ac:dyDescent="0.2">
      <c r="A5541" s="13"/>
      <c r="B5541"/>
      <c r="C5541"/>
      <c r="D5541" s="227"/>
      <c r="E5541" s="227"/>
      <c r="F5541" s="227"/>
      <c r="G5541"/>
      <c r="H5541"/>
      <c r="I5541"/>
      <c r="J5541" s="227"/>
      <c r="L5541" s="190"/>
      <c r="N5541"/>
      <c r="O5541"/>
      <c r="P5541"/>
      <c r="Q5541"/>
      <c r="R5541"/>
      <c r="S5541"/>
      <c r="T5541"/>
      <c r="U5541"/>
      <c r="V5541"/>
      <c r="W5541" s="319"/>
      <c r="X5541"/>
      <c r="Y5541"/>
      <c r="Z5541"/>
      <c r="AA5541"/>
      <c r="AB5541"/>
      <c r="AC5541"/>
      <c r="AD5541"/>
      <c r="AE5541"/>
      <c r="AF5541"/>
      <c r="AG5541"/>
      <c r="AH5541"/>
      <c r="AI5541"/>
      <c r="AJ5541"/>
      <c r="AK5541"/>
      <c r="AL5541"/>
      <c r="AM5541"/>
      <c r="AN5541"/>
      <c r="AO5541"/>
      <c r="AP5541"/>
      <c r="AQ5541"/>
    </row>
    <row r="5542" spans="1:43" s="269" customFormat="1" x14ac:dyDescent="0.2">
      <c r="A5542" s="13"/>
      <c r="B5542"/>
      <c r="C5542"/>
      <c r="D5542" s="227"/>
      <c r="E5542" s="227"/>
      <c r="F5542" s="227"/>
      <c r="G5542"/>
      <c r="H5542"/>
      <c r="I5542"/>
      <c r="J5542" s="227"/>
      <c r="L5542" s="190"/>
      <c r="N5542"/>
      <c r="O5542"/>
      <c r="P5542"/>
      <c r="Q5542"/>
      <c r="R5542"/>
      <c r="S5542"/>
      <c r="T5542"/>
      <c r="U5542"/>
      <c r="V5542"/>
      <c r="W5542" s="319"/>
      <c r="X5542"/>
      <c r="Y5542"/>
      <c r="Z5542"/>
      <c r="AA5542"/>
      <c r="AB5542"/>
      <c r="AC5542"/>
      <c r="AD5542"/>
      <c r="AE5542"/>
      <c r="AF5542"/>
      <c r="AG5542"/>
      <c r="AH5542"/>
      <c r="AI5542"/>
      <c r="AJ5542"/>
      <c r="AK5542"/>
      <c r="AL5542"/>
      <c r="AM5542"/>
      <c r="AN5542"/>
      <c r="AO5542"/>
      <c r="AP5542"/>
      <c r="AQ5542"/>
    </row>
    <row r="5543" spans="1:43" s="269" customFormat="1" x14ac:dyDescent="0.2">
      <c r="A5543" s="13"/>
      <c r="B5543"/>
      <c r="C5543"/>
      <c r="D5543" s="227"/>
      <c r="E5543" s="227"/>
      <c r="F5543" s="227"/>
      <c r="G5543"/>
      <c r="H5543"/>
      <c r="I5543"/>
      <c r="J5543" s="227"/>
      <c r="L5543" s="190"/>
      <c r="N5543"/>
      <c r="O5543"/>
      <c r="P5543"/>
      <c r="Q5543"/>
      <c r="R5543"/>
      <c r="S5543"/>
      <c r="T5543"/>
      <c r="U5543"/>
      <c r="V5543"/>
      <c r="W5543" s="319"/>
      <c r="X5543"/>
      <c r="Y5543"/>
      <c r="Z5543"/>
      <c r="AA5543"/>
      <c r="AB5543"/>
      <c r="AC5543"/>
      <c r="AD5543"/>
      <c r="AE5543"/>
      <c r="AF5543"/>
      <c r="AG5543"/>
      <c r="AH5543"/>
      <c r="AI5543"/>
      <c r="AJ5543"/>
      <c r="AK5543"/>
      <c r="AL5543"/>
      <c r="AM5543"/>
      <c r="AN5543"/>
      <c r="AO5543"/>
      <c r="AP5543"/>
      <c r="AQ5543"/>
    </row>
    <row r="5544" spans="1:43" s="269" customFormat="1" x14ac:dyDescent="0.2">
      <c r="A5544" s="13"/>
      <c r="B5544"/>
      <c r="C5544"/>
      <c r="D5544" s="227"/>
      <c r="E5544" s="227"/>
      <c r="F5544" s="227"/>
      <c r="G5544"/>
      <c r="H5544"/>
      <c r="I5544"/>
      <c r="J5544" s="227"/>
      <c r="L5544" s="190"/>
      <c r="N5544"/>
      <c r="O5544"/>
      <c r="P5544"/>
      <c r="Q5544"/>
      <c r="R5544"/>
      <c r="S5544"/>
      <c r="T5544"/>
      <c r="U5544"/>
      <c r="V5544"/>
      <c r="W5544" s="319"/>
      <c r="X5544"/>
      <c r="Y5544"/>
      <c r="Z5544"/>
      <c r="AA5544"/>
      <c r="AB5544"/>
      <c r="AC5544"/>
      <c r="AD5544"/>
      <c r="AE5544"/>
      <c r="AF5544"/>
      <c r="AG5544"/>
      <c r="AH5544"/>
      <c r="AI5544"/>
      <c r="AJ5544"/>
      <c r="AK5544"/>
      <c r="AL5544"/>
      <c r="AM5544"/>
      <c r="AN5544"/>
      <c r="AO5544"/>
      <c r="AP5544"/>
      <c r="AQ5544"/>
    </row>
    <row r="5545" spans="1:43" s="269" customFormat="1" x14ac:dyDescent="0.2">
      <c r="A5545" s="13"/>
      <c r="B5545"/>
      <c r="C5545"/>
      <c r="D5545" s="227"/>
      <c r="E5545" s="227"/>
      <c r="F5545" s="227"/>
      <c r="G5545"/>
      <c r="H5545"/>
      <c r="I5545"/>
      <c r="J5545" s="227"/>
      <c r="L5545" s="190"/>
      <c r="N5545"/>
      <c r="O5545"/>
      <c r="P5545"/>
      <c r="Q5545"/>
      <c r="R5545"/>
      <c r="S5545"/>
      <c r="T5545"/>
      <c r="U5545"/>
      <c r="V5545"/>
      <c r="W5545" s="319"/>
      <c r="X5545"/>
      <c r="Y5545"/>
      <c r="Z5545"/>
      <c r="AA5545"/>
      <c r="AB5545"/>
      <c r="AC5545"/>
      <c r="AD5545"/>
      <c r="AE5545"/>
      <c r="AF5545"/>
      <c r="AG5545"/>
      <c r="AH5545"/>
      <c r="AI5545"/>
      <c r="AJ5545"/>
      <c r="AK5545"/>
      <c r="AL5545"/>
      <c r="AM5545"/>
      <c r="AN5545"/>
      <c r="AO5545"/>
      <c r="AP5545"/>
      <c r="AQ5545"/>
    </row>
    <row r="5546" spans="1:43" s="269" customFormat="1" x14ac:dyDescent="0.2">
      <c r="A5546" s="13"/>
      <c r="B5546"/>
      <c r="C5546"/>
      <c r="D5546" s="227"/>
      <c r="E5546" s="227"/>
      <c r="F5546" s="227"/>
      <c r="G5546"/>
      <c r="H5546"/>
      <c r="I5546"/>
      <c r="J5546" s="227"/>
      <c r="L5546" s="190"/>
      <c r="N5546"/>
      <c r="O5546"/>
      <c r="P5546"/>
      <c r="Q5546"/>
      <c r="R5546"/>
      <c r="S5546"/>
      <c r="T5546"/>
      <c r="U5546"/>
      <c r="V5546"/>
      <c r="W5546" s="319"/>
      <c r="X5546"/>
      <c r="Y5546"/>
      <c r="Z5546"/>
      <c r="AA5546"/>
      <c r="AB5546"/>
      <c r="AC5546"/>
      <c r="AD5546"/>
      <c r="AE5546"/>
      <c r="AF5546"/>
      <c r="AG5546"/>
      <c r="AH5546"/>
      <c r="AI5546"/>
      <c r="AJ5546"/>
      <c r="AK5546"/>
      <c r="AL5546"/>
      <c r="AM5546"/>
      <c r="AN5546"/>
      <c r="AO5546"/>
      <c r="AP5546"/>
      <c r="AQ5546"/>
    </row>
    <row r="5547" spans="1:43" s="269" customFormat="1" x14ac:dyDescent="0.2">
      <c r="A5547" s="13"/>
      <c r="B5547"/>
      <c r="C5547"/>
      <c r="D5547" s="227"/>
      <c r="E5547" s="227"/>
      <c r="F5547" s="227"/>
      <c r="G5547"/>
      <c r="H5547"/>
      <c r="I5547"/>
      <c r="J5547" s="227"/>
      <c r="L5547" s="190"/>
      <c r="N5547"/>
      <c r="O5547"/>
      <c r="P5547"/>
      <c r="Q5547"/>
      <c r="R5547"/>
      <c r="S5547"/>
      <c r="T5547"/>
      <c r="U5547"/>
      <c r="V5547"/>
      <c r="W5547" s="319"/>
      <c r="X5547"/>
      <c r="Y5547"/>
      <c r="Z5547"/>
      <c r="AA5547"/>
      <c r="AB5547"/>
      <c r="AC5547"/>
      <c r="AD5547"/>
      <c r="AE5547"/>
      <c r="AF5547"/>
      <c r="AG5547"/>
      <c r="AH5547"/>
      <c r="AI5547"/>
      <c r="AJ5547"/>
      <c r="AK5547"/>
      <c r="AL5547"/>
      <c r="AM5547"/>
      <c r="AN5547"/>
      <c r="AO5547"/>
      <c r="AP5547"/>
      <c r="AQ5547"/>
    </row>
    <row r="5548" spans="1:43" s="269" customFormat="1" x14ac:dyDescent="0.2">
      <c r="A5548" s="13"/>
      <c r="B5548"/>
      <c r="C5548"/>
      <c r="D5548" s="227"/>
      <c r="E5548" s="227"/>
      <c r="F5548" s="227"/>
      <c r="G5548"/>
      <c r="H5548"/>
      <c r="I5548"/>
      <c r="J5548" s="227"/>
      <c r="L5548" s="190"/>
      <c r="N5548"/>
      <c r="O5548"/>
      <c r="P5548"/>
      <c r="Q5548"/>
      <c r="R5548"/>
      <c r="S5548"/>
      <c r="T5548"/>
      <c r="U5548"/>
      <c r="V5548"/>
      <c r="W5548" s="319"/>
      <c r="X5548"/>
      <c r="Y5548"/>
      <c r="Z5548"/>
      <c r="AA5548"/>
      <c r="AB5548"/>
      <c r="AC5548"/>
      <c r="AD5548"/>
      <c r="AE5548"/>
      <c r="AF5548"/>
      <c r="AG5548"/>
      <c r="AH5548"/>
      <c r="AI5548"/>
      <c r="AJ5548"/>
      <c r="AK5548"/>
      <c r="AL5548"/>
      <c r="AM5548"/>
      <c r="AN5548"/>
      <c r="AO5548"/>
      <c r="AP5548"/>
      <c r="AQ5548"/>
    </row>
    <row r="5549" spans="1:43" s="269" customFormat="1" x14ac:dyDescent="0.2">
      <c r="A5549" s="13"/>
      <c r="B5549"/>
      <c r="C5549"/>
      <c r="D5549" s="227"/>
      <c r="E5549" s="227"/>
      <c r="F5549" s="227"/>
      <c r="G5549"/>
      <c r="H5549"/>
      <c r="I5549"/>
      <c r="J5549" s="227"/>
      <c r="L5549" s="190"/>
      <c r="N5549"/>
      <c r="O5549"/>
      <c r="P5549"/>
      <c r="Q5549"/>
      <c r="R5549"/>
      <c r="S5549"/>
      <c r="T5549"/>
      <c r="U5549"/>
      <c r="V5549"/>
      <c r="W5549" s="319"/>
      <c r="X5549"/>
      <c r="Y5549"/>
      <c r="Z5549"/>
      <c r="AA5549"/>
      <c r="AB5549"/>
      <c r="AC5549"/>
      <c r="AD5549"/>
      <c r="AE5549"/>
      <c r="AF5549"/>
      <c r="AG5549"/>
      <c r="AH5549"/>
      <c r="AI5549"/>
      <c r="AJ5549"/>
      <c r="AK5549"/>
      <c r="AL5549"/>
      <c r="AM5549"/>
      <c r="AN5549"/>
      <c r="AO5549"/>
      <c r="AP5549"/>
      <c r="AQ5549"/>
    </row>
    <row r="5550" spans="1:43" s="269" customFormat="1" x14ac:dyDescent="0.2">
      <c r="A5550" s="13"/>
      <c r="B5550"/>
      <c r="C5550"/>
      <c r="D5550" s="227"/>
      <c r="E5550" s="227"/>
      <c r="F5550" s="227"/>
      <c r="G5550"/>
      <c r="H5550"/>
      <c r="I5550"/>
      <c r="J5550" s="227"/>
      <c r="L5550" s="190"/>
      <c r="N5550"/>
      <c r="O5550"/>
      <c r="P5550"/>
      <c r="Q5550"/>
      <c r="R5550"/>
      <c r="S5550"/>
      <c r="T5550"/>
      <c r="U5550"/>
      <c r="V5550"/>
      <c r="W5550" s="319"/>
      <c r="X5550"/>
      <c r="Y5550"/>
      <c r="Z5550"/>
      <c r="AA5550"/>
      <c r="AB5550"/>
      <c r="AC5550"/>
      <c r="AD5550"/>
      <c r="AE5550"/>
      <c r="AF5550"/>
      <c r="AG5550"/>
      <c r="AH5550"/>
      <c r="AI5550"/>
      <c r="AJ5550"/>
      <c r="AK5550"/>
      <c r="AL5550"/>
      <c r="AM5550"/>
      <c r="AN5550"/>
      <c r="AO5550"/>
      <c r="AP5550"/>
      <c r="AQ5550"/>
    </row>
    <row r="5551" spans="1:43" s="269" customFormat="1" x14ac:dyDescent="0.2">
      <c r="A5551" s="13"/>
      <c r="B5551"/>
      <c r="C5551"/>
      <c r="D5551" s="227"/>
      <c r="E5551" s="227"/>
      <c r="F5551" s="227"/>
      <c r="G5551"/>
      <c r="H5551"/>
      <c r="I5551"/>
      <c r="J5551" s="227"/>
      <c r="L5551" s="190"/>
      <c r="N5551"/>
      <c r="O5551"/>
      <c r="P5551"/>
      <c r="Q5551"/>
      <c r="R5551"/>
      <c r="S5551"/>
      <c r="T5551"/>
      <c r="U5551"/>
      <c r="V5551"/>
      <c r="W5551" s="319"/>
      <c r="X5551"/>
      <c r="Y5551"/>
      <c r="Z5551"/>
      <c r="AA5551"/>
      <c r="AB5551"/>
      <c r="AC5551"/>
      <c r="AD5551"/>
      <c r="AE5551"/>
      <c r="AF5551"/>
      <c r="AG5551"/>
      <c r="AH5551"/>
      <c r="AI5551"/>
      <c r="AJ5551"/>
      <c r="AK5551"/>
      <c r="AL5551"/>
      <c r="AM5551"/>
      <c r="AN5551"/>
      <c r="AO5551"/>
      <c r="AP5551"/>
      <c r="AQ5551"/>
    </row>
    <row r="5552" spans="1:43" s="269" customFormat="1" x14ac:dyDescent="0.2">
      <c r="A5552" s="13"/>
      <c r="B5552"/>
      <c r="C5552"/>
      <c r="D5552" s="227"/>
      <c r="E5552" s="227"/>
      <c r="F5552" s="227"/>
      <c r="G5552"/>
      <c r="H5552"/>
      <c r="I5552"/>
      <c r="J5552" s="227"/>
      <c r="L5552" s="190"/>
      <c r="N5552"/>
      <c r="O5552"/>
      <c r="P5552"/>
      <c r="Q5552"/>
      <c r="R5552"/>
      <c r="S5552"/>
      <c r="T5552"/>
      <c r="U5552"/>
      <c r="V5552"/>
      <c r="W5552" s="319"/>
      <c r="X5552"/>
      <c r="Y5552"/>
      <c r="Z5552"/>
      <c r="AA5552"/>
      <c r="AB5552"/>
      <c r="AC5552"/>
      <c r="AD5552"/>
      <c r="AE5552"/>
      <c r="AF5552"/>
      <c r="AG5552"/>
      <c r="AH5552"/>
      <c r="AI5552"/>
      <c r="AJ5552"/>
      <c r="AK5552"/>
      <c r="AL5552"/>
      <c r="AM5552"/>
      <c r="AN5552"/>
      <c r="AO5552"/>
      <c r="AP5552"/>
      <c r="AQ5552"/>
    </row>
    <row r="5553" spans="1:43" s="269" customFormat="1" x14ac:dyDescent="0.2">
      <c r="A5553" s="13"/>
      <c r="B5553"/>
      <c r="C5553"/>
      <c r="D5553" s="227"/>
      <c r="E5553" s="227"/>
      <c r="F5553" s="227"/>
      <c r="G5553"/>
      <c r="H5553"/>
      <c r="I5553"/>
      <c r="J5553" s="227"/>
      <c r="L5553" s="190"/>
      <c r="N5553"/>
      <c r="O5553"/>
      <c r="P5553"/>
      <c r="Q5553"/>
      <c r="R5553"/>
      <c r="S5553"/>
      <c r="T5553"/>
      <c r="U5553"/>
      <c r="V5553"/>
      <c r="W5553" s="319"/>
      <c r="X5553"/>
      <c r="Y5553"/>
      <c r="Z5553"/>
      <c r="AA5553"/>
      <c r="AB5553"/>
      <c r="AC5553"/>
      <c r="AD5553"/>
      <c r="AE5553"/>
      <c r="AF5553"/>
      <c r="AG5553"/>
      <c r="AH5553"/>
      <c r="AI5553"/>
      <c r="AJ5553"/>
      <c r="AK5553"/>
      <c r="AL5553"/>
      <c r="AM5553"/>
      <c r="AN5553"/>
      <c r="AO5553"/>
      <c r="AP5553"/>
      <c r="AQ5553"/>
    </row>
    <row r="5554" spans="1:43" s="269" customFormat="1" x14ac:dyDescent="0.2">
      <c r="A5554" s="13"/>
      <c r="B5554"/>
      <c r="C5554"/>
      <c r="D5554" s="227"/>
      <c r="E5554" s="227"/>
      <c r="F5554" s="227"/>
      <c r="G5554"/>
      <c r="H5554"/>
      <c r="I5554"/>
      <c r="J5554" s="227"/>
      <c r="L5554" s="190"/>
      <c r="N5554"/>
      <c r="O5554"/>
      <c r="P5554"/>
      <c r="Q5554"/>
      <c r="R5554"/>
      <c r="S5554"/>
      <c r="T5554"/>
      <c r="U5554"/>
      <c r="V5554"/>
      <c r="W5554" s="319"/>
      <c r="X5554"/>
      <c r="Y5554"/>
      <c r="Z5554"/>
      <c r="AA5554"/>
      <c r="AB5554"/>
      <c r="AC5554"/>
      <c r="AD5554"/>
      <c r="AE5554"/>
      <c r="AF5554"/>
      <c r="AG5554"/>
      <c r="AH5554"/>
      <c r="AI5554"/>
      <c r="AJ5554"/>
      <c r="AK5554"/>
      <c r="AL5554"/>
      <c r="AM5554"/>
      <c r="AN5554"/>
      <c r="AO5554"/>
      <c r="AP5554"/>
      <c r="AQ5554"/>
    </row>
    <row r="5555" spans="1:43" s="269" customFormat="1" x14ac:dyDescent="0.2">
      <c r="A5555" s="13"/>
      <c r="B5555"/>
      <c r="C5555"/>
      <c r="D5555" s="227"/>
      <c r="E5555" s="227"/>
      <c r="F5555" s="227"/>
      <c r="G5555"/>
      <c r="H5555"/>
      <c r="I5555"/>
      <c r="J5555" s="227"/>
      <c r="L5555" s="190"/>
      <c r="N5555"/>
      <c r="O5555"/>
      <c r="P5555"/>
      <c r="Q5555"/>
      <c r="R5555"/>
      <c r="S5555"/>
      <c r="T5555"/>
      <c r="U5555"/>
      <c r="V5555"/>
      <c r="W5555" s="319"/>
      <c r="X5555"/>
      <c r="Y5555"/>
      <c r="Z5555"/>
      <c r="AA5555"/>
      <c r="AB5555"/>
      <c r="AC5555"/>
      <c r="AD5555"/>
      <c r="AE5555"/>
      <c r="AF5555"/>
      <c r="AG5555"/>
      <c r="AH5555"/>
      <c r="AI5555"/>
      <c r="AJ5555"/>
      <c r="AK5555"/>
      <c r="AL5555"/>
      <c r="AM5555"/>
      <c r="AN5555"/>
      <c r="AO5555"/>
      <c r="AP5555"/>
      <c r="AQ5555"/>
    </row>
    <row r="5556" spans="1:43" s="269" customFormat="1" x14ac:dyDescent="0.2">
      <c r="A5556" s="13"/>
      <c r="B5556"/>
      <c r="C5556"/>
      <c r="D5556" s="227"/>
      <c r="E5556" s="227"/>
      <c r="F5556" s="227"/>
      <c r="G5556"/>
      <c r="H5556"/>
      <c r="I5556"/>
      <c r="J5556" s="227"/>
      <c r="L5556" s="190"/>
      <c r="N5556"/>
      <c r="O5556"/>
      <c r="P5556"/>
      <c r="Q5556"/>
      <c r="R5556"/>
      <c r="S5556"/>
      <c r="T5556"/>
      <c r="U5556"/>
      <c r="V5556"/>
      <c r="W5556" s="319"/>
      <c r="X5556"/>
      <c r="Y5556"/>
      <c r="Z5556"/>
      <c r="AA5556"/>
      <c r="AB5556"/>
      <c r="AC5556"/>
      <c r="AD5556"/>
      <c r="AE5556"/>
      <c r="AF5556"/>
      <c r="AG5556"/>
      <c r="AH5556"/>
      <c r="AI5556"/>
      <c r="AJ5556"/>
      <c r="AK5556"/>
      <c r="AL5556"/>
      <c r="AM5556"/>
      <c r="AN5556"/>
      <c r="AO5556"/>
      <c r="AP5556"/>
      <c r="AQ5556"/>
    </row>
    <row r="5557" spans="1:43" s="269" customFormat="1" x14ac:dyDescent="0.2">
      <c r="A5557" s="13"/>
      <c r="B5557"/>
      <c r="C5557"/>
      <c r="D5557" s="227"/>
      <c r="E5557" s="227"/>
      <c r="F5557" s="227"/>
      <c r="G5557"/>
      <c r="H5557"/>
      <c r="I5557"/>
      <c r="J5557" s="227"/>
      <c r="L5557" s="190"/>
      <c r="N5557"/>
      <c r="O5557"/>
      <c r="P5557"/>
      <c r="Q5557"/>
      <c r="R5557"/>
      <c r="S5557"/>
      <c r="T5557"/>
      <c r="U5557"/>
      <c r="V5557"/>
      <c r="W5557" s="319"/>
      <c r="X5557"/>
      <c r="Y5557"/>
      <c r="Z5557"/>
      <c r="AA5557"/>
      <c r="AB5557"/>
      <c r="AC5557"/>
      <c r="AD5557"/>
      <c r="AE5557"/>
      <c r="AF5557"/>
      <c r="AG5557"/>
      <c r="AH5557"/>
      <c r="AI5557"/>
      <c r="AJ5557"/>
      <c r="AK5557"/>
      <c r="AL5557"/>
      <c r="AM5557"/>
      <c r="AN5557"/>
      <c r="AO5557"/>
      <c r="AP5557"/>
      <c r="AQ5557"/>
    </row>
    <row r="5558" spans="1:43" s="269" customFormat="1" x14ac:dyDescent="0.2">
      <c r="A5558" s="13"/>
      <c r="B5558"/>
      <c r="C5558"/>
      <c r="D5558" s="227"/>
      <c r="E5558" s="227"/>
      <c r="F5558" s="227"/>
      <c r="G5558"/>
      <c r="H5558"/>
      <c r="I5558"/>
      <c r="J5558" s="227"/>
      <c r="L5558" s="190"/>
      <c r="N5558"/>
      <c r="O5558"/>
      <c r="P5558"/>
      <c r="Q5558"/>
      <c r="R5558"/>
      <c r="S5558"/>
      <c r="T5558"/>
      <c r="U5558"/>
      <c r="V5558"/>
      <c r="W5558" s="319"/>
      <c r="X5558"/>
      <c r="Y5558"/>
      <c r="Z5558"/>
      <c r="AA5558"/>
      <c r="AB5558"/>
      <c r="AC5558"/>
      <c r="AD5558"/>
      <c r="AE5558"/>
      <c r="AF5558"/>
      <c r="AG5558"/>
      <c r="AH5558"/>
      <c r="AI5558"/>
      <c r="AJ5558"/>
      <c r="AK5558"/>
      <c r="AL5558"/>
      <c r="AM5558"/>
      <c r="AN5558"/>
      <c r="AO5558"/>
      <c r="AP5558"/>
      <c r="AQ5558"/>
    </row>
    <row r="5559" spans="1:43" s="269" customFormat="1" x14ac:dyDescent="0.2">
      <c r="A5559" s="13"/>
      <c r="B5559"/>
      <c r="C5559"/>
      <c r="D5559" s="227"/>
      <c r="E5559" s="227"/>
      <c r="F5559" s="227"/>
      <c r="G5559"/>
      <c r="H5559"/>
      <c r="I5559"/>
      <c r="J5559" s="227"/>
      <c r="L5559" s="190"/>
      <c r="N5559"/>
      <c r="O5559"/>
      <c r="P5559"/>
      <c r="Q5559"/>
      <c r="R5559"/>
      <c r="S5559"/>
      <c r="T5559"/>
      <c r="U5559"/>
      <c r="V5559"/>
      <c r="W5559" s="319"/>
      <c r="X5559"/>
      <c r="Y5559"/>
      <c r="Z5559"/>
      <c r="AA5559"/>
      <c r="AB5559"/>
      <c r="AC5559"/>
      <c r="AD5559"/>
      <c r="AE5559"/>
      <c r="AF5559"/>
      <c r="AG5559"/>
      <c r="AH5559"/>
      <c r="AI5559"/>
      <c r="AJ5559"/>
      <c r="AK5559"/>
      <c r="AL5559"/>
      <c r="AM5559"/>
      <c r="AN5559"/>
      <c r="AO5559"/>
      <c r="AP5559"/>
      <c r="AQ5559"/>
    </row>
    <row r="5560" spans="1:43" s="269" customFormat="1" x14ac:dyDescent="0.2">
      <c r="A5560" s="13"/>
      <c r="B5560"/>
      <c r="C5560"/>
      <c r="D5560" s="227"/>
      <c r="E5560" s="227"/>
      <c r="F5560" s="227"/>
      <c r="G5560"/>
      <c r="H5560"/>
      <c r="I5560"/>
      <c r="J5560" s="227"/>
      <c r="L5560" s="190"/>
      <c r="N5560"/>
      <c r="O5560"/>
      <c r="P5560"/>
      <c r="Q5560"/>
      <c r="R5560"/>
      <c r="S5560"/>
      <c r="T5560"/>
      <c r="U5560"/>
      <c r="V5560"/>
      <c r="W5560" s="319"/>
      <c r="X5560"/>
      <c r="Y5560"/>
      <c r="Z5560"/>
      <c r="AA5560"/>
      <c r="AB5560"/>
      <c r="AC5560"/>
      <c r="AD5560"/>
      <c r="AE5560"/>
      <c r="AF5560"/>
      <c r="AG5560"/>
      <c r="AH5560"/>
      <c r="AI5560"/>
      <c r="AJ5560"/>
      <c r="AK5560"/>
      <c r="AL5560"/>
      <c r="AM5560"/>
      <c r="AN5560"/>
      <c r="AO5560"/>
      <c r="AP5560"/>
      <c r="AQ5560"/>
    </row>
    <row r="5561" spans="1:43" s="269" customFormat="1" x14ac:dyDescent="0.2">
      <c r="A5561" s="13"/>
      <c r="B5561"/>
      <c r="C5561"/>
      <c r="D5561" s="227"/>
      <c r="E5561" s="227"/>
      <c r="F5561" s="227"/>
      <c r="G5561"/>
      <c r="H5561"/>
      <c r="I5561"/>
      <c r="J5561" s="227"/>
      <c r="L5561" s="190"/>
      <c r="N5561"/>
      <c r="O5561"/>
      <c r="P5561"/>
      <c r="Q5561"/>
      <c r="R5561"/>
      <c r="S5561"/>
      <c r="T5561"/>
      <c r="U5561"/>
      <c r="V5561"/>
      <c r="W5561" s="319"/>
      <c r="X5561"/>
      <c r="Y5561"/>
      <c r="Z5561"/>
      <c r="AA5561"/>
      <c r="AB5561"/>
      <c r="AC5561"/>
      <c r="AD5561"/>
      <c r="AE5561"/>
      <c r="AF5561"/>
      <c r="AG5561"/>
      <c r="AH5561"/>
      <c r="AI5561"/>
      <c r="AJ5561"/>
      <c r="AK5561"/>
      <c r="AL5561"/>
      <c r="AM5561"/>
      <c r="AN5561"/>
      <c r="AO5561"/>
      <c r="AP5561"/>
      <c r="AQ5561"/>
    </row>
    <row r="5562" spans="1:43" s="269" customFormat="1" x14ac:dyDescent="0.2">
      <c r="A5562" s="13"/>
      <c r="B5562"/>
      <c r="C5562"/>
      <c r="D5562" s="227"/>
      <c r="E5562" s="227"/>
      <c r="F5562" s="227"/>
      <c r="G5562"/>
      <c r="H5562"/>
      <c r="I5562"/>
      <c r="J5562" s="227"/>
      <c r="L5562" s="190"/>
      <c r="N5562"/>
      <c r="O5562"/>
      <c r="P5562"/>
      <c r="Q5562"/>
      <c r="R5562"/>
      <c r="S5562"/>
      <c r="T5562"/>
      <c r="U5562"/>
      <c r="V5562"/>
      <c r="W5562" s="319"/>
      <c r="X5562"/>
      <c r="Y5562"/>
      <c r="Z5562"/>
      <c r="AA5562"/>
      <c r="AB5562"/>
      <c r="AC5562"/>
      <c r="AD5562"/>
      <c r="AE5562"/>
      <c r="AF5562"/>
      <c r="AG5562"/>
      <c r="AH5562"/>
      <c r="AI5562"/>
      <c r="AJ5562"/>
      <c r="AK5562"/>
      <c r="AL5562"/>
      <c r="AM5562"/>
      <c r="AN5562"/>
      <c r="AO5562"/>
      <c r="AP5562"/>
      <c r="AQ5562"/>
    </row>
    <row r="5563" spans="1:43" s="269" customFormat="1" x14ac:dyDescent="0.2">
      <c r="A5563" s="13"/>
      <c r="B5563"/>
      <c r="C5563"/>
      <c r="D5563" s="227"/>
      <c r="E5563" s="227"/>
      <c r="F5563" s="227"/>
      <c r="G5563"/>
      <c r="H5563"/>
      <c r="I5563"/>
      <c r="J5563" s="227"/>
      <c r="L5563" s="190"/>
      <c r="N5563"/>
      <c r="O5563"/>
      <c r="P5563"/>
      <c r="Q5563"/>
      <c r="R5563"/>
      <c r="S5563"/>
      <c r="T5563"/>
      <c r="U5563"/>
      <c r="V5563"/>
      <c r="W5563" s="319"/>
      <c r="X5563"/>
      <c r="Y5563"/>
      <c r="Z5563"/>
      <c r="AA5563"/>
      <c r="AB5563"/>
      <c r="AC5563"/>
      <c r="AD5563"/>
      <c r="AE5563"/>
      <c r="AF5563"/>
      <c r="AG5563"/>
      <c r="AH5563"/>
      <c r="AI5563"/>
      <c r="AJ5563"/>
      <c r="AK5563"/>
      <c r="AL5563"/>
      <c r="AM5563"/>
      <c r="AN5563"/>
      <c r="AO5563"/>
      <c r="AP5563"/>
      <c r="AQ5563"/>
    </row>
    <row r="5564" spans="1:43" s="269" customFormat="1" x14ac:dyDescent="0.2">
      <c r="A5564" s="13"/>
      <c r="B5564"/>
      <c r="C5564"/>
      <c r="D5564" s="227"/>
      <c r="E5564" s="227"/>
      <c r="F5564" s="227"/>
      <c r="G5564"/>
      <c r="H5564"/>
      <c r="I5564"/>
      <c r="J5564" s="227"/>
      <c r="L5564" s="190"/>
      <c r="N5564"/>
      <c r="O5564"/>
      <c r="P5564"/>
      <c r="Q5564"/>
      <c r="R5564"/>
      <c r="S5564"/>
      <c r="T5564"/>
      <c r="U5564"/>
      <c r="V5564"/>
      <c r="W5564" s="319"/>
      <c r="X5564"/>
      <c r="Y5564"/>
      <c r="Z5564"/>
      <c r="AA5564"/>
      <c r="AB5564"/>
      <c r="AC5564"/>
      <c r="AD5564"/>
      <c r="AE5564"/>
      <c r="AF5564"/>
      <c r="AG5564"/>
      <c r="AH5564"/>
      <c r="AI5564"/>
      <c r="AJ5564"/>
      <c r="AK5564"/>
      <c r="AL5564"/>
      <c r="AM5564"/>
      <c r="AN5564"/>
      <c r="AO5564"/>
      <c r="AP5564"/>
      <c r="AQ5564"/>
    </row>
    <row r="5565" spans="1:43" s="269" customFormat="1" x14ac:dyDescent="0.2">
      <c r="A5565" s="13"/>
      <c r="B5565"/>
      <c r="C5565"/>
      <c r="D5565" s="227"/>
      <c r="E5565" s="227"/>
      <c r="F5565" s="227"/>
      <c r="G5565"/>
      <c r="H5565"/>
      <c r="I5565"/>
      <c r="J5565" s="227"/>
      <c r="L5565" s="190"/>
      <c r="N5565"/>
      <c r="O5565"/>
      <c r="P5565"/>
      <c r="Q5565"/>
      <c r="R5565"/>
      <c r="S5565"/>
      <c r="T5565"/>
      <c r="U5565"/>
      <c r="V5565"/>
      <c r="W5565" s="319"/>
      <c r="X5565"/>
      <c r="Y5565"/>
      <c r="Z5565"/>
      <c r="AA5565"/>
      <c r="AB5565"/>
      <c r="AC5565"/>
      <c r="AD5565"/>
      <c r="AE5565"/>
      <c r="AF5565"/>
      <c r="AG5565"/>
      <c r="AH5565"/>
      <c r="AI5565"/>
      <c r="AJ5565"/>
      <c r="AK5565"/>
      <c r="AL5565"/>
      <c r="AM5565"/>
      <c r="AN5565"/>
      <c r="AO5565"/>
      <c r="AP5565"/>
      <c r="AQ5565"/>
    </row>
    <row r="5566" spans="1:43" s="269" customFormat="1" x14ac:dyDescent="0.2">
      <c r="A5566" s="13"/>
      <c r="B5566"/>
      <c r="C5566"/>
      <c r="D5566" s="227"/>
      <c r="E5566" s="227"/>
      <c r="F5566" s="227"/>
      <c r="G5566"/>
      <c r="H5566"/>
      <c r="I5566"/>
      <c r="J5566" s="227"/>
      <c r="L5566" s="190"/>
      <c r="N5566"/>
      <c r="O5566"/>
      <c r="P5566"/>
      <c r="Q5566"/>
      <c r="R5566"/>
      <c r="S5566"/>
      <c r="T5566"/>
      <c r="U5566"/>
      <c r="V5566"/>
      <c r="W5566" s="319"/>
      <c r="X5566"/>
      <c r="Y5566"/>
      <c r="Z5566"/>
      <c r="AA5566"/>
      <c r="AB5566"/>
      <c r="AC5566"/>
      <c r="AD5566"/>
      <c r="AE5566"/>
      <c r="AF5566"/>
      <c r="AG5566"/>
      <c r="AH5566"/>
      <c r="AI5566"/>
      <c r="AJ5566"/>
      <c r="AK5566"/>
      <c r="AL5566"/>
      <c r="AM5566"/>
      <c r="AN5566"/>
      <c r="AO5566"/>
      <c r="AP5566"/>
      <c r="AQ5566"/>
    </row>
    <row r="5567" spans="1:43" s="269" customFormat="1" x14ac:dyDescent="0.2">
      <c r="A5567" s="13"/>
      <c r="B5567"/>
      <c r="C5567"/>
      <c r="D5567" s="227"/>
      <c r="E5567" s="227"/>
      <c r="F5567" s="227"/>
      <c r="G5567"/>
      <c r="H5567"/>
      <c r="I5567"/>
      <c r="J5567" s="227"/>
      <c r="L5567" s="190"/>
      <c r="N5567"/>
      <c r="O5567"/>
      <c r="P5567"/>
      <c r="Q5567"/>
      <c r="R5567"/>
      <c r="S5567"/>
      <c r="T5567"/>
      <c r="U5567"/>
      <c r="V5567"/>
      <c r="W5567" s="319"/>
      <c r="X5567"/>
      <c r="Y5567"/>
      <c r="Z5567"/>
      <c r="AA5567"/>
      <c r="AB5567"/>
      <c r="AC5567"/>
      <c r="AD5567"/>
      <c r="AE5567"/>
      <c r="AF5567"/>
      <c r="AG5567"/>
      <c r="AH5567"/>
      <c r="AI5567"/>
      <c r="AJ5567"/>
      <c r="AK5567"/>
      <c r="AL5567"/>
      <c r="AM5567"/>
      <c r="AN5567"/>
      <c r="AO5567"/>
      <c r="AP5567"/>
      <c r="AQ5567"/>
    </row>
    <row r="5568" spans="1:43" s="269" customFormat="1" x14ac:dyDescent="0.2">
      <c r="A5568" s="13"/>
      <c r="B5568"/>
      <c r="C5568"/>
      <c r="D5568" s="227"/>
      <c r="E5568" s="227"/>
      <c r="F5568" s="227"/>
      <c r="G5568"/>
      <c r="H5568"/>
      <c r="I5568"/>
      <c r="J5568" s="227"/>
      <c r="L5568" s="190"/>
      <c r="N5568"/>
      <c r="O5568"/>
      <c r="P5568"/>
      <c r="Q5568"/>
      <c r="R5568"/>
      <c r="S5568"/>
      <c r="T5568"/>
      <c r="U5568"/>
      <c r="V5568"/>
      <c r="W5568" s="319"/>
      <c r="X5568"/>
      <c r="Y5568"/>
      <c r="Z5568"/>
      <c r="AA5568"/>
      <c r="AB5568"/>
      <c r="AC5568"/>
      <c r="AD5568"/>
      <c r="AE5568"/>
      <c r="AF5568"/>
      <c r="AG5568"/>
      <c r="AH5568"/>
      <c r="AI5568"/>
      <c r="AJ5568"/>
      <c r="AK5568"/>
      <c r="AL5568"/>
      <c r="AM5568"/>
      <c r="AN5568"/>
      <c r="AO5568"/>
      <c r="AP5568"/>
      <c r="AQ5568"/>
    </row>
    <row r="5569" spans="1:43" s="269" customFormat="1" x14ac:dyDescent="0.2">
      <c r="A5569" s="13"/>
      <c r="B5569"/>
      <c r="C5569"/>
      <c r="D5569" s="227"/>
      <c r="E5569" s="227"/>
      <c r="F5569" s="227"/>
      <c r="G5569"/>
      <c r="H5569"/>
      <c r="I5569"/>
      <c r="J5569" s="227"/>
      <c r="L5569" s="190"/>
      <c r="N5569"/>
      <c r="O5569"/>
      <c r="P5569"/>
      <c r="Q5569"/>
      <c r="R5569"/>
      <c r="S5569"/>
      <c r="T5569"/>
      <c r="U5569"/>
      <c r="V5569"/>
      <c r="W5569" s="319"/>
      <c r="X5569"/>
      <c r="Y5569"/>
      <c r="Z5569"/>
      <c r="AA5569"/>
      <c r="AB5569"/>
      <c r="AC5569"/>
      <c r="AD5569"/>
      <c r="AE5569"/>
      <c r="AF5569"/>
      <c r="AG5569"/>
      <c r="AH5569"/>
      <c r="AI5569"/>
      <c r="AJ5569"/>
      <c r="AK5569"/>
      <c r="AL5569"/>
      <c r="AM5569"/>
      <c r="AN5569"/>
      <c r="AO5569"/>
      <c r="AP5569"/>
      <c r="AQ5569"/>
    </row>
    <row r="5570" spans="1:43" s="269" customFormat="1" x14ac:dyDescent="0.2">
      <c r="A5570" s="13"/>
      <c r="B5570"/>
      <c r="C5570"/>
      <c r="D5570" s="227"/>
      <c r="E5570" s="227"/>
      <c r="F5570" s="227"/>
      <c r="G5570"/>
      <c r="H5570"/>
      <c r="I5570"/>
      <c r="J5570" s="227"/>
      <c r="L5570" s="190"/>
      <c r="N5570"/>
      <c r="O5570"/>
      <c r="P5570"/>
      <c r="Q5570"/>
      <c r="R5570"/>
      <c r="S5570"/>
      <c r="T5570"/>
      <c r="U5570"/>
      <c r="V5570"/>
      <c r="W5570" s="319"/>
      <c r="X5570"/>
      <c r="Y5570"/>
      <c r="Z5570"/>
      <c r="AA5570"/>
      <c r="AB5570"/>
      <c r="AC5570"/>
      <c r="AD5570"/>
      <c r="AE5570"/>
      <c r="AF5570"/>
      <c r="AG5570"/>
      <c r="AH5570"/>
      <c r="AI5570"/>
      <c r="AJ5570"/>
      <c r="AK5570"/>
      <c r="AL5570"/>
      <c r="AM5570"/>
      <c r="AN5570"/>
      <c r="AO5570"/>
      <c r="AP5570"/>
      <c r="AQ5570"/>
    </row>
    <row r="5571" spans="1:43" s="269" customFormat="1" x14ac:dyDescent="0.2">
      <c r="A5571" s="13"/>
      <c r="B5571"/>
      <c r="C5571"/>
      <c r="D5571" s="227"/>
      <c r="E5571" s="227"/>
      <c r="F5571" s="227"/>
      <c r="G5571"/>
      <c r="H5571"/>
      <c r="I5571"/>
      <c r="J5571" s="227"/>
      <c r="L5571" s="190"/>
      <c r="N5571"/>
      <c r="O5571"/>
      <c r="P5571"/>
      <c r="Q5571"/>
      <c r="R5571"/>
      <c r="S5571"/>
      <c r="T5571"/>
      <c r="U5571"/>
      <c r="V5571"/>
      <c r="W5571" s="319"/>
      <c r="X5571"/>
      <c r="Y5571"/>
      <c r="Z5571"/>
      <c r="AA5571"/>
      <c r="AB5571"/>
      <c r="AC5571"/>
      <c r="AD5571"/>
      <c r="AE5571"/>
      <c r="AF5571"/>
      <c r="AG5571"/>
      <c r="AH5571"/>
      <c r="AI5571"/>
      <c r="AJ5571"/>
      <c r="AK5571"/>
      <c r="AL5571"/>
      <c r="AM5571"/>
      <c r="AN5571"/>
      <c r="AO5571"/>
      <c r="AP5571"/>
      <c r="AQ5571"/>
    </row>
    <row r="5572" spans="1:43" s="269" customFormat="1" x14ac:dyDescent="0.2">
      <c r="A5572" s="13"/>
      <c r="B5572"/>
      <c r="C5572"/>
      <c r="D5572" s="227"/>
      <c r="E5572" s="227"/>
      <c r="F5572" s="227"/>
      <c r="G5572"/>
      <c r="H5572"/>
      <c r="I5572"/>
      <c r="J5572" s="227"/>
      <c r="L5572" s="190"/>
      <c r="N5572"/>
      <c r="O5572"/>
      <c r="P5572"/>
      <c r="Q5572"/>
      <c r="R5572"/>
      <c r="S5572"/>
      <c r="T5572"/>
      <c r="U5572"/>
      <c r="V5572"/>
      <c r="W5572" s="319"/>
      <c r="X5572"/>
      <c r="Y5572"/>
      <c r="Z5572"/>
      <c r="AA5572"/>
      <c r="AB5572"/>
      <c r="AC5572"/>
      <c r="AD5572"/>
      <c r="AE5572"/>
      <c r="AF5572"/>
      <c r="AG5572"/>
      <c r="AH5572"/>
      <c r="AI5572"/>
      <c r="AJ5572"/>
      <c r="AK5572"/>
      <c r="AL5572"/>
      <c r="AM5572"/>
      <c r="AN5572"/>
      <c r="AO5572"/>
      <c r="AP5572"/>
      <c r="AQ5572"/>
    </row>
    <row r="5573" spans="1:43" s="269" customFormat="1" x14ac:dyDescent="0.2">
      <c r="A5573" s="13"/>
      <c r="B5573"/>
      <c r="C5573"/>
      <c r="D5573" s="227"/>
      <c r="E5573" s="227"/>
      <c r="F5573" s="227"/>
      <c r="G5573"/>
      <c r="H5573"/>
      <c r="I5573"/>
      <c r="J5573" s="227"/>
      <c r="L5573" s="190"/>
      <c r="N5573"/>
      <c r="O5573"/>
      <c r="P5573"/>
      <c r="Q5573"/>
      <c r="R5573"/>
      <c r="S5573"/>
      <c r="T5573"/>
      <c r="U5573"/>
      <c r="V5573"/>
      <c r="W5573" s="319"/>
      <c r="X5573"/>
      <c r="Y5573"/>
      <c r="Z5573"/>
      <c r="AA5573"/>
      <c r="AB5573"/>
      <c r="AC5573"/>
      <c r="AD5573"/>
      <c r="AE5573"/>
      <c r="AF5573"/>
      <c r="AG5573"/>
      <c r="AH5573"/>
      <c r="AI5573"/>
      <c r="AJ5573"/>
      <c r="AK5573"/>
      <c r="AL5573"/>
      <c r="AM5573"/>
      <c r="AN5573"/>
      <c r="AO5573"/>
      <c r="AP5573"/>
      <c r="AQ5573"/>
    </row>
    <row r="5574" spans="1:43" s="269" customFormat="1" x14ac:dyDescent="0.2">
      <c r="A5574" s="13"/>
      <c r="B5574"/>
      <c r="C5574"/>
      <c r="D5574" s="227"/>
      <c r="E5574" s="227"/>
      <c r="F5574" s="227"/>
      <c r="G5574"/>
      <c r="H5574"/>
      <c r="I5574"/>
      <c r="J5574" s="227"/>
      <c r="L5574" s="190"/>
      <c r="N5574"/>
      <c r="O5574"/>
      <c r="P5574"/>
      <c r="Q5574"/>
      <c r="R5574"/>
      <c r="S5574"/>
      <c r="T5574"/>
      <c r="U5574"/>
      <c r="V5574"/>
      <c r="W5574" s="319"/>
      <c r="X5574"/>
      <c r="Y5574"/>
      <c r="Z5574"/>
      <c r="AA5574"/>
      <c r="AB5574"/>
      <c r="AC5574"/>
      <c r="AD5574"/>
      <c r="AE5574"/>
      <c r="AF5574"/>
      <c r="AG5574"/>
      <c r="AH5574"/>
      <c r="AI5574"/>
      <c r="AJ5574"/>
      <c r="AK5574"/>
      <c r="AL5574"/>
      <c r="AM5574"/>
      <c r="AN5574"/>
      <c r="AO5574"/>
      <c r="AP5574"/>
      <c r="AQ5574"/>
    </row>
    <row r="5575" spans="1:43" s="269" customFormat="1" x14ac:dyDescent="0.2">
      <c r="A5575" s="13"/>
      <c r="B5575"/>
      <c r="C5575"/>
      <c r="D5575" s="227"/>
      <c r="E5575" s="227"/>
      <c r="F5575" s="227"/>
      <c r="G5575"/>
      <c r="H5575"/>
      <c r="I5575"/>
      <c r="J5575" s="227"/>
      <c r="L5575" s="190"/>
      <c r="N5575"/>
      <c r="O5575"/>
      <c r="P5575"/>
      <c r="Q5575"/>
      <c r="R5575"/>
      <c r="S5575"/>
      <c r="T5575"/>
      <c r="U5575"/>
      <c r="V5575"/>
      <c r="W5575" s="319"/>
      <c r="X5575"/>
      <c r="Y5575"/>
      <c r="Z5575"/>
      <c r="AA5575"/>
      <c r="AB5575"/>
      <c r="AC5575"/>
      <c r="AD5575"/>
      <c r="AE5575"/>
      <c r="AF5575"/>
      <c r="AG5575"/>
      <c r="AH5575"/>
      <c r="AI5575"/>
      <c r="AJ5575"/>
      <c r="AK5575"/>
      <c r="AL5575"/>
      <c r="AM5575"/>
      <c r="AN5575"/>
      <c r="AO5575"/>
      <c r="AP5575"/>
      <c r="AQ5575"/>
    </row>
    <row r="5576" spans="1:43" s="269" customFormat="1" x14ac:dyDescent="0.2">
      <c r="A5576" s="13"/>
      <c r="B5576"/>
      <c r="C5576"/>
      <c r="D5576" s="227"/>
      <c r="E5576" s="227"/>
      <c r="F5576" s="227"/>
      <c r="G5576"/>
      <c r="H5576"/>
      <c r="I5576"/>
      <c r="J5576" s="227"/>
      <c r="L5576" s="190"/>
      <c r="N5576"/>
      <c r="O5576"/>
      <c r="P5576"/>
      <c r="Q5576"/>
      <c r="R5576"/>
      <c r="S5576"/>
      <c r="T5576"/>
      <c r="U5576"/>
      <c r="V5576"/>
      <c r="W5576" s="319"/>
      <c r="X5576"/>
      <c r="Y5576"/>
      <c r="Z5576"/>
      <c r="AA5576"/>
      <c r="AB5576"/>
      <c r="AC5576"/>
      <c r="AD5576"/>
      <c r="AE5576"/>
      <c r="AF5576"/>
      <c r="AG5576"/>
      <c r="AH5576"/>
      <c r="AI5576"/>
      <c r="AJ5576"/>
      <c r="AK5576"/>
      <c r="AL5576"/>
      <c r="AM5576"/>
      <c r="AN5576"/>
      <c r="AO5576"/>
      <c r="AP5576"/>
      <c r="AQ5576"/>
    </row>
    <row r="5577" spans="1:43" s="269" customFormat="1" x14ac:dyDescent="0.2">
      <c r="A5577" s="13"/>
      <c r="B5577"/>
      <c r="C5577"/>
      <c r="D5577" s="227"/>
      <c r="E5577" s="227"/>
      <c r="F5577" s="227"/>
      <c r="G5577"/>
      <c r="H5577"/>
      <c r="I5577"/>
      <c r="J5577" s="227"/>
      <c r="L5577" s="190"/>
      <c r="N5577"/>
      <c r="O5577"/>
      <c r="P5577"/>
      <c r="Q5577"/>
      <c r="R5577"/>
      <c r="S5577"/>
      <c r="T5577"/>
      <c r="U5577"/>
      <c r="V5577"/>
      <c r="W5577" s="319"/>
      <c r="X5577"/>
      <c r="Y5577"/>
      <c r="Z5577"/>
      <c r="AA5577"/>
      <c r="AB5577"/>
      <c r="AC5577"/>
      <c r="AD5577"/>
      <c r="AE5577"/>
      <c r="AF5577"/>
      <c r="AG5577"/>
      <c r="AH5577"/>
      <c r="AI5577"/>
      <c r="AJ5577"/>
      <c r="AK5577"/>
      <c r="AL5577"/>
      <c r="AM5577"/>
      <c r="AN5577"/>
      <c r="AO5577"/>
      <c r="AP5577"/>
      <c r="AQ5577"/>
    </row>
    <row r="5578" spans="1:43" s="269" customFormat="1" x14ac:dyDescent="0.2">
      <c r="A5578" s="13"/>
      <c r="B5578"/>
      <c r="C5578"/>
      <c r="D5578" s="227"/>
      <c r="E5578" s="227"/>
      <c r="F5578" s="227"/>
      <c r="G5578"/>
      <c r="H5578"/>
      <c r="I5578"/>
      <c r="J5578" s="227"/>
      <c r="L5578" s="190"/>
      <c r="N5578"/>
      <c r="O5578"/>
      <c r="P5578"/>
      <c r="Q5578"/>
      <c r="R5578"/>
      <c r="S5578"/>
      <c r="T5578"/>
      <c r="U5578"/>
      <c r="V5578"/>
      <c r="W5578" s="319"/>
      <c r="X5578"/>
      <c r="Y5578"/>
      <c r="Z5578"/>
      <c r="AA5578"/>
      <c r="AB5578"/>
      <c r="AC5578"/>
      <c r="AD5578"/>
      <c r="AE5578"/>
      <c r="AF5578"/>
      <c r="AG5578"/>
      <c r="AH5578"/>
      <c r="AI5578"/>
      <c r="AJ5578"/>
      <c r="AK5578"/>
      <c r="AL5578"/>
      <c r="AM5578"/>
      <c r="AN5578"/>
      <c r="AO5578"/>
      <c r="AP5578"/>
      <c r="AQ5578"/>
    </row>
    <row r="5579" spans="1:43" s="269" customFormat="1" x14ac:dyDescent="0.2">
      <c r="A5579" s="13"/>
      <c r="B5579"/>
      <c r="C5579"/>
      <c r="D5579" s="227"/>
      <c r="E5579" s="227"/>
      <c r="F5579" s="227"/>
      <c r="G5579"/>
      <c r="H5579"/>
      <c r="I5579"/>
      <c r="J5579" s="227"/>
      <c r="L5579" s="190"/>
      <c r="N5579"/>
      <c r="O5579"/>
      <c r="P5579"/>
      <c r="Q5579"/>
      <c r="R5579"/>
      <c r="S5579"/>
      <c r="T5579"/>
      <c r="U5579"/>
      <c r="V5579"/>
      <c r="W5579" s="319"/>
      <c r="X5579"/>
      <c r="Y5579"/>
      <c r="Z5579"/>
      <c r="AA5579"/>
      <c r="AB5579"/>
      <c r="AC5579"/>
      <c r="AD5579"/>
      <c r="AE5579"/>
      <c r="AF5579"/>
      <c r="AG5579"/>
      <c r="AH5579"/>
      <c r="AI5579"/>
      <c r="AJ5579"/>
      <c r="AK5579"/>
      <c r="AL5579"/>
      <c r="AM5579"/>
      <c r="AN5579"/>
      <c r="AO5579"/>
      <c r="AP5579"/>
      <c r="AQ5579"/>
    </row>
    <row r="5580" spans="1:43" s="269" customFormat="1" x14ac:dyDescent="0.2">
      <c r="A5580" s="13"/>
      <c r="B5580"/>
      <c r="C5580"/>
      <c r="D5580" s="227"/>
      <c r="E5580" s="227"/>
      <c r="F5580" s="227"/>
      <c r="G5580"/>
      <c r="H5580"/>
      <c r="I5580"/>
      <c r="J5580" s="227"/>
      <c r="L5580" s="190"/>
      <c r="N5580"/>
      <c r="O5580"/>
      <c r="P5580"/>
      <c r="Q5580"/>
      <c r="R5580"/>
      <c r="S5580"/>
      <c r="T5580"/>
      <c r="U5580"/>
      <c r="V5580"/>
      <c r="W5580" s="319"/>
      <c r="X5580"/>
      <c r="Y5580"/>
      <c r="Z5580"/>
      <c r="AA5580"/>
      <c r="AB5580"/>
      <c r="AC5580"/>
      <c r="AD5580"/>
      <c r="AE5580"/>
      <c r="AF5580"/>
      <c r="AG5580"/>
      <c r="AH5580"/>
      <c r="AI5580"/>
      <c r="AJ5580"/>
      <c r="AK5580"/>
      <c r="AL5580"/>
      <c r="AM5580"/>
      <c r="AN5580"/>
      <c r="AO5580"/>
      <c r="AP5580"/>
      <c r="AQ5580"/>
    </row>
    <row r="5581" spans="1:43" s="269" customFormat="1" x14ac:dyDescent="0.2">
      <c r="A5581" s="13"/>
      <c r="B5581"/>
      <c r="C5581"/>
      <c r="D5581" s="227"/>
      <c r="E5581" s="227"/>
      <c r="F5581" s="227"/>
      <c r="G5581"/>
      <c r="H5581"/>
      <c r="I5581"/>
      <c r="J5581" s="227"/>
      <c r="L5581" s="190"/>
      <c r="N5581"/>
      <c r="O5581"/>
      <c r="P5581"/>
      <c r="Q5581"/>
      <c r="R5581"/>
      <c r="S5581"/>
      <c r="T5581"/>
      <c r="U5581"/>
      <c r="V5581"/>
      <c r="W5581" s="319"/>
      <c r="X5581"/>
      <c r="Y5581"/>
      <c r="Z5581"/>
      <c r="AA5581"/>
      <c r="AB5581"/>
      <c r="AC5581"/>
      <c r="AD5581"/>
      <c r="AE5581"/>
      <c r="AF5581"/>
      <c r="AG5581"/>
      <c r="AH5581"/>
      <c r="AI5581"/>
      <c r="AJ5581"/>
      <c r="AK5581"/>
      <c r="AL5581"/>
      <c r="AM5581"/>
      <c r="AN5581"/>
      <c r="AO5581"/>
      <c r="AP5581"/>
      <c r="AQ5581"/>
    </row>
    <row r="5582" spans="1:43" s="269" customFormat="1" x14ac:dyDescent="0.2">
      <c r="A5582" s="13"/>
      <c r="B5582"/>
      <c r="C5582"/>
      <c r="D5582" s="227"/>
      <c r="E5582" s="227"/>
      <c r="F5582" s="227"/>
      <c r="G5582"/>
      <c r="H5582"/>
      <c r="I5582"/>
      <c r="J5582" s="227"/>
      <c r="L5582" s="190"/>
      <c r="N5582"/>
      <c r="O5582"/>
      <c r="P5582"/>
      <c r="Q5582"/>
      <c r="R5582"/>
      <c r="S5582"/>
      <c r="T5582"/>
      <c r="U5582"/>
      <c r="V5582"/>
      <c r="W5582" s="319"/>
      <c r="X5582"/>
      <c r="Y5582"/>
      <c r="Z5582"/>
      <c r="AA5582"/>
      <c r="AB5582"/>
      <c r="AC5582"/>
      <c r="AD5582"/>
      <c r="AE5582"/>
      <c r="AF5582"/>
      <c r="AG5582"/>
      <c r="AH5582"/>
      <c r="AI5582"/>
      <c r="AJ5582"/>
      <c r="AK5582"/>
      <c r="AL5582"/>
      <c r="AM5582"/>
      <c r="AN5582"/>
      <c r="AO5582"/>
      <c r="AP5582"/>
      <c r="AQ5582"/>
    </row>
    <row r="5583" spans="1:43" s="269" customFormat="1" x14ac:dyDescent="0.2">
      <c r="A5583" s="13"/>
      <c r="B5583"/>
      <c r="C5583"/>
      <c r="D5583" s="227"/>
      <c r="E5583" s="227"/>
      <c r="F5583" s="227"/>
      <c r="G5583"/>
      <c r="H5583"/>
      <c r="I5583"/>
      <c r="J5583" s="227"/>
      <c r="L5583" s="190"/>
      <c r="N5583"/>
      <c r="O5583"/>
      <c r="P5583"/>
      <c r="Q5583"/>
      <c r="R5583"/>
      <c r="S5583"/>
      <c r="T5583"/>
      <c r="U5583"/>
      <c r="V5583"/>
      <c r="W5583" s="319"/>
      <c r="X5583"/>
      <c r="Y5583"/>
      <c r="Z5583"/>
      <c r="AA5583"/>
      <c r="AB5583"/>
      <c r="AC5583"/>
      <c r="AD5583"/>
      <c r="AE5583"/>
      <c r="AF5583"/>
      <c r="AG5583"/>
      <c r="AH5583"/>
      <c r="AI5583"/>
      <c r="AJ5583"/>
      <c r="AK5583"/>
      <c r="AL5583"/>
      <c r="AM5583"/>
      <c r="AN5583"/>
      <c r="AO5583"/>
      <c r="AP5583"/>
      <c r="AQ5583"/>
    </row>
    <row r="5584" spans="1:43" s="269" customFormat="1" x14ac:dyDescent="0.2">
      <c r="A5584" s="13"/>
      <c r="B5584"/>
      <c r="C5584"/>
      <c r="D5584" s="227"/>
      <c r="E5584" s="227"/>
      <c r="F5584" s="227"/>
      <c r="G5584"/>
      <c r="H5584"/>
      <c r="I5584"/>
      <c r="J5584" s="227"/>
      <c r="L5584" s="190"/>
      <c r="N5584"/>
      <c r="O5584"/>
      <c r="P5584"/>
      <c r="Q5584"/>
      <c r="R5584"/>
      <c r="S5584"/>
      <c r="T5584"/>
      <c r="U5584"/>
      <c r="V5584"/>
      <c r="W5584" s="319"/>
      <c r="X5584"/>
      <c r="Y5584"/>
      <c r="Z5584"/>
      <c r="AA5584"/>
      <c r="AB5584"/>
      <c r="AC5584"/>
      <c r="AD5584"/>
      <c r="AE5584"/>
      <c r="AF5584"/>
      <c r="AG5584"/>
      <c r="AH5584"/>
      <c r="AI5584"/>
      <c r="AJ5584"/>
      <c r="AK5584"/>
      <c r="AL5584"/>
      <c r="AM5584"/>
      <c r="AN5584"/>
      <c r="AO5584"/>
      <c r="AP5584"/>
      <c r="AQ5584"/>
    </row>
    <row r="5585" spans="1:43" s="269" customFormat="1" x14ac:dyDescent="0.2">
      <c r="A5585" s="13"/>
      <c r="B5585"/>
      <c r="C5585"/>
      <c r="D5585" s="227"/>
      <c r="E5585" s="227"/>
      <c r="F5585" s="227"/>
      <c r="G5585"/>
      <c r="H5585"/>
      <c r="I5585"/>
      <c r="J5585" s="227"/>
      <c r="L5585" s="190"/>
      <c r="N5585"/>
      <c r="O5585"/>
      <c r="P5585"/>
      <c r="Q5585"/>
      <c r="R5585"/>
      <c r="S5585"/>
      <c r="T5585"/>
      <c r="U5585"/>
      <c r="V5585"/>
      <c r="W5585" s="319"/>
      <c r="X5585"/>
      <c r="Y5585"/>
      <c r="Z5585"/>
      <c r="AA5585"/>
      <c r="AB5585"/>
      <c r="AC5585"/>
      <c r="AD5585"/>
      <c r="AE5585"/>
      <c r="AF5585"/>
      <c r="AG5585"/>
      <c r="AH5585"/>
      <c r="AI5585"/>
      <c r="AJ5585"/>
      <c r="AK5585"/>
      <c r="AL5585"/>
      <c r="AM5585"/>
      <c r="AN5585"/>
      <c r="AO5585"/>
      <c r="AP5585"/>
      <c r="AQ5585"/>
    </row>
    <row r="5586" spans="1:43" s="269" customFormat="1" x14ac:dyDescent="0.2">
      <c r="A5586" s="13"/>
      <c r="B5586"/>
      <c r="C5586"/>
      <c r="D5586" s="227"/>
      <c r="E5586" s="227"/>
      <c r="F5586" s="227"/>
      <c r="G5586"/>
      <c r="H5586"/>
      <c r="I5586"/>
      <c r="J5586" s="227"/>
      <c r="L5586" s="190"/>
      <c r="N5586"/>
      <c r="O5586"/>
      <c r="P5586"/>
      <c r="Q5586"/>
      <c r="R5586"/>
      <c r="S5586"/>
      <c r="T5586"/>
      <c r="U5586"/>
      <c r="V5586"/>
      <c r="W5586" s="319"/>
      <c r="X5586"/>
      <c r="Y5586"/>
      <c r="Z5586"/>
      <c r="AA5586"/>
      <c r="AB5586"/>
      <c r="AC5586"/>
      <c r="AD5586"/>
      <c r="AE5586"/>
      <c r="AF5586"/>
      <c r="AG5586"/>
      <c r="AH5586"/>
      <c r="AI5586"/>
      <c r="AJ5586"/>
      <c r="AK5586"/>
      <c r="AL5586"/>
      <c r="AM5586"/>
      <c r="AN5586"/>
      <c r="AO5586"/>
      <c r="AP5586"/>
      <c r="AQ5586"/>
    </row>
    <row r="5587" spans="1:43" s="269" customFormat="1" x14ac:dyDescent="0.2">
      <c r="A5587" s="13"/>
      <c r="B5587"/>
      <c r="C5587"/>
      <c r="D5587" s="227"/>
      <c r="E5587" s="227"/>
      <c r="F5587" s="227"/>
      <c r="G5587"/>
      <c r="H5587"/>
      <c r="I5587"/>
      <c r="J5587" s="227"/>
      <c r="L5587" s="190"/>
      <c r="N5587"/>
      <c r="O5587"/>
      <c r="P5587"/>
      <c r="Q5587"/>
      <c r="R5587"/>
      <c r="S5587"/>
      <c r="T5587"/>
      <c r="U5587"/>
      <c r="V5587"/>
      <c r="W5587" s="319"/>
      <c r="X5587"/>
      <c r="Y5587"/>
      <c r="Z5587"/>
      <c r="AA5587"/>
      <c r="AB5587"/>
      <c r="AC5587"/>
      <c r="AD5587"/>
      <c r="AE5587"/>
      <c r="AF5587"/>
      <c r="AG5587"/>
      <c r="AH5587"/>
      <c r="AI5587"/>
      <c r="AJ5587"/>
      <c r="AK5587"/>
      <c r="AL5587"/>
      <c r="AM5587"/>
      <c r="AN5587"/>
      <c r="AO5587"/>
      <c r="AP5587"/>
      <c r="AQ5587"/>
    </row>
    <row r="5588" spans="1:43" s="269" customFormat="1" x14ac:dyDescent="0.2">
      <c r="A5588" s="13"/>
      <c r="B5588"/>
      <c r="C5588"/>
      <c r="D5588" s="227"/>
      <c r="E5588" s="227"/>
      <c r="F5588" s="227"/>
      <c r="G5588"/>
      <c r="H5588"/>
      <c r="I5588"/>
      <c r="J5588" s="227"/>
      <c r="L5588" s="190"/>
      <c r="N5588"/>
      <c r="O5588"/>
      <c r="P5588"/>
      <c r="Q5588"/>
      <c r="R5588"/>
      <c r="S5588"/>
      <c r="T5588"/>
      <c r="U5588"/>
      <c r="V5588"/>
      <c r="W5588" s="319"/>
      <c r="X5588"/>
      <c r="Y5588"/>
      <c r="Z5588"/>
      <c r="AA5588"/>
      <c r="AB5588"/>
      <c r="AC5588"/>
      <c r="AD5588"/>
      <c r="AE5588"/>
      <c r="AF5588"/>
      <c r="AG5588"/>
      <c r="AH5588"/>
      <c r="AI5588"/>
      <c r="AJ5588"/>
      <c r="AK5588"/>
      <c r="AL5588"/>
      <c r="AM5588"/>
      <c r="AN5588"/>
      <c r="AO5588"/>
      <c r="AP5588"/>
      <c r="AQ5588"/>
    </row>
    <row r="5589" spans="1:43" s="269" customFormat="1" x14ac:dyDescent="0.2">
      <c r="A5589" s="13"/>
      <c r="B5589"/>
      <c r="C5589"/>
      <c r="D5589" s="227"/>
      <c r="E5589" s="227"/>
      <c r="F5589" s="227"/>
      <c r="G5589"/>
      <c r="H5589"/>
      <c r="I5589"/>
      <c r="J5589" s="227"/>
      <c r="L5589" s="190"/>
      <c r="N5589"/>
      <c r="O5589"/>
      <c r="P5589"/>
      <c r="Q5589"/>
      <c r="R5589"/>
      <c r="S5589"/>
      <c r="T5589"/>
      <c r="U5589"/>
      <c r="V5589"/>
      <c r="W5589" s="319"/>
      <c r="X5589"/>
      <c r="Y5589"/>
      <c r="Z5589"/>
      <c r="AA5589"/>
      <c r="AB5589"/>
      <c r="AC5589"/>
      <c r="AD5589"/>
      <c r="AE5589"/>
      <c r="AF5589"/>
      <c r="AG5589"/>
      <c r="AH5589"/>
      <c r="AI5589"/>
      <c r="AJ5589"/>
      <c r="AK5589"/>
      <c r="AL5589"/>
      <c r="AM5589"/>
      <c r="AN5589"/>
      <c r="AO5589"/>
      <c r="AP5589"/>
      <c r="AQ5589"/>
    </row>
    <row r="5590" spans="1:43" s="269" customFormat="1" x14ac:dyDescent="0.2">
      <c r="A5590" s="13"/>
      <c r="B5590"/>
      <c r="C5590"/>
      <c r="D5590" s="227"/>
      <c r="E5590" s="227"/>
      <c r="F5590" s="227"/>
      <c r="G5590"/>
      <c r="H5590"/>
      <c r="I5590"/>
      <c r="J5590" s="227"/>
      <c r="L5590" s="190"/>
      <c r="N5590"/>
      <c r="O5590"/>
      <c r="P5590"/>
      <c r="Q5590"/>
      <c r="R5590"/>
      <c r="S5590"/>
      <c r="T5590"/>
      <c r="U5590"/>
      <c r="V5590"/>
      <c r="W5590" s="319"/>
      <c r="X5590"/>
      <c r="Y5590"/>
      <c r="Z5590"/>
      <c r="AA5590"/>
      <c r="AB5590"/>
      <c r="AC5590"/>
      <c r="AD5590"/>
      <c r="AE5590"/>
      <c r="AF5590"/>
      <c r="AG5590"/>
      <c r="AH5590"/>
      <c r="AI5590"/>
      <c r="AJ5590"/>
      <c r="AK5590"/>
      <c r="AL5590"/>
      <c r="AM5590"/>
      <c r="AN5590"/>
      <c r="AO5590"/>
      <c r="AP5590"/>
      <c r="AQ5590"/>
    </row>
    <row r="5591" spans="1:43" s="269" customFormat="1" x14ac:dyDescent="0.2">
      <c r="A5591" s="13"/>
      <c r="B5591"/>
      <c r="C5591"/>
      <c r="D5591" s="227"/>
      <c r="E5591" s="227"/>
      <c r="F5591" s="227"/>
      <c r="G5591"/>
      <c r="H5591"/>
      <c r="I5591"/>
      <c r="J5591" s="227"/>
      <c r="L5591" s="190"/>
      <c r="N5591"/>
      <c r="O5591"/>
      <c r="P5591"/>
      <c r="Q5591"/>
      <c r="R5591"/>
      <c r="S5591"/>
      <c r="T5591"/>
      <c r="U5591"/>
      <c r="V5591"/>
      <c r="W5591" s="319"/>
      <c r="X5591"/>
      <c r="Y5591"/>
      <c r="Z5591"/>
      <c r="AA5591"/>
      <c r="AB5591"/>
      <c r="AC5591"/>
      <c r="AD5591"/>
      <c r="AE5591"/>
      <c r="AF5591"/>
      <c r="AG5591"/>
      <c r="AH5591"/>
      <c r="AI5591"/>
      <c r="AJ5591"/>
      <c r="AK5591"/>
      <c r="AL5591"/>
      <c r="AM5591"/>
      <c r="AN5591"/>
      <c r="AO5591"/>
      <c r="AP5591"/>
      <c r="AQ5591"/>
    </row>
    <row r="5592" spans="1:43" s="269" customFormat="1" x14ac:dyDescent="0.2">
      <c r="A5592" s="13"/>
      <c r="B5592"/>
      <c r="C5592"/>
      <c r="D5592" s="227"/>
      <c r="E5592" s="227"/>
      <c r="F5592" s="227"/>
      <c r="G5592"/>
      <c r="H5592"/>
      <c r="I5592"/>
      <c r="J5592" s="227"/>
      <c r="L5592" s="190"/>
      <c r="N5592"/>
      <c r="O5592"/>
      <c r="P5592"/>
      <c r="Q5592"/>
      <c r="R5592"/>
      <c r="S5592"/>
      <c r="T5592"/>
      <c r="U5592"/>
      <c r="V5592"/>
      <c r="W5592" s="319"/>
      <c r="X5592"/>
      <c r="Y5592"/>
      <c r="Z5592"/>
      <c r="AA5592"/>
      <c r="AB5592"/>
      <c r="AC5592"/>
      <c r="AD5592"/>
      <c r="AE5592"/>
      <c r="AF5592"/>
      <c r="AG5592"/>
      <c r="AH5592"/>
      <c r="AI5592"/>
      <c r="AJ5592"/>
      <c r="AK5592"/>
      <c r="AL5592"/>
      <c r="AM5592"/>
      <c r="AN5592"/>
      <c r="AO5592"/>
      <c r="AP5592"/>
      <c r="AQ5592"/>
    </row>
    <row r="5593" spans="1:43" s="269" customFormat="1" x14ac:dyDescent="0.2">
      <c r="A5593" s="13"/>
      <c r="B5593"/>
      <c r="C5593"/>
      <c r="D5593" s="227"/>
      <c r="E5593" s="227"/>
      <c r="F5593" s="227"/>
      <c r="G5593"/>
      <c r="H5593"/>
      <c r="I5593"/>
      <c r="J5593" s="227"/>
      <c r="L5593" s="190"/>
      <c r="N5593"/>
      <c r="O5593"/>
      <c r="P5593"/>
      <c r="Q5593"/>
      <c r="R5593"/>
      <c r="S5593"/>
      <c r="T5593"/>
      <c r="U5593"/>
      <c r="V5593"/>
      <c r="W5593" s="319"/>
      <c r="X5593"/>
      <c r="Y5593"/>
      <c r="Z5593"/>
      <c r="AA5593"/>
      <c r="AB5593"/>
      <c r="AC5593"/>
      <c r="AD5593"/>
      <c r="AE5593"/>
      <c r="AF5593"/>
      <c r="AG5593"/>
      <c r="AH5593"/>
      <c r="AI5593"/>
      <c r="AJ5593"/>
      <c r="AK5593"/>
      <c r="AL5593"/>
      <c r="AM5593"/>
      <c r="AN5593"/>
      <c r="AO5593"/>
      <c r="AP5593"/>
      <c r="AQ5593"/>
    </row>
    <row r="5594" spans="1:43" s="269" customFormat="1" x14ac:dyDescent="0.2">
      <c r="A5594" s="13"/>
      <c r="B5594"/>
      <c r="C5594"/>
      <c r="D5594" s="227"/>
      <c r="E5594" s="227"/>
      <c r="F5594" s="227"/>
      <c r="G5594"/>
      <c r="H5594"/>
      <c r="I5594"/>
      <c r="J5594" s="227"/>
      <c r="L5594" s="190"/>
      <c r="N5594"/>
      <c r="O5594"/>
      <c r="P5594"/>
      <c r="Q5594"/>
      <c r="R5594"/>
      <c r="S5594"/>
      <c r="T5594"/>
      <c r="U5594"/>
      <c r="V5594"/>
      <c r="W5594" s="319"/>
      <c r="X5594"/>
      <c r="Y5594"/>
      <c r="Z5594"/>
      <c r="AA5594"/>
      <c r="AB5594"/>
      <c r="AC5594"/>
      <c r="AD5594"/>
      <c r="AE5594"/>
      <c r="AF5594"/>
      <c r="AG5594"/>
      <c r="AH5594"/>
      <c r="AI5594"/>
      <c r="AJ5594"/>
      <c r="AK5594"/>
      <c r="AL5594"/>
      <c r="AM5594"/>
      <c r="AN5594"/>
      <c r="AO5594"/>
      <c r="AP5594"/>
      <c r="AQ5594"/>
    </row>
    <row r="5595" spans="1:43" s="269" customFormat="1" x14ac:dyDescent="0.2">
      <c r="A5595" s="13"/>
      <c r="B5595"/>
      <c r="C5595"/>
      <c r="D5595" s="227"/>
      <c r="E5595" s="227"/>
      <c r="F5595" s="227"/>
      <c r="G5595"/>
      <c r="H5595"/>
      <c r="I5595"/>
      <c r="J5595" s="227"/>
      <c r="L5595" s="190"/>
      <c r="N5595"/>
      <c r="O5595"/>
      <c r="P5595"/>
      <c r="Q5595"/>
      <c r="R5595"/>
      <c r="S5595"/>
      <c r="T5595"/>
      <c r="U5595"/>
      <c r="V5595"/>
      <c r="W5595" s="319"/>
      <c r="X5595"/>
      <c r="Y5595"/>
      <c r="Z5595"/>
      <c r="AA5595"/>
      <c r="AB5595"/>
      <c r="AC5595"/>
      <c r="AD5595"/>
      <c r="AE5595"/>
      <c r="AF5595"/>
      <c r="AG5595"/>
      <c r="AH5595"/>
      <c r="AI5595"/>
      <c r="AJ5595"/>
      <c r="AK5595"/>
      <c r="AL5595"/>
      <c r="AM5595"/>
      <c r="AN5595"/>
      <c r="AO5595"/>
      <c r="AP5595"/>
      <c r="AQ5595"/>
    </row>
    <row r="5596" spans="1:43" s="269" customFormat="1" x14ac:dyDescent="0.2">
      <c r="A5596" s="13"/>
      <c r="B5596"/>
      <c r="C5596"/>
      <c r="D5596" s="227"/>
      <c r="E5596" s="227"/>
      <c r="F5596" s="227"/>
      <c r="G5596"/>
      <c r="H5596"/>
      <c r="I5596"/>
      <c r="J5596" s="227"/>
      <c r="L5596" s="190"/>
      <c r="N5596"/>
      <c r="O5596"/>
      <c r="P5596"/>
      <c r="Q5596"/>
      <c r="R5596"/>
      <c r="S5596"/>
      <c r="T5596"/>
      <c r="U5596"/>
      <c r="V5596"/>
      <c r="W5596" s="319"/>
      <c r="X5596"/>
      <c r="Y5596"/>
      <c r="Z5596"/>
      <c r="AA5596"/>
      <c r="AB5596"/>
      <c r="AC5596"/>
      <c r="AD5596"/>
      <c r="AE5596"/>
      <c r="AF5596"/>
      <c r="AG5596"/>
      <c r="AH5596"/>
      <c r="AI5596"/>
      <c r="AJ5596"/>
      <c r="AK5596"/>
      <c r="AL5596"/>
      <c r="AM5596"/>
      <c r="AN5596"/>
      <c r="AO5596"/>
      <c r="AP5596"/>
      <c r="AQ5596"/>
    </row>
    <row r="5597" spans="1:43" s="269" customFormat="1" x14ac:dyDescent="0.2">
      <c r="A5597" s="13"/>
      <c r="B5597"/>
      <c r="C5597"/>
      <c r="D5597" s="227"/>
      <c r="E5597" s="227"/>
      <c r="F5597" s="227"/>
      <c r="G5597"/>
      <c r="H5597"/>
      <c r="I5597"/>
      <c r="J5597" s="227"/>
      <c r="L5597" s="190"/>
      <c r="N5597"/>
      <c r="O5597"/>
      <c r="P5597"/>
      <c r="Q5597"/>
      <c r="R5597"/>
      <c r="S5597"/>
      <c r="T5597"/>
      <c r="U5597"/>
      <c r="V5597"/>
      <c r="W5597" s="319"/>
      <c r="X5597"/>
      <c r="Y5597"/>
      <c r="Z5597"/>
      <c r="AA5597"/>
      <c r="AB5597"/>
      <c r="AC5597"/>
      <c r="AD5597"/>
      <c r="AE5597"/>
      <c r="AF5597"/>
      <c r="AG5597"/>
      <c r="AH5597"/>
      <c r="AI5597"/>
      <c r="AJ5597"/>
      <c r="AK5597"/>
      <c r="AL5597"/>
      <c r="AM5597"/>
      <c r="AN5597"/>
      <c r="AO5597"/>
      <c r="AP5597"/>
      <c r="AQ5597"/>
    </row>
    <row r="5598" spans="1:43" s="269" customFormat="1" x14ac:dyDescent="0.2">
      <c r="A5598" s="13"/>
      <c r="B5598"/>
      <c r="C5598"/>
      <c r="D5598" s="227"/>
      <c r="E5598" s="227"/>
      <c r="F5598" s="227"/>
      <c r="G5598"/>
      <c r="H5598"/>
      <c r="I5598"/>
      <c r="J5598" s="227"/>
      <c r="L5598" s="190"/>
      <c r="N5598"/>
      <c r="O5598"/>
      <c r="P5598"/>
      <c r="Q5598"/>
      <c r="R5598"/>
      <c r="S5598"/>
      <c r="T5598"/>
      <c r="U5598"/>
      <c r="V5598"/>
      <c r="W5598" s="319"/>
      <c r="X5598"/>
      <c r="Y5598"/>
      <c r="Z5598"/>
      <c r="AA5598"/>
      <c r="AB5598"/>
      <c r="AC5598"/>
      <c r="AD5598"/>
      <c r="AE5598"/>
      <c r="AF5598"/>
      <c r="AG5598"/>
      <c r="AH5598"/>
      <c r="AI5598"/>
      <c r="AJ5598"/>
      <c r="AK5598"/>
      <c r="AL5598"/>
      <c r="AM5598"/>
      <c r="AN5598"/>
      <c r="AO5598"/>
      <c r="AP5598"/>
      <c r="AQ5598"/>
    </row>
    <row r="5599" spans="1:43" s="269" customFormat="1" x14ac:dyDescent="0.2">
      <c r="A5599" s="13"/>
      <c r="B5599"/>
      <c r="C5599"/>
      <c r="D5599" s="227"/>
      <c r="E5599" s="227"/>
      <c r="F5599" s="227"/>
      <c r="G5599"/>
      <c r="H5599"/>
      <c r="I5599"/>
      <c r="J5599" s="227"/>
      <c r="L5599" s="190"/>
      <c r="N5599"/>
      <c r="O5599"/>
      <c r="P5599"/>
      <c r="Q5599"/>
      <c r="R5599"/>
      <c r="S5599"/>
      <c r="T5599"/>
      <c r="U5599"/>
      <c r="V5599"/>
      <c r="W5599" s="319"/>
      <c r="X5599"/>
      <c r="Y5599"/>
      <c r="Z5599"/>
      <c r="AA5599"/>
      <c r="AB5599"/>
      <c r="AC5599"/>
      <c r="AD5599"/>
      <c r="AE5599"/>
      <c r="AF5599"/>
      <c r="AG5599"/>
      <c r="AH5599"/>
      <c r="AI5599"/>
      <c r="AJ5599"/>
      <c r="AK5599"/>
      <c r="AL5599"/>
      <c r="AM5599"/>
      <c r="AN5599"/>
      <c r="AO5599"/>
      <c r="AP5599"/>
      <c r="AQ5599"/>
    </row>
    <row r="5600" spans="1:43" s="269" customFormat="1" x14ac:dyDescent="0.2">
      <c r="A5600" s="13"/>
      <c r="B5600"/>
      <c r="C5600"/>
      <c r="D5600" s="227"/>
      <c r="E5600" s="227"/>
      <c r="F5600" s="227"/>
      <c r="G5600"/>
      <c r="H5600"/>
      <c r="I5600"/>
      <c r="J5600" s="227"/>
      <c r="L5600" s="190"/>
      <c r="N5600"/>
      <c r="O5600"/>
      <c r="P5600"/>
      <c r="Q5600"/>
      <c r="R5600"/>
      <c r="S5600"/>
      <c r="T5600"/>
      <c r="U5600"/>
      <c r="V5600"/>
      <c r="W5600" s="319"/>
      <c r="X5600"/>
      <c r="Y5600"/>
      <c r="Z5600"/>
      <c r="AA5600"/>
      <c r="AB5600"/>
      <c r="AC5600"/>
      <c r="AD5600"/>
      <c r="AE5600"/>
      <c r="AF5600"/>
      <c r="AG5600"/>
      <c r="AH5600"/>
      <c r="AI5600"/>
      <c r="AJ5600"/>
      <c r="AK5600"/>
      <c r="AL5600"/>
      <c r="AM5600"/>
      <c r="AN5600"/>
      <c r="AO5600"/>
      <c r="AP5600"/>
      <c r="AQ5600"/>
    </row>
    <row r="5601" spans="1:43" s="269" customFormat="1" x14ac:dyDescent="0.2">
      <c r="A5601" s="13"/>
      <c r="B5601"/>
      <c r="C5601"/>
      <c r="D5601" s="227"/>
      <c r="E5601" s="227"/>
      <c r="F5601" s="227"/>
      <c r="G5601"/>
      <c r="H5601"/>
      <c r="I5601"/>
      <c r="J5601" s="227"/>
      <c r="L5601" s="190"/>
      <c r="N5601"/>
      <c r="O5601"/>
      <c r="P5601"/>
      <c r="Q5601"/>
      <c r="R5601"/>
      <c r="S5601"/>
      <c r="T5601"/>
      <c r="U5601"/>
      <c r="V5601"/>
      <c r="W5601" s="319"/>
      <c r="X5601"/>
      <c r="Y5601"/>
      <c r="Z5601"/>
      <c r="AA5601"/>
      <c r="AB5601"/>
      <c r="AC5601"/>
      <c r="AD5601"/>
      <c r="AE5601"/>
      <c r="AF5601"/>
      <c r="AG5601"/>
      <c r="AH5601"/>
      <c r="AI5601"/>
      <c r="AJ5601"/>
      <c r="AK5601"/>
      <c r="AL5601"/>
      <c r="AM5601"/>
      <c r="AN5601"/>
      <c r="AO5601"/>
      <c r="AP5601"/>
      <c r="AQ5601"/>
    </row>
    <row r="5602" spans="1:43" s="269" customFormat="1" x14ac:dyDescent="0.2">
      <c r="A5602" s="13"/>
      <c r="B5602"/>
      <c r="C5602"/>
      <c r="D5602" s="227"/>
      <c r="E5602" s="227"/>
      <c r="F5602" s="227"/>
      <c r="G5602"/>
      <c r="H5602"/>
      <c r="I5602"/>
      <c r="J5602" s="227"/>
      <c r="L5602" s="190"/>
      <c r="N5602"/>
      <c r="O5602"/>
      <c r="P5602"/>
      <c r="Q5602"/>
      <c r="R5602"/>
      <c r="S5602"/>
      <c r="T5602"/>
      <c r="U5602"/>
      <c r="V5602"/>
      <c r="W5602" s="319"/>
      <c r="X5602"/>
      <c r="Y5602"/>
      <c r="Z5602"/>
      <c r="AA5602"/>
      <c r="AB5602"/>
      <c r="AC5602"/>
      <c r="AD5602"/>
      <c r="AE5602"/>
      <c r="AF5602"/>
      <c r="AG5602"/>
      <c r="AH5602"/>
      <c r="AI5602"/>
      <c r="AJ5602"/>
      <c r="AK5602"/>
      <c r="AL5602"/>
      <c r="AM5602"/>
      <c r="AN5602"/>
      <c r="AO5602"/>
      <c r="AP5602"/>
      <c r="AQ5602"/>
    </row>
    <row r="5603" spans="1:43" s="269" customFormat="1" x14ac:dyDescent="0.2">
      <c r="A5603" s="13"/>
      <c r="B5603"/>
      <c r="C5603"/>
      <c r="D5603" s="227"/>
      <c r="E5603" s="227"/>
      <c r="F5603" s="227"/>
      <c r="G5603"/>
      <c r="H5603"/>
      <c r="I5603"/>
      <c r="J5603" s="227"/>
      <c r="L5603" s="190"/>
      <c r="N5603"/>
      <c r="O5603"/>
      <c r="P5603"/>
      <c r="Q5603"/>
      <c r="R5603"/>
      <c r="S5603"/>
      <c r="T5603"/>
      <c r="U5603"/>
      <c r="V5603"/>
      <c r="W5603" s="319"/>
      <c r="X5603"/>
      <c r="Y5603"/>
      <c r="Z5603"/>
      <c r="AA5603"/>
      <c r="AB5603"/>
      <c r="AC5603"/>
      <c r="AD5603"/>
      <c r="AE5603"/>
      <c r="AF5603"/>
      <c r="AG5603"/>
      <c r="AH5603"/>
      <c r="AI5603"/>
      <c r="AJ5603"/>
      <c r="AK5603"/>
      <c r="AL5603"/>
      <c r="AM5603"/>
      <c r="AN5603"/>
      <c r="AO5603"/>
      <c r="AP5603"/>
      <c r="AQ5603"/>
    </row>
    <row r="5604" spans="1:43" s="269" customFormat="1" x14ac:dyDescent="0.2">
      <c r="A5604" s="13"/>
      <c r="B5604"/>
      <c r="C5604"/>
      <c r="D5604" s="227"/>
      <c r="E5604" s="227"/>
      <c r="F5604" s="227"/>
      <c r="G5604"/>
      <c r="H5604"/>
      <c r="I5604"/>
      <c r="J5604" s="227"/>
      <c r="L5604" s="190"/>
      <c r="N5604"/>
      <c r="O5604"/>
      <c r="P5604"/>
      <c r="Q5604"/>
      <c r="R5604"/>
      <c r="S5604"/>
      <c r="T5604"/>
      <c r="U5604"/>
      <c r="V5604"/>
      <c r="W5604" s="319"/>
      <c r="X5604"/>
      <c r="Y5604"/>
      <c r="Z5604"/>
      <c r="AA5604"/>
      <c r="AB5604"/>
      <c r="AC5604"/>
      <c r="AD5604"/>
      <c r="AE5604"/>
      <c r="AF5604"/>
      <c r="AG5604"/>
      <c r="AH5604"/>
      <c r="AI5604"/>
      <c r="AJ5604"/>
      <c r="AK5604"/>
      <c r="AL5604"/>
      <c r="AM5604"/>
      <c r="AN5604"/>
      <c r="AO5604"/>
      <c r="AP5604"/>
      <c r="AQ5604"/>
    </row>
    <row r="5605" spans="1:43" s="269" customFormat="1" x14ac:dyDescent="0.2">
      <c r="A5605" s="13"/>
      <c r="B5605"/>
      <c r="C5605"/>
      <c r="D5605" s="227"/>
      <c r="E5605" s="227"/>
      <c r="F5605" s="227"/>
      <c r="G5605"/>
      <c r="H5605"/>
      <c r="I5605"/>
      <c r="J5605" s="227"/>
      <c r="L5605" s="190"/>
      <c r="N5605"/>
      <c r="O5605"/>
      <c r="P5605"/>
      <c r="Q5605"/>
      <c r="R5605"/>
      <c r="S5605"/>
      <c r="T5605"/>
      <c r="U5605"/>
      <c r="V5605"/>
      <c r="W5605" s="319"/>
      <c r="X5605"/>
      <c r="Y5605"/>
      <c r="Z5605"/>
      <c r="AA5605"/>
      <c r="AB5605"/>
      <c r="AC5605"/>
      <c r="AD5605"/>
      <c r="AE5605"/>
      <c r="AF5605"/>
      <c r="AG5605"/>
      <c r="AH5605"/>
      <c r="AI5605"/>
      <c r="AJ5605"/>
      <c r="AK5605"/>
      <c r="AL5605"/>
      <c r="AM5605"/>
      <c r="AN5605"/>
      <c r="AO5605"/>
      <c r="AP5605"/>
      <c r="AQ5605"/>
    </row>
    <row r="5606" spans="1:43" s="269" customFormat="1" x14ac:dyDescent="0.2">
      <c r="A5606" s="13"/>
      <c r="B5606"/>
      <c r="C5606"/>
      <c r="D5606" s="227"/>
      <c r="E5606" s="227"/>
      <c r="F5606" s="227"/>
      <c r="G5606"/>
      <c r="H5606"/>
      <c r="I5606"/>
      <c r="J5606" s="227"/>
      <c r="L5606" s="190"/>
      <c r="N5606"/>
      <c r="O5606"/>
      <c r="P5606"/>
      <c r="Q5606"/>
      <c r="R5606"/>
      <c r="S5606"/>
      <c r="T5606"/>
      <c r="U5606"/>
      <c r="V5606"/>
      <c r="W5606" s="319"/>
      <c r="X5606"/>
      <c r="Y5606"/>
      <c r="Z5606"/>
      <c r="AA5606"/>
      <c r="AB5606"/>
      <c r="AC5606"/>
      <c r="AD5606"/>
      <c r="AE5606"/>
      <c r="AF5606"/>
      <c r="AG5606"/>
      <c r="AH5606"/>
      <c r="AI5606"/>
      <c r="AJ5606"/>
      <c r="AK5606"/>
      <c r="AL5606"/>
      <c r="AM5606"/>
      <c r="AN5606"/>
      <c r="AO5606"/>
      <c r="AP5606"/>
      <c r="AQ5606"/>
    </row>
    <row r="5607" spans="1:43" s="269" customFormat="1" x14ac:dyDescent="0.2">
      <c r="A5607" s="13"/>
      <c r="B5607"/>
      <c r="C5607"/>
      <c r="D5607" s="227"/>
      <c r="E5607" s="227"/>
      <c r="F5607" s="227"/>
      <c r="G5607"/>
      <c r="H5607"/>
      <c r="I5607"/>
      <c r="J5607" s="227"/>
      <c r="L5607" s="190"/>
      <c r="N5607"/>
      <c r="O5607"/>
      <c r="P5607"/>
      <c r="Q5607"/>
      <c r="R5607"/>
      <c r="S5607"/>
      <c r="T5607"/>
      <c r="U5607"/>
      <c r="V5607"/>
      <c r="W5607" s="319"/>
      <c r="X5607"/>
      <c r="Y5607"/>
      <c r="Z5607"/>
      <c r="AA5607"/>
      <c r="AB5607"/>
      <c r="AC5607"/>
      <c r="AD5607"/>
      <c r="AE5607"/>
      <c r="AF5607"/>
      <c r="AG5607"/>
      <c r="AH5607"/>
      <c r="AI5607"/>
      <c r="AJ5607"/>
      <c r="AK5607"/>
      <c r="AL5607"/>
      <c r="AM5607"/>
      <c r="AN5607"/>
      <c r="AO5607"/>
      <c r="AP5607"/>
      <c r="AQ5607"/>
    </row>
    <row r="5608" spans="1:43" s="269" customFormat="1" x14ac:dyDescent="0.2">
      <c r="A5608" s="13"/>
      <c r="B5608"/>
      <c r="C5608"/>
      <c r="D5608" s="227"/>
      <c r="E5608" s="227"/>
      <c r="F5608" s="227"/>
      <c r="G5608"/>
      <c r="H5608"/>
      <c r="I5608"/>
      <c r="J5608" s="227"/>
      <c r="L5608" s="190"/>
      <c r="N5608"/>
      <c r="O5608"/>
      <c r="P5608"/>
      <c r="Q5608"/>
      <c r="R5608"/>
      <c r="S5608"/>
      <c r="T5608"/>
      <c r="U5608"/>
      <c r="V5608"/>
      <c r="W5608" s="319"/>
      <c r="X5608"/>
      <c r="Y5608"/>
      <c r="Z5608"/>
      <c r="AA5608"/>
      <c r="AB5608"/>
      <c r="AC5608"/>
      <c r="AD5608"/>
      <c r="AE5608"/>
      <c r="AF5608"/>
      <c r="AG5608"/>
      <c r="AH5608"/>
      <c r="AI5608"/>
      <c r="AJ5608"/>
      <c r="AK5608"/>
      <c r="AL5608"/>
      <c r="AM5608"/>
      <c r="AN5608"/>
      <c r="AO5608"/>
      <c r="AP5608"/>
      <c r="AQ5608"/>
    </row>
    <row r="5609" spans="1:43" s="269" customFormat="1" x14ac:dyDescent="0.2">
      <c r="A5609" s="13"/>
      <c r="B5609"/>
      <c r="C5609"/>
      <c r="D5609" s="227"/>
      <c r="E5609" s="227"/>
      <c r="F5609" s="227"/>
      <c r="G5609"/>
      <c r="H5609"/>
      <c r="I5609"/>
      <c r="J5609" s="227"/>
      <c r="L5609" s="190"/>
      <c r="N5609"/>
      <c r="O5609"/>
      <c r="P5609"/>
      <c r="Q5609"/>
      <c r="R5609"/>
      <c r="S5609"/>
      <c r="T5609"/>
      <c r="U5609"/>
      <c r="V5609"/>
      <c r="W5609" s="319"/>
      <c r="X5609"/>
      <c r="Y5609"/>
      <c r="Z5609"/>
      <c r="AA5609"/>
      <c r="AB5609"/>
      <c r="AC5609"/>
      <c r="AD5609"/>
      <c r="AE5609"/>
      <c r="AF5609"/>
      <c r="AG5609"/>
      <c r="AH5609"/>
      <c r="AI5609"/>
      <c r="AJ5609"/>
      <c r="AK5609"/>
      <c r="AL5609"/>
      <c r="AM5609"/>
      <c r="AN5609"/>
      <c r="AO5609"/>
      <c r="AP5609"/>
      <c r="AQ5609"/>
    </row>
    <row r="5610" spans="1:43" s="269" customFormat="1" x14ac:dyDescent="0.2">
      <c r="A5610" s="13"/>
      <c r="B5610"/>
      <c r="C5610"/>
      <c r="D5610" s="227"/>
      <c r="E5610" s="227"/>
      <c r="F5610" s="227"/>
      <c r="G5610"/>
      <c r="H5610"/>
      <c r="I5610"/>
      <c r="J5610" s="227"/>
      <c r="L5610" s="190"/>
      <c r="N5610"/>
      <c r="O5610"/>
      <c r="P5610"/>
      <c r="Q5610"/>
      <c r="R5610"/>
      <c r="S5610"/>
      <c r="T5610"/>
      <c r="U5610"/>
      <c r="V5610"/>
      <c r="W5610" s="319"/>
      <c r="X5610"/>
      <c r="Y5610"/>
      <c r="Z5610"/>
      <c r="AA5610"/>
      <c r="AB5610"/>
      <c r="AC5610"/>
      <c r="AD5610"/>
      <c r="AE5610"/>
      <c r="AF5610"/>
      <c r="AG5610"/>
      <c r="AH5610"/>
      <c r="AI5610"/>
      <c r="AJ5610"/>
      <c r="AK5610"/>
      <c r="AL5610"/>
      <c r="AM5610"/>
      <c r="AN5610"/>
      <c r="AO5610"/>
      <c r="AP5610"/>
      <c r="AQ5610"/>
    </row>
    <row r="5611" spans="1:43" s="269" customFormat="1" x14ac:dyDescent="0.2">
      <c r="A5611" s="13"/>
      <c r="B5611"/>
      <c r="C5611"/>
      <c r="D5611" s="227"/>
      <c r="E5611" s="227"/>
      <c r="F5611" s="227"/>
      <c r="G5611"/>
      <c r="H5611"/>
      <c r="I5611"/>
      <c r="J5611" s="227"/>
      <c r="L5611" s="190"/>
      <c r="N5611"/>
      <c r="O5611"/>
      <c r="P5611"/>
      <c r="Q5611"/>
      <c r="R5611"/>
      <c r="S5611"/>
      <c r="T5611"/>
      <c r="U5611"/>
      <c r="V5611"/>
      <c r="W5611" s="319"/>
      <c r="X5611"/>
      <c r="Y5611"/>
      <c r="Z5611"/>
      <c r="AA5611"/>
      <c r="AB5611"/>
      <c r="AC5611"/>
      <c r="AD5611"/>
      <c r="AE5611"/>
      <c r="AF5611"/>
      <c r="AG5611"/>
      <c r="AH5611"/>
      <c r="AI5611"/>
      <c r="AJ5611"/>
      <c r="AK5611"/>
      <c r="AL5611"/>
      <c r="AM5611"/>
      <c r="AN5611"/>
      <c r="AO5611"/>
      <c r="AP5611"/>
      <c r="AQ5611"/>
    </row>
    <row r="5612" spans="1:43" s="269" customFormat="1" x14ac:dyDescent="0.2">
      <c r="A5612" s="13"/>
      <c r="B5612"/>
      <c r="C5612"/>
      <c r="D5612" s="227"/>
      <c r="E5612" s="227"/>
      <c r="F5612" s="227"/>
      <c r="G5612"/>
      <c r="H5612"/>
      <c r="I5612"/>
      <c r="J5612" s="227"/>
      <c r="L5612" s="190"/>
      <c r="N5612"/>
      <c r="O5612"/>
      <c r="P5612"/>
      <c r="Q5612"/>
      <c r="R5612"/>
      <c r="S5612"/>
      <c r="T5612"/>
      <c r="U5612"/>
      <c r="V5612"/>
      <c r="W5612" s="319"/>
      <c r="X5612"/>
      <c r="Y5612"/>
      <c r="Z5612"/>
      <c r="AA5612"/>
      <c r="AB5612"/>
      <c r="AC5612"/>
      <c r="AD5612"/>
      <c r="AE5612"/>
      <c r="AF5612"/>
      <c r="AG5612"/>
      <c r="AH5612"/>
      <c r="AI5612"/>
      <c r="AJ5612"/>
      <c r="AK5612"/>
      <c r="AL5612"/>
      <c r="AM5612"/>
      <c r="AN5612"/>
      <c r="AO5612"/>
      <c r="AP5612"/>
      <c r="AQ5612"/>
    </row>
    <row r="5613" spans="1:43" s="269" customFormat="1" x14ac:dyDescent="0.2">
      <c r="A5613" s="13"/>
      <c r="B5613"/>
      <c r="C5613"/>
      <c r="D5613" s="227"/>
      <c r="E5613" s="227"/>
      <c r="F5613" s="227"/>
      <c r="G5613"/>
      <c r="H5613"/>
      <c r="I5613"/>
      <c r="J5613" s="227"/>
      <c r="L5613" s="190"/>
      <c r="N5613"/>
      <c r="O5613"/>
      <c r="P5613"/>
      <c r="Q5613"/>
      <c r="R5613"/>
      <c r="S5613"/>
      <c r="T5613"/>
      <c r="U5613"/>
      <c r="V5613"/>
      <c r="W5613" s="319"/>
      <c r="X5613"/>
      <c r="Y5613"/>
      <c r="Z5613"/>
      <c r="AA5613"/>
      <c r="AB5613"/>
      <c r="AC5613"/>
      <c r="AD5613"/>
      <c r="AE5613"/>
      <c r="AF5613"/>
      <c r="AG5613"/>
      <c r="AH5613"/>
      <c r="AI5613"/>
      <c r="AJ5613"/>
      <c r="AK5613"/>
      <c r="AL5613"/>
      <c r="AM5613"/>
      <c r="AN5613"/>
      <c r="AO5613"/>
      <c r="AP5613"/>
      <c r="AQ5613"/>
    </row>
    <row r="5614" spans="1:43" s="269" customFormat="1" x14ac:dyDescent="0.2">
      <c r="A5614" s="13"/>
      <c r="B5614"/>
      <c r="C5614"/>
      <c r="D5614" s="227"/>
      <c r="E5614" s="227"/>
      <c r="F5614" s="227"/>
      <c r="G5614"/>
      <c r="H5614"/>
      <c r="I5614"/>
      <c r="J5614" s="227"/>
      <c r="L5614" s="190"/>
      <c r="N5614"/>
      <c r="O5614"/>
      <c r="P5614"/>
      <c r="Q5614"/>
      <c r="R5614"/>
      <c r="S5614"/>
      <c r="T5614"/>
      <c r="U5614"/>
      <c r="V5614"/>
      <c r="W5614" s="319"/>
      <c r="X5614"/>
      <c r="Y5614"/>
      <c r="Z5614"/>
      <c r="AA5614"/>
      <c r="AB5614"/>
      <c r="AC5614"/>
      <c r="AD5614"/>
      <c r="AE5614"/>
      <c r="AF5614"/>
      <c r="AG5614"/>
      <c r="AH5614"/>
      <c r="AI5614"/>
      <c r="AJ5614"/>
      <c r="AK5614"/>
      <c r="AL5614"/>
      <c r="AM5614"/>
      <c r="AN5614"/>
      <c r="AO5614"/>
      <c r="AP5614"/>
      <c r="AQ5614"/>
    </row>
    <row r="5615" spans="1:43" s="269" customFormat="1" x14ac:dyDescent="0.2">
      <c r="A5615" s="13"/>
      <c r="B5615"/>
      <c r="C5615"/>
      <c r="D5615" s="227"/>
      <c r="E5615" s="227"/>
      <c r="F5615" s="227"/>
      <c r="G5615"/>
      <c r="H5615"/>
      <c r="I5615"/>
      <c r="J5615" s="227"/>
      <c r="L5615" s="190"/>
      <c r="N5615"/>
      <c r="O5615"/>
      <c r="P5615"/>
      <c r="Q5615"/>
      <c r="R5615"/>
      <c r="S5615"/>
      <c r="T5615"/>
      <c r="U5615"/>
      <c r="V5615"/>
      <c r="W5615" s="319"/>
      <c r="X5615"/>
      <c r="Y5615"/>
      <c r="Z5615"/>
      <c r="AA5615"/>
      <c r="AB5615"/>
      <c r="AC5615"/>
      <c r="AD5615"/>
      <c r="AE5615"/>
      <c r="AF5615"/>
      <c r="AG5615"/>
      <c r="AH5615"/>
      <c r="AI5615"/>
      <c r="AJ5615"/>
      <c r="AK5615"/>
      <c r="AL5615"/>
      <c r="AM5615"/>
      <c r="AN5615"/>
      <c r="AO5615"/>
      <c r="AP5615"/>
      <c r="AQ5615"/>
    </row>
    <row r="5616" spans="1:43" s="269" customFormat="1" x14ac:dyDescent="0.2">
      <c r="A5616" s="13"/>
      <c r="B5616"/>
      <c r="C5616"/>
      <c r="D5616" s="227"/>
      <c r="E5616" s="227"/>
      <c r="F5616" s="227"/>
      <c r="G5616"/>
      <c r="H5616"/>
      <c r="I5616"/>
      <c r="J5616" s="227"/>
      <c r="L5616" s="190"/>
      <c r="N5616"/>
      <c r="O5616"/>
      <c r="P5616"/>
      <c r="Q5616"/>
      <c r="R5616"/>
      <c r="S5616"/>
      <c r="T5616"/>
      <c r="U5616"/>
      <c r="V5616"/>
      <c r="W5616" s="319"/>
      <c r="X5616"/>
      <c r="Y5616"/>
      <c r="Z5616"/>
      <c r="AA5616"/>
      <c r="AB5616"/>
      <c r="AC5616"/>
      <c r="AD5616"/>
      <c r="AE5616"/>
      <c r="AF5616"/>
      <c r="AG5616"/>
      <c r="AH5616"/>
      <c r="AI5616"/>
      <c r="AJ5616"/>
      <c r="AK5616"/>
      <c r="AL5616"/>
      <c r="AM5616"/>
      <c r="AN5616"/>
      <c r="AO5616"/>
      <c r="AP5616"/>
      <c r="AQ5616"/>
    </row>
    <row r="5617" spans="1:43" s="269" customFormat="1" x14ac:dyDescent="0.2">
      <c r="A5617" s="13"/>
      <c r="B5617"/>
      <c r="C5617"/>
      <c r="D5617" s="227"/>
      <c r="E5617" s="227"/>
      <c r="F5617" s="227"/>
      <c r="G5617"/>
      <c r="H5617"/>
      <c r="I5617"/>
      <c r="J5617" s="227"/>
      <c r="L5617" s="190"/>
      <c r="N5617"/>
      <c r="O5617"/>
      <c r="P5617"/>
      <c r="Q5617"/>
      <c r="R5617"/>
      <c r="S5617"/>
      <c r="T5617"/>
      <c r="U5617"/>
      <c r="V5617"/>
      <c r="W5617" s="319"/>
      <c r="X5617"/>
      <c r="Y5617"/>
      <c r="Z5617"/>
      <c r="AA5617"/>
      <c r="AB5617"/>
      <c r="AC5617"/>
      <c r="AD5617"/>
      <c r="AE5617"/>
      <c r="AF5617"/>
      <c r="AG5617"/>
      <c r="AH5617"/>
      <c r="AI5617"/>
      <c r="AJ5617"/>
      <c r="AK5617"/>
      <c r="AL5617"/>
      <c r="AM5617"/>
      <c r="AN5617"/>
      <c r="AO5617"/>
      <c r="AP5617"/>
      <c r="AQ5617"/>
    </row>
    <row r="5618" spans="1:43" s="269" customFormat="1" x14ac:dyDescent="0.2">
      <c r="A5618" s="13"/>
      <c r="B5618"/>
      <c r="C5618"/>
      <c r="D5618" s="227"/>
      <c r="E5618" s="227"/>
      <c r="F5618" s="227"/>
      <c r="G5618"/>
      <c r="H5618"/>
      <c r="I5618"/>
      <c r="J5618" s="227"/>
      <c r="L5618" s="190"/>
      <c r="N5618"/>
      <c r="O5618"/>
      <c r="P5618"/>
      <c r="Q5618"/>
      <c r="R5618"/>
      <c r="S5618"/>
      <c r="T5618"/>
      <c r="U5618"/>
      <c r="V5618"/>
      <c r="W5618" s="319"/>
      <c r="X5618"/>
      <c r="Y5618"/>
      <c r="Z5618"/>
      <c r="AA5618"/>
      <c r="AB5618"/>
      <c r="AC5618"/>
      <c r="AD5618"/>
      <c r="AE5618"/>
      <c r="AF5618"/>
      <c r="AG5618"/>
      <c r="AH5618"/>
      <c r="AI5618"/>
      <c r="AJ5618"/>
      <c r="AK5618"/>
      <c r="AL5618"/>
      <c r="AM5618"/>
      <c r="AN5618"/>
      <c r="AO5618"/>
      <c r="AP5618"/>
      <c r="AQ5618"/>
    </row>
    <row r="5619" spans="1:43" s="269" customFormat="1" x14ac:dyDescent="0.2">
      <c r="A5619" s="13"/>
      <c r="B5619"/>
      <c r="C5619"/>
      <c r="D5619" s="227"/>
      <c r="E5619" s="227"/>
      <c r="F5619" s="227"/>
      <c r="G5619"/>
      <c r="H5619"/>
      <c r="I5619"/>
      <c r="J5619" s="227"/>
      <c r="L5619" s="190"/>
      <c r="N5619"/>
      <c r="O5619"/>
      <c r="P5619"/>
      <c r="Q5619"/>
      <c r="R5619"/>
      <c r="S5619"/>
      <c r="T5619"/>
      <c r="U5619"/>
      <c r="V5619"/>
      <c r="W5619" s="319"/>
      <c r="X5619"/>
      <c r="Y5619"/>
      <c r="Z5619"/>
      <c r="AA5619"/>
      <c r="AB5619"/>
      <c r="AC5619"/>
      <c r="AD5619"/>
      <c r="AE5619"/>
      <c r="AF5619"/>
      <c r="AG5619"/>
      <c r="AH5619"/>
      <c r="AI5619"/>
      <c r="AJ5619"/>
      <c r="AK5619"/>
      <c r="AL5619"/>
      <c r="AM5619"/>
      <c r="AN5619"/>
      <c r="AO5619"/>
      <c r="AP5619"/>
      <c r="AQ5619"/>
    </row>
    <row r="5620" spans="1:43" s="269" customFormat="1" x14ac:dyDescent="0.2">
      <c r="A5620" s="13"/>
      <c r="B5620"/>
      <c r="C5620"/>
      <c r="D5620" s="227"/>
      <c r="E5620" s="227"/>
      <c r="F5620" s="227"/>
      <c r="G5620"/>
      <c r="H5620"/>
      <c r="I5620"/>
      <c r="J5620" s="227"/>
      <c r="L5620" s="190"/>
      <c r="N5620"/>
      <c r="O5620"/>
      <c r="P5620"/>
      <c r="Q5620"/>
      <c r="R5620"/>
      <c r="S5620"/>
      <c r="T5620"/>
      <c r="U5620"/>
      <c r="V5620"/>
      <c r="W5620" s="319"/>
      <c r="X5620"/>
      <c r="Y5620"/>
      <c r="Z5620"/>
      <c r="AA5620"/>
      <c r="AB5620"/>
      <c r="AC5620"/>
      <c r="AD5620"/>
      <c r="AE5620"/>
      <c r="AF5620"/>
      <c r="AG5620"/>
      <c r="AH5620"/>
      <c r="AI5620"/>
      <c r="AJ5620"/>
      <c r="AK5620"/>
      <c r="AL5620"/>
      <c r="AM5620"/>
      <c r="AN5620"/>
      <c r="AO5620"/>
      <c r="AP5620"/>
      <c r="AQ5620"/>
    </row>
    <row r="5621" spans="1:43" s="269" customFormat="1" x14ac:dyDescent="0.2">
      <c r="A5621" s="13"/>
      <c r="B5621"/>
      <c r="C5621"/>
      <c r="D5621" s="227"/>
      <c r="E5621" s="227"/>
      <c r="F5621" s="227"/>
      <c r="G5621"/>
      <c r="H5621"/>
      <c r="I5621"/>
      <c r="J5621" s="227"/>
      <c r="L5621" s="190"/>
      <c r="N5621"/>
      <c r="O5621"/>
      <c r="P5621"/>
      <c r="Q5621"/>
      <c r="R5621"/>
      <c r="S5621"/>
      <c r="T5621"/>
      <c r="U5621"/>
      <c r="V5621"/>
      <c r="W5621" s="319"/>
      <c r="X5621"/>
      <c r="Y5621"/>
      <c r="Z5621"/>
      <c r="AA5621"/>
      <c r="AB5621"/>
      <c r="AC5621"/>
      <c r="AD5621"/>
      <c r="AE5621"/>
      <c r="AF5621"/>
      <c r="AG5621"/>
      <c r="AH5621"/>
      <c r="AI5621"/>
      <c r="AJ5621"/>
      <c r="AK5621"/>
      <c r="AL5621"/>
      <c r="AM5621"/>
      <c r="AN5621"/>
      <c r="AO5621"/>
      <c r="AP5621"/>
      <c r="AQ5621"/>
    </row>
    <row r="5622" spans="1:43" s="269" customFormat="1" x14ac:dyDescent="0.2">
      <c r="A5622" s="13"/>
      <c r="B5622"/>
      <c r="C5622"/>
      <c r="D5622" s="227"/>
      <c r="E5622" s="227"/>
      <c r="F5622" s="227"/>
      <c r="G5622"/>
      <c r="H5622"/>
      <c r="I5622"/>
      <c r="J5622" s="227"/>
      <c r="L5622" s="190"/>
      <c r="N5622"/>
      <c r="O5622"/>
      <c r="P5622"/>
      <c r="Q5622"/>
      <c r="R5622"/>
      <c r="S5622"/>
      <c r="T5622"/>
      <c r="U5622"/>
      <c r="V5622"/>
      <c r="W5622" s="319"/>
      <c r="X5622"/>
      <c r="Y5622"/>
      <c r="Z5622"/>
      <c r="AA5622"/>
      <c r="AB5622"/>
      <c r="AC5622"/>
      <c r="AD5622"/>
      <c r="AE5622"/>
      <c r="AF5622"/>
      <c r="AG5622"/>
      <c r="AH5622"/>
      <c r="AI5622"/>
      <c r="AJ5622"/>
      <c r="AK5622"/>
      <c r="AL5622"/>
      <c r="AM5622"/>
      <c r="AN5622"/>
      <c r="AO5622"/>
      <c r="AP5622"/>
      <c r="AQ5622"/>
    </row>
    <row r="5623" spans="1:43" s="269" customFormat="1" x14ac:dyDescent="0.2">
      <c r="A5623" s="13"/>
      <c r="B5623"/>
      <c r="C5623"/>
      <c r="D5623" s="227"/>
      <c r="E5623" s="227"/>
      <c r="F5623" s="227"/>
      <c r="G5623"/>
      <c r="H5623"/>
      <c r="I5623"/>
      <c r="J5623" s="227"/>
      <c r="L5623" s="190"/>
      <c r="N5623"/>
      <c r="O5623"/>
      <c r="P5623"/>
      <c r="Q5623"/>
      <c r="R5623"/>
      <c r="S5623"/>
      <c r="T5623"/>
      <c r="U5623"/>
      <c r="V5623"/>
      <c r="W5623" s="319"/>
      <c r="X5623"/>
      <c r="Y5623"/>
      <c r="Z5623"/>
      <c r="AA5623"/>
      <c r="AB5623"/>
      <c r="AC5623"/>
      <c r="AD5623"/>
      <c r="AE5623"/>
      <c r="AF5623"/>
      <c r="AG5623"/>
      <c r="AH5623"/>
      <c r="AI5623"/>
      <c r="AJ5623"/>
      <c r="AK5623"/>
      <c r="AL5623"/>
      <c r="AM5623"/>
      <c r="AN5623"/>
      <c r="AO5623"/>
      <c r="AP5623"/>
      <c r="AQ5623"/>
    </row>
    <row r="5624" spans="1:43" s="269" customFormat="1" x14ac:dyDescent="0.2">
      <c r="A5624" s="13"/>
      <c r="B5624"/>
      <c r="C5624"/>
      <c r="D5624" s="227"/>
      <c r="E5624" s="227"/>
      <c r="F5624" s="227"/>
      <c r="G5624"/>
      <c r="H5624"/>
      <c r="I5624"/>
      <c r="J5624" s="227"/>
      <c r="L5624" s="190"/>
      <c r="N5624"/>
      <c r="O5624"/>
      <c r="P5624"/>
      <c r="Q5624"/>
      <c r="R5624"/>
      <c r="S5624"/>
      <c r="T5624"/>
      <c r="U5624"/>
      <c r="V5624"/>
      <c r="W5624" s="319"/>
      <c r="X5624"/>
      <c r="Y5624"/>
      <c r="Z5624"/>
      <c r="AA5624"/>
      <c r="AB5624"/>
      <c r="AC5624"/>
      <c r="AD5624"/>
      <c r="AE5624"/>
      <c r="AF5624"/>
      <c r="AG5624"/>
      <c r="AH5624"/>
      <c r="AI5624"/>
      <c r="AJ5624"/>
      <c r="AK5624"/>
      <c r="AL5624"/>
      <c r="AM5624"/>
      <c r="AN5624"/>
      <c r="AO5624"/>
      <c r="AP5624"/>
      <c r="AQ5624"/>
    </row>
    <row r="5625" spans="1:43" s="269" customFormat="1" x14ac:dyDescent="0.2">
      <c r="A5625" s="13"/>
      <c r="B5625"/>
      <c r="C5625"/>
      <c r="D5625" s="227"/>
      <c r="E5625" s="227"/>
      <c r="F5625" s="227"/>
      <c r="G5625"/>
      <c r="H5625"/>
      <c r="I5625"/>
      <c r="J5625" s="227"/>
      <c r="L5625" s="190"/>
      <c r="N5625"/>
      <c r="O5625"/>
      <c r="P5625"/>
      <c r="Q5625"/>
      <c r="R5625"/>
      <c r="S5625"/>
      <c r="T5625"/>
      <c r="U5625"/>
      <c r="V5625"/>
      <c r="W5625" s="319"/>
      <c r="X5625"/>
      <c r="Y5625"/>
      <c r="Z5625"/>
      <c r="AA5625"/>
      <c r="AB5625"/>
      <c r="AC5625"/>
      <c r="AD5625"/>
      <c r="AE5625"/>
      <c r="AF5625"/>
      <c r="AG5625"/>
      <c r="AH5625"/>
      <c r="AI5625"/>
      <c r="AJ5625"/>
      <c r="AK5625"/>
      <c r="AL5625"/>
      <c r="AM5625"/>
      <c r="AN5625"/>
      <c r="AO5625"/>
      <c r="AP5625"/>
      <c r="AQ5625"/>
    </row>
    <row r="5626" spans="1:43" s="269" customFormat="1" x14ac:dyDescent="0.2">
      <c r="A5626" s="13"/>
      <c r="B5626"/>
      <c r="C5626"/>
      <c r="D5626" s="227"/>
      <c r="E5626" s="227"/>
      <c r="F5626" s="227"/>
      <c r="G5626"/>
      <c r="H5626"/>
      <c r="I5626"/>
      <c r="J5626" s="227"/>
      <c r="L5626" s="190"/>
      <c r="N5626"/>
      <c r="O5626"/>
      <c r="P5626"/>
      <c r="Q5626"/>
      <c r="R5626"/>
      <c r="S5626"/>
      <c r="T5626"/>
      <c r="U5626"/>
      <c r="V5626"/>
      <c r="W5626" s="319"/>
      <c r="X5626"/>
      <c r="Y5626"/>
      <c r="Z5626"/>
      <c r="AA5626"/>
      <c r="AB5626"/>
      <c r="AC5626"/>
      <c r="AD5626"/>
      <c r="AE5626"/>
      <c r="AF5626"/>
      <c r="AG5626"/>
      <c r="AH5626"/>
      <c r="AI5626"/>
      <c r="AJ5626"/>
      <c r="AK5626"/>
      <c r="AL5626"/>
      <c r="AM5626"/>
      <c r="AN5626"/>
      <c r="AO5626"/>
      <c r="AP5626"/>
      <c r="AQ5626"/>
    </row>
    <row r="5627" spans="1:43" s="269" customFormat="1" x14ac:dyDescent="0.2">
      <c r="A5627" s="13"/>
      <c r="B5627"/>
      <c r="C5627"/>
      <c r="D5627" s="227"/>
      <c r="E5627" s="227"/>
      <c r="F5627" s="227"/>
      <c r="G5627"/>
      <c r="H5627"/>
      <c r="I5627"/>
      <c r="J5627" s="227"/>
      <c r="L5627" s="190"/>
      <c r="N5627"/>
      <c r="O5627"/>
      <c r="P5627"/>
      <c r="Q5627"/>
      <c r="R5627"/>
      <c r="S5627"/>
      <c r="T5627"/>
      <c r="U5627"/>
      <c r="V5627"/>
      <c r="W5627" s="319"/>
      <c r="X5627"/>
      <c r="Y5627"/>
      <c r="Z5627"/>
      <c r="AA5627"/>
      <c r="AB5627"/>
      <c r="AC5627"/>
      <c r="AD5627"/>
      <c r="AE5627"/>
      <c r="AF5627"/>
      <c r="AG5627"/>
      <c r="AH5627"/>
      <c r="AI5627"/>
      <c r="AJ5627"/>
      <c r="AK5627"/>
      <c r="AL5627"/>
      <c r="AM5627"/>
      <c r="AN5627"/>
      <c r="AO5627"/>
      <c r="AP5627"/>
      <c r="AQ5627"/>
    </row>
    <row r="5628" spans="1:43" s="269" customFormat="1" x14ac:dyDescent="0.2">
      <c r="A5628" s="13"/>
      <c r="B5628"/>
      <c r="C5628"/>
      <c r="D5628" s="227"/>
      <c r="E5628" s="227"/>
      <c r="F5628" s="227"/>
      <c r="G5628"/>
      <c r="H5628"/>
      <c r="I5628"/>
      <c r="J5628" s="227"/>
      <c r="L5628" s="190"/>
      <c r="N5628"/>
      <c r="O5628"/>
      <c r="P5628"/>
      <c r="Q5628"/>
      <c r="R5628"/>
      <c r="S5628"/>
      <c r="T5628"/>
      <c r="U5628"/>
      <c r="V5628"/>
      <c r="W5628" s="319"/>
      <c r="X5628"/>
      <c r="Y5628"/>
      <c r="Z5628"/>
      <c r="AA5628"/>
      <c r="AB5628"/>
      <c r="AC5628"/>
      <c r="AD5628"/>
      <c r="AE5628"/>
      <c r="AF5628"/>
      <c r="AG5628"/>
      <c r="AH5628"/>
      <c r="AI5628"/>
      <c r="AJ5628"/>
      <c r="AK5628"/>
      <c r="AL5628"/>
      <c r="AM5628"/>
      <c r="AN5628"/>
      <c r="AO5628"/>
      <c r="AP5628"/>
      <c r="AQ5628"/>
    </row>
    <row r="5629" spans="1:43" s="269" customFormat="1" x14ac:dyDescent="0.2">
      <c r="A5629" s="13"/>
      <c r="B5629"/>
      <c r="C5629"/>
      <c r="D5629" s="227"/>
      <c r="E5629" s="227"/>
      <c r="F5629" s="227"/>
      <c r="G5629"/>
      <c r="H5629"/>
      <c r="I5629"/>
      <c r="J5629" s="227"/>
      <c r="L5629" s="190"/>
      <c r="N5629"/>
      <c r="O5629"/>
      <c r="P5629"/>
      <c r="Q5629"/>
      <c r="R5629"/>
      <c r="S5629"/>
      <c r="T5629"/>
      <c r="U5629"/>
      <c r="V5629"/>
      <c r="W5629" s="319"/>
      <c r="X5629"/>
      <c r="Y5629"/>
      <c r="Z5629"/>
      <c r="AA5629"/>
      <c r="AB5629"/>
      <c r="AC5629"/>
      <c r="AD5629"/>
      <c r="AE5629"/>
      <c r="AF5629"/>
      <c r="AG5629"/>
      <c r="AH5629"/>
      <c r="AI5629"/>
      <c r="AJ5629"/>
      <c r="AK5629"/>
      <c r="AL5629"/>
      <c r="AM5629"/>
      <c r="AN5629"/>
      <c r="AO5629"/>
      <c r="AP5629"/>
      <c r="AQ5629"/>
    </row>
    <row r="5630" spans="1:43" s="269" customFormat="1" x14ac:dyDescent="0.2">
      <c r="A5630" s="13"/>
      <c r="B5630"/>
      <c r="C5630"/>
      <c r="D5630" s="227"/>
      <c r="E5630" s="227"/>
      <c r="F5630" s="227"/>
      <c r="G5630"/>
      <c r="H5630"/>
      <c r="I5630"/>
      <c r="J5630" s="227"/>
      <c r="L5630" s="190"/>
      <c r="N5630"/>
      <c r="O5630"/>
      <c r="P5630"/>
      <c r="Q5630"/>
      <c r="R5630"/>
      <c r="S5630"/>
      <c r="T5630"/>
      <c r="U5630"/>
      <c r="V5630"/>
      <c r="W5630" s="319"/>
      <c r="X5630"/>
      <c r="Y5630"/>
      <c r="Z5630"/>
      <c r="AA5630"/>
      <c r="AB5630"/>
      <c r="AC5630"/>
      <c r="AD5630"/>
      <c r="AE5630"/>
      <c r="AF5630"/>
      <c r="AG5630"/>
      <c r="AH5630"/>
      <c r="AI5630"/>
      <c r="AJ5630"/>
      <c r="AK5630"/>
      <c r="AL5630"/>
      <c r="AM5630"/>
      <c r="AN5630"/>
      <c r="AO5630"/>
      <c r="AP5630"/>
      <c r="AQ5630"/>
    </row>
    <row r="5631" spans="1:43" s="269" customFormat="1" x14ac:dyDescent="0.2">
      <c r="A5631" s="13"/>
      <c r="B5631"/>
      <c r="C5631"/>
      <c r="D5631" s="227"/>
      <c r="E5631" s="227"/>
      <c r="F5631" s="227"/>
      <c r="G5631"/>
      <c r="H5631"/>
      <c r="I5631"/>
      <c r="J5631" s="227"/>
      <c r="L5631" s="190"/>
      <c r="N5631"/>
      <c r="O5631"/>
      <c r="P5631"/>
      <c r="Q5631"/>
      <c r="R5631"/>
      <c r="S5631"/>
      <c r="T5631"/>
      <c r="U5631"/>
      <c r="V5631"/>
      <c r="W5631" s="319"/>
      <c r="X5631"/>
      <c r="Y5631"/>
      <c r="Z5631"/>
      <c r="AA5631"/>
      <c r="AB5631"/>
      <c r="AC5631"/>
      <c r="AD5631"/>
      <c r="AE5631"/>
      <c r="AF5631"/>
      <c r="AG5631"/>
      <c r="AH5631"/>
      <c r="AI5631"/>
      <c r="AJ5631"/>
      <c r="AK5631"/>
      <c r="AL5631"/>
      <c r="AM5631"/>
      <c r="AN5631"/>
      <c r="AO5631"/>
      <c r="AP5631"/>
      <c r="AQ5631"/>
    </row>
    <row r="5632" spans="1:43" s="269" customFormat="1" x14ac:dyDescent="0.2">
      <c r="A5632" s="13"/>
      <c r="B5632"/>
      <c r="C5632"/>
      <c r="D5632" s="227"/>
      <c r="E5632" s="227"/>
      <c r="F5632" s="227"/>
      <c r="G5632"/>
      <c r="H5632"/>
      <c r="I5632"/>
      <c r="J5632" s="227"/>
      <c r="L5632" s="190"/>
      <c r="N5632"/>
      <c r="O5632"/>
      <c r="P5632"/>
      <c r="Q5632"/>
      <c r="R5632"/>
      <c r="S5632"/>
      <c r="T5632"/>
      <c r="U5632"/>
      <c r="V5632"/>
      <c r="W5632" s="319"/>
      <c r="X5632"/>
      <c r="Y5632"/>
      <c r="Z5632"/>
      <c r="AA5632"/>
      <c r="AB5632"/>
      <c r="AC5632"/>
      <c r="AD5632"/>
      <c r="AE5632"/>
      <c r="AF5632"/>
      <c r="AG5632"/>
      <c r="AH5632"/>
      <c r="AI5632"/>
      <c r="AJ5632"/>
      <c r="AK5632"/>
      <c r="AL5632"/>
      <c r="AM5632"/>
      <c r="AN5632"/>
      <c r="AO5632"/>
      <c r="AP5632"/>
      <c r="AQ5632"/>
    </row>
    <row r="5633" spans="1:43" s="269" customFormat="1" x14ac:dyDescent="0.2">
      <c r="A5633" s="13"/>
      <c r="B5633"/>
      <c r="C5633"/>
      <c r="D5633" s="227"/>
      <c r="E5633" s="227"/>
      <c r="F5633" s="227"/>
      <c r="G5633"/>
      <c r="H5633"/>
      <c r="I5633"/>
      <c r="J5633" s="227"/>
      <c r="L5633" s="190"/>
      <c r="N5633"/>
      <c r="O5633"/>
      <c r="P5633"/>
      <c r="Q5633"/>
      <c r="R5633"/>
      <c r="S5633"/>
      <c r="T5633"/>
      <c r="U5633"/>
      <c r="V5633"/>
      <c r="W5633" s="319"/>
      <c r="X5633"/>
      <c r="Y5633"/>
      <c r="Z5633"/>
      <c r="AA5633"/>
      <c r="AB5633"/>
      <c r="AC5633"/>
      <c r="AD5633"/>
      <c r="AE5633"/>
      <c r="AF5633"/>
      <c r="AG5633"/>
      <c r="AH5633"/>
      <c r="AI5633"/>
      <c r="AJ5633"/>
      <c r="AK5633"/>
      <c r="AL5633"/>
      <c r="AM5633"/>
      <c r="AN5633"/>
      <c r="AO5633"/>
      <c r="AP5633"/>
      <c r="AQ5633"/>
    </row>
    <row r="5634" spans="1:43" s="269" customFormat="1" x14ac:dyDescent="0.2">
      <c r="A5634" s="13"/>
      <c r="B5634"/>
      <c r="C5634"/>
      <c r="D5634" s="227"/>
      <c r="E5634" s="227"/>
      <c r="F5634" s="227"/>
      <c r="G5634"/>
      <c r="H5634"/>
      <c r="I5634"/>
      <c r="J5634" s="227"/>
      <c r="L5634" s="190"/>
      <c r="N5634"/>
      <c r="O5634"/>
      <c r="P5634"/>
      <c r="Q5634"/>
      <c r="R5634"/>
      <c r="S5634"/>
      <c r="T5634"/>
      <c r="U5634"/>
      <c r="V5634"/>
      <c r="W5634" s="319"/>
      <c r="X5634"/>
      <c r="Y5634"/>
      <c r="Z5634"/>
      <c r="AA5634"/>
      <c r="AB5634"/>
      <c r="AC5634"/>
      <c r="AD5634"/>
      <c r="AE5634"/>
      <c r="AF5634"/>
      <c r="AG5634"/>
      <c r="AH5634"/>
      <c r="AI5634"/>
      <c r="AJ5634"/>
      <c r="AK5634"/>
      <c r="AL5634"/>
      <c r="AM5634"/>
      <c r="AN5634"/>
      <c r="AO5634"/>
      <c r="AP5634"/>
      <c r="AQ5634"/>
    </row>
    <row r="5635" spans="1:43" s="269" customFormat="1" x14ac:dyDescent="0.2">
      <c r="A5635" s="13"/>
      <c r="B5635"/>
      <c r="C5635"/>
      <c r="D5635" s="227"/>
      <c r="E5635" s="227"/>
      <c r="F5635" s="227"/>
      <c r="G5635"/>
      <c r="H5635"/>
      <c r="I5635"/>
      <c r="J5635" s="227"/>
      <c r="L5635" s="190"/>
      <c r="N5635"/>
      <c r="O5635"/>
      <c r="P5635"/>
      <c r="Q5635"/>
      <c r="R5635"/>
      <c r="S5635"/>
      <c r="T5635"/>
      <c r="U5635"/>
      <c r="V5635"/>
      <c r="W5635" s="319"/>
      <c r="X5635"/>
      <c r="Y5635"/>
      <c r="Z5635"/>
      <c r="AA5635"/>
      <c r="AB5635"/>
      <c r="AC5635"/>
      <c r="AD5635"/>
      <c r="AE5635"/>
      <c r="AF5635"/>
      <c r="AG5635"/>
      <c r="AH5635"/>
      <c r="AI5635"/>
      <c r="AJ5635"/>
      <c r="AK5635"/>
      <c r="AL5635"/>
      <c r="AM5635"/>
      <c r="AN5635"/>
      <c r="AO5635"/>
      <c r="AP5635"/>
      <c r="AQ5635"/>
    </row>
    <row r="5636" spans="1:43" s="269" customFormat="1" x14ac:dyDescent="0.2">
      <c r="A5636" s="13"/>
      <c r="B5636"/>
      <c r="C5636"/>
      <c r="D5636" s="227"/>
      <c r="E5636" s="227"/>
      <c r="F5636" s="227"/>
      <c r="G5636"/>
      <c r="H5636"/>
      <c r="I5636"/>
      <c r="J5636" s="227"/>
      <c r="L5636" s="190"/>
      <c r="N5636"/>
      <c r="O5636"/>
      <c r="P5636"/>
      <c r="Q5636"/>
      <c r="R5636"/>
      <c r="S5636"/>
      <c r="T5636"/>
      <c r="U5636"/>
      <c r="V5636"/>
      <c r="W5636" s="319"/>
      <c r="X5636"/>
      <c r="Y5636"/>
      <c r="Z5636"/>
      <c r="AA5636"/>
      <c r="AB5636"/>
      <c r="AC5636"/>
      <c r="AD5636"/>
      <c r="AE5636"/>
      <c r="AF5636"/>
      <c r="AG5636"/>
      <c r="AH5636"/>
      <c r="AI5636"/>
      <c r="AJ5636"/>
      <c r="AK5636"/>
      <c r="AL5636"/>
      <c r="AM5636"/>
      <c r="AN5636"/>
      <c r="AO5636"/>
      <c r="AP5636"/>
      <c r="AQ5636"/>
    </row>
    <row r="5637" spans="1:43" s="269" customFormat="1" x14ac:dyDescent="0.2">
      <c r="A5637" s="13"/>
      <c r="B5637"/>
      <c r="C5637"/>
      <c r="D5637" s="227"/>
      <c r="E5637" s="227"/>
      <c r="F5637" s="227"/>
      <c r="G5637"/>
      <c r="H5637"/>
      <c r="I5637"/>
      <c r="J5637" s="227"/>
      <c r="L5637" s="190"/>
      <c r="N5637"/>
      <c r="O5637"/>
      <c r="P5637"/>
      <c r="Q5637"/>
      <c r="R5637"/>
      <c r="S5637"/>
      <c r="T5637"/>
      <c r="U5637"/>
      <c r="V5637"/>
      <c r="W5637" s="319"/>
      <c r="X5637"/>
      <c r="Y5637"/>
      <c r="Z5637"/>
      <c r="AA5637"/>
      <c r="AB5637"/>
      <c r="AC5637"/>
      <c r="AD5637"/>
      <c r="AE5637"/>
      <c r="AF5637"/>
      <c r="AG5637"/>
      <c r="AH5637"/>
      <c r="AI5637"/>
      <c r="AJ5637"/>
      <c r="AK5637"/>
      <c r="AL5637"/>
      <c r="AM5637"/>
      <c r="AN5637"/>
      <c r="AO5637"/>
      <c r="AP5637"/>
      <c r="AQ5637"/>
    </row>
    <row r="5638" spans="1:43" s="269" customFormat="1" x14ac:dyDescent="0.2">
      <c r="A5638" s="13"/>
      <c r="B5638"/>
      <c r="C5638"/>
      <c r="D5638" s="227"/>
      <c r="E5638" s="227"/>
      <c r="F5638" s="227"/>
      <c r="G5638"/>
      <c r="H5638"/>
      <c r="I5638"/>
      <c r="J5638" s="227"/>
      <c r="L5638" s="190"/>
      <c r="N5638"/>
      <c r="O5638"/>
      <c r="P5638"/>
      <c r="Q5638"/>
      <c r="R5638"/>
      <c r="S5638"/>
      <c r="T5638"/>
      <c r="U5638"/>
      <c r="V5638"/>
      <c r="W5638" s="319"/>
      <c r="X5638"/>
      <c r="Y5638"/>
      <c r="Z5638"/>
      <c r="AA5638"/>
      <c r="AB5638"/>
      <c r="AC5638"/>
      <c r="AD5638"/>
      <c r="AE5638"/>
      <c r="AF5638"/>
      <c r="AG5638"/>
      <c r="AH5638"/>
      <c r="AI5638"/>
      <c r="AJ5638"/>
      <c r="AK5638"/>
      <c r="AL5638"/>
      <c r="AM5638"/>
      <c r="AN5638"/>
      <c r="AO5638"/>
      <c r="AP5638"/>
      <c r="AQ5638"/>
    </row>
    <row r="5639" spans="1:43" s="269" customFormat="1" x14ac:dyDescent="0.2">
      <c r="A5639" s="13"/>
      <c r="B5639"/>
      <c r="C5639"/>
      <c r="D5639" s="227"/>
      <c r="E5639" s="227"/>
      <c r="F5639" s="227"/>
      <c r="G5639"/>
      <c r="H5639"/>
      <c r="I5639"/>
      <c r="J5639" s="227"/>
      <c r="L5639" s="190"/>
      <c r="N5639"/>
      <c r="O5639"/>
      <c r="P5639"/>
      <c r="Q5639"/>
      <c r="R5639"/>
      <c r="S5639"/>
      <c r="T5639"/>
      <c r="U5639"/>
      <c r="V5639"/>
      <c r="W5639" s="319"/>
      <c r="X5639"/>
      <c r="Y5639"/>
      <c r="Z5639"/>
      <c r="AA5639"/>
      <c r="AB5639"/>
      <c r="AC5639"/>
      <c r="AD5639"/>
      <c r="AE5639"/>
      <c r="AF5639"/>
      <c r="AG5639"/>
      <c r="AH5639"/>
      <c r="AI5639"/>
      <c r="AJ5639"/>
      <c r="AK5639"/>
      <c r="AL5639"/>
      <c r="AM5639"/>
      <c r="AN5639"/>
      <c r="AO5639"/>
      <c r="AP5639"/>
      <c r="AQ5639"/>
    </row>
    <row r="5640" spans="1:43" s="269" customFormat="1" x14ac:dyDescent="0.2">
      <c r="A5640" s="13"/>
      <c r="B5640"/>
      <c r="C5640"/>
      <c r="D5640" s="227"/>
      <c r="E5640" s="227"/>
      <c r="F5640" s="227"/>
      <c r="G5640"/>
      <c r="H5640"/>
      <c r="I5640"/>
      <c r="J5640" s="227"/>
      <c r="L5640" s="190"/>
      <c r="N5640"/>
      <c r="O5640"/>
      <c r="P5640"/>
      <c r="Q5640"/>
      <c r="R5640"/>
      <c r="S5640"/>
      <c r="T5640"/>
      <c r="U5640"/>
      <c r="V5640"/>
      <c r="W5640" s="319"/>
      <c r="X5640"/>
      <c r="Y5640"/>
      <c r="Z5640"/>
      <c r="AA5640"/>
      <c r="AB5640"/>
      <c r="AC5640"/>
      <c r="AD5640"/>
      <c r="AE5640"/>
      <c r="AF5640"/>
      <c r="AG5640"/>
      <c r="AH5640"/>
      <c r="AI5640"/>
      <c r="AJ5640"/>
      <c r="AK5640"/>
      <c r="AL5640"/>
      <c r="AM5640"/>
      <c r="AN5640"/>
      <c r="AO5640"/>
      <c r="AP5640"/>
      <c r="AQ5640"/>
    </row>
    <row r="5641" spans="1:43" s="269" customFormat="1" x14ac:dyDescent="0.2">
      <c r="A5641" s="13"/>
      <c r="B5641"/>
      <c r="C5641"/>
      <c r="D5641" s="227"/>
      <c r="E5641" s="227"/>
      <c r="F5641" s="227"/>
      <c r="G5641"/>
      <c r="H5641"/>
      <c r="I5641"/>
      <c r="J5641" s="227"/>
      <c r="L5641" s="190"/>
      <c r="N5641"/>
      <c r="O5641"/>
      <c r="P5641"/>
      <c r="Q5641"/>
      <c r="R5641"/>
      <c r="S5641"/>
      <c r="T5641"/>
      <c r="U5641"/>
      <c r="V5641"/>
      <c r="W5641" s="319"/>
      <c r="X5641"/>
      <c r="Y5641"/>
      <c r="Z5641"/>
      <c r="AA5641"/>
      <c r="AB5641"/>
      <c r="AC5641"/>
      <c r="AD5641"/>
      <c r="AE5641"/>
      <c r="AF5641"/>
      <c r="AG5641"/>
      <c r="AH5641"/>
      <c r="AI5641"/>
      <c r="AJ5641"/>
      <c r="AK5641"/>
      <c r="AL5641"/>
      <c r="AM5641"/>
      <c r="AN5641"/>
      <c r="AO5641"/>
      <c r="AP5641"/>
      <c r="AQ5641"/>
    </row>
    <row r="5642" spans="1:43" s="269" customFormat="1" x14ac:dyDescent="0.2">
      <c r="A5642" s="13"/>
      <c r="B5642"/>
      <c r="C5642"/>
      <c r="D5642" s="227"/>
      <c r="E5642" s="227"/>
      <c r="F5642" s="227"/>
      <c r="G5642"/>
      <c r="H5642"/>
      <c r="I5642"/>
      <c r="J5642" s="227"/>
      <c r="L5642" s="190"/>
      <c r="N5642"/>
      <c r="O5642"/>
      <c r="P5642"/>
      <c r="Q5642"/>
      <c r="R5642"/>
      <c r="S5642"/>
      <c r="T5642"/>
      <c r="U5642"/>
      <c r="V5642"/>
      <c r="W5642" s="319"/>
      <c r="X5642"/>
      <c r="Y5642"/>
      <c r="Z5642"/>
      <c r="AA5642"/>
      <c r="AB5642"/>
      <c r="AC5642"/>
      <c r="AD5642"/>
      <c r="AE5642"/>
      <c r="AF5642"/>
      <c r="AG5642"/>
      <c r="AH5642"/>
      <c r="AI5642"/>
      <c r="AJ5642"/>
      <c r="AK5642"/>
      <c r="AL5642"/>
      <c r="AM5642"/>
      <c r="AN5642"/>
      <c r="AO5642"/>
      <c r="AP5642"/>
      <c r="AQ5642"/>
    </row>
    <row r="5643" spans="1:43" s="269" customFormat="1" x14ac:dyDescent="0.2">
      <c r="A5643" s="13"/>
      <c r="B5643"/>
      <c r="C5643"/>
      <c r="D5643" s="227"/>
      <c r="E5643" s="227"/>
      <c r="F5643" s="227"/>
      <c r="G5643"/>
      <c r="H5643"/>
      <c r="I5643"/>
      <c r="J5643" s="227"/>
      <c r="L5643" s="190"/>
      <c r="N5643"/>
      <c r="O5643"/>
      <c r="P5643"/>
      <c r="Q5643"/>
      <c r="R5643"/>
      <c r="S5643"/>
      <c r="T5643"/>
      <c r="U5643"/>
      <c r="V5643"/>
      <c r="W5643" s="319"/>
      <c r="X5643"/>
      <c r="Y5643"/>
      <c r="Z5643"/>
      <c r="AA5643"/>
      <c r="AB5643"/>
      <c r="AC5643"/>
      <c r="AD5643"/>
      <c r="AE5643"/>
      <c r="AF5643"/>
      <c r="AG5643"/>
      <c r="AH5643"/>
      <c r="AI5643"/>
      <c r="AJ5643"/>
      <c r="AK5643"/>
      <c r="AL5643"/>
      <c r="AM5643"/>
      <c r="AN5643"/>
      <c r="AO5643"/>
      <c r="AP5643"/>
      <c r="AQ5643"/>
    </row>
    <row r="5644" spans="1:43" s="269" customFormat="1" x14ac:dyDescent="0.2">
      <c r="A5644" s="13"/>
      <c r="B5644"/>
      <c r="C5644"/>
      <c r="D5644" s="227"/>
      <c r="E5644" s="227"/>
      <c r="F5644" s="227"/>
      <c r="G5644"/>
      <c r="H5644"/>
      <c r="I5644"/>
      <c r="J5644" s="227"/>
      <c r="L5644" s="190"/>
      <c r="N5644"/>
      <c r="O5644"/>
      <c r="P5644"/>
      <c r="Q5644"/>
      <c r="R5644"/>
      <c r="S5644"/>
      <c r="T5644"/>
      <c r="U5644"/>
      <c r="V5644"/>
      <c r="W5644" s="319"/>
      <c r="X5644"/>
      <c r="Y5644"/>
      <c r="Z5644"/>
      <c r="AA5644"/>
      <c r="AB5644"/>
      <c r="AC5644"/>
      <c r="AD5644"/>
      <c r="AE5644"/>
      <c r="AF5644"/>
      <c r="AG5644"/>
      <c r="AH5644"/>
      <c r="AI5644"/>
      <c r="AJ5644"/>
      <c r="AK5644"/>
      <c r="AL5644"/>
      <c r="AM5644"/>
      <c r="AN5644"/>
      <c r="AO5644"/>
      <c r="AP5644"/>
      <c r="AQ5644"/>
    </row>
    <row r="5645" spans="1:43" s="269" customFormat="1" x14ac:dyDescent="0.2">
      <c r="A5645" s="13"/>
      <c r="B5645"/>
      <c r="C5645"/>
      <c r="D5645" s="227"/>
      <c r="E5645" s="227"/>
      <c r="F5645" s="227"/>
      <c r="G5645"/>
      <c r="H5645"/>
      <c r="I5645"/>
      <c r="J5645" s="227"/>
      <c r="L5645" s="190"/>
      <c r="N5645"/>
      <c r="O5645"/>
      <c r="P5645"/>
      <c r="Q5645"/>
      <c r="R5645"/>
      <c r="S5645"/>
      <c r="T5645"/>
      <c r="U5645"/>
      <c r="V5645"/>
      <c r="W5645" s="319"/>
      <c r="X5645"/>
      <c r="Y5645"/>
      <c r="Z5645"/>
      <c r="AA5645"/>
      <c r="AB5645"/>
      <c r="AC5645"/>
      <c r="AD5645"/>
      <c r="AE5645"/>
      <c r="AF5645"/>
      <c r="AG5645"/>
      <c r="AH5645"/>
      <c r="AI5645"/>
      <c r="AJ5645"/>
      <c r="AK5645"/>
      <c r="AL5645"/>
      <c r="AM5645"/>
      <c r="AN5645"/>
      <c r="AO5645"/>
      <c r="AP5645"/>
      <c r="AQ5645"/>
    </row>
    <row r="5646" spans="1:43" s="269" customFormat="1" x14ac:dyDescent="0.2">
      <c r="A5646" s="13"/>
      <c r="B5646"/>
      <c r="C5646"/>
      <c r="D5646" s="227"/>
      <c r="E5646" s="227"/>
      <c r="F5646" s="227"/>
      <c r="G5646"/>
      <c r="H5646"/>
      <c r="I5646"/>
      <c r="J5646" s="227"/>
      <c r="L5646" s="190"/>
      <c r="N5646"/>
      <c r="O5646"/>
      <c r="P5646"/>
      <c r="Q5646"/>
      <c r="R5646"/>
      <c r="S5646"/>
      <c r="T5646"/>
      <c r="U5646"/>
      <c r="V5646"/>
      <c r="W5646" s="319"/>
      <c r="X5646"/>
      <c r="Y5646"/>
      <c r="Z5646"/>
      <c r="AA5646"/>
      <c r="AB5646"/>
      <c r="AC5646"/>
      <c r="AD5646"/>
      <c r="AE5646"/>
      <c r="AF5646"/>
      <c r="AG5646"/>
      <c r="AH5646"/>
      <c r="AI5646"/>
      <c r="AJ5646"/>
      <c r="AK5646"/>
      <c r="AL5646"/>
      <c r="AM5646"/>
      <c r="AN5646"/>
      <c r="AO5646"/>
      <c r="AP5646"/>
      <c r="AQ5646"/>
    </row>
    <row r="5647" spans="1:43" s="269" customFormat="1" x14ac:dyDescent="0.2">
      <c r="A5647" s="13"/>
      <c r="B5647"/>
      <c r="C5647"/>
      <c r="D5647" s="227"/>
      <c r="E5647" s="227"/>
      <c r="F5647" s="227"/>
      <c r="G5647"/>
      <c r="H5647"/>
      <c r="I5647"/>
      <c r="J5647" s="227"/>
      <c r="L5647" s="190"/>
      <c r="N5647"/>
      <c r="O5647"/>
      <c r="P5647"/>
      <c r="Q5647"/>
      <c r="R5647"/>
      <c r="S5647"/>
      <c r="T5647"/>
      <c r="U5647"/>
      <c r="V5647"/>
      <c r="W5647" s="319"/>
      <c r="X5647"/>
      <c r="Y5647"/>
      <c r="Z5647"/>
      <c r="AA5647"/>
      <c r="AB5647"/>
      <c r="AC5647"/>
      <c r="AD5647"/>
      <c r="AE5647"/>
      <c r="AF5647"/>
      <c r="AG5647"/>
      <c r="AH5647"/>
      <c r="AI5647"/>
      <c r="AJ5647"/>
      <c r="AK5647"/>
      <c r="AL5647"/>
      <c r="AM5647"/>
      <c r="AN5647"/>
      <c r="AO5647"/>
      <c r="AP5647"/>
      <c r="AQ5647"/>
    </row>
    <row r="5648" spans="1:43" s="269" customFormat="1" x14ac:dyDescent="0.2">
      <c r="A5648" s="13"/>
      <c r="B5648"/>
      <c r="C5648"/>
      <c r="D5648" s="227"/>
      <c r="E5648" s="227"/>
      <c r="F5648" s="227"/>
      <c r="G5648"/>
      <c r="H5648"/>
      <c r="I5648"/>
      <c r="J5648" s="227"/>
      <c r="L5648" s="190"/>
      <c r="N5648"/>
      <c r="O5648"/>
      <c r="P5648"/>
      <c r="Q5648"/>
      <c r="R5648"/>
      <c r="S5648"/>
      <c r="T5648"/>
      <c r="U5648"/>
      <c r="V5648"/>
      <c r="W5648" s="319"/>
      <c r="X5648"/>
      <c r="Y5648"/>
      <c r="Z5648"/>
      <c r="AA5648"/>
      <c r="AB5648"/>
      <c r="AC5648"/>
      <c r="AD5648"/>
      <c r="AE5648"/>
      <c r="AF5648"/>
      <c r="AG5648"/>
      <c r="AH5648"/>
      <c r="AI5648"/>
      <c r="AJ5648"/>
      <c r="AK5648"/>
      <c r="AL5648"/>
      <c r="AM5648"/>
      <c r="AN5648"/>
      <c r="AO5648"/>
      <c r="AP5648"/>
      <c r="AQ5648"/>
    </row>
    <row r="5649" spans="1:43" s="269" customFormat="1" x14ac:dyDescent="0.2">
      <c r="A5649" s="13"/>
      <c r="B5649"/>
      <c r="C5649"/>
      <c r="D5649" s="227"/>
      <c r="E5649" s="227"/>
      <c r="F5649" s="227"/>
      <c r="G5649"/>
      <c r="H5649"/>
      <c r="I5649"/>
      <c r="J5649" s="227"/>
      <c r="L5649" s="190"/>
      <c r="N5649"/>
      <c r="O5649"/>
      <c r="P5649"/>
      <c r="Q5649"/>
      <c r="R5649"/>
      <c r="S5649"/>
      <c r="T5649"/>
      <c r="U5649"/>
      <c r="V5649"/>
      <c r="W5649" s="319"/>
      <c r="X5649"/>
      <c r="Y5649"/>
      <c r="Z5649"/>
      <c r="AA5649"/>
      <c r="AB5649"/>
      <c r="AC5649"/>
      <c r="AD5649"/>
      <c r="AE5649"/>
      <c r="AF5649"/>
      <c r="AG5649"/>
      <c r="AH5649"/>
      <c r="AI5649"/>
      <c r="AJ5649"/>
      <c r="AK5649"/>
      <c r="AL5649"/>
      <c r="AM5649"/>
      <c r="AN5649"/>
      <c r="AO5649"/>
      <c r="AP5649"/>
      <c r="AQ5649"/>
    </row>
    <row r="5650" spans="1:43" s="269" customFormat="1" x14ac:dyDescent="0.2">
      <c r="A5650" s="13"/>
      <c r="B5650"/>
      <c r="C5650"/>
      <c r="D5650" s="227"/>
      <c r="E5650" s="227"/>
      <c r="F5650" s="227"/>
      <c r="G5650"/>
      <c r="H5650"/>
      <c r="I5650"/>
      <c r="J5650" s="227"/>
      <c r="L5650" s="190"/>
      <c r="N5650"/>
      <c r="O5650"/>
      <c r="P5650"/>
      <c r="Q5650"/>
      <c r="R5650"/>
      <c r="S5650"/>
      <c r="T5650"/>
      <c r="U5650"/>
      <c r="V5650"/>
      <c r="W5650" s="319"/>
      <c r="X5650"/>
      <c r="Y5650"/>
      <c r="Z5650"/>
      <c r="AA5650"/>
      <c r="AB5650"/>
      <c r="AC5650"/>
      <c r="AD5650"/>
      <c r="AE5650"/>
      <c r="AF5650"/>
      <c r="AG5650"/>
      <c r="AH5650"/>
      <c r="AI5650"/>
      <c r="AJ5650"/>
      <c r="AK5650"/>
      <c r="AL5650"/>
      <c r="AM5650"/>
      <c r="AN5650"/>
      <c r="AO5650"/>
      <c r="AP5650"/>
      <c r="AQ5650"/>
    </row>
    <row r="5651" spans="1:43" s="269" customFormat="1" x14ac:dyDescent="0.2">
      <c r="A5651" s="13"/>
      <c r="B5651"/>
      <c r="C5651"/>
      <c r="D5651" s="227"/>
      <c r="E5651" s="227"/>
      <c r="F5651" s="227"/>
      <c r="G5651"/>
      <c r="H5651"/>
      <c r="I5651"/>
      <c r="J5651" s="227"/>
      <c r="L5651" s="190"/>
      <c r="N5651"/>
      <c r="O5651"/>
      <c r="P5651"/>
      <c r="Q5651"/>
      <c r="R5651"/>
      <c r="S5651"/>
      <c r="T5651"/>
      <c r="U5651"/>
      <c r="V5651"/>
      <c r="W5651" s="319"/>
      <c r="X5651"/>
      <c r="Y5651"/>
      <c r="Z5651"/>
      <c r="AA5651"/>
      <c r="AB5651"/>
      <c r="AC5651"/>
      <c r="AD5651"/>
      <c r="AE5651"/>
      <c r="AF5651"/>
      <c r="AG5651"/>
      <c r="AH5651"/>
      <c r="AI5651"/>
      <c r="AJ5651"/>
      <c r="AK5651"/>
      <c r="AL5651"/>
      <c r="AM5651"/>
      <c r="AN5651"/>
      <c r="AO5651"/>
      <c r="AP5651"/>
      <c r="AQ5651"/>
    </row>
    <row r="5652" spans="1:43" s="269" customFormat="1" x14ac:dyDescent="0.2">
      <c r="A5652" s="13"/>
      <c r="B5652"/>
      <c r="C5652"/>
      <c r="D5652" s="227"/>
      <c r="E5652" s="227"/>
      <c r="F5652" s="227"/>
      <c r="G5652"/>
      <c r="H5652"/>
      <c r="I5652"/>
      <c r="J5652" s="227"/>
      <c r="L5652" s="190"/>
      <c r="N5652"/>
      <c r="O5652"/>
      <c r="P5652"/>
      <c r="Q5652"/>
      <c r="R5652"/>
      <c r="S5652"/>
      <c r="T5652"/>
      <c r="U5652"/>
      <c r="V5652"/>
      <c r="W5652" s="319"/>
      <c r="X5652"/>
      <c r="Y5652"/>
      <c r="Z5652"/>
      <c r="AA5652"/>
      <c r="AB5652"/>
      <c r="AC5652"/>
      <c r="AD5652"/>
      <c r="AE5652"/>
      <c r="AF5652"/>
      <c r="AG5652"/>
      <c r="AH5652"/>
      <c r="AI5652"/>
      <c r="AJ5652"/>
      <c r="AK5652"/>
      <c r="AL5652"/>
      <c r="AM5652"/>
      <c r="AN5652"/>
      <c r="AO5652"/>
      <c r="AP5652"/>
      <c r="AQ5652"/>
    </row>
    <row r="5653" spans="1:43" s="269" customFormat="1" x14ac:dyDescent="0.2">
      <c r="A5653" s="13"/>
      <c r="B5653"/>
      <c r="C5653"/>
      <c r="D5653" s="227"/>
      <c r="E5653" s="227"/>
      <c r="F5653" s="227"/>
      <c r="G5653"/>
      <c r="H5653"/>
      <c r="I5653"/>
      <c r="J5653" s="227"/>
      <c r="L5653" s="190"/>
      <c r="N5653"/>
      <c r="O5653"/>
      <c r="P5653"/>
      <c r="Q5653"/>
      <c r="R5653"/>
      <c r="S5653"/>
      <c r="T5653"/>
      <c r="U5653"/>
      <c r="V5653"/>
      <c r="W5653" s="319"/>
      <c r="X5653"/>
      <c r="Y5653"/>
      <c r="Z5653"/>
      <c r="AA5653"/>
      <c r="AB5653"/>
      <c r="AC5653"/>
      <c r="AD5653"/>
      <c r="AE5653"/>
      <c r="AF5653"/>
      <c r="AG5653"/>
      <c r="AH5653"/>
      <c r="AI5653"/>
      <c r="AJ5653"/>
      <c r="AK5653"/>
      <c r="AL5653"/>
      <c r="AM5653"/>
      <c r="AN5653"/>
      <c r="AO5653"/>
      <c r="AP5653"/>
      <c r="AQ5653"/>
    </row>
    <row r="5654" spans="1:43" s="269" customFormat="1" x14ac:dyDescent="0.2">
      <c r="A5654" s="13"/>
      <c r="B5654"/>
      <c r="C5654"/>
      <c r="D5654" s="227"/>
      <c r="E5654" s="227"/>
      <c r="F5654" s="227"/>
      <c r="G5654"/>
      <c r="H5654"/>
      <c r="I5654"/>
      <c r="J5654" s="227"/>
      <c r="L5654" s="190"/>
      <c r="N5654"/>
      <c r="O5654"/>
      <c r="P5654"/>
      <c r="Q5654"/>
      <c r="R5654"/>
      <c r="S5654"/>
      <c r="T5654"/>
      <c r="U5654"/>
      <c r="V5654"/>
      <c r="W5654" s="319"/>
      <c r="X5654"/>
      <c r="Y5654"/>
      <c r="Z5654"/>
      <c r="AA5654"/>
      <c r="AB5654"/>
      <c r="AC5654"/>
      <c r="AD5654"/>
      <c r="AE5654"/>
      <c r="AF5654"/>
      <c r="AG5654"/>
      <c r="AH5654"/>
      <c r="AI5654"/>
      <c r="AJ5654"/>
      <c r="AK5654"/>
      <c r="AL5654"/>
      <c r="AM5654"/>
      <c r="AN5654"/>
      <c r="AO5654"/>
      <c r="AP5654"/>
      <c r="AQ5654"/>
    </row>
    <row r="5655" spans="1:43" s="269" customFormat="1" x14ac:dyDescent="0.2">
      <c r="A5655" s="13"/>
      <c r="B5655"/>
      <c r="C5655"/>
      <c r="D5655" s="227"/>
      <c r="E5655" s="227"/>
      <c r="F5655" s="227"/>
      <c r="G5655"/>
      <c r="H5655"/>
      <c r="I5655"/>
      <c r="J5655" s="227"/>
      <c r="L5655" s="190"/>
      <c r="N5655"/>
      <c r="O5655"/>
      <c r="P5655"/>
      <c r="Q5655"/>
      <c r="R5655"/>
      <c r="S5655"/>
      <c r="T5655"/>
      <c r="U5655"/>
      <c r="V5655"/>
      <c r="W5655" s="319"/>
      <c r="X5655"/>
      <c r="Y5655"/>
      <c r="Z5655"/>
      <c r="AA5655"/>
      <c r="AB5655"/>
      <c r="AC5655"/>
      <c r="AD5655"/>
      <c r="AE5655"/>
      <c r="AF5655"/>
      <c r="AG5655"/>
      <c r="AH5655"/>
      <c r="AI5655"/>
      <c r="AJ5655"/>
      <c r="AK5655"/>
      <c r="AL5655"/>
      <c r="AM5655"/>
      <c r="AN5655"/>
      <c r="AO5655"/>
      <c r="AP5655"/>
      <c r="AQ5655"/>
    </row>
    <row r="5656" spans="1:43" s="269" customFormat="1" x14ac:dyDescent="0.2">
      <c r="A5656" s="13"/>
      <c r="B5656"/>
      <c r="C5656"/>
      <c r="D5656" s="227"/>
      <c r="E5656" s="227"/>
      <c r="F5656" s="227"/>
      <c r="G5656"/>
      <c r="H5656"/>
      <c r="I5656"/>
      <c r="J5656" s="227"/>
      <c r="L5656" s="190"/>
      <c r="N5656"/>
      <c r="O5656"/>
      <c r="P5656"/>
      <c r="Q5656"/>
      <c r="R5656"/>
      <c r="S5656"/>
      <c r="T5656"/>
      <c r="U5656"/>
      <c r="V5656"/>
      <c r="W5656" s="319"/>
      <c r="X5656"/>
      <c r="Y5656"/>
      <c r="Z5656"/>
      <c r="AA5656"/>
      <c r="AB5656"/>
      <c r="AC5656"/>
      <c r="AD5656"/>
      <c r="AE5656"/>
      <c r="AF5656"/>
      <c r="AG5656"/>
      <c r="AH5656"/>
      <c r="AI5656"/>
      <c r="AJ5656"/>
      <c r="AK5656"/>
      <c r="AL5656"/>
      <c r="AM5656"/>
      <c r="AN5656"/>
      <c r="AO5656"/>
      <c r="AP5656"/>
      <c r="AQ5656"/>
    </row>
    <row r="5657" spans="1:43" s="269" customFormat="1" x14ac:dyDescent="0.2">
      <c r="A5657" s="13"/>
      <c r="B5657"/>
      <c r="C5657"/>
      <c r="D5657" s="227"/>
      <c r="E5657" s="227"/>
      <c r="F5657" s="227"/>
      <c r="G5657"/>
      <c r="H5657"/>
      <c r="I5657"/>
      <c r="J5657" s="227"/>
      <c r="L5657" s="190"/>
      <c r="N5657"/>
      <c r="O5657"/>
      <c r="P5657"/>
      <c r="Q5657"/>
      <c r="R5657"/>
      <c r="S5657"/>
      <c r="T5657"/>
      <c r="U5657"/>
      <c r="V5657"/>
      <c r="W5657" s="319"/>
      <c r="X5657"/>
      <c r="Y5657"/>
      <c r="Z5657"/>
      <c r="AA5657"/>
      <c r="AB5657"/>
      <c r="AC5657"/>
      <c r="AD5657"/>
      <c r="AE5657"/>
      <c r="AF5657"/>
      <c r="AG5657"/>
      <c r="AH5657"/>
      <c r="AI5657"/>
      <c r="AJ5657"/>
      <c r="AK5657"/>
      <c r="AL5657"/>
      <c r="AM5657"/>
      <c r="AN5657"/>
      <c r="AO5657"/>
      <c r="AP5657"/>
      <c r="AQ5657"/>
    </row>
    <row r="5658" spans="1:43" s="269" customFormat="1" x14ac:dyDescent="0.2">
      <c r="A5658" s="13"/>
      <c r="B5658"/>
      <c r="C5658"/>
      <c r="D5658" s="227"/>
      <c r="E5658" s="227"/>
      <c r="F5658" s="227"/>
      <c r="G5658"/>
      <c r="H5658"/>
      <c r="I5658"/>
      <c r="J5658" s="227"/>
      <c r="L5658" s="190"/>
      <c r="N5658"/>
      <c r="O5658"/>
      <c r="P5658"/>
      <c r="Q5658"/>
      <c r="R5658"/>
      <c r="S5658"/>
      <c r="T5658"/>
      <c r="U5658"/>
      <c r="V5658"/>
      <c r="W5658" s="319"/>
      <c r="X5658"/>
      <c r="Y5658"/>
      <c r="Z5658"/>
      <c r="AA5658"/>
      <c r="AB5658"/>
      <c r="AC5658"/>
      <c r="AD5658"/>
      <c r="AE5658"/>
      <c r="AF5658"/>
      <c r="AG5658"/>
      <c r="AH5658"/>
      <c r="AI5658"/>
      <c r="AJ5658"/>
      <c r="AK5658"/>
      <c r="AL5658"/>
      <c r="AM5658"/>
      <c r="AN5658"/>
      <c r="AO5658"/>
      <c r="AP5658"/>
      <c r="AQ5658"/>
    </row>
    <row r="5659" spans="1:43" s="269" customFormat="1" x14ac:dyDescent="0.2">
      <c r="A5659" s="13"/>
      <c r="B5659"/>
      <c r="C5659"/>
      <c r="D5659" s="227"/>
      <c r="E5659" s="227"/>
      <c r="F5659" s="227"/>
      <c r="G5659"/>
      <c r="H5659"/>
      <c r="I5659"/>
      <c r="J5659" s="227"/>
      <c r="L5659" s="190"/>
      <c r="N5659"/>
      <c r="O5659"/>
      <c r="P5659"/>
      <c r="Q5659"/>
      <c r="R5659"/>
      <c r="S5659"/>
      <c r="T5659"/>
      <c r="U5659"/>
      <c r="V5659"/>
      <c r="W5659" s="319"/>
      <c r="X5659"/>
      <c r="Y5659"/>
      <c r="Z5659"/>
      <c r="AA5659"/>
      <c r="AB5659"/>
      <c r="AC5659"/>
      <c r="AD5659"/>
      <c r="AE5659"/>
      <c r="AF5659"/>
      <c r="AG5659"/>
      <c r="AH5659"/>
      <c r="AI5659"/>
      <c r="AJ5659"/>
      <c r="AK5659"/>
      <c r="AL5659"/>
      <c r="AM5659"/>
      <c r="AN5659"/>
      <c r="AO5659"/>
      <c r="AP5659"/>
      <c r="AQ5659"/>
    </row>
    <row r="5660" spans="1:43" s="269" customFormat="1" x14ac:dyDescent="0.2">
      <c r="A5660" s="13"/>
      <c r="B5660"/>
      <c r="C5660"/>
      <c r="D5660" s="227"/>
      <c r="E5660" s="227"/>
      <c r="F5660" s="227"/>
      <c r="G5660"/>
      <c r="H5660"/>
      <c r="I5660"/>
      <c r="J5660" s="227"/>
      <c r="L5660" s="190"/>
      <c r="N5660"/>
      <c r="O5660"/>
      <c r="P5660"/>
      <c r="Q5660"/>
      <c r="R5660"/>
      <c r="S5660"/>
      <c r="T5660"/>
      <c r="U5660"/>
      <c r="V5660"/>
      <c r="W5660" s="319"/>
      <c r="X5660"/>
      <c r="Y5660"/>
      <c r="Z5660"/>
      <c r="AA5660"/>
      <c r="AB5660"/>
      <c r="AC5660"/>
      <c r="AD5660"/>
      <c r="AE5660"/>
      <c r="AF5660"/>
      <c r="AG5660"/>
      <c r="AH5660"/>
      <c r="AI5660"/>
      <c r="AJ5660"/>
      <c r="AK5660"/>
      <c r="AL5660"/>
      <c r="AM5660"/>
      <c r="AN5660"/>
      <c r="AO5660"/>
      <c r="AP5660"/>
      <c r="AQ5660"/>
    </row>
    <row r="5661" spans="1:43" s="269" customFormat="1" x14ac:dyDescent="0.2">
      <c r="A5661" s="13"/>
      <c r="B5661"/>
      <c r="C5661"/>
      <c r="D5661" s="227"/>
      <c r="E5661" s="227"/>
      <c r="F5661" s="227"/>
      <c r="G5661"/>
      <c r="H5661"/>
      <c r="I5661"/>
      <c r="J5661" s="227"/>
      <c r="L5661" s="190"/>
      <c r="N5661"/>
      <c r="O5661"/>
      <c r="P5661"/>
      <c r="Q5661"/>
      <c r="R5661"/>
      <c r="S5661"/>
      <c r="T5661"/>
      <c r="U5661"/>
      <c r="V5661"/>
      <c r="W5661" s="319"/>
      <c r="X5661"/>
      <c r="Y5661"/>
      <c r="Z5661"/>
      <c r="AA5661"/>
      <c r="AB5661"/>
      <c r="AC5661"/>
      <c r="AD5661"/>
      <c r="AE5661"/>
      <c r="AF5661"/>
      <c r="AG5661"/>
      <c r="AH5661"/>
      <c r="AI5661"/>
      <c r="AJ5661"/>
      <c r="AK5661"/>
      <c r="AL5661"/>
      <c r="AM5661"/>
      <c r="AN5661"/>
      <c r="AO5661"/>
      <c r="AP5661"/>
      <c r="AQ5661"/>
    </row>
    <row r="5662" spans="1:43" s="269" customFormat="1" x14ac:dyDescent="0.2">
      <c r="A5662" s="13"/>
      <c r="B5662"/>
      <c r="C5662"/>
      <c r="D5662" s="227"/>
      <c r="E5662" s="227"/>
      <c r="F5662" s="227"/>
      <c r="G5662"/>
      <c r="H5662"/>
      <c r="I5662"/>
      <c r="J5662" s="227"/>
      <c r="L5662" s="190"/>
      <c r="N5662"/>
      <c r="O5662"/>
      <c r="P5662"/>
      <c r="Q5662"/>
      <c r="R5662"/>
      <c r="S5662"/>
      <c r="T5662"/>
      <c r="U5662"/>
      <c r="V5662"/>
      <c r="W5662" s="319"/>
      <c r="X5662"/>
      <c r="Y5662"/>
      <c r="Z5662"/>
      <c r="AA5662"/>
      <c r="AB5662"/>
      <c r="AC5662"/>
      <c r="AD5662"/>
      <c r="AE5662"/>
      <c r="AF5662"/>
      <c r="AG5662"/>
      <c r="AH5662"/>
      <c r="AI5662"/>
      <c r="AJ5662"/>
      <c r="AK5662"/>
      <c r="AL5662"/>
      <c r="AM5662"/>
      <c r="AN5662"/>
      <c r="AO5662"/>
      <c r="AP5662"/>
      <c r="AQ5662"/>
    </row>
    <row r="5663" spans="1:43" s="269" customFormat="1" x14ac:dyDescent="0.2">
      <c r="A5663" s="13"/>
      <c r="B5663"/>
      <c r="C5663"/>
      <c r="D5663" s="227"/>
      <c r="E5663" s="227"/>
      <c r="F5663" s="227"/>
      <c r="G5663"/>
      <c r="H5663"/>
      <c r="I5663"/>
      <c r="J5663" s="227"/>
      <c r="L5663" s="190"/>
      <c r="N5663"/>
      <c r="O5663"/>
      <c r="P5663"/>
      <c r="Q5663"/>
      <c r="R5663"/>
      <c r="S5663"/>
      <c r="T5663"/>
      <c r="U5663"/>
      <c r="V5663"/>
      <c r="W5663" s="319"/>
      <c r="X5663"/>
      <c r="Y5663"/>
      <c r="Z5663"/>
      <c r="AA5663"/>
      <c r="AB5663"/>
      <c r="AC5663"/>
      <c r="AD5663"/>
      <c r="AE5663"/>
      <c r="AF5663"/>
      <c r="AG5663"/>
      <c r="AH5663"/>
      <c r="AI5663"/>
      <c r="AJ5663"/>
      <c r="AK5663"/>
      <c r="AL5663"/>
      <c r="AM5663"/>
      <c r="AN5663"/>
      <c r="AO5663"/>
      <c r="AP5663"/>
      <c r="AQ5663"/>
    </row>
    <row r="5664" spans="1:43" s="269" customFormat="1" x14ac:dyDescent="0.2">
      <c r="A5664" s="13"/>
      <c r="B5664"/>
      <c r="C5664"/>
      <c r="D5664" s="227"/>
      <c r="E5664" s="227"/>
      <c r="F5664" s="227"/>
      <c r="G5664"/>
      <c r="H5664"/>
      <c r="I5664"/>
      <c r="J5664" s="227"/>
      <c r="L5664" s="190"/>
      <c r="N5664"/>
      <c r="O5664"/>
      <c r="P5664"/>
      <c r="Q5664"/>
      <c r="R5664"/>
      <c r="S5664"/>
      <c r="T5664"/>
      <c r="U5664"/>
      <c r="V5664"/>
      <c r="W5664" s="319"/>
      <c r="X5664"/>
      <c r="Y5664"/>
      <c r="Z5664"/>
      <c r="AA5664"/>
      <c r="AB5664"/>
      <c r="AC5664"/>
      <c r="AD5664"/>
      <c r="AE5664"/>
      <c r="AF5664"/>
      <c r="AG5664"/>
      <c r="AH5664"/>
      <c r="AI5664"/>
      <c r="AJ5664"/>
      <c r="AK5664"/>
      <c r="AL5664"/>
      <c r="AM5664"/>
      <c r="AN5664"/>
      <c r="AO5664"/>
      <c r="AP5664"/>
      <c r="AQ5664"/>
    </row>
    <row r="5665" spans="1:43" s="269" customFormat="1" x14ac:dyDescent="0.2">
      <c r="A5665" s="13"/>
      <c r="B5665"/>
      <c r="C5665"/>
      <c r="D5665" s="227"/>
      <c r="E5665" s="227"/>
      <c r="F5665" s="227"/>
      <c r="G5665"/>
      <c r="H5665"/>
      <c r="I5665"/>
      <c r="J5665" s="227"/>
      <c r="L5665" s="190"/>
      <c r="N5665"/>
      <c r="O5665"/>
      <c r="P5665"/>
      <c r="Q5665"/>
      <c r="R5665"/>
      <c r="S5665"/>
      <c r="T5665"/>
      <c r="U5665"/>
      <c r="V5665"/>
      <c r="W5665" s="319"/>
      <c r="X5665"/>
      <c r="Y5665"/>
      <c r="Z5665"/>
      <c r="AA5665"/>
      <c r="AB5665"/>
      <c r="AC5665"/>
      <c r="AD5665"/>
      <c r="AE5665"/>
      <c r="AF5665"/>
      <c r="AG5665"/>
      <c r="AH5665"/>
      <c r="AI5665"/>
      <c r="AJ5665"/>
      <c r="AK5665"/>
      <c r="AL5665"/>
      <c r="AM5665"/>
      <c r="AN5665"/>
      <c r="AO5665"/>
      <c r="AP5665"/>
      <c r="AQ5665"/>
    </row>
    <row r="5666" spans="1:43" s="269" customFormat="1" x14ac:dyDescent="0.2">
      <c r="A5666" s="13"/>
      <c r="B5666"/>
      <c r="C5666"/>
      <c r="D5666" s="227"/>
      <c r="E5666" s="227"/>
      <c r="F5666" s="227"/>
      <c r="G5666"/>
      <c r="H5666"/>
      <c r="I5666"/>
      <c r="J5666" s="227"/>
      <c r="L5666" s="190"/>
      <c r="N5666"/>
      <c r="O5666"/>
      <c r="P5666"/>
      <c r="Q5666"/>
      <c r="R5666"/>
      <c r="S5666"/>
      <c r="T5666"/>
      <c r="U5666"/>
      <c r="V5666"/>
      <c r="W5666" s="319"/>
      <c r="X5666"/>
      <c r="Y5666"/>
      <c r="Z5666"/>
      <c r="AA5666"/>
      <c r="AB5666"/>
      <c r="AC5666"/>
      <c r="AD5666"/>
      <c r="AE5666"/>
      <c r="AF5666"/>
      <c r="AG5666"/>
      <c r="AH5666"/>
      <c r="AI5666"/>
      <c r="AJ5666"/>
      <c r="AK5666"/>
      <c r="AL5666"/>
      <c r="AM5666"/>
      <c r="AN5666"/>
      <c r="AO5666"/>
      <c r="AP5666"/>
      <c r="AQ5666"/>
    </row>
    <row r="5667" spans="1:43" s="269" customFormat="1" x14ac:dyDescent="0.2">
      <c r="A5667" s="13"/>
      <c r="B5667"/>
      <c r="C5667"/>
      <c r="D5667" s="227"/>
      <c r="E5667" s="227"/>
      <c r="F5667" s="227"/>
      <c r="G5667"/>
      <c r="H5667"/>
      <c r="I5667"/>
      <c r="J5667" s="227"/>
      <c r="L5667" s="190"/>
      <c r="N5667"/>
      <c r="O5667"/>
      <c r="P5667"/>
      <c r="Q5667"/>
      <c r="R5667"/>
      <c r="S5667"/>
      <c r="T5667"/>
      <c r="U5667"/>
      <c r="V5667"/>
      <c r="W5667" s="319"/>
      <c r="X5667"/>
      <c r="Y5667"/>
      <c r="Z5667"/>
      <c r="AA5667"/>
      <c r="AB5667"/>
      <c r="AC5667"/>
      <c r="AD5667"/>
      <c r="AE5667"/>
      <c r="AF5667"/>
      <c r="AG5667"/>
      <c r="AH5667"/>
      <c r="AI5667"/>
      <c r="AJ5667"/>
      <c r="AK5667"/>
      <c r="AL5667"/>
      <c r="AM5667"/>
      <c r="AN5667"/>
      <c r="AO5667"/>
      <c r="AP5667"/>
      <c r="AQ5667"/>
    </row>
    <row r="5668" spans="1:43" s="269" customFormat="1" x14ac:dyDescent="0.2">
      <c r="A5668" s="13"/>
      <c r="B5668"/>
      <c r="C5668"/>
      <c r="D5668" s="227"/>
      <c r="E5668" s="227"/>
      <c r="F5668" s="227"/>
      <c r="G5668"/>
      <c r="H5668"/>
      <c r="I5668"/>
      <c r="J5668" s="227"/>
      <c r="L5668" s="190"/>
      <c r="N5668"/>
      <c r="O5668"/>
      <c r="P5668"/>
      <c r="Q5668"/>
      <c r="R5668"/>
      <c r="S5668"/>
      <c r="T5668"/>
      <c r="U5668"/>
      <c r="V5668"/>
      <c r="W5668" s="319"/>
      <c r="X5668"/>
      <c r="Y5668"/>
      <c r="Z5668"/>
      <c r="AA5668"/>
      <c r="AB5668"/>
      <c r="AC5668"/>
      <c r="AD5668"/>
      <c r="AE5668"/>
      <c r="AF5668"/>
      <c r="AG5668"/>
      <c r="AH5668"/>
      <c r="AI5668"/>
      <c r="AJ5668"/>
      <c r="AK5668"/>
      <c r="AL5668"/>
      <c r="AM5668"/>
      <c r="AN5668"/>
      <c r="AO5668"/>
      <c r="AP5668"/>
      <c r="AQ5668"/>
    </row>
    <row r="5669" spans="1:43" s="269" customFormat="1" x14ac:dyDescent="0.2">
      <c r="A5669" s="13"/>
      <c r="B5669"/>
      <c r="C5669"/>
      <c r="D5669" s="227"/>
      <c r="E5669" s="227"/>
      <c r="F5669" s="227"/>
      <c r="G5669"/>
      <c r="H5669"/>
      <c r="I5669"/>
      <c r="J5669" s="227"/>
      <c r="L5669" s="190"/>
      <c r="N5669"/>
      <c r="O5669"/>
      <c r="P5669"/>
      <c r="Q5669"/>
      <c r="R5669"/>
      <c r="S5669"/>
      <c r="T5669"/>
      <c r="U5669"/>
      <c r="V5669"/>
      <c r="W5669" s="319"/>
      <c r="X5669"/>
      <c r="Y5669"/>
      <c r="Z5669"/>
      <c r="AA5669"/>
      <c r="AB5669"/>
      <c r="AC5669"/>
      <c r="AD5669"/>
      <c r="AE5669"/>
      <c r="AF5669"/>
      <c r="AG5669"/>
      <c r="AH5669"/>
      <c r="AI5669"/>
      <c r="AJ5669"/>
      <c r="AK5669"/>
      <c r="AL5669"/>
      <c r="AM5669"/>
      <c r="AN5669"/>
      <c r="AO5669"/>
      <c r="AP5669"/>
      <c r="AQ5669"/>
    </row>
    <row r="5670" spans="1:43" s="269" customFormat="1" x14ac:dyDescent="0.2">
      <c r="A5670" s="13"/>
      <c r="B5670"/>
      <c r="C5670"/>
      <c r="D5670" s="227"/>
      <c r="E5670" s="227"/>
      <c r="F5670" s="227"/>
      <c r="G5670"/>
      <c r="H5670"/>
      <c r="I5670"/>
      <c r="J5670" s="227"/>
      <c r="L5670" s="190"/>
      <c r="N5670"/>
      <c r="O5670"/>
      <c r="P5670"/>
      <c r="Q5670"/>
      <c r="R5670"/>
      <c r="S5670"/>
      <c r="T5670"/>
      <c r="U5670"/>
      <c r="V5670"/>
      <c r="W5670" s="319"/>
      <c r="X5670"/>
      <c r="Y5670"/>
      <c r="Z5670"/>
      <c r="AA5670"/>
      <c r="AB5670"/>
      <c r="AC5670"/>
      <c r="AD5670"/>
      <c r="AE5670"/>
      <c r="AF5670"/>
      <c r="AG5670"/>
      <c r="AH5670"/>
      <c r="AI5670"/>
      <c r="AJ5670"/>
      <c r="AK5670"/>
      <c r="AL5670"/>
      <c r="AM5670"/>
      <c r="AN5670"/>
      <c r="AO5670"/>
      <c r="AP5670"/>
      <c r="AQ5670"/>
    </row>
    <row r="5671" spans="1:43" s="269" customFormat="1" x14ac:dyDescent="0.2">
      <c r="A5671" s="13"/>
      <c r="B5671"/>
      <c r="C5671"/>
      <c r="D5671" s="227"/>
      <c r="E5671" s="227"/>
      <c r="F5671" s="227"/>
      <c r="G5671"/>
      <c r="H5671"/>
      <c r="I5671"/>
      <c r="J5671" s="227"/>
      <c r="L5671" s="190"/>
      <c r="N5671"/>
      <c r="O5671"/>
      <c r="P5671"/>
      <c r="Q5671"/>
      <c r="R5671"/>
      <c r="S5671"/>
      <c r="T5671"/>
      <c r="U5671"/>
      <c r="V5671"/>
      <c r="W5671" s="319"/>
      <c r="X5671"/>
      <c r="Y5671"/>
      <c r="Z5671"/>
      <c r="AA5671"/>
      <c r="AB5671"/>
      <c r="AC5671"/>
      <c r="AD5671"/>
      <c r="AE5671"/>
      <c r="AF5671"/>
      <c r="AG5671"/>
      <c r="AH5671"/>
      <c r="AI5671"/>
      <c r="AJ5671"/>
      <c r="AK5671"/>
      <c r="AL5671"/>
      <c r="AM5671"/>
      <c r="AN5671"/>
      <c r="AO5671"/>
      <c r="AP5671"/>
      <c r="AQ5671"/>
    </row>
    <row r="5672" spans="1:43" s="269" customFormat="1" x14ac:dyDescent="0.2">
      <c r="A5672" s="13"/>
      <c r="B5672"/>
      <c r="C5672"/>
      <c r="D5672" s="227"/>
      <c r="E5672" s="227"/>
      <c r="F5672" s="227"/>
      <c r="G5672"/>
      <c r="H5672"/>
      <c r="I5672"/>
      <c r="J5672" s="227"/>
      <c r="L5672" s="190"/>
      <c r="N5672"/>
      <c r="O5672"/>
      <c r="P5672"/>
      <c r="Q5672"/>
      <c r="R5672"/>
      <c r="S5672"/>
      <c r="T5672"/>
      <c r="U5672"/>
      <c r="V5672"/>
      <c r="W5672" s="319"/>
      <c r="X5672"/>
      <c r="Y5672"/>
      <c r="Z5672"/>
      <c r="AA5672"/>
      <c r="AB5672"/>
      <c r="AC5672"/>
      <c r="AD5672"/>
      <c r="AE5672"/>
      <c r="AF5672"/>
      <c r="AG5672"/>
      <c r="AH5672"/>
      <c r="AI5672"/>
      <c r="AJ5672"/>
      <c r="AK5672"/>
      <c r="AL5672"/>
      <c r="AM5672"/>
      <c r="AN5672"/>
      <c r="AO5672"/>
      <c r="AP5672"/>
      <c r="AQ5672"/>
    </row>
    <row r="5673" spans="1:43" s="269" customFormat="1" x14ac:dyDescent="0.2">
      <c r="A5673" s="13"/>
      <c r="B5673"/>
      <c r="C5673"/>
      <c r="D5673" s="227"/>
      <c r="E5673" s="227"/>
      <c r="F5673" s="227"/>
      <c r="G5673"/>
      <c r="H5673"/>
      <c r="I5673"/>
      <c r="J5673" s="227"/>
      <c r="L5673" s="190"/>
      <c r="N5673"/>
      <c r="O5673"/>
      <c r="P5673"/>
      <c r="Q5673"/>
      <c r="R5673"/>
      <c r="S5673"/>
      <c r="T5673"/>
      <c r="U5673"/>
      <c r="V5673"/>
      <c r="W5673" s="319"/>
      <c r="X5673"/>
      <c r="Y5673"/>
      <c r="Z5673"/>
      <c r="AA5673"/>
      <c r="AB5673"/>
      <c r="AC5673"/>
      <c r="AD5673"/>
      <c r="AE5673"/>
      <c r="AF5673"/>
      <c r="AG5673"/>
      <c r="AH5673"/>
      <c r="AI5673"/>
      <c r="AJ5673"/>
      <c r="AK5673"/>
      <c r="AL5673"/>
      <c r="AM5673"/>
      <c r="AN5673"/>
      <c r="AO5673"/>
      <c r="AP5673"/>
      <c r="AQ5673"/>
    </row>
    <row r="5674" spans="1:43" s="269" customFormat="1" x14ac:dyDescent="0.2">
      <c r="A5674" s="13"/>
      <c r="B5674"/>
      <c r="C5674"/>
      <c r="D5674" s="227"/>
      <c r="E5674" s="227"/>
      <c r="F5674" s="227"/>
      <c r="G5674"/>
      <c r="H5674"/>
      <c r="I5674"/>
      <c r="J5674" s="227"/>
      <c r="L5674" s="190"/>
      <c r="N5674"/>
      <c r="O5674"/>
      <c r="P5674"/>
      <c r="Q5674"/>
      <c r="R5674"/>
      <c r="S5674"/>
      <c r="T5674"/>
      <c r="U5674"/>
      <c r="V5674"/>
      <c r="W5674" s="319"/>
      <c r="X5674"/>
      <c r="Y5674"/>
      <c r="Z5674"/>
      <c r="AA5674"/>
      <c r="AB5674"/>
      <c r="AC5674"/>
      <c r="AD5674"/>
      <c r="AE5674"/>
      <c r="AF5674"/>
      <c r="AG5674"/>
      <c r="AH5674"/>
      <c r="AI5674"/>
      <c r="AJ5674"/>
      <c r="AK5674"/>
      <c r="AL5674"/>
      <c r="AM5674"/>
      <c r="AN5674"/>
      <c r="AO5674"/>
      <c r="AP5674"/>
      <c r="AQ5674"/>
    </row>
    <row r="5675" spans="1:43" s="269" customFormat="1" x14ac:dyDescent="0.2">
      <c r="A5675" s="13"/>
      <c r="B5675"/>
      <c r="C5675"/>
      <c r="D5675" s="227"/>
      <c r="E5675" s="227"/>
      <c r="F5675" s="227"/>
      <c r="G5675"/>
      <c r="H5675"/>
      <c r="I5675"/>
      <c r="J5675" s="227"/>
      <c r="L5675" s="190"/>
      <c r="N5675"/>
      <c r="O5675"/>
      <c r="P5675"/>
      <c r="Q5675"/>
      <c r="R5675"/>
      <c r="S5675"/>
      <c r="T5675"/>
      <c r="U5675"/>
      <c r="V5675"/>
      <c r="W5675" s="319"/>
      <c r="X5675"/>
      <c r="Y5675"/>
      <c r="Z5675"/>
      <c r="AA5675"/>
      <c r="AB5675"/>
      <c r="AC5675"/>
      <c r="AD5675"/>
      <c r="AE5675"/>
      <c r="AF5675"/>
      <c r="AG5675"/>
      <c r="AH5675"/>
      <c r="AI5675"/>
      <c r="AJ5675"/>
      <c r="AK5675"/>
      <c r="AL5675"/>
      <c r="AM5675"/>
      <c r="AN5675"/>
      <c r="AO5675"/>
      <c r="AP5675"/>
      <c r="AQ5675"/>
    </row>
    <row r="5676" spans="1:43" s="269" customFormat="1" x14ac:dyDescent="0.2">
      <c r="A5676" s="13"/>
      <c r="B5676"/>
      <c r="C5676"/>
      <c r="D5676" s="227"/>
      <c r="E5676" s="227"/>
      <c r="F5676" s="227"/>
      <c r="G5676"/>
      <c r="H5676"/>
      <c r="I5676"/>
      <c r="J5676" s="227"/>
      <c r="L5676" s="190"/>
      <c r="N5676"/>
      <c r="O5676"/>
      <c r="P5676"/>
      <c r="Q5676"/>
      <c r="R5676"/>
      <c r="S5676"/>
      <c r="T5676"/>
      <c r="U5676"/>
      <c r="V5676"/>
      <c r="W5676" s="319"/>
      <c r="X5676"/>
      <c r="Y5676"/>
      <c r="Z5676"/>
      <c r="AA5676"/>
      <c r="AB5676"/>
      <c r="AC5676"/>
      <c r="AD5676"/>
      <c r="AE5676"/>
      <c r="AF5676"/>
      <c r="AG5676"/>
      <c r="AH5676"/>
      <c r="AI5676"/>
      <c r="AJ5676"/>
      <c r="AK5676"/>
      <c r="AL5676"/>
      <c r="AM5676"/>
      <c r="AN5676"/>
      <c r="AO5676"/>
      <c r="AP5676"/>
      <c r="AQ5676"/>
    </row>
    <row r="5677" spans="1:43" s="269" customFormat="1" x14ac:dyDescent="0.2">
      <c r="A5677" s="13"/>
      <c r="B5677"/>
      <c r="C5677"/>
      <c r="D5677" s="227"/>
      <c r="E5677" s="227"/>
      <c r="F5677" s="227"/>
      <c r="G5677"/>
      <c r="H5677"/>
      <c r="I5677"/>
      <c r="J5677" s="227"/>
      <c r="L5677" s="190"/>
      <c r="N5677"/>
      <c r="O5677"/>
      <c r="P5677"/>
      <c r="Q5677"/>
      <c r="R5677"/>
      <c r="S5677"/>
      <c r="T5677"/>
      <c r="U5677"/>
      <c r="V5677"/>
      <c r="W5677" s="319"/>
      <c r="X5677"/>
      <c r="Y5677"/>
      <c r="Z5677"/>
      <c r="AA5677"/>
      <c r="AB5677"/>
      <c r="AC5677"/>
      <c r="AD5677"/>
      <c r="AE5677"/>
      <c r="AF5677"/>
      <c r="AG5677"/>
      <c r="AH5677"/>
      <c r="AI5677"/>
      <c r="AJ5677"/>
      <c r="AK5677"/>
      <c r="AL5677"/>
      <c r="AM5677"/>
      <c r="AN5677"/>
      <c r="AO5677"/>
      <c r="AP5677"/>
      <c r="AQ5677"/>
    </row>
    <row r="5678" spans="1:43" s="269" customFormat="1" x14ac:dyDescent="0.2">
      <c r="A5678" s="13"/>
      <c r="B5678"/>
      <c r="C5678"/>
      <c r="D5678" s="227"/>
      <c r="E5678" s="227"/>
      <c r="F5678" s="227"/>
      <c r="G5678"/>
      <c r="H5678"/>
      <c r="I5678"/>
      <c r="J5678" s="227"/>
      <c r="L5678" s="190"/>
      <c r="N5678"/>
      <c r="O5678"/>
      <c r="P5678"/>
      <c r="Q5678"/>
      <c r="R5678"/>
      <c r="S5678"/>
      <c r="T5678"/>
      <c r="U5678"/>
      <c r="V5678"/>
      <c r="W5678" s="319"/>
      <c r="X5678"/>
      <c r="Y5678"/>
      <c r="Z5678"/>
      <c r="AA5678"/>
      <c r="AB5678"/>
      <c r="AC5678"/>
      <c r="AD5678"/>
      <c r="AE5678"/>
      <c r="AF5678"/>
      <c r="AG5678"/>
      <c r="AH5678"/>
      <c r="AI5678"/>
      <c r="AJ5678"/>
      <c r="AK5678"/>
      <c r="AL5678"/>
      <c r="AM5678"/>
      <c r="AN5678"/>
      <c r="AO5678"/>
      <c r="AP5678"/>
      <c r="AQ5678"/>
    </row>
    <row r="5679" spans="1:43" s="269" customFormat="1" x14ac:dyDescent="0.2">
      <c r="A5679" s="13"/>
      <c r="B5679"/>
      <c r="C5679"/>
      <c r="D5679" s="227"/>
      <c r="E5679" s="227"/>
      <c r="F5679" s="227"/>
      <c r="G5679"/>
      <c r="H5679"/>
      <c r="I5679"/>
      <c r="J5679" s="227"/>
      <c r="L5679" s="190"/>
      <c r="N5679"/>
      <c r="O5679"/>
      <c r="P5679"/>
      <c r="Q5679"/>
      <c r="R5679"/>
      <c r="S5679"/>
      <c r="T5679"/>
      <c r="U5679"/>
      <c r="V5679"/>
      <c r="W5679" s="319"/>
      <c r="X5679"/>
      <c r="Y5679"/>
      <c r="Z5679"/>
      <c r="AA5679"/>
      <c r="AB5679"/>
      <c r="AC5679"/>
      <c r="AD5679"/>
      <c r="AE5679"/>
      <c r="AF5679"/>
      <c r="AG5679"/>
      <c r="AH5679"/>
      <c r="AI5679"/>
      <c r="AJ5679"/>
      <c r="AK5679"/>
      <c r="AL5679"/>
      <c r="AM5679"/>
      <c r="AN5679"/>
      <c r="AO5679"/>
      <c r="AP5679"/>
      <c r="AQ5679"/>
    </row>
    <row r="5680" spans="1:43" s="269" customFormat="1" x14ac:dyDescent="0.2">
      <c r="A5680" s="13"/>
      <c r="B5680"/>
      <c r="C5680"/>
      <c r="D5680" s="227"/>
      <c r="E5680" s="227"/>
      <c r="F5680" s="227"/>
      <c r="G5680"/>
      <c r="H5680"/>
      <c r="I5680"/>
      <c r="J5680" s="227"/>
      <c r="L5680" s="190"/>
      <c r="N5680"/>
      <c r="O5680"/>
      <c r="P5680"/>
      <c r="Q5680"/>
      <c r="R5680"/>
      <c r="S5680"/>
      <c r="T5680"/>
      <c r="U5680"/>
      <c r="V5680"/>
      <c r="W5680" s="319"/>
      <c r="X5680"/>
      <c r="Y5680"/>
      <c r="Z5680"/>
      <c r="AA5680"/>
      <c r="AB5680"/>
      <c r="AC5680"/>
      <c r="AD5680"/>
      <c r="AE5680"/>
      <c r="AF5680"/>
      <c r="AG5680"/>
      <c r="AH5680"/>
      <c r="AI5680"/>
      <c r="AJ5680"/>
      <c r="AK5680"/>
      <c r="AL5680"/>
      <c r="AM5680"/>
      <c r="AN5680"/>
      <c r="AO5680"/>
      <c r="AP5680"/>
      <c r="AQ5680"/>
    </row>
    <row r="5681" spans="1:43" s="269" customFormat="1" x14ac:dyDescent="0.2">
      <c r="A5681" s="13"/>
      <c r="B5681"/>
      <c r="C5681"/>
      <c r="D5681" s="227"/>
      <c r="E5681" s="227"/>
      <c r="F5681" s="227"/>
      <c r="G5681"/>
      <c r="H5681"/>
      <c r="I5681"/>
      <c r="J5681" s="227"/>
      <c r="L5681" s="190"/>
      <c r="N5681"/>
      <c r="O5681"/>
      <c r="P5681"/>
      <c r="Q5681"/>
      <c r="R5681"/>
      <c r="S5681"/>
      <c r="T5681"/>
      <c r="U5681"/>
      <c r="V5681"/>
      <c r="W5681" s="319"/>
      <c r="X5681"/>
      <c r="Y5681"/>
      <c r="Z5681"/>
      <c r="AA5681"/>
      <c r="AB5681"/>
      <c r="AC5681"/>
      <c r="AD5681"/>
      <c r="AE5681"/>
      <c r="AF5681"/>
      <c r="AG5681"/>
      <c r="AH5681"/>
      <c r="AI5681"/>
      <c r="AJ5681"/>
      <c r="AK5681"/>
      <c r="AL5681"/>
      <c r="AM5681"/>
      <c r="AN5681"/>
      <c r="AO5681"/>
      <c r="AP5681"/>
      <c r="AQ5681"/>
    </row>
    <row r="5682" spans="1:43" s="269" customFormat="1" x14ac:dyDescent="0.2">
      <c r="A5682" s="13"/>
      <c r="B5682"/>
      <c r="C5682"/>
      <c r="D5682" s="227"/>
      <c r="E5682" s="227"/>
      <c r="F5682" s="227"/>
      <c r="G5682"/>
      <c r="H5682"/>
      <c r="I5682"/>
      <c r="J5682" s="227"/>
      <c r="L5682" s="190"/>
      <c r="N5682"/>
      <c r="O5682"/>
      <c r="P5682"/>
      <c r="Q5682"/>
      <c r="R5682"/>
      <c r="S5682"/>
      <c r="T5682"/>
      <c r="U5682"/>
      <c r="V5682"/>
      <c r="W5682" s="319"/>
      <c r="X5682"/>
      <c r="Y5682"/>
      <c r="Z5682"/>
      <c r="AA5682"/>
      <c r="AB5682"/>
      <c r="AC5682"/>
      <c r="AD5682"/>
      <c r="AE5682"/>
      <c r="AF5682"/>
      <c r="AG5682"/>
      <c r="AH5682"/>
      <c r="AI5682"/>
      <c r="AJ5682"/>
      <c r="AK5682"/>
      <c r="AL5682"/>
      <c r="AM5682"/>
      <c r="AN5682"/>
      <c r="AO5682"/>
      <c r="AP5682"/>
      <c r="AQ5682"/>
    </row>
    <row r="5683" spans="1:43" s="269" customFormat="1" x14ac:dyDescent="0.2">
      <c r="A5683" s="13"/>
      <c r="B5683"/>
      <c r="C5683"/>
      <c r="D5683" s="227"/>
      <c r="E5683" s="227"/>
      <c r="F5683" s="227"/>
      <c r="G5683"/>
      <c r="H5683"/>
      <c r="I5683"/>
      <c r="J5683" s="227"/>
      <c r="L5683" s="190"/>
      <c r="N5683"/>
      <c r="O5683"/>
      <c r="P5683"/>
      <c r="Q5683"/>
      <c r="R5683"/>
      <c r="S5683"/>
      <c r="T5683"/>
      <c r="U5683"/>
      <c r="V5683"/>
      <c r="W5683" s="319"/>
      <c r="X5683"/>
      <c r="Y5683"/>
      <c r="Z5683"/>
      <c r="AA5683"/>
      <c r="AB5683"/>
      <c r="AC5683"/>
      <c r="AD5683"/>
      <c r="AE5683"/>
      <c r="AF5683"/>
      <c r="AG5683"/>
      <c r="AH5683"/>
      <c r="AI5683"/>
      <c r="AJ5683"/>
      <c r="AK5683"/>
      <c r="AL5683"/>
      <c r="AM5683"/>
      <c r="AN5683"/>
      <c r="AO5683"/>
      <c r="AP5683"/>
      <c r="AQ5683"/>
    </row>
    <row r="5684" spans="1:43" s="269" customFormat="1" x14ac:dyDescent="0.2">
      <c r="A5684" s="13"/>
      <c r="B5684"/>
      <c r="C5684"/>
      <c r="D5684" s="227"/>
      <c r="E5684" s="227"/>
      <c r="F5684" s="227"/>
      <c r="G5684"/>
      <c r="H5684"/>
      <c r="I5684"/>
      <c r="J5684" s="227"/>
      <c r="L5684" s="190"/>
      <c r="N5684"/>
      <c r="O5684"/>
      <c r="P5684"/>
      <c r="Q5684"/>
      <c r="R5684"/>
      <c r="S5684"/>
      <c r="T5684"/>
      <c r="U5684"/>
      <c r="V5684"/>
      <c r="W5684" s="319"/>
      <c r="X5684"/>
      <c r="Y5684"/>
      <c r="Z5684"/>
      <c r="AA5684"/>
      <c r="AB5684"/>
      <c r="AC5684"/>
      <c r="AD5684"/>
      <c r="AE5684"/>
      <c r="AF5684"/>
      <c r="AG5684"/>
      <c r="AH5684"/>
      <c r="AI5684"/>
      <c r="AJ5684"/>
      <c r="AK5684"/>
      <c r="AL5684"/>
      <c r="AM5684"/>
      <c r="AN5684"/>
      <c r="AO5684"/>
      <c r="AP5684"/>
      <c r="AQ5684"/>
    </row>
    <row r="5685" spans="1:43" s="269" customFormat="1" x14ac:dyDescent="0.2">
      <c r="A5685" s="13"/>
      <c r="B5685"/>
      <c r="C5685"/>
      <c r="D5685" s="227"/>
      <c r="E5685" s="227"/>
      <c r="F5685" s="227"/>
      <c r="G5685"/>
      <c r="H5685"/>
      <c r="I5685"/>
      <c r="J5685" s="227"/>
      <c r="L5685" s="190"/>
      <c r="N5685"/>
      <c r="O5685"/>
      <c r="P5685"/>
      <c r="Q5685"/>
      <c r="R5685"/>
      <c r="S5685"/>
      <c r="T5685"/>
      <c r="U5685"/>
      <c r="V5685"/>
      <c r="W5685" s="319"/>
      <c r="X5685"/>
      <c r="Y5685"/>
      <c r="Z5685"/>
      <c r="AA5685"/>
      <c r="AB5685"/>
      <c r="AC5685"/>
      <c r="AD5685"/>
      <c r="AE5685"/>
      <c r="AF5685"/>
      <c r="AG5685"/>
      <c r="AH5685"/>
      <c r="AI5685"/>
      <c r="AJ5685"/>
      <c r="AK5685"/>
      <c r="AL5685"/>
      <c r="AM5685"/>
      <c r="AN5685"/>
      <c r="AO5685"/>
      <c r="AP5685"/>
      <c r="AQ5685"/>
    </row>
    <row r="5686" spans="1:43" s="269" customFormat="1" x14ac:dyDescent="0.2">
      <c r="A5686" s="13"/>
      <c r="B5686"/>
      <c r="C5686"/>
      <c r="D5686" s="227"/>
      <c r="E5686" s="227"/>
      <c r="F5686" s="227"/>
      <c r="G5686"/>
      <c r="H5686"/>
      <c r="I5686"/>
      <c r="J5686" s="227"/>
      <c r="L5686" s="190"/>
      <c r="N5686"/>
      <c r="O5686"/>
      <c r="P5686"/>
      <c r="Q5686"/>
      <c r="R5686"/>
      <c r="S5686"/>
      <c r="T5686"/>
      <c r="U5686"/>
      <c r="V5686"/>
      <c r="W5686" s="319"/>
      <c r="X5686"/>
      <c r="Y5686"/>
      <c r="Z5686"/>
      <c r="AA5686"/>
      <c r="AB5686"/>
      <c r="AC5686"/>
      <c r="AD5686"/>
      <c r="AE5686"/>
      <c r="AF5686"/>
      <c r="AG5686"/>
      <c r="AH5686"/>
      <c r="AI5686"/>
      <c r="AJ5686"/>
      <c r="AK5686"/>
      <c r="AL5686"/>
      <c r="AM5686"/>
      <c r="AN5686"/>
      <c r="AO5686"/>
      <c r="AP5686"/>
      <c r="AQ5686"/>
    </row>
    <row r="5687" spans="1:43" s="269" customFormat="1" x14ac:dyDescent="0.2">
      <c r="A5687" s="13"/>
      <c r="B5687"/>
      <c r="C5687"/>
      <c r="D5687" s="227"/>
      <c r="E5687" s="227"/>
      <c r="F5687" s="227"/>
      <c r="G5687"/>
      <c r="H5687"/>
      <c r="I5687"/>
      <c r="J5687" s="227"/>
      <c r="L5687" s="190"/>
      <c r="N5687"/>
      <c r="O5687"/>
      <c r="P5687"/>
      <c r="Q5687"/>
      <c r="R5687"/>
      <c r="S5687"/>
      <c r="T5687"/>
      <c r="U5687"/>
      <c r="V5687"/>
      <c r="W5687" s="319"/>
      <c r="X5687"/>
      <c r="Y5687"/>
      <c r="Z5687"/>
      <c r="AA5687"/>
      <c r="AB5687"/>
      <c r="AC5687"/>
      <c r="AD5687"/>
      <c r="AE5687"/>
      <c r="AF5687"/>
      <c r="AG5687"/>
      <c r="AH5687"/>
      <c r="AI5687"/>
      <c r="AJ5687"/>
      <c r="AK5687"/>
      <c r="AL5687"/>
      <c r="AM5687"/>
      <c r="AN5687"/>
      <c r="AO5687"/>
      <c r="AP5687"/>
      <c r="AQ5687"/>
    </row>
    <row r="5688" spans="1:43" s="269" customFormat="1" x14ac:dyDescent="0.2">
      <c r="A5688" s="13"/>
      <c r="B5688"/>
      <c r="C5688"/>
      <c r="D5688" s="227"/>
      <c r="E5688" s="227"/>
      <c r="F5688" s="227"/>
      <c r="G5688"/>
      <c r="H5688"/>
      <c r="I5688"/>
      <c r="J5688" s="227"/>
      <c r="L5688" s="190"/>
      <c r="N5688"/>
      <c r="O5688"/>
      <c r="P5688"/>
      <c r="Q5688"/>
      <c r="R5688"/>
      <c r="S5688"/>
      <c r="T5688"/>
      <c r="U5688"/>
      <c r="V5688"/>
      <c r="W5688" s="319"/>
      <c r="X5688"/>
      <c r="Y5688"/>
      <c r="Z5688"/>
      <c r="AA5688"/>
      <c r="AB5688"/>
      <c r="AC5688"/>
      <c r="AD5688"/>
      <c r="AE5688"/>
      <c r="AF5688"/>
      <c r="AG5688"/>
      <c r="AH5688"/>
      <c r="AI5688"/>
      <c r="AJ5688"/>
      <c r="AK5688"/>
      <c r="AL5688"/>
      <c r="AM5688"/>
      <c r="AN5688"/>
      <c r="AO5688"/>
      <c r="AP5688"/>
      <c r="AQ5688"/>
    </row>
    <row r="5689" spans="1:43" s="269" customFormat="1" x14ac:dyDescent="0.2">
      <c r="A5689" s="13"/>
      <c r="B5689"/>
      <c r="C5689"/>
      <c r="D5689" s="227"/>
      <c r="E5689" s="227"/>
      <c r="F5689" s="227"/>
      <c r="G5689"/>
      <c r="H5689"/>
      <c r="I5689"/>
      <c r="J5689" s="227"/>
      <c r="L5689" s="190"/>
      <c r="N5689"/>
      <c r="O5689"/>
      <c r="P5689"/>
      <c r="Q5689"/>
      <c r="R5689"/>
      <c r="S5689"/>
      <c r="T5689"/>
      <c r="U5689"/>
      <c r="V5689"/>
      <c r="W5689" s="319"/>
      <c r="X5689"/>
      <c r="Y5689"/>
      <c r="Z5689"/>
      <c r="AA5689"/>
      <c r="AB5689"/>
      <c r="AC5689"/>
      <c r="AD5689"/>
      <c r="AE5689"/>
      <c r="AF5689"/>
      <c r="AG5689"/>
      <c r="AH5689"/>
      <c r="AI5689"/>
      <c r="AJ5689"/>
      <c r="AK5689"/>
      <c r="AL5689"/>
      <c r="AM5689"/>
      <c r="AN5689"/>
      <c r="AO5689"/>
      <c r="AP5689"/>
      <c r="AQ5689"/>
    </row>
    <row r="5690" spans="1:43" s="269" customFormat="1" x14ac:dyDescent="0.2">
      <c r="A5690" s="13"/>
      <c r="B5690"/>
      <c r="C5690"/>
      <c r="D5690" s="227"/>
      <c r="E5690" s="227"/>
      <c r="F5690" s="227"/>
      <c r="G5690"/>
      <c r="H5690"/>
      <c r="I5690"/>
      <c r="J5690" s="227"/>
      <c r="L5690" s="190"/>
      <c r="N5690"/>
      <c r="O5690"/>
      <c r="P5690"/>
      <c r="Q5690"/>
      <c r="R5690"/>
      <c r="S5690"/>
      <c r="T5690"/>
      <c r="U5690"/>
      <c r="V5690"/>
      <c r="W5690" s="319"/>
      <c r="X5690"/>
      <c r="Y5690"/>
      <c r="Z5690"/>
      <c r="AA5690"/>
      <c r="AB5690"/>
      <c r="AC5690"/>
      <c r="AD5690"/>
      <c r="AE5690"/>
      <c r="AF5690"/>
      <c r="AG5690"/>
      <c r="AH5690"/>
      <c r="AI5690"/>
      <c r="AJ5690"/>
      <c r="AK5690"/>
      <c r="AL5690"/>
      <c r="AM5690"/>
      <c r="AN5690"/>
      <c r="AO5690"/>
      <c r="AP5690"/>
      <c r="AQ5690"/>
    </row>
    <row r="5691" spans="1:43" s="269" customFormat="1" x14ac:dyDescent="0.2">
      <c r="A5691" s="13"/>
      <c r="B5691"/>
      <c r="C5691"/>
      <c r="D5691" s="227"/>
      <c r="E5691" s="227"/>
      <c r="F5691" s="227"/>
      <c r="G5691"/>
      <c r="H5691"/>
      <c r="I5691"/>
      <c r="J5691" s="227"/>
      <c r="L5691" s="190"/>
      <c r="N5691"/>
      <c r="O5691"/>
      <c r="P5691"/>
      <c r="Q5691"/>
      <c r="R5691"/>
      <c r="S5691"/>
      <c r="T5691"/>
      <c r="U5691"/>
      <c r="V5691"/>
      <c r="W5691" s="319"/>
      <c r="X5691"/>
      <c r="Y5691"/>
      <c r="Z5691"/>
      <c r="AA5691"/>
      <c r="AB5691"/>
      <c r="AC5691"/>
      <c r="AD5691"/>
      <c r="AE5691"/>
      <c r="AF5691"/>
      <c r="AG5691"/>
      <c r="AH5691"/>
      <c r="AI5691"/>
      <c r="AJ5691"/>
      <c r="AK5691"/>
      <c r="AL5691"/>
      <c r="AM5691"/>
      <c r="AN5691"/>
      <c r="AO5691"/>
      <c r="AP5691"/>
      <c r="AQ5691"/>
    </row>
    <row r="5692" spans="1:43" s="269" customFormat="1" x14ac:dyDescent="0.2">
      <c r="A5692" s="13"/>
      <c r="B5692"/>
      <c r="C5692"/>
      <c r="D5692" s="227"/>
      <c r="E5692" s="227"/>
      <c r="F5692" s="227"/>
      <c r="G5692"/>
      <c r="H5692"/>
      <c r="I5692"/>
      <c r="J5692" s="227"/>
      <c r="L5692" s="190"/>
      <c r="N5692"/>
      <c r="O5692"/>
      <c r="P5692"/>
      <c r="Q5692"/>
      <c r="R5692"/>
      <c r="S5692"/>
      <c r="T5692"/>
      <c r="U5692"/>
      <c r="V5692"/>
      <c r="W5692" s="319"/>
      <c r="X5692"/>
      <c r="Y5692"/>
      <c r="Z5692"/>
      <c r="AA5692"/>
      <c r="AB5692"/>
      <c r="AC5692"/>
      <c r="AD5692"/>
      <c r="AE5692"/>
      <c r="AF5692"/>
      <c r="AG5692"/>
      <c r="AH5692"/>
      <c r="AI5692"/>
      <c r="AJ5692"/>
      <c r="AK5692"/>
      <c r="AL5692"/>
      <c r="AM5692"/>
      <c r="AN5692"/>
      <c r="AO5692"/>
      <c r="AP5692"/>
      <c r="AQ5692"/>
    </row>
    <row r="5693" spans="1:43" s="269" customFormat="1" x14ac:dyDescent="0.2">
      <c r="A5693" s="13"/>
      <c r="B5693"/>
      <c r="C5693"/>
      <c r="D5693" s="227"/>
      <c r="E5693" s="227"/>
      <c r="F5693" s="227"/>
      <c r="G5693"/>
      <c r="H5693"/>
      <c r="I5693"/>
      <c r="J5693" s="227"/>
      <c r="L5693" s="190"/>
      <c r="N5693"/>
      <c r="O5693"/>
      <c r="P5693"/>
      <c r="Q5693"/>
      <c r="R5693"/>
      <c r="S5693"/>
      <c r="T5693"/>
      <c r="U5693"/>
      <c r="V5693"/>
      <c r="W5693" s="319"/>
      <c r="X5693"/>
      <c r="Y5693"/>
      <c r="Z5693"/>
      <c r="AA5693"/>
      <c r="AB5693"/>
      <c r="AC5693"/>
      <c r="AD5693"/>
      <c r="AE5693"/>
      <c r="AF5693"/>
      <c r="AG5693"/>
      <c r="AH5693"/>
      <c r="AI5693"/>
      <c r="AJ5693"/>
      <c r="AK5693"/>
      <c r="AL5693"/>
      <c r="AM5693"/>
      <c r="AN5693"/>
      <c r="AO5693"/>
      <c r="AP5693"/>
      <c r="AQ5693"/>
    </row>
    <row r="5694" spans="1:43" s="269" customFormat="1" x14ac:dyDescent="0.2">
      <c r="A5694" s="13"/>
      <c r="B5694"/>
      <c r="C5694"/>
      <c r="D5694" s="227"/>
      <c r="E5694" s="227"/>
      <c r="F5694" s="227"/>
      <c r="G5694"/>
      <c r="H5694"/>
      <c r="I5694"/>
      <c r="J5694" s="227"/>
      <c r="L5694" s="190"/>
      <c r="N5694"/>
      <c r="O5694"/>
      <c r="P5694"/>
      <c r="Q5694"/>
      <c r="R5694"/>
      <c r="S5694"/>
      <c r="T5694"/>
      <c r="U5694"/>
      <c r="V5694"/>
      <c r="W5694" s="319"/>
      <c r="X5694"/>
      <c r="Y5694"/>
      <c r="Z5694"/>
      <c r="AA5694"/>
      <c r="AB5694"/>
      <c r="AC5694"/>
      <c r="AD5694"/>
      <c r="AE5694"/>
      <c r="AF5694"/>
      <c r="AG5694"/>
      <c r="AH5694"/>
      <c r="AI5694"/>
      <c r="AJ5694"/>
      <c r="AK5694"/>
      <c r="AL5694"/>
      <c r="AM5694"/>
      <c r="AN5694"/>
      <c r="AO5694"/>
      <c r="AP5694"/>
      <c r="AQ5694"/>
    </row>
    <row r="5695" spans="1:43" s="269" customFormat="1" x14ac:dyDescent="0.2">
      <c r="A5695" s="13"/>
      <c r="B5695"/>
      <c r="C5695"/>
      <c r="D5695" s="227"/>
      <c r="E5695" s="227"/>
      <c r="F5695" s="227"/>
      <c r="G5695"/>
      <c r="H5695"/>
      <c r="I5695"/>
      <c r="J5695" s="227"/>
      <c r="L5695" s="190"/>
      <c r="N5695"/>
      <c r="O5695"/>
      <c r="P5695"/>
      <c r="Q5695"/>
      <c r="R5695"/>
      <c r="S5695"/>
      <c r="T5695"/>
      <c r="U5695"/>
      <c r="V5695"/>
      <c r="W5695" s="319"/>
      <c r="X5695"/>
      <c r="Y5695"/>
      <c r="Z5695"/>
      <c r="AA5695"/>
      <c r="AB5695"/>
      <c r="AC5695"/>
      <c r="AD5695"/>
      <c r="AE5695"/>
      <c r="AF5695"/>
      <c r="AG5695"/>
      <c r="AH5695"/>
      <c r="AI5695"/>
      <c r="AJ5695"/>
      <c r="AK5695"/>
      <c r="AL5695"/>
      <c r="AM5695"/>
      <c r="AN5695"/>
      <c r="AO5695"/>
      <c r="AP5695"/>
      <c r="AQ5695"/>
    </row>
    <row r="5696" spans="1:43" s="269" customFormat="1" x14ac:dyDescent="0.2">
      <c r="A5696" s="13"/>
      <c r="B5696"/>
      <c r="C5696"/>
      <c r="D5696" s="227"/>
      <c r="E5696" s="227"/>
      <c r="F5696" s="227"/>
      <c r="G5696"/>
      <c r="H5696"/>
      <c r="I5696"/>
      <c r="J5696" s="227"/>
      <c r="L5696" s="190"/>
      <c r="N5696"/>
      <c r="O5696"/>
      <c r="P5696"/>
      <c r="Q5696"/>
      <c r="R5696"/>
      <c r="S5696"/>
      <c r="T5696"/>
      <c r="U5696"/>
      <c r="V5696"/>
      <c r="W5696" s="319"/>
      <c r="X5696"/>
      <c r="Y5696"/>
      <c r="Z5696"/>
      <c r="AA5696"/>
      <c r="AB5696"/>
      <c r="AC5696"/>
      <c r="AD5696"/>
      <c r="AE5696"/>
      <c r="AF5696"/>
      <c r="AG5696"/>
      <c r="AH5696"/>
      <c r="AI5696"/>
      <c r="AJ5696"/>
      <c r="AK5696"/>
      <c r="AL5696"/>
      <c r="AM5696"/>
      <c r="AN5696"/>
      <c r="AO5696"/>
      <c r="AP5696"/>
      <c r="AQ5696"/>
    </row>
    <row r="5697" spans="1:43" s="269" customFormat="1" x14ac:dyDescent="0.2">
      <c r="A5697" s="13"/>
      <c r="B5697"/>
      <c r="C5697"/>
      <c r="D5697" s="227"/>
      <c r="E5697" s="227"/>
      <c r="F5697" s="227"/>
      <c r="G5697"/>
      <c r="H5697"/>
      <c r="I5697"/>
      <c r="J5697" s="227"/>
      <c r="L5697" s="190"/>
      <c r="N5697"/>
      <c r="O5697"/>
      <c r="P5697"/>
      <c r="Q5697"/>
      <c r="R5697"/>
      <c r="S5697"/>
      <c r="T5697"/>
      <c r="U5697"/>
      <c r="V5697"/>
      <c r="W5697" s="319"/>
      <c r="X5697"/>
      <c r="Y5697"/>
      <c r="Z5697"/>
      <c r="AA5697"/>
      <c r="AB5697"/>
      <c r="AC5697"/>
      <c r="AD5697"/>
      <c r="AE5697"/>
      <c r="AF5697"/>
      <c r="AG5697"/>
      <c r="AH5697"/>
      <c r="AI5697"/>
      <c r="AJ5697"/>
      <c r="AK5697"/>
      <c r="AL5697"/>
      <c r="AM5697"/>
      <c r="AN5697"/>
      <c r="AO5697"/>
      <c r="AP5697"/>
      <c r="AQ5697"/>
    </row>
    <row r="5698" spans="1:43" s="269" customFormat="1" x14ac:dyDescent="0.2">
      <c r="A5698" s="13"/>
      <c r="B5698"/>
      <c r="C5698"/>
      <c r="D5698" s="227"/>
      <c r="E5698" s="227"/>
      <c r="F5698" s="227"/>
      <c r="G5698"/>
      <c r="H5698"/>
      <c r="I5698"/>
      <c r="J5698" s="227"/>
      <c r="L5698" s="190"/>
      <c r="N5698"/>
      <c r="O5698"/>
      <c r="P5698"/>
      <c r="Q5698"/>
      <c r="R5698"/>
      <c r="S5698"/>
      <c r="T5698"/>
      <c r="U5698"/>
      <c r="V5698"/>
      <c r="W5698" s="319"/>
      <c r="X5698"/>
      <c r="Y5698"/>
      <c r="Z5698"/>
      <c r="AA5698"/>
      <c r="AB5698"/>
      <c r="AC5698"/>
      <c r="AD5698"/>
      <c r="AE5698"/>
      <c r="AF5698"/>
      <c r="AG5698"/>
      <c r="AH5698"/>
      <c r="AI5698"/>
      <c r="AJ5698"/>
      <c r="AK5698"/>
      <c r="AL5698"/>
      <c r="AM5698"/>
      <c r="AN5698"/>
      <c r="AO5698"/>
      <c r="AP5698"/>
      <c r="AQ5698"/>
    </row>
    <row r="5699" spans="1:43" s="269" customFormat="1" x14ac:dyDescent="0.2">
      <c r="A5699" s="13"/>
      <c r="B5699"/>
      <c r="C5699"/>
      <c r="D5699" s="227"/>
      <c r="E5699" s="227"/>
      <c r="F5699" s="227"/>
      <c r="G5699"/>
      <c r="H5699"/>
      <c r="I5699"/>
      <c r="J5699" s="227"/>
      <c r="L5699" s="190"/>
      <c r="N5699"/>
      <c r="O5699"/>
      <c r="P5699"/>
      <c r="Q5699"/>
      <c r="R5699"/>
      <c r="S5699"/>
      <c r="T5699"/>
      <c r="U5699"/>
      <c r="V5699"/>
      <c r="W5699" s="319"/>
      <c r="X5699"/>
      <c r="Y5699"/>
      <c r="Z5699"/>
      <c r="AA5699"/>
      <c r="AB5699"/>
      <c r="AC5699"/>
      <c r="AD5699"/>
      <c r="AE5699"/>
      <c r="AF5699"/>
      <c r="AG5699"/>
      <c r="AH5699"/>
      <c r="AI5699"/>
      <c r="AJ5699"/>
      <c r="AK5699"/>
      <c r="AL5699"/>
      <c r="AM5699"/>
      <c r="AN5699"/>
      <c r="AO5699"/>
      <c r="AP5699"/>
      <c r="AQ5699"/>
    </row>
    <row r="5700" spans="1:43" s="269" customFormat="1" x14ac:dyDescent="0.2">
      <c r="A5700" s="13"/>
      <c r="B5700"/>
      <c r="C5700"/>
      <c r="D5700" s="227"/>
      <c r="E5700" s="227"/>
      <c r="F5700" s="227"/>
      <c r="G5700"/>
      <c r="H5700"/>
      <c r="I5700"/>
      <c r="J5700" s="227"/>
      <c r="L5700" s="190"/>
      <c r="N5700"/>
      <c r="O5700"/>
      <c r="P5700"/>
      <c r="Q5700"/>
      <c r="R5700"/>
      <c r="S5700"/>
      <c r="T5700"/>
      <c r="U5700"/>
      <c r="V5700"/>
      <c r="W5700" s="319"/>
      <c r="X5700"/>
      <c r="Y5700"/>
      <c r="Z5700"/>
      <c r="AA5700"/>
      <c r="AB5700"/>
      <c r="AC5700"/>
      <c r="AD5700"/>
      <c r="AE5700"/>
      <c r="AF5700"/>
      <c r="AG5700"/>
      <c r="AH5700"/>
      <c r="AI5700"/>
      <c r="AJ5700"/>
      <c r="AK5700"/>
      <c r="AL5700"/>
      <c r="AM5700"/>
      <c r="AN5700"/>
      <c r="AO5700"/>
      <c r="AP5700"/>
      <c r="AQ5700"/>
    </row>
    <row r="5701" spans="1:43" s="269" customFormat="1" x14ac:dyDescent="0.2">
      <c r="A5701" s="13"/>
      <c r="B5701"/>
      <c r="C5701"/>
      <c r="D5701" s="227"/>
      <c r="E5701" s="227"/>
      <c r="F5701" s="227"/>
      <c r="G5701"/>
      <c r="H5701"/>
      <c r="I5701"/>
      <c r="J5701" s="227"/>
      <c r="L5701" s="190"/>
      <c r="N5701"/>
      <c r="O5701"/>
      <c r="P5701"/>
      <c r="Q5701"/>
      <c r="R5701"/>
      <c r="S5701"/>
      <c r="T5701"/>
      <c r="U5701"/>
      <c r="V5701"/>
      <c r="W5701" s="319"/>
      <c r="X5701"/>
      <c r="Y5701"/>
      <c r="Z5701"/>
      <c r="AA5701"/>
      <c r="AB5701"/>
      <c r="AC5701"/>
      <c r="AD5701"/>
      <c r="AE5701"/>
      <c r="AF5701"/>
      <c r="AG5701"/>
      <c r="AH5701"/>
      <c r="AI5701"/>
      <c r="AJ5701"/>
      <c r="AK5701"/>
      <c r="AL5701"/>
      <c r="AM5701"/>
      <c r="AN5701"/>
      <c r="AO5701"/>
      <c r="AP5701"/>
      <c r="AQ5701"/>
    </row>
    <row r="5702" spans="1:43" s="269" customFormat="1" x14ac:dyDescent="0.2">
      <c r="A5702" s="13"/>
      <c r="B5702"/>
      <c r="C5702"/>
      <c r="D5702" s="227"/>
      <c r="E5702" s="227"/>
      <c r="F5702" s="227"/>
      <c r="G5702"/>
      <c r="H5702"/>
      <c r="I5702"/>
      <c r="J5702" s="227"/>
      <c r="L5702" s="190"/>
      <c r="N5702"/>
      <c r="O5702"/>
      <c r="P5702"/>
      <c r="Q5702"/>
      <c r="R5702"/>
      <c r="S5702"/>
      <c r="T5702"/>
      <c r="U5702"/>
      <c r="V5702"/>
      <c r="W5702" s="319"/>
      <c r="X5702"/>
      <c r="Y5702"/>
      <c r="Z5702"/>
      <c r="AA5702"/>
      <c r="AB5702"/>
      <c r="AC5702"/>
      <c r="AD5702"/>
      <c r="AE5702"/>
      <c r="AF5702"/>
      <c r="AG5702"/>
      <c r="AH5702"/>
      <c r="AI5702"/>
      <c r="AJ5702"/>
      <c r="AK5702"/>
      <c r="AL5702"/>
      <c r="AM5702"/>
      <c r="AN5702"/>
      <c r="AO5702"/>
      <c r="AP5702"/>
      <c r="AQ5702"/>
    </row>
    <row r="5703" spans="1:43" s="269" customFormat="1" x14ac:dyDescent="0.2">
      <c r="A5703" s="13"/>
      <c r="B5703"/>
      <c r="C5703"/>
      <c r="D5703" s="227"/>
      <c r="E5703" s="227"/>
      <c r="F5703" s="227"/>
      <c r="G5703"/>
      <c r="H5703"/>
      <c r="I5703"/>
      <c r="J5703" s="227"/>
      <c r="L5703" s="190"/>
      <c r="N5703"/>
      <c r="O5703"/>
      <c r="P5703"/>
      <c r="Q5703"/>
      <c r="R5703"/>
      <c r="S5703"/>
      <c r="T5703"/>
      <c r="U5703"/>
      <c r="V5703"/>
      <c r="W5703" s="319"/>
      <c r="X5703"/>
      <c r="Y5703"/>
      <c r="Z5703"/>
      <c r="AA5703"/>
      <c r="AB5703"/>
      <c r="AC5703"/>
      <c r="AD5703"/>
      <c r="AE5703"/>
      <c r="AF5703"/>
      <c r="AG5703"/>
      <c r="AH5703"/>
      <c r="AI5703"/>
      <c r="AJ5703"/>
      <c r="AK5703"/>
      <c r="AL5703"/>
      <c r="AM5703"/>
      <c r="AN5703"/>
      <c r="AO5703"/>
      <c r="AP5703"/>
      <c r="AQ5703"/>
    </row>
    <row r="5704" spans="1:43" s="269" customFormat="1" x14ac:dyDescent="0.2">
      <c r="A5704" s="13"/>
      <c r="B5704"/>
      <c r="C5704"/>
      <c r="D5704" s="227"/>
      <c r="E5704" s="227"/>
      <c r="F5704" s="227"/>
      <c r="G5704"/>
      <c r="H5704"/>
      <c r="I5704"/>
      <c r="J5704" s="227"/>
      <c r="L5704" s="190"/>
      <c r="N5704"/>
      <c r="O5704"/>
      <c r="P5704"/>
      <c r="Q5704"/>
      <c r="R5704"/>
      <c r="S5704"/>
      <c r="T5704"/>
      <c r="U5704"/>
      <c r="V5704"/>
      <c r="W5704" s="319"/>
      <c r="X5704"/>
      <c r="Y5704"/>
      <c r="Z5704"/>
      <c r="AA5704"/>
      <c r="AB5704"/>
      <c r="AC5704"/>
      <c r="AD5704"/>
      <c r="AE5704"/>
      <c r="AF5704"/>
      <c r="AG5704"/>
      <c r="AH5704"/>
      <c r="AI5704"/>
      <c r="AJ5704"/>
      <c r="AK5704"/>
      <c r="AL5704"/>
      <c r="AM5704"/>
      <c r="AN5704"/>
      <c r="AO5704"/>
      <c r="AP5704"/>
      <c r="AQ5704"/>
    </row>
    <row r="5705" spans="1:43" s="269" customFormat="1" x14ac:dyDescent="0.2">
      <c r="A5705" s="13"/>
      <c r="B5705"/>
      <c r="C5705"/>
      <c r="D5705" s="227"/>
      <c r="E5705" s="227"/>
      <c r="F5705" s="227"/>
      <c r="G5705"/>
      <c r="H5705"/>
      <c r="I5705"/>
      <c r="J5705" s="227"/>
      <c r="L5705" s="190"/>
      <c r="N5705"/>
      <c r="O5705"/>
      <c r="P5705"/>
      <c r="Q5705"/>
      <c r="R5705"/>
      <c r="S5705"/>
      <c r="T5705"/>
      <c r="U5705"/>
      <c r="V5705"/>
      <c r="W5705" s="319"/>
      <c r="X5705"/>
      <c r="Y5705"/>
      <c r="Z5705"/>
      <c r="AA5705"/>
      <c r="AB5705"/>
      <c r="AC5705"/>
      <c r="AD5705"/>
      <c r="AE5705"/>
      <c r="AF5705"/>
      <c r="AG5705"/>
      <c r="AH5705"/>
      <c r="AI5705"/>
      <c r="AJ5705"/>
      <c r="AK5705"/>
      <c r="AL5705"/>
      <c r="AM5705"/>
      <c r="AN5705"/>
      <c r="AO5705"/>
      <c r="AP5705"/>
      <c r="AQ5705"/>
    </row>
    <row r="5706" spans="1:43" s="269" customFormat="1" x14ac:dyDescent="0.2">
      <c r="A5706" s="13"/>
      <c r="B5706"/>
      <c r="C5706"/>
      <c r="D5706" s="227"/>
      <c r="E5706" s="227"/>
      <c r="F5706" s="227"/>
      <c r="G5706"/>
      <c r="H5706"/>
      <c r="I5706"/>
      <c r="J5706" s="227"/>
      <c r="L5706" s="190"/>
      <c r="N5706"/>
      <c r="O5706"/>
      <c r="P5706"/>
      <c r="Q5706"/>
      <c r="R5706"/>
      <c r="S5706"/>
      <c r="T5706"/>
      <c r="U5706"/>
      <c r="V5706"/>
      <c r="W5706" s="319"/>
      <c r="X5706"/>
      <c r="Y5706"/>
      <c r="Z5706"/>
      <c r="AA5706"/>
      <c r="AB5706"/>
      <c r="AC5706"/>
      <c r="AD5706"/>
      <c r="AE5706"/>
      <c r="AF5706"/>
      <c r="AG5706"/>
      <c r="AH5706"/>
      <c r="AI5706"/>
      <c r="AJ5706"/>
      <c r="AK5706"/>
      <c r="AL5706"/>
      <c r="AM5706"/>
      <c r="AN5706"/>
      <c r="AO5706"/>
      <c r="AP5706"/>
      <c r="AQ5706"/>
    </row>
    <row r="5707" spans="1:43" s="269" customFormat="1" x14ac:dyDescent="0.2">
      <c r="A5707" s="13"/>
      <c r="B5707"/>
      <c r="C5707"/>
      <c r="D5707" s="227"/>
      <c r="E5707" s="227"/>
      <c r="F5707" s="227"/>
      <c r="G5707"/>
      <c r="H5707"/>
      <c r="I5707"/>
      <c r="J5707" s="227"/>
      <c r="L5707" s="190"/>
      <c r="N5707"/>
      <c r="O5707"/>
      <c r="P5707"/>
      <c r="Q5707"/>
      <c r="R5707"/>
      <c r="S5707"/>
      <c r="T5707"/>
      <c r="U5707"/>
      <c r="V5707"/>
      <c r="W5707" s="319"/>
      <c r="X5707"/>
      <c r="Y5707"/>
      <c r="Z5707"/>
      <c r="AA5707"/>
      <c r="AB5707"/>
      <c r="AC5707"/>
      <c r="AD5707"/>
      <c r="AE5707"/>
      <c r="AF5707"/>
      <c r="AG5707"/>
      <c r="AH5707"/>
      <c r="AI5707"/>
      <c r="AJ5707"/>
      <c r="AK5707"/>
      <c r="AL5707"/>
      <c r="AM5707"/>
      <c r="AN5707"/>
      <c r="AO5707"/>
      <c r="AP5707"/>
      <c r="AQ5707"/>
    </row>
    <row r="5708" spans="1:43" s="269" customFormat="1" x14ac:dyDescent="0.2">
      <c r="A5708" s="13"/>
      <c r="B5708"/>
      <c r="C5708"/>
      <c r="D5708" s="227"/>
      <c r="E5708" s="227"/>
      <c r="F5708" s="227"/>
      <c r="G5708"/>
      <c r="H5708"/>
      <c r="I5708"/>
      <c r="J5708" s="227"/>
      <c r="L5708" s="190"/>
      <c r="N5708"/>
      <c r="O5708"/>
      <c r="P5708"/>
      <c r="Q5708"/>
      <c r="R5708"/>
      <c r="S5708"/>
      <c r="T5708"/>
      <c r="U5708"/>
      <c r="V5708"/>
      <c r="W5708" s="319"/>
      <c r="X5708"/>
      <c r="Y5708"/>
      <c r="Z5708"/>
      <c r="AA5708"/>
      <c r="AB5708"/>
      <c r="AC5708"/>
      <c r="AD5708"/>
      <c r="AE5708"/>
      <c r="AF5708"/>
      <c r="AG5708"/>
      <c r="AH5708"/>
      <c r="AI5708"/>
      <c r="AJ5708"/>
      <c r="AK5708"/>
      <c r="AL5708"/>
      <c r="AM5708"/>
      <c r="AN5708"/>
      <c r="AO5708"/>
      <c r="AP5708"/>
      <c r="AQ5708"/>
    </row>
    <row r="5709" spans="1:43" s="269" customFormat="1" x14ac:dyDescent="0.2">
      <c r="A5709" s="13"/>
      <c r="B5709"/>
      <c r="C5709"/>
      <c r="D5709" s="227"/>
      <c r="E5709" s="227"/>
      <c r="F5709" s="227"/>
      <c r="G5709"/>
      <c r="H5709"/>
      <c r="I5709"/>
      <c r="J5709" s="227"/>
      <c r="L5709" s="190"/>
      <c r="N5709"/>
      <c r="O5709"/>
      <c r="P5709"/>
      <c r="Q5709"/>
      <c r="R5709"/>
      <c r="S5709"/>
      <c r="T5709"/>
      <c r="U5709"/>
      <c r="V5709"/>
      <c r="W5709" s="319"/>
      <c r="X5709"/>
      <c r="Y5709"/>
      <c r="Z5709"/>
      <c r="AA5709"/>
      <c r="AB5709"/>
      <c r="AC5709"/>
      <c r="AD5709"/>
      <c r="AE5709"/>
      <c r="AF5709"/>
      <c r="AG5709"/>
      <c r="AH5709"/>
      <c r="AI5709"/>
      <c r="AJ5709"/>
      <c r="AK5709"/>
      <c r="AL5709"/>
      <c r="AM5709"/>
      <c r="AN5709"/>
      <c r="AO5709"/>
      <c r="AP5709"/>
      <c r="AQ5709"/>
    </row>
    <row r="5710" spans="1:43" s="269" customFormat="1" x14ac:dyDescent="0.2">
      <c r="A5710" s="13"/>
      <c r="B5710"/>
      <c r="C5710"/>
      <c r="D5710" s="227"/>
      <c r="E5710" s="227"/>
      <c r="F5710" s="227"/>
      <c r="G5710"/>
      <c r="H5710"/>
      <c r="I5710"/>
      <c r="J5710" s="227"/>
      <c r="L5710" s="190"/>
      <c r="N5710"/>
      <c r="O5710"/>
      <c r="P5710"/>
      <c r="Q5710"/>
      <c r="R5710"/>
      <c r="S5710"/>
      <c r="T5710"/>
      <c r="U5710"/>
      <c r="V5710"/>
      <c r="W5710" s="319"/>
      <c r="X5710"/>
      <c r="Y5710"/>
      <c r="Z5710"/>
      <c r="AA5710"/>
      <c r="AB5710"/>
      <c r="AC5710"/>
      <c r="AD5710"/>
      <c r="AE5710"/>
      <c r="AF5710"/>
      <c r="AG5710"/>
      <c r="AH5710"/>
      <c r="AI5710"/>
      <c r="AJ5710"/>
      <c r="AK5710"/>
      <c r="AL5710"/>
      <c r="AM5710"/>
      <c r="AN5710"/>
      <c r="AO5710"/>
      <c r="AP5710"/>
      <c r="AQ5710"/>
    </row>
    <row r="5711" spans="1:43" s="269" customFormat="1" x14ac:dyDescent="0.2">
      <c r="A5711" s="13"/>
      <c r="B5711"/>
      <c r="C5711"/>
      <c r="D5711" s="227"/>
      <c r="E5711" s="227"/>
      <c r="F5711" s="227"/>
      <c r="G5711"/>
      <c r="H5711"/>
      <c r="I5711"/>
      <c r="J5711" s="227"/>
      <c r="L5711" s="190"/>
      <c r="N5711"/>
      <c r="O5711"/>
      <c r="P5711"/>
      <c r="Q5711"/>
      <c r="R5711"/>
      <c r="S5711"/>
      <c r="T5711"/>
      <c r="U5711"/>
      <c r="V5711"/>
      <c r="W5711" s="319"/>
      <c r="X5711"/>
      <c r="Y5711"/>
      <c r="Z5711"/>
      <c r="AA5711"/>
      <c r="AB5711"/>
      <c r="AC5711"/>
      <c r="AD5711"/>
      <c r="AE5711"/>
      <c r="AF5711"/>
      <c r="AG5711"/>
      <c r="AH5711"/>
      <c r="AI5711"/>
      <c r="AJ5711"/>
      <c r="AK5711"/>
      <c r="AL5711"/>
      <c r="AM5711"/>
      <c r="AN5711"/>
      <c r="AO5711"/>
      <c r="AP5711"/>
      <c r="AQ5711"/>
    </row>
    <row r="5712" spans="1:43" s="269" customFormat="1" x14ac:dyDescent="0.2">
      <c r="A5712" s="13"/>
      <c r="B5712"/>
      <c r="C5712"/>
      <c r="D5712" s="227"/>
      <c r="E5712" s="227"/>
      <c r="F5712" s="227"/>
      <c r="G5712"/>
      <c r="H5712"/>
      <c r="I5712"/>
      <c r="J5712" s="227"/>
      <c r="L5712" s="190"/>
      <c r="N5712"/>
      <c r="O5712"/>
      <c r="P5712"/>
      <c r="Q5712"/>
      <c r="R5712"/>
      <c r="S5712"/>
      <c r="T5712"/>
      <c r="U5712"/>
      <c r="V5712"/>
      <c r="W5712" s="319"/>
      <c r="X5712"/>
      <c r="Y5712"/>
      <c r="Z5712"/>
      <c r="AA5712"/>
      <c r="AB5712"/>
      <c r="AC5712"/>
      <c r="AD5712"/>
      <c r="AE5712"/>
      <c r="AF5712"/>
      <c r="AG5712"/>
      <c r="AH5712"/>
      <c r="AI5712"/>
      <c r="AJ5712"/>
      <c r="AK5712"/>
      <c r="AL5712"/>
      <c r="AM5712"/>
      <c r="AN5712"/>
      <c r="AO5712"/>
      <c r="AP5712"/>
      <c r="AQ5712"/>
    </row>
    <row r="5713" spans="1:43" s="269" customFormat="1" x14ac:dyDescent="0.2">
      <c r="A5713" s="13"/>
      <c r="B5713"/>
      <c r="C5713"/>
      <c r="D5713" s="227"/>
      <c r="E5713" s="227"/>
      <c r="F5713" s="227"/>
      <c r="G5713"/>
      <c r="H5713"/>
      <c r="I5713"/>
      <c r="J5713" s="227"/>
      <c r="L5713" s="190"/>
      <c r="N5713"/>
      <c r="O5713"/>
      <c r="P5713"/>
      <c r="Q5713"/>
      <c r="R5713"/>
      <c r="S5713"/>
      <c r="T5713"/>
      <c r="U5713"/>
      <c r="V5713"/>
      <c r="W5713" s="319"/>
      <c r="X5713"/>
      <c r="Y5713"/>
      <c r="Z5713"/>
      <c r="AA5713"/>
      <c r="AB5713"/>
      <c r="AC5713"/>
      <c r="AD5713"/>
      <c r="AE5713"/>
      <c r="AF5713"/>
      <c r="AG5713"/>
      <c r="AH5713"/>
      <c r="AI5713"/>
      <c r="AJ5713"/>
      <c r="AK5713"/>
      <c r="AL5713"/>
      <c r="AM5713"/>
      <c r="AN5713"/>
      <c r="AO5713"/>
      <c r="AP5713"/>
      <c r="AQ5713"/>
    </row>
    <row r="5714" spans="1:43" s="269" customFormat="1" x14ac:dyDescent="0.2">
      <c r="A5714" s="13"/>
      <c r="B5714"/>
      <c r="C5714"/>
      <c r="D5714" s="227"/>
      <c r="E5714" s="227"/>
      <c r="F5714" s="227"/>
      <c r="G5714"/>
      <c r="H5714"/>
      <c r="I5714"/>
      <c r="J5714" s="227"/>
      <c r="L5714" s="190"/>
      <c r="N5714"/>
      <c r="O5714"/>
      <c r="P5714"/>
      <c r="Q5714"/>
      <c r="R5714"/>
      <c r="S5714"/>
      <c r="T5714"/>
      <c r="U5714"/>
      <c r="V5714"/>
      <c r="W5714" s="319"/>
      <c r="X5714"/>
      <c r="Y5714"/>
      <c r="Z5714"/>
      <c r="AA5714"/>
      <c r="AB5714"/>
      <c r="AC5714"/>
      <c r="AD5714"/>
      <c r="AE5714"/>
      <c r="AF5714"/>
      <c r="AG5714"/>
      <c r="AH5714"/>
      <c r="AI5714"/>
      <c r="AJ5714"/>
      <c r="AK5714"/>
      <c r="AL5714"/>
      <c r="AM5714"/>
      <c r="AN5714"/>
      <c r="AO5714"/>
      <c r="AP5714"/>
      <c r="AQ5714"/>
    </row>
    <row r="5715" spans="1:43" s="269" customFormat="1" x14ac:dyDescent="0.2">
      <c r="A5715" s="13"/>
      <c r="B5715"/>
      <c r="C5715"/>
      <c r="D5715" s="227"/>
      <c r="E5715" s="227"/>
      <c r="F5715" s="227"/>
      <c r="G5715"/>
      <c r="H5715"/>
      <c r="I5715"/>
      <c r="J5715" s="227"/>
      <c r="L5715" s="190"/>
      <c r="N5715"/>
      <c r="O5715"/>
      <c r="P5715"/>
      <c r="Q5715"/>
      <c r="R5715"/>
      <c r="S5715"/>
      <c r="T5715"/>
      <c r="U5715"/>
      <c r="V5715"/>
      <c r="W5715" s="319"/>
      <c r="X5715"/>
      <c r="Y5715"/>
      <c r="Z5715"/>
      <c r="AA5715"/>
      <c r="AB5715"/>
      <c r="AC5715"/>
      <c r="AD5715"/>
      <c r="AE5715"/>
      <c r="AF5715"/>
      <c r="AG5715"/>
      <c r="AH5715"/>
      <c r="AI5715"/>
      <c r="AJ5715"/>
      <c r="AK5715"/>
      <c r="AL5715"/>
      <c r="AM5715"/>
      <c r="AN5715"/>
      <c r="AO5715"/>
      <c r="AP5715"/>
      <c r="AQ5715"/>
    </row>
    <row r="5716" spans="1:43" s="269" customFormat="1" x14ac:dyDescent="0.2">
      <c r="A5716" s="13"/>
      <c r="B5716"/>
      <c r="C5716"/>
      <c r="D5716" s="227"/>
      <c r="E5716" s="227"/>
      <c r="F5716" s="227"/>
      <c r="G5716"/>
      <c r="H5716"/>
      <c r="I5716"/>
      <c r="J5716" s="227"/>
      <c r="L5716" s="190"/>
      <c r="N5716"/>
      <c r="O5716"/>
      <c r="P5716"/>
      <c r="Q5716"/>
      <c r="R5716"/>
      <c r="S5716"/>
      <c r="T5716"/>
      <c r="U5716"/>
      <c r="V5716"/>
      <c r="W5716" s="319"/>
      <c r="X5716"/>
      <c r="Y5716"/>
      <c r="Z5716"/>
      <c r="AA5716"/>
      <c r="AB5716"/>
      <c r="AC5716"/>
      <c r="AD5716"/>
      <c r="AE5716"/>
      <c r="AF5716"/>
      <c r="AG5716"/>
      <c r="AH5716"/>
      <c r="AI5716"/>
      <c r="AJ5716"/>
      <c r="AK5716"/>
      <c r="AL5716"/>
      <c r="AM5716"/>
      <c r="AN5716"/>
      <c r="AO5716"/>
      <c r="AP5716"/>
      <c r="AQ5716"/>
    </row>
    <row r="5717" spans="1:43" s="269" customFormat="1" x14ac:dyDescent="0.2">
      <c r="A5717" s="13"/>
      <c r="B5717"/>
      <c r="C5717"/>
      <c r="D5717" s="227"/>
      <c r="E5717" s="227"/>
      <c r="F5717" s="227"/>
      <c r="G5717"/>
      <c r="H5717"/>
      <c r="I5717"/>
      <c r="J5717" s="227"/>
      <c r="L5717" s="190"/>
      <c r="N5717"/>
      <c r="O5717"/>
      <c r="P5717"/>
      <c r="Q5717"/>
      <c r="R5717"/>
      <c r="S5717"/>
      <c r="T5717"/>
      <c r="U5717"/>
      <c r="V5717"/>
      <c r="W5717" s="319"/>
      <c r="X5717"/>
      <c r="Y5717"/>
      <c r="Z5717"/>
      <c r="AA5717"/>
      <c r="AB5717"/>
      <c r="AC5717"/>
      <c r="AD5717"/>
      <c r="AE5717"/>
      <c r="AF5717"/>
      <c r="AG5717"/>
      <c r="AH5717"/>
      <c r="AI5717"/>
      <c r="AJ5717"/>
      <c r="AK5717"/>
      <c r="AL5717"/>
      <c r="AM5717"/>
      <c r="AN5717"/>
      <c r="AO5717"/>
      <c r="AP5717"/>
      <c r="AQ5717"/>
    </row>
    <row r="5718" spans="1:43" s="269" customFormat="1" x14ac:dyDescent="0.2">
      <c r="A5718" s="13"/>
      <c r="B5718"/>
      <c r="C5718"/>
      <c r="D5718" s="227"/>
      <c r="E5718" s="227"/>
      <c r="F5718" s="227"/>
      <c r="G5718"/>
      <c r="H5718"/>
      <c r="I5718"/>
      <c r="J5718" s="227"/>
      <c r="L5718" s="190"/>
      <c r="N5718"/>
      <c r="O5718"/>
      <c r="P5718"/>
      <c r="Q5718"/>
      <c r="R5718"/>
      <c r="S5718"/>
      <c r="T5718"/>
      <c r="U5718"/>
      <c r="V5718"/>
      <c r="W5718" s="319"/>
      <c r="X5718"/>
      <c r="Y5718"/>
      <c r="Z5718"/>
      <c r="AA5718"/>
      <c r="AB5718"/>
      <c r="AC5718"/>
      <c r="AD5718"/>
      <c r="AE5718"/>
      <c r="AF5718"/>
      <c r="AG5718"/>
      <c r="AH5718"/>
      <c r="AI5718"/>
      <c r="AJ5718"/>
      <c r="AK5718"/>
      <c r="AL5718"/>
      <c r="AM5718"/>
      <c r="AN5718"/>
      <c r="AO5718"/>
      <c r="AP5718"/>
      <c r="AQ5718"/>
    </row>
    <row r="5719" spans="1:43" s="269" customFormat="1" x14ac:dyDescent="0.2">
      <c r="A5719" s="13"/>
      <c r="B5719"/>
      <c r="C5719"/>
      <c r="D5719" s="227"/>
      <c r="E5719" s="227"/>
      <c r="F5719" s="227"/>
      <c r="G5719"/>
      <c r="H5719"/>
      <c r="I5719"/>
      <c r="J5719" s="227"/>
      <c r="L5719" s="190"/>
      <c r="N5719"/>
      <c r="O5719"/>
      <c r="P5719"/>
      <c r="Q5719"/>
      <c r="R5719"/>
      <c r="S5719"/>
      <c r="T5719"/>
      <c r="U5719"/>
      <c r="V5719"/>
      <c r="W5719" s="319"/>
      <c r="X5719"/>
      <c r="Y5719"/>
      <c r="Z5719"/>
      <c r="AA5719"/>
      <c r="AB5719"/>
      <c r="AC5719"/>
      <c r="AD5719"/>
      <c r="AE5719"/>
      <c r="AF5719"/>
      <c r="AG5719"/>
      <c r="AH5719"/>
      <c r="AI5719"/>
      <c r="AJ5719"/>
      <c r="AK5719"/>
      <c r="AL5719"/>
      <c r="AM5719"/>
      <c r="AN5719"/>
      <c r="AO5719"/>
      <c r="AP5719"/>
      <c r="AQ5719"/>
    </row>
    <row r="5720" spans="1:43" s="269" customFormat="1" x14ac:dyDescent="0.2">
      <c r="A5720" s="13"/>
      <c r="B5720"/>
      <c r="C5720"/>
      <c r="D5720" s="227"/>
      <c r="E5720" s="227"/>
      <c r="F5720" s="227"/>
      <c r="G5720"/>
      <c r="H5720"/>
      <c r="I5720"/>
      <c r="J5720" s="227"/>
      <c r="L5720" s="190"/>
      <c r="N5720"/>
      <c r="O5720"/>
      <c r="P5720"/>
      <c r="Q5720"/>
      <c r="R5720"/>
      <c r="S5720"/>
      <c r="T5720"/>
      <c r="U5720"/>
      <c r="V5720"/>
      <c r="W5720" s="319"/>
      <c r="X5720"/>
      <c r="Y5720"/>
      <c r="Z5720"/>
      <c r="AA5720"/>
      <c r="AB5720"/>
      <c r="AC5720"/>
      <c r="AD5720"/>
      <c r="AE5720"/>
      <c r="AF5720"/>
      <c r="AG5720"/>
      <c r="AH5720"/>
      <c r="AI5720"/>
      <c r="AJ5720"/>
      <c r="AK5720"/>
      <c r="AL5720"/>
      <c r="AM5720"/>
      <c r="AN5720"/>
      <c r="AO5720"/>
      <c r="AP5720"/>
      <c r="AQ5720"/>
    </row>
    <row r="5721" spans="1:43" s="269" customFormat="1" x14ac:dyDescent="0.2">
      <c r="A5721" s="13"/>
      <c r="B5721"/>
      <c r="C5721"/>
      <c r="D5721" s="227"/>
      <c r="E5721" s="227"/>
      <c r="F5721" s="227"/>
      <c r="G5721"/>
      <c r="H5721"/>
      <c r="I5721"/>
      <c r="J5721" s="227"/>
      <c r="L5721" s="190"/>
      <c r="N5721"/>
      <c r="O5721"/>
      <c r="P5721"/>
      <c r="Q5721"/>
      <c r="R5721"/>
      <c r="S5721"/>
      <c r="T5721"/>
      <c r="U5721"/>
      <c r="V5721"/>
      <c r="W5721" s="319"/>
      <c r="X5721"/>
      <c r="Y5721"/>
      <c r="Z5721"/>
      <c r="AA5721"/>
      <c r="AB5721"/>
      <c r="AC5721"/>
      <c r="AD5721"/>
      <c r="AE5721"/>
      <c r="AF5721"/>
      <c r="AG5721"/>
      <c r="AH5721"/>
      <c r="AI5721"/>
      <c r="AJ5721"/>
      <c r="AK5721"/>
      <c r="AL5721"/>
      <c r="AM5721"/>
      <c r="AN5721"/>
      <c r="AO5721"/>
      <c r="AP5721"/>
      <c r="AQ5721"/>
    </row>
    <row r="5722" spans="1:43" s="269" customFormat="1" x14ac:dyDescent="0.2">
      <c r="A5722" s="13"/>
      <c r="B5722"/>
      <c r="C5722"/>
      <c r="D5722" s="227"/>
      <c r="E5722" s="227"/>
      <c r="F5722" s="227"/>
      <c r="G5722"/>
      <c r="H5722"/>
      <c r="I5722"/>
      <c r="J5722" s="227"/>
      <c r="L5722" s="190"/>
      <c r="N5722"/>
      <c r="O5722"/>
      <c r="P5722"/>
      <c r="Q5722"/>
      <c r="R5722"/>
      <c r="S5722"/>
      <c r="T5722"/>
      <c r="U5722"/>
      <c r="V5722"/>
      <c r="W5722" s="319"/>
      <c r="X5722"/>
      <c r="Y5722"/>
      <c r="Z5722"/>
      <c r="AA5722"/>
      <c r="AB5722"/>
      <c r="AC5722"/>
      <c r="AD5722"/>
      <c r="AE5722"/>
      <c r="AF5722"/>
      <c r="AG5722"/>
      <c r="AH5722"/>
      <c r="AI5722"/>
      <c r="AJ5722"/>
      <c r="AK5722"/>
      <c r="AL5722"/>
      <c r="AM5722"/>
      <c r="AN5722"/>
      <c r="AO5722"/>
      <c r="AP5722"/>
      <c r="AQ5722"/>
    </row>
    <row r="5723" spans="1:43" s="269" customFormat="1" x14ac:dyDescent="0.2">
      <c r="A5723" s="13"/>
      <c r="B5723"/>
      <c r="C5723"/>
      <c r="D5723" s="227"/>
      <c r="E5723" s="227"/>
      <c r="F5723" s="227"/>
      <c r="G5723"/>
      <c r="H5723"/>
      <c r="I5723"/>
      <c r="J5723" s="227"/>
      <c r="L5723" s="190"/>
      <c r="N5723"/>
      <c r="O5723"/>
      <c r="P5723"/>
      <c r="Q5723"/>
      <c r="R5723"/>
      <c r="S5723"/>
      <c r="T5723"/>
      <c r="U5723"/>
      <c r="V5723"/>
      <c r="W5723" s="319"/>
      <c r="X5723"/>
      <c r="Y5723"/>
      <c r="Z5723"/>
      <c r="AA5723"/>
      <c r="AB5723"/>
      <c r="AC5723"/>
      <c r="AD5723"/>
      <c r="AE5723"/>
      <c r="AF5723"/>
      <c r="AG5723"/>
      <c r="AH5723"/>
      <c r="AI5723"/>
      <c r="AJ5723"/>
      <c r="AK5723"/>
      <c r="AL5723"/>
      <c r="AM5723"/>
      <c r="AN5723"/>
      <c r="AO5723"/>
      <c r="AP5723"/>
      <c r="AQ5723"/>
    </row>
    <row r="5724" spans="1:43" s="269" customFormat="1" x14ac:dyDescent="0.2">
      <c r="A5724" s="13"/>
      <c r="B5724"/>
      <c r="C5724"/>
      <c r="D5724" s="227"/>
      <c r="E5724" s="227"/>
      <c r="F5724" s="227"/>
      <c r="G5724"/>
      <c r="H5724"/>
      <c r="I5724"/>
      <c r="J5724" s="227"/>
      <c r="L5724" s="190"/>
      <c r="N5724"/>
      <c r="O5724"/>
      <c r="P5724"/>
      <c r="Q5724"/>
      <c r="R5724"/>
      <c r="S5724"/>
      <c r="T5724"/>
      <c r="U5724"/>
      <c r="V5724"/>
      <c r="W5724" s="319"/>
      <c r="X5724"/>
      <c r="Y5724"/>
      <c r="Z5724"/>
      <c r="AA5724"/>
      <c r="AB5724"/>
      <c r="AC5724"/>
      <c r="AD5724"/>
      <c r="AE5724"/>
      <c r="AF5724"/>
      <c r="AG5724"/>
      <c r="AH5724"/>
      <c r="AI5724"/>
      <c r="AJ5724"/>
      <c r="AK5724"/>
      <c r="AL5724"/>
      <c r="AM5724"/>
      <c r="AN5724"/>
      <c r="AO5724"/>
      <c r="AP5724"/>
      <c r="AQ5724"/>
    </row>
    <row r="5725" spans="1:43" s="269" customFormat="1" x14ac:dyDescent="0.2">
      <c r="A5725" s="13"/>
      <c r="B5725"/>
      <c r="C5725"/>
      <c r="D5725" s="227"/>
      <c r="E5725" s="227"/>
      <c r="F5725" s="227"/>
      <c r="G5725"/>
      <c r="H5725"/>
      <c r="I5725"/>
      <c r="J5725" s="227"/>
      <c r="L5725" s="190"/>
      <c r="N5725"/>
      <c r="O5725"/>
      <c r="P5725"/>
      <c r="Q5725"/>
      <c r="R5725"/>
      <c r="S5725"/>
      <c r="T5725"/>
      <c r="U5725"/>
      <c r="V5725"/>
      <c r="W5725" s="319"/>
      <c r="X5725"/>
      <c r="Y5725"/>
      <c r="Z5725"/>
      <c r="AA5725"/>
      <c r="AB5725"/>
      <c r="AC5725"/>
      <c r="AD5725"/>
      <c r="AE5725"/>
      <c r="AF5725"/>
      <c r="AG5725"/>
      <c r="AH5725"/>
      <c r="AI5725"/>
      <c r="AJ5725"/>
      <c r="AK5725"/>
      <c r="AL5725"/>
      <c r="AM5725"/>
      <c r="AN5725"/>
      <c r="AO5725"/>
      <c r="AP5725"/>
      <c r="AQ5725"/>
    </row>
    <row r="5726" spans="1:43" s="269" customFormat="1" x14ac:dyDescent="0.2">
      <c r="A5726" s="13"/>
      <c r="B5726"/>
      <c r="C5726"/>
      <c r="D5726" s="227"/>
      <c r="E5726" s="227"/>
      <c r="F5726" s="227"/>
      <c r="G5726"/>
      <c r="H5726"/>
      <c r="I5726"/>
      <c r="J5726" s="227"/>
      <c r="L5726" s="190"/>
      <c r="N5726"/>
      <c r="O5726"/>
      <c r="P5726"/>
      <c r="Q5726"/>
      <c r="R5726"/>
      <c r="S5726"/>
      <c r="T5726"/>
      <c r="U5726"/>
      <c r="V5726"/>
      <c r="W5726" s="319"/>
      <c r="X5726"/>
      <c r="Y5726"/>
      <c r="Z5726"/>
      <c r="AA5726"/>
      <c r="AB5726"/>
      <c r="AC5726"/>
      <c r="AD5726"/>
      <c r="AE5726"/>
      <c r="AF5726"/>
      <c r="AG5726"/>
      <c r="AH5726"/>
      <c r="AI5726"/>
      <c r="AJ5726"/>
      <c r="AK5726"/>
      <c r="AL5726"/>
      <c r="AM5726"/>
      <c r="AN5726"/>
      <c r="AO5726"/>
      <c r="AP5726"/>
      <c r="AQ5726"/>
    </row>
    <row r="5727" spans="1:43" s="269" customFormat="1" x14ac:dyDescent="0.2">
      <c r="A5727" s="13"/>
      <c r="B5727"/>
      <c r="C5727"/>
      <c r="D5727" s="227"/>
      <c r="E5727" s="227"/>
      <c r="F5727" s="227"/>
      <c r="G5727"/>
      <c r="H5727"/>
      <c r="I5727"/>
      <c r="J5727" s="227"/>
      <c r="L5727" s="190"/>
      <c r="N5727"/>
      <c r="O5727"/>
      <c r="P5727"/>
      <c r="Q5727"/>
      <c r="R5727"/>
      <c r="S5727"/>
      <c r="T5727"/>
      <c r="U5727"/>
      <c r="V5727"/>
      <c r="W5727" s="319"/>
      <c r="X5727"/>
      <c r="Y5727"/>
      <c r="Z5727"/>
      <c r="AA5727"/>
      <c r="AB5727"/>
      <c r="AC5727"/>
      <c r="AD5727"/>
      <c r="AE5727"/>
      <c r="AF5727"/>
      <c r="AG5727"/>
      <c r="AH5727"/>
      <c r="AI5727"/>
      <c r="AJ5727"/>
      <c r="AK5727"/>
      <c r="AL5727"/>
      <c r="AM5727"/>
      <c r="AN5727"/>
      <c r="AO5727"/>
      <c r="AP5727"/>
      <c r="AQ5727"/>
    </row>
    <row r="5728" spans="1:43" s="269" customFormat="1" x14ac:dyDescent="0.2">
      <c r="A5728" s="13"/>
      <c r="B5728"/>
      <c r="C5728"/>
      <c r="D5728" s="227"/>
      <c r="E5728" s="227"/>
      <c r="F5728" s="227"/>
      <c r="G5728"/>
      <c r="H5728"/>
      <c r="I5728"/>
      <c r="J5728" s="227"/>
      <c r="L5728" s="190"/>
      <c r="N5728"/>
      <c r="O5728"/>
      <c r="P5728"/>
      <c r="Q5728"/>
      <c r="R5728"/>
      <c r="S5728"/>
      <c r="T5728"/>
      <c r="U5728"/>
      <c r="V5728"/>
      <c r="W5728" s="319"/>
      <c r="X5728"/>
      <c r="Y5728"/>
      <c r="Z5728"/>
      <c r="AA5728"/>
      <c r="AB5728"/>
      <c r="AC5728"/>
      <c r="AD5728"/>
      <c r="AE5728"/>
      <c r="AF5728"/>
      <c r="AG5728"/>
      <c r="AH5728"/>
      <c r="AI5728"/>
      <c r="AJ5728"/>
      <c r="AK5728"/>
      <c r="AL5728"/>
      <c r="AM5728"/>
      <c r="AN5728"/>
      <c r="AO5728"/>
      <c r="AP5728"/>
      <c r="AQ5728"/>
    </row>
    <row r="5729" spans="1:43" s="269" customFormat="1" x14ac:dyDescent="0.2">
      <c r="A5729" s="13"/>
      <c r="B5729"/>
      <c r="C5729"/>
      <c r="D5729" s="227"/>
      <c r="E5729" s="227"/>
      <c r="F5729" s="227"/>
      <c r="G5729"/>
      <c r="H5729"/>
      <c r="I5729"/>
      <c r="J5729" s="227"/>
      <c r="L5729" s="190"/>
      <c r="N5729"/>
      <c r="O5729"/>
      <c r="P5729"/>
      <c r="Q5729"/>
      <c r="R5729"/>
      <c r="S5729"/>
      <c r="T5729"/>
      <c r="U5729"/>
      <c r="V5729"/>
      <c r="W5729" s="319"/>
      <c r="X5729"/>
      <c r="Y5729"/>
      <c r="Z5729"/>
      <c r="AA5729"/>
      <c r="AB5729"/>
      <c r="AC5729"/>
      <c r="AD5729"/>
      <c r="AE5729"/>
      <c r="AF5729"/>
      <c r="AG5729"/>
      <c r="AH5729"/>
      <c r="AI5729"/>
      <c r="AJ5729"/>
      <c r="AK5729"/>
      <c r="AL5729"/>
      <c r="AM5729"/>
      <c r="AN5729"/>
      <c r="AO5729"/>
      <c r="AP5729"/>
      <c r="AQ5729"/>
    </row>
    <row r="5730" spans="1:43" s="269" customFormat="1" x14ac:dyDescent="0.2">
      <c r="A5730" s="13"/>
      <c r="B5730"/>
      <c r="C5730"/>
      <c r="D5730" s="227"/>
      <c r="E5730" s="227"/>
      <c r="F5730" s="227"/>
      <c r="G5730"/>
      <c r="H5730"/>
      <c r="I5730"/>
      <c r="J5730" s="227"/>
      <c r="L5730" s="190"/>
      <c r="N5730"/>
      <c r="O5730"/>
      <c r="P5730"/>
      <c r="Q5730"/>
      <c r="R5730"/>
      <c r="S5730"/>
      <c r="T5730"/>
      <c r="U5730"/>
      <c r="V5730"/>
      <c r="W5730" s="319"/>
      <c r="X5730"/>
      <c r="Y5730"/>
      <c r="Z5730"/>
      <c r="AA5730"/>
      <c r="AB5730"/>
      <c r="AC5730"/>
      <c r="AD5730"/>
      <c r="AE5730"/>
      <c r="AF5730"/>
      <c r="AG5730"/>
      <c r="AH5730"/>
      <c r="AI5730"/>
      <c r="AJ5730"/>
      <c r="AK5730"/>
      <c r="AL5730"/>
      <c r="AM5730"/>
      <c r="AN5730"/>
      <c r="AO5730"/>
      <c r="AP5730"/>
      <c r="AQ5730"/>
    </row>
    <row r="5731" spans="1:43" s="269" customFormat="1" x14ac:dyDescent="0.2">
      <c r="A5731" s="13"/>
      <c r="B5731"/>
      <c r="C5731"/>
      <c r="D5731" s="227"/>
      <c r="E5731" s="227"/>
      <c r="F5731" s="227"/>
      <c r="G5731"/>
      <c r="H5731"/>
      <c r="I5731"/>
      <c r="J5731" s="227"/>
      <c r="L5731" s="190"/>
      <c r="N5731"/>
      <c r="O5731"/>
      <c r="P5731"/>
      <c r="Q5731"/>
      <c r="R5731"/>
      <c r="S5731"/>
      <c r="T5731"/>
      <c r="U5731"/>
      <c r="V5731"/>
      <c r="W5731" s="319"/>
      <c r="X5731"/>
      <c r="Y5731"/>
      <c r="Z5731"/>
      <c r="AA5731"/>
      <c r="AB5731"/>
      <c r="AC5731"/>
      <c r="AD5731"/>
      <c r="AE5731"/>
      <c r="AF5731"/>
      <c r="AG5731"/>
      <c r="AH5731"/>
      <c r="AI5731"/>
      <c r="AJ5731"/>
      <c r="AK5731"/>
      <c r="AL5731"/>
      <c r="AM5731"/>
      <c r="AN5731"/>
      <c r="AO5731"/>
      <c r="AP5731"/>
      <c r="AQ5731"/>
    </row>
    <row r="5732" spans="1:43" s="269" customFormat="1" x14ac:dyDescent="0.2">
      <c r="A5732" s="13"/>
      <c r="B5732"/>
      <c r="C5732"/>
      <c r="D5732" s="227"/>
      <c r="E5732" s="227"/>
      <c r="F5732" s="227"/>
      <c r="G5732"/>
      <c r="H5732"/>
      <c r="I5732"/>
      <c r="J5732" s="227"/>
      <c r="L5732" s="190"/>
      <c r="N5732"/>
      <c r="O5732"/>
      <c r="P5732"/>
      <c r="Q5732"/>
      <c r="R5732"/>
      <c r="S5732"/>
      <c r="T5732"/>
      <c r="U5732"/>
      <c r="V5732"/>
      <c r="W5732" s="319"/>
      <c r="X5732"/>
      <c r="Y5732"/>
      <c r="Z5732"/>
      <c r="AA5732"/>
      <c r="AB5732"/>
      <c r="AC5732"/>
      <c r="AD5732"/>
      <c r="AE5732"/>
      <c r="AF5732"/>
      <c r="AG5732"/>
      <c r="AH5732"/>
      <c r="AI5732"/>
      <c r="AJ5732"/>
      <c r="AK5732"/>
      <c r="AL5732"/>
      <c r="AM5732"/>
      <c r="AN5732"/>
      <c r="AO5732"/>
      <c r="AP5732"/>
      <c r="AQ5732"/>
    </row>
    <row r="5733" spans="1:43" s="269" customFormat="1" x14ac:dyDescent="0.2">
      <c r="A5733" s="13"/>
      <c r="B5733"/>
      <c r="C5733"/>
      <c r="D5733" s="227"/>
      <c r="E5733" s="227"/>
      <c r="F5733" s="227"/>
      <c r="G5733"/>
      <c r="H5733"/>
      <c r="I5733"/>
      <c r="J5733" s="227"/>
      <c r="L5733" s="190"/>
      <c r="N5733"/>
      <c r="O5733"/>
      <c r="P5733"/>
      <c r="Q5733"/>
      <c r="R5733"/>
      <c r="S5733"/>
      <c r="T5733"/>
      <c r="U5733"/>
      <c r="V5733"/>
      <c r="W5733" s="319"/>
      <c r="X5733"/>
      <c r="Y5733"/>
      <c r="Z5733"/>
      <c r="AA5733"/>
      <c r="AB5733"/>
      <c r="AC5733"/>
      <c r="AD5733"/>
      <c r="AE5733"/>
      <c r="AF5733"/>
      <c r="AG5733"/>
      <c r="AH5733"/>
      <c r="AI5733"/>
      <c r="AJ5733"/>
      <c r="AK5733"/>
      <c r="AL5733"/>
      <c r="AM5733"/>
      <c r="AN5733"/>
      <c r="AO5733"/>
      <c r="AP5733"/>
      <c r="AQ5733"/>
    </row>
    <row r="5734" spans="1:43" s="269" customFormat="1" x14ac:dyDescent="0.2">
      <c r="A5734" s="13"/>
      <c r="B5734"/>
      <c r="C5734"/>
      <c r="D5734" s="227"/>
      <c r="E5734" s="227"/>
      <c r="F5734" s="227"/>
      <c r="G5734"/>
      <c r="H5734"/>
      <c r="I5734"/>
      <c r="J5734" s="227"/>
      <c r="L5734" s="190"/>
      <c r="N5734"/>
      <c r="O5734"/>
      <c r="P5734"/>
      <c r="Q5734"/>
      <c r="R5734"/>
      <c r="S5734"/>
      <c r="T5734"/>
      <c r="U5734"/>
      <c r="V5734"/>
      <c r="W5734" s="319"/>
      <c r="X5734"/>
      <c r="Y5734"/>
      <c r="Z5734"/>
      <c r="AA5734"/>
      <c r="AB5734"/>
      <c r="AC5734"/>
      <c r="AD5734"/>
      <c r="AE5734"/>
      <c r="AF5734"/>
      <c r="AG5734"/>
      <c r="AH5734"/>
      <c r="AI5734"/>
      <c r="AJ5734"/>
      <c r="AK5734"/>
      <c r="AL5734"/>
      <c r="AM5734"/>
      <c r="AN5734"/>
      <c r="AO5734"/>
      <c r="AP5734"/>
      <c r="AQ5734"/>
    </row>
    <row r="5735" spans="1:43" s="269" customFormat="1" x14ac:dyDescent="0.2">
      <c r="A5735" s="13"/>
      <c r="B5735"/>
      <c r="C5735"/>
      <c r="D5735" s="227"/>
      <c r="E5735" s="227"/>
      <c r="F5735" s="227"/>
      <c r="G5735"/>
      <c r="H5735"/>
      <c r="I5735"/>
      <c r="J5735" s="227"/>
      <c r="L5735" s="190"/>
      <c r="N5735"/>
      <c r="O5735"/>
      <c r="P5735"/>
      <c r="Q5735"/>
      <c r="R5735"/>
      <c r="S5735"/>
      <c r="T5735"/>
      <c r="U5735"/>
      <c r="V5735"/>
      <c r="W5735" s="319"/>
      <c r="X5735"/>
      <c r="Y5735"/>
      <c r="Z5735"/>
      <c r="AA5735"/>
      <c r="AB5735"/>
      <c r="AC5735"/>
      <c r="AD5735"/>
      <c r="AE5735"/>
      <c r="AF5735"/>
      <c r="AG5735"/>
      <c r="AH5735"/>
      <c r="AI5735"/>
      <c r="AJ5735"/>
      <c r="AK5735"/>
      <c r="AL5735"/>
      <c r="AM5735"/>
      <c r="AN5735"/>
      <c r="AO5735"/>
      <c r="AP5735"/>
      <c r="AQ5735"/>
    </row>
    <row r="5736" spans="1:43" s="269" customFormat="1" x14ac:dyDescent="0.2">
      <c r="A5736" s="13"/>
      <c r="B5736"/>
      <c r="C5736"/>
      <c r="D5736" s="227"/>
      <c r="E5736" s="227"/>
      <c r="F5736" s="227"/>
      <c r="G5736"/>
      <c r="H5736"/>
      <c r="I5736"/>
      <c r="J5736" s="227"/>
      <c r="L5736" s="190"/>
      <c r="N5736"/>
      <c r="O5736"/>
      <c r="P5736"/>
      <c r="Q5736"/>
      <c r="R5736"/>
      <c r="S5736"/>
      <c r="T5736"/>
      <c r="U5736"/>
      <c r="V5736"/>
      <c r="W5736" s="319"/>
      <c r="X5736"/>
      <c r="Y5736"/>
      <c r="Z5736"/>
      <c r="AA5736"/>
      <c r="AB5736"/>
      <c r="AC5736"/>
      <c r="AD5736"/>
      <c r="AE5736"/>
      <c r="AF5736"/>
      <c r="AG5736"/>
      <c r="AH5736"/>
      <c r="AI5736"/>
      <c r="AJ5736"/>
      <c r="AK5736"/>
      <c r="AL5736"/>
      <c r="AM5736"/>
      <c r="AN5736"/>
      <c r="AO5736"/>
      <c r="AP5736"/>
      <c r="AQ5736"/>
    </row>
    <row r="5737" spans="1:43" s="269" customFormat="1" x14ac:dyDescent="0.2">
      <c r="A5737" s="13"/>
      <c r="B5737"/>
      <c r="C5737"/>
      <c r="D5737" s="227"/>
      <c r="E5737" s="227"/>
      <c r="F5737" s="227"/>
      <c r="G5737"/>
      <c r="H5737"/>
      <c r="I5737"/>
      <c r="J5737" s="227"/>
      <c r="L5737" s="190"/>
      <c r="N5737"/>
      <c r="O5737"/>
      <c r="P5737"/>
      <c r="Q5737"/>
      <c r="R5737"/>
      <c r="S5737"/>
      <c r="T5737"/>
      <c r="U5737"/>
      <c r="V5737"/>
      <c r="W5737" s="319"/>
      <c r="X5737"/>
      <c r="Y5737"/>
      <c r="Z5737"/>
      <c r="AA5737"/>
      <c r="AB5737"/>
      <c r="AC5737"/>
      <c r="AD5737"/>
      <c r="AE5737"/>
      <c r="AF5737"/>
      <c r="AG5737"/>
      <c r="AH5737"/>
      <c r="AI5737"/>
      <c r="AJ5737"/>
      <c r="AK5737"/>
      <c r="AL5737"/>
      <c r="AM5737"/>
      <c r="AN5737"/>
      <c r="AO5737"/>
      <c r="AP5737"/>
      <c r="AQ5737"/>
    </row>
    <row r="5738" spans="1:43" s="269" customFormat="1" x14ac:dyDescent="0.2">
      <c r="A5738" s="13"/>
      <c r="B5738"/>
      <c r="C5738"/>
      <c r="D5738" s="227"/>
      <c r="E5738" s="227"/>
      <c r="F5738" s="227"/>
      <c r="G5738"/>
      <c r="H5738"/>
      <c r="I5738"/>
      <c r="J5738" s="227"/>
      <c r="L5738" s="190"/>
      <c r="N5738"/>
      <c r="O5738"/>
      <c r="P5738"/>
      <c r="Q5738"/>
      <c r="R5738"/>
      <c r="S5738"/>
      <c r="T5738"/>
      <c r="U5738"/>
      <c r="V5738"/>
      <c r="W5738" s="319"/>
      <c r="X5738"/>
      <c r="Y5738"/>
      <c r="Z5738"/>
      <c r="AA5738"/>
      <c r="AB5738"/>
      <c r="AC5738"/>
      <c r="AD5738"/>
      <c r="AE5738"/>
      <c r="AF5738"/>
      <c r="AG5738"/>
      <c r="AH5738"/>
      <c r="AI5738"/>
      <c r="AJ5738"/>
      <c r="AK5738"/>
      <c r="AL5738"/>
      <c r="AM5738"/>
      <c r="AN5738"/>
      <c r="AO5738"/>
      <c r="AP5738"/>
      <c r="AQ5738"/>
    </row>
    <row r="5739" spans="1:43" s="269" customFormat="1" x14ac:dyDescent="0.2">
      <c r="A5739" s="13"/>
      <c r="B5739"/>
      <c r="C5739"/>
      <c r="D5739" s="227"/>
      <c r="E5739" s="227"/>
      <c r="F5739" s="227"/>
      <c r="G5739"/>
      <c r="H5739"/>
      <c r="I5739"/>
      <c r="J5739" s="227"/>
      <c r="L5739" s="190"/>
      <c r="N5739"/>
      <c r="O5739"/>
      <c r="P5739"/>
      <c r="Q5739"/>
      <c r="R5739"/>
      <c r="S5739"/>
      <c r="T5739"/>
      <c r="U5739"/>
      <c r="V5739"/>
      <c r="W5739" s="319"/>
      <c r="X5739"/>
      <c r="Y5739"/>
      <c r="Z5739"/>
      <c r="AA5739"/>
      <c r="AB5739"/>
      <c r="AC5739"/>
      <c r="AD5739"/>
      <c r="AE5739"/>
      <c r="AF5739"/>
      <c r="AG5739"/>
      <c r="AH5739"/>
      <c r="AI5739"/>
      <c r="AJ5739"/>
      <c r="AK5739"/>
      <c r="AL5739"/>
      <c r="AM5739"/>
      <c r="AN5739"/>
      <c r="AO5739"/>
      <c r="AP5739"/>
      <c r="AQ5739"/>
    </row>
    <row r="5740" spans="1:43" s="269" customFormat="1" x14ac:dyDescent="0.2">
      <c r="A5740" s="13"/>
      <c r="B5740"/>
      <c r="C5740"/>
      <c r="D5740" s="227"/>
      <c r="E5740" s="227"/>
      <c r="F5740" s="227"/>
      <c r="G5740"/>
      <c r="H5740"/>
      <c r="I5740"/>
      <c r="J5740" s="227"/>
      <c r="L5740" s="190"/>
      <c r="N5740"/>
      <c r="O5740"/>
      <c r="P5740"/>
      <c r="Q5740"/>
      <c r="R5740"/>
      <c r="S5740"/>
      <c r="T5740"/>
      <c r="U5740"/>
      <c r="V5740"/>
      <c r="W5740" s="319"/>
      <c r="X5740"/>
      <c r="Y5740"/>
      <c r="Z5740"/>
      <c r="AA5740"/>
      <c r="AB5740"/>
      <c r="AC5740"/>
      <c r="AD5740"/>
      <c r="AE5740"/>
      <c r="AF5740"/>
      <c r="AG5740"/>
      <c r="AH5740"/>
      <c r="AI5740"/>
      <c r="AJ5740"/>
      <c r="AK5740"/>
      <c r="AL5740"/>
      <c r="AM5740"/>
      <c r="AN5740"/>
      <c r="AO5740"/>
      <c r="AP5740"/>
      <c r="AQ5740"/>
    </row>
    <row r="5741" spans="1:43" s="269" customFormat="1" x14ac:dyDescent="0.2">
      <c r="A5741" s="13"/>
      <c r="B5741"/>
      <c r="C5741"/>
      <c r="D5741" s="227"/>
      <c r="E5741" s="227"/>
      <c r="F5741" s="227"/>
      <c r="G5741"/>
      <c r="H5741"/>
      <c r="I5741"/>
      <c r="J5741" s="227"/>
      <c r="L5741" s="190"/>
      <c r="N5741"/>
      <c r="O5741"/>
      <c r="P5741"/>
      <c r="Q5741"/>
      <c r="R5741"/>
      <c r="S5741"/>
      <c r="T5741"/>
      <c r="U5741"/>
      <c r="V5741"/>
      <c r="W5741" s="319"/>
      <c r="X5741"/>
      <c r="Y5741"/>
      <c r="Z5741"/>
      <c r="AA5741"/>
      <c r="AB5741"/>
      <c r="AC5741"/>
      <c r="AD5741"/>
      <c r="AE5741"/>
      <c r="AF5741"/>
      <c r="AG5741"/>
      <c r="AH5741"/>
      <c r="AI5741"/>
      <c r="AJ5741"/>
      <c r="AK5741"/>
      <c r="AL5741"/>
      <c r="AM5741"/>
      <c r="AN5741"/>
      <c r="AO5741"/>
      <c r="AP5741"/>
      <c r="AQ5741"/>
    </row>
    <row r="5742" spans="1:43" s="269" customFormat="1" x14ac:dyDescent="0.2">
      <c r="A5742" s="13"/>
      <c r="B5742"/>
      <c r="C5742"/>
      <c r="D5742" s="227"/>
      <c r="E5742" s="227"/>
      <c r="F5742" s="227"/>
      <c r="G5742"/>
      <c r="H5742"/>
      <c r="I5742"/>
      <c r="J5742" s="227"/>
      <c r="L5742" s="190"/>
      <c r="N5742"/>
      <c r="O5742"/>
      <c r="P5742"/>
      <c r="Q5742"/>
      <c r="R5742"/>
      <c r="S5742"/>
      <c r="T5742"/>
      <c r="U5742"/>
      <c r="V5742"/>
      <c r="W5742" s="319"/>
      <c r="X5742"/>
      <c r="Y5742"/>
      <c r="Z5742"/>
      <c r="AA5742"/>
      <c r="AB5742"/>
      <c r="AC5742"/>
      <c r="AD5742"/>
      <c r="AE5742"/>
      <c r="AF5742"/>
      <c r="AG5742"/>
      <c r="AH5742"/>
      <c r="AI5742"/>
      <c r="AJ5742"/>
      <c r="AK5742"/>
      <c r="AL5742"/>
      <c r="AM5742"/>
      <c r="AN5742"/>
      <c r="AO5742"/>
      <c r="AP5742"/>
      <c r="AQ5742"/>
    </row>
    <row r="5743" spans="1:43" s="269" customFormat="1" x14ac:dyDescent="0.2">
      <c r="A5743" s="13"/>
      <c r="B5743"/>
      <c r="C5743"/>
      <c r="D5743" s="227"/>
      <c r="E5743" s="227"/>
      <c r="F5743" s="227"/>
      <c r="G5743"/>
      <c r="H5743"/>
      <c r="I5743"/>
      <c r="J5743" s="227"/>
      <c r="L5743" s="190"/>
      <c r="N5743"/>
      <c r="O5743"/>
      <c r="P5743"/>
      <c r="Q5743"/>
      <c r="R5743"/>
      <c r="S5743"/>
      <c r="T5743"/>
      <c r="U5743"/>
      <c r="V5743"/>
      <c r="W5743" s="319"/>
      <c r="X5743"/>
      <c r="Y5743"/>
      <c r="Z5743"/>
      <c r="AA5743"/>
      <c r="AB5743"/>
      <c r="AC5743"/>
      <c r="AD5743"/>
      <c r="AE5743"/>
      <c r="AF5743"/>
      <c r="AG5743"/>
      <c r="AH5743"/>
      <c r="AI5743"/>
      <c r="AJ5743"/>
      <c r="AK5743"/>
      <c r="AL5743"/>
      <c r="AM5743"/>
      <c r="AN5743"/>
      <c r="AO5743"/>
      <c r="AP5743"/>
      <c r="AQ5743"/>
    </row>
    <row r="5744" spans="1:43" s="269" customFormat="1" x14ac:dyDescent="0.2">
      <c r="A5744" s="13"/>
      <c r="B5744"/>
      <c r="C5744"/>
      <c r="D5744" s="227"/>
      <c r="E5744" s="227"/>
      <c r="F5744" s="227"/>
      <c r="G5744"/>
      <c r="H5744"/>
      <c r="I5744"/>
      <c r="J5744" s="227"/>
      <c r="L5744" s="190"/>
      <c r="N5744"/>
      <c r="O5744"/>
      <c r="P5744"/>
      <c r="Q5744"/>
      <c r="R5744"/>
      <c r="S5744"/>
      <c r="T5744"/>
      <c r="U5744"/>
      <c r="V5744"/>
      <c r="W5744" s="319"/>
      <c r="X5744"/>
      <c r="Y5744"/>
      <c r="Z5744"/>
      <c r="AA5744"/>
      <c r="AB5744"/>
      <c r="AC5744"/>
      <c r="AD5744"/>
      <c r="AE5744"/>
      <c r="AF5744"/>
      <c r="AG5744"/>
      <c r="AH5744"/>
      <c r="AI5744"/>
      <c r="AJ5744"/>
      <c r="AK5744"/>
      <c r="AL5744"/>
      <c r="AM5744"/>
      <c r="AN5744"/>
      <c r="AO5744"/>
      <c r="AP5744"/>
      <c r="AQ5744"/>
    </row>
    <row r="5745" spans="1:43" s="269" customFormat="1" x14ac:dyDescent="0.2">
      <c r="A5745" s="13"/>
      <c r="B5745"/>
      <c r="C5745"/>
      <c r="D5745" s="227"/>
      <c r="E5745" s="227"/>
      <c r="F5745" s="227"/>
      <c r="G5745"/>
      <c r="H5745"/>
      <c r="I5745"/>
      <c r="J5745" s="227"/>
      <c r="L5745" s="190"/>
      <c r="N5745"/>
      <c r="O5745"/>
      <c r="P5745"/>
      <c r="Q5745"/>
      <c r="R5745"/>
      <c r="S5745"/>
      <c r="T5745"/>
      <c r="U5745"/>
      <c r="V5745"/>
      <c r="W5745" s="319"/>
      <c r="X5745"/>
      <c r="Y5745"/>
      <c r="Z5745"/>
      <c r="AA5745"/>
      <c r="AB5745"/>
      <c r="AC5745"/>
      <c r="AD5745"/>
      <c r="AE5745"/>
      <c r="AF5745"/>
      <c r="AG5745"/>
      <c r="AH5745"/>
      <c r="AI5745"/>
      <c r="AJ5745"/>
      <c r="AK5745"/>
      <c r="AL5745"/>
      <c r="AM5745"/>
      <c r="AN5745"/>
      <c r="AO5745"/>
      <c r="AP5745"/>
      <c r="AQ5745"/>
    </row>
    <row r="5746" spans="1:43" s="269" customFormat="1" x14ac:dyDescent="0.2">
      <c r="A5746" s="13"/>
      <c r="B5746"/>
      <c r="C5746"/>
      <c r="D5746" s="227"/>
      <c r="E5746" s="227"/>
      <c r="F5746" s="227"/>
      <c r="G5746"/>
      <c r="H5746"/>
      <c r="I5746"/>
      <c r="J5746" s="227"/>
      <c r="L5746" s="190"/>
      <c r="N5746"/>
      <c r="O5746"/>
      <c r="P5746"/>
      <c r="Q5746"/>
      <c r="R5746"/>
      <c r="S5746"/>
      <c r="T5746"/>
      <c r="U5746"/>
      <c r="V5746"/>
      <c r="W5746" s="319"/>
      <c r="X5746"/>
      <c r="Y5746"/>
      <c r="Z5746"/>
      <c r="AA5746"/>
      <c r="AB5746"/>
      <c r="AC5746"/>
      <c r="AD5746"/>
      <c r="AE5746"/>
      <c r="AF5746"/>
      <c r="AG5746"/>
      <c r="AH5746"/>
      <c r="AI5746"/>
      <c r="AJ5746"/>
      <c r="AK5746"/>
      <c r="AL5746"/>
      <c r="AM5746"/>
      <c r="AN5746"/>
      <c r="AO5746"/>
      <c r="AP5746"/>
      <c r="AQ5746"/>
    </row>
    <row r="5747" spans="1:43" s="269" customFormat="1" x14ac:dyDescent="0.2">
      <c r="A5747" s="13"/>
      <c r="B5747"/>
      <c r="C5747"/>
      <c r="D5747" s="227"/>
      <c r="E5747" s="227"/>
      <c r="F5747" s="227"/>
      <c r="G5747"/>
      <c r="H5747"/>
      <c r="I5747"/>
      <c r="J5747" s="227"/>
      <c r="L5747" s="190"/>
      <c r="N5747"/>
      <c r="O5747"/>
      <c r="P5747"/>
      <c r="Q5747"/>
      <c r="R5747"/>
      <c r="S5747"/>
      <c r="T5747"/>
      <c r="U5747"/>
      <c r="V5747"/>
      <c r="W5747" s="319"/>
      <c r="X5747"/>
      <c r="Y5747"/>
      <c r="Z5747"/>
      <c r="AA5747"/>
      <c r="AB5747"/>
      <c r="AC5747"/>
      <c r="AD5747"/>
      <c r="AE5747"/>
      <c r="AF5747"/>
      <c r="AG5747"/>
      <c r="AH5747"/>
      <c r="AI5747"/>
      <c r="AJ5747"/>
      <c r="AK5747"/>
      <c r="AL5747"/>
      <c r="AM5747"/>
      <c r="AN5747"/>
      <c r="AO5747"/>
      <c r="AP5747"/>
      <c r="AQ5747"/>
    </row>
    <row r="5748" spans="1:43" s="269" customFormat="1" x14ac:dyDescent="0.2">
      <c r="A5748" s="13"/>
      <c r="B5748"/>
      <c r="C5748"/>
      <c r="D5748" s="227"/>
      <c r="E5748" s="227"/>
      <c r="F5748" s="227"/>
      <c r="G5748"/>
      <c r="H5748"/>
      <c r="I5748"/>
      <c r="J5748" s="227"/>
      <c r="L5748" s="190"/>
      <c r="N5748"/>
      <c r="O5748"/>
      <c r="P5748"/>
      <c r="Q5748"/>
      <c r="R5748"/>
      <c r="S5748"/>
      <c r="T5748"/>
      <c r="U5748"/>
      <c r="V5748"/>
      <c r="W5748" s="319"/>
      <c r="X5748"/>
      <c r="Y5748"/>
      <c r="Z5748"/>
      <c r="AA5748"/>
      <c r="AB5748"/>
      <c r="AC5748"/>
      <c r="AD5748"/>
      <c r="AE5748"/>
      <c r="AF5748"/>
      <c r="AG5748"/>
      <c r="AH5748"/>
      <c r="AI5748"/>
      <c r="AJ5748"/>
      <c r="AK5748"/>
      <c r="AL5748"/>
      <c r="AM5748"/>
      <c r="AN5748"/>
      <c r="AO5748"/>
      <c r="AP5748"/>
      <c r="AQ5748"/>
    </row>
    <row r="5749" spans="1:43" s="269" customFormat="1" x14ac:dyDescent="0.2">
      <c r="A5749" s="13"/>
      <c r="B5749"/>
      <c r="C5749"/>
      <c r="D5749" s="227"/>
      <c r="E5749" s="227"/>
      <c r="F5749" s="227"/>
      <c r="G5749"/>
      <c r="H5749"/>
      <c r="I5749"/>
      <c r="J5749" s="227"/>
      <c r="L5749" s="190"/>
      <c r="N5749"/>
      <c r="O5749"/>
      <c r="P5749"/>
      <c r="Q5749"/>
      <c r="R5749"/>
      <c r="S5749"/>
      <c r="T5749"/>
      <c r="U5749"/>
      <c r="V5749"/>
      <c r="W5749" s="319"/>
      <c r="X5749"/>
      <c r="Y5749"/>
      <c r="Z5749"/>
      <c r="AA5749"/>
      <c r="AB5749"/>
      <c r="AC5749"/>
      <c r="AD5749"/>
      <c r="AE5749"/>
      <c r="AF5749"/>
      <c r="AG5749"/>
      <c r="AH5749"/>
      <c r="AI5749"/>
      <c r="AJ5749"/>
      <c r="AK5749"/>
      <c r="AL5749"/>
      <c r="AM5749"/>
      <c r="AN5749"/>
      <c r="AO5749"/>
      <c r="AP5749"/>
      <c r="AQ5749"/>
    </row>
    <row r="5750" spans="1:43" s="269" customFormat="1" x14ac:dyDescent="0.2">
      <c r="A5750" s="13"/>
      <c r="B5750"/>
      <c r="C5750"/>
      <c r="D5750" s="227"/>
      <c r="E5750" s="227"/>
      <c r="F5750" s="227"/>
      <c r="G5750"/>
      <c r="H5750"/>
      <c r="I5750"/>
      <c r="J5750" s="227"/>
      <c r="L5750" s="190"/>
      <c r="N5750"/>
      <c r="O5750"/>
      <c r="P5750"/>
      <c r="Q5750"/>
      <c r="R5750"/>
      <c r="S5750"/>
      <c r="T5750"/>
      <c r="U5750"/>
      <c r="V5750"/>
      <c r="W5750" s="319"/>
      <c r="X5750"/>
      <c r="Y5750"/>
      <c r="Z5750"/>
      <c r="AA5750"/>
      <c r="AB5750"/>
      <c r="AC5750"/>
      <c r="AD5750"/>
      <c r="AE5750"/>
      <c r="AF5750"/>
      <c r="AG5750"/>
      <c r="AH5750"/>
      <c r="AI5750"/>
      <c r="AJ5750"/>
      <c r="AK5750"/>
      <c r="AL5750"/>
      <c r="AM5750"/>
      <c r="AN5750"/>
      <c r="AO5750"/>
      <c r="AP5750"/>
      <c r="AQ5750"/>
    </row>
    <row r="5751" spans="1:43" s="269" customFormat="1" x14ac:dyDescent="0.2">
      <c r="A5751" s="13"/>
      <c r="B5751"/>
      <c r="C5751"/>
      <c r="D5751" s="227"/>
      <c r="E5751" s="227"/>
      <c r="F5751" s="227"/>
      <c r="G5751"/>
      <c r="H5751"/>
      <c r="I5751"/>
      <c r="J5751" s="227"/>
      <c r="L5751" s="190"/>
      <c r="N5751"/>
      <c r="O5751"/>
      <c r="P5751"/>
      <c r="Q5751"/>
      <c r="R5751"/>
      <c r="S5751"/>
      <c r="T5751"/>
      <c r="U5751"/>
      <c r="V5751"/>
      <c r="W5751" s="319"/>
      <c r="X5751"/>
      <c r="Y5751"/>
      <c r="Z5751"/>
      <c r="AA5751"/>
      <c r="AB5751"/>
      <c r="AC5751"/>
      <c r="AD5751"/>
      <c r="AE5751"/>
      <c r="AF5751"/>
      <c r="AG5751"/>
      <c r="AH5751"/>
      <c r="AI5751"/>
      <c r="AJ5751"/>
      <c r="AK5751"/>
      <c r="AL5751"/>
      <c r="AM5751"/>
      <c r="AN5751"/>
      <c r="AO5751"/>
      <c r="AP5751"/>
      <c r="AQ5751"/>
    </row>
    <row r="5752" spans="1:43" s="269" customFormat="1" x14ac:dyDescent="0.2">
      <c r="A5752" s="13"/>
      <c r="B5752"/>
      <c r="C5752"/>
      <c r="D5752" s="227"/>
      <c r="E5752" s="227"/>
      <c r="F5752" s="227"/>
      <c r="G5752"/>
      <c r="H5752"/>
      <c r="I5752"/>
      <c r="J5752" s="227"/>
      <c r="L5752" s="190"/>
      <c r="N5752"/>
      <c r="O5752"/>
      <c r="P5752"/>
      <c r="Q5752"/>
      <c r="R5752"/>
      <c r="S5752"/>
      <c r="T5752"/>
      <c r="U5752"/>
      <c r="V5752"/>
      <c r="W5752" s="319"/>
      <c r="X5752"/>
      <c r="Y5752"/>
      <c r="Z5752"/>
      <c r="AA5752"/>
      <c r="AB5752"/>
      <c r="AC5752"/>
      <c r="AD5752"/>
      <c r="AE5752"/>
      <c r="AF5752"/>
      <c r="AG5752"/>
      <c r="AH5752"/>
      <c r="AI5752"/>
      <c r="AJ5752"/>
      <c r="AK5752"/>
      <c r="AL5752"/>
      <c r="AM5752"/>
      <c r="AN5752"/>
      <c r="AO5752"/>
      <c r="AP5752"/>
      <c r="AQ5752"/>
    </row>
    <row r="5753" spans="1:43" s="269" customFormat="1" x14ac:dyDescent="0.2">
      <c r="A5753" s="13"/>
      <c r="B5753"/>
      <c r="C5753"/>
      <c r="D5753" s="227"/>
      <c r="E5753" s="227"/>
      <c r="F5753" s="227"/>
      <c r="G5753"/>
      <c r="H5753"/>
      <c r="I5753"/>
      <c r="J5753" s="227"/>
      <c r="L5753" s="190"/>
      <c r="N5753"/>
      <c r="O5753"/>
      <c r="P5753"/>
      <c r="Q5753"/>
      <c r="R5753"/>
      <c r="S5753"/>
      <c r="T5753"/>
      <c r="U5753"/>
      <c r="V5753"/>
      <c r="W5753" s="319"/>
      <c r="X5753"/>
      <c r="Y5753"/>
      <c r="Z5753"/>
      <c r="AA5753"/>
      <c r="AB5753"/>
      <c r="AC5753"/>
      <c r="AD5753"/>
      <c r="AE5753"/>
      <c r="AF5753"/>
      <c r="AG5753"/>
      <c r="AH5753"/>
      <c r="AI5753"/>
      <c r="AJ5753"/>
      <c r="AK5753"/>
      <c r="AL5753"/>
      <c r="AM5753"/>
      <c r="AN5753"/>
      <c r="AO5753"/>
      <c r="AP5753"/>
      <c r="AQ5753"/>
    </row>
    <row r="5754" spans="1:43" s="269" customFormat="1" x14ac:dyDescent="0.2">
      <c r="A5754" s="13"/>
      <c r="B5754"/>
      <c r="C5754"/>
      <c r="D5754" s="227"/>
      <c r="E5754" s="227"/>
      <c r="F5754" s="227"/>
      <c r="G5754"/>
      <c r="H5754"/>
      <c r="I5754"/>
      <c r="J5754" s="227"/>
      <c r="L5754" s="190"/>
      <c r="N5754"/>
      <c r="O5754"/>
      <c r="P5754"/>
      <c r="Q5754"/>
      <c r="R5754"/>
      <c r="S5754"/>
      <c r="T5754"/>
      <c r="U5754"/>
      <c r="V5754"/>
      <c r="W5754" s="319"/>
      <c r="X5754"/>
      <c r="Y5754"/>
      <c r="Z5754"/>
      <c r="AA5754"/>
      <c r="AB5754"/>
      <c r="AC5754"/>
      <c r="AD5754"/>
      <c r="AE5754"/>
      <c r="AF5754"/>
      <c r="AG5754"/>
      <c r="AH5754"/>
      <c r="AI5754"/>
      <c r="AJ5754"/>
      <c r="AK5754"/>
      <c r="AL5754"/>
      <c r="AM5754"/>
      <c r="AN5754"/>
      <c r="AO5754"/>
      <c r="AP5754"/>
      <c r="AQ5754"/>
    </row>
    <row r="5755" spans="1:43" s="269" customFormat="1" x14ac:dyDescent="0.2">
      <c r="A5755" s="13"/>
      <c r="B5755"/>
      <c r="C5755"/>
      <c r="D5755" s="227"/>
      <c r="E5755" s="227"/>
      <c r="F5755" s="227"/>
      <c r="G5755"/>
      <c r="H5755"/>
      <c r="I5755"/>
      <c r="J5755" s="227"/>
      <c r="L5755" s="190"/>
      <c r="N5755"/>
      <c r="O5755"/>
      <c r="P5755"/>
      <c r="Q5755"/>
      <c r="R5755"/>
      <c r="S5755"/>
      <c r="T5755"/>
      <c r="U5755"/>
      <c r="V5755"/>
      <c r="W5755" s="319"/>
      <c r="X5755"/>
      <c r="Y5755"/>
      <c r="Z5755"/>
      <c r="AA5755"/>
      <c r="AB5755"/>
      <c r="AC5755"/>
      <c r="AD5755"/>
      <c r="AE5755"/>
      <c r="AF5755"/>
      <c r="AG5755"/>
      <c r="AH5755"/>
      <c r="AI5755"/>
      <c r="AJ5755"/>
      <c r="AK5755"/>
      <c r="AL5755"/>
      <c r="AM5755"/>
      <c r="AN5755"/>
      <c r="AO5755"/>
      <c r="AP5755"/>
      <c r="AQ5755"/>
    </row>
    <row r="5756" spans="1:43" s="269" customFormat="1" x14ac:dyDescent="0.2">
      <c r="A5756" s="13"/>
      <c r="B5756"/>
      <c r="C5756"/>
      <c r="D5756" s="227"/>
      <c r="E5756" s="227"/>
      <c r="F5756" s="227"/>
      <c r="G5756"/>
      <c r="H5756"/>
      <c r="I5756"/>
      <c r="J5756" s="227"/>
      <c r="L5756" s="190"/>
      <c r="N5756"/>
      <c r="O5756"/>
      <c r="P5756"/>
      <c r="Q5756"/>
      <c r="R5756"/>
      <c r="S5756"/>
      <c r="T5756"/>
      <c r="U5756"/>
      <c r="V5756"/>
      <c r="W5756" s="319"/>
      <c r="X5756"/>
      <c r="Y5756"/>
      <c r="Z5756"/>
      <c r="AA5756"/>
      <c r="AB5756"/>
      <c r="AC5756"/>
      <c r="AD5756"/>
      <c r="AE5756"/>
      <c r="AF5756"/>
      <c r="AG5756"/>
      <c r="AH5756"/>
      <c r="AI5756"/>
      <c r="AJ5756"/>
      <c r="AK5756"/>
      <c r="AL5756"/>
      <c r="AM5756"/>
      <c r="AN5756"/>
      <c r="AO5756"/>
      <c r="AP5756"/>
      <c r="AQ5756"/>
    </row>
    <row r="5757" spans="1:43" s="269" customFormat="1" x14ac:dyDescent="0.2">
      <c r="A5757" s="13"/>
      <c r="B5757"/>
      <c r="C5757"/>
      <c r="D5757" s="227"/>
      <c r="E5757" s="227"/>
      <c r="F5757" s="227"/>
      <c r="G5757"/>
      <c r="H5757"/>
      <c r="I5757"/>
      <c r="J5757" s="227"/>
      <c r="L5757" s="190"/>
      <c r="N5757"/>
      <c r="O5757"/>
      <c r="P5757"/>
      <c r="Q5757"/>
      <c r="R5757"/>
      <c r="S5757"/>
      <c r="T5757"/>
      <c r="U5757"/>
      <c r="V5757"/>
      <c r="W5757" s="319"/>
      <c r="X5757"/>
      <c r="Y5757"/>
      <c r="Z5757"/>
      <c r="AA5757"/>
      <c r="AB5757"/>
      <c r="AC5757"/>
      <c r="AD5757"/>
      <c r="AE5757"/>
      <c r="AF5757"/>
      <c r="AG5757"/>
      <c r="AH5757"/>
      <c r="AI5757"/>
      <c r="AJ5757"/>
      <c r="AK5757"/>
      <c r="AL5757"/>
      <c r="AM5757"/>
      <c r="AN5757"/>
      <c r="AO5757"/>
      <c r="AP5757"/>
      <c r="AQ5757"/>
    </row>
    <row r="5758" spans="1:43" s="269" customFormat="1" x14ac:dyDescent="0.2">
      <c r="A5758" s="13"/>
      <c r="B5758"/>
      <c r="C5758"/>
      <c r="D5758" s="227"/>
      <c r="E5758" s="227"/>
      <c r="F5758" s="227"/>
      <c r="G5758"/>
      <c r="H5758"/>
      <c r="I5758"/>
      <c r="J5758" s="227"/>
      <c r="L5758" s="190"/>
      <c r="N5758"/>
      <c r="O5758"/>
      <c r="P5758"/>
      <c r="Q5758"/>
      <c r="R5758"/>
      <c r="S5758"/>
      <c r="T5758"/>
      <c r="U5758"/>
      <c r="V5758"/>
      <c r="W5758" s="319"/>
      <c r="X5758"/>
      <c r="Y5758"/>
      <c r="Z5758"/>
      <c r="AA5758"/>
      <c r="AB5758"/>
      <c r="AC5758"/>
      <c r="AD5758"/>
      <c r="AE5758"/>
      <c r="AF5758"/>
      <c r="AG5758"/>
      <c r="AH5758"/>
      <c r="AI5758"/>
      <c r="AJ5758"/>
      <c r="AK5758"/>
      <c r="AL5758"/>
      <c r="AM5758"/>
      <c r="AN5758"/>
      <c r="AO5758"/>
      <c r="AP5758"/>
      <c r="AQ5758"/>
    </row>
    <row r="5759" spans="1:43" s="269" customFormat="1" x14ac:dyDescent="0.2">
      <c r="A5759" s="13"/>
      <c r="B5759"/>
      <c r="C5759"/>
      <c r="D5759" s="227"/>
      <c r="E5759" s="227"/>
      <c r="F5759" s="227"/>
      <c r="G5759"/>
      <c r="H5759"/>
      <c r="I5759"/>
      <c r="J5759" s="227"/>
      <c r="L5759" s="190"/>
      <c r="N5759"/>
      <c r="O5759"/>
      <c r="P5759"/>
      <c r="Q5759"/>
      <c r="R5759"/>
      <c r="S5759"/>
      <c r="T5759"/>
      <c r="U5759"/>
      <c r="V5759"/>
      <c r="W5759" s="319"/>
      <c r="X5759"/>
      <c r="Y5759"/>
      <c r="Z5759"/>
      <c r="AA5759"/>
      <c r="AB5759"/>
      <c r="AC5759"/>
      <c r="AD5759"/>
      <c r="AE5759"/>
      <c r="AF5759"/>
      <c r="AG5759"/>
      <c r="AH5759"/>
      <c r="AI5759"/>
      <c r="AJ5759"/>
      <c r="AK5759"/>
      <c r="AL5759"/>
      <c r="AM5759"/>
      <c r="AN5759"/>
      <c r="AO5759"/>
      <c r="AP5759"/>
      <c r="AQ5759"/>
    </row>
    <row r="5760" spans="1:43" s="269" customFormat="1" x14ac:dyDescent="0.2">
      <c r="A5760" s="13"/>
      <c r="B5760"/>
      <c r="C5760"/>
      <c r="D5760" s="227"/>
      <c r="E5760" s="227"/>
      <c r="F5760" s="227"/>
      <c r="G5760"/>
      <c r="H5760"/>
      <c r="I5760"/>
      <c r="J5760" s="227"/>
      <c r="L5760" s="190"/>
      <c r="N5760"/>
      <c r="O5760"/>
      <c r="P5760"/>
      <c r="Q5760"/>
      <c r="R5760"/>
      <c r="S5760"/>
      <c r="T5760"/>
      <c r="U5760"/>
      <c r="V5760"/>
      <c r="W5760" s="319"/>
      <c r="X5760"/>
      <c r="Y5760"/>
      <c r="Z5760"/>
      <c r="AA5760"/>
      <c r="AB5760"/>
      <c r="AC5760"/>
      <c r="AD5760"/>
      <c r="AE5760"/>
      <c r="AF5760"/>
      <c r="AG5760"/>
      <c r="AH5760"/>
      <c r="AI5760"/>
      <c r="AJ5760"/>
      <c r="AK5760"/>
      <c r="AL5760"/>
      <c r="AM5760"/>
      <c r="AN5760"/>
      <c r="AO5760"/>
      <c r="AP5760"/>
      <c r="AQ5760"/>
    </row>
    <row r="5761" spans="1:43" s="269" customFormat="1" x14ac:dyDescent="0.2">
      <c r="A5761" s="13"/>
      <c r="B5761"/>
      <c r="C5761"/>
      <c r="D5761" s="227"/>
      <c r="E5761" s="227"/>
      <c r="F5761" s="227"/>
      <c r="G5761"/>
      <c r="H5761"/>
      <c r="I5761"/>
      <c r="J5761" s="227"/>
      <c r="L5761" s="190"/>
      <c r="N5761"/>
      <c r="O5761"/>
      <c r="P5761"/>
      <c r="Q5761"/>
      <c r="R5761"/>
      <c r="S5761"/>
      <c r="T5761"/>
      <c r="U5761"/>
      <c r="V5761"/>
      <c r="W5761" s="319"/>
      <c r="X5761"/>
      <c r="Y5761"/>
      <c r="Z5761"/>
      <c r="AA5761"/>
      <c r="AB5761"/>
      <c r="AC5761"/>
      <c r="AD5761"/>
      <c r="AE5761"/>
      <c r="AF5761"/>
      <c r="AG5761"/>
      <c r="AH5761"/>
      <c r="AI5761"/>
      <c r="AJ5761"/>
      <c r="AK5761"/>
      <c r="AL5761"/>
      <c r="AM5761"/>
      <c r="AN5761"/>
      <c r="AO5761"/>
      <c r="AP5761"/>
      <c r="AQ5761"/>
    </row>
    <row r="5762" spans="1:43" s="269" customFormat="1" x14ac:dyDescent="0.2">
      <c r="A5762" s="13"/>
      <c r="B5762"/>
      <c r="C5762"/>
      <c r="D5762" s="227"/>
      <c r="E5762" s="227"/>
      <c r="F5762" s="227"/>
      <c r="G5762"/>
      <c r="H5762"/>
      <c r="I5762"/>
      <c r="J5762" s="227"/>
      <c r="L5762" s="190"/>
      <c r="N5762"/>
      <c r="O5762"/>
      <c r="P5762"/>
      <c r="Q5762"/>
      <c r="R5762"/>
      <c r="S5762"/>
      <c r="T5762"/>
      <c r="U5762"/>
      <c r="V5762"/>
      <c r="W5762" s="319"/>
      <c r="X5762"/>
      <c r="Y5762"/>
      <c r="Z5762"/>
      <c r="AA5762"/>
      <c r="AB5762"/>
      <c r="AC5762"/>
      <c r="AD5762"/>
      <c r="AE5762"/>
      <c r="AF5762"/>
      <c r="AG5762"/>
      <c r="AH5762"/>
      <c r="AI5762"/>
      <c r="AJ5762"/>
      <c r="AK5762"/>
      <c r="AL5762"/>
      <c r="AM5762"/>
      <c r="AN5762"/>
      <c r="AO5762"/>
      <c r="AP5762"/>
      <c r="AQ5762"/>
    </row>
    <row r="5763" spans="1:43" s="269" customFormat="1" x14ac:dyDescent="0.2">
      <c r="A5763" s="13"/>
      <c r="B5763"/>
      <c r="C5763"/>
      <c r="D5763" s="227"/>
      <c r="E5763" s="227"/>
      <c r="F5763" s="227"/>
      <c r="G5763"/>
      <c r="H5763"/>
      <c r="I5763"/>
      <c r="J5763" s="227"/>
      <c r="L5763" s="190"/>
      <c r="N5763"/>
      <c r="O5763"/>
      <c r="P5763"/>
      <c r="Q5763"/>
      <c r="R5763"/>
      <c r="S5763"/>
      <c r="T5763"/>
      <c r="U5763"/>
      <c r="V5763"/>
      <c r="W5763" s="319"/>
      <c r="X5763"/>
      <c r="Y5763"/>
      <c r="Z5763"/>
      <c r="AA5763"/>
      <c r="AB5763"/>
      <c r="AC5763"/>
      <c r="AD5763"/>
      <c r="AE5763"/>
      <c r="AF5763"/>
      <c r="AG5763"/>
      <c r="AH5763"/>
      <c r="AI5763"/>
      <c r="AJ5763"/>
      <c r="AK5763"/>
      <c r="AL5763"/>
      <c r="AM5763"/>
      <c r="AN5763"/>
      <c r="AO5763"/>
      <c r="AP5763"/>
      <c r="AQ5763"/>
    </row>
    <row r="5764" spans="1:43" s="269" customFormat="1" x14ac:dyDescent="0.2">
      <c r="A5764" s="13"/>
      <c r="B5764"/>
      <c r="C5764"/>
      <c r="D5764" s="227"/>
      <c r="E5764" s="227"/>
      <c r="F5764" s="227"/>
      <c r="G5764"/>
      <c r="H5764"/>
      <c r="I5764"/>
      <c r="J5764" s="227"/>
      <c r="L5764" s="190"/>
      <c r="N5764"/>
      <c r="O5764"/>
      <c r="P5764"/>
      <c r="Q5764"/>
      <c r="R5764"/>
      <c r="S5764"/>
      <c r="T5764"/>
      <c r="U5764"/>
      <c r="V5764"/>
      <c r="W5764" s="319"/>
      <c r="X5764"/>
      <c r="Y5764"/>
      <c r="Z5764"/>
      <c r="AA5764"/>
      <c r="AB5764"/>
      <c r="AC5764"/>
      <c r="AD5764"/>
      <c r="AE5764"/>
      <c r="AF5764"/>
      <c r="AG5764"/>
      <c r="AH5764"/>
      <c r="AI5764"/>
      <c r="AJ5764"/>
      <c r="AK5764"/>
      <c r="AL5764"/>
      <c r="AM5764"/>
      <c r="AN5764"/>
      <c r="AO5764"/>
      <c r="AP5764"/>
      <c r="AQ5764"/>
    </row>
    <row r="5765" spans="1:43" s="269" customFormat="1" x14ac:dyDescent="0.2">
      <c r="A5765" s="13"/>
      <c r="B5765"/>
      <c r="C5765"/>
      <c r="D5765" s="227"/>
      <c r="E5765" s="227"/>
      <c r="F5765" s="227"/>
      <c r="G5765"/>
      <c r="H5765"/>
      <c r="I5765"/>
      <c r="J5765" s="227"/>
      <c r="L5765" s="190"/>
      <c r="N5765"/>
      <c r="O5765"/>
      <c r="P5765"/>
      <c r="Q5765"/>
      <c r="R5765"/>
      <c r="S5765"/>
      <c r="T5765"/>
      <c r="U5765"/>
      <c r="V5765"/>
      <c r="W5765" s="319"/>
      <c r="X5765"/>
      <c r="Y5765"/>
      <c r="Z5765"/>
      <c r="AA5765"/>
      <c r="AB5765"/>
      <c r="AC5765"/>
      <c r="AD5765"/>
      <c r="AE5765"/>
      <c r="AF5765"/>
      <c r="AG5765"/>
      <c r="AH5765"/>
      <c r="AI5765"/>
      <c r="AJ5765"/>
      <c r="AK5765"/>
      <c r="AL5765"/>
      <c r="AM5765"/>
      <c r="AN5765"/>
      <c r="AO5765"/>
      <c r="AP5765"/>
      <c r="AQ5765"/>
    </row>
    <row r="5766" spans="1:43" s="269" customFormat="1" x14ac:dyDescent="0.2">
      <c r="A5766" s="13"/>
      <c r="B5766"/>
      <c r="C5766"/>
      <c r="D5766" s="227"/>
      <c r="E5766" s="227"/>
      <c r="F5766" s="227"/>
      <c r="G5766"/>
      <c r="H5766"/>
      <c r="I5766"/>
      <c r="J5766" s="227"/>
      <c r="L5766" s="190"/>
      <c r="N5766"/>
      <c r="O5766"/>
      <c r="P5766"/>
      <c r="Q5766"/>
      <c r="R5766"/>
      <c r="S5766"/>
      <c r="T5766"/>
      <c r="U5766"/>
      <c r="V5766"/>
      <c r="W5766" s="319"/>
      <c r="X5766"/>
      <c r="Y5766"/>
      <c r="Z5766"/>
      <c r="AA5766"/>
      <c r="AB5766"/>
      <c r="AC5766"/>
      <c r="AD5766"/>
      <c r="AE5766"/>
      <c r="AF5766"/>
      <c r="AG5766"/>
      <c r="AH5766"/>
      <c r="AI5766"/>
      <c r="AJ5766"/>
      <c r="AK5766"/>
      <c r="AL5766"/>
      <c r="AM5766"/>
      <c r="AN5766"/>
      <c r="AO5766"/>
      <c r="AP5766"/>
      <c r="AQ5766"/>
    </row>
    <row r="5767" spans="1:43" s="269" customFormat="1" x14ac:dyDescent="0.2">
      <c r="A5767" s="13"/>
      <c r="B5767"/>
      <c r="C5767"/>
      <c r="D5767" s="227"/>
      <c r="E5767" s="227"/>
      <c r="F5767" s="227"/>
      <c r="G5767"/>
      <c r="H5767"/>
      <c r="I5767"/>
      <c r="J5767" s="227"/>
      <c r="L5767" s="190"/>
      <c r="N5767"/>
      <c r="O5767"/>
      <c r="P5767"/>
      <c r="Q5767"/>
      <c r="R5767"/>
      <c r="S5767"/>
      <c r="T5767"/>
      <c r="U5767"/>
      <c r="V5767"/>
      <c r="W5767" s="319"/>
      <c r="X5767"/>
      <c r="Y5767"/>
      <c r="Z5767"/>
      <c r="AA5767"/>
      <c r="AB5767"/>
      <c r="AC5767"/>
      <c r="AD5767"/>
      <c r="AE5767"/>
      <c r="AF5767"/>
      <c r="AG5767"/>
      <c r="AH5767"/>
      <c r="AI5767"/>
      <c r="AJ5767"/>
      <c r="AK5767"/>
      <c r="AL5767"/>
      <c r="AM5767"/>
      <c r="AN5767"/>
      <c r="AO5767"/>
      <c r="AP5767"/>
      <c r="AQ5767"/>
    </row>
    <row r="5768" spans="1:43" s="269" customFormat="1" x14ac:dyDescent="0.2">
      <c r="A5768" s="13"/>
      <c r="B5768"/>
      <c r="C5768"/>
      <c r="D5768" s="227"/>
      <c r="E5768" s="227"/>
      <c r="F5768" s="227"/>
      <c r="G5768"/>
      <c r="H5768"/>
      <c r="I5768"/>
      <c r="J5768" s="227"/>
      <c r="L5768" s="190"/>
      <c r="N5768"/>
      <c r="O5768"/>
      <c r="P5768"/>
      <c r="Q5768"/>
      <c r="R5768"/>
      <c r="S5768"/>
      <c r="T5768"/>
      <c r="U5768"/>
      <c r="V5768"/>
      <c r="W5768" s="319"/>
      <c r="X5768"/>
      <c r="Y5768"/>
      <c r="Z5768"/>
      <c r="AA5768"/>
      <c r="AB5768"/>
      <c r="AC5768"/>
      <c r="AD5768"/>
      <c r="AE5768"/>
      <c r="AF5768"/>
      <c r="AG5768"/>
      <c r="AH5768"/>
      <c r="AI5768"/>
      <c r="AJ5768"/>
      <c r="AK5768"/>
      <c r="AL5768"/>
      <c r="AM5768"/>
      <c r="AN5768"/>
      <c r="AO5768"/>
      <c r="AP5768"/>
      <c r="AQ5768"/>
    </row>
    <row r="5769" spans="1:43" s="269" customFormat="1" x14ac:dyDescent="0.2">
      <c r="A5769" s="13"/>
      <c r="B5769"/>
      <c r="C5769"/>
      <c r="D5769" s="227"/>
      <c r="E5769" s="227"/>
      <c r="F5769" s="227"/>
      <c r="G5769"/>
      <c r="H5769"/>
      <c r="I5769"/>
      <c r="J5769" s="227"/>
      <c r="L5769" s="190"/>
      <c r="N5769"/>
      <c r="O5769"/>
      <c r="P5769"/>
      <c r="Q5769"/>
      <c r="R5769"/>
      <c r="S5769"/>
      <c r="T5769"/>
      <c r="U5769"/>
      <c r="V5769"/>
      <c r="W5769" s="319"/>
      <c r="X5769"/>
      <c r="Y5769"/>
      <c r="Z5769"/>
      <c r="AA5769"/>
      <c r="AB5769"/>
      <c r="AC5769"/>
      <c r="AD5769"/>
      <c r="AE5769"/>
      <c r="AF5769"/>
      <c r="AG5769"/>
      <c r="AH5769"/>
      <c r="AI5769"/>
      <c r="AJ5769"/>
      <c r="AK5769"/>
      <c r="AL5769"/>
      <c r="AM5769"/>
      <c r="AN5769"/>
      <c r="AO5769"/>
      <c r="AP5769"/>
      <c r="AQ5769"/>
    </row>
    <row r="5770" spans="1:43" s="269" customFormat="1" x14ac:dyDescent="0.2">
      <c r="A5770" s="13"/>
      <c r="B5770"/>
      <c r="C5770"/>
      <c r="D5770" s="227"/>
      <c r="E5770" s="227"/>
      <c r="F5770" s="227"/>
      <c r="G5770"/>
      <c r="H5770"/>
      <c r="I5770"/>
      <c r="J5770" s="227"/>
      <c r="L5770" s="190"/>
      <c r="N5770"/>
      <c r="O5770"/>
      <c r="P5770"/>
      <c r="Q5770"/>
      <c r="R5770"/>
      <c r="S5770"/>
      <c r="T5770"/>
      <c r="U5770"/>
      <c r="V5770"/>
      <c r="W5770" s="319"/>
      <c r="X5770"/>
      <c r="Y5770"/>
      <c r="Z5770"/>
      <c r="AA5770"/>
      <c r="AB5770"/>
      <c r="AC5770"/>
      <c r="AD5770"/>
      <c r="AE5770"/>
      <c r="AF5770"/>
      <c r="AG5770"/>
      <c r="AH5770"/>
      <c r="AI5770"/>
      <c r="AJ5770"/>
      <c r="AK5770"/>
      <c r="AL5770"/>
      <c r="AM5770"/>
      <c r="AN5770"/>
      <c r="AO5770"/>
      <c r="AP5770"/>
      <c r="AQ5770"/>
    </row>
    <row r="5771" spans="1:43" s="269" customFormat="1" x14ac:dyDescent="0.2">
      <c r="A5771" s="13"/>
      <c r="B5771"/>
      <c r="C5771"/>
      <c r="D5771" s="227"/>
      <c r="E5771" s="227"/>
      <c r="F5771" s="227"/>
      <c r="G5771"/>
      <c r="H5771"/>
      <c r="I5771"/>
      <c r="J5771" s="227"/>
      <c r="L5771" s="190"/>
      <c r="N5771"/>
      <c r="O5771"/>
      <c r="P5771"/>
      <c r="Q5771"/>
      <c r="R5771"/>
      <c r="S5771"/>
      <c r="T5771"/>
      <c r="U5771"/>
      <c r="V5771"/>
      <c r="W5771" s="319"/>
      <c r="X5771"/>
      <c r="Y5771"/>
      <c r="Z5771"/>
      <c r="AA5771"/>
      <c r="AB5771"/>
      <c r="AC5771"/>
      <c r="AD5771"/>
      <c r="AE5771"/>
      <c r="AF5771"/>
      <c r="AG5771"/>
      <c r="AH5771"/>
      <c r="AI5771"/>
      <c r="AJ5771"/>
      <c r="AK5771"/>
      <c r="AL5771"/>
      <c r="AM5771"/>
      <c r="AN5771"/>
      <c r="AO5771"/>
      <c r="AP5771"/>
      <c r="AQ5771"/>
    </row>
    <row r="5772" spans="1:43" s="269" customFormat="1" x14ac:dyDescent="0.2">
      <c r="A5772" s="13"/>
      <c r="B5772"/>
      <c r="C5772"/>
      <c r="D5772" s="227"/>
      <c r="E5772" s="227"/>
      <c r="F5772" s="227"/>
      <c r="G5772"/>
      <c r="H5772"/>
      <c r="I5772"/>
      <c r="J5772" s="227"/>
      <c r="L5772" s="190"/>
      <c r="N5772"/>
      <c r="O5772"/>
      <c r="P5772"/>
      <c r="Q5772"/>
      <c r="R5772"/>
      <c r="S5772"/>
      <c r="T5772"/>
      <c r="U5772"/>
      <c r="V5772"/>
      <c r="W5772" s="319"/>
      <c r="X5772"/>
      <c r="Y5772"/>
      <c r="Z5772"/>
      <c r="AA5772"/>
      <c r="AB5772"/>
      <c r="AC5772"/>
      <c r="AD5772"/>
      <c r="AE5772"/>
      <c r="AF5772"/>
      <c r="AG5772"/>
      <c r="AH5772"/>
      <c r="AI5772"/>
      <c r="AJ5772"/>
      <c r="AK5772"/>
      <c r="AL5772"/>
      <c r="AM5772"/>
      <c r="AN5772"/>
      <c r="AO5772"/>
      <c r="AP5772"/>
      <c r="AQ5772"/>
    </row>
    <row r="5773" spans="1:43" s="269" customFormat="1" x14ac:dyDescent="0.2">
      <c r="A5773" s="13"/>
      <c r="B5773"/>
      <c r="C5773"/>
      <c r="D5773" s="227"/>
      <c r="E5773" s="227"/>
      <c r="F5773" s="227"/>
      <c r="G5773"/>
      <c r="H5773"/>
      <c r="I5773"/>
      <c r="J5773" s="227"/>
      <c r="L5773" s="190"/>
      <c r="N5773"/>
      <c r="O5773"/>
      <c r="P5773"/>
      <c r="Q5773"/>
      <c r="R5773"/>
      <c r="S5773"/>
      <c r="T5773"/>
      <c r="U5773"/>
      <c r="V5773"/>
      <c r="W5773" s="319"/>
      <c r="X5773"/>
      <c r="Y5773"/>
      <c r="Z5773"/>
      <c r="AA5773"/>
      <c r="AB5773"/>
      <c r="AC5773"/>
      <c r="AD5773"/>
      <c r="AE5773"/>
      <c r="AF5773"/>
      <c r="AG5773"/>
      <c r="AH5773"/>
      <c r="AI5773"/>
      <c r="AJ5773"/>
      <c r="AK5773"/>
      <c r="AL5773"/>
      <c r="AM5773"/>
      <c r="AN5773"/>
      <c r="AO5773"/>
      <c r="AP5773"/>
      <c r="AQ5773"/>
    </row>
    <row r="5774" spans="1:43" s="269" customFormat="1" x14ac:dyDescent="0.2">
      <c r="A5774" s="13"/>
      <c r="B5774"/>
      <c r="C5774"/>
      <c r="D5774" s="227"/>
      <c r="E5774" s="227"/>
      <c r="F5774" s="227"/>
      <c r="G5774"/>
      <c r="H5774"/>
      <c r="I5774"/>
      <c r="J5774" s="227"/>
      <c r="L5774" s="190"/>
      <c r="N5774"/>
      <c r="O5774"/>
      <c r="P5774"/>
      <c r="Q5774"/>
      <c r="R5774"/>
      <c r="S5774"/>
      <c r="T5774"/>
      <c r="U5774"/>
      <c r="V5774"/>
      <c r="W5774" s="319"/>
      <c r="X5774"/>
      <c r="Y5774"/>
      <c r="Z5774"/>
      <c r="AA5774"/>
      <c r="AB5774"/>
      <c r="AC5774"/>
      <c r="AD5774"/>
      <c r="AE5774"/>
      <c r="AF5774"/>
      <c r="AG5774"/>
      <c r="AH5774"/>
      <c r="AI5774"/>
      <c r="AJ5774"/>
      <c r="AK5774"/>
      <c r="AL5774"/>
      <c r="AM5774"/>
      <c r="AN5774"/>
      <c r="AO5774"/>
      <c r="AP5774"/>
      <c r="AQ5774"/>
    </row>
    <row r="5775" spans="1:43" s="269" customFormat="1" x14ac:dyDescent="0.2">
      <c r="A5775" s="13"/>
      <c r="B5775"/>
      <c r="C5775"/>
      <c r="D5775" s="227"/>
      <c r="E5775" s="227"/>
      <c r="F5775" s="227"/>
      <c r="G5775"/>
      <c r="H5775"/>
      <c r="I5775"/>
      <c r="J5775" s="227"/>
      <c r="L5775" s="190"/>
      <c r="N5775"/>
      <c r="O5775"/>
      <c r="P5775"/>
      <c r="Q5775"/>
      <c r="R5775"/>
      <c r="S5775"/>
      <c r="T5775"/>
      <c r="U5775"/>
      <c r="V5775"/>
      <c r="W5775" s="319"/>
      <c r="X5775"/>
      <c r="Y5775"/>
      <c r="Z5775"/>
      <c r="AA5775"/>
      <c r="AB5775"/>
      <c r="AC5775"/>
      <c r="AD5775"/>
      <c r="AE5775"/>
      <c r="AF5775"/>
      <c r="AG5775"/>
      <c r="AH5775"/>
      <c r="AI5775"/>
      <c r="AJ5775"/>
      <c r="AK5775"/>
      <c r="AL5775"/>
      <c r="AM5775"/>
      <c r="AN5775"/>
      <c r="AO5775"/>
      <c r="AP5775"/>
      <c r="AQ5775"/>
    </row>
    <row r="5776" spans="1:43" s="269" customFormat="1" x14ac:dyDescent="0.2">
      <c r="A5776" s="13"/>
      <c r="B5776"/>
      <c r="C5776"/>
      <c r="D5776" s="227"/>
      <c r="E5776" s="227"/>
      <c r="F5776" s="227"/>
      <c r="G5776"/>
      <c r="H5776"/>
      <c r="I5776"/>
      <c r="J5776" s="227"/>
      <c r="L5776" s="190"/>
      <c r="N5776"/>
      <c r="O5776"/>
      <c r="P5776"/>
      <c r="Q5776"/>
      <c r="R5776"/>
      <c r="S5776"/>
      <c r="T5776"/>
      <c r="U5776"/>
      <c r="V5776"/>
      <c r="W5776" s="319"/>
      <c r="X5776"/>
      <c r="Y5776"/>
      <c r="Z5776"/>
      <c r="AA5776"/>
      <c r="AB5776"/>
      <c r="AC5776"/>
      <c r="AD5776"/>
      <c r="AE5776"/>
      <c r="AF5776"/>
      <c r="AG5776"/>
      <c r="AH5776"/>
      <c r="AI5776"/>
      <c r="AJ5776"/>
      <c r="AK5776"/>
      <c r="AL5776"/>
      <c r="AM5776"/>
      <c r="AN5776"/>
      <c r="AO5776"/>
      <c r="AP5776"/>
      <c r="AQ5776"/>
    </row>
    <row r="5777" spans="1:43" s="269" customFormat="1" x14ac:dyDescent="0.2">
      <c r="A5777" s="13"/>
      <c r="B5777"/>
      <c r="C5777"/>
      <c r="D5777" s="227"/>
      <c r="E5777" s="227"/>
      <c r="F5777" s="227"/>
      <c r="G5777"/>
      <c r="H5777"/>
      <c r="I5777"/>
      <c r="J5777" s="227"/>
      <c r="L5777" s="190"/>
      <c r="N5777"/>
      <c r="O5777"/>
      <c r="P5777"/>
      <c r="Q5777"/>
      <c r="R5777"/>
      <c r="S5777"/>
      <c r="T5777"/>
      <c r="U5777"/>
      <c r="V5777"/>
      <c r="W5777" s="319"/>
      <c r="X5777"/>
      <c r="Y5777"/>
      <c r="Z5777"/>
      <c r="AA5777"/>
      <c r="AB5777"/>
      <c r="AC5777"/>
      <c r="AD5777"/>
      <c r="AE5777"/>
      <c r="AF5777"/>
      <c r="AG5777"/>
      <c r="AH5777"/>
      <c r="AI5777"/>
      <c r="AJ5777"/>
      <c r="AK5777"/>
      <c r="AL5777"/>
      <c r="AM5777"/>
      <c r="AN5777"/>
      <c r="AO5777"/>
      <c r="AP5777"/>
      <c r="AQ5777"/>
    </row>
    <row r="5778" spans="1:43" s="269" customFormat="1" x14ac:dyDescent="0.2">
      <c r="A5778" s="13"/>
      <c r="B5778"/>
      <c r="C5778"/>
      <c r="D5778" s="227"/>
      <c r="E5778" s="227"/>
      <c r="F5778" s="227"/>
      <c r="G5778"/>
      <c r="H5778"/>
      <c r="I5778"/>
      <c r="J5778" s="227"/>
      <c r="L5778" s="190"/>
      <c r="N5778"/>
      <c r="O5778"/>
      <c r="P5778"/>
      <c r="Q5778"/>
      <c r="R5778"/>
      <c r="S5778"/>
      <c r="T5778"/>
      <c r="U5778"/>
      <c r="V5778"/>
      <c r="W5778" s="319"/>
      <c r="X5778"/>
      <c r="Y5778"/>
      <c r="Z5778"/>
      <c r="AA5778"/>
      <c r="AB5778"/>
      <c r="AC5778"/>
      <c r="AD5778"/>
      <c r="AE5778"/>
      <c r="AF5778"/>
      <c r="AG5778"/>
      <c r="AH5778"/>
      <c r="AI5778"/>
      <c r="AJ5778"/>
      <c r="AK5778"/>
      <c r="AL5778"/>
      <c r="AM5778"/>
      <c r="AN5778"/>
      <c r="AO5778"/>
      <c r="AP5778"/>
      <c r="AQ5778"/>
    </row>
    <row r="5779" spans="1:43" s="269" customFormat="1" x14ac:dyDescent="0.2">
      <c r="A5779" s="13"/>
      <c r="B5779"/>
      <c r="C5779"/>
      <c r="D5779" s="227"/>
      <c r="E5779" s="227"/>
      <c r="F5779" s="227"/>
      <c r="G5779"/>
      <c r="H5779"/>
      <c r="I5779"/>
      <c r="J5779" s="227"/>
      <c r="L5779" s="190"/>
      <c r="N5779"/>
      <c r="O5779"/>
      <c r="P5779"/>
      <c r="Q5779"/>
      <c r="R5779"/>
      <c r="S5779"/>
      <c r="T5779"/>
      <c r="U5779"/>
      <c r="V5779"/>
      <c r="W5779" s="319"/>
      <c r="X5779"/>
      <c r="Y5779"/>
      <c r="Z5779"/>
      <c r="AA5779"/>
      <c r="AB5779"/>
      <c r="AC5779"/>
      <c r="AD5779"/>
      <c r="AE5779"/>
      <c r="AF5779"/>
      <c r="AG5779"/>
      <c r="AH5779"/>
      <c r="AI5779"/>
      <c r="AJ5779"/>
      <c r="AK5779"/>
      <c r="AL5779"/>
      <c r="AM5779"/>
      <c r="AN5779"/>
      <c r="AO5779"/>
      <c r="AP5779"/>
      <c r="AQ5779"/>
    </row>
    <row r="5780" spans="1:43" s="269" customFormat="1" x14ac:dyDescent="0.2">
      <c r="A5780" s="13"/>
      <c r="B5780"/>
      <c r="C5780"/>
      <c r="D5780" s="227"/>
      <c r="E5780" s="227"/>
      <c r="F5780" s="227"/>
      <c r="G5780"/>
      <c r="H5780"/>
      <c r="I5780"/>
      <c r="J5780" s="227"/>
      <c r="L5780" s="190"/>
      <c r="N5780"/>
      <c r="O5780"/>
      <c r="P5780"/>
      <c r="Q5780"/>
      <c r="R5780"/>
      <c r="S5780"/>
      <c r="T5780"/>
      <c r="U5780"/>
      <c r="V5780"/>
      <c r="W5780" s="319"/>
      <c r="X5780"/>
      <c r="Y5780"/>
      <c r="Z5780"/>
      <c r="AA5780"/>
      <c r="AB5780"/>
      <c r="AC5780"/>
      <c r="AD5780"/>
      <c r="AE5780"/>
      <c r="AF5780"/>
      <c r="AG5780"/>
      <c r="AH5780"/>
      <c r="AI5780"/>
      <c r="AJ5780"/>
      <c r="AK5780"/>
      <c r="AL5780"/>
      <c r="AM5780"/>
      <c r="AN5780"/>
      <c r="AO5780"/>
      <c r="AP5780"/>
      <c r="AQ5780"/>
    </row>
    <row r="5781" spans="1:43" s="269" customFormat="1" x14ac:dyDescent="0.2">
      <c r="A5781" s="13"/>
      <c r="B5781"/>
      <c r="C5781"/>
      <c r="D5781" s="227"/>
      <c r="E5781" s="227"/>
      <c r="F5781" s="227"/>
      <c r="G5781"/>
      <c r="H5781"/>
      <c r="I5781"/>
      <c r="J5781" s="227"/>
      <c r="L5781" s="190"/>
      <c r="N5781"/>
      <c r="O5781"/>
      <c r="P5781"/>
      <c r="Q5781"/>
      <c r="R5781"/>
      <c r="S5781"/>
      <c r="T5781"/>
      <c r="U5781"/>
      <c r="V5781"/>
      <c r="W5781" s="319"/>
      <c r="X5781"/>
      <c r="Y5781"/>
      <c r="Z5781"/>
      <c r="AA5781"/>
      <c r="AB5781"/>
      <c r="AC5781"/>
      <c r="AD5781"/>
      <c r="AE5781"/>
      <c r="AF5781"/>
      <c r="AG5781"/>
      <c r="AH5781"/>
      <c r="AI5781"/>
      <c r="AJ5781"/>
      <c r="AK5781"/>
      <c r="AL5781"/>
      <c r="AM5781"/>
      <c r="AN5781"/>
      <c r="AO5781"/>
      <c r="AP5781"/>
      <c r="AQ5781"/>
    </row>
    <row r="5782" spans="1:43" s="269" customFormat="1" x14ac:dyDescent="0.2">
      <c r="A5782" s="13"/>
      <c r="B5782"/>
      <c r="C5782"/>
      <c r="D5782" s="227"/>
      <c r="E5782" s="227"/>
      <c r="F5782" s="227"/>
      <c r="G5782"/>
      <c r="H5782"/>
      <c r="I5782"/>
      <c r="J5782" s="227"/>
      <c r="L5782" s="190"/>
      <c r="N5782"/>
      <c r="O5782"/>
      <c r="P5782"/>
      <c r="Q5782"/>
      <c r="R5782"/>
      <c r="S5782"/>
      <c r="T5782"/>
      <c r="U5782"/>
      <c r="V5782"/>
      <c r="W5782" s="319"/>
      <c r="X5782"/>
      <c r="Y5782"/>
      <c r="Z5782"/>
      <c r="AA5782"/>
      <c r="AB5782"/>
      <c r="AC5782"/>
      <c r="AD5782"/>
      <c r="AE5782"/>
      <c r="AF5782"/>
      <c r="AG5782"/>
      <c r="AH5782"/>
      <c r="AI5782"/>
      <c r="AJ5782"/>
      <c r="AK5782"/>
      <c r="AL5782"/>
      <c r="AM5782"/>
      <c r="AN5782"/>
      <c r="AO5782"/>
      <c r="AP5782"/>
      <c r="AQ5782"/>
    </row>
    <row r="5783" spans="1:43" s="269" customFormat="1" x14ac:dyDescent="0.2">
      <c r="A5783" s="13"/>
      <c r="B5783"/>
      <c r="C5783"/>
      <c r="D5783" s="227"/>
      <c r="E5783" s="227"/>
      <c r="F5783" s="227"/>
      <c r="G5783"/>
      <c r="H5783"/>
      <c r="I5783"/>
      <c r="J5783" s="227"/>
      <c r="L5783" s="190"/>
      <c r="N5783"/>
      <c r="O5783"/>
      <c r="P5783"/>
      <c r="Q5783"/>
      <c r="R5783"/>
      <c r="S5783"/>
      <c r="T5783"/>
      <c r="U5783"/>
      <c r="V5783"/>
      <c r="W5783" s="319"/>
      <c r="X5783"/>
      <c r="Y5783"/>
      <c r="Z5783"/>
      <c r="AA5783"/>
      <c r="AB5783"/>
      <c r="AC5783"/>
      <c r="AD5783"/>
      <c r="AE5783"/>
      <c r="AF5783"/>
      <c r="AG5783"/>
      <c r="AH5783"/>
      <c r="AI5783"/>
      <c r="AJ5783"/>
      <c r="AK5783"/>
      <c r="AL5783"/>
      <c r="AM5783"/>
      <c r="AN5783"/>
      <c r="AO5783"/>
      <c r="AP5783"/>
      <c r="AQ5783"/>
    </row>
    <row r="5784" spans="1:43" s="269" customFormat="1" x14ac:dyDescent="0.2">
      <c r="A5784" s="13"/>
      <c r="B5784"/>
      <c r="C5784"/>
      <c r="D5784" s="227"/>
      <c r="E5784" s="227"/>
      <c r="F5784" s="227"/>
      <c r="G5784"/>
      <c r="H5784"/>
      <c r="I5784"/>
      <c r="J5784" s="227"/>
      <c r="L5784" s="190"/>
      <c r="N5784"/>
      <c r="O5784"/>
      <c r="P5784"/>
      <c r="Q5784"/>
      <c r="R5784"/>
      <c r="S5784"/>
      <c r="T5784"/>
      <c r="U5784"/>
      <c r="V5784"/>
      <c r="W5784" s="319"/>
      <c r="X5784"/>
      <c r="Y5784"/>
      <c r="Z5784"/>
      <c r="AA5784"/>
      <c r="AB5784"/>
      <c r="AC5784"/>
      <c r="AD5784"/>
      <c r="AE5784"/>
      <c r="AF5784"/>
      <c r="AG5784"/>
      <c r="AH5784"/>
      <c r="AI5784"/>
      <c r="AJ5784"/>
      <c r="AK5784"/>
      <c r="AL5784"/>
      <c r="AM5784"/>
      <c r="AN5784"/>
      <c r="AO5784"/>
      <c r="AP5784"/>
      <c r="AQ5784"/>
    </row>
    <row r="5785" spans="1:43" s="269" customFormat="1" x14ac:dyDescent="0.2">
      <c r="A5785" s="13"/>
      <c r="B5785"/>
      <c r="C5785"/>
      <c r="D5785" s="227"/>
      <c r="E5785" s="227"/>
      <c r="F5785" s="227"/>
      <c r="G5785"/>
      <c r="H5785"/>
      <c r="I5785"/>
      <c r="J5785" s="227"/>
      <c r="L5785" s="190"/>
      <c r="N5785"/>
      <c r="O5785"/>
      <c r="P5785"/>
      <c r="Q5785"/>
      <c r="R5785"/>
      <c r="S5785"/>
      <c r="T5785"/>
      <c r="U5785"/>
      <c r="V5785"/>
      <c r="W5785" s="319"/>
      <c r="X5785"/>
      <c r="Y5785"/>
      <c r="Z5785"/>
      <c r="AA5785"/>
      <c r="AB5785"/>
      <c r="AC5785"/>
      <c r="AD5785"/>
      <c r="AE5785"/>
      <c r="AF5785"/>
      <c r="AG5785"/>
      <c r="AH5785"/>
      <c r="AI5785"/>
      <c r="AJ5785"/>
      <c r="AK5785"/>
      <c r="AL5785"/>
      <c r="AM5785"/>
      <c r="AN5785"/>
      <c r="AO5785"/>
      <c r="AP5785"/>
      <c r="AQ5785"/>
    </row>
    <row r="5786" spans="1:43" s="269" customFormat="1" x14ac:dyDescent="0.2">
      <c r="A5786" s="13"/>
      <c r="B5786"/>
      <c r="C5786"/>
      <c r="D5786" s="227"/>
      <c r="E5786" s="227"/>
      <c r="F5786" s="227"/>
      <c r="G5786"/>
      <c r="H5786"/>
      <c r="I5786"/>
      <c r="J5786" s="227"/>
      <c r="L5786" s="190"/>
      <c r="N5786"/>
      <c r="O5786"/>
      <c r="P5786"/>
      <c r="Q5786"/>
      <c r="R5786"/>
      <c r="S5786"/>
      <c r="T5786"/>
      <c r="U5786"/>
      <c r="V5786"/>
      <c r="W5786" s="319"/>
      <c r="X5786"/>
      <c r="Y5786"/>
      <c r="Z5786"/>
      <c r="AA5786"/>
      <c r="AB5786"/>
      <c r="AC5786"/>
      <c r="AD5786"/>
      <c r="AE5786"/>
      <c r="AF5786"/>
      <c r="AG5786"/>
      <c r="AH5786"/>
      <c r="AI5786"/>
      <c r="AJ5786"/>
      <c r="AK5786"/>
      <c r="AL5786"/>
      <c r="AM5786"/>
      <c r="AN5786"/>
      <c r="AO5786"/>
      <c r="AP5786"/>
      <c r="AQ5786"/>
    </row>
    <row r="5787" spans="1:43" s="269" customFormat="1" x14ac:dyDescent="0.2">
      <c r="A5787" s="13"/>
      <c r="B5787"/>
      <c r="C5787"/>
      <c r="D5787" s="227"/>
      <c r="E5787" s="227"/>
      <c r="F5787" s="227"/>
      <c r="G5787"/>
      <c r="H5787"/>
      <c r="I5787"/>
      <c r="J5787" s="227"/>
      <c r="L5787" s="190"/>
      <c r="N5787"/>
      <c r="O5787"/>
      <c r="P5787"/>
      <c r="Q5787"/>
      <c r="R5787"/>
      <c r="S5787"/>
      <c r="T5787"/>
      <c r="U5787"/>
      <c r="V5787"/>
      <c r="W5787" s="319"/>
      <c r="X5787"/>
      <c r="Y5787"/>
      <c r="Z5787"/>
      <c r="AA5787"/>
      <c r="AB5787"/>
      <c r="AC5787"/>
      <c r="AD5787"/>
      <c r="AE5787"/>
      <c r="AF5787"/>
      <c r="AG5787"/>
      <c r="AH5787"/>
      <c r="AI5787"/>
      <c r="AJ5787"/>
      <c r="AK5787"/>
      <c r="AL5787"/>
      <c r="AM5787"/>
      <c r="AN5787"/>
      <c r="AO5787"/>
      <c r="AP5787"/>
      <c r="AQ5787"/>
    </row>
    <row r="5788" spans="1:43" s="269" customFormat="1" x14ac:dyDescent="0.2">
      <c r="A5788" s="13"/>
      <c r="B5788"/>
      <c r="C5788"/>
      <c r="D5788" s="227"/>
      <c r="E5788" s="227"/>
      <c r="F5788" s="227"/>
      <c r="G5788"/>
      <c r="H5788"/>
      <c r="I5788"/>
      <c r="J5788" s="227"/>
      <c r="L5788" s="190"/>
      <c r="N5788"/>
      <c r="O5788"/>
      <c r="P5788"/>
      <c r="Q5788"/>
      <c r="R5788"/>
      <c r="S5788"/>
      <c r="T5788"/>
      <c r="U5788"/>
      <c r="V5788"/>
      <c r="W5788" s="319"/>
      <c r="X5788"/>
      <c r="Y5788"/>
      <c r="Z5788"/>
      <c r="AA5788"/>
      <c r="AB5788"/>
      <c r="AC5788"/>
      <c r="AD5788"/>
      <c r="AE5788"/>
      <c r="AF5788"/>
      <c r="AG5788"/>
      <c r="AH5788"/>
      <c r="AI5788"/>
      <c r="AJ5788"/>
      <c r="AK5788"/>
      <c r="AL5788"/>
      <c r="AM5788"/>
      <c r="AN5788"/>
      <c r="AO5788"/>
      <c r="AP5788"/>
      <c r="AQ5788"/>
    </row>
    <row r="5789" spans="1:43" s="269" customFormat="1" x14ac:dyDescent="0.2">
      <c r="A5789" s="13"/>
      <c r="B5789"/>
      <c r="C5789"/>
      <c r="D5789" s="227"/>
      <c r="E5789" s="227"/>
      <c r="F5789" s="227"/>
      <c r="G5789"/>
      <c r="H5789"/>
      <c r="I5789"/>
      <c r="J5789" s="227"/>
      <c r="L5789" s="190"/>
      <c r="N5789"/>
      <c r="O5789"/>
      <c r="P5789"/>
      <c r="Q5789"/>
      <c r="R5789"/>
      <c r="S5789"/>
      <c r="T5789"/>
      <c r="U5789"/>
      <c r="V5789"/>
      <c r="W5789" s="319"/>
      <c r="X5789"/>
      <c r="Y5789"/>
      <c r="Z5789"/>
      <c r="AA5789"/>
      <c r="AB5789"/>
      <c r="AC5789"/>
      <c r="AD5789"/>
      <c r="AE5789"/>
      <c r="AF5789"/>
      <c r="AG5789"/>
      <c r="AH5789"/>
      <c r="AI5789"/>
      <c r="AJ5789"/>
      <c r="AK5789"/>
      <c r="AL5789"/>
      <c r="AM5789"/>
      <c r="AN5789"/>
      <c r="AO5789"/>
      <c r="AP5789"/>
      <c r="AQ5789"/>
    </row>
    <row r="5790" spans="1:43" s="269" customFormat="1" x14ac:dyDescent="0.2">
      <c r="A5790" s="13"/>
      <c r="B5790"/>
      <c r="C5790"/>
      <c r="D5790" s="227"/>
      <c r="E5790" s="227"/>
      <c r="F5790" s="227"/>
      <c r="G5790"/>
      <c r="H5790"/>
      <c r="I5790"/>
      <c r="J5790" s="227"/>
      <c r="L5790" s="190"/>
      <c r="N5790"/>
      <c r="O5790"/>
      <c r="P5790"/>
      <c r="Q5790"/>
      <c r="R5790"/>
      <c r="S5790"/>
      <c r="T5790"/>
      <c r="U5790"/>
      <c r="V5790"/>
      <c r="W5790" s="319"/>
      <c r="X5790"/>
      <c r="Y5790"/>
      <c r="Z5790"/>
      <c r="AA5790"/>
      <c r="AB5790"/>
      <c r="AC5790"/>
      <c r="AD5790"/>
      <c r="AE5790"/>
      <c r="AF5790"/>
      <c r="AG5790"/>
      <c r="AH5790"/>
      <c r="AI5790"/>
      <c r="AJ5790"/>
      <c r="AK5790"/>
      <c r="AL5790"/>
      <c r="AM5790"/>
      <c r="AN5790"/>
      <c r="AO5790"/>
      <c r="AP5790"/>
      <c r="AQ5790"/>
    </row>
    <row r="5791" spans="1:43" s="269" customFormat="1" x14ac:dyDescent="0.2">
      <c r="A5791" s="13"/>
      <c r="B5791"/>
      <c r="C5791"/>
      <c r="D5791" s="227"/>
      <c r="E5791" s="227"/>
      <c r="F5791" s="227"/>
      <c r="G5791"/>
      <c r="H5791"/>
      <c r="I5791"/>
      <c r="J5791" s="227"/>
      <c r="L5791" s="190"/>
      <c r="N5791"/>
      <c r="O5791"/>
      <c r="P5791"/>
      <c r="Q5791"/>
      <c r="R5791"/>
      <c r="S5791"/>
      <c r="T5791"/>
      <c r="U5791"/>
      <c r="V5791"/>
      <c r="W5791" s="319"/>
      <c r="X5791"/>
      <c r="Y5791"/>
      <c r="Z5791"/>
      <c r="AA5791"/>
      <c r="AB5791"/>
      <c r="AC5791"/>
      <c r="AD5791"/>
      <c r="AE5791"/>
      <c r="AF5791"/>
      <c r="AG5791"/>
      <c r="AH5791"/>
      <c r="AI5791"/>
      <c r="AJ5791"/>
      <c r="AK5791"/>
      <c r="AL5791"/>
      <c r="AM5791"/>
      <c r="AN5791"/>
      <c r="AO5791"/>
      <c r="AP5791"/>
      <c r="AQ5791"/>
    </row>
    <row r="5792" spans="1:43" s="269" customFormat="1" x14ac:dyDescent="0.2">
      <c r="A5792" s="13"/>
      <c r="B5792"/>
      <c r="C5792"/>
      <c r="D5792" s="227"/>
      <c r="E5792" s="227"/>
      <c r="F5792" s="227"/>
      <c r="G5792"/>
      <c r="H5792"/>
      <c r="I5792"/>
      <c r="J5792" s="227"/>
      <c r="L5792" s="190"/>
      <c r="N5792"/>
      <c r="O5792"/>
      <c r="P5792"/>
      <c r="Q5792"/>
      <c r="R5792"/>
      <c r="S5792"/>
      <c r="T5792"/>
      <c r="U5792"/>
      <c r="V5792"/>
      <c r="W5792" s="319"/>
      <c r="X5792"/>
      <c r="Y5792"/>
      <c r="Z5792"/>
      <c r="AA5792"/>
      <c r="AB5792"/>
      <c r="AC5792"/>
      <c r="AD5792"/>
      <c r="AE5792"/>
      <c r="AF5792"/>
      <c r="AG5792"/>
      <c r="AH5792"/>
      <c r="AI5792"/>
      <c r="AJ5792"/>
      <c r="AK5792"/>
      <c r="AL5792"/>
      <c r="AM5792"/>
      <c r="AN5792"/>
      <c r="AO5792"/>
      <c r="AP5792"/>
      <c r="AQ5792"/>
    </row>
    <row r="5793" spans="1:43" s="269" customFormat="1" x14ac:dyDescent="0.2">
      <c r="A5793" s="13"/>
      <c r="B5793"/>
      <c r="C5793"/>
      <c r="D5793" s="227"/>
      <c r="E5793" s="227"/>
      <c r="F5793" s="227"/>
      <c r="G5793"/>
      <c r="H5793"/>
      <c r="I5793"/>
      <c r="J5793" s="227"/>
      <c r="L5793" s="190"/>
      <c r="N5793"/>
      <c r="O5793"/>
      <c r="P5793"/>
      <c r="Q5793"/>
      <c r="R5793"/>
      <c r="S5793"/>
      <c r="T5793"/>
      <c r="U5793"/>
      <c r="V5793"/>
      <c r="W5793" s="319"/>
      <c r="X5793"/>
      <c r="Y5793"/>
      <c r="Z5793"/>
      <c r="AA5793"/>
      <c r="AB5793"/>
      <c r="AC5793"/>
      <c r="AD5793"/>
      <c r="AE5793"/>
      <c r="AF5793"/>
      <c r="AG5793"/>
      <c r="AH5793"/>
      <c r="AI5793"/>
      <c r="AJ5793"/>
      <c r="AK5793"/>
      <c r="AL5793"/>
      <c r="AM5793"/>
      <c r="AN5793"/>
      <c r="AO5793"/>
      <c r="AP5793"/>
      <c r="AQ5793"/>
    </row>
    <row r="5794" spans="1:43" s="269" customFormat="1" x14ac:dyDescent="0.2">
      <c r="A5794" s="13"/>
      <c r="B5794"/>
      <c r="C5794"/>
      <c r="D5794" s="227"/>
      <c r="E5794" s="227"/>
      <c r="F5794" s="227"/>
      <c r="G5794"/>
      <c r="H5794"/>
      <c r="I5794"/>
      <c r="J5794" s="227"/>
      <c r="L5794" s="190"/>
      <c r="N5794"/>
      <c r="O5794"/>
      <c r="P5794"/>
      <c r="Q5794"/>
      <c r="R5794"/>
      <c r="S5794"/>
      <c r="T5794"/>
      <c r="U5794"/>
      <c r="V5794"/>
      <c r="W5794" s="319"/>
      <c r="X5794"/>
      <c r="Y5794"/>
      <c r="Z5794"/>
      <c r="AA5794"/>
      <c r="AB5794"/>
      <c r="AC5794"/>
      <c r="AD5794"/>
      <c r="AE5794"/>
      <c r="AF5794"/>
      <c r="AG5794"/>
      <c r="AH5794"/>
      <c r="AI5794"/>
      <c r="AJ5794"/>
      <c r="AK5794"/>
      <c r="AL5794"/>
      <c r="AM5794"/>
      <c r="AN5794"/>
      <c r="AO5794"/>
      <c r="AP5794"/>
      <c r="AQ5794"/>
    </row>
    <row r="5795" spans="1:43" s="269" customFormat="1" x14ac:dyDescent="0.2">
      <c r="A5795" s="13"/>
      <c r="B5795"/>
      <c r="C5795"/>
      <c r="D5795" s="227"/>
      <c r="E5795" s="227"/>
      <c r="F5795" s="227"/>
      <c r="G5795"/>
      <c r="H5795"/>
      <c r="I5795"/>
      <c r="J5795" s="227"/>
      <c r="L5795" s="190"/>
      <c r="N5795"/>
      <c r="O5795"/>
      <c r="P5795"/>
      <c r="Q5795"/>
      <c r="R5795"/>
      <c r="S5795"/>
      <c r="T5795"/>
      <c r="U5795"/>
      <c r="V5795"/>
      <c r="W5795" s="319"/>
      <c r="X5795"/>
      <c r="Y5795"/>
      <c r="Z5795"/>
      <c r="AA5795"/>
      <c r="AB5795"/>
      <c r="AC5795"/>
      <c r="AD5795"/>
      <c r="AE5795"/>
      <c r="AF5795"/>
      <c r="AG5795"/>
      <c r="AH5795"/>
      <c r="AI5795"/>
      <c r="AJ5795"/>
      <c r="AK5795"/>
      <c r="AL5795"/>
      <c r="AM5795"/>
      <c r="AN5795"/>
      <c r="AO5795"/>
      <c r="AP5795"/>
      <c r="AQ5795"/>
    </row>
    <row r="5796" spans="1:43" s="269" customFormat="1" x14ac:dyDescent="0.2">
      <c r="A5796" s="13"/>
      <c r="B5796"/>
      <c r="C5796"/>
      <c r="D5796" s="227"/>
      <c r="E5796" s="227"/>
      <c r="F5796" s="227"/>
      <c r="G5796"/>
      <c r="H5796"/>
      <c r="I5796"/>
      <c r="J5796" s="227"/>
      <c r="L5796" s="190"/>
      <c r="N5796"/>
      <c r="O5796"/>
      <c r="P5796"/>
      <c r="Q5796"/>
      <c r="R5796"/>
      <c r="S5796"/>
      <c r="T5796"/>
      <c r="U5796"/>
      <c r="V5796"/>
      <c r="W5796" s="319"/>
      <c r="X5796"/>
      <c r="Y5796"/>
      <c r="Z5796"/>
      <c r="AA5796"/>
      <c r="AB5796"/>
      <c r="AC5796"/>
      <c r="AD5796"/>
      <c r="AE5796"/>
      <c r="AF5796"/>
      <c r="AG5796"/>
      <c r="AH5796"/>
      <c r="AI5796"/>
      <c r="AJ5796"/>
      <c r="AK5796"/>
      <c r="AL5796"/>
      <c r="AM5796"/>
      <c r="AN5796"/>
      <c r="AO5796"/>
      <c r="AP5796"/>
      <c r="AQ5796"/>
    </row>
    <row r="5797" spans="1:43" s="269" customFormat="1" x14ac:dyDescent="0.2">
      <c r="A5797" s="13"/>
      <c r="B5797"/>
      <c r="C5797"/>
      <c r="D5797" s="227"/>
      <c r="E5797" s="227"/>
      <c r="F5797" s="227"/>
      <c r="G5797"/>
      <c r="H5797"/>
      <c r="I5797"/>
      <c r="J5797" s="227"/>
      <c r="L5797" s="190"/>
      <c r="N5797"/>
      <c r="O5797"/>
      <c r="P5797"/>
      <c r="Q5797"/>
      <c r="R5797"/>
      <c r="S5797"/>
      <c r="T5797"/>
      <c r="U5797"/>
      <c r="V5797"/>
      <c r="W5797" s="319"/>
      <c r="X5797"/>
      <c r="Y5797"/>
      <c r="Z5797"/>
      <c r="AA5797"/>
      <c r="AB5797"/>
      <c r="AC5797"/>
      <c r="AD5797"/>
      <c r="AE5797"/>
      <c r="AF5797"/>
      <c r="AG5797"/>
      <c r="AH5797"/>
      <c r="AI5797"/>
      <c r="AJ5797"/>
      <c r="AK5797"/>
      <c r="AL5797"/>
      <c r="AM5797"/>
      <c r="AN5797"/>
      <c r="AO5797"/>
      <c r="AP5797"/>
      <c r="AQ5797"/>
    </row>
    <row r="5798" spans="1:43" s="269" customFormat="1" x14ac:dyDescent="0.2">
      <c r="A5798" s="13"/>
      <c r="B5798"/>
      <c r="C5798"/>
      <c r="D5798" s="227"/>
      <c r="E5798" s="227"/>
      <c r="F5798" s="227"/>
      <c r="G5798"/>
      <c r="H5798"/>
      <c r="I5798"/>
      <c r="J5798" s="227"/>
      <c r="L5798" s="190"/>
      <c r="N5798"/>
      <c r="O5798"/>
      <c r="P5798"/>
      <c r="Q5798"/>
      <c r="R5798"/>
      <c r="S5798"/>
      <c r="T5798"/>
      <c r="U5798"/>
      <c r="V5798"/>
      <c r="W5798" s="319"/>
      <c r="X5798"/>
      <c r="Y5798"/>
      <c r="Z5798"/>
      <c r="AA5798"/>
      <c r="AB5798"/>
      <c r="AC5798"/>
      <c r="AD5798"/>
      <c r="AE5798"/>
      <c r="AF5798"/>
      <c r="AG5798"/>
      <c r="AH5798"/>
      <c r="AI5798"/>
      <c r="AJ5798"/>
      <c r="AK5798"/>
      <c r="AL5798"/>
      <c r="AM5798"/>
      <c r="AN5798"/>
      <c r="AO5798"/>
      <c r="AP5798"/>
      <c r="AQ5798"/>
    </row>
    <row r="5799" spans="1:43" s="269" customFormat="1" x14ac:dyDescent="0.2">
      <c r="A5799" s="13"/>
      <c r="B5799"/>
      <c r="C5799"/>
      <c r="D5799" s="227"/>
      <c r="E5799" s="227"/>
      <c r="F5799" s="227"/>
      <c r="G5799"/>
      <c r="H5799"/>
      <c r="I5799"/>
      <c r="J5799" s="227"/>
      <c r="L5799" s="190"/>
      <c r="N5799"/>
      <c r="O5799"/>
      <c r="P5799"/>
      <c r="Q5799"/>
      <c r="R5799"/>
      <c r="S5799"/>
      <c r="T5799"/>
      <c r="U5799"/>
      <c r="V5799"/>
      <c r="W5799" s="319"/>
      <c r="X5799"/>
      <c r="Y5799"/>
      <c r="Z5799"/>
      <c r="AA5799"/>
      <c r="AB5799"/>
      <c r="AC5799"/>
      <c r="AD5799"/>
      <c r="AE5799"/>
      <c r="AF5799"/>
      <c r="AG5799"/>
      <c r="AH5799"/>
      <c r="AI5799"/>
      <c r="AJ5799"/>
      <c r="AK5799"/>
      <c r="AL5799"/>
      <c r="AM5799"/>
      <c r="AN5799"/>
      <c r="AO5799"/>
      <c r="AP5799"/>
      <c r="AQ5799"/>
    </row>
    <row r="5800" spans="1:43" s="269" customFormat="1" x14ac:dyDescent="0.2">
      <c r="A5800" s="13"/>
      <c r="B5800"/>
      <c r="C5800"/>
      <c r="D5800" s="227"/>
      <c r="E5800" s="227"/>
      <c r="F5800" s="227"/>
      <c r="G5800"/>
      <c r="H5800"/>
      <c r="I5800"/>
      <c r="J5800" s="227"/>
      <c r="L5800" s="190"/>
      <c r="N5800"/>
      <c r="O5800"/>
      <c r="P5800"/>
      <c r="Q5800"/>
      <c r="R5800"/>
      <c r="S5800"/>
      <c r="T5800"/>
      <c r="U5800"/>
      <c r="V5800"/>
      <c r="W5800" s="319"/>
      <c r="X5800"/>
      <c r="Y5800"/>
      <c r="Z5800"/>
      <c r="AA5800"/>
      <c r="AB5800"/>
      <c r="AC5800"/>
      <c r="AD5800"/>
      <c r="AE5800"/>
      <c r="AF5800"/>
      <c r="AG5800"/>
      <c r="AH5800"/>
      <c r="AI5800"/>
      <c r="AJ5800"/>
      <c r="AK5800"/>
      <c r="AL5800"/>
      <c r="AM5800"/>
      <c r="AN5800"/>
      <c r="AO5800"/>
      <c r="AP5800"/>
      <c r="AQ5800"/>
    </row>
    <row r="5801" spans="1:43" s="269" customFormat="1" x14ac:dyDescent="0.2">
      <c r="A5801" s="13"/>
      <c r="B5801"/>
      <c r="C5801"/>
      <c r="D5801" s="227"/>
      <c r="E5801" s="227"/>
      <c r="F5801" s="227"/>
      <c r="G5801"/>
      <c r="H5801"/>
      <c r="I5801"/>
      <c r="J5801" s="227"/>
      <c r="L5801" s="190"/>
      <c r="N5801"/>
      <c r="O5801"/>
      <c r="P5801"/>
      <c r="Q5801"/>
      <c r="R5801"/>
      <c r="S5801"/>
      <c r="T5801"/>
      <c r="U5801"/>
      <c r="V5801"/>
      <c r="W5801" s="319"/>
      <c r="X5801"/>
      <c r="Y5801"/>
      <c r="Z5801"/>
      <c r="AA5801"/>
      <c r="AB5801"/>
      <c r="AC5801"/>
      <c r="AD5801"/>
      <c r="AE5801"/>
      <c r="AF5801"/>
      <c r="AG5801"/>
      <c r="AH5801"/>
      <c r="AI5801"/>
      <c r="AJ5801"/>
      <c r="AK5801"/>
      <c r="AL5801"/>
      <c r="AM5801"/>
      <c r="AN5801"/>
      <c r="AO5801"/>
      <c r="AP5801"/>
      <c r="AQ5801"/>
    </row>
    <row r="5802" spans="1:43" s="269" customFormat="1" x14ac:dyDescent="0.2">
      <c r="A5802" s="13"/>
      <c r="B5802"/>
      <c r="C5802"/>
      <c r="D5802" s="227"/>
      <c r="E5802" s="227"/>
      <c r="F5802" s="227"/>
      <c r="G5802"/>
      <c r="H5802"/>
      <c r="I5802"/>
      <c r="J5802" s="227"/>
      <c r="L5802" s="190"/>
      <c r="N5802"/>
      <c r="O5802"/>
      <c r="P5802"/>
      <c r="Q5802"/>
      <c r="R5802"/>
      <c r="S5802"/>
      <c r="T5802"/>
      <c r="U5802"/>
      <c r="V5802"/>
      <c r="W5802" s="319"/>
      <c r="X5802"/>
      <c r="Y5802"/>
      <c r="Z5802"/>
      <c r="AA5802"/>
      <c r="AB5802"/>
      <c r="AC5802"/>
      <c r="AD5802"/>
      <c r="AE5802"/>
      <c r="AF5802"/>
      <c r="AG5802"/>
      <c r="AH5802"/>
      <c r="AI5802"/>
      <c r="AJ5802"/>
      <c r="AK5802"/>
      <c r="AL5802"/>
      <c r="AM5802"/>
      <c r="AN5802"/>
      <c r="AO5802"/>
      <c r="AP5802"/>
      <c r="AQ5802"/>
    </row>
    <row r="5803" spans="1:43" s="269" customFormat="1" x14ac:dyDescent="0.2">
      <c r="A5803" s="13"/>
      <c r="B5803"/>
      <c r="C5803"/>
      <c r="D5803" s="227"/>
      <c r="E5803" s="227"/>
      <c r="F5803" s="227"/>
      <c r="G5803"/>
      <c r="H5803"/>
      <c r="I5803"/>
      <c r="J5803" s="227"/>
      <c r="L5803" s="190"/>
      <c r="N5803"/>
      <c r="O5803"/>
      <c r="P5803"/>
      <c r="Q5803"/>
      <c r="R5803"/>
      <c r="S5803"/>
      <c r="T5803"/>
      <c r="U5803"/>
      <c r="V5803"/>
      <c r="W5803" s="319"/>
      <c r="X5803"/>
      <c r="Y5803"/>
      <c r="Z5803"/>
      <c r="AA5803"/>
      <c r="AB5803"/>
      <c r="AC5803"/>
      <c r="AD5803"/>
      <c r="AE5803"/>
      <c r="AF5803"/>
      <c r="AG5803"/>
      <c r="AH5803"/>
      <c r="AI5803"/>
      <c r="AJ5803"/>
      <c r="AK5803"/>
      <c r="AL5803"/>
      <c r="AM5803"/>
      <c r="AN5803"/>
      <c r="AO5803"/>
      <c r="AP5803"/>
      <c r="AQ5803"/>
    </row>
    <row r="5804" spans="1:43" s="269" customFormat="1" x14ac:dyDescent="0.2">
      <c r="A5804" s="13"/>
      <c r="B5804"/>
      <c r="C5804"/>
      <c r="D5804" s="227"/>
      <c r="E5804" s="227"/>
      <c r="F5804" s="227"/>
      <c r="G5804"/>
      <c r="H5804"/>
      <c r="I5804"/>
      <c r="J5804" s="227"/>
      <c r="L5804" s="190"/>
      <c r="N5804"/>
      <c r="O5804"/>
      <c r="P5804"/>
      <c r="Q5804"/>
      <c r="R5804"/>
      <c r="S5804"/>
      <c r="T5804"/>
      <c r="U5804"/>
      <c r="V5804"/>
      <c r="W5804" s="319"/>
      <c r="X5804"/>
      <c r="Y5804"/>
      <c r="Z5804"/>
      <c r="AA5804"/>
      <c r="AB5804"/>
      <c r="AC5804"/>
      <c r="AD5804"/>
      <c r="AE5804"/>
      <c r="AF5804"/>
      <c r="AG5804"/>
      <c r="AH5804"/>
      <c r="AI5804"/>
      <c r="AJ5804"/>
      <c r="AK5804"/>
      <c r="AL5804"/>
      <c r="AM5804"/>
      <c r="AN5804"/>
      <c r="AO5804"/>
      <c r="AP5804"/>
      <c r="AQ5804"/>
    </row>
    <row r="5805" spans="1:43" s="269" customFormat="1" x14ac:dyDescent="0.2">
      <c r="A5805" s="13"/>
      <c r="B5805"/>
      <c r="C5805"/>
      <c r="D5805" s="227"/>
      <c r="E5805" s="227"/>
      <c r="F5805" s="227"/>
      <c r="G5805"/>
      <c r="H5805"/>
      <c r="I5805"/>
      <c r="J5805" s="227"/>
      <c r="L5805" s="190"/>
      <c r="N5805"/>
      <c r="O5805"/>
      <c r="P5805"/>
      <c r="Q5805"/>
      <c r="R5805"/>
      <c r="S5805"/>
      <c r="T5805"/>
      <c r="U5805"/>
      <c r="V5805"/>
      <c r="W5805" s="319"/>
      <c r="X5805"/>
      <c r="Y5805"/>
      <c r="Z5805"/>
      <c r="AA5805"/>
      <c r="AB5805"/>
      <c r="AC5805"/>
      <c r="AD5805"/>
      <c r="AE5805"/>
      <c r="AF5805"/>
      <c r="AG5805"/>
      <c r="AH5805"/>
      <c r="AI5805"/>
      <c r="AJ5805"/>
      <c r="AK5805"/>
      <c r="AL5805"/>
      <c r="AM5805"/>
      <c r="AN5805"/>
      <c r="AO5805"/>
      <c r="AP5805"/>
      <c r="AQ5805"/>
    </row>
    <row r="5806" spans="1:43" s="269" customFormat="1" x14ac:dyDescent="0.2">
      <c r="A5806" s="13"/>
      <c r="B5806"/>
      <c r="C5806"/>
      <c r="D5806" s="227"/>
      <c r="E5806" s="227"/>
      <c r="F5806" s="227"/>
      <c r="G5806"/>
      <c r="H5806"/>
      <c r="I5806"/>
      <c r="J5806" s="227"/>
      <c r="L5806" s="190"/>
      <c r="N5806"/>
      <c r="O5806"/>
      <c r="P5806"/>
      <c r="Q5806"/>
      <c r="R5806"/>
      <c r="S5806"/>
      <c r="T5806"/>
      <c r="U5806"/>
      <c r="V5806"/>
      <c r="W5806" s="319"/>
      <c r="X5806"/>
      <c r="Y5806"/>
      <c r="Z5806"/>
      <c r="AA5806"/>
      <c r="AB5806"/>
      <c r="AC5806"/>
      <c r="AD5806"/>
      <c r="AE5806"/>
      <c r="AF5806"/>
      <c r="AG5806"/>
      <c r="AH5806"/>
      <c r="AI5806"/>
      <c r="AJ5806"/>
      <c r="AK5806"/>
      <c r="AL5806"/>
      <c r="AM5806"/>
      <c r="AN5806"/>
      <c r="AO5806"/>
      <c r="AP5806"/>
      <c r="AQ5806"/>
    </row>
    <row r="5807" spans="1:43" s="269" customFormat="1" x14ac:dyDescent="0.2">
      <c r="A5807" s="13"/>
      <c r="B5807"/>
      <c r="C5807"/>
      <c r="D5807" s="227"/>
      <c r="E5807" s="227"/>
      <c r="F5807" s="227"/>
      <c r="G5807"/>
      <c r="H5807"/>
      <c r="I5807"/>
      <c r="J5807" s="227"/>
      <c r="L5807" s="190"/>
      <c r="N5807"/>
      <c r="O5807"/>
      <c r="P5807"/>
      <c r="Q5807"/>
      <c r="R5807"/>
      <c r="S5807"/>
      <c r="T5807"/>
      <c r="U5807"/>
      <c r="V5807"/>
      <c r="W5807" s="319"/>
      <c r="X5807"/>
      <c r="Y5807"/>
      <c r="Z5807"/>
      <c r="AA5807"/>
      <c r="AB5807"/>
      <c r="AC5807"/>
      <c r="AD5807"/>
      <c r="AE5807"/>
      <c r="AF5807"/>
      <c r="AG5807"/>
      <c r="AH5807"/>
      <c r="AI5807"/>
      <c r="AJ5807"/>
      <c r="AK5807"/>
      <c r="AL5807"/>
      <c r="AM5807"/>
      <c r="AN5807"/>
      <c r="AO5807"/>
      <c r="AP5807"/>
      <c r="AQ5807"/>
    </row>
    <row r="5808" spans="1:43" s="269" customFormat="1" x14ac:dyDescent="0.2">
      <c r="A5808" s="13"/>
      <c r="B5808"/>
      <c r="C5808"/>
      <c r="D5808" s="227"/>
      <c r="E5808" s="227"/>
      <c r="F5808" s="227"/>
      <c r="G5808"/>
      <c r="H5808"/>
      <c r="I5808"/>
      <c r="J5808" s="227"/>
      <c r="L5808" s="190"/>
      <c r="N5808"/>
      <c r="O5808"/>
      <c r="P5808"/>
      <c r="Q5808"/>
      <c r="R5808"/>
      <c r="S5808"/>
      <c r="T5808"/>
      <c r="U5808"/>
      <c r="V5808"/>
      <c r="W5808" s="319"/>
      <c r="X5808"/>
      <c r="Y5808"/>
      <c r="Z5808"/>
      <c r="AA5808"/>
      <c r="AB5808"/>
      <c r="AC5808"/>
      <c r="AD5808"/>
      <c r="AE5808"/>
      <c r="AF5808"/>
      <c r="AG5808"/>
      <c r="AH5808"/>
      <c r="AI5808"/>
      <c r="AJ5808"/>
      <c r="AK5808"/>
      <c r="AL5808"/>
      <c r="AM5808"/>
      <c r="AN5808"/>
      <c r="AO5808"/>
      <c r="AP5808"/>
      <c r="AQ5808"/>
    </row>
    <row r="5809" spans="1:43" s="269" customFormat="1" x14ac:dyDescent="0.2">
      <c r="A5809" s="13"/>
      <c r="B5809"/>
      <c r="C5809"/>
      <c r="D5809" s="227"/>
      <c r="E5809" s="227"/>
      <c r="F5809" s="227"/>
      <c r="G5809"/>
      <c r="H5809"/>
      <c r="I5809"/>
      <c r="J5809" s="227"/>
      <c r="L5809" s="190"/>
      <c r="N5809"/>
      <c r="O5809"/>
      <c r="P5809"/>
      <c r="Q5809"/>
      <c r="R5809"/>
      <c r="S5809"/>
      <c r="T5809"/>
      <c r="U5809"/>
      <c r="V5809"/>
      <c r="W5809" s="319"/>
      <c r="X5809"/>
      <c r="Y5809"/>
      <c r="Z5809"/>
      <c r="AA5809"/>
      <c r="AB5809"/>
      <c r="AC5809"/>
      <c r="AD5809"/>
      <c r="AE5809"/>
      <c r="AF5809"/>
      <c r="AG5809"/>
      <c r="AH5809"/>
      <c r="AI5809"/>
      <c r="AJ5809"/>
      <c r="AK5809"/>
      <c r="AL5809"/>
      <c r="AM5809"/>
      <c r="AN5809"/>
      <c r="AO5809"/>
      <c r="AP5809"/>
      <c r="AQ5809"/>
    </row>
    <row r="5810" spans="1:43" s="269" customFormat="1" x14ac:dyDescent="0.2">
      <c r="A5810" s="13"/>
      <c r="B5810"/>
      <c r="C5810"/>
      <c r="D5810" s="227"/>
      <c r="E5810" s="227"/>
      <c r="F5810" s="227"/>
      <c r="G5810"/>
      <c r="H5810"/>
      <c r="I5810"/>
      <c r="J5810" s="227"/>
      <c r="L5810" s="190"/>
      <c r="N5810"/>
      <c r="O5810"/>
      <c r="P5810"/>
      <c r="Q5810"/>
      <c r="R5810"/>
      <c r="S5810"/>
      <c r="T5810"/>
      <c r="U5810"/>
      <c r="V5810"/>
      <c r="W5810" s="319"/>
      <c r="X5810"/>
      <c r="Y5810"/>
      <c r="Z5810"/>
      <c r="AA5810"/>
      <c r="AB5810"/>
      <c r="AC5810"/>
      <c r="AD5810"/>
      <c r="AE5810"/>
      <c r="AF5810"/>
      <c r="AG5810"/>
      <c r="AH5810"/>
      <c r="AI5810"/>
      <c r="AJ5810"/>
      <c r="AK5810"/>
      <c r="AL5810"/>
      <c r="AM5810"/>
      <c r="AN5810"/>
      <c r="AO5810"/>
      <c r="AP5810"/>
      <c r="AQ5810"/>
    </row>
    <row r="5811" spans="1:43" s="269" customFormat="1" x14ac:dyDescent="0.2">
      <c r="A5811" s="13"/>
      <c r="B5811"/>
      <c r="C5811"/>
      <c r="D5811" s="227"/>
      <c r="E5811" s="227"/>
      <c r="F5811" s="227"/>
      <c r="G5811"/>
      <c r="H5811"/>
      <c r="I5811"/>
      <c r="J5811" s="227"/>
      <c r="L5811" s="190"/>
      <c r="N5811"/>
      <c r="O5811"/>
      <c r="P5811"/>
      <c r="Q5811"/>
      <c r="R5811"/>
      <c r="S5811"/>
      <c r="T5811"/>
      <c r="U5811"/>
      <c r="V5811"/>
      <c r="W5811" s="319"/>
      <c r="X5811"/>
      <c r="Y5811"/>
      <c r="Z5811"/>
      <c r="AA5811"/>
      <c r="AB5811"/>
      <c r="AC5811"/>
      <c r="AD5811"/>
      <c r="AE5811"/>
      <c r="AF5811"/>
      <c r="AG5811"/>
      <c r="AH5811"/>
      <c r="AI5811"/>
      <c r="AJ5811"/>
      <c r="AK5811"/>
      <c r="AL5811"/>
      <c r="AM5811"/>
      <c r="AN5811"/>
      <c r="AO5811"/>
      <c r="AP5811"/>
      <c r="AQ5811"/>
    </row>
    <row r="5812" spans="1:43" s="269" customFormat="1" x14ac:dyDescent="0.2">
      <c r="A5812" s="13"/>
      <c r="B5812"/>
      <c r="C5812"/>
      <c r="D5812" s="227"/>
      <c r="E5812" s="227"/>
      <c r="F5812" s="227"/>
      <c r="G5812"/>
      <c r="H5812"/>
      <c r="I5812"/>
      <c r="J5812" s="227"/>
      <c r="L5812" s="190"/>
      <c r="N5812"/>
      <c r="O5812"/>
      <c r="P5812"/>
      <c r="Q5812"/>
      <c r="R5812"/>
      <c r="S5812"/>
      <c r="T5812"/>
      <c r="U5812"/>
      <c r="V5812"/>
      <c r="W5812" s="319"/>
      <c r="X5812"/>
      <c r="Y5812"/>
      <c r="Z5812"/>
      <c r="AA5812"/>
      <c r="AB5812"/>
      <c r="AC5812"/>
      <c r="AD5812"/>
      <c r="AE5812"/>
      <c r="AF5812"/>
      <c r="AG5812"/>
      <c r="AH5812"/>
      <c r="AI5812"/>
      <c r="AJ5812"/>
      <c r="AK5812"/>
      <c r="AL5812"/>
      <c r="AM5812"/>
      <c r="AN5812"/>
      <c r="AO5812"/>
      <c r="AP5812"/>
      <c r="AQ5812"/>
    </row>
    <row r="5813" spans="1:43" s="269" customFormat="1" x14ac:dyDescent="0.2">
      <c r="A5813" s="13"/>
      <c r="B5813"/>
      <c r="C5813"/>
      <c r="D5813" s="227"/>
      <c r="E5813" s="227"/>
      <c r="F5813" s="227"/>
      <c r="G5813"/>
      <c r="H5813"/>
      <c r="I5813"/>
      <c r="J5813" s="227"/>
      <c r="L5813" s="190"/>
      <c r="N5813"/>
      <c r="O5813"/>
      <c r="P5813"/>
      <c r="Q5813"/>
      <c r="R5813"/>
      <c r="S5813"/>
      <c r="T5813"/>
      <c r="U5813"/>
      <c r="V5813"/>
      <c r="W5813" s="319"/>
      <c r="X5813"/>
      <c r="Y5813"/>
      <c r="Z5813"/>
      <c r="AA5813"/>
      <c r="AB5813"/>
      <c r="AC5813"/>
      <c r="AD5813"/>
      <c r="AE5813"/>
      <c r="AF5813"/>
      <c r="AG5813"/>
      <c r="AH5813"/>
      <c r="AI5813"/>
      <c r="AJ5813"/>
      <c r="AK5813"/>
      <c r="AL5813"/>
      <c r="AM5813"/>
      <c r="AN5813"/>
      <c r="AO5813"/>
      <c r="AP5813"/>
      <c r="AQ5813"/>
    </row>
    <row r="5814" spans="1:43" s="269" customFormat="1" x14ac:dyDescent="0.2">
      <c r="A5814" s="13"/>
      <c r="B5814"/>
      <c r="C5814"/>
      <c r="D5814" s="227"/>
      <c r="E5814" s="227"/>
      <c r="F5814" s="227"/>
      <c r="G5814"/>
      <c r="H5814"/>
      <c r="I5814"/>
      <c r="J5814" s="227"/>
      <c r="L5814" s="190"/>
      <c r="N5814"/>
      <c r="O5814"/>
      <c r="P5814"/>
      <c r="Q5814"/>
      <c r="R5814"/>
      <c r="S5814"/>
      <c r="T5814"/>
      <c r="U5814"/>
      <c r="V5814"/>
      <c r="W5814" s="319"/>
      <c r="X5814"/>
      <c r="Y5814"/>
      <c r="Z5814"/>
      <c r="AA5814"/>
      <c r="AB5814"/>
      <c r="AC5814"/>
      <c r="AD5814"/>
      <c r="AE5814"/>
      <c r="AF5814"/>
      <c r="AG5814"/>
      <c r="AH5814"/>
      <c r="AI5814"/>
      <c r="AJ5814"/>
      <c r="AK5814"/>
      <c r="AL5814"/>
      <c r="AM5814"/>
      <c r="AN5814"/>
      <c r="AO5814"/>
      <c r="AP5814"/>
      <c r="AQ5814"/>
    </row>
    <row r="5815" spans="1:43" s="269" customFormat="1" x14ac:dyDescent="0.2">
      <c r="A5815" s="13"/>
      <c r="B5815"/>
      <c r="C5815"/>
      <c r="D5815" s="227"/>
      <c r="E5815" s="227"/>
      <c r="F5815" s="227"/>
      <c r="G5815"/>
      <c r="H5815"/>
      <c r="I5815"/>
      <c r="J5815" s="227"/>
      <c r="L5815" s="190"/>
      <c r="N5815"/>
      <c r="O5815"/>
      <c r="P5815"/>
      <c r="Q5815"/>
      <c r="R5815"/>
      <c r="S5815"/>
      <c r="T5815"/>
      <c r="U5815"/>
      <c r="V5815"/>
      <c r="W5815" s="319"/>
      <c r="X5815"/>
      <c r="Y5815"/>
      <c r="Z5815"/>
      <c r="AA5815"/>
      <c r="AB5815"/>
      <c r="AC5815"/>
      <c r="AD5815"/>
      <c r="AE5815"/>
      <c r="AF5815"/>
      <c r="AG5815"/>
      <c r="AH5815"/>
      <c r="AI5815"/>
      <c r="AJ5815"/>
      <c r="AK5815"/>
      <c r="AL5815"/>
      <c r="AM5815"/>
      <c r="AN5815"/>
      <c r="AO5815"/>
      <c r="AP5815"/>
      <c r="AQ5815"/>
    </row>
    <row r="5816" spans="1:43" s="269" customFormat="1" x14ac:dyDescent="0.2">
      <c r="A5816" s="13"/>
      <c r="B5816"/>
      <c r="C5816"/>
      <c r="D5816" s="227"/>
      <c r="E5816" s="227"/>
      <c r="F5816" s="227"/>
      <c r="G5816"/>
      <c r="H5816"/>
      <c r="I5816"/>
      <c r="J5816" s="227"/>
      <c r="L5816" s="190"/>
      <c r="N5816"/>
      <c r="O5816"/>
      <c r="P5816"/>
      <c r="Q5816"/>
      <c r="R5816"/>
      <c r="S5816"/>
      <c r="T5816"/>
      <c r="U5816"/>
      <c r="V5816"/>
      <c r="W5816" s="319"/>
      <c r="X5816"/>
      <c r="Y5816"/>
      <c r="Z5816"/>
      <c r="AA5816"/>
      <c r="AB5816"/>
      <c r="AC5816"/>
      <c r="AD5816"/>
      <c r="AE5816"/>
      <c r="AF5816"/>
      <c r="AG5816"/>
      <c r="AH5816"/>
      <c r="AI5816"/>
      <c r="AJ5816"/>
      <c r="AK5816"/>
      <c r="AL5816"/>
      <c r="AM5816"/>
      <c r="AN5816"/>
      <c r="AO5816"/>
      <c r="AP5816"/>
      <c r="AQ5816"/>
    </row>
    <row r="5817" spans="1:43" s="269" customFormat="1" x14ac:dyDescent="0.2">
      <c r="A5817" s="13"/>
      <c r="B5817"/>
      <c r="C5817"/>
      <c r="D5817" s="227"/>
      <c r="E5817" s="227"/>
      <c r="F5817" s="227"/>
      <c r="G5817"/>
      <c r="H5817"/>
      <c r="I5817"/>
      <c r="J5817" s="227"/>
      <c r="L5817" s="190"/>
      <c r="N5817"/>
      <c r="O5817"/>
      <c r="P5817"/>
      <c r="Q5817"/>
      <c r="R5817"/>
      <c r="S5817"/>
      <c r="T5817"/>
      <c r="U5817"/>
      <c r="V5817"/>
      <c r="W5817" s="319"/>
      <c r="X5817"/>
      <c r="Y5817"/>
      <c r="Z5817"/>
      <c r="AA5817"/>
      <c r="AB5817"/>
      <c r="AC5817"/>
      <c r="AD5817"/>
      <c r="AE5817"/>
      <c r="AF5817"/>
      <c r="AG5817"/>
      <c r="AH5817"/>
      <c r="AI5817"/>
      <c r="AJ5817"/>
      <c r="AK5817"/>
      <c r="AL5817"/>
      <c r="AM5817"/>
      <c r="AN5817"/>
      <c r="AO5817"/>
      <c r="AP5817"/>
      <c r="AQ5817"/>
    </row>
    <row r="5818" spans="1:43" s="269" customFormat="1" x14ac:dyDescent="0.2">
      <c r="A5818" s="13"/>
      <c r="B5818"/>
      <c r="C5818"/>
      <c r="D5818" s="227"/>
      <c r="E5818" s="227"/>
      <c r="F5818" s="227"/>
      <c r="G5818"/>
      <c r="H5818"/>
      <c r="I5818"/>
      <c r="J5818" s="227"/>
      <c r="L5818" s="190"/>
      <c r="N5818"/>
      <c r="O5818"/>
      <c r="P5818"/>
      <c r="Q5818"/>
      <c r="R5818"/>
      <c r="S5818"/>
      <c r="T5818"/>
      <c r="U5818"/>
      <c r="V5818"/>
      <c r="W5818" s="319"/>
      <c r="X5818"/>
      <c r="Y5818"/>
      <c r="Z5818"/>
      <c r="AA5818"/>
      <c r="AB5818"/>
      <c r="AC5818"/>
      <c r="AD5818"/>
      <c r="AE5818"/>
      <c r="AF5818"/>
      <c r="AG5818"/>
      <c r="AH5818"/>
      <c r="AI5818"/>
      <c r="AJ5818"/>
      <c r="AK5818"/>
      <c r="AL5818"/>
      <c r="AM5818"/>
      <c r="AN5818"/>
      <c r="AO5818"/>
      <c r="AP5818"/>
      <c r="AQ5818"/>
    </row>
    <row r="5819" spans="1:43" s="269" customFormat="1" x14ac:dyDescent="0.2">
      <c r="A5819" s="13"/>
      <c r="B5819"/>
      <c r="C5819"/>
      <c r="D5819" s="227"/>
      <c r="E5819" s="227"/>
      <c r="F5819" s="227"/>
      <c r="G5819"/>
      <c r="H5819"/>
      <c r="I5819"/>
      <c r="J5819" s="227"/>
      <c r="L5819" s="190"/>
      <c r="N5819"/>
      <c r="O5819"/>
      <c r="P5819"/>
      <c r="Q5819"/>
      <c r="R5819"/>
      <c r="S5819"/>
      <c r="T5819"/>
      <c r="U5819"/>
      <c r="V5819"/>
      <c r="W5819" s="319"/>
      <c r="X5819"/>
      <c r="Y5819"/>
      <c r="Z5819"/>
      <c r="AA5819"/>
      <c r="AB5819"/>
      <c r="AC5819"/>
      <c r="AD5819"/>
      <c r="AE5819"/>
      <c r="AF5819"/>
      <c r="AG5819"/>
      <c r="AH5819"/>
      <c r="AI5819"/>
      <c r="AJ5819"/>
      <c r="AK5819"/>
      <c r="AL5819"/>
      <c r="AM5819"/>
      <c r="AN5819"/>
      <c r="AO5819"/>
      <c r="AP5819"/>
      <c r="AQ5819"/>
    </row>
    <row r="5820" spans="1:43" s="269" customFormat="1" x14ac:dyDescent="0.2">
      <c r="A5820" s="13"/>
      <c r="B5820"/>
      <c r="C5820"/>
      <c r="D5820" s="227"/>
      <c r="E5820" s="227"/>
      <c r="F5820" s="227"/>
      <c r="G5820"/>
      <c r="H5820"/>
      <c r="I5820"/>
      <c r="J5820" s="227"/>
      <c r="L5820" s="190"/>
      <c r="N5820"/>
      <c r="O5820"/>
      <c r="P5820"/>
      <c r="Q5820"/>
      <c r="R5820"/>
      <c r="S5820"/>
      <c r="T5820"/>
      <c r="U5820"/>
      <c r="V5820"/>
      <c r="W5820" s="319"/>
      <c r="X5820"/>
      <c r="Y5820"/>
      <c r="Z5820"/>
      <c r="AA5820"/>
      <c r="AB5820"/>
      <c r="AC5820"/>
      <c r="AD5820"/>
      <c r="AE5820"/>
      <c r="AF5820"/>
      <c r="AG5820"/>
      <c r="AH5820"/>
      <c r="AI5820"/>
      <c r="AJ5820"/>
      <c r="AK5820"/>
      <c r="AL5820"/>
      <c r="AM5820"/>
      <c r="AN5820"/>
      <c r="AO5820"/>
      <c r="AP5820"/>
      <c r="AQ5820"/>
    </row>
    <row r="5821" spans="1:43" s="269" customFormat="1" x14ac:dyDescent="0.2">
      <c r="A5821" s="13"/>
      <c r="B5821"/>
      <c r="C5821"/>
      <c r="D5821" s="227"/>
      <c r="E5821" s="227"/>
      <c r="F5821" s="227"/>
      <c r="G5821"/>
      <c r="H5821"/>
      <c r="I5821"/>
      <c r="J5821" s="227"/>
      <c r="L5821" s="190"/>
      <c r="N5821"/>
      <c r="O5821"/>
      <c r="P5821"/>
      <c r="Q5821"/>
      <c r="R5821"/>
      <c r="S5821"/>
      <c r="T5821"/>
      <c r="U5821"/>
      <c r="V5821"/>
      <c r="W5821" s="319"/>
      <c r="X5821"/>
      <c r="Y5821"/>
      <c r="Z5821"/>
      <c r="AA5821"/>
      <c r="AB5821"/>
      <c r="AC5821"/>
      <c r="AD5821"/>
      <c r="AE5821"/>
      <c r="AF5821"/>
      <c r="AG5821"/>
      <c r="AH5821"/>
      <c r="AI5821"/>
      <c r="AJ5821"/>
      <c r="AK5821"/>
      <c r="AL5821"/>
      <c r="AM5821"/>
      <c r="AN5821"/>
      <c r="AO5821"/>
      <c r="AP5821"/>
      <c r="AQ5821"/>
    </row>
    <row r="5822" spans="1:43" s="269" customFormat="1" x14ac:dyDescent="0.2">
      <c r="A5822" s="13"/>
      <c r="B5822"/>
      <c r="C5822"/>
      <c r="D5822" s="227"/>
      <c r="E5822" s="227"/>
      <c r="F5822" s="227"/>
      <c r="G5822"/>
      <c r="H5822"/>
      <c r="I5822"/>
      <c r="J5822" s="227"/>
      <c r="L5822" s="190"/>
      <c r="N5822"/>
      <c r="O5822"/>
      <c r="P5822"/>
      <c r="Q5822"/>
      <c r="R5822"/>
      <c r="S5822"/>
      <c r="T5822"/>
      <c r="U5822"/>
      <c r="V5822"/>
      <c r="W5822" s="319"/>
      <c r="X5822"/>
      <c r="Y5822"/>
      <c r="Z5822"/>
      <c r="AA5822"/>
      <c r="AB5822"/>
      <c r="AC5822"/>
      <c r="AD5822"/>
      <c r="AE5822"/>
      <c r="AF5822"/>
      <c r="AG5822"/>
      <c r="AH5822"/>
      <c r="AI5822"/>
      <c r="AJ5822"/>
      <c r="AK5822"/>
      <c r="AL5822"/>
      <c r="AM5822"/>
      <c r="AN5822"/>
      <c r="AO5822"/>
      <c r="AP5822"/>
      <c r="AQ5822"/>
    </row>
    <row r="5823" spans="1:43" s="269" customFormat="1" x14ac:dyDescent="0.2">
      <c r="A5823" s="13"/>
      <c r="B5823"/>
      <c r="C5823"/>
      <c r="D5823" s="227"/>
      <c r="E5823" s="227"/>
      <c r="F5823" s="227"/>
      <c r="G5823"/>
      <c r="H5823"/>
      <c r="I5823"/>
      <c r="J5823" s="227"/>
      <c r="L5823" s="190"/>
      <c r="N5823"/>
      <c r="O5823"/>
      <c r="P5823"/>
      <c r="Q5823"/>
      <c r="R5823"/>
      <c r="S5823"/>
      <c r="T5823"/>
      <c r="U5823"/>
      <c r="V5823"/>
      <c r="W5823" s="319"/>
      <c r="X5823"/>
      <c r="Y5823"/>
      <c r="Z5823"/>
      <c r="AA5823"/>
      <c r="AB5823"/>
      <c r="AC5823"/>
      <c r="AD5823"/>
      <c r="AE5823"/>
      <c r="AF5823"/>
      <c r="AG5823"/>
      <c r="AH5823"/>
      <c r="AI5823"/>
      <c r="AJ5823"/>
      <c r="AK5823"/>
      <c r="AL5823"/>
      <c r="AM5823"/>
      <c r="AN5823"/>
      <c r="AO5823"/>
      <c r="AP5823"/>
      <c r="AQ5823"/>
    </row>
    <row r="5824" spans="1:43" s="269" customFormat="1" x14ac:dyDescent="0.2">
      <c r="A5824" s="13"/>
      <c r="B5824"/>
      <c r="C5824"/>
      <c r="D5824" s="227"/>
      <c r="E5824" s="227"/>
      <c r="F5824" s="227"/>
      <c r="G5824"/>
      <c r="H5824"/>
      <c r="I5824"/>
      <c r="J5824" s="227"/>
      <c r="L5824" s="190"/>
      <c r="N5824"/>
      <c r="O5824"/>
      <c r="P5824"/>
      <c r="Q5824"/>
      <c r="R5824"/>
      <c r="S5824"/>
      <c r="T5824"/>
      <c r="U5824"/>
      <c r="V5824"/>
      <c r="W5824" s="319"/>
      <c r="X5824"/>
      <c r="Y5824"/>
      <c r="Z5824"/>
      <c r="AA5824"/>
      <c r="AB5824"/>
      <c r="AC5824"/>
      <c r="AD5824"/>
      <c r="AE5824"/>
      <c r="AF5824"/>
      <c r="AG5824"/>
      <c r="AH5824"/>
      <c r="AI5824"/>
      <c r="AJ5824"/>
      <c r="AK5824"/>
      <c r="AL5824"/>
      <c r="AM5824"/>
      <c r="AN5824"/>
      <c r="AO5824"/>
      <c r="AP5824"/>
      <c r="AQ5824"/>
    </row>
    <row r="5825" spans="1:43" s="269" customFormat="1" x14ac:dyDescent="0.2">
      <c r="A5825" s="13"/>
      <c r="B5825"/>
      <c r="C5825"/>
      <c r="D5825" s="227"/>
      <c r="E5825" s="227"/>
      <c r="F5825" s="227"/>
      <c r="G5825"/>
      <c r="H5825"/>
      <c r="I5825"/>
      <c r="J5825" s="227"/>
      <c r="L5825" s="190"/>
      <c r="N5825"/>
      <c r="O5825"/>
      <c r="P5825"/>
      <c r="Q5825"/>
      <c r="R5825"/>
      <c r="S5825"/>
      <c r="T5825"/>
      <c r="U5825"/>
      <c r="V5825"/>
      <c r="W5825" s="319"/>
      <c r="X5825"/>
      <c r="Y5825"/>
      <c r="Z5825"/>
      <c r="AA5825"/>
      <c r="AB5825"/>
      <c r="AC5825"/>
      <c r="AD5825"/>
      <c r="AE5825"/>
      <c r="AF5825"/>
      <c r="AG5825"/>
      <c r="AH5825"/>
      <c r="AI5825"/>
      <c r="AJ5825"/>
      <c r="AK5825"/>
      <c r="AL5825"/>
      <c r="AM5825"/>
      <c r="AN5825"/>
      <c r="AO5825"/>
      <c r="AP5825"/>
      <c r="AQ5825"/>
    </row>
    <row r="5826" spans="1:43" s="269" customFormat="1" x14ac:dyDescent="0.2">
      <c r="A5826" s="13"/>
      <c r="B5826"/>
      <c r="C5826"/>
      <c r="D5826" s="227"/>
      <c r="E5826" s="227"/>
      <c r="F5826" s="227"/>
      <c r="G5826"/>
      <c r="H5826"/>
      <c r="I5826"/>
      <c r="J5826" s="227"/>
      <c r="L5826" s="190"/>
      <c r="N5826"/>
      <c r="O5826"/>
      <c r="P5826"/>
      <c r="Q5826"/>
      <c r="R5826"/>
      <c r="S5826"/>
      <c r="T5826"/>
      <c r="U5826"/>
      <c r="V5826"/>
      <c r="W5826" s="319"/>
      <c r="X5826"/>
      <c r="Y5826"/>
      <c r="Z5826"/>
      <c r="AA5826"/>
      <c r="AB5826"/>
      <c r="AC5826"/>
      <c r="AD5826"/>
      <c r="AE5826"/>
      <c r="AF5826"/>
      <c r="AG5826"/>
      <c r="AH5826"/>
      <c r="AI5826"/>
      <c r="AJ5826"/>
      <c r="AK5826"/>
      <c r="AL5826"/>
      <c r="AM5826"/>
      <c r="AN5826"/>
      <c r="AO5826"/>
      <c r="AP5826"/>
      <c r="AQ5826"/>
    </row>
    <row r="5827" spans="1:43" s="269" customFormat="1" x14ac:dyDescent="0.2">
      <c r="A5827" s="13"/>
      <c r="B5827"/>
      <c r="C5827"/>
      <c r="D5827" s="227"/>
      <c r="E5827" s="227"/>
      <c r="F5827" s="227"/>
      <c r="G5827"/>
      <c r="H5827"/>
      <c r="I5827"/>
      <c r="J5827" s="227"/>
      <c r="L5827" s="190"/>
      <c r="N5827"/>
      <c r="O5827"/>
      <c r="P5827"/>
      <c r="Q5827"/>
      <c r="R5827"/>
      <c r="S5827"/>
      <c r="T5827"/>
      <c r="U5827"/>
      <c r="V5827"/>
      <c r="W5827" s="319"/>
      <c r="X5827"/>
      <c r="Y5827"/>
      <c r="Z5827"/>
      <c r="AA5827"/>
      <c r="AB5827"/>
      <c r="AC5827"/>
      <c r="AD5827"/>
      <c r="AE5827"/>
      <c r="AF5827"/>
      <c r="AG5827"/>
      <c r="AH5827"/>
      <c r="AI5827"/>
      <c r="AJ5827"/>
      <c r="AK5827"/>
      <c r="AL5827"/>
      <c r="AM5827"/>
      <c r="AN5827"/>
      <c r="AO5827"/>
      <c r="AP5827"/>
      <c r="AQ5827"/>
    </row>
    <row r="5828" spans="1:43" s="269" customFormat="1" x14ac:dyDescent="0.2">
      <c r="A5828" s="13"/>
      <c r="B5828"/>
      <c r="C5828"/>
      <c r="D5828" s="227"/>
      <c r="E5828" s="227"/>
      <c r="F5828" s="227"/>
      <c r="G5828"/>
      <c r="H5828"/>
      <c r="I5828"/>
      <c r="J5828" s="227"/>
      <c r="L5828" s="190"/>
      <c r="N5828"/>
      <c r="O5828"/>
      <c r="P5828"/>
      <c r="Q5828"/>
      <c r="R5828"/>
      <c r="S5828"/>
      <c r="T5828"/>
      <c r="U5828"/>
      <c r="V5828"/>
      <c r="W5828" s="319"/>
      <c r="X5828"/>
      <c r="Y5828"/>
      <c r="Z5828"/>
      <c r="AA5828"/>
      <c r="AB5828"/>
      <c r="AC5828"/>
      <c r="AD5828"/>
      <c r="AE5828"/>
      <c r="AF5828"/>
      <c r="AG5828"/>
      <c r="AH5828"/>
      <c r="AI5828"/>
      <c r="AJ5828"/>
      <c r="AK5828"/>
      <c r="AL5828"/>
      <c r="AM5828"/>
      <c r="AN5828"/>
      <c r="AO5828"/>
      <c r="AP5828"/>
      <c r="AQ5828"/>
    </row>
    <row r="5829" spans="1:43" s="269" customFormat="1" x14ac:dyDescent="0.2">
      <c r="A5829" s="13"/>
      <c r="B5829"/>
      <c r="C5829"/>
      <c r="D5829" s="227"/>
      <c r="E5829" s="227"/>
      <c r="F5829" s="227"/>
      <c r="G5829"/>
      <c r="H5829"/>
      <c r="I5829"/>
      <c r="J5829" s="227"/>
      <c r="L5829" s="190"/>
      <c r="N5829"/>
      <c r="O5829"/>
      <c r="P5829"/>
      <c r="Q5829"/>
      <c r="R5829"/>
      <c r="S5829"/>
      <c r="T5829"/>
      <c r="U5829"/>
      <c r="V5829"/>
      <c r="W5829" s="319"/>
      <c r="X5829"/>
      <c r="Y5829"/>
      <c r="Z5829"/>
      <c r="AA5829"/>
      <c r="AB5829"/>
      <c r="AC5829"/>
      <c r="AD5829"/>
      <c r="AE5829"/>
      <c r="AF5829"/>
      <c r="AG5829"/>
      <c r="AH5829"/>
      <c r="AI5829"/>
      <c r="AJ5829"/>
      <c r="AK5829"/>
      <c r="AL5829"/>
      <c r="AM5829"/>
      <c r="AN5829"/>
      <c r="AO5829"/>
      <c r="AP5829"/>
      <c r="AQ5829"/>
    </row>
    <row r="5830" spans="1:43" s="269" customFormat="1" x14ac:dyDescent="0.2">
      <c r="A5830" s="13"/>
      <c r="B5830"/>
      <c r="C5830"/>
      <c r="D5830" s="227"/>
      <c r="E5830" s="227"/>
      <c r="F5830" s="227"/>
      <c r="G5830"/>
      <c r="H5830"/>
      <c r="I5830"/>
      <c r="J5830" s="227"/>
      <c r="L5830" s="190"/>
      <c r="N5830"/>
      <c r="O5830"/>
      <c r="P5830"/>
      <c r="Q5830"/>
      <c r="R5830"/>
      <c r="S5830"/>
      <c r="T5830"/>
      <c r="U5830"/>
      <c r="V5830"/>
      <c r="W5830" s="319"/>
      <c r="X5830"/>
      <c r="Y5830"/>
      <c r="Z5830"/>
      <c r="AA5830"/>
      <c r="AB5830"/>
      <c r="AC5830"/>
      <c r="AD5830"/>
      <c r="AE5830"/>
      <c r="AF5830"/>
      <c r="AG5830"/>
      <c r="AH5830"/>
      <c r="AI5830"/>
      <c r="AJ5830"/>
      <c r="AK5830"/>
      <c r="AL5830"/>
      <c r="AM5830"/>
      <c r="AN5830"/>
      <c r="AO5830"/>
      <c r="AP5830"/>
      <c r="AQ5830"/>
    </row>
    <row r="5831" spans="1:43" s="269" customFormat="1" x14ac:dyDescent="0.2">
      <c r="A5831" s="13"/>
      <c r="B5831"/>
      <c r="C5831"/>
      <c r="D5831" s="227"/>
      <c r="E5831" s="227"/>
      <c r="F5831" s="227"/>
      <c r="G5831"/>
      <c r="H5831"/>
      <c r="I5831"/>
      <c r="J5831" s="227"/>
      <c r="L5831" s="190"/>
      <c r="N5831"/>
      <c r="O5831"/>
      <c r="P5831"/>
      <c r="Q5831"/>
      <c r="R5831"/>
      <c r="S5831"/>
      <c r="T5831"/>
      <c r="U5831"/>
      <c r="V5831"/>
      <c r="W5831" s="319"/>
      <c r="X5831"/>
      <c r="Y5831"/>
      <c r="Z5831"/>
      <c r="AA5831"/>
      <c r="AB5831"/>
      <c r="AC5831"/>
      <c r="AD5831"/>
      <c r="AE5831"/>
      <c r="AF5831"/>
      <c r="AG5831"/>
      <c r="AH5831"/>
      <c r="AI5831"/>
      <c r="AJ5831"/>
      <c r="AK5831"/>
      <c r="AL5831"/>
      <c r="AM5831"/>
      <c r="AN5831"/>
      <c r="AO5831"/>
      <c r="AP5831"/>
      <c r="AQ5831"/>
    </row>
    <row r="5832" spans="1:43" s="269" customFormat="1" x14ac:dyDescent="0.2">
      <c r="A5832" s="13"/>
      <c r="B5832"/>
      <c r="C5832"/>
      <c r="D5832" s="227"/>
      <c r="E5832" s="227"/>
      <c r="F5832" s="227"/>
      <c r="G5832"/>
      <c r="H5832"/>
      <c r="I5832"/>
      <c r="J5832" s="227"/>
      <c r="L5832" s="190"/>
      <c r="N5832"/>
      <c r="O5832"/>
      <c r="P5832"/>
      <c r="Q5832"/>
      <c r="R5832"/>
      <c r="S5832"/>
      <c r="T5832"/>
      <c r="U5832"/>
      <c r="V5832"/>
      <c r="W5832" s="319"/>
      <c r="X5832"/>
      <c r="Y5832"/>
      <c r="Z5832"/>
      <c r="AA5832"/>
      <c r="AB5832"/>
      <c r="AC5832"/>
      <c r="AD5832"/>
      <c r="AE5832"/>
      <c r="AF5832"/>
      <c r="AG5832"/>
      <c r="AH5832"/>
      <c r="AI5832"/>
      <c r="AJ5832"/>
      <c r="AK5832"/>
      <c r="AL5832"/>
      <c r="AM5832"/>
      <c r="AN5832"/>
      <c r="AO5832"/>
      <c r="AP5832"/>
      <c r="AQ5832"/>
    </row>
    <row r="5833" spans="1:43" s="269" customFormat="1" x14ac:dyDescent="0.2">
      <c r="A5833" s="13"/>
      <c r="B5833"/>
      <c r="C5833"/>
      <c r="D5833" s="227"/>
      <c r="E5833" s="227"/>
      <c r="F5833" s="227"/>
      <c r="G5833"/>
      <c r="H5833"/>
      <c r="I5833"/>
      <c r="J5833" s="227"/>
      <c r="L5833" s="190"/>
      <c r="N5833"/>
      <c r="O5833"/>
      <c r="P5833"/>
      <c r="Q5833"/>
      <c r="R5833"/>
      <c r="S5833"/>
      <c r="T5833"/>
      <c r="U5833"/>
      <c r="V5833"/>
      <c r="W5833" s="319"/>
      <c r="X5833"/>
      <c r="Y5833"/>
      <c r="Z5833"/>
      <c r="AA5833"/>
      <c r="AB5833"/>
      <c r="AC5833"/>
      <c r="AD5833"/>
      <c r="AE5833"/>
      <c r="AF5833"/>
      <c r="AG5833"/>
      <c r="AH5833"/>
      <c r="AI5833"/>
      <c r="AJ5833"/>
      <c r="AK5833"/>
      <c r="AL5833"/>
      <c r="AM5833"/>
      <c r="AN5833"/>
      <c r="AO5833"/>
      <c r="AP5833"/>
      <c r="AQ5833"/>
    </row>
    <row r="5834" spans="1:43" s="269" customFormat="1" x14ac:dyDescent="0.2">
      <c r="A5834" s="13"/>
      <c r="B5834"/>
      <c r="C5834"/>
      <c r="D5834" s="227"/>
      <c r="E5834" s="227"/>
      <c r="F5834" s="227"/>
      <c r="G5834"/>
      <c r="H5834"/>
      <c r="I5834"/>
      <c r="J5834" s="227"/>
      <c r="L5834" s="190"/>
      <c r="N5834"/>
      <c r="O5834"/>
      <c r="P5834"/>
      <c r="Q5834"/>
      <c r="R5834"/>
      <c r="S5834"/>
      <c r="T5834"/>
      <c r="U5834"/>
      <c r="V5834"/>
      <c r="W5834" s="319"/>
      <c r="X5834"/>
      <c r="Y5834"/>
      <c r="Z5834"/>
      <c r="AA5834"/>
      <c r="AB5834"/>
      <c r="AC5834"/>
      <c r="AD5834"/>
      <c r="AE5834"/>
      <c r="AF5834"/>
      <c r="AG5834"/>
      <c r="AH5834"/>
      <c r="AI5834"/>
      <c r="AJ5834"/>
      <c r="AK5834"/>
      <c r="AL5834"/>
      <c r="AM5834"/>
      <c r="AN5834"/>
      <c r="AO5834"/>
      <c r="AP5834"/>
      <c r="AQ5834"/>
    </row>
    <row r="5835" spans="1:43" s="269" customFormat="1" x14ac:dyDescent="0.2">
      <c r="A5835" s="13"/>
      <c r="B5835"/>
      <c r="C5835"/>
      <c r="D5835" s="227"/>
      <c r="E5835" s="227"/>
      <c r="F5835" s="227"/>
      <c r="G5835"/>
      <c r="H5835"/>
      <c r="I5835"/>
      <c r="J5835" s="227"/>
      <c r="L5835" s="190"/>
      <c r="N5835"/>
      <c r="O5835"/>
      <c r="P5835"/>
      <c r="Q5835"/>
      <c r="R5835"/>
      <c r="S5835"/>
      <c r="T5835"/>
      <c r="U5835"/>
      <c r="V5835"/>
      <c r="W5835" s="319"/>
      <c r="X5835"/>
      <c r="Y5835"/>
      <c r="Z5835"/>
      <c r="AA5835"/>
      <c r="AB5835"/>
      <c r="AC5835"/>
      <c r="AD5835"/>
      <c r="AE5835"/>
      <c r="AF5835"/>
      <c r="AG5835"/>
      <c r="AH5835"/>
      <c r="AI5835"/>
      <c r="AJ5835"/>
      <c r="AK5835"/>
      <c r="AL5835"/>
      <c r="AM5835"/>
      <c r="AN5835"/>
      <c r="AO5835"/>
      <c r="AP5835"/>
      <c r="AQ5835"/>
    </row>
    <row r="5836" spans="1:43" s="269" customFormat="1" x14ac:dyDescent="0.2">
      <c r="A5836" s="13"/>
      <c r="B5836"/>
      <c r="C5836"/>
      <c r="D5836" s="227"/>
      <c r="E5836" s="227"/>
      <c r="F5836" s="227"/>
      <c r="G5836"/>
      <c r="H5836"/>
      <c r="I5836"/>
      <c r="J5836" s="227"/>
      <c r="L5836" s="190"/>
      <c r="N5836"/>
      <c r="O5836"/>
      <c r="P5836"/>
      <c r="Q5836"/>
      <c r="R5836"/>
      <c r="S5836"/>
      <c r="T5836"/>
      <c r="U5836"/>
      <c r="V5836"/>
      <c r="W5836" s="319"/>
      <c r="X5836"/>
      <c r="Y5836"/>
      <c r="Z5836"/>
      <c r="AA5836"/>
      <c r="AB5836"/>
      <c r="AC5836"/>
      <c r="AD5836"/>
      <c r="AE5836"/>
      <c r="AF5836"/>
      <c r="AG5836"/>
      <c r="AH5836"/>
      <c r="AI5836"/>
      <c r="AJ5836"/>
      <c r="AK5836"/>
      <c r="AL5836"/>
      <c r="AM5836"/>
      <c r="AN5836"/>
      <c r="AO5836"/>
      <c r="AP5836"/>
      <c r="AQ5836"/>
    </row>
    <row r="5837" spans="1:43" s="269" customFormat="1" x14ac:dyDescent="0.2">
      <c r="A5837" s="13"/>
      <c r="B5837"/>
      <c r="C5837"/>
      <c r="D5837" s="227"/>
      <c r="E5837" s="227"/>
      <c r="F5837" s="227"/>
      <c r="G5837"/>
      <c r="H5837"/>
      <c r="I5837"/>
      <c r="J5837" s="227"/>
      <c r="L5837" s="190"/>
      <c r="N5837"/>
      <c r="O5837"/>
      <c r="P5837"/>
      <c r="Q5837"/>
      <c r="R5837"/>
      <c r="S5837"/>
      <c r="T5837"/>
      <c r="U5837"/>
      <c r="V5837"/>
      <c r="W5837" s="319"/>
      <c r="X5837"/>
      <c r="Y5837"/>
      <c r="Z5837"/>
      <c r="AA5837"/>
      <c r="AB5837"/>
      <c r="AC5837"/>
      <c r="AD5837"/>
      <c r="AE5837"/>
      <c r="AF5837"/>
      <c r="AG5837"/>
      <c r="AH5837"/>
      <c r="AI5837"/>
      <c r="AJ5837"/>
      <c r="AK5837"/>
      <c r="AL5837"/>
      <c r="AM5837"/>
      <c r="AN5837"/>
      <c r="AO5837"/>
      <c r="AP5837"/>
      <c r="AQ5837"/>
    </row>
    <row r="5838" spans="1:43" s="269" customFormat="1" x14ac:dyDescent="0.2">
      <c r="A5838" s="13"/>
      <c r="B5838"/>
      <c r="C5838"/>
      <c r="D5838" s="227"/>
      <c r="E5838" s="227"/>
      <c r="F5838" s="227"/>
      <c r="G5838"/>
      <c r="H5838"/>
      <c r="I5838"/>
      <c r="J5838" s="227"/>
      <c r="L5838" s="190"/>
      <c r="N5838"/>
      <c r="O5838"/>
      <c r="P5838"/>
      <c r="Q5838"/>
      <c r="R5838"/>
      <c r="S5838"/>
      <c r="T5838"/>
      <c r="U5838"/>
      <c r="V5838"/>
      <c r="W5838" s="319"/>
      <c r="X5838"/>
      <c r="Y5838"/>
      <c r="Z5838"/>
      <c r="AA5838"/>
      <c r="AB5838"/>
      <c r="AC5838"/>
      <c r="AD5838"/>
      <c r="AE5838"/>
      <c r="AF5838"/>
      <c r="AG5838"/>
      <c r="AH5838"/>
      <c r="AI5838"/>
      <c r="AJ5838"/>
      <c r="AK5838"/>
      <c r="AL5838"/>
      <c r="AM5838"/>
      <c r="AN5838"/>
      <c r="AO5838"/>
      <c r="AP5838"/>
      <c r="AQ5838"/>
    </row>
    <row r="5839" spans="1:43" s="269" customFormat="1" x14ac:dyDescent="0.2">
      <c r="A5839" s="13"/>
      <c r="B5839"/>
      <c r="C5839"/>
      <c r="D5839" s="227"/>
      <c r="E5839" s="227"/>
      <c r="F5839" s="227"/>
      <c r="G5839"/>
      <c r="H5839"/>
      <c r="I5839"/>
      <c r="J5839" s="227"/>
      <c r="L5839" s="190"/>
      <c r="N5839"/>
      <c r="O5839"/>
      <c r="P5839"/>
      <c r="Q5839"/>
      <c r="R5839"/>
      <c r="S5839"/>
      <c r="T5839"/>
      <c r="U5839"/>
      <c r="V5839"/>
      <c r="W5839" s="319"/>
      <c r="X5839"/>
      <c r="Y5839"/>
      <c r="Z5839"/>
      <c r="AA5839"/>
      <c r="AB5839"/>
      <c r="AC5839"/>
      <c r="AD5839"/>
      <c r="AE5839"/>
      <c r="AF5839"/>
      <c r="AG5839"/>
      <c r="AH5839"/>
      <c r="AI5839"/>
      <c r="AJ5839"/>
      <c r="AK5839"/>
      <c r="AL5839"/>
      <c r="AM5839"/>
      <c r="AN5839"/>
      <c r="AO5839"/>
      <c r="AP5839"/>
      <c r="AQ5839"/>
    </row>
    <row r="5840" spans="1:43" s="269" customFormat="1" x14ac:dyDescent="0.2">
      <c r="A5840" s="13"/>
      <c r="B5840"/>
      <c r="C5840"/>
      <c r="D5840" s="227"/>
      <c r="E5840" s="227"/>
      <c r="F5840" s="227"/>
      <c r="G5840"/>
      <c r="H5840"/>
      <c r="I5840"/>
      <c r="J5840" s="227"/>
      <c r="L5840" s="190"/>
      <c r="N5840"/>
      <c r="O5840"/>
      <c r="P5840"/>
      <c r="Q5840"/>
      <c r="R5840"/>
      <c r="S5840"/>
      <c r="T5840"/>
      <c r="U5840"/>
      <c r="V5840"/>
      <c r="W5840" s="319"/>
      <c r="X5840"/>
      <c r="Y5840"/>
      <c r="Z5840"/>
      <c r="AA5840"/>
      <c r="AB5840"/>
      <c r="AC5840"/>
      <c r="AD5840"/>
      <c r="AE5840"/>
      <c r="AF5840"/>
      <c r="AG5840"/>
      <c r="AH5840"/>
      <c r="AI5840"/>
      <c r="AJ5840"/>
      <c r="AK5840"/>
      <c r="AL5840"/>
      <c r="AM5840"/>
      <c r="AN5840"/>
      <c r="AO5840"/>
      <c r="AP5840"/>
      <c r="AQ5840"/>
    </row>
    <row r="5841" spans="1:43" s="269" customFormat="1" x14ac:dyDescent="0.2">
      <c r="A5841" s="13"/>
      <c r="B5841"/>
      <c r="C5841"/>
      <c r="D5841" s="227"/>
      <c r="E5841" s="227"/>
      <c r="F5841" s="227"/>
      <c r="G5841"/>
      <c r="H5841"/>
      <c r="I5841"/>
      <c r="J5841" s="227"/>
      <c r="L5841" s="190"/>
      <c r="N5841"/>
      <c r="O5841"/>
      <c r="P5841"/>
      <c r="Q5841"/>
      <c r="R5841"/>
      <c r="S5841"/>
      <c r="T5841"/>
      <c r="U5841"/>
      <c r="V5841"/>
      <c r="W5841" s="319"/>
      <c r="X5841"/>
      <c r="Y5841"/>
      <c r="Z5841"/>
      <c r="AA5841"/>
      <c r="AB5841"/>
      <c r="AC5841"/>
      <c r="AD5841"/>
      <c r="AE5841"/>
      <c r="AF5841"/>
      <c r="AG5841"/>
      <c r="AH5841"/>
      <c r="AI5841"/>
      <c r="AJ5841"/>
      <c r="AK5841"/>
      <c r="AL5841"/>
      <c r="AM5841"/>
      <c r="AN5841"/>
      <c r="AO5841"/>
      <c r="AP5841"/>
      <c r="AQ5841"/>
    </row>
    <row r="5842" spans="1:43" s="269" customFormat="1" x14ac:dyDescent="0.2">
      <c r="A5842" s="13"/>
      <c r="B5842"/>
      <c r="C5842"/>
      <c r="D5842" s="227"/>
      <c r="E5842" s="227"/>
      <c r="F5842" s="227"/>
      <c r="G5842"/>
      <c r="H5842"/>
      <c r="I5842"/>
      <c r="J5842" s="227"/>
      <c r="L5842" s="190"/>
      <c r="N5842"/>
      <c r="O5842"/>
      <c r="P5842"/>
      <c r="Q5842"/>
      <c r="R5842"/>
      <c r="S5842"/>
      <c r="T5842"/>
      <c r="U5842"/>
      <c r="V5842"/>
      <c r="W5842" s="319"/>
      <c r="X5842"/>
      <c r="Y5842"/>
      <c r="Z5842"/>
      <c r="AA5842"/>
      <c r="AB5842"/>
      <c r="AC5842"/>
      <c r="AD5842"/>
      <c r="AE5842"/>
      <c r="AF5842"/>
      <c r="AG5842"/>
      <c r="AH5842"/>
      <c r="AI5842"/>
      <c r="AJ5842"/>
      <c r="AK5842"/>
      <c r="AL5842"/>
      <c r="AM5842"/>
      <c r="AN5842"/>
      <c r="AO5842"/>
      <c r="AP5842"/>
      <c r="AQ5842"/>
    </row>
    <row r="5843" spans="1:43" s="269" customFormat="1" x14ac:dyDescent="0.2">
      <c r="A5843" s="13"/>
      <c r="B5843"/>
      <c r="C5843"/>
      <c r="D5843" s="227"/>
      <c r="E5843" s="227"/>
      <c r="F5843" s="227"/>
      <c r="G5843"/>
      <c r="H5843"/>
      <c r="I5843"/>
      <c r="J5843" s="227"/>
      <c r="L5843" s="190"/>
      <c r="N5843"/>
      <c r="O5843"/>
      <c r="P5843"/>
      <c r="Q5843"/>
      <c r="R5843"/>
      <c r="S5843"/>
      <c r="T5843"/>
      <c r="U5843"/>
      <c r="V5843"/>
      <c r="W5843" s="319"/>
      <c r="X5843"/>
      <c r="Y5843"/>
      <c r="Z5843"/>
      <c r="AA5843"/>
      <c r="AB5843"/>
      <c r="AC5843"/>
      <c r="AD5843"/>
      <c r="AE5843"/>
      <c r="AF5843"/>
      <c r="AG5843"/>
      <c r="AH5843"/>
      <c r="AI5843"/>
      <c r="AJ5843"/>
      <c r="AK5843"/>
      <c r="AL5843"/>
      <c r="AM5843"/>
      <c r="AN5843"/>
      <c r="AO5843"/>
      <c r="AP5843"/>
      <c r="AQ5843"/>
    </row>
    <row r="5844" spans="1:43" s="269" customFormat="1" x14ac:dyDescent="0.2">
      <c r="A5844" s="13"/>
      <c r="B5844"/>
      <c r="C5844"/>
      <c r="D5844" s="227"/>
      <c r="E5844" s="227"/>
      <c r="F5844" s="227"/>
      <c r="G5844"/>
      <c r="H5844"/>
      <c r="I5844"/>
      <c r="J5844" s="227"/>
      <c r="L5844" s="190"/>
      <c r="N5844"/>
      <c r="O5844"/>
      <c r="P5844"/>
      <c r="Q5844"/>
      <c r="R5844"/>
      <c r="S5844"/>
      <c r="T5844"/>
      <c r="U5844"/>
      <c r="V5844"/>
      <c r="W5844" s="319"/>
      <c r="X5844"/>
      <c r="Y5844"/>
      <c r="Z5844"/>
      <c r="AA5844"/>
      <c r="AB5844"/>
      <c r="AC5844"/>
      <c r="AD5844"/>
      <c r="AE5844"/>
      <c r="AF5844"/>
      <c r="AG5844"/>
      <c r="AH5844"/>
      <c r="AI5844"/>
      <c r="AJ5844"/>
      <c r="AK5844"/>
      <c r="AL5844"/>
      <c r="AM5844"/>
      <c r="AN5844"/>
      <c r="AO5844"/>
      <c r="AP5844"/>
      <c r="AQ5844"/>
    </row>
    <row r="5845" spans="1:43" s="269" customFormat="1" x14ac:dyDescent="0.2">
      <c r="A5845" s="13"/>
      <c r="B5845"/>
      <c r="C5845"/>
      <c r="D5845" s="227"/>
      <c r="E5845" s="227"/>
      <c r="F5845" s="227"/>
      <c r="G5845"/>
      <c r="H5845"/>
      <c r="I5845"/>
      <c r="J5845" s="227"/>
      <c r="L5845" s="190"/>
      <c r="N5845"/>
      <c r="O5845"/>
      <c r="P5845"/>
      <c r="Q5845"/>
      <c r="R5845"/>
      <c r="S5845"/>
      <c r="T5845"/>
      <c r="U5845"/>
      <c r="V5845"/>
      <c r="W5845" s="319"/>
      <c r="X5845"/>
      <c r="Y5845"/>
      <c r="Z5845"/>
      <c r="AA5845"/>
      <c r="AB5845"/>
      <c r="AC5845"/>
      <c r="AD5845"/>
      <c r="AE5845"/>
      <c r="AF5845"/>
      <c r="AG5845"/>
      <c r="AH5845"/>
      <c r="AI5845"/>
      <c r="AJ5845"/>
      <c r="AK5845"/>
      <c r="AL5845"/>
      <c r="AM5845"/>
      <c r="AN5845"/>
      <c r="AO5845"/>
      <c r="AP5845"/>
      <c r="AQ5845"/>
    </row>
    <row r="5846" spans="1:43" s="269" customFormat="1" x14ac:dyDescent="0.2">
      <c r="A5846" s="13"/>
      <c r="B5846"/>
      <c r="C5846"/>
      <c r="D5846" s="227"/>
      <c r="E5846" s="227"/>
      <c r="F5846" s="227"/>
      <c r="G5846"/>
      <c r="H5846"/>
      <c r="I5846"/>
      <c r="J5846" s="227"/>
      <c r="L5846" s="190"/>
      <c r="N5846"/>
      <c r="O5846"/>
      <c r="P5846"/>
      <c r="Q5846"/>
      <c r="R5846"/>
      <c r="S5846"/>
      <c r="T5846"/>
      <c r="U5846"/>
      <c r="V5846"/>
      <c r="W5846" s="319"/>
      <c r="X5846"/>
      <c r="Y5846"/>
      <c r="Z5846"/>
      <c r="AA5846"/>
      <c r="AB5846"/>
      <c r="AC5846"/>
      <c r="AD5846"/>
      <c r="AE5846"/>
      <c r="AF5846"/>
      <c r="AG5846"/>
      <c r="AH5846"/>
      <c r="AI5846"/>
      <c r="AJ5846"/>
      <c r="AK5846"/>
      <c r="AL5846"/>
      <c r="AM5846"/>
      <c r="AN5846"/>
      <c r="AO5846"/>
      <c r="AP5846"/>
      <c r="AQ5846"/>
    </row>
    <row r="5847" spans="1:43" s="269" customFormat="1" x14ac:dyDescent="0.2">
      <c r="A5847" s="13"/>
      <c r="B5847"/>
      <c r="C5847"/>
      <c r="D5847" s="227"/>
      <c r="E5847" s="227"/>
      <c r="F5847" s="227"/>
      <c r="G5847"/>
      <c r="H5847"/>
      <c r="I5847"/>
      <c r="J5847" s="227"/>
      <c r="L5847" s="190"/>
      <c r="N5847"/>
      <c r="O5847"/>
      <c r="P5847"/>
      <c r="Q5847"/>
      <c r="R5847"/>
      <c r="S5847"/>
      <c r="T5847"/>
      <c r="U5847"/>
      <c r="V5847"/>
      <c r="W5847" s="319"/>
      <c r="X5847"/>
      <c r="Y5847"/>
      <c r="Z5847"/>
      <c r="AA5847"/>
      <c r="AB5847"/>
      <c r="AC5847"/>
      <c r="AD5847"/>
      <c r="AE5847"/>
      <c r="AF5847"/>
      <c r="AG5847"/>
      <c r="AH5847"/>
      <c r="AI5847"/>
      <c r="AJ5847"/>
      <c r="AK5847"/>
      <c r="AL5847"/>
      <c r="AM5847"/>
      <c r="AN5847"/>
      <c r="AO5847"/>
      <c r="AP5847"/>
      <c r="AQ5847"/>
    </row>
    <row r="5848" spans="1:43" s="269" customFormat="1" x14ac:dyDescent="0.2">
      <c r="A5848" s="13"/>
      <c r="B5848"/>
      <c r="C5848"/>
      <c r="D5848" s="227"/>
      <c r="E5848" s="227"/>
      <c r="F5848" s="227"/>
      <c r="G5848"/>
      <c r="H5848"/>
      <c r="I5848"/>
      <c r="J5848" s="227"/>
      <c r="L5848" s="190"/>
      <c r="N5848"/>
      <c r="O5848"/>
      <c r="P5848"/>
      <c r="Q5848"/>
      <c r="R5848"/>
      <c r="S5848"/>
      <c r="T5848"/>
      <c r="U5848"/>
      <c r="V5848"/>
      <c r="W5848" s="319"/>
      <c r="X5848"/>
      <c r="Y5848"/>
      <c r="Z5848"/>
      <c r="AA5848"/>
      <c r="AB5848"/>
      <c r="AC5848"/>
      <c r="AD5848"/>
      <c r="AE5848"/>
      <c r="AF5848"/>
      <c r="AG5848"/>
      <c r="AH5848"/>
      <c r="AI5848"/>
      <c r="AJ5848"/>
      <c r="AK5848"/>
      <c r="AL5848"/>
      <c r="AM5848"/>
      <c r="AN5848"/>
      <c r="AO5848"/>
      <c r="AP5848"/>
      <c r="AQ5848"/>
    </row>
    <row r="5849" spans="1:43" s="269" customFormat="1" x14ac:dyDescent="0.2">
      <c r="A5849" s="13"/>
      <c r="B5849"/>
      <c r="C5849"/>
      <c r="D5849" s="227"/>
      <c r="E5849" s="227"/>
      <c r="F5849" s="227"/>
      <c r="G5849"/>
      <c r="H5849"/>
      <c r="I5849"/>
      <c r="J5849" s="227"/>
      <c r="L5849" s="190"/>
      <c r="N5849"/>
      <c r="O5849"/>
      <c r="P5849"/>
      <c r="Q5849"/>
      <c r="R5849"/>
      <c r="S5849"/>
      <c r="T5849"/>
      <c r="U5849"/>
      <c r="V5849"/>
      <c r="W5849" s="319"/>
      <c r="X5849"/>
      <c r="Y5849"/>
      <c r="Z5849"/>
      <c r="AA5849"/>
      <c r="AB5849"/>
      <c r="AC5849"/>
      <c r="AD5849"/>
      <c r="AE5849"/>
      <c r="AF5849"/>
      <c r="AG5849"/>
      <c r="AH5849"/>
      <c r="AI5849"/>
      <c r="AJ5849"/>
      <c r="AK5849"/>
      <c r="AL5849"/>
      <c r="AM5849"/>
      <c r="AN5849"/>
      <c r="AO5849"/>
      <c r="AP5849"/>
      <c r="AQ5849"/>
    </row>
    <row r="5850" spans="1:43" s="269" customFormat="1" x14ac:dyDescent="0.2">
      <c r="A5850" s="13"/>
      <c r="B5850"/>
      <c r="C5850"/>
      <c r="D5850" s="227"/>
      <c r="E5850" s="227"/>
      <c r="F5850" s="227"/>
      <c r="G5850"/>
      <c r="H5850"/>
      <c r="I5850"/>
      <c r="J5850" s="227"/>
      <c r="L5850" s="190"/>
      <c r="N5850"/>
      <c r="O5850"/>
      <c r="P5850"/>
      <c r="Q5850"/>
      <c r="R5850"/>
      <c r="S5850"/>
      <c r="T5850"/>
      <c r="U5850"/>
      <c r="V5850"/>
      <c r="W5850" s="319"/>
      <c r="X5850"/>
      <c r="Y5850"/>
      <c r="Z5850"/>
      <c r="AA5850"/>
      <c r="AB5850"/>
      <c r="AC5850"/>
      <c r="AD5850"/>
      <c r="AE5850"/>
      <c r="AF5850"/>
      <c r="AG5850"/>
      <c r="AH5850"/>
      <c r="AI5850"/>
      <c r="AJ5850"/>
      <c r="AK5850"/>
      <c r="AL5850"/>
      <c r="AM5850"/>
      <c r="AN5850"/>
      <c r="AO5850"/>
      <c r="AP5850"/>
      <c r="AQ5850"/>
    </row>
    <row r="5851" spans="1:43" s="269" customFormat="1" x14ac:dyDescent="0.2">
      <c r="A5851" s="13"/>
      <c r="B5851"/>
      <c r="C5851"/>
      <c r="D5851" s="227"/>
      <c r="E5851" s="227"/>
      <c r="F5851" s="227"/>
      <c r="G5851"/>
      <c r="H5851"/>
      <c r="I5851"/>
      <c r="J5851" s="227"/>
      <c r="L5851" s="190"/>
      <c r="N5851"/>
      <c r="O5851"/>
      <c r="P5851"/>
      <c r="Q5851"/>
      <c r="R5851"/>
      <c r="S5851"/>
      <c r="T5851"/>
      <c r="U5851"/>
      <c r="V5851"/>
      <c r="W5851" s="319"/>
      <c r="X5851"/>
      <c r="Y5851"/>
      <c r="Z5851"/>
      <c r="AA5851"/>
      <c r="AB5851"/>
      <c r="AC5851"/>
      <c r="AD5851"/>
      <c r="AE5851"/>
      <c r="AF5851"/>
      <c r="AG5851"/>
      <c r="AH5851"/>
      <c r="AI5851"/>
      <c r="AJ5851"/>
      <c r="AK5851"/>
      <c r="AL5851"/>
      <c r="AM5851"/>
      <c r="AN5851"/>
      <c r="AO5851"/>
      <c r="AP5851"/>
      <c r="AQ5851"/>
    </row>
    <row r="5852" spans="1:43" s="269" customFormat="1" x14ac:dyDescent="0.2">
      <c r="A5852" s="13"/>
      <c r="B5852"/>
      <c r="C5852"/>
      <c r="D5852" s="227"/>
      <c r="E5852" s="227"/>
      <c r="F5852" s="227"/>
      <c r="G5852"/>
      <c r="H5852"/>
      <c r="I5852"/>
      <c r="J5852" s="227"/>
      <c r="L5852" s="190"/>
      <c r="N5852"/>
      <c r="O5852"/>
      <c r="P5852"/>
      <c r="Q5852"/>
      <c r="R5852"/>
      <c r="S5852"/>
      <c r="T5852"/>
      <c r="U5852"/>
      <c r="V5852"/>
      <c r="W5852" s="319"/>
      <c r="X5852"/>
      <c r="Y5852"/>
      <c r="Z5852"/>
      <c r="AA5852"/>
      <c r="AB5852"/>
      <c r="AC5852"/>
      <c r="AD5852"/>
      <c r="AE5852"/>
      <c r="AF5852"/>
      <c r="AG5852"/>
      <c r="AH5852"/>
      <c r="AI5852"/>
      <c r="AJ5852"/>
      <c r="AK5852"/>
      <c r="AL5852"/>
      <c r="AM5852"/>
      <c r="AN5852"/>
      <c r="AO5852"/>
      <c r="AP5852"/>
      <c r="AQ5852"/>
    </row>
    <row r="5853" spans="1:43" s="269" customFormat="1" x14ac:dyDescent="0.2">
      <c r="A5853" s="13"/>
      <c r="B5853"/>
      <c r="C5853"/>
      <c r="D5853" s="227"/>
      <c r="E5853" s="227"/>
      <c r="F5853" s="227"/>
      <c r="G5853"/>
      <c r="H5853"/>
      <c r="I5853"/>
      <c r="J5853" s="227"/>
      <c r="L5853" s="190"/>
      <c r="N5853"/>
      <c r="O5853"/>
      <c r="P5853"/>
      <c r="Q5853"/>
      <c r="R5853"/>
      <c r="S5853"/>
      <c r="T5853"/>
      <c r="U5853"/>
      <c r="V5853"/>
      <c r="W5853" s="319"/>
      <c r="X5853"/>
      <c r="Y5853"/>
      <c r="Z5853"/>
      <c r="AA5853"/>
      <c r="AB5853"/>
      <c r="AC5853"/>
      <c r="AD5853"/>
      <c r="AE5853"/>
      <c r="AF5853"/>
      <c r="AG5853"/>
      <c r="AH5853"/>
      <c r="AI5853"/>
      <c r="AJ5853"/>
      <c r="AK5853"/>
      <c r="AL5853"/>
      <c r="AM5853"/>
      <c r="AN5853"/>
      <c r="AO5853"/>
      <c r="AP5853"/>
      <c r="AQ5853"/>
    </row>
    <row r="5854" spans="1:43" s="269" customFormat="1" x14ac:dyDescent="0.2">
      <c r="A5854" s="13"/>
      <c r="B5854"/>
      <c r="C5854"/>
      <c r="D5854" s="227"/>
      <c r="E5854" s="227"/>
      <c r="F5854" s="227"/>
      <c r="G5854"/>
      <c r="H5854"/>
      <c r="I5854"/>
      <c r="J5854" s="227"/>
      <c r="L5854" s="190"/>
      <c r="N5854"/>
      <c r="O5854"/>
      <c r="P5854"/>
      <c r="Q5854"/>
      <c r="R5854"/>
      <c r="S5854"/>
      <c r="T5854"/>
      <c r="U5854"/>
      <c r="V5854"/>
      <c r="W5854" s="319"/>
      <c r="X5854"/>
      <c r="Y5854"/>
      <c r="Z5854"/>
      <c r="AA5854"/>
      <c r="AB5854"/>
      <c r="AC5854"/>
      <c r="AD5854"/>
      <c r="AE5854"/>
      <c r="AF5854"/>
      <c r="AG5854"/>
      <c r="AH5854"/>
      <c r="AI5854"/>
      <c r="AJ5854"/>
      <c r="AK5854"/>
      <c r="AL5854"/>
      <c r="AM5854"/>
      <c r="AN5854"/>
      <c r="AO5854"/>
      <c r="AP5854"/>
      <c r="AQ5854"/>
    </row>
    <row r="5855" spans="1:43" s="269" customFormat="1" x14ac:dyDescent="0.2">
      <c r="A5855" s="13"/>
      <c r="B5855"/>
      <c r="C5855"/>
      <c r="D5855" s="227"/>
      <c r="E5855" s="227"/>
      <c r="F5855" s="227"/>
      <c r="G5855"/>
      <c r="H5855"/>
      <c r="I5855"/>
      <c r="J5855" s="227"/>
      <c r="L5855" s="190"/>
      <c r="N5855"/>
      <c r="O5855"/>
      <c r="P5855"/>
      <c r="Q5855"/>
      <c r="R5855"/>
      <c r="S5855"/>
      <c r="T5855"/>
      <c r="U5855"/>
      <c r="V5855"/>
      <c r="W5855" s="319"/>
      <c r="X5855"/>
      <c r="Y5855"/>
      <c r="Z5855"/>
      <c r="AA5855"/>
      <c r="AB5855"/>
      <c r="AC5855"/>
      <c r="AD5855"/>
      <c r="AE5855"/>
      <c r="AF5855"/>
      <c r="AG5855"/>
      <c r="AH5855"/>
      <c r="AI5855"/>
      <c r="AJ5855"/>
      <c r="AK5855"/>
      <c r="AL5855"/>
      <c r="AM5855"/>
      <c r="AN5855"/>
      <c r="AO5855"/>
      <c r="AP5855"/>
      <c r="AQ5855"/>
    </row>
    <row r="5856" spans="1:43" s="269" customFormat="1" x14ac:dyDescent="0.2">
      <c r="A5856" s="13"/>
      <c r="B5856"/>
      <c r="C5856"/>
      <c r="D5856" s="227"/>
      <c r="E5856" s="227"/>
      <c r="F5856" s="227"/>
      <c r="G5856"/>
      <c r="H5856"/>
      <c r="I5856"/>
      <c r="J5856" s="227"/>
      <c r="L5856" s="190"/>
      <c r="N5856"/>
      <c r="O5856"/>
      <c r="P5856"/>
      <c r="Q5856"/>
      <c r="R5856"/>
      <c r="S5856"/>
      <c r="T5856"/>
      <c r="U5856"/>
      <c r="V5856"/>
      <c r="W5856" s="319"/>
      <c r="X5856"/>
      <c r="Y5856"/>
      <c r="Z5856"/>
      <c r="AA5856"/>
      <c r="AB5856"/>
      <c r="AC5856"/>
      <c r="AD5856"/>
      <c r="AE5856"/>
      <c r="AF5856"/>
      <c r="AG5856"/>
      <c r="AH5856"/>
      <c r="AI5856"/>
      <c r="AJ5856"/>
      <c r="AK5856"/>
      <c r="AL5856"/>
      <c r="AM5856"/>
      <c r="AN5856"/>
      <c r="AO5856"/>
      <c r="AP5856"/>
      <c r="AQ5856"/>
    </row>
    <row r="5857" spans="1:43" s="269" customFormat="1" x14ac:dyDescent="0.2">
      <c r="A5857" s="13"/>
      <c r="B5857"/>
      <c r="C5857"/>
      <c r="D5857" s="227"/>
      <c r="E5857" s="227"/>
      <c r="F5857" s="227"/>
      <c r="G5857"/>
      <c r="H5857"/>
      <c r="I5857"/>
      <c r="J5857" s="227"/>
      <c r="L5857" s="190"/>
      <c r="N5857"/>
      <c r="O5857"/>
      <c r="P5857"/>
      <c r="Q5857"/>
      <c r="R5857"/>
      <c r="S5857"/>
      <c r="T5857"/>
      <c r="U5857"/>
      <c r="V5857"/>
      <c r="W5857" s="319"/>
      <c r="X5857"/>
      <c r="Y5857"/>
      <c r="Z5857"/>
      <c r="AA5857"/>
      <c r="AB5857"/>
      <c r="AC5857"/>
      <c r="AD5857"/>
      <c r="AE5857"/>
      <c r="AF5857"/>
      <c r="AG5857"/>
      <c r="AH5857"/>
      <c r="AI5857"/>
      <c r="AJ5857"/>
      <c r="AK5857"/>
      <c r="AL5857"/>
      <c r="AM5857"/>
      <c r="AN5857"/>
      <c r="AO5857"/>
      <c r="AP5857"/>
      <c r="AQ5857"/>
    </row>
    <row r="5858" spans="1:43" s="269" customFormat="1" x14ac:dyDescent="0.2">
      <c r="A5858" s="13"/>
      <c r="B5858"/>
      <c r="C5858"/>
      <c r="D5858" s="227"/>
      <c r="E5858" s="227"/>
      <c r="F5858" s="227"/>
      <c r="G5858"/>
      <c r="H5858"/>
      <c r="I5858"/>
      <c r="J5858" s="227"/>
      <c r="L5858" s="190"/>
      <c r="N5858"/>
      <c r="O5858"/>
      <c r="P5858"/>
      <c r="Q5858"/>
      <c r="R5858"/>
      <c r="S5858"/>
      <c r="T5858"/>
      <c r="U5858"/>
      <c r="V5858"/>
      <c r="W5858" s="319"/>
      <c r="X5858"/>
      <c r="Y5858"/>
      <c r="Z5858"/>
      <c r="AA5858"/>
      <c r="AB5858"/>
      <c r="AC5858"/>
      <c r="AD5858"/>
      <c r="AE5858"/>
      <c r="AF5858"/>
      <c r="AG5858"/>
      <c r="AH5858"/>
      <c r="AI5858"/>
      <c r="AJ5858"/>
      <c r="AK5858"/>
      <c r="AL5858"/>
      <c r="AM5858"/>
      <c r="AN5858"/>
      <c r="AO5858"/>
      <c r="AP5858"/>
      <c r="AQ5858"/>
    </row>
    <row r="5859" spans="1:43" s="269" customFormat="1" x14ac:dyDescent="0.2">
      <c r="A5859" s="13"/>
      <c r="B5859"/>
      <c r="C5859"/>
      <c r="D5859" s="227"/>
      <c r="E5859" s="227"/>
      <c r="F5859" s="227"/>
      <c r="G5859"/>
      <c r="H5859"/>
      <c r="I5859"/>
      <c r="J5859" s="227"/>
      <c r="L5859" s="190"/>
      <c r="N5859"/>
      <c r="O5859"/>
      <c r="P5859"/>
      <c r="Q5859"/>
      <c r="R5859"/>
      <c r="S5859"/>
      <c r="T5859"/>
      <c r="U5859"/>
      <c r="V5859"/>
      <c r="W5859" s="319"/>
      <c r="X5859"/>
      <c r="Y5859"/>
      <c r="Z5859"/>
      <c r="AA5859"/>
      <c r="AB5859"/>
      <c r="AC5859"/>
      <c r="AD5859"/>
      <c r="AE5859"/>
      <c r="AF5859"/>
      <c r="AG5859"/>
      <c r="AH5859"/>
      <c r="AI5859"/>
      <c r="AJ5859"/>
      <c r="AK5859"/>
      <c r="AL5859"/>
      <c r="AM5859"/>
      <c r="AN5859"/>
      <c r="AO5859"/>
      <c r="AP5859"/>
      <c r="AQ5859"/>
    </row>
    <row r="5860" spans="1:43" s="269" customFormat="1" x14ac:dyDescent="0.2">
      <c r="A5860" s="13"/>
      <c r="B5860"/>
      <c r="C5860"/>
      <c r="D5860" s="227"/>
      <c r="E5860" s="227"/>
      <c r="F5860" s="227"/>
      <c r="G5860"/>
      <c r="H5860"/>
      <c r="I5860"/>
      <c r="J5860" s="227"/>
      <c r="L5860" s="190"/>
      <c r="N5860"/>
      <c r="O5860"/>
      <c r="P5860"/>
      <c r="Q5860"/>
      <c r="R5860"/>
      <c r="S5860"/>
      <c r="T5860"/>
      <c r="U5860"/>
      <c r="V5860"/>
      <c r="W5860" s="319"/>
      <c r="X5860"/>
      <c r="Y5860"/>
      <c r="Z5860"/>
      <c r="AA5860"/>
      <c r="AB5860"/>
      <c r="AC5860"/>
      <c r="AD5860"/>
      <c r="AE5860"/>
      <c r="AF5860"/>
      <c r="AG5860"/>
      <c r="AH5860"/>
      <c r="AI5860"/>
      <c r="AJ5860"/>
      <c r="AK5860"/>
      <c r="AL5860"/>
      <c r="AM5860"/>
      <c r="AN5860"/>
      <c r="AO5860"/>
      <c r="AP5860"/>
      <c r="AQ5860"/>
    </row>
    <row r="5861" spans="1:43" s="269" customFormat="1" x14ac:dyDescent="0.2">
      <c r="A5861" s="13"/>
      <c r="B5861"/>
      <c r="C5861"/>
      <c r="D5861" s="227"/>
      <c r="E5861" s="227"/>
      <c r="F5861" s="227"/>
      <c r="G5861"/>
      <c r="H5861"/>
      <c r="I5861"/>
      <c r="J5861" s="227"/>
      <c r="L5861" s="190"/>
      <c r="N5861"/>
      <c r="O5861"/>
      <c r="P5861"/>
      <c r="Q5861"/>
      <c r="R5861"/>
      <c r="S5861"/>
      <c r="T5861"/>
      <c r="U5861"/>
      <c r="V5861"/>
      <c r="W5861" s="319"/>
      <c r="X5861"/>
      <c r="Y5861"/>
      <c r="Z5861"/>
      <c r="AA5861"/>
      <c r="AB5861"/>
      <c r="AC5861"/>
      <c r="AD5861"/>
      <c r="AE5861"/>
      <c r="AF5861"/>
      <c r="AG5861"/>
      <c r="AH5861"/>
      <c r="AI5861"/>
      <c r="AJ5861"/>
      <c r="AK5861"/>
      <c r="AL5861"/>
      <c r="AM5861"/>
      <c r="AN5861"/>
      <c r="AO5861"/>
      <c r="AP5861"/>
      <c r="AQ5861"/>
    </row>
    <row r="5862" spans="1:43" s="269" customFormat="1" x14ac:dyDescent="0.2">
      <c r="A5862" s="13"/>
      <c r="B5862"/>
      <c r="C5862"/>
      <c r="D5862" s="227"/>
      <c r="E5862" s="227"/>
      <c r="F5862" s="227"/>
      <c r="G5862"/>
      <c r="H5862"/>
      <c r="I5862"/>
      <c r="J5862" s="227"/>
      <c r="L5862" s="190"/>
      <c r="N5862"/>
      <c r="O5862"/>
      <c r="P5862"/>
      <c r="Q5862"/>
      <c r="R5862"/>
      <c r="S5862"/>
      <c r="T5862"/>
      <c r="U5862"/>
      <c r="V5862"/>
      <c r="W5862" s="319"/>
      <c r="X5862"/>
      <c r="Y5862"/>
      <c r="Z5862"/>
      <c r="AA5862"/>
      <c r="AB5862"/>
      <c r="AC5862"/>
      <c r="AD5862"/>
      <c r="AE5862"/>
      <c r="AF5862"/>
      <c r="AG5862"/>
      <c r="AH5862"/>
      <c r="AI5862"/>
      <c r="AJ5862"/>
      <c r="AK5862"/>
      <c r="AL5862"/>
      <c r="AM5862"/>
      <c r="AN5862"/>
      <c r="AO5862"/>
      <c r="AP5862"/>
      <c r="AQ5862"/>
    </row>
    <row r="5863" spans="1:43" s="269" customFormat="1" x14ac:dyDescent="0.2">
      <c r="A5863" s="13"/>
      <c r="B5863"/>
      <c r="C5863"/>
      <c r="D5863" s="227"/>
      <c r="E5863" s="227"/>
      <c r="F5863" s="227"/>
      <c r="G5863"/>
      <c r="H5863"/>
      <c r="I5863"/>
      <c r="J5863" s="227"/>
      <c r="L5863" s="190"/>
      <c r="N5863"/>
      <c r="O5863"/>
      <c r="P5863"/>
      <c r="Q5863"/>
      <c r="R5863"/>
      <c r="S5863"/>
      <c r="T5863"/>
      <c r="U5863"/>
      <c r="V5863"/>
      <c r="W5863" s="319"/>
      <c r="X5863"/>
      <c r="Y5863"/>
      <c r="Z5863"/>
      <c r="AA5863"/>
      <c r="AB5863"/>
      <c r="AC5863"/>
      <c r="AD5863"/>
      <c r="AE5863"/>
      <c r="AF5863"/>
      <c r="AG5863"/>
      <c r="AH5863"/>
      <c r="AI5863"/>
      <c r="AJ5863"/>
      <c r="AK5863"/>
      <c r="AL5863"/>
      <c r="AM5863"/>
      <c r="AN5863"/>
      <c r="AO5863"/>
      <c r="AP5863"/>
      <c r="AQ5863"/>
    </row>
    <row r="5864" spans="1:43" s="269" customFormat="1" x14ac:dyDescent="0.2">
      <c r="A5864" s="13"/>
      <c r="B5864"/>
      <c r="C5864"/>
      <c r="D5864" s="227"/>
      <c r="E5864" s="227"/>
      <c r="F5864" s="227"/>
      <c r="G5864"/>
      <c r="H5864"/>
      <c r="I5864"/>
      <c r="J5864" s="227"/>
      <c r="L5864" s="190"/>
      <c r="N5864"/>
      <c r="O5864"/>
      <c r="P5864"/>
      <c r="Q5864"/>
      <c r="R5864"/>
      <c r="S5864"/>
      <c r="T5864"/>
      <c r="U5864"/>
      <c r="V5864"/>
      <c r="W5864" s="319"/>
      <c r="X5864"/>
      <c r="Y5864"/>
      <c r="Z5864"/>
      <c r="AA5864"/>
      <c r="AB5864"/>
      <c r="AC5864"/>
      <c r="AD5864"/>
      <c r="AE5864"/>
      <c r="AF5864"/>
      <c r="AG5864"/>
      <c r="AH5864"/>
      <c r="AI5864"/>
      <c r="AJ5864"/>
      <c r="AK5864"/>
      <c r="AL5864"/>
      <c r="AM5864"/>
      <c r="AN5864"/>
      <c r="AO5864"/>
      <c r="AP5864"/>
      <c r="AQ5864"/>
    </row>
    <row r="5865" spans="1:43" s="269" customFormat="1" x14ac:dyDescent="0.2">
      <c r="A5865" s="13"/>
      <c r="B5865"/>
      <c r="C5865"/>
      <c r="D5865" s="227"/>
      <c r="E5865" s="227"/>
      <c r="F5865" s="227"/>
      <c r="G5865"/>
      <c r="H5865"/>
      <c r="I5865"/>
      <c r="J5865" s="227"/>
      <c r="L5865" s="190"/>
      <c r="N5865"/>
      <c r="O5865"/>
      <c r="P5865"/>
      <c r="Q5865"/>
      <c r="R5865"/>
      <c r="S5865"/>
      <c r="T5865"/>
      <c r="U5865"/>
      <c r="V5865"/>
      <c r="W5865" s="319"/>
      <c r="X5865"/>
      <c r="Y5865"/>
      <c r="Z5865"/>
      <c r="AA5865"/>
      <c r="AB5865"/>
      <c r="AC5865"/>
      <c r="AD5865"/>
      <c r="AE5865"/>
      <c r="AF5865"/>
      <c r="AG5865"/>
      <c r="AH5865"/>
      <c r="AI5865"/>
      <c r="AJ5865"/>
      <c r="AK5865"/>
      <c r="AL5865"/>
      <c r="AM5865"/>
      <c r="AN5865"/>
      <c r="AO5865"/>
      <c r="AP5865"/>
      <c r="AQ5865"/>
    </row>
    <row r="5866" spans="1:43" s="269" customFormat="1" x14ac:dyDescent="0.2">
      <c r="A5866" s="13"/>
      <c r="B5866"/>
      <c r="C5866"/>
      <c r="D5866" s="227"/>
      <c r="E5866" s="227"/>
      <c r="F5866" s="227"/>
      <c r="G5866"/>
      <c r="H5866"/>
      <c r="I5866"/>
      <c r="J5866" s="227"/>
      <c r="L5866" s="190"/>
      <c r="N5866"/>
      <c r="O5866"/>
      <c r="P5866"/>
      <c r="Q5866"/>
      <c r="R5866"/>
      <c r="S5866"/>
      <c r="T5866"/>
      <c r="U5866"/>
      <c r="V5866"/>
      <c r="W5866" s="319"/>
      <c r="X5866"/>
      <c r="Y5866"/>
      <c r="Z5866"/>
      <c r="AA5866"/>
      <c r="AB5866"/>
      <c r="AC5866"/>
      <c r="AD5866"/>
      <c r="AE5866"/>
      <c r="AF5866"/>
      <c r="AG5866"/>
      <c r="AH5866"/>
      <c r="AI5866"/>
      <c r="AJ5866"/>
      <c r="AK5866"/>
      <c r="AL5866"/>
      <c r="AM5866"/>
      <c r="AN5866"/>
      <c r="AO5866"/>
      <c r="AP5866"/>
      <c r="AQ5866"/>
    </row>
    <row r="5867" spans="1:43" s="269" customFormat="1" x14ac:dyDescent="0.2">
      <c r="A5867" s="13"/>
      <c r="B5867"/>
      <c r="C5867"/>
      <c r="D5867" s="227"/>
      <c r="E5867" s="227"/>
      <c r="F5867" s="227"/>
      <c r="G5867"/>
      <c r="H5867"/>
      <c r="I5867"/>
      <c r="J5867" s="227"/>
      <c r="L5867" s="190"/>
      <c r="N5867"/>
      <c r="O5867"/>
      <c r="P5867"/>
      <c r="Q5867"/>
      <c r="R5867"/>
      <c r="S5867"/>
      <c r="T5867"/>
      <c r="U5867"/>
      <c r="V5867"/>
      <c r="W5867" s="319"/>
      <c r="X5867"/>
      <c r="Y5867"/>
      <c r="Z5867"/>
      <c r="AA5867"/>
      <c r="AB5867"/>
      <c r="AC5867"/>
      <c r="AD5867"/>
      <c r="AE5867"/>
      <c r="AF5867"/>
      <c r="AG5867"/>
      <c r="AH5867"/>
      <c r="AI5867"/>
      <c r="AJ5867"/>
      <c r="AK5867"/>
      <c r="AL5867"/>
      <c r="AM5867"/>
      <c r="AN5867"/>
      <c r="AO5867"/>
      <c r="AP5867"/>
      <c r="AQ5867"/>
    </row>
    <row r="5868" spans="1:43" s="269" customFormat="1" x14ac:dyDescent="0.2">
      <c r="A5868" s="13"/>
      <c r="B5868"/>
      <c r="C5868"/>
      <c r="D5868" s="227"/>
      <c r="E5868" s="227"/>
      <c r="F5868" s="227"/>
      <c r="G5868"/>
      <c r="H5868"/>
      <c r="I5868"/>
      <c r="J5868" s="227"/>
      <c r="L5868" s="190"/>
      <c r="N5868"/>
      <c r="O5868"/>
      <c r="P5868"/>
      <c r="Q5868"/>
      <c r="R5868"/>
      <c r="S5868"/>
      <c r="T5868"/>
      <c r="U5868"/>
      <c r="V5868"/>
      <c r="W5868" s="319"/>
      <c r="X5868"/>
      <c r="Y5868"/>
      <c r="Z5868"/>
      <c r="AA5868"/>
      <c r="AB5868"/>
      <c r="AC5868"/>
      <c r="AD5868"/>
      <c r="AE5868"/>
      <c r="AF5868"/>
      <c r="AG5868"/>
      <c r="AH5868"/>
      <c r="AI5868"/>
      <c r="AJ5868"/>
      <c r="AK5868"/>
      <c r="AL5868"/>
      <c r="AM5868"/>
      <c r="AN5868"/>
      <c r="AO5868"/>
      <c r="AP5868"/>
      <c r="AQ5868"/>
    </row>
    <row r="5869" spans="1:43" s="269" customFormat="1" x14ac:dyDescent="0.2">
      <c r="A5869" s="13"/>
      <c r="B5869"/>
      <c r="C5869"/>
      <c r="D5869" s="227"/>
      <c r="E5869" s="227"/>
      <c r="F5869" s="227"/>
      <c r="G5869"/>
      <c r="H5869"/>
      <c r="I5869"/>
      <c r="J5869" s="227"/>
      <c r="L5869" s="190"/>
      <c r="N5869"/>
      <c r="O5869"/>
      <c r="P5869"/>
      <c r="Q5869"/>
      <c r="R5869"/>
      <c r="S5869"/>
      <c r="T5869"/>
      <c r="U5869"/>
      <c r="V5869"/>
      <c r="W5869" s="319"/>
      <c r="X5869"/>
      <c r="Y5869"/>
      <c r="Z5869"/>
      <c r="AA5869"/>
      <c r="AB5869"/>
      <c r="AC5869"/>
      <c r="AD5869"/>
      <c r="AE5869"/>
      <c r="AF5869"/>
      <c r="AG5869"/>
      <c r="AH5869"/>
      <c r="AI5869"/>
      <c r="AJ5869"/>
      <c r="AK5869"/>
      <c r="AL5869"/>
      <c r="AM5869"/>
      <c r="AN5869"/>
      <c r="AO5869"/>
      <c r="AP5869"/>
      <c r="AQ5869"/>
    </row>
    <row r="5870" spans="1:43" s="269" customFormat="1" x14ac:dyDescent="0.2">
      <c r="A5870" s="13"/>
      <c r="B5870"/>
      <c r="C5870"/>
      <c r="D5870" s="227"/>
      <c r="E5870" s="227"/>
      <c r="F5870" s="227"/>
      <c r="G5870"/>
      <c r="H5870"/>
      <c r="I5870"/>
      <c r="J5870" s="227"/>
      <c r="L5870" s="190"/>
      <c r="N5870"/>
      <c r="O5870"/>
      <c r="P5870"/>
      <c r="Q5870"/>
      <c r="R5870"/>
      <c r="S5870"/>
      <c r="T5870"/>
      <c r="U5870"/>
      <c r="V5870"/>
      <c r="W5870" s="319"/>
      <c r="X5870"/>
      <c r="Y5870"/>
      <c r="Z5870"/>
      <c r="AA5870"/>
      <c r="AB5870"/>
      <c r="AC5870"/>
      <c r="AD5870"/>
      <c r="AE5870"/>
      <c r="AF5870"/>
      <c r="AG5870"/>
      <c r="AH5870"/>
      <c r="AI5870"/>
      <c r="AJ5870"/>
      <c r="AK5870"/>
      <c r="AL5870"/>
      <c r="AM5870"/>
      <c r="AN5870"/>
      <c r="AO5870"/>
      <c r="AP5870"/>
      <c r="AQ5870"/>
    </row>
    <row r="5871" spans="1:43" s="269" customFormat="1" x14ac:dyDescent="0.2">
      <c r="A5871" s="13"/>
      <c r="B5871"/>
      <c r="C5871"/>
      <c r="D5871" s="227"/>
      <c r="E5871" s="227"/>
      <c r="F5871" s="227"/>
      <c r="G5871"/>
      <c r="H5871"/>
      <c r="I5871"/>
      <c r="J5871" s="227"/>
      <c r="L5871" s="190"/>
      <c r="N5871"/>
      <c r="O5871"/>
      <c r="P5871"/>
      <c r="Q5871"/>
      <c r="R5871"/>
      <c r="S5871"/>
      <c r="T5871"/>
      <c r="U5871"/>
      <c r="V5871"/>
      <c r="W5871" s="319"/>
      <c r="X5871"/>
      <c r="Y5871"/>
      <c r="Z5871"/>
      <c r="AA5871"/>
      <c r="AB5871"/>
      <c r="AC5871"/>
      <c r="AD5871"/>
      <c r="AE5871"/>
      <c r="AF5871"/>
      <c r="AG5871"/>
      <c r="AH5871"/>
      <c r="AI5871"/>
      <c r="AJ5871"/>
      <c r="AK5871"/>
      <c r="AL5871"/>
      <c r="AM5871"/>
      <c r="AN5871"/>
      <c r="AO5871"/>
      <c r="AP5871"/>
      <c r="AQ5871"/>
    </row>
    <row r="5872" spans="1:43" s="269" customFormat="1" x14ac:dyDescent="0.2">
      <c r="A5872" s="13"/>
      <c r="B5872"/>
      <c r="C5872"/>
      <c r="D5872" s="227"/>
      <c r="E5872" s="227"/>
      <c r="F5872" s="227"/>
      <c r="G5872"/>
      <c r="H5872"/>
      <c r="I5872"/>
      <c r="J5872" s="227"/>
      <c r="L5872" s="190"/>
      <c r="N5872"/>
      <c r="O5872"/>
      <c r="P5872"/>
      <c r="Q5872"/>
      <c r="R5872"/>
      <c r="S5872"/>
      <c r="T5872"/>
      <c r="U5872"/>
      <c r="V5872"/>
      <c r="W5872" s="319"/>
      <c r="X5872"/>
      <c r="Y5872"/>
      <c r="Z5872"/>
      <c r="AA5872"/>
      <c r="AB5872"/>
      <c r="AC5872"/>
      <c r="AD5872"/>
      <c r="AE5872"/>
      <c r="AF5872"/>
      <c r="AG5872"/>
      <c r="AH5872"/>
      <c r="AI5872"/>
      <c r="AJ5872"/>
      <c r="AK5872"/>
      <c r="AL5872"/>
      <c r="AM5872"/>
      <c r="AN5872"/>
      <c r="AO5872"/>
      <c r="AP5872"/>
      <c r="AQ5872"/>
    </row>
    <row r="5873" spans="1:43" s="269" customFormat="1" x14ac:dyDescent="0.2">
      <c r="A5873" s="13"/>
      <c r="B5873"/>
      <c r="C5873"/>
      <c r="D5873" s="227"/>
      <c r="E5873" s="227"/>
      <c r="F5873" s="227"/>
      <c r="G5873"/>
      <c r="H5873"/>
      <c r="I5873"/>
      <c r="J5873" s="227"/>
      <c r="L5873" s="190"/>
      <c r="N5873"/>
      <c r="O5873"/>
      <c r="P5873"/>
      <c r="Q5873"/>
      <c r="R5873"/>
      <c r="S5873"/>
      <c r="T5873"/>
      <c r="U5873"/>
      <c r="V5873"/>
      <c r="W5873" s="319"/>
      <c r="X5873"/>
      <c r="Y5873"/>
      <c r="Z5873"/>
      <c r="AA5873"/>
      <c r="AB5873"/>
      <c r="AC5873"/>
      <c r="AD5873"/>
      <c r="AE5873"/>
      <c r="AF5873"/>
      <c r="AG5873"/>
      <c r="AH5873"/>
      <c r="AI5873"/>
      <c r="AJ5873"/>
      <c r="AK5873"/>
      <c r="AL5873"/>
      <c r="AM5873"/>
      <c r="AN5873"/>
      <c r="AO5873"/>
      <c r="AP5873"/>
      <c r="AQ5873"/>
    </row>
    <row r="5874" spans="1:43" s="269" customFormat="1" x14ac:dyDescent="0.2">
      <c r="A5874" s="13"/>
      <c r="B5874"/>
      <c r="C5874"/>
      <c r="D5874" s="227"/>
      <c r="E5874" s="227"/>
      <c r="F5874" s="227"/>
      <c r="G5874"/>
      <c r="H5874"/>
      <c r="I5874"/>
      <c r="J5874" s="227"/>
      <c r="L5874" s="190"/>
      <c r="N5874"/>
      <c r="O5874"/>
      <c r="P5874"/>
      <c r="Q5874"/>
      <c r="R5874"/>
      <c r="S5874"/>
      <c r="T5874"/>
      <c r="U5874"/>
      <c r="V5874"/>
      <c r="W5874" s="319"/>
      <c r="X5874"/>
      <c r="Y5874"/>
      <c r="Z5874"/>
      <c r="AA5874"/>
      <c r="AB5874"/>
      <c r="AC5874"/>
      <c r="AD5874"/>
      <c r="AE5874"/>
      <c r="AF5874"/>
      <c r="AG5874"/>
      <c r="AH5874"/>
      <c r="AI5874"/>
      <c r="AJ5874"/>
      <c r="AK5874"/>
      <c r="AL5874"/>
      <c r="AM5874"/>
      <c r="AN5874"/>
      <c r="AO5874"/>
      <c r="AP5874"/>
      <c r="AQ5874"/>
    </row>
    <row r="5875" spans="1:43" s="269" customFormat="1" x14ac:dyDescent="0.2">
      <c r="A5875" s="13"/>
      <c r="B5875"/>
      <c r="C5875"/>
      <c r="D5875" s="227"/>
      <c r="E5875" s="227"/>
      <c r="F5875" s="227"/>
      <c r="G5875"/>
      <c r="H5875"/>
      <c r="I5875"/>
      <c r="J5875" s="227"/>
      <c r="L5875" s="190"/>
      <c r="N5875"/>
      <c r="O5875"/>
      <c r="P5875"/>
      <c r="Q5875"/>
      <c r="R5875"/>
      <c r="S5875"/>
      <c r="T5875"/>
      <c r="U5875"/>
      <c r="V5875"/>
      <c r="W5875" s="319"/>
      <c r="X5875"/>
      <c r="Y5875"/>
      <c r="Z5875"/>
      <c r="AA5875"/>
      <c r="AB5875"/>
      <c r="AC5875"/>
      <c r="AD5875"/>
      <c r="AE5875"/>
      <c r="AF5875"/>
      <c r="AG5875"/>
      <c r="AH5875"/>
      <c r="AI5875"/>
      <c r="AJ5875"/>
      <c r="AK5875"/>
      <c r="AL5875"/>
      <c r="AM5875"/>
      <c r="AN5875"/>
      <c r="AO5875"/>
      <c r="AP5875"/>
      <c r="AQ5875"/>
    </row>
    <row r="5876" spans="1:43" s="269" customFormat="1" x14ac:dyDescent="0.2">
      <c r="A5876" s="13"/>
      <c r="B5876"/>
      <c r="C5876"/>
      <c r="D5876" s="227"/>
      <c r="E5876" s="227"/>
      <c r="F5876" s="227"/>
      <c r="G5876"/>
      <c r="H5876"/>
      <c r="I5876"/>
      <c r="J5876" s="227"/>
      <c r="L5876" s="190"/>
      <c r="N5876"/>
      <c r="O5876"/>
      <c r="P5876"/>
      <c r="Q5876"/>
      <c r="R5876"/>
      <c r="S5876"/>
      <c r="T5876"/>
      <c r="U5876"/>
      <c r="V5876"/>
      <c r="W5876" s="319"/>
      <c r="X5876"/>
      <c r="Y5876"/>
      <c r="Z5876"/>
      <c r="AA5876"/>
      <c r="AB5876"/>
      <c r="AC5876"/>
      <c r="AD5876"/>
      <c r="AE5876"/>
      <c r="AF5876"/>
      <c r="AG5876"/>
      <c r="AH5876"/>
      <c r="AI5876"/>
      <c r="AJ5876"/>
      <c r="AK5876"/>
      <c r="AL5876"/>
      <c r="AM5876"/>
      <c r="AN5876"/>
      <c r="AO5876"/>
      <c r="AP5876"/>
      <c r="AQ5876"/>
    </row>
    <row r="5877" spans="1:43" s="269" customFormat="1" x14ac:dyDescent="0.2">
      <c r="A5877" s="13"/>
      <c r="B5877"/>
      <c r="C5877"/>
      <c r="D5877" s="227"/>
      <c r="E5877" s="227"/>
      <c r="F5877" s="227"/>
      <c r="G5877"/>
      <c r="H5877"/>
      <c r="I5877"/>
      <c r="J5877" s="227"/>
      <c r="L5877" s="190"/>
      <c r="N5877"/>
      <c r="O5877"/>
      <c r="P5877"/>
      <c r="Q5877"/>
      <c r="R5877"/>
      <c r="S5877"/>
      <c r="T5877"/>
      <c r="U5877"/>
      <c r="V5877"/>
      <c r="W5877" s="319"/>
      <c r="X5877"/>
      <c r="Y5877"/>
      <c r="Z5877"/>
      <c r="AA5877"/>
      <c r="AB5877"/>
      <c r="AC5877"/>
      <c r="AD5877"/>
      <c r="AE5877"/>
      <c r="AF5877"/>
      <c r="AG5877"/>
      <c r="AH5877"/>
      <c r="AI5877"/>
      <c r="AJ5877"/>
      <c r="AK5877"/>
      <c r="AL5877"/>
      <c r="AM5877"/>
      <c r="AN5877"/>
      <c r="AO5877"/>
      <c r="AP5877"/>
      <c r="AQ5877"/>
    </row>
    <row r="5878" spans="1:43" s="269" customFormat="1" x14ac:dyDescent="0.2">
      <c r="A5878" s="13"/>
      <c r="B5878"/>
      <c r="C5878"/>
      <c r="D5878" s="227"/>
      <c r="E5878" s="227"/>
      <c r="F5878" s="227"/>
      <c r="G5878"/>
      <c r="H5878"/>
      <c r="I5878"/>
      <c r="J5878" s="227"/>
      <c r="L5878" s="190"/>
      <c r="N5878"/>
      <c r="O5878"/>
      <c r="P5878"/>
      <c r="Q5878"/>
      <c r="R5878"/>
      <c r="S5878"/>
      <c r="T5878"/>
      <c r="U5878"/>
      <c r="V5878"/>
      <c r="W5878" s="319"/>
      <c r="X5878"/>
      <c r="Y5878"/>
      <c r="Z5878"/>
      <c r="AA5878"/>
      <c r="AB5878"/>
      <c r="AC5878"/>
      <c r="AD5878"/>
      <c r="AE5878"/>
      <c r="AF5878"/>
      <c r="AG5878"/>
      <c r="AH5878"/>
      <c r="AI5878"/>
      <c r="AJ5878"/>
      <c r="AK5878"/>
      <c r="AL5878"/>
      <c r="AM5878"/>
      <c r="AN5878"/>
      <c r="AO5878"/>
      <c r="AP5878"/>
      <c r="AQ5878"/>
    </row>
    <row r="5879" spans="1:43" s="269" customFormat="1" x14ac:dyDescent="0.2">
      <c r="A5879" s="13"/>
      <c r="B5879"/>
      <c r="C5879"/>
      <c r="D5879" s="227"/>
      <c r="E5879" s="227"/>
      <c r="F5879" s="227"/>
      <c r="G5879"/>
      <c r="H5879"/>
      <c r="I5879"/>
      <c r="J5879" s="227"/>
      <c r="L5879" s="190"/>
      <c r="N5879"/>
      <c r="O5879"/>
      <c r="P5879"/>
      <c r="Q5879"/>
      <c r="R5879"/>
      <c r="S5879"/>
      <c r="T5879"/>
      <c r="U5879"/>
      <c r="V5879"/>
      <c r="W5879" s="319"/>
      <c r="X5879"/>
      <c r="Y5879"/>
      <c r="Z5879"/>
      <c r="AA5879"/>
      <c r="AB5879"/>
      <c r="AC5879"/>
      <c r="AD5879"/>
      <c r="AE5879"/>
      <c r="AF5879"/>
      <c r="AG5879"/>
      <c r="AH5879"/>
      <c r="AI5879"/>
      <c r="AJ5879"/>
      <c r="AK5879"/>
      <c r="AL5879"/>
      <c r="AM5879"/>
      <c r="AN5879"/>
      <c r="AO5879"/>
      <c r="AP5879"/>
      <c r="AQ5879"/>
    </row>
    <row r="5880" spans="1:43" s="269" customFormat="1" x14ac:dyDescent="0.2">
      <c r="A5880" s="13"/>
      <c r="B5880"/>
      <c r="C5880"/>
      <c r="D5880" s="227"/>
      <c r="E5880" s="227"/>
      <c r="F5880" s="227"/>
      <c r="G5880"/>
      <c r="H5880"/>
      <c r="I5880"/>
      <c r="J5880" s="227"/>
      <c r="L5880" s="190"/>
      <c r="N5880"/>
      <c r="O5880"/>
      <c r="P5880"/>
      <c r="Q5880"/>
      <c r="R5880"/>
      <c r="S5880"/>
      <c r="T5880"/>
      <c r="U5880"/>
      <c r="V5880"/>
      <c r="W5880" s="319"/>
      <c r="X5880"/>
      <c r="Y5880"/>
      <c r="Z5880"/>
      <c r="AA5880"/>
      <c r="AB5880"/>
      <c r="AC5880"/>
      <c r="AD5880"/>
      <c r="AE5880"/>
      <c r="AF5880"/>
      <c r="AG5880"/>
      <c r="AH5880"/>
      <c r="AI5880"/>
      <c r="AJ5880"/>
      <c r="AK5880"/>
      <c r="AL5880"/>
      <c r="AM5880"/>
      <c r="AN5880"/>
      <c r="AO5880"/>
      <c r="AP5880"/>
      <c r="AQ5880"/>
    </row>
    <row r="5881" spans="1:43" s="269" customFormat="1" x14ac:dyDescent="0.2">
      <c r="A5881" s="13"/>
      <c r="B5881"/>
      <c r="C5881"/>
      <c r="D5881" s="227"/>
      <c r="E5881" s="227"/>
      <c r="F5881" s="227"/>
      <c r="G5881"/>
      <c r="H5881"/>
      <c r="I5881"/>
      <c r="J5881" s="227"/>
      <c r="L5881" s="190"/>
      <c r="N5881"/>
      <c r="O5881"/>
      <c r="P5881"/>
      <c r="Q5881"/>
      <c r="R5881"/>
      <c r="S5881"/>
      <c r="T5881"/>
      <c r="U5881"/>
      <c r="V5881"/>
      <c r="W5881" s="319"/>
      <c r="X5881"/>
      <c r="Y5881"/>
      <c r="Z5881"/>
      <c r="AA5881"/>
      <c r="AB5881"/>
      <c r="AC5881"/>
      <c r="AD5881"/>
      <c r="AE5881"/>
      <c r="AF5881"/>
      <c r="AG5881"/>
      <c r="AH5881"/>
      <c r="AI5881"/>
      <c r="AJ5881"/>
      <c r="AK5881"/>
      <c r="AL5881"/>
      <c r="AM5881"/>
      <c r="AN5881"/>
      <c r="AO5881"/>
      <c r="AP5881"/>
      <c r="AQ5881"/>
    </row>
    <row r="5882" spans="1:43" s="269" customFormat="1" x14ac:dyDescent="0.2">
      <c r="A5882" s="13"/>
      <c r="B5882"/>
      <c r="C5882"/>
      <c r="D5882" s="227"/>
      <c r="E5882" s="227"/>
      <c r="F5882" s="227"/>
      <c r="G5882"/>
      <c r="H5882"/>
      <c r="I5882"/>
      <c r="J5882" s="227"/>
      <c r="L5882" s="190"/>
      <c r="N5882"/>
      <c r="O5882"/>
      <c r="P5882"/>
      <c r="Q5882"/>
      <c r="R5882"/>
      <c r="S5882"/>
      <c r="T5882"/>
      <c r="U5882"/>
      <c r="V5882"/>
      <c r="W5882" s="319"/>
      <c r="X5882"/>
      <c r="Y5882"/>
      <c r="Z5882"/>
      <c r="AA5882"/>
      <c r="AB5882"/>
      <c r="AC5882"/>
      <c r="AD5882"/>
      <c r="AE5882"/>
      <c r="AF5882"/>
      <c r="AG5882"/>
      <c r="AH5882"/>
      <c r="AI5882"/>
      <c r="AJ5882"/>
      <c r="AK5882"/>
      <c r="AL5882"/>
      <c r="AM5882"/>
      <c r="AN5882"/>
      <c r="AO5882"/>
      <c r="AP5882"/>
      <c r="AQ5882"/>
    </row>
    <row r="5883" spans="1:43" s="269" customFormat="1" x14ac:dyDescent="0.2">
      <c r="A5883" s="13"/>
      <c r="B5883"/>
      <c r="C5883"/>
      <c r="D5883" s="227"/>
      <c r="E5883" s="227"/>
      <c r="F5883" s="227"/>
      <c r="G5883"/>
      <c r="H5883"/>
      <c r="I5883"/>
      <c r="J5883" s="227"/>
      <c r="L5883" s="190"/>
      <c r="N5883"/>
      <c r="O5883"/>
      <c r="P5883"/>
      <c r="Q5883"/>
      <c r="R5883"/>
      <c r="S5883"/>
      <c r="T5883"/>
      <c r="U5883"/>
      <c r="V5883"/>
      <c r="W5883" s="319"/>
      <c r="X5883"/>
      <c r="Y5883"/>
      <c r="Z5883"/>
      <c r="AA5883"/>
      <c r="AB5883"/>
      <c r="AC5883"/>
      <c r="AD5883"/>
      <c r="AE5883"/>
      <c r="AF5883"/>
      <c r="AG5883"/>
      <c r="AH5883"/>
      <c r="AI5883"/>
      <c r="AJ5883"/>
      <c r="AK5883"/>
      <c r="AL5883"/>
      <c r="AM5883"/>
      <c r="AN5883"/>
      <c r="AO5883"/>
      <c r="AP5883"/>
      <c r="AQ5883"/>
    </row>
    <row r="5884" spans="1:43" s="269" customFormat="1" x14ac:dyDescent="0.2">
      <c r="A5884" s="13"/>
      <c r="B5884"/>
      <c r="C5884"/>
      <c r="D5884" s="227"/>
      <c r="E5884" s="227"/>
      <c r="F5884" s="227"/>
      <c r="G5884"/>
      <c r="H5884"/>
      <c r="I5884"/>
      <c r="J5884" s="227"/>
      <c r="L5884" s="190"/>
      <c r="N5884"/>
      <c r="O5884"/>
      <c r="P5884"/>
      <c r="Q5884"/>
      <c r="R5884"/>
      <c r="S5884"/>
      <c r="T5884"/>
      <c r="U5884"/>
      <c r="V5884"/>
      <c r="W5884" s="319"/>
      <c r="X5884"/>
      <c r="Y5884"/>
      <c r="Z5884"/>
      <c r="AA5884"/>
      <c r="AB5884"/>
      <c r="AC5884"/>
      <c r="AD5884"/>
      <c r="AE5884"/>
      <c r="AF5884"/>
      <c r="AG5884"/>
      <c r="AH5884"/>
      <c r="AI5884"/>
      <c r="AJ5884"/>
      <c r="AK5884"/>
      <c r="AL5884"/>
      <c r="AM5884"/>
      <c r="AN5884"/>
      <c r="AO5884"/>
      <c r="AP5884"/>
      <c r="AQ5884"/>
    </row>
    <row r="5885" spans="1:43" s="269" customFormat="1" x14ac:dyDescent="0.2">
      <c r="A5885" s="13"/>
      <c r="B5885"/>
      <c r="C5885"/>
      <c r="D5885" s="227"/>
      <c r="E5885" s="227"/>
      <c r="F5885" s="227"/>
      <c r="G5885"/>
      <c r="H5885"/>
      <c r="I5885"/>
      <c r="J5885" s="227"/>
      <c r="L5885" s="190"/>
      <c r="N5885"/>
      <c r="O5885"/>
      <c r="P5885"/>
      <c r="Q5885"/>
      <c r="R5885"/>
      <c r="S5885"/>
      <c r="T5885"/>
      <c r="U5885"/>
      <c r="V5885"/>
      <c r="W5885" s="319"/>
      <c r="X5885"/>
      <c r="Y5885"/>
      <c r="Z5885"/>
      <c r="AA5885"/>
      <c r="AB5885"/>
      <c r="AC5885"/>
      <c r="AD5885"/>
      <c r="AE5885"/>
      <c r="AF5885"/>
      <c r="AG5885"/>
      <c r="AH5885"/>
      <c r="AI5885"/>
      <c r="AJ5885"/>
      <c r="AK5885"/>
      <c r="AL5885"/>
      <c r="AM5885"/>
      <c r="AN5885"/>
      <c r="AO5885"/>
      <c r="AP5885"/>
      <c r="AQ5885"/>
    </row>
    <row r="5886" spans="1:43" s="269" customFormat="1" x14ac:dyDescent="0.2">
      <c r="A5886" s="13"/>
      <c r="B5886"/>
      <c r="C5886"/>
      <c r="D5886" s="227"/>
      <c r="E5886" s="227"/>
      <c r="F5886" s="227"/>
      <c r="G5886"/>
      <c r="H5886"/>
      <c r="I5886"/>
      <c r="J5886" s="227"/>
      <c r="L5886" s="190"/>
      <c r="N5886"/>
      <c r="O5886"/>
      <c r="P5886"/>
      <c r="Q5886"/>
      <c r="R5886"/>
      <c r="S5886"/>
      <c r="T5886"/>
      <c r="U5886"/>
      <c r="V5886"/>
      <c r="W5886" s="319"/>
      <c r="X5886"/>
      <c r="Y5886"/>
      <c r="Z5886"/>
      <c r="AA5886"/>
      <c r="AB5886"/>
      <c r="AC5886"/>
      <c r="AD5886"/>
      <c r="AE5886"/>
      <c r="AF5886"/>
      <c r="AG5886"/>
      <c r="AH5886"/>
      <c r="AI5886"/>
      <c r="AJ5886"/>
      <c r="AK5886"/>
      <c r="AL5886"/>
      <c r="AM5886"/>
      <c r="AN5886"/>
      <c r="AO5886"/>
      <c r="AP5886"/>
      <c r="AQ5886"/>
    </row>
    <row r="5887" spans="1:43" s="269" customFormat="1" x14ac:dyDescent="0.2">
      <c r="A5887" s="13"/>
      <c r="B5887"/>
      <c r="C5887"/>
      <c r="D5887" s="227"/>
      <c r="E5887" s="227"/>
      <c r="F5887" s="227"/>
      <c r="G5887"/>
      <c r="H5887"/>
      <c r="I5887"/>
      <c r="J5887" s="227"/>
      <c r="L5887" s="190"/>
      <c r="N5887"/>
      <c r="O5887"/>
      <c r="P5887"/>
      <c r="Q5887"/>
      <c r="R5887"/>
      <c r="S5887"/>
      <c r="T5887"/>
      <c r="U5887"/>
      <c r="V5887"/>
      <c r="W5887" s="319"/>
      <c r="X5887"/>
      <c r="Y5887"/>
      <c r="Z5887"/>
      <c r="AA5887"/>
      <c r="AB5887"/>
      <c r="AC5887"/>
      <c r="AD5887"/>
      <c r="AE5887"/>
      <c r="AF5887"/>
      <c r="AG5887"/>
      <c r="AH5887"/>
      <c r="AI5887"/>
      <c r="AJ5887"/>
      <c r="AK5887"/>
      <c r="AL5887"/>
      <c r="AM5887"/>
      <c r="AN5887"/>
      <c r="AO5887"/>
      <c r="AP5887"/>
      <c r="AQ5887"/>
    </row>
    <row r="5888" spans="1:43" s="269" customFormat="1" x14ac:dyDescent="0.2">
      <c r="A5888" s="13"/>
      <c r="B5888"/>
      <c r="C5888"/>
      <c r="D5888" s="227"/>
      <c r="E5888" s="227"/>
      <c r="F5888" s="227"/>
      <c r="G5888"/>
      <c r="H5888"/>
      <c r="I5888"/>
      <c r="J5888" s="227"/>
      <c r="L5888" s="190"/>
      <c r="N5888"/>
      <c r="O5888"/>
      <c r="P5888"/>
      <c r="Q5888"/>
      <c r="R5888"/>
      <c r="S5888"/>
      <c r="T5888"/>
      <c r="U5888"/>
      <c r="V5888"/>
      <c r="W5888" s="319"/>
      <c r="X5888"/>
      <c r="Y5888"/>
      <c r="Z5888"/>
      <c r="AA5888"/>
      <c r="AB5888"/>
      <c r="AC5888"/>
      <c r="AD5888"/>
      <c r="AE5888"/>
      <c r="AF5888"/>
      <c r="AG5888"/>
      <c r="AH5888"/>
      <c r="AI5888"/>
      <c r="AJ5888"/>
      <c r="AK5888"/>
      <c r="AL5888"/>
      <c r="AM5888"/>
      <c r="AN5888"/>
      <c r="AO5888"/>
      <c r="AP5888"/>
      <c r="AQ5888"/>
    </row>
    <row r="5889" spans="1:43" s="269" customFormat="1" x14ac:dyDescent="0.2">
      <c r="A5889" s="13"/>
      <c r="B5889"/>
      <c r="C5889"/>
      <c r="D5889" s="227"/>
      <c r="E5889" s="227"/>
      <c r="F5889" s="227"/>
      <c r="G5889"/>
      <c r="H5889"/>
      <c r="I5889"/>
      <c r="J5889" s="227"/>
      <c r="L5889" s="190"/>
      <c r="N5889"/>
      <c r="O5889"/>
      <c r="P5889"/>
      <c r="Q5889"/>
      <c r="R5889"/>
      <c r="S5889"/>
      <c r="T5889"/>
      <c r="U5889"/>
      <c r="V5889"/>
      <c r="W5889" s="319"/>
      <c r="X5889"/>
      <c r="Y5889"/>
      <c r="Z5889"/>
      <c r="AA5889"/>
      <c r="AB5889"/>
      <c r="AC5889"/>
      <c r="AD5889"/>
      <c r="AE5889"/>
      <c r="AF5889"/>
      <c r="AG5889"/>
      <c r="AH5889"/>
      <c r="AI5889"/>
      <c r="AJ5889"/>
      <c r="AK5889"/>
      <c r="AL5889"/>
      <c r="AM5889"/>
      <c r="AN5889"/>
      <c r="AO5889"/>
      <c r="AP5889"/>
      <c r="AQ5889"/>
    </row>
    <row r="5890" spans="1:43" s="269" customFormat="1" x14ac:dyDescent="0.2">
      <c r="A5890" s="13"/>
      <c r="B5890"/>
      <c r="C5890"/>
      <c r="D5890" s="227"/>
      <c r="E5890" s="227"/>
      <c r="F5890" s="227"/>
      <c r="G5890"/>
      <c r="H5890"/>
      <c r="I5890"/>
      <c r="J5890" s="227"/>
      <c r="L5890" s="190"/>
      <c r="N5890"/>
      <c r="O5890"/>
      <c r="P5890"/>
      <c r="Q5890"/>
      <c r="R5890"/>
      <c r="S5890"/>
      <c r="T5890"/>
      <c r="U5890"/>
      <c r="V5890"/>
      <c r="W5890" s="319"/>
      <c r="X5890"/>
      <c r="Y5890"/>
      <c r="Z5890"/>
      <c r="AA5890"/>
      <c r="AB5890"/>
      <c r="AC5890"/>
      <c r="AD5890"/>
      <c r="AE5890"/>
      <c r="AF5890"/>
      <c r="AG5890"/>
      <c r="AH5890"/>
      <c r="AI5890"/>
      <c r="AJ5890"/>
      <c r="AK5890"/>
      <c r="AL5890"/>
      <c r="AM5890"/>
      <c r="AN5890"/>
      <c r="AO5890"/>
      <c r="AP5890"/>
      <c r="AQ5890"/>
    </row>
    <row r="5891" spans="1:43" s="269" customFormat="1" x14ac:dyDescent="0.2">
      <c r="A5891" s="13"/>
      <c r="B5891"/>
      <c r="C5891"/>
      <c r="D5891" s="227"/>
      <c r="E5891" s="227"/>
      <c r="F5891" s="227"/>
      <c r="G5891"/>
      <c r="H5891"/>
      <c r="I5891"/>
      <c r="J5891" s="227"/>
      <c r="L5891" s="190"/>
      <c r="N5891"/>
      <c r="O5891"/>
      <c r="P5891"/>
      <c r="Q5891"/>
      <c r="R5891"/>
      <c r="S5891"/>
      <c r="T5891"/>
      <c r="U5891"/>
      <c r="V5891"/>
      <c r="W5891" s="319"/>
      <c r="X5891"/>
      <c r="Y5891"/>
      <c r="Z5891"/>
      <c r="AA5891"/>
      <c r="AB5891"/>
      <c r="AC5891"/>
      <c r="AD5891"/>
      <c r="AE5891"/>
      <c r="AF5891"/>
      <c r="AG5891"/>
      <c r="AH5891"/>
      <c r="AI5891"/>
      <c r="AJ5891"/>
      <c r="AK5891"/>
      <c r="AL5891"/>
      <c r="AM5891"/>
      <c r="AN5891"/>
      <c r="AO5891"/>
      <c r="AP5891"/>
      <c r="AQ5891"/>
    </row>
    <row r="5892" spans="1:43" s="269" customFormat="1" x14ac:dyDescent="0.2">
      <c r="A5892" s="13"/>
      <c r="B5892"/>
      <c r="C5892"/>
      <c r="D5892" s="227"/>
      <c r="E5892" s="227"/>
      <c r="F5892" s="227"/>
      <c r="G5892"/>
      <c r="H5892"/>
      <c r="I5892"/>
      <c r="J5892" s="227"/>
      <c r="L5892" s="190"/>
      <c r="N5892"/>
      <c r="O5892"/>
      <c r="P5892"/>
      <c r="Q5892"/>
      <c r="R5892"/>
      <c r="S5892"/>
      <c r="T5892"/>
      <c r="U5892"/>
      <c r="V5892"/>
      <c r="W5892" s="319"/>
      <c r="X5892"/>
      <c r="Y5892"/>
      <c r="Z5892"/>
      <c r="AA5892"/>
      <c r="AB5892"/>
      <c r="AC5892"/>
      <c r="AD5892"/>
      <c r="AE5892"/>
      <c r="AF5892"/>
      <c r="AG5892"/>
      <c r="AH5892"/>
      <c r="AI5892"/>
      <c r="AJ5892"/>
      <c r="AK5892"/>
      <c r="AL5892"/>
      <c r="AM5892"/>
      <c r="AN5892"/>
      <c r="AO5892"/>
      <c r="AP5892"/>
      <c r="AQ5892"/>
    </row>
    <row r="5893" spans="1:43" s="269" customFormat="1" x14ac:dyDescent="0.2">
      <c r="A5893" s="13"/>
      <c r="B5893"/>
      <c r="C5893"/>
      <c r="D5893" s="227"/>
      <c r="E5893" s="227"/>
      <c r="F5893" s="227"/>
      <c r="G5893"/>
      <c r="H5893"/>
      <c r="I5893"/>
      <c r="J5893" s="227"/>
      <c r="L5893" s="190"/>
      <c r="N5893"/>
      <c r="O5893"/>
      <c r="P5893"/>
      <c r="Q5893"/>
      <c r="R5893"/>
      <c r="S5893"/>
      <c r="T5893"/>
      <c r="U5893"/>
      <c r="V5893"/>
      <c r="W5893" s="319"/>
      <c r="X5893"/>
      <c r="Y5893"/>
      <c r="Z5893"/>
      <c r="AA5893"/>
      <c r="AB5893"/>
      <c r="AC5893"/>
      <c r="AD5893"/>
      <c r="AE5893"/>
      <c r="AF5893"/>
      <c r="AG5893"/>
      <c r="AH5893"/>
      <c r="AI5893"/>
      <c r="AJ5893"/>
      <c r="AK5893"/>
      <c r="AL5893"/>
      <c r="AM5893"/>
      <c r="AN5893"/>
      <c r="AO5893"/>
      <c r="AP5893"/>
      <c r="AQ5893"/>
    </row>
    <row r="5894" spans="1:43" s="269" customFormat="1" x14ac:dyDescent="0.2">
      <c r="A5894" s="13"/>
      <c r="B5894"/>
      <c r="C5894"/>
      <c r="D5894" s="227"/>
      <c r="E5894" s="227"/>
      <c r="F5894" s="227"/>
      <c r="G5894"/>
      <c r="H5894"/>
      <c r="I5894"/>
      <c r="J5894" s="227"/>
      <c r="L5894" s="190"/>
      <c r="N5894"/>
      <c r="O5894"/>
      <c r="P5894"/>
      <c r="Q5894"/>
      <c r="R5894"/>
      <c r="S5894"/>
      <c r="T5894"/>
      <c r="U5894"/>
      <c r="V5894"/>
      <c r="W5894" s="319"/>
      <c r="X5894"/>
      <c r="Y5894"/>
      <c r="Z5894"/>
      <c r="AA5894"/>
      <c r="AB5894"/>
      <c r="AC5894"/>
      <c r="AD5894"/>
      <c r="AE5894"/>
      <c r="AF5894"/>
      <c r="AG5894"/>
      <c r="AH5894"/>
      <c r="AI5894"/>
      <c r="AJ5894"/>
      <c r="AK5894"/>
      <c r="AL5894"/>
      <c r="AM5894"/>
      <c r="AN5894"/>
      <c r="AO5894"/>
      <c r="AP5894"/>
      <c r="AQ5894"/>
    </row>
    <row r="5895" spans="1:43" s="269" customFormat="1" x14ac:dyDescent="0.2">
      <c r="A5895" s="13"/>
      <c r="B5895"/>
      <c r="C5895"/>
      <c r="D5895" s="227"/>
      <c r="E5895" s="227"/>
      <c r="F5895" s="227"/>
      <c r="G5895"/>
      <c r="H5895"/>
      <c r="I5895"/>
      <c r="J5895" s="227"/>
      <c r="L5895" s="190"/>
      <c r="N5895"/>
      <c r="O5895"/>
      <c r="P5895"/>
      <c r="Q5895"/>
      <c r="R5895"/>
      <c r="S5895"/>
      <c r="T5895"/>
      <c r="U5895"/>
      <c r="V5895"/>
      <c r="W5895" s="319"/>
      <c r="X5895"/>
      <c r="Y5895"/>
      <c r="Z5895"/>
      <c r="AA5895"/>
      <c r="AB5895"/>
      <c r="AC5895"/>
      <c r="AD5895"/>
      <c r="AE5895"/>
      <c r="AF5895"/>
      <c r="AG5895"/>
      <c r="AH5895"/>
      <c r="AI5895"/>
      <c r="AJ5895"/>
      <c r="AK5895"/>
      <c r="AL5895"/>
      <c r="AM5895"/>
      <c r="AN5895"/>
      <c r="AO5895"/>
      <c r="AP5895"/>
      <c r="AQ5895"/>
    </row>
    <row r="5896" spans="1:43" s="269" customFormat="1" x14ac:dyDescent="0.2">
      <c r="A5896" s="13"/>
      <c r="B5896"/>
      <c r="C5896"/>
      <c r="D5896" s="227"/>
      <c r="E5896" s="227"/>
      <c r="F5896" s="227"/>
      <c r="G5896"/>
      <c r="H5896"/>
      <c r="I5896"/>
      <c r="J5896" s="227"/>
      <c r="L5896" s="190"/>
      <c r="N5896"/>
      <c r="O5896"/>
      <c r="P5896"/>
      <c r="Q5896"/>
      <c r="R5896"/>
      <c r="S5896"/>
      <c r="T5896"/>
      <c r="U5896"/>
      <c r="V5896"/>
      <c r="W5896" s="319"/>
      <c r="X5896"/>
      <c r="Y5896"/>
      <c r="Z5896"/>
      <c r="AA5896"/>
      <c r="AB5896"/>
      <c r="AC5896"/>
      <c r="AD5896"/>
      <c r="AE5896"/>
      <c r="AF5896"/>
      <c r="AG5896"/>
      <c r="AH5896"/>
      <c r="AI5896"/>
      <c r="AJ5896"/>
      <c r="AK5896"/>
      <c r="AL5896"/>
      <c r="AM5896"/>
      <c r="AN5896"/>
      <c r="AO5896"/>
      <c r="AP5896"/>
      <c r="AQ5896"/>
    </row>
    <row r="5897" spans="1:43" s="269" customFormat="1" x14ac:dyDescent="0.2">
      <c r="A5897" s="13"/>
      <c r="B5897"/>
      <c r="C5897"/>
      <c r="D5897" s="227"/>
      <c r="E5897" s="227"/>
      <c r="F5897" s="227"/>
      <c r="G5897"/>
      <c r="H5897"/>
      <c r="I5897"/>
      <c r="J5897" s="227"/>
      <c r="L5897" s="190"/>
      <c r="N5897"/>
      <c r="O5897"/>
      <c r="P5897"/>
      <c r="Q5897"/>
      <c r="R5897"/>
      <c r="S5897"/>
      <c r="T5897"/>
      <c r="U5897"/>
      <c r="V5897"/>
      <c r="W5897" s="319"/>
      <c r="X5897"/>
      <c r="Y5897"/>
      <c r="Z5897"/>
      <c r="AA5897"/>
      <c r="AB5897"/>
      <c r="AC5897"/>
      <c r="AD5897"/>
      <c r="AE5897"/>
      <c r="AF5897"/>
      <c r="AG5897"/>
      <c r="AH5897"/>
      <c r="AI5897"/>
      <c r="AJ5897"/>
      <c r="AK5897"/>
      <c r="AL5897"/>
      <c r="AM5897"/>
      <c r="AN5897"/>
      <c r="AO5897"/>
      <c r="AP5897"/>
      <c r="AQ5897"/>
    </row>
    <row r="5898" spans="1:43" s="269" customFormat="1" x14ac:dyDescent="0.2">
      <c r="A5898" s="13"/>
      <c r="B5898"/>
      <c r="C5898"/>
      <c r="D5898" s="227"/>
      <c r="E5898" s="227"/>
      <c r="F5898" s="227"/>
      <c r="G5898"/>
      <c r="H5898"/>
      <c r="I5898"/>
      <c r="J5898" s="227"/>
      <c r="L5898" s="190"/>
      <c r="N5898"/>
      <c r="O5898"/>
      <c r="P5898"/>
      <c r="Q5898"/>
      <c r="R5898"/>
      <c r="S5898"/>
      <c r="T5898"/>
      <c r="U5898"/>
      <c r="V5898"/>
      <c r="W5898" s="319"/>
      <c r="X5898"/>
      <c r="Y5898"/>
      <c r="Z5898"/>
      <c r="AA5898"/>
      <c r="AB5898"/>
      <c r="AC5898"/>
      <c r="AD5898"/>
      <c r="AE5898"/>
      <c r="AF5898"/>
      <c r="AG5898"/>
      <c r="AH5898"/>
      <c r="AI5898"/>
      <c r="AJ5898"/>
      <c r="AK5898"/>
      <c r="AL5898"/>
      <c r="AM5898"/>
      <c r="AN5898"/>
      <c r="AO5898"/>
      <c r="AP5898"/>
      <c r="AQ5898"/>
    </row>
    <row r="5899" spans="1:43" s="269" customFormat="1" x14ac:dyDescent="0.2">
      <c r="A5899" s="13"/>
      <c r="B5899"/>
      <c r="C5899"/>
      <c r="D5899" s="227"/>
      <c r="E5899" s="227"/>
      <c r="F5899" s="227"/>
      <c r="G5899"/>
      <c r="H5899"/>
      <c r="I5899"/>
      <c r="J5899" s="227"/>
      <c r="L5899" s="190"/>
      <c r="N5899"/>
      <c r="O5899"/>
      <c r="P5899"/>
      <c r="Q5899"/>
      <c r="R5899"/>
      <c r="S5899"/>
      <c r="T5899"/>
      <c r="U5899"/>
      <c r="V5899"/>
      <c r="W5899" s="319"/>
      <c r="X5899"/>
      <c r="Y5899"/>
      <c r="Z5899"/>
      <c r="AA5899"/>
      <c r="AB5899"/>
      <c r="AC5899"/>
      <c r="AD5899"/>
      <c r="AE5899"/>
      <c r="AF5899"/>
      <c r="AG5899"/>
      <c r="AH5899"/>
      <c r="AI5899"/>
      <c r="AJ5899"/>
      <c r="AK5899"/>
      <c r="AL5899"/>
      <c r="AM5899"/>
      <c r="AN5899"/>
      <c r="AO5899"/>
      <c r="AP5899"/>
      <c r="AQ5899"/>
    </row>
    <row r="5900" spans="1:43" s="269" customFormat="1" x14ac:dyDescent="0.2">
      <c r="A5900" s="13"/>
      <c r="B5900"/>
      <c r="C5900"/>
      <c r="D5900" s="227"/>
      <c r="E5900" s="227"/>
      <c r="F5900" s="227"/>
      <c r="G5900"/>
      <c r="H5900"/>
      <c r="I5900"/>
      <c r="J5900" s="227"/>
      <c r="L5900" s="190"/>
      <c r="N5900"/>
      <c r="O5900"/>
      <c r="P5900"/>
      <c r="Q5900"/>
      <c r="R5900"/>
      <c r="S5900"/>
      <c r="T5900"/>
      <c r="U5900"/>
      <c r="V5900"/>
      <c r="W5900" s="319"/>
      <c r="X5900"/>
      <c r="Y5900"/>
      <c r="Z5900"/>
      <c r="AA5900"/>
      <c r="AB5900"/>
      <c r="AC5900"/>
      <c r="AD5900"/>
      <c r="AE5900"/>
      <c r="AF5900"/>
      <c r="AG5900"/>
      <c r="AH5900"/>
      <c r="AI5900"/>
      <c r="AJ5900"/>
      <c r="AK5900"/>
      <c r="AL5900"/>
      <c r="AM5900"/>
      <c r="AN5900"/>
      <c r="AO5900"/>
      <c r="AP5900"/>
      <c r="AQ5900"/>
    </row>
    <row r="5901" spans="1:43" s="269" customFormat="1" x14ac:dyDescent="0.2">
      <c r="A5901" s="13"/>
      <c r="B5901"/>
      <c r="C5901"/>
      <c r="D5901" s="227"/>
      <c r="E5901" s="227"/>
      <c r="F5901" s="227"/>
      <c r="G5901"/>
      <c r="H5901"/>
      <c r="I5901"/>
      <c r="J5901" s="227"/>
      <c r="L5901" s="190"/>
      <c r="N5901"/>
      <c r="O5901"/>
      <c r="P5901"/>
      <c r="Q5901"/>
      <c r="R5901"/>
      <c r="S5901"/>
      <c r="T5901"/>
      <c r="U5901"/>
      <c r="V5901"/>
      <c r="W5901" s="319"/>
      <c r="X5901"/>
      <c r="Y5901"/>
      <c r="Z5901"/>
      <c r="AA5901"/>
      <c r="AB5901"/>
      <c r="AC5901"/>
      <c r="AD5901"/>
      <c r="AE5901"/>
      <c r="AF5901"/>
      <c r="AG5901"/>
      <c r="AH5901"/>
      <c r="AI5901"/>
      <c r="AJ5901"/>
      <c r="AK5901"/>
      <c r="AL5901"/>
      <c r="AM5901"/>
      <c r="AN5901"/>
      <c r="AO5901"/>
      <c r="AP5901"/>
      <c r="AQ5901"/>
    </row>
    <row r="5902" spans="1:43" s="269" customFormat="1" x14ac:dyDescent="0.2">
      <c r="A5902" s="13"/>
      <c r="B5902"/>
      <c r="C5902"/>
      <c r="D5902" s="227"/>
      <c r="E5902" s="227"/>
      <c r="F5902" s="227"/>
      <c r="G5902"/>
      <c r="H5902"/>
      <c r="I5902"/>
      <c r="J5902" s="227"/>
      <c r="L5902" s="190"/>
      <c r="N5902"/>
      <c r="O5902"/>
      <c r="P5902"/>
      <c r="Q5902"/>
      <c r="R5902"/>
      <c r="S5902"/>
      <c r="T5902"/>
      <c r="U5902"/>
      <c r="V5902"/>
      <c r="W5902" s="319"/>
      <c r="X5902"/>
      <c r="Y5902"/>
      <c r="Z5902"/>
      <c r="AA5902"/>
      <c r="AB5902"/>
      <c r="AC5902"/>
      <c r="AD5902"/>
      <c r="AE5902"/>
      <c r="AF5902"/>
      <c r="AG5902"/>
      <c r="AH5902"/>
      <c r="AI5902"/>
      <c r="AJ5902"/>
      <c r="AK5902"/>
      <c r="AL5902"/>
      <c r="AM5902"/>
      <c r="AN5902"/>
      <c r="AO5902"/>
      <c r="AP5902"/>
      <c r="AQ5902"/>
    </row>
    <row r="5903" spans="1:43" s="269" customFormat="1" x14ac:dyDescent="0.2">
      <c r="A5903" s="13"/>
      <c r="B5903"/>
      <c r="C5903"/>
      <c r="D5903" s="227"/>
      <c r="E5903" s="227"/>
      <c r="F5903" s="227"/>
      <c r="G5903"/>
      <c r="H5903"/>
      <c r="I5903"/>
      <c r="J5903" s="227"/>
      <c r="L5903" s="190"/>
      <c r="N5903"/>
      <c r="O5903"/>
      <c r="P5903"/>
      <c r="Q5903"/>
      <c r="R5903"/>
      <c r="S5903"/>
      <c r="T5903"/>
      <c r="U5903"/>
      <c r="V5903"/>
      <c r="W5903" s="319"/>
      <c r="X5903"/>
      <c r="Y5903"/>
      <c r="Z5903"/>
      <c r="AA5903"/>
      <c r="AB5903"/>
      <c r="AC5903"/>
      <c r="AD5903"/>
      <c r="AE5903"/>
      <c r="AF5903"/>
      <c r="AG5903"/>
      <c r="AH5903"/>
      <c r="AI5903"/>
      <c r="AJ5903"/>
      <c r="AK5903"/>
      <c r="AL5903"/>
      <c r="AM5903"/>
      <c r="AN5903"/>
      <c r="AO5903"/>
      <c r="AP5903"/>
      <c r="AQ5903"/>
    </row>
    <row r="5904" spans="1:43" s="269" customFormat="1" x14ac:dyDescent="0.2">
      <c r="A5904" s="13"/>
      <c r="B5904"/>
      <c r="C5904"/>
      <c r="D5904" s="227"/>
      <c r="E5904" s="227"/>
      <c r="F5904" s="227"/>
      <c r="G5904"/>
      <c r="H5904"/>
      <c r="I5904"/>
      <c r="J5904" s="227"/>
      <c r="L5904" s="190"/>
      <c r="N5904"/>
      <c r="O5904"/>
      <c r="P5904"/>
      <c r="Q5904"/>
      <c r="R5904"/>
      <c r="S5904"/>
      <c r="T5904"/>
      <c r="U5904"/>
      <c r="V5904"/>
      <c r="W5904" s="319"/>
      <c r="X5904"/>
      <c r="Y5904"/>
      <c r="Z5904"/>
      <c r="AA5904"/>
      <c r="AB5904"/>
      <c r="AC5904"/>
      <c r="AD5904"/>
      <c r="AE5904"/>
      <c r="AF5904"/>
      <c r="AG5904"/>
      <c r="AH5904"/>
      <c r="AI5904"/>
      <c r="AJ5904"/>
      <c r="AK5904"/>
      <c r="AL5904"/>
      <c r="AM5904"/>
      <c r="AN5904"/>
      <c r="AO5904"/>
      <c r="AP5904"/>
      <c r="AQ5904"/>
    </row>
    <row r="5905" spans="1:43" s="269" customFormat="1" x14ac:dyDescent="0.2">
      <c r="A5905" s="13"/>
      <c r="B5905"/>
      <c r="C5905"/>
      <c r="D5905" s="227"/>
      <c r="E5905" s="227"/>
      <c r="F5905" s="227"/>
      <c r="G5905"/>
      <c r="H5905"/>
      <c r="I5905"/>
      <c r="J5905" s="227"/>
      <c r="L5905" s="190"/>
      <c r="N5905"/>
      <c r="O5905"/>
      <c r="P5905"/>
      <c r="Q5905"/>
      <c r="R5905"/>
      <c r="S5905"/>
      <c r="T5905"/>
      <c r="U5905"/>
      <c r="V5905"/>
      <c r="W5905" s="319"/>
      <c r="X5905"/>
      <c r="Y5905"/>
      <c r="Z5905"/>
      <c r="AA5905"/>
      <c r="AB5905"/>
      <c r="AC5905"/>
      <c r="AD5905"/>
      <c r="AE5905"/>
      <c r="AF5905"/>
      <c r="AG5905"/>
      <c r="AH5905"/>
      <c r="AI5905"/>
      <c r="AJ5905"/>
      <c r="AK5905"/>
      <c r="AL5905"/>
      <c r="AM5905"/>
      <c r="AN5905"/>
      <c r="AO5905"/>
      <c r="AP5905"/>
      <c r="AQ5905"/>
    </row>
    <row r="5906" spans="1:43" s="269" customFormat="1" x14ac:dyDescent="0.2">
      <c r="A5906" s="13"/>
      <c r="B5906"/>
      <c r="C5906"/>
      <c r="D5906" s="227"/>
      <c r="E5906" s="227"/>
      <c r="F5906" s="227"/>
      <c r="G5906"/>
      <c r="H5906"/>
      <c r="I5906"/>
      <c r="J5906" s="227"/>
      <c r="L5906" s="190"/>
      <c r="N5906"/>
      <c r="O5906"/>
      <c r="P5906"/>
      <c r="Q5906"/>
      <c r="R5906"/>
      <c r="S5906"/>
      <c r="T5906"/>
      <c r="U5906"/>
      <c r="V5906"/>
      <c r="W5906" s="319"/>
      <c r="X5906"/>
      <c r="Y5906"/>
      <c r="Z5906"/>
      <c r="AA5906"/>
      <c r="AB5906"/>
      <c r="AC5906"/>
      <c r="AD5906"/>
      <c r="AE5906"/>
      <c r="AF5906"/>
      <c r="AG5906"/>
      <c r="AH5906"/>
      <c r="AI5906"/>
      <c r="AJ5906"/>
      <c r="AK5906"/>
      <c r="AL5906"/>
      <c r="AM5906"/>
      <c r="AN5906"/>
      <c r="AO5906"/>
      <c r="AP5906"/>
      <c r="AQ5906"/>
    </row>
    <row r="5907" spans="1:43" s="269" customFormat="1" x14ac:dyDescent="0.2">
      <c r="A5907" s="13"/>
      <c r="B5907"/>
      <c r="C5907"/>
      <c r="D5907" s="227"/>
      <c r="E5907" s="227"/>
      <c r="F5907" s="227"/>
      <c r="G5907"/>
      <c r="H5907"/>
      <c r="I5907"/>
      <c r="J5907" s="227"/>
      <c r="L5907" s="190"/>
      <c r="N5907"/>
      <c r="O5907"/>
      <c r="P5907"/>
      <c r="Q5907"/>
      <c r="R5907"/>
      <c r="S5907"/>
      <c r="T5907"/>
      <c r="U5907"/>
      <c r="V5907"/>
      <c r="W5907" s="319"/>
      <c r="X5907"/>
      <c r="Y5907"/>
      <c r="Z5907"/>
      <c r="AA5907"/>
      <c r="AB5907"/>
      <c r="AC5907"/>
      <c r="AD5907"/>
      <c r="AE5907"/>
      <c r="AF5907"/>
      <c r="AG5907"/>
      <c r="AH5907"/>
      <c r="AI5907"/>
      <c r="AJ5907"/>
      <c r="AK5907"/>
      <c r="AL5907"/>
      <c r="AM5907"/>
      <c r="AN5907"/>
      <c r="AO5907"/>
      <c r="AP5907"/>
      <c r="AQ5907"/>
    </row>
    <row r="5908" spans="1:43" s="269" customFormat="1" x14ac:dyDescent="0.2">
      <c r="A5908" s="13"/>
      <c r="B5908"/>
      <c r="C5908"/>
      <c r="D5908" s="227"/>
      <c r="E5908" s="227"/>
      <c r="F5908" s="227"/>
      <c r="G5908"/>
      <c r="H5908"/>
      <c r="I5908"/>
      <c r="J5908" s="227"/>
      <c r="L5908" s="190"/>
      <c r="N5908"/>
      <c r="O5908"/>
      <c r="P5908"/>
      <c r="Q5908"/>
      <c r="R5908"/>
      <c r="S5908"/>
      <c r="T5908"/>
      <c r="U5908"/>
      <c r="V5908"/>
      <c r="W5908" s="319"/>
      <c r="X5908"/>
      <c r="Y5908"/>
      <c r="Z5908"/>
      <c r="AA5908"/>
      <c r="AB5908"/>
      <c r="AC5908"/>
      <c r="AD5908"/>
      <c r="AE5908"/>
      <c r="AF5908"/>
      <c r="AG5908"/>
      <c r="AH5908"/>
      <c r="AI5908"/>
      <c r="AJ5908"/>
      <c r="AK5908"/>
      <c r="AL5908"/>
      <c r="AM5908"/>
      <c r="AN5908"/>
      <c r="AO5908"/>
      <c r="AP5908"/>
      <c r="AQ5908"/>
    </row>
    <row r="5909" spans="1:43" s="269" customFormat="1" x14ac:dyDescent="0.2">
      <c r="A5909" s="13"/>
      <c r="B5909"/>
      <c r="C5909"/>
      <c r="D5909" s="227"/>
      <c r="E5909" s="227"/>
      <c r="F5909" s="227"/>
      <c r="G5909"/>
      <c r="H5909"/>
      <c r="I5909"/>
      <c r="J5909" s="227"/>
      <c r="L5909" s="190"/>
      <c r="N5909"/>
      <c r="O5909"/>
      <c r="P5909"/>
      <c r="Q5909"/>
      <c r="R5909"/>
      <c r="S5909"/>
      <c r="T5909"/>
      <c r="U5909"/>
      <c r="V5909"/>
      <c r="W5909" s="319"/>
      <c r="X5909"/>
      <c r="Y5909"/>
      <c r="Z5909"/>
      <c r="AA5909"/>
      <c r="AB5909"/>
      <c r="AC5909"/>
      <c r="AD5909"/>
      <c r="AE5909"/>
      <c r="AF5909"/>
      <c r="AG5909"/>
      <c r="AH5909"/>
      <c r="AI5909"/>
      <c r="AJ5909"/>
      <c r="AK5909"/>
      <c r="AL5909"/>
      <c r="AM5909"/>
      <c r="AN5909"/>
      <c r="AO5909"/>
      <c r="AP5909"/>
      <c r="AQ5909"/>
    </row>
    <row r="5910" spans="1:43" s="269" customFormat="1" x14ac:dyDescent="0.2">
      <c r="A5910" s="13"/>
      <c r="B5910"/>
      <c r="C5910"/>
      <c r="D5910" s="227"/>
      <c r="E5910" s="227"/>
      <c r="F5910" s="227"/>
      <c r="G5910"/>
      <c r="H5910"/>
      <c r="I5910"/>
      <c r="J5910" s="227"/>
      <c r="L5910" s="190"/>
      <c r="N5910"/>
      <c r="O5910"/>
      <c r="P5910"/>
      <c r="Q5910"/>
      <c r="R5910"/>
      <c r="S5910"/>
      <c r="T5910"/>
      <c r="U5910"/>
      <c r="V5910"/>
      <c r="W5910" s="319"/>
      <c r="X5910"/>
      <c r="Y5910"/>
      <c r="Z5910"/>
      <c r="AA5910"/>
      <c r="AB5910"/>
      <c r="AC5910"/>
      <c r="AD5910"/>
      <c r="AE5910"/>
      <c r="AF5910"/>
      <c r="AG5910"/>
      <c r="AH5910"/>
      <c r="AI5910"/>
      <c r="AJ5910"/>
      <c r="AK5910"/>
      <c r="AL5910"/>
      <c r="AM5910"/>
      <c r="AN5910"/>
      <c r="AO5910"/>
      <c r="AP5910"/>
      <c r="AQ5910"/>
    </row>
    <row r="5911" spans="1:43" s="269" customFormat="1" x14ac:dyDescent="0.2">
      <c r="A5911" s="13"/>
      <c r="B5911"/>
      <c r="C5911"/>
      <c r="D5911" s="227"/>
      <c r="E5911" s="227"/>
      <c r="F5911" s="227"/>
      <c r="G5911"/>
      <c r="H5911"/>
      <c r="I5911"/>
      <c r="J5911" s="227"/>
      <c r="L5911" s="190"/>
      <c r="N5911"/>
      <c r="O5911"/>
      <c r="P5911"/>
      <c r="Q5911"/>
      <c r="R5911"/>
      <c r="S5911"/>
      <c r="T5911"/>
      <c r="U5911"/>
      <c r="V5911"/>
      <c r="W5911" s="319"/>
      <c r="X5911"/>
      <c r="Y5911"/>
      <c r="Z5911"/>
      <c r="AA5911"/>
      <c r="AB5911"/>
      <c r="AC5911"/>
      <c r="AD5911"/>
      <c r="AE5911"/>
      <c r="AF5911"/>
      <c r="AG5911"/>
      <c r="AH5911"/>
      <c r="AI5911"/>
      <c r="AJ5911"/>
      <c r="AK5911"/>
      <c r="AL5911"/>
      <c r="AM5911"/>
      <c r="AN5911"/>
      <c r="AO5911"/>
      <c r="AP5911"/>
      <c r="AQ5911"/>
    </row>
    <row r="5912" spans="1:43" s="269" customFormat="1" x14ac:dyDescent="0.2">
      <c r="A5912" s="13"/>
      <c r="B5912"/>
      <c r="C5912"/>
      <c r="D5912" s="227"/>
      <c r="E5912" s="227"/>
      <c r="F5912" s="227"/>
      <c r="G5912"/>
      <c r="H5912"/>
      <c r="I5912"/>
      <c r="J5912" s="227"/>
      <c r="L5912" s="190"/>
      <c r="N5912"/>
      <c r="O5912"/>
      <c r="P5912"/>
      <c r="Q5912"/>
      <c r="R5912"/>
      <c r="S5912"/>
      <c r="T5912"/>
      <c r="U5912"/>
      <c r="V5912"/>
      <c r="W5912" s="319"/>
      <c r="X5912"/>
      <c r="Y5912"/>
      <c r="Z5912"/>
      <c r="AA5912"/>
      <c r="AB5912"/>
      <c r="AC5912"/>
      <c r="AD5912"/>
      <c r="AE5912"/>
      <c r="AF5912"/>
      <c r="AG5912"/>
      <c r="AH5912"/>
      <c r="AI5912"/>
      <c r="AJ5912"/>
      <c r="AK5912"/>
      <c r="AL5912"/>
      <c r="AM5912"/>
      <c r="AN5912"/>
      <c r="AO5912"/>
      <c r="AP5912"/>
      <c r="AQ5912"/>
    </row>
    <row r="5913" spans="1:43" s="269" customFormat="1" x14ac:dyDescent="0.2">
      <c r="A5913" s="13"/>
      <c r="B5913"/>
      <c r="C5913"/>
      <c r="D5913" s="227"/>
      <c r="E5913" s="227"/>
      <c r="F5913" s="227"/>
      <c r="G5913"/>
      <c r="H5913"/>
      <c r="I5913"/>
      <c r="J5913" s="227"/>
      <c r="L5913" s="190"/>
      <c r="N5913"/>
      <c r="O5913"/>
      <c r="P5913"/>
      <c r="Q5913"/>
      <c r="R5913"/>
      <c r="S5913"/>
      <c r="T5913"/>
      <c r="U5913"/>
      <c r="V5913"/>
      <c r="W5913" s="319"/>
      <c r="X5913"/>
      <c r="Y5913"/>
      <c r="Z5913"/>
      <c r="AA5913"/>
      <c r="AB5913"/>
      <c r="AC5913"/>
      <c r="AD5913"/>
      <c r="AE5913"/>
      <c r="AF5913"/>
      <c r="AG5913"/>
      <c r="AH5913"/>
      <c r="AI5913"/>
      <c r="AJ5913"/>
      <c r="AK5913"/>
      <c r="AL5913"/>
      <c r="AM5913"/>
      <c r="AN5913"/>
      <c r="AO5913"/>
      <c r="AP5913"/>
      <c r="AQ5913"/>
    </row>
    <row r="5914" spans="1:43" s="269" customFormat="1" x14ac:dyDescent="0.2">
      <c r="A5914" s="13"/>
      <c r="B5914"/>
      <c r="C5914"/>
      <c r="D5914" s="227"/>
      <c r="E5914" s="227"/>
      <c r="F5914" s="227"/>
      <c r="G5914"/>
      <c r="H5914"/>
      <c r="I5914"/>
      <c r="J5914" s="227"/>
      <c r="L5914" s="190"/>
      <c r="N5914"/>
      <c r="O5914"/>
      <c r="P5914"/>
      <c r="Q5914"/>
      <c r="R5914"/>
      <c r="S5914"/>
      <c r="T5914"/>
      <c r="U5914"/>
      <c r="V5914"/>
      <c r="W5914" s="319"/>
      <c r="X5914"/>
      <c r="Y5914"/>
      <c r="Z5914"/>
      <c r="AA5914"/>
      <c r="AB5914"/>
      <c r="AC5914"/>
      <c r="AD5914"/>
      <c r="AE5914"/>
      <c r="AF5914"/>
      <c r="AG5914"/>
      <c r="AH5914"/>
      <c r="AI5914"/>
      <c r="AJ5914"/>
      <c r="AK5914"/>
      <c r="AL5914"/>
      <c r="AM5914"/>
      <c r="AN5914"/>
      <c r="AO5914"/>
      <c r="AP5914"/>
      <c r="AQ5914"/>
    </row>
    <row r="5915" spans="1:43" s="269" customFormat="1" x14ac:dyDescent="0.2">
      <c r="A5915" s="13"/>
      <c r="B5915"/>
      <c r="C5915"/>
      <c r="D5915" s="227"/>
      <c r="E5915" s="227"/>
      <c r="F5915" s="227"/>
      <c r="G5915"/>
      <c r="H5915"/>
      <c r="I5915"/>
      <c r="J5915" s="227"/>
      <c r="L5915" s="190"/>
      <c r="N5915"/>
      <c r="O5915"/>
      <c r="P5915"/>
      <c r="Q5915"/>
      <c r="R5915"/>
      <c r="S5915"/>
      <c r="T5915"/>
      <c r="U5915"/>
      <c r="V5915"/>
      <c r="W5915" s="319"/>
      <c r="X5915"/>
      <c r="Y5915"/>
      <c r="Z5915"/>
      <c r="AA5915"/>
      <c r="AB5915"/>
      <c r="AC5915"/>
      <c r="AD5915"/>
      <c r="AE5915"/>
      <c r="AF5915"/>
      <c r="AG5915"/>
      <c r="AH5915"/>
      <c r="AI5915"/>
      <c r="AJ5915"/>
      <c r="AK5915"/>
      <c r="AL5915"/>
      <c r="AM5915"/>
      <c r="AN5915"/>
      <c r="AO5915"/>
      <c r="AP5915"/>
      <c r="AQ5915"/>
    </row>
    <row r="5916" spans="1:43" s="269" customFormat="1" x14ac:dyDescent="0.2">
      <c r="A5916" s="13"/>
      <c r="B5916"/>
      <c r="C5916"/>
      <c r="D5916" s="227"/>
      <c r="E5916" s="227"/>
      <c r="F5916" s="227"/>
      <c r="G5916"/>
      <c r="H5916"/>
      <c r="I5916"/>
      <c r="J5916" s="227"/>
      <c r="L5916" s="190"/>
      <c r="N5916"/>
      <c r="O5916"/>
      <c r="P5916"/>
      <c r="Q5916"/>
      <c r="R5916"/>
      <c r="S5916"/>
      <c r="T5916"/>
      <c r="U5916"/>
      <c r="V5916"/>
      <c r="W5916" s="319"/>
      <c r="X5916"/>
      <c r="Y5916"/>
      <c r="Z5916"/>
      <c r="AA5916"/>
      <c r="AB5916"/>
      <c r="AC5916"/>
      <c r="AD5916"/>
      <c r="AE5916"/>
      <c r="AF5916"/>
      <c r="AG5916"/>
      <c r="AH5916"/>
      <c r="AI5916"/>
      <c r="AJ5916"/>
      <c r="AK5916"/>
      <c r="AL5916"/>
      <c r="AM5916"/>
      <c r="AN5916"/>
      <c r="AO5916"/>
      <c r="AP5916"/>
      <c r="AQ5916"/>
    </row>
    <row r="5917" spans="1:43" s="269" customFormat="1" x14ac:dyDescent="0.2">
      <c r="A5917" s="13"/>
      <c r="B5917"/>
      <c r="C5917"/>
      <c r="D5917" s="227"/>
      <c r="E5917" s="227"/>
      <c r="F5917" s="227"/>
      <c r="G5917"/>
      <c r="H5917"/>
      <c r="I5917"/>
      <c r="J5917" s="227"/>
      <c r="L5917" s="190"/>
      <c r="N5917"/>
      <c r="O5917"/>
      <c r="P5917"/>
      <c r="Q5917"/>
      <c r="R5917"/>
      <c r="S5917"/>
      <c r="T5917"/>
      <c r="U5917"/>
      <c r="V5917"/>
      <c r="W5917" s="319"/>
      <c r="X5917"/>
      <c r="Y5917"/>
      <c r="Z5917"/>
      <c r="AA5917"/>
      <c r="AB5917"/>
      <c r="AC5917"/>
      <c r="AD5917"/>
      <c r="AE5917"/>
      <c r="AF5917"/>
      <c r="AG5917"/>
      <c r="AH5917"/>
      <c r="AI5917"/>
      <c r="AJ5917"/>
      <c r="AK5917"/>
      <c r="AL5917"/>
      <c r="AM5917"/>
      <c r="AN5917"/>
      <c r="AO5917"/>
      <c r="AP5917"/>
      <c r="AQ5917"/>
    </row>
    <row r="5918" spans="1:43" s="269" customFormat="1" x14ac:dyDescent="0.2">
      <c r="A5918" s="13"/>
      <c r="B5918"/>
      <c r="C5918"/>
      <c r="D5918" s="227"/>
      <c r="E5918" s="227"/>
      <c r="F5918" s="227"/>
      <c r="G5918"/>
      <c r="H5918"/>
      <c r="I5918"/>
      <c r="J5918" s="227"/>
      <c r="L5918" s="190"/>
      <c r="N5918"/>
      <c r="O5918"/>
      <c r="P5918"/>
      <c r="Q5918"/>
      <c r="R5918"/>
      <c r="S5918"/>
      <c r="T5918"/>
      <c r="U5918"/>
      <c r="V5918"/>
      <c r="W5918" s="319"/>
      <c r="X5918"/>
      <c r="Y5918"/>
      <c r="Z5918"/>
      <c r="AA5918"/>
      <c r="AB5918"/>
      <c r="AC5918"/>
      <c r="AD5918"/>
      <c r="AE5918"/>
      <c r="AF5918"/>
      <c r="AG5918"/>
      <c r="AH5918"/>
      <c r="AI5918"/>
      <c r="AJ5918"/>
      <c r="AK5918"/>
      <c r="AL5918"/>
      <c r="AM5918"/>
      <c r="AN5918"/>
      <c r="AO5918"/>
      <c r="AP5918"/>
      <c r="AQ5918"/>
    </row>
    <row r="5919" spans="1:43" s="269" customFormat="1" x14ac:dyDescent="0.2">
      <c r="A5919" s="13"/>
      <c r="B5919"/>
      <c r="C5919"/>
      <c r="D5919" s="227"/>
      <c r="E5919" s="227"/>
      <c r="F5919" s="227"/>
      <c r="G5919"/>
      <c r="H5919"/>
      <c r="I5919"/>
      <c r="J5919" s="227"/>
      <c r="L5919" s="190"/>
      <c r="N5919"/>
      <c r="O5919"/>
      <c r="P5919"/>
      <c r="Q5919"/>
      <c r="R5919"/>
      <c r="S5919"/>
      <c r="T5919"/>
      <c r="U5919"/>
      <c r="V5919"/>
      <c r="W5919" s="319"/>
      <c r="X5919"/>
      <c r="Y5919"/>
      <c r="Z5919"/>
      <c r="AA5919"/>
      <c r="AB5919"/>
      <c r="AC5919"/>
      <c r="AD5919"/>
      <c r="AE5919"/>
      <c r="AF5919"/>
      <c r="AG5919"/>
      <c r="AH5919"/>
      <c r="AI5919"/>
      <c r="AJ5919"/>
      <c r="AK5919"/>
      <c r="AL5919"/>
      <c r="AM5919"/>
      <c r="AN5919"/>
      <c r="AO5919"/>
      <c r="AP5919"/>
      <c r="AQ5919"/>
    </row>
    <row r="5920" spans="1:43" s="269" customFormat="1" x14ac:dyDescent="0.2">
      <c r="A5920" s="13"/>
      <c r="B5920"/>
      <c r="C5920"/>
      <c r="D5920" s="227"/>
      <c r="E5920" s="227"/>
      <c r="F5920" s="227"/>
      <c r="G5920"/>
      <c r="H5920"/>
      <c r="I5920"/>
      <c r="J5920" s="227"/>
      <c r="L5920" s="190"/>
      <c r="N5920"/>
      <c r="O5920"/>
      <c r="P5920"/>
      <c r="Q5920"/>
      <c r="R5920"/>
      <c r="S5920"/>
      <c r="T5920"/>
      <c r="U5920"/>
      <c r="V5920"/>
      <c r="W5920" s="319"/>
      <c r="X5920"/>
      <c r="Y5920"/>
      <c r="Z5920"/>
      <c r="AA5920"/>
      <c r="AB5920"/>
      <c r="AC5920"/>
      <c r="AD5920"/>
      <c r="AE5920"/>
      <c r="AF5920"/>
      <c r="AG5920"/>
      <c r="AH5920"/>
      <c r="AI5920"/>
      <c r="AJ5920"/>
      <c r="AK5920"/>
      <c r="AL5920"/>
      <c r="AM5920"/>
      <c r="AN5920"/>
      <c r="AO5920"/>
      <c r="AP5920"/>
      <c r="AQ5920"/>
    </row>
    <row r="5921" spans="1:43" s="269" customFormat="1" x14ac:dyDescent="0.2">
      <c r="A5921" s="13"/>
      <c r="B5921"/>
      <c r="C5921"/>
      <c r="D5921" s="227"/>
      <c r="E5921" s="227"/>
      <c r="F5921" s="227"/>
      <c r="G5921"/>
      <c r="H5921"/>
      <c r="I5921"/>
      <c r="J5921" s="227"/>
      <c r="L5921" s="190"/>
      <c r="N5921"/>
      <c r="O5921"/>
      <c r="P5921"/>
      <c r="Q5921"/>
      <c r="R5921"/>
      <c r="S5921"/>
      <c r="T5921"/>
      <c r="U5921"/>
      <c r="V5921"/>
      <c r="W5921" s="319"/>
      <c r="X5921"/>
      <c r="Y5921"/>
      <c r="Z5921"/>
      <c r="AA5921"/>
      <c r="AB5921"/>
      <c r="AC5921"/>
      <c r="AD5921"/>
      <c r="AE5921"/>
      <c r="AF5921"/>
      <c r="AG5921"/>
      <c r="AH5921"/>
      <c r="AI5921"/>
      <c r="AJ5921"/>
      <c r="AK5921"/>
      <c r="AL5921"/>
      <c r="AM5921"/>
      <c r="AN5921"/>
      <c r="AO5921"/>
      <c r="AP5921"/>
      <c r="AQ5921"/>
    </row>
    <row r="5922" spans="1:43" s="269" customFormat="1" x14ac:dyDescent="0.2">
      <c r="A5922" s="13"/>
      <c r="B5922"/>
      <c r="C5922"/>
      <c r="D5922" s="227"/>
      <c r="E5922" s="227"/>
      <c r="F5922" s="227"/>
      <c r="G5922"/>
      <c r="H5922"/>
      <c r="I5922"/>
      <c r="J5922" s="227"/>
      <c r="L5922" s="190"/>
      <c r="N5922"/>
      <c r="O5922"/>
      <c r="P5922"/>
      <c r="Q5922"/>
      <c r="R5922"/>
      <c r="S5922"/>
      <c r="T5922"/>
      <c r="U5922"/>
      <c r="V5922"/>
      <c r="W5922" s="319"/>
      <c r="X5922"/>
      <c r="Y5922"/>
      <c r="Z5922"/>
      <c r="AA5922"/>
      <c r="AB5922"/>
      <c r="AC5922"/>
      <c r="AD5922"/>
      <c r="AE5922"/>
      <c r="AF5922"/>
      <c r="AG5922"/>
      <c r="AH5922"/>
      <c r="AI5922"/>
      <c r="AJ5922"/>
      <c r="AK5922"/>
      <c r="AL5922"/>
      <c r="AM5922"/>
      <c r="AN5922"/>
      <c r="AO5922"/>
      <c r="AP5922"/>
      <c r="AQ5922"/>
    </row>
    <row r="5923" spans="1:43" s="269" customFormat="1" x14ac:dyDescent="0.2">
      <c r="A5923" s="13"/>
      <c r="B5923"/>
      <c r="C5923"/>
      <c r="D5923" s="227"/>
      <c r="E5923" s="227"/>
      <c r="F5923" s="227"/>
      <c r="G5923"/>
      <c r="H5923"/>
      <c r="I5923"/>
      <c r="J5923" s="227"/>
      <c r="L5923" s="190"/>
      <c r="N5923"/>
      <c r="O5923"/>
      <c r="P5923"/>
      <c r="Q5923"/>
      <c r="R5923"/>
      <c r="S5923"/>
      <c r="T5923"/>
      <c r="U5923"/>
      <c r="V5923"/>
      <c r="W5923" s="319"/>
      <c r="X5923"/>
      <c r="Y5923"/>
      <c r="Z5923"/>
      <c r="AA5923"/>
      <c r="AB5923"/>
      <c r="AC5923"/>
      <c r="AD5923"/>
      <c r="AE5923"/>
      <c r="AF5923"/>
      <c r="AG5923"/>
      <c r="AH5923"/>
      <c r="AI5923"/>
      <c r="AJ5923"/>
      <c r="AK5923"/>
      <c r="AL5923"/>
      <c r="AM5923"/>
      <c r="AN5923"/>
      <c r="AO5923"/>
      <c r="AP5923"/>
      <c r="AQ5923"/>
    </row>
    <row r="5924" spans="1:43" s="269" customFormat="1" x14ac:dyDescent="0.2">
      <c r="A5924" s="13"/>
      <c r="B5924"/>
      <c r="C5924"/>
      <c r="D5924" s="227"/>
      <c r="E5924" s="227"/>
      <c r="F5924" s="227"/>
      <c r="G5924"/>
      <c r="H5924"/>
      <c r="I5924"/>
      <c r="J5924" s="227"/>
      <c r="L5924" s="190"/>
      <c r="N5924"/>
      <c r="O5924"/>
      <c r="P5924"/>
      <c r="Q5924"/>
      <c r="R5924"/>
      <c r="S5924"/>
      <c r="T5924"/>
      <c r="U5924"/>
      <c r="V5924"/>
      <c r="W5924" s="319"/>
      <c r="X5924"/>
      <c r="Y5924"/>
      <c r="Z5924"/>
      <c r="AA5924"/>
      <c r="AB5924"/>
      <c r="AC5924"/>
      <c r="AD5924"/>
      <c r="AE5924"/>
      <c r="AF5924"/>
      <c r="AG5924"/>
      <c r="AH5924"/>
      <c r="AI5924"/>
      <c r="AJ5924"/>
      <c r="AK5924"/>
      <c r="AL5924"/>
      <c r="AM5924"/>
      <c r="AN5924"/>
      <c r="AO5924"/>
      <c r="AP5924"/>
      <c r="AQ5924"/>
    </row>
    <row r="5925" spans="1:43" s="269" customFormat="1" x14ac:dyDescent="0.2">
      <c r="A5925" s="13"/>
      <c r="B5925"/>
      <c r="C5925"/>
      <c r="D5925" s="227"/>
      <c r="E5925" s="227"/>
      <c r="F5925" s="227"/>
      <c r="G5925"/>
      <c r="H5925"/>
      <c r="I5925"/>
      <c r="J5925" s="227"/>
      <c r="L5925" s="190"/>
      <c r="N5925"/>
      <c r="O5925"/>
      <c r="P5925"/>
      <c r="Q5925"/>
      <c r="R5925"/>
      <c r="S5925"/>
      <c r="T5925"/>
      <c r="U5925"/>
      <c r="V5925"/>
      <c r="W5925" s="319"/>
      <c r="X5925"/>
      <c r="Y5925"/>
      <c r="Z5925"/>
      <c r="AA5925"/>
      <c r="AB5925"/>
      <c r="AC5925"/>
      <c r="AD5925"/>
      <c r="AE5925"/>
      <c r="AF5925"/>
      <c r="AG5925"/>
      <c r="AH5925"/>
      <c r="AI5925"/>
      <c r="AJ5925"/>
      <c r="AK5925"/>
      <c r="AL5925"/>
      <c r="AM5925"/>
      <c r="AN5925"/>
      <c r="AO5925"/>
      <c r="AP5925"/>
      <c r="AQ5925"/>
    </row>
    <row r="5926" spans="1:43" s="269" customFormat="1" x14ac:dyDescent="0.2">
      <c r="A5926" s="13"/>
      <c r="B5926"/>
      <c r="C5926"/>
      <c r="D5926" s="227"/>
      <c r="E5926" s="227"/>
      <c r="F5926" s="227"/>
      <c r="G5926"/>
      <c r="H5926"/>
      <c r="I5926"/>
      <c r="J5926" s="227"/>
      <c r="L5926" s="190"/>
      <c r="N5926"/>
      <c r="O5926"/>
      <c r="P5926"/>
      <c r="Q5926"/>
      <c r="R5926"/>
      <c r="S5926"/>
      <c r="T5926"/>
      <c r="U5926"/>
      <c r="V5926"/>
      <c r="W5926" s="319"/>
      <c r="X5926"/>
      <c r="Y5926"/>
      <c r="Z5926"/>
      <c r="AA5926"/>
      <c r="AB5926"/>
      <c r="AC5926"/>
      <c r="AD5926"/>
      <c r="AE5926"/>
      <c r="AF5926"/>
      <c r="AG5926"/>
      <c r="AH5926"/>
      <c r="AI5926"/>
      <c r="AJ5926"/>
      <c r="AK5926"/>
      <c r="AL5926"/>
      <c r="AM5926"/>
      <c r="AN5926"/>
      <c r="AO5926"/>
      <c r="AP5926"/>
      <c r="AQ5926"/>
    </row>
    <row r="5927" spans="1:43" s="269" customFormat="1" x14ac:dyDescent="0.2">
      <c r="A5927" s="13"/>
      <c r="B5927"/>
      <c r="C5927"/>
      <c r="D5927" s="227"/>
      <c r="E5927" s="227"/>
      <c r="F5927" s="227"/>
      <c r="G5927"/>
      <c r="H5927"/>
      <c r="I5927"/>
      <c r="J5927" s="227"/>
      <c r="L5927" s="190"/>
      <c r="N5927"/>
      <c r="O5927"/>
      <c r="P5927"/>
      <c r="Q5927"/>
      <c r="R5927"/>
      <c r="S5927"/>
      <c r="T5927"/>
      <c r="U5927"/>
      <c r="V5927"/>
      <c r="W5927" s="319"/>
      <c r="X5927"/>
      <c r="Y5927"/>
      <c r="Z5927"/>
      <c r="AA5927"/>
      <c r="AB5927"/>
      <c r="AC5927"/>
      <c r="AD5927"/>
      <c r="AE5927"/>
      <c r="AF5927"/>
      <c r="AG5927"/>
      <c r="AH5927"/>
      <c r="AI5927"/>
      <c r="AJ5927"/>
      <c r="AK5927"/>
      <c r="AL5927"/>
      <c r="AM5927"/>
      <c r="AN5927"/>
      <c r="AO5927"/>
      <c r="AP5927"/>
      <c r="AQ5927"/>
    </row>
    <row r="5928" spans="1:43" s="269" customFormat="1" x14ac:dyDescent="0.2">
      <c r="A5928" s="13"/>
      <c r="B5928"/>
      <c r="C5928"/>
      <c r="D5928" s="227"/>
      <c r="E5928" s="227"/>
      <c r="F5928" s="227"/>
      <c r="G5928"/>
      <c r="H5928"/>
      <c r="I5928"/>
      <c r="J5928" s="227"/>
      <c r="L5928" s="190"/>
      <c r="N5928"/>
      <c r="O5928"/>
      <c r="P5928"/>
      <c r="Q5928"/>
      <c r="R5928"/>
      <c r="S5928"/>
      <c r="T5928"/>
      <c r="U5928"/>
      <c r="V5928"/>
      <c r="W5928" s="319"/>
      <c r="X5928"/>
      <c r="Y5928"/>
      <c r="Z5928"/>
      <c r="AA5928"/>
      <c r="AB5928"/>
      <c r="AC5928"/>
      <c r="AD5928"/>
      <c r="AE5928"/>
      <c r="AF5928"/>
      <c r="AG5928"/>
      <c r="AH5928"/>
      <c r="AI5928"/>
      <c r="AJ5928"/>
      <c r="AK5928"/>
      <c r="AL5928"/>
      <c r="AM5928"/>
      <c r="AN5928"/>
      <c r="AO5928"/>
      <c r="AP5928"/>
      <c r="AQ5928"/>
    </row>
    <row r="5929" spans="1:43" s="269" customFormat="1" x14ac:dyDescent="0.2">
      <c r="A5929" s="13"/>
      <c r="B5929"/>
      <c r="C5929"/>
      <c r="D5929" s="227"/>
      <c r="E5929" s="227"/>
      <c r="F5929" s="227"/>
      <c r="G5929"/>
      <c r="H5929"/>
      <c r="I5929"/>
      <c r="J5929" s="227"/>
      <c r="L5929" s="190"/>
      <c r="N5929"/>
      <c r="O5929"/>
      <c r="P5929"/>
      <c r="Q5929"/>
      <c r="R5929"/>
      <c r="S5929"/>
      <c r="T5929"/>
      <c r="U5929"/>
      <c r="V5929"/>
      <c r="W5929" s="319"/>
      <c r="X5929"/>
      <c r="Y5929"/>
      <c r="Z5929"/>
      <c r="AA5929"/>
      <c r="AB5929"/>
      <c r="AC5929"/>
      <c r="AD5929"/>
      <c r="AE5929"/>
      <c r="AF5929"/>
      <c r="AG5929"/>
      <c r="AH5929"/>
      <c r="AI5929"/>
      <c r="AJ5929"/>
      <c r="AK5929"/>
      <c r="AL5929"/>
      <c r="AM5929"/>
      <c r="AN5929"/>
      <c r="AO5929"/>
      <c r="AP5929"/>
      <c r="AQ5929"/>
    </row>
    <row r="5930" spans="1:43" s="269" customFormat="1" x14ac:dyDescent="0.2">
      <c r="A5930" s="13"/>
      <c r="B5930"/>
      <c r="C5930"/>
      <c r="D5930" s="227"/>
      <c r="E5930" s="227"/>
      <c r="F5930" s="227"/>
      <c r="G5930"/>
      <c r="H5930"/>
      <c r="I5930"/>
      <c r="J5930" s="227"/>
      <c r="L5930" s="190"/>
      <c r="N5930"/>
      <c r="O5930"/>
      <c r="P5930"/>
      <c r="Q5930"/>
      <c r="R5930"/>
      <c r="S5930"/>
      <c r="T5930"/>
      <c r="U5930"/>
      <c r="V5930"/>
      <c r="W5930" s="319"/>
      <c r="X5930"/>
      <c r="Y5930"/>
      <c r="Z5930"/>
      <c r="AA5930"/>
      <c r="AB5930"/>
      <c r="AC5930"/>
      <c r="AD5930"/>
      <c r="AE5930"/>
      <c r="AF5930"/>
      <c r="AG5930"/>
      <c r="AH5930"/>
      <c r="AI5930"/>
      <c r="AJ5930"/>
      <c r="AK5930"/>
      <c r="AL5930"/>
      <c r="AM5930"/>
      <c r="AN5930"/>
      <c r="AO5930"/>
      <c r="AP5930"/>
      <c r="AQ5930"/>
    </row>
    <row r="5931" spans="1:43" s="269" customFormat="1" x14ac:dyDescent="0.2">
      <c r="A5931" s="13"/>
      <c r="B5931"/>
      <c r="C5931"/>
      <c r="D5931" s="227"/>
      <c r="E5931" s="227"/>
      <c r="F5931" s="227"/>
      <c r="G5931"/>
      <c r="H5931"/>
      <c r="I5931"/>
      <c r="J5931" s="227"/>
      <c r="L5931" s="190"/>
      <c r="N5931"/>
      <c r="O5931"/>
      <c r="P5931"/>
      <c r="Q5931"/>
      <c r="R5931"/>
      <c r="S5931"/>
      <c r="T5931"/>
      <c r="U5931"/>
      <c r="V5931"/>
      <c r="W5931" s="319"/>
      <c r="X5931"/>
      <c r="Y5931"/>
      <c r="Z5931"/>
      <c r="AA5931"/>
      <c r="AB5931"/>
      <c r="AC5931"/>
      <c r="AD5931"/>
      <c r="AE5931"/>
      <c r="AF5931"/>
      <c r="AG5931"/>
      <c r="AH5931"/>
      <c r="AI5931"/>
      <c r="AJ5931"/>
      <c r="AK5931"/>
      <c r="AL5931"/>
      <c r="AM5931"/>
      <c r="AN5931"/>
      <c r="AO5931"/>
      <c r="AP5931"/>
      <c r="AQ5931"/>
    </row>
    <row r="5932" spans="1:43" s="269" customFormat="1" x14ac:dyDescent="0.2">
      <c r="A5932" s="13"/>
      <c r="B5932"/>
      <c r="C5932"/>
      <c r="D5932" s="227"/>
      <c r="E5932" s="227"/>
      <c r="F5932" s="227"/>
      <c r="G5932"/>
      <c r="H5932"/>
      <c r="I5932"/>
      <c r="J5932" s="227"/>
      <c r="L5932" s="190"/>
      <c r="N5932"/>
      <c r="O5932"/>
      <c r="P5932"/>
      <c r="Q5932"/>
      <c r="R5932"/>
      <c r="S5932"/>
      <c r="T5932"/>
      <c r="U5932"/>
      <c r="V5932"/>
      <c r="W5932" s="319"/>
      <c r="X5932"/>
      <c r="Y5932"/>
      <c r="Z5932"/>
      <c r="AA5932"/>
      <c r="AB5932"/>
      <c r="AC5932"/>
      <c r="AD5932"/>
      <c r="AE5932"/>
      <c r="AF5932"/>
      <c r="AG5932"/>
      <c r="AH5932"/>
      <c r="AI5932"/>
      <c r="AJ5932"/>
      <c r="AK5932"/>
      <c r="AL5932"/>
      <c r="AM5932"/>
      <c r="AN5932"/>
      <c r="AO5932"/>
      <c r="AP5932"/>
      <c r="AQ5932"/>
    </row>
    <row r="5933" spans="1:43" s="269" customFormat="1" x14ac:dyDescent="0.2">
      <c r="A5933" s="13"/>
      <c r="B5933"/>
      <c r="C5933"/>
      <c r="D5933" s="227"/>
      <c r="E5933" s="227"/>
      <c r="F5933" s="227"/>
      <c r="G5933"/>
      <c r="H5933"/>
      <c r="I5933"/>
      <c r="J5933" s="227"/>
      <c r="L5933" s="190"/>
      <c r="N5933"/>
      <c r="O5933"/>
      <c r="P5933"/>
      <c r="Q5933"/>
      <c r="R5933"/>
      <c r="S5933"/>
      <c r="T5933"/>
      <c r="U5933"/>
      <c r="V5933"/>
      <c r="W5933" s="319"/>
      <c r="X5933"/>
      <c r="Y5933"/>
      <c r="Z5933"/>
      <c r="AA5933"/>
      <c r="AB5933"/>
      <c r="AC5933"/>
      <c r="AD5933"/>
      <c r="AE5933"/>
      <c r="AF5933"/>
      <c r="AG5933"/>
      <c r="AH5933"/>
      <c r="AI5933"/>
      <c r="AJ5933"/>
      <c r="AK5933"/>
      <c r="AL5933"/>
      <c r="AM5933"/>
      <c r="AN5933"/>
      <c r="AO5933"/>
      <c r="AP5933"/>
      <c r="AQ5933"/>
    </row>
    <row r="5934" spans="1:43" s="269" customFormat="1" x14ac:dyDescent="0.2">
      <c r="A5934" s="13"/>
      <c r="B5934"/>
      <c r="C5934"/>
      <c r="D5934" s="227"/>
      <c r="E5934" s="227"/>
      <c r="F5934" s="227"/>
      <c r="G5934"/>
      <c r="H5934"/>
      <c r="I5934"/>
      <c r="J5934" s="227"/>
      <c r="L5934" s="190"/>
      <c r="N5934"/>
      <c r="O5934"/>
      <c r="P5934"/>
      <c r="Q5934"/>
      <c r="R5934"/>
      <c r="S5934"/>
      <c r="T5934"/>
      <c r="U5934"/>
      <c r="V5934"/>
      <c r="W5934" s="319"/>
      <c r="X5934"/>
      <c r="Y5934"/>
      <c r="Z5934"/>
      <c r="AA5934"/>
      <c r="AB5934"/>
      <c r="AC5934"/>
      <c r="AD5934"/>
      <c r="AE5934"/>
      <c r="AF5934"/>
      <c r="AG5934"/>
      <c r="AH5934"/>
      <c r="AI5934"/>
      <c r="AJ5934"/>
      <c r="AK5934"/>
      <c r="AL5934"/>
      <c r="AM5934"/>
      <c r="AN5934"/>
      <c r="AO5934"/>
      <c r="AP5934"/>
      <c r="AQ5934"/>
    </row>
    <row r="5935" spans="1:43" s="269" customFormat="1" x14ac:dyDescent="0.2">
      <c r="A5935" s="13"/>
      <c r="B5935"/>
      <c r="C5935"/>
      <c r="D5935" s="227"/>
      <c r="E5935" s="227"/>
      <c r="F5935" s="227"/>
      <c r="G5935"/>
      <c r="H5935"/>
      <c r="I5935"/>
      <c r="J5935" s="227"/>
      <c r="L5935" s="190"/>
      <c r="N5935"/>
      <c r="O5935"/>
      <c r="P5935"/>
      <c r="Q5935"/>
      <c r="R5935"/>
      <c r="S5935"/>
      <c r="T5935"/>
      <c r="U5935"/>
      <c r="V5935"/>
      <c r="W5935" s="319"/>
      <c r="X5935"/>
      <c r="Y5935"/>
      <c r="Z5935"/>
      <c r="AA5935"/>
      <c r="AB5935"/>
      <c r="AC5935"/>
      <c r="AD5935"/>
      <c r="AE5935"/>
      <c r="AF5935"/>
      <c r="AG5935"/>
      <c r="AH5935"/>
      <c r="AI5935"/>
      <c r="AJ5935"/>
      <c r="AK5935"/>
      <c r="AL5935"/>
      <c r="AM5935"/>
      <c r="AN5935"/>
      <c r="AO5935"/>
      <c r="AP5935"/>
      <c r="AQ5935"/>
    </row>
    <row r="5936" spans="1:43" s="269" customFormat="1" x14ac:dyDescent="0.2">
      <c r="A5936" s="13"/>
      <c r="B5936"/>
      <c r="C5936"/>
      <c r="D5936" s="227"/>
      <c r="E5936" s="227"/>
      <c r="F5936" s="227"/>
      <c r="G5936"/>
      <c r="H5936"/>
      <c r="I5936"/>
      <c r="J5936" s="227"/>
      <c r="L5936" s="190"/>
      <c r="N5936"/>
      <c r="O5936"/>
      <c r="P5936"/>
      <c r="Q5936"/>
      <c r="R5936"/>
      <c r="S5936"/>
      <c r="T5936"/>
      <c r="U5936"/>
      <c r="V5936"/>
      <c r="W5936" s="319"/>
      <c r="X5936"/>
      <c r="Y5936"/>
      <c r="Z5936"/>
      <c r="AA5936"/>
      <c r="AB5936"/>
      <c r="AC5936"/>
      <c r="AD5936"/>
      <c r="AE5936"/>
      <c r="AF5936"/>
      <c r="AG5936"/>
      <c r="AH5936"/>
      <c r="AI5936"/>
      <c r="AJ5936"/>
      <c r="AK5936"/>
      <c r="AL5936"/>
      <c r="AM5936"/>
      <c r="AN5936"/>
      <c r="AO5936"/>
      <c r="AP5936"/>
      <c r="AQ5936"/>
    </row>
    <row r="5937" spans="1:43" s="269" customFormat="1" x14ac:dyDescent="0.2">
      <c r="A5937" s="13"/>
      <c r="B5937"/>
      <c r="C5937"/>
      <c r="D5937" s="227"/>
      <c r="E5937" s="227"/>
      <c r="F5937" s="227"/>
      <c r="G5937"/>
      <c r="H5937"/>
      <c r="I5937"/>
      <c r="J5937" s="227"/>
      <c r="L5937" s="190"/>
      <c r="N5937"/>
      <c r="O5937"/>
      <c r="P5937"/>
      <c r="Q5937"/>
      <c r="R5937"/>
      <c r="S5937"/>
      <c r="T5937"/>
      <c r="U5937"/>
      <c r="V5937"/>
      <c r="W5937" s="319"/>
      <c r="X5937"/>
      <c r="Y5937"/>
      <c r="Z5937"/>
      <c r="AA5937"/>
      <c r="AB5937"/>
      <c r="AC5937"/>
      <c r="AD5937"/>
      <c r="AE5937"/>
      <c r="AF5937"/>
      <c r="AG5937"/>
      <c r="AH5937"/>
      <c r="AI5937"/>
      <c r="AJ5937"/>
      <c r="AK5937"/>
      <c r="AL5937"/>
      <c r="AM5937"/>
      <c r="AN5937"/>
      <c r="AO5937"/>
      <c r="AP5937"/>
      <c r="AQ5937"/>
    </row>
    <row r="5938" spans="1:43" s="269" customFormat="1" x14ac:dyDescent="0.2">
      <c r="A5938" s="13"/>
      <c r="B5938"/>
      <c r="C5938"/>
      <c r="D5938" s="227"/>
      <c r="E5938" s="227"/>
      <c r="F5938" s="227"/>
      <c r="G5938"/>
      <c r="H5938"/>
      <c r="I5938"/>
      <c r="J5938" s="227"/>
      <c r="L5938" s="190"/>
      <c r="N5938"/>
      <c r="O5938"/>
      <c r="P5938"/>
      <c r="Q5938"/>
      <c r="R5938"/>
      <c r="S5938"/>
      <c r="T5938"/>
      <c r="U5938"/>
      <c r="V5938"/>
      <c r="W5938" s="319"/>
      <c r="X5938"/>
      <c r="Y5938"/>
      <c r="Z5938"/>
      <c r="AA5938"/>
      <c r="AB5938"/>
      <c r="AC5938"/>
      <c r="AD5938"/>
      <c r="AE5938"/>
      <c r="AF5938"/>
      <c r="AG5938"/>
      <c r="AH5938"/>
      <c r="AI5938"/>
      <c r="AJ5938"/>
      <c r="AK5938"/>
      <c r="AL5938"/>
      <c r="AM5938"/>
      <c r="AN5938"/>
      <c r="AO5938"/>
      <c r="AP5938"/>
      <c r="AQ5938"/>
    </row>
    <row r="5939" spans="1:43" s="269" customFormat="1" x14ac:dyDescent="0.2">
      <c r="A5939" s="13"/>
      <c r="B5939"/>
      <c r="C5939"/>
      <c r="D5939" s="227"/>
      <c r="E5939" s="227"/>
      <c r="F5939" s="227"/>
      <c r="G5939"/>
      <c r="H5939"/>
      <c r="I5939"/>
      <c r="J5939" s="227"/>
      <c r="L5939" s="190"/>
      <c r="N5939"/>
      <c r="O5939"/>
      <c r="P5939"/>
      <c r="Q5939"/>
      <c r="R5939"/>
      <c r="S5939"/>
      <c r="T5939"/>
      <c r="U5939"/>
      <c r="V5939"/>
      <c r="W5939" s="319"/>
      <c r="X5939"/>
      <c r="Y5939"/>
      <c r="Z5939"/>
      <c r="AA5939"/>
      <c r="AB5939"/>
      <c r="AC5939"/>
      <c r="AD5939"/>
      <c r="AE5939"/>
      <c r="AF5939"/>
      <c r="AG5939"/>
      <c r="AH5939"/>
      <c r="AI5939"/>
      <c r="AJ5939"/>
      <c r="AK5939"/>
      <c r="AL5939"/>
      <c r="AM5939"/>
      <c r="AN5939"/>
      <c r="AO5939"/>
      <c r="AP5939"/>
      <c r="AQ5939"/>
    </row>
    <row r="5940" spans="1:43" s="269" customFormat="1" x14ac:dyDescent="0.2">
      <c r="A5940" s="13"/>
      <c r="B5940"/>
      <c r="C5940"/>
      <c r="D5940" s="227"/>
      <c r="E5940" s="227"/>
      <c r="F5940" s="227"/>
      <c r="G5940"/>
      <c r="H5940"/>
      <c r="I5940"/>
      <c r="J5940" s="227"/>
      <c r="L5940" s="190"/>
      <c r="N5940"/>
      <c r="O5940"/>
      <c r="P5940"/>
      <c r="Q5940"/>
      <c r="R5940"/>
      <c r="S5940"/>
      <c r="T5940"/>
      <c r="U5940"/>
      <c r="V5940"/>
      <c r="W5940" s="319"/>
      <c r="X5940"/>
      <c r="Y5940"/>
      <c r="Z5940"/>
      <c r="AA5940"/>
      <c r="AB5940"/>
      <c r="AC5940"/>
      <c r="AD5940"/>
      <c r="AE5940"/>
      <c r="AF5940"/>
      <c r="AG5940"/>
      <c r="AH5940"/>
      <c r="AI5940"/>
      <c r="AJ5940"/>
      <c r="AK5940"/>
      <c r="AL5940"/>
      <c r="AM5940"/>
      <c r="AN5940"/>
      <c r="AO5940"/>
      <c r="AP5940"/>
      <c r="AQ5940"/>
    </row>
    <row r="5941" spans="1:43" s="269" customFormat="1" x14ac:dyDescent="0.2">
      <c r="A5941" s="13"/>
      <c r="B5941"/>
      <c r="C5941"/>
      <c r="D5941" s="227"/>
      <c r="E5941" s="227"/>
      <c r="F5941" s="227"/>
      <c r="G5941"/>
      <c r="H5941"/>
      <c r="I5941"/>
      <c r="J5941" s="227"/>
      <c r="L5941" s="190"/>
      <c r="N5941"/>
      <c r="O5941"/>
      <c r="P5941"/>
      <c r="Q5941"/>
      <c r="R5941"/>
      <c r="S5941"/>
      <c r="T5941"/>
      <c r="U5941"/>
      <c r="V5941"/>
      <c r="W5941" s="319"/>
      <c r="X5941"/>
      <c r="Y5941"/>
      <c r="Z5941"/>
      <c r="AA5941"/>
      <c r="AB5941"/>
      <c r="AC5941"/>
      <c r="AD5941"/>
      <c r="AE5941"/>
      <c r="AF5941"/>
      <c r="AG5941"/>
      <c r="AH5941"/>
      <c r="AI5941"/>
      <c r="AJ5941"/>
      <c r="AK5941"/>
      <c r="AL5941"/>
      <c r="AM5941"/>
      <c r="AN5941"/>
      <c r="AO5941"/>
      <c r="AP5941"/>
      <c r="AQ5941"/>
    </row>
    <row r="5942" spans="1:43" s="269" customFormat="1" x14ac:dyDescent="0.2">
      <c r="A5942" s="13"/>
      <c r="B5942"/>
      <c r="C5942"/>
      <c r="D5942" s="227"/>
      <c r="E5942" s="227"/>
      <c r="F5942" s="227"/>
      <c r="G5942"/>
      <c r="H5942"/>
      <c r="I5942"/>
      <c r="J5942" s="227"/>
      <c r="L5942" s="190"/>
      <c r="N5942"/>
      <c r="O5942"/>
      <c r="P5942"/>
      <c r="Q5942"/>
      <c r="R5942"/>
      <c r="S5942"/>
      <c r="T5942"/>
      <c r="U5942"/>
      <c r="V5942"/>
      <c r="W5942" s="319"/>
      <c r="X5942"/>
      <c r="Y5942"/>
      <c r="Z5942"/>
      <c r="AA5942"/>
      <c r="AB5942"/>
      <c r="AC5942"/>
      <c r="AD5942"/>
      <c r="AE5942"/>
      <c r="AF5942"/>
      <c r="AG5942"/>
      <c r="AH5942"/>
      <c r="AI5942"/>
      <c r="AJ5942"/>
      <c r="AK5942"/>
      <c r="AL5942"/>
      <c r="AM5942"/>
      <c r="AN5942"/>
      <c r="AO5942"/>
      <c r="AP5942"/>
      <c r="AQ5942"/>
    </row>
    <row r="5943" spans="1:43" s="269" customFormat="1" x14ac:dyDescent="0.2">
      <c r="A5943" s="13"/>
      <c r="B5943"/>
      <c r="C5943"/>
      <c r="D5943" s="227"/>
      <c r="E5943" s="227"/>
      <c r="F5943" s="227"/>
      <c r="G5943"/>
      <c r="H5943"/>
      <c r="I5943"/>
      <c r="J5943" s="227"/>
      <c r="L5943" s="190"/>
      <c r="N5943"/>
      <c r="O5943"/>
      <c r="P5943"/>
      <c r="Q5943"/>
      <c r="R5943"/>
      <c r="S5943"/>
      <c r="T5943"/>
      <c r="U5943"/>
      <c r="V5943"/>
      <c r="W5943" s="319"/>
      <c r="X5943"/>
      <c r="Y5943"/>
      <c r="Z5943"/>
      <c r="AA5943"/>
      <c r="AB5943"/>
      <c r="AC5943"/>
      <c r="AD5943"/>
      <c r="AE5943"/>
      <c r="AF5943"/>
      <c r="AG5943"/>
      <c r="AH5943"/>
      <c r="AI5943"/>
      <c r="AJ5943"/>
      <c r="AK5943"/>
      <c r="AL5943"/>
      <c r="AM5943"/>
      <c r="AN5943"/>
      <c r="AO5943"/>
      <c r="AP5943"/>
      <c r="AQ5943"/>
    </row>
    <row r="5944" spans="1:43" s="269" customFormat="1" x14ac:dyDescent="0.2">
      <c r="A5944" s="13"/>
      <c r="B5944"/>
      <c r="C5944"/>
      <c r="D5944" s="227"/>
      <c r="E5944" s="227"/>
      <c r="F5944" s="227"/>
      <c r="G5944"/>
      <c r="H5944"/>
      <c r="I5944"/>
      <c r="J5944" s="227"/>
      <c r="L5944" s="190"/>
      <c r="N5944"/>
      <c r="O5944"/>
      <c r="P5944"/>
      <c r="Q5944"/>
      <c r="R5944"/>
      <c r="S5944"/>
      <c r="T5944"/>
      <c r="U5944"/>
      <c r="V5944"/>
      <c r="W5944" s="319"/>
      <c r="X5944"/>
      <c r="Y5944"/>
      <c r="Z5944"/>
      <c r="AA5944"/>
      <c r="AB5944"/>
      <c r="AC5944"/>
      <c r="AD5944"/>
      <c r="AE5944"/>
      <c r="AF5944"/>
      <c r="AG5944"/>
      <c r="AH5944"/>
      <c r="AI5944"/>
      <c r="AJ5944"/>
      <c r="AK5944"/>
      <c r="AL5944"/>
      <c r="AM5944"/>
      <c r="AN5944"/>
      <c r="AO5944"/>
      <c r="AP5944"/>
      <c r="AQ5944"/>
    </row>
    <row r="5945" spans="1:43" s="269" customFormat="1" x14ac:dyDescent="0.2">
      <c r="A5945" s="13"/>
      <c r="B5945"/>
      <c r="C5945"/>
      <c r="D5945" s="227"/>
      <c r="E5945" s="227"/>
      <c r="F5945" s="227"/>
      <c r="G5945"/>
      <c r="H5945"/>
      <c r="I5945"/>
      <c r="J5945" s="227"/>
      <c r="L5945" s="190"/>
      <c r="N5945"/>
      <c r="O5945"/>
      <c r="P5945"/>
      <c r="Q5945"/>
      <c r="R5945"/>
      <c r="S5945"/>
      <c r="T5945"/>
      <c r="U5945"/>
      <c r="V5945"/>
      <c r="W5945" s="319"/>
      <c r="X5945"/>
      <c r="Y5945"/>
      <c r="Z5945"/>
      <c r="AA5945"/>
      <c r="AB5945"/>
      <c r="AC5945"/>
      <c r="AD5945"/>
      <c r="AE5945"/>
      <c r="AF5945"/>
      <c r="AG5945"/>
      <c r="AH5945"/>
      <c r="AI5945"/>
      <c r="AJ5945"/>
      <c r="AK5945"/>
      <c r="AL5945"/>
      <c r="AM5945"/>
      <c r="AN5945"/>
      <c r="AO5945"/>
      <c r="AP5945"/>
      <c r="AQ5945"/>
    </row>
    <row r="5946" spans="1:43" s="269" customFormat="1" x14ac:dyDescent="0.2">
      <c r="A5946" s="13"/>
      <c r="B5946"/>
      <c r="C5946"/>
      <c r="D5946" s="227"/>
      <c r="E5946" s="227"/>
      <c r="F5946" s="227"/>
      <c r="G5946"/>
      <c r="H5946"/>
      <c r="I5946"/>
      <c r="J5946" s="227"/>
      <c r="L5946" s="190"/>
      <c r="N5946"/>
      <c r="O5946"/>
      <c r="P5946"/>
      <c r="Q5946"/>
      <c r="R5946"/>
      <c r="S5946"/>
      <c r="T5946"/>
      <c r="U5946"/>
      <c r="V5946"/>
      <c r="W5946" s="319"/>
      <c r="X5946"/>
      <c r="Y5946"/>
      <c r="Z5946"/>
      <c r="AA5946"/>
      <c r="AB5946"/>
      <c r="AC5946"/>
      <c r="AD5946"/>
      <c r="AE5946"/>
      <c r="AF5946"/>
      <c r="AG5946"/>
      <c r="AH5946"/>
      <c r="AI5946"/>
      <c r="AJ5946"/>
      <c r="AK5946"/>
      <c r="AL5946"/>
      <c r="AM5946"/>
      <c r="AN5946"/>
      <c r="AO5946"/>
      <c r="AP5946"/>
      <c r="AQ5946"/>
    </row>
    <row r="5947" spans="1:43" s="269" customFormat="1" x14ac:dyDescent="0.2">
      <c r="A5947" s="13"/>
      <c r="B5947"/>
      <c r="C5947"/>
      <c r="D5947" s="227"/>
      <c r="E5947" s="227"/>
      <c r="F5947" s="227"/>
      <c r="G5947"/>
      <c r="H5947"/>
      <c r="I5947"/>
      <c r="J5947" s="227"/>
      <c r="L5947" s="190"/>
      <c r="N5947"/>
      <c r="O5947"/>
      <c r="P5947"/>
      <c r="Q5947"/>
      <c r="R5947"/>
      <c r="S5947"/>
      <c r="T5947"/>
      <c r="U5947"/>
      <c r="V5947"/>
      <c r="W5947" s="319"/>
      <c r="X5947"/>
      <c r="Y5947"/>
      <c r="Z5947"/>
      <c r="AA5947"/>
      <c r="AB5947"/>
      <c r="AC5947"/>
      <c r="AD5947"/>
      <c r="AE5947"/>
      <c r="AF5947"/>
      <c r="AG5947"/>
      <c r="AH5947"/>
      <c r="AI5947"/>
      <c r="AJ5947"/>
      <c r="AK5947"/>
      <c r="AL5947"/>
      <c r="AM5947"/>
      <c r="AN5947"/>
      <c r="AO5947"/>
      <c r="AP5947"/>
      <c r="AQ5947"/>
    </row>
    <row r="5948" spans="1:43" s="269" customFormat="1" x14ac:dyDescent="0.2">
      <c r="A5948" s="13"/>
      <c r="B5948"/>
      <c r="C5948"/>
      <c r="D5948" s="227"/>
      <c r="E5948" s="227"/>
      <c r="F5948" s="227"/>
      <c r="G5948"/>
      <c r="H5948"/>
      <c r="I5948"/>
      <c r="J5948" s="227"/>
      <c r="L5948" s="190"/>
      <c r="N5948"/>
      <c r="O5948"/>
      <c r="P5948"/>
      <c r="Q5948"/>
      <c r="R5948"/>
      <c r="S5948"/>
      <c r="T5948"/>
      <c r="U5948"/>
      <c r="V5948"/>
      <c r="W5948" s="319"/>
      <c r="X5948"/>
      <c r="Y5948"/>
      <c r="Z5948"/>
      <c r="AA5948"/>
      <c r="AB5948"/>
      <c r="AC5948"/>
      <c r="AD5948"/>
      <c r="AE5948"/>
      <c r="AF5948"/>
      <c r="AG5948"/>
      <c r="AH5948"/>
      <c r="AI5948"/>
      <c r="AJ5948"/>
      <c r="AK5948"/>
      <c r="AL5948"/>
      <c r="AM5948"/>
      <c r="AN5948"/>
      <c r="AO5948"/>
      <c r="AP5948"/>
      <c r="AQ5948"/>
    </row>
    <row r="5949" spans="1:43" s="269" customFormat="1" x14ac:dyDescent="0.2">
      <c r="A5949" s="13"/>
      <c r="B5949"/>
      <c r="C5949"/>
      <c r="D5949" s="227"/>
      <c r="E5949" s="227"/>
      <c r="F5949" s="227"/>
      <c r="G5949"/>
      <c r="H5949"/>
      <c r="I5949"/>
      <c r="J5949" s="227"/>
      <c r="L5949" s="190"/>
      <c r="N5949"/>
      <c r="O5949"/>
      <c r="P5949"/>
      <c r="Q5949"/>
      <c r="R5949"/>
      <c r="S5949"/>
      <c r="T5949"/>
      <c r="U5949"/>
      <c r="V5949"/>
      <c r="W5949" s="319"/>
      <c r="X5949"/>
      <c r="Y5949"/>
      <c r="Z5949"/>
      <c r="AA5949"/>
      <c r="AB5949"/>
      <c r="AC5949"/>
      <c r="AD5949"/>
      <c r="AE5949"/>
      <c r="AF5949"/>
      <c r="AG5949"/>
      <c r="AH5949"/>
      <c r="AI5949"/>
      <c r="AJ5949"/>
      <c r="AK5949"/>
      <c r="AL5949"/>
      <c r="AM5949"/>
      <c r="AN5949"/>
      <c r="AO5949"/>
      <c r="AP5949"/>
      <c r="AQ5949"/>
    </row>
    <row r="5950" spans="1:43" s="269" customFormat="1" x14ac:dyDescent="0.2">
      <c r="A5950" s="13"/>
      <c r="B5950"/>
      <c r="C5950"/>
      <c r="D5950" s="227"/>
      <c r="E5950" s="227"/>
      <c r="F5950" s="227"/>
      <c r="G5950"/>
      <c r="H5950"/>
      <c r="I5950"/>
      <c r="J5950" s="227"/>
      <c r="L5950" s="190"/>
      <c r="N5950"/>
      <c r="O5950"/>
      <c r="P5950"/>
      <c r="Q5950"/>
      <c r="R5950"/>
      <c r="S5950"/>
      <c r="T5950"/>
      <c r="U5950"/>
      <c r="V5950"/>
      <c r="W5950" s="319"/>
      <c r="X5950"/>
      <c r="Y5950"/>
      <c r="Z5950"/>
      <c r="AA5950"/>
      <c r="AB5950"/>
      <c r="AC5950"/>
      <c r="AD5950"/>
      <c r="AE5950"/>
      <c r="AF5950"/>
      <c r="AG5950"/>
      <c r="AH5950"/>
      <c r="AI5950"/>
      <c r="AJ5950"/>
      <c r="AK5950"/>
      <c r="AL5950"/>
      <c r="AM5950"/>
      <c r="AN5950"/>
      <c r="AO5950"/>
      <c r="AP5950"/>
      <c r="AQ5950"/>
    </row>
    <row r="5951" spans="1:43" s="269" customFormat="1" x14ac:dyDescent="0.2">
      <c r="A5951" s="13"/>
      <c r="B5951"/>
      <c r="C5951"/>
      <c r="D5951" s="227"/>
      <c r="E5951" s="227"/>
      <c r="F5951" s="227"/>
      <c r="G5951"/>
      <c r="H5951"/>
      <c r="I5951"/>
      <c r="J5951" s="227"/>
      <c r="L5951" s="190"/>
      <c r="N5951"/>
      <c r="O5951"/>
      <c r="P5951"/>
      <c r="Q5951"/>
      <c r="R5951"/>
      <c r="S5951"/>
      <c r="T5951"/>
      <c r="U5951"/>
      <c r="V5951"/>
      <c r="W5951" s="319"/>
      <c r="X5951"/>
      <c r="Y5951"/>
      <c r="Z5951"/>
      <c r="AA5951"/>
      <c r="AB5951"/>
      <c r="AC5951"/>
      <c r="AD5951"/>
      <c r="AE5951"/>
      <c r="AF5951"/>
      <c r="AG5951"/>
      <c r="AH5951"/>
      <c r="AI5951"/>
      <c r="AJ5951"/>
      <c r="AK5951"/>
      <c r="AL5951"/>
      <c r="AM5951"/>
      <c r="AN5951"/>
      <c r="AO5951"/>
      <c r="AP5951"/>
      <c r="AQ5951"/>
    </row>
    <row r="5952" spans="1:43" s="269" customFormat="1" x14ac:dyDescent="0.2">
      <c r="A5952" s="13"/>
      <c r="B5952"/>
      <c r="C5952"/>
      <c r="D5952" s="227"/>
      <c r="E5952" s="227"/>
      <c r="F5952" s="227"/>
      <c r="G5952"/>
      <c r="H5952"/>
      <c r="I5952"/>
      <c r="J5952" s="227"/>
      <c r="L5952" s="190"/>
      <c r="N5952"/>
      <c r="O5952"/>
      <c r="P5952"/>
      <c r="Q5952"/>
      <c r="R5952"/>
      <c r="S5952"/>
      <c r="T5952"/>
      <c r="U5952"/>
      <c r="V5952"/>
      <c r="W5952" s="319"/>
      <c r="X5952"/>
      <c r="Y5952"/>
      <c r="Z5952"/>
      <c r="AA5952"/>
      <c r="AB5952"/>
      <c r="AC5952"/>
      <c r="AD5952"/>
      <c r="AE5952"/>
      <c r="AF5952"/>
      <c r="AG5952"/>
      <c r="AH5952"/>
      <c r="AI5952"/>
      <c r="AJ5952"/>
      <c r="AK5952"/>
      <c r="AL5952"/>
      <c r="AM5952"/>
      <c r="AN5952"/>
      <c r="AO5952"/>
      <c r="AP5952"/>
      <c r="AQ5952"/>
    </row>
    <row r="5953" spans="1:43" s="269" customFormat="1" x14ac:dyDescent="0.2">
      <c r="A5953" s="13"/>
      <c r="B5953"/>
      <c r="C5953"/>
      <c r="D5953" s="227"/>
      <c r="E5953" s="227"/>
      <c r="F5953" s="227"/>
      <c r="G5953"/>
      <c r="H5953"/>
      <c r="I5953"/>
      <c r="J5953" s="227"/>
      <c r="L5953" s="190"/>
      <c r="N5953"/>
      <c r="O5953"/>
      <c r="P5953"/>
      <c r="Q5953"/>
      <c r="R5953"/>
      <c r="S5953"/>
      <c r="T5953"/>
      <c r="U5953"/>
      <c r="V5953"/>
      <c r="W5953" s="319"/>
      <c r="X5953"/>
      <c r="Y5953"/>
      <c r="Z5953"/>
      <c r="AA5953"/>
      <c r="AB5953"/>
      <c r="AC5953"/>
      <c r="AD5953"/>
      <c r="AE5953"/>
      <c r="AF5953"/>
      <c r="AG5953"/>
      <c r="AH5953"/>
      <c r="AI5953"/>
      <c r="AJ5953"/>
      <c r="AK5953"/>
      <c r="AL5953"/>
      <c r="AM5953"/>
      <c r="AN5953"/>
      <c r="AO5953"/>
      <c r="AP5953"/>
      <c r="AQ5953"/>
    </row>
    <row r="5954" spans="1:43" s="269" customFormat="1" x14ac:dyDescent="0.2">
      <c r="A5954" s="13"/>
      <c r="B5954"/>
      <c r="C5954"/>
      <c r="D5954" s="227"/>
      <c r="E5954" s="227"/>
      <c r="F5954" s="227"/>
      <c r="G5954"/>
      <c r="H5954"/>
      <c r="I5954"/>
      <c r="J5954" s="227"/>
      <c r="L5954" s="190"/>
      <c r="N5954"/>
      <c r="O5954"/>
      <c r="P5954"/>
      <c r="Q5954"/>
      <c r="R5954"/>
      <c r="S5954"/>
      <c r="T5954"/>
      <c r="U5954"/>
      <c r="V5954"/>
      <c r="W5954" s="319"/>
      <c r="X5954"/>
      <c r="Y5954"/>
      <c r="Z5954"/>
      <c r="AA5954"/>
      <c r="AB5954"/>
      <c r="AC5954"/>
      <c r="AD5954"/>
      <c r="AE5954"/>
      <c r="AF5954"/>
      <c r="AG5954"/>
      <c r="AH5954"/>
      <c r="AI5954"/>
      <c r="AJ5954"/>
      <c r="AK5954"/>
      <c r="AL5954"/>
      <c r="AM5954"/>
      <c r="AN5954"/>
      <c r="AO5954"/>
      <c r="AP5954"/>
      <c r="AQ5954"/>
    </row>
    <row r="5955" spans="1:43" s="269" customFormat="1" x14ac:dyDescent="0.2">
      <c r="A5955" s="13"/>
      <c r="B5955"/>
      <c r="C5955"/>
      <c r="D5955" s="227"/>
      <c r="E5955" s="227"/>
      <c r="F5955" s="227"/>
      <c r="G5955"/>
      <c r="H5955"/>
      <c r="I5955"/>
      <c r="J5955" s="227"/>
      <c r="L5955" s="190"/>
      <c r="N5955"/>
      <c r="O5955"/>
      <c r="P5955"/>
      <c r="Q5955"/>
      <c r="R5955"/>
      <c r="S5955"/>
      <c r="T5955"/>
      <c r="U5955"/>
      <c r="V5955"/>
      <c r="W5955" s="319"/>
      <c r="X5955"/>
      <c r="Y5955"/>
      <c r="Z5955"/>
      <c r="AA5955"/>
      <c r="AB5955"/>
      <c r="AC5955"/>
      <c r="AD5955"/>
      <c r="AE5955"/>
      <c r="AF5955"/>
      <c r="AG5955"/>
      <c r="AH5955"/>
      <c r="AI5955"/>
      <c r="AJ5955"/>
      <c r="AK5955"/>
      <c r="AL5955"/>
      <c r="AM5955"/>
      <c r="AN5955"/>
      <c r="AO5955"/>
      <c r="AP5955"/>
      <c r="AQ5955"/>
    </row>
    <row r="5956" spans="1:43" s="269" customFormat="1" x14ac:dyDescent="0.2">
      <c r="A5956" s="13"/>
      <c r="B5956"/>
      <c r="C5956"/>
      <c r="D5956" s="227"/>
      <c r="E5956" s="227"/>
      <c r="F5956" s="227"/>
      <c r="G5956"/>
      <c r="H5956"/>
      <c r="I5956"/>
      <c r="J5956" s="227"/>
      <c r="L5956" s="190"/>
      <c r="N5956"/>
      <c r="O5956"/>
      <c r="P5956"/>
      <c r="Q5956"/>
      <c r="R5956"/>
      <c r="S5956"/>
      <c r="T5956"/>
      <c r="U5956"/>
      <c r="V5956"/>
      <c r="W5956" s="319"/>
      <c r="X5956"/>
      <c r="Y5956"/>
      <c r="Z5956"/>
      <c r="AA5956"/>
      <c r="AB5956"/>
      <c r="AC5956"/>
      <c r="AD5956"/>
      <c r="AE5956"/>
      <c r="AF5956"/>
      <c r="AG5956"/>
      <c r="AH5956"/>
      <c r="AI5956"/>
      <c r="AJ5956"/>
      <c r="AK5956"/>
      <c r="AL5956"/>
      <c r="AM5956"/>
      <c r="AN5956"/>
      <c r="AO5956"/>
      <c r="AP5956"/>
      <c r="AQ5956"/>
    </row>
    <row r="5957" spans="1:43" s="269" customFormat="1" x14ac:dyDescent="0.2">
      <c r="A5957" s="13"/>
      <c r="B5957"/>
      <c r="C5957"/>
      <c r="D5957" s="227"/>
      <c r="E5957" s="227"/>
      <c r="F5957" s="227"/>
      <c r="G5957"/>
      <c r="H5957"/>
      <c r="I5957"/>
      <c r="J5957" s="227"/>
      <c r="L5957" s="190"/>
      <c r="N5957"/>
      <c r="O5957"/>
      <c r="P5957"/>
      <c r="Q5957"/>
      <c r="R5957"/>
      <c r="S5957"/>
      <c r="T5957"/>
      <c r="U5957"/>
      <c r="V5957"/>
      <c r="W5957" s="319"/>
      <c r="X5957"/>
      <c r="Y5957"/>
      <c r="Z5957"/>
      <c r="AA5957"/>
      <c r="AB5957"/>
      <c r="AC5957"/>
      <c r="AD5957"/>
      <c r="AE5957"/>
      <c r="AF5957"/>
      <c r="AG5957"/>
      <c r="AH5957"/>
      <c r="AI5957"/>
      <c r="AJ5957"/>
      <c r="AK5957"/>
      <c r="AL5957"/>
      <c r="AM5957"/>
      <c r="AN5957"/>
      <c r="AO5957"/>
      <c r="AP5957"/>
      <c r="AQ5957"/>
    </row>
    <row r="5958" spans="1:43" s="269" customFormat="1" x14ac:dyDescent="0.2">
      <c r="A5958" s="13"/>
      <c r="B5958"/>
      <c r="C5958"/>
      <c r="D5958" s="227"/>
      <c r="E5958" s="227"/>
      <c r="F5958" s="227"/>
      <c r="G5958"/>
      <c r="H5958"/>
      <c r="I5958"/>
      <c r="J5958" s="227"/>
      <c r="L5958" s="190"/>
      <c r="N5958"/>
      <c r="O5958"/>
      <c r="P5958"/>
      <c r="Q5958"/>
      <c r="R5958"/>
      <c r="S5958"/>
      <c r="T5958"/>
      <c r="U5958"/>
      <c r="V5958"/>
      <c r="W5958" s="319"/>
      <c r="X5958"/>
      <c r="Y5958"/>
      <c r="Z5958"/>
      <c r="AA5958"/>
      <c r="AB5958"/>
      <c r="AC5958"/>
      <c r="AD5958"/>
      <c r="AE5958"/>
      <c r="AF5958"/>
      <c r="AG5958"/>
      <c r="AH5958"/>
      <c r="AI5958"/>
      <c r="AJ5958"/>
      <c r="AK5958"/>
      <c r="AL5958"/>
      <c r="AM5958"/>
      <c r="AN5958"/>
      <c r="AO5958"/>
      <c r="AP5958"/>
      <c r="AQ5958"/>
    </row>
    <row r="5959" spans="1:43" s="269" customFormat="1" x14ac:dyDescent="0.2">
      <c r="A5959" s="13"/>
      <c r="B5959"/>
      <c r="C5959"/>
      <c r="D5959" s="227"/>
      <c r="E5959" s="227"/>
      <c r="F5959" s="227"/>
      <c r="G5959"/>
      <c r="H5959"/>
      <c r="I5959"/>
      <c r="J5959" s="227"/>
      <c r="L5959" s="190"/>
      <c r="N5959"/>
      <c r="O5959"/>
      <c r="P5959"/>
      <c r="Q5959"/>
      <c r="R5959"/>
      <c r="S5959"/>
      <c r="T5959"/>
      <c r="U5959"/>
      <c r="V5959"/>
      <c r="W5959" s="319"/>
      <c r="X5959"/>
      <c r="Y5959"/>
      <c r="Z5959"/>
      <c r="AA5959"/>
      <c r="AB5959"/>
      <c r="AC5959"/>
      <c r="AD5959"/>
      <c r="AE5959"/>
      <c r="AF5959"/>
      <c r="AG5959"/>
      <c r="AH5959"/>
      <c r="AI5959"/>
      <c r="AJ5959"/>
      <c r="AK5959"/>
      <c r="AL5959"/>
      <c r="AM5959"/>
      <c r="AN5959"/>
      <c r="AO5959"/>
      <c r="AP5959"/>
      <c r="AQ5959"/>
    </row>
    <row r="5960" spans="1:43" s="269" customFormat="1" x14ac:dyDescent="0.2">
      <c r="A5960" s="13"/>
      <c r="B5960"/>
      <c r="C5960"/>
      <c r="D5960" s="227"/>
      <c r="E5960" s="227"/>
      <c r="F5960" s="227"/>
      <c r="G5960"/>
      <c r="H5960"/>
      <c r="I5960"/>
      <c r="J5960" s="227"/>
      <c r="L5960" s="190"/>
      <c r="N5960"/>
      <c r="O5960"/>
      <c r="P5960"/>
      <c r="Q5960"/>
      <c r="R5960"/>
      <c r="S5960"/>
      <c r="T5960"/>
      <c r="U5960"/>
      <c r="V5960"/>
      <c r="W5960" s="319"/>
      <c r="X5960"/>
      <c r="Y5960"/>
      <c r="Z5960"/>
      <c r="AA5960"/>
      <c r="AB5960"/>
      <c r="AC5960"/>
      <c r="AD5960"/>
      <c r="AE5960"/>
      <c r="AF5960"/>
      <c r="AG5960"/>
      <c r="AH5960"/>
      <c r="AI5960"/>
      <c r="AJ5960"/>
      <c r="AK5960"/>
      <c r="AL5960"/>
      <c r="AM5960"/>
      <c r="AN5960"/>
      <c r="AO5960"/>
      <c r="AP5960"/>
      <c r="AQ5960"/>
    </row>
    <row r="5961" spans="1:43" s="269" customFormat="1" x14ac:dyDescent="0.2">
      <c r="A5961" s="13"/>
      <c r="B5961"/>
      <c r="C5961"/>
      <c r="D5961" s="227"/>
      <c r="E5961" s="227"/>
      <c r="F5961" s="227"/>
      <c r="G5961"/>
      <c r="H5961"/>
      <c r="I5961"/>
      <c r="J5961" s="227"/>
      <c r="L5961" s="190"/>
      <c r="N5961"/>
      <c r="O5961"/>
      <c r="P5961"/>
      <c r="Q5961"/>
      <c r="R5961"/>
      <c r="S5961"/>
      <c r="T5961"/>
      <c r="U5961"/>
      <c r="V5961"/>
      <c r="W5961" s="319"/>
      <c r="X5961"/>
      <c r="Y5961"/>
      <c r="Z5961"/>
      <c r="AA5961"/>
      <c r="AB5961"/>
      <c r="AC5961"/>
      <c r="AD5961"/>
      <c r="AE5961"/>
      <c r="AF5961"/>
      <c r="AG5961"/>
      <c r="AH5961"/>
      <c r="AI5961"/>
      <c r="AJ5961"/>
      <c r="AK5961"/>
      <c r="AL5961"/>
      <c r="AM5961"/>
      <c r="AN5961"/>
      <c r="AO5961"/>
      <c r="AP5961"/>
      <c r="AQ5961"/>
    </row>
    <row r="5962" spans="1:43" s="269" customFormat="1" x14ac:dyDescent="0.2">
      <c r="A5962" s="13"/>
      <c r="B5962"/>
      <c r="C5962"/>
      <c r="D5962" s="227"/>
      <c r="E5962" s="227"/>
      <c r="F5962" s="227"/>
      <c r="G5962"/>
      <c r="H5962"/>
      <c r="I5962"/>
      <c r="J5962" s="227"/>
      <c r="L5962" s="190"/>
      <c r="N5962"/>
      <c r="O5962"/>
      <c r="P5962"/>
      <c r="Q5962"/>
      <c r="R5962"/>
      <c r="S5962"/>
      <c r="T5962"/>
      <c r="U5962"/>
      <c r="V5962"/>
      <c r="W5962" s="319"/>
      <c r="X5962"/>
      <c r="Y5962"/>
      <c r="Z5962"/>
      <c r="AA5962"/>
      <c r="AB5962"/>
      <c r="AC5962"/>
      <c r="AD5962"/>
      <c r="AE5962"/>
      <c r="AF5962"/>
      <c r="AG5962"/>
      <c r="AH5962"/>
      <c r="AI5962"/>
      <c r="AJ5962"/>
      <c r="AK5962"/>
      <c r="AL5962"/>
      <c r="AM5962"/>
      <c r="AN5962"/>
      <c r="AO5962"/>
      <c r="AP5962"/>
      <c r="AQ5962"/>
    </row>
    <row r="5963" spans="1:43" s="269" customFormat="1" x14ac:dyDescent="0.2">
      <c r="A5963" s="13"/>
      <c r="B5963"/>
      <c r="C5963"/>
      <c r="D5963" s="227"/>
      <c r="E5963" s="227"/>
      <c r="F5963" s="227"/>
      <c r="G5963"/>
      <c r="H5963"/>
      <c r="I5963"/>
      <c r="J5963" s="227"/>
      <c r="L5963" s="190"/>
      <c r="N5963"/>
      <c r="O5963"/>
      <c r="P5963"/>
      <c r="Q5963"/>
      <c r="R5963"/>
      <c r="S5963"/>
      <c r="T5963"/>
      <c r="U5963"/>
      <c r="V5963"/>
      <c r="W5963" s="319"/>
      <c r="X5963"/>
      <c r="Y5963"/>
      <c r="Z5963"/>
      <c r="AA5963"/>
      <c r="AB5963"/>
      <c r="AC5963"/>
      <c r="AD5963"/>
      <c r="AE5963"/>
      <c r="AF5963"/>
      <c r="AG5963"/>
      <c r="AH5963"/>
      <c r="AI5963"/>
      <c r="AJ5963"/>
      <c r="AK5963"/>
      <c r="AL5963"/>
      <c r="AM5963"/>
      <c r="AN5963"/>
      <c r="AO5963"/>
      <c r="AP5963"/>
      <c r="AQ5963"/>
    </row>
    <row r="5964" spans="1:43" s="269" customFormat="1" x14ac:dyDescent="0.2">
      <c r="A5964" s="13"/>
      <c r="B5964"/>
      <c r="C5964"/>
      <c r="D5964" s="227"/>
      <c r="E5964" s="227"/>
      <c r="F5964" s="227"/>
      <c r="G5964"/>
      <c r="H5964"/>
      <c r="I5964"/>
      <c r="J5964" s="227"/>
      <c r="L5964" s="190"/>
      <c r="N5964"/>
      <c r="O5964"/>
      <c r="P5964"/>
      <c r="Q5964"/>
      <c r="R5964"/>
      <c r="S5964"/>
      <c r="T5964"/>
      <c r="U5964"/>
      <c r="V5964"/>
      <c r="W5964" s="319"/>
      <c r="X5964"/>
      <c r="Y5964"/>
      <c r="Z5964"/>
      <c r="AA5964"/>
      <c r="AB5964"/>
      <c r="AC5964"/>
      <c r="AD5964"/>
      <c r="AE5964"/>
      <c r="AF5964"/>
      <c r="AG5964"/>
      <c r="AH5964"/>
      <c r="AI5964"/>
      <c r="AJ5964"/>
      <c r="AK5964"/>
      <c r="AL5964"/>
      <c r="AM5964"/>
      <c r="AN5964"/>
      <c r="AO5964"/>
      <c r="AP5964"/>
      <c r="AQ5964"/>
    </row>
    <row r="5965" spans="1:43" s="269" customFormat="1" x14ac:dyDescent="0.2">
      <c r="A5965" s="13"/>
      <c r="B5965"/>
      <c r="C5965"/>
      <c r="D5965" s="227"/>
      <c r="E5965" s="227"/>
      <c r="F5965" s="227"/>
      <c r="G5965"/>
      <c r="H5965"/>
      <c r="I5965"/>
      <c r="J5965" s="227"/>
      <c r="L5965" s="190"/>
      <c r="N5965"/>
      <c r="O5965"/>
      <c r="P5965"/>
      <c r="Q5965"/>
      <c r="R5965"/>
      <c r="S5965"/>
      <c r="T5965"/>
      <c r="U5965"/>
      <c r="V5965"/>
      <c r="W5965" s="319"/>
      <c r="X5965"/>
      <c r="Y5965"/>
      <c r="Z5965"/>
      <c r="AA5965"/>
      <c r="AB5965"/>
      <c r="AC5965"/>
      <c r="AD5965"/>
      <c r="AE5965"/>
      <c r="AF5965"/>
      <c r="AG5965"/>
      <c r="AH5965"/>
      <c r="AI5965"/>
      <c r="AJ5965"/>
      <c r="AK5965"/>
      <c r="AL5965"/>
      <c r="AM5965"/>
      <c r="AN5965"/>
      <c r="AO5965"/>
      <c r="AP5965"/>
      <c r="AQ5965"/>
    </row>
    <row r="5966" spans="1:43" s="269" customFormat="1" x14ac:dyDescent="0.2">
      <c r="A5966" s="13"/>
      <c r="B5966"/>
      <c r="C5966"/>
      <c r="D5966" s="227"/>
      <c r="E5966" s="227"/>
      <c r="F5966" s="227"/>
      <c r="G5966"/>
      <c r="H5966"/>
      <c r="I5966"/>
      <c r="J5966" s="227"/>
      <c r="L5966" s="190"/>
      <c r="N5966"/>
      <c r="O5966"/>
      <c r="P5966"/>
      <c r="Q5966"/>
      <c r="R5966"/>
      <c r="S5966"/>
      <c r="T5966"/>
      <c r="U5966"/>
      <c r="V5966"/>
      <c r="W5966" s="319"/>
      <c r="X5966"/>
      <c r="Y5966"/>
      <c r="Z5966"/>
      <c r="AA5966"/>
      <c r="AB5966"/>
      <c r="AC5966"/>
      <c r="AD5966"/>
      <c r="AE5966"/>
      <c r="AF5966"/>
      <c r="AG5966"/>
      <c r="AH5966"/>
      <c r="AI5966"/>
      <c r="AJ5966"/>
      <c r="AK5966"/>
      <c r="AL5966"/>
      <c r="AM5966"/>
      <c r="AN5966"/>
      <c r="AO5966"/>
      <c r="AP5966"/>
      <c r="AQ5966"/>
    </row>
    <row r="5967" spans="1:43" s="269" customFormat="1" x14ac:dyDescent="0.2">
      <c r="A5967" s="13"/>
      <c r="B5967"/>
      <c r="C5967"/>
      <c r="D5967" s="227"/>
      <c r="E5967" s="227"/>
      <c r="F5967" s="227"/>
      <c r="G5967"/>
      <c r="H5967"/>
      <c r="I5967"/>
      <c r="J5967" s="227"/>
      <c r="L5967" s="190"/>
      <c r="N5967"/>
      <c r="O5967"/>
      <c r="P5967"/>
      <c r="Q5967"/>
      <c r="R5967"/>
      <c r="S5967"/>
      <c r="T5967"/>
      <c r="U5967"/>
      <c r="V5967"/>
      <c r="W5967" s="319"/>
      <c r="X5967"/>
      <c r="Y5967"/>
      <c r="Z5967"/>
      <c r="AA5967"/>
      <c r="AB5967"/>
      <c r="AC5967"/>
      <c r="AD5967"/>
      <c r="AE5967"/>
      <c r="AF5967"/>
      <c r="AG5967"/>
      <c r="AH5967"/>
      <c r="AI5967"/>
      <c r="AJ5967"/>
      <c r="AK5967"/>
      <c r="AL5967"/>
      <c r="AM5967"/>
      <c r="AN5967"/>
      <c r="AO5967"/>
      <c r="AP5967"/>
      <c r="AQ5967"/>
    </row>
    <row r="5968" spans="1:43" s="269" customFormat="1" x14ac:dyDescent="0.2">
      <c r="A5968" s="13"/>
      <c r="B5968"/>
      <c r="C5968"/>
      <c r="D5968" s="227"/>
      <c r="E5968" s="227"/>
      <c r="F5968" s="227"/>
      <c r="G5968"/>
      <c r="H5968"/>
      <c r="I5968"/>
      <c r="J5968" s="227"/>
      <c r="L5968" s="190"/>
      <c r="N5968"/>
      <c r="O5968"/>
      <c r="P5968"/>
      <c r="Q5968"/>
      <c r="R5968"/>
      <c r="S5968"/>
      <c r="T5968"/>
      <c r="U5968"/>
      <c r="V5968"/>
      <c r="W5968" s="319"/>
      <c r="X5968"/>
      <c r="Y5968"/>
      <c r="Z5968"/>
      <c r="AA5968"/>
      <c r="AB5968"/>
      <c r="AC5968"/>
      <c r="AD5968"/>
      <c r="AE5968"/>
      <c r="AF5968"/>
      <c r="AG5968"/>
      <c r="AH5968"/>
      <c r="AI5968"/>
      <c r="AJ5968"/>
      <c r="AK5968"/>
      <c r="AL5968"/>
      <c r="AM5968"/>
      <c r="AN5968"/>
      <c r="AO5968"/>
      <c r="AP5968"/>
      <c r="AQ5968"/>
    </row>
    <row r="5969" spans="1:43" s="269" customFormat="1" x14ac:dyDescent="0.2">
      <c r="A5969" s="13"/>
      <c r="B5969"/>
      <c r="C5969"/>
      <c r="D5969" s="227"/>
      <c r="E5969" s="227"/>
      <c r="F5969" s="227"/>
      <c r="G5969"/>
      <c r="H5969"/>
      <c r="I5969"/>
      <c r="J5969" s="227"/>
      <c r="L5969" s="190"/>
      <c r="N5969"/>
      <c r="O5969"/>
      <c r="P5969"/>
      <c r="Q5969"/>
      <c r="R5969"/>
      <c r="S5969"/>
      <c r="T5969"/>
      <c r="U5969"/>
      <c r="V5969"/>
      <c r="W5969" s="319"/>
      <c r="X5969"/>
      <c r="Y5969"/>
      <c r="Z5969"/>
      <c r="AA5969"/>
      <c r="AB5969"/>
      <c r="AC5969"/>
      <c r="AD5969"/>
      <c r="AE5969"/>
      <c r="AF5969"/>
      <c r="AG5969"/>
      <c r="AH5969"/>
      <c r="AI5969"/>
      <c r="AJ5969"/>
      <c r="AK5969"/>
      <c r="AL5969"/>
      <c r="AM5969"/>
      <c r="AN5969"/>
      <c r="AO5969"/>
      <c r="AP5969"/>
      <c r="AQ5969"/>
    </row>
    <row r="5970" spans="1:43" s="269" customFormat="1" x14ac:dyDescent="0.2">
      <c r="A5970" s="13"/>
      <c r="B5970"/>
      <c r="C5970"/>
      <c r="D5970" s="227"/>
      <c r="E5970" s="227"/>
      <c r="F5970" s="227"/>
      <c r="G5970"/>
      <c r="H5970"/>
      <c r="I5970"/>
      <c r="J5970" s="227"/>
      <c r="L5970" s="190"/>
      <c r="N5970"/>
      <c r="O5970"/>
      <c r="P5970"/>
      <c r="Q5970"/>
      <c r="R5970"/>
      <c r="S5970"/>
      <c r="T5970"/>
      <c r="U5970"/>
      <c r="V5970"/>
      <c r="W5970" s="319"/>
      <c r="X5970"/>
      <c r="Y5970"/>
      <c r="Z5970"/>
      <c r="AA5970"/>
      <c r="AB5970"/>
      <c r="AC5970"/>
      <c r="AD5970"/>
      <c r="AE5970"/>
      <c r="AF5970"/>
      <c r="AG5970"/>
      <c r="AH5970"/>
      <c r="AI5970"/>
      <c r="AJ5970"/>
      <c r="AK5970"/>
      <c r="AL5970"/>
      <c r="AM5970"/>
      <c r="AN5970"/>
      <c r="AO5970"/>
      <c r="AP5970"/>
      <c r="AQ5970"/>
    </row>
    <row r="5971" spans="1:43" s="269" customFormat="1" x14ac:dyDescent="0.2">
      <c r="A5971" s="13"/>
      <c r="B5971"/>
      <c r="C5971"/>
      <c r="D5971" s="227"/>
      <c r="E5971" s="227"/>
      <c r="F5971" s="227"/>
      <c r="G5971"/>
      <c r="H5971"/>
      <c r="I5971"/>
      <c r="J5971" s="227"/>
      <c r="L5971" s="190"/>
      <c r="N5971"/>
      <c r="O5971"/>
      <c r="P5971"/>
      <c r="Q5971"/>
      <c r="R5971"/>
      <c r="S5971"/>
      <c r="T5971"/>
      <c r="U5971"/>
      <c r="V5971"/>
      <c r="W5971" s="319"/>
      <c r="X5971"/>
      <c r="Y5971"/>
      <c r="Z5971"/>
      <c r="AA5971"/>
      <c r="AB5971"/>
      <c r="AC5971"/>
      <c r="AD5971"/>
      <c r="AE5971"/>
      <c r="AF5971"/>
      <c r="AG5971"/>
      <c r="AH5971"/>
      <c r="AI5971"/>
      <c r="AJ5971"/>
      <c r="AK5971"/>
      <c r="AL5971"/>
      <c r="AM5971"/>
      <c r="AN5971"/>
      <c r="AO5971"/>
      <c r="AP5971"/>
      <c r="AQ5971"/>
    </row>
    <row r="5972" spans="1:43" s="269" customFormat="1" x14ac:dyDescent="0.2">
      <c r="A5972" s="13"/>
      <c r="B5972"/>
      <c r="C5972"/>
      <c r="D5972" s="227"/>
      <c r="E5972" s="227"/>
      <c r="F5972" s="227"/>
      <c r="G5972"/>
      <c r="H5972"/>
      <c r="I5972"/>
      <c r="J5972" s="227"/>
      <c r="L5972" s="190"/>
      <c r="N5972"/>
      <c r="O5972"/>
      <c r="P5972"/>
      <c r="Q5972"/>
      <c r="R5972"/>
      <c r="S5972"/>
      <c r="T5972"/>
      <c r="U5972"/>
      <c r="V5972"/>
      <c r="W5972" s="319"/>
      <c r="X5972"/>
      <c r="Y5972"/>
      <c r="Z5972"/>
      <c r="AA5972"/>
      <c r="AB5972"/>
      <c r="AC5972"/>
      <c r="AD5972"/>
      <c r="AE5972"/>
      <c r="AF5972"/>
      <c r="AG5972"/>
      <c r="AH5972"/>
      <c r="AI5972"/>
      <c r="AJ5972"/>
      <c r="AK5972"/>
      <c r="AL5972"/>
      <c r="AM5972"/>
      <c r="AN5972"/>
      <c r="AO5972"/>
      <c r="AP5972"/>
      <c r="AQ5972"/>
    </row>
    <row r="5973" spans="1:43" s="269" customFormat="1" x14ac:dyDescent="0.2">
      <c r="A5973" s="13"/>
      <c r="B5973"/>
      <c r="C5973"/>
      <c r="D5973" s="227"/>
      <c r="E5973" s="227"/>
      <c r="F5973" s="227"/>
      <c r="G5973"/>
      <c r="H5973"/>
      <c r="I5973"/>
      <c r="J5973" s="227"/>
      <c r="L5973" s="190"/>
      <c r="N5973"/>
      <c r="O5973"/>
      <c r="P5973"/>
      <c r="Q5973"/>
      <c r="R5973"/>
      <c r="S5973"/>
      <c r="T5973"/>
      <c r="U5973"/>
      <c r="V5973"/>
      <c r="W5973" s="319"/>
      <c r="X5973"/>
      <c r="Y5973"/>
      <c r="Z5973"/>
      <c r="AA5973"/>
      <c r="AB5973"/>
      <c r="AC5973"/>
      <c r="AD5973"/>
      <c r="AE5973"/>
      <c r="AF5973"/>
      <c r="AG5973"/>
      <c r="AH5973"/>
      <c r="AI5973"/>
      <c r="AJ5973"/>
      <c r="AK5973"/>
      <c r="AL5973"/>
      <c r="AM5973"/>
      <c r="AN5973"/>
      <c r="AO5973"/>
      <c r="AP5973"/>
      <c r="AQ5973"/>
    </row>
    <row r="5974" spans="1:43" s="269" customFormat="1" x14ac:dyDescent="0.2">
      <c r="A5974" s="13"/>
      <c r="B5974"/>
      <c r="C5974"/>
      <c r="D5974" s="227"/>
      <c r="E5974" s="227"/>
      <c r="F5974" s="227"/>
      <c r="G5974"/>
      <c r="H5974"/>
      <c r="I5974"/>
      <c r="J5974" s="227"/>
      <c r="L5974" s="190"/>
      <c r="N5974"/>
      <c r="O5974"/>
      <c r="P5974"/>
      <c r="Q5974"/>
      <c r="R5974"/>
      <c r="S5974"/>
      <c r="T5974"/>
      <c r="U5974"/>
      <c r="V5974"/>
      <c r="W5974" s="319"/>
      <c r="X5974"/>
      <c r="Y5974"/>
      <c r="Z5974"/>
      <c r="AA5974"/>
      <c r="AB5974"/>
      <c r="AC5974"/>
      <c r="AD5974"/>
      <c r="AE5974"/>
      <c r="AF5974"/>
      <c r="AG5974"/>
      <c r="AH5974"/>
      <c r="AI5974"/>
      <c r="AJ5974"/>
      <c r="AK5974"/>
      <c r="AL5974"/>
      <c r="AM5974"/>
      <c r="AN5974"/>
      <c r="AO5974"/>
      <c r="AP5974"/>
      <c r="AQ5974"/>
    </row>
    <row r="5975" spans="1:43" s="269" customFormat="1" x14ac:dyDescent="0.2">
      <c r="A5975" s="13"/>
      <c r="B5975"/>
      <c r="C5975"/>
      <c r="D5975" s="227"/>
      <c r="E5975" s="227"/>
      <c r="F5975" s="227"/>
      <c r="G5975"/>
      <c r="H5975"/>
      <c r="I5975"/>
      <c r="J5975" s="227"/>
      <c r="L5975" s="190"/>
      <c r="N5975"/>
      <c r="O5975"/>
      <c r="P5975"/>
      <c r="Q5975"/>
      <c r="R5975"/>
      <c r="S5975"/>
      <c r="T5975"/>
      <c r="U5975"/>
      <c r="V5975"/>
      <c r="W5975" s="319"/>
      <c r="X5975"/>
      <c r="Y5975"/>
      <c r="Z5975"/>
      <c r="AA5975"/>
      <c r="AB5975"/>
      <c r="AC5975"/>
      <c r="AD5975"/>
      <c r="AE5975"/>
      <c r="AF5975"/>
      <c r="AG5975"/>
      <c r="AH5975"/>
      <c r="AI5975"/>
      <c r="AJ5975"/>
      <c r="AK5975"/>
      <c r="AL5975"/>
      <c r="AM5975"/>
      <c r="AN5975"/>
      <c r="AO5975"/>
      <c r="AP5975"/>
      <c r="AQ5975"/>
    </row>
    <row r="5976" spans="1:43" s="269" customFormat="1" x14ac:dyDescent="0.2">
      <c r="A5976" s="13"/>
      <c r="B5976"/>
      <c r="C5976"/>
      <c r="D5976" s="227"/>
      <c r="E5976" s="227"/>
      <c r="F5976" s="227"/>
      <c r="G5976"/>
      <c r="H5976"/>
      <c r="I5976"/>
      <c r="J5976" s="227"/>
      <c r="L5976" s="190"/>
      <c r="N5976"/>
      <c r="O5976"/>
      <c r="P5976"/>
      <c r="Q5976"/>
      <c r="R5976"/>
      <c r="S5976"/>
      <c r="T5976"/>
      <c r="U5976"/>
      <c r="V5976"/>
      <c r="W5976" s="319"/>
      <c r="X5976"/>
      <c r="Y5976"/>
      <c r="Z5976"/>
      <c r="AA5976"/>
      <c r="AB5976"/>
      <c r="AC5976"/>
      <c r="AD5976"/>
      <c r="AE5976"/>
      <c r="AF5976"/>
      <c r="AG5976"/>
      <c r="AH5976"/>
      <c r="AI5976"/>
      <c r="AJ5976"/>
      <c r="AK5976"/>
      <c r="AL5976"/>
      <c r="AM5976"/>
      <c r="AN5976"/>
      <c r="AO5976"/>
      <c r="AP5976"/>
      <c r="AQ5976"/>
    </row>
    <row r="5977" spans="1:43" s="269" customFormat="1" x14ac:dyDescent="0.2">
      <c r="A5977" s="13"/>
      <c r="B5977"/>
      <c r="C5977"/>
      <c r="D5977" s="227"/>
      <c r="E5977" s="227"/>
      <c r="F5977" s="227"/>
      <c r="G5977"/>
      <c r="H5977"/>
      <c r="I5977"/>
      <c r="J5977" s="227"/>
      <c r="L5977" s="190"/>
      <c r="N5977"/>
      <c r="O5977"/>
      <c r="P5977"/>
      <c r="Q5977"/>
      <c r="R5977"/>
      <c r="S5977"/>
      <c r="T5977"/>
      <c r="U5977"/>
      <c r="V5977"/>
      <c r="W5977" s="319"/>
      <c r="X5977"/>
      <c r="Y5977"/>
      <c r="Z5977"/>
      <c r="AA5977"/>
      <c r="AB5977"/>
      <c r="AC5977"/>
      <c r="AD5977"/>
      <c r="AE5977"/>
      <c r="AF5977"/>
      <c r="AG5977"/>
      <c r="AH5977"/>
      <c r="AI5977"/>
      <c r="AJ5977"/>
      <c r="AK5977"/>
      <c r="AL5977"/>
      <c r="AM5977"/>
      <c r="AN5977"/>
      <c r="AO5977"/>
      <c r="AP5977"/>
      <c r="AQ5977"/>
    </row>
    <row r="5978" spans="1:43" s="269" customFormat="1" x14ac:dyDescent="0.2">
      <c r="A5978" s="13"/>
      <c r="B5978"/>
      <c r="C5978"/>
      <c r="D5978" s="227"/>
      <c r="E5978" s="227"/>
      <c r="F5978" s="227"/>
      <c r="G5978"/>
      <c r="H5978"/>
      <c r="I5978"/>
      <c r="J5978" s="227"/>
      <c r="L5978" s="190"/>
      <c r="N5978"/>
      <c r="O5978"/>
      <c r="P5978"/>
      <c r="Q5978"/>
      <c r="R5978"/>
      <c r="S5978"/>
      <c r="T5978"/>
      <c r="U5978"/>
      <c r="V5978"/>
      <c r="W5978" s="319"/>
      <c r="X5978"/>
      <c r="Y5978"/>
      <c r="Z5978"/>
      <c r="AA5978"/>
      <c r="AB5978"/>
      <c r="AC5978"/>
      <c r="AD5978"/>
      <c r="AE5978"/>
      <c r="AF5978"/>
      <c r="AG5978"/>
      <c r="AH5978"/>
      <c r="AI5978"/>
      <c r="AJ5978"/>
      <c r="AK5978"/>
      <c r="AL5978"/>
      <c r="AM5978"/>
      <c r="AN5978"/>
      <c r="AO5978"/>
      <c r="AP5978"/>
      <c r="AQ5978"/>
    </row>
    <row r="5979" spans="1:43" s="269" customFormat="1" x14ac:dyDescent="0.2">
      <c r="A5979" s="13"/>
      <c r="B5979"/>
      <c r="C5979"/>
      <c r="D5979" s="227"/>
      <c r="E5979" s="227"/>
      <c r="F5979" s="227"/>
      <c r="G5979"/>
      <c r="H5979"/>
      <c r="I5979"/>
      <c r="J5979" s="227"/>
      <c r="L5979" s="190"/>
      <c r="N5979"/>
      <c r="O5979"/>
      <c r="P5979"/>
      <c r="Q5979"/>
      <c r="R5979"/>
      <c r="S5979"/>
      <c r="T5979"/>
      <c r="U5979"/>
      <c r="V5979"/>
      <c r="W5979" s="319"/>
      <c r="X5979"/>
      <c r="Y5979"/>
      <c r="Z5979"/>
      <c r="AA5979"/>
      <c r="AB5979"/>
      <c r="AC5979"/>
      <c r="AD5979"/>
      <c r="AE5979"/>
      <c r="AF5979"/>
      <c r="AG5979"/>
      <c r="AH5979"/>
      <c r="AI5979"/>
      <c r="AJ5979"/>
      <c r="AK5979"/>
      <c r="AL5979"/>
      <c r="AM5979"/>
      <c r="AN5979"/>
      <c r="AO5979"/>
      <c r="AP5979"/>
      <c r="AQ5979"/>
    </row>
    <row r="5980" spans="1:43" s="269" customFormat="1" x14ac:dyDescent="0.2">
      <c r="A5980" s="13"/>
      <c r="B5980"/>
      <c r="C5980"/>
      <c r="D5980" s="227"/>
      <c r="E5980" s="227"/>
      <c r="F5980" s="227"/>
      <c r="G5980"/>
      <c r="H5980"/>
      <c r="I5980"/>
      <c r="J5980" s="227"/>
      <c r="L5980" s="190"/>
      <c r="N5980"/>
      <c r="O5980"/>
      <c r="P5980"/>
      <c r="Q5980"/>
      <c r="R5980"/>
      <c r="S5980"/>
      <c r="T5980"/>
      <c r="U5980"/>
      <c r="V5980"/>
      <c r="W5980" s="319"/>
      <c r="X5980"/>
      <c r="Y5980"/>
      <c r="Z5980"/>
      <c r="AA5980"/>
      <c r="AB5980"/>
      <c r="AC5980"/>
      <c r="AD5980"/>
      <c r="AE5980"/>
      <c r="AF5980"/>
      <c r="AG5980"/>
      <c r="AH5980"/>
      <c r="AI5980"/>
      <c r="AJ5980"/>
      <c r="AK5980"/>
      <c r="AL5980"/>
      <c r="AM5980"/>
      <c r="AN5980"/>
      <c r="AO5980"/>
      <c r="AP5980"/>
      <c r="AQ5980"/>
    </row>
    <row r="5981" spans="1:43" s="269" customFormat="1" x14ac:dyDescent="0.2">
      <c r="A5981" s="13"/>
      <c r="B5981"/>
      <c r="C5981"/>
      <c r="D5981" s="227"/>
      <c r="E5981" s="227"/>
      <c r="F5981" s="227"/>
      <c r="G5981"/>
      <c r="H5981"/>
      <c r="I5981"/>
      <c r="J5981" s="227"/>
      <c r="L5981" s="190"/>
      <c r="N5981"/>
      <c r="O5981"/>
      <c r="P5981"/>
      <c r="Q5981"/>
      <c r="R5981"/>
      <c r="S5981"/>
      <c r="T5981"/>
      <c r="U5981"/>
      <c r="V5981"/>
      <c r="W5981" s="319"/>
      <c r="X5981"/>
      <c r="Y5981"/>
      <c r="Z5981"/>
      <c r="AA5981"/>
      <c r="AB5981"/>
      <c r="AC5981"/>
      <c r="AD5981"/>
      <c r="AE5981"/>
      <c r="AF5981"/>
      <c r="AG5981"/>
      <c r="AH5981"/>
      <c r="AI5981"/>
      <c r="AJ5981"/>
      <c r="AK5981"/>
      <c r="AL5981"/>
      <c r="AM5981"/>
      <c r="AN5981"/>
      <c r="AO5981"/>
      <c r="AP5981"/>
      <c r="AQ5981"/>
    </row>
    <row r="5982" spans="1:43" s="269" customFormat="1" x14ac:dyDescent="0.2">
      <c r="A5982" s="13"/>
      <c r="B5982"/>
      <c r="C5982"/>
      <c r="D5982" s="227"/>
      <c r="E5982" s="227"/>
      <c r="F5982" s="227"/>
      <c r="G5982"/>
      <c r="H5982"/>
      <c r="I5982"/>
      <c r="J5982" s="227"/>
      <c r="L5982" s="190"/>
      <c r="N5982"/>
      <c r="O5982"/>
      <c r="P5982"/>
      <c r="Q5982"/>
      <c r="R5982"/>
      <c r="S5982"/>
      <c r="T5982"/>
      <c r="U5982"/>
      <c r="V5982"/>
      <c r="W5982" s="319"/>
      <c r="X5982"/>
      <c r="Y5982"/>
      <c r="Z5982"/>
      <c r="AA5982"/>
      <c r="AB5982"/>
      <c r="AC5982"/>
      <c r="AD5982"/>
      <c r="AE5982"/>
      <c r="AF5982"/>
      <c r="AG5982"/>
      <c r="AH5982"/>
      <c r="AI5982"/>
      <c r="AJ5982"/>
      <c r="AK5982"/>
      <c r="AL5982"/>
      <c r="AM5982"/>
      <c r="AN5982"/>
      <c r="AO5982"/>
      <c r="AP5982"/>
      <c r="AQ5982"/>
    </row>
    <row r="5983" spans="1:43" s="269" customFormat="1" x14ac:dyDescent="0.2">
      <c r="A5983" s="13"/>
      <c r="B5983"/>
      <c r="C5983"/>
      <c r="D5983" s="227"/>
      <c r="E5983" s="227"/>
      <c r="F5983" s="227"/>
      <c r="G5983"/>
      <c r="H5983"/>
      <c r="I5983"/>
      <c r="J5983" s="227"/>
      <c r="L5983" s="190"/>
      <c r="N5983"/>
      <c r="O5983"/>
      <c r="P5983"/>
      <c r="Q5983"/>
      <c r="R5983"/>
      <c r="S5983"/>
      <c r="T5983"/>
      <c r="U5983"/>
      <c r="V5983"/>
      <c r="W5983" s="319"/>
      <c r="X5983"/>
      <c r="Y5983"/>
      <c r="Z5983"/>
      <c r="AA5983"/>
      <c r="AB5983"/>
      <c r="AC5983"/>
      <c r="AD5983"/>
      <c r="AE5983"/>
      <c r="AF5983"/>
      <c r="AG5983"/>
      <c r="AH5983"/>
      <c r="AI5983"/>
      <c r="AJ5983"/>
      <c r="AK5983"/>
      <c r="AL5983"/>
      <c r="AM5983"/>
      <c r="AN5983"/>
      <c r="AO5983"/>
      <c r="AP5983"/>
      <c r="AQ5983"/>
    </row>
    <row r="5984" spans="1:43" s="269" customFormat="1" x14ac:dyDescent="0.2">
      <c r="A5984" s="13"/>
      <c r="B5984"/>
      <c r="C5984"/>
      <c r="D5984" s="227"/>
      <c r="E5984" s="227"/>
      <c r="F5984" s="227"/>
      <c r="G5984"/>
      <c r="H5984"/>
      <c r="I5984"/>
      <c r="J5984" s="227"/>
      <c r="L5984" s="190"/>
      <c r="N5984"/>
      <c r="O5984"/>
      <c r="P5984"/>
      <c r="Q5984"/>
      <c r="R5984"/>
      <c r="S5984"/>
      <c r="T5984"/>
      <c r="U5984"/>
      <c r="V5984"/>
      <c r="W5984" s="319"/>
      <c r="X5984"/>
      <c r="Y5984"/>
      <c r="Z5984"/>
      <c r="AA5984"/>
      <c r="AB5984"/>
      <c r="AC5984"/>
      <c r="AD5984"/>
      <c r="AE5984"/>
      <c r="AF5984"/>
      <c r="AG5984"/>
      <c r="AH5984"/>
      <c r="AI5984"/>
      <c r="AJ5984"/>
      <c r="AK5984"/>
      <c r="AL5984"/>
      <c r="AM5984"/>
      <c r="AN5984"/>
      <c r="AO5984"/>
      <c r="AP5984"/>
      <c r="AQ5984"/>
    </row>
    <row r="5985" spans="1:43" s="269" customFormat="1" x14ac:dyDescent="0.2">
      <c r="A5985" s="13"/>
      <c r="B5985"/>
      <c r="C5985"/>
      <c r="D5985" s="227"/>
      <c r="E5985" s="227"/>
      <c r="F5985" s="227"/>
      <c r="G5985"/>
      <c r="H5985"/>
      <c r="I5985"/>
      <c r="J5985" s="227"/>
      <c r="L5985" s="190"/>
      <c r="N5985"/>
      <c r="O5985"/>
      <c r="P5985"/>
      <c r="Q5985"/>
      <c r="R5985"/>
      <c r="S5985"/>
      <c r="T5985"/>
      <c r="U5985"/>
      <c r="V5985"/>
      <c r="W5985" s="319"/>
      <c r="X5985"/>
      <c r="Y5985"/>
      <c r="Z5985"/>
      <c r="AA5985"/>
      <c r="AB5985"/>
      <c r="AC5985"/>
      <c r="AD5985"/>
      <c r="AE5985"/>
      <c r="AF5985"/>
      <c r="AG5985"/>
      <c r="AH5985"/>
      <c r="AI5985"/>
      <c r="AJ5985"/>
      <c r="AK5985"/>
      <c r="AL5985"/>
      <c r="AM5985"/>
      <c r="AN5985"/>
      <c r="AO5985"/>
      <c r="AP5985"/>
      <c r="AQ5985"/>
    </row>
    <row r="5986" spans="1:43" s="269" customFormat="1" x14ac:dyDescent="0.2">
      <c r="A5986" s="13"/>
      <c r="B5986"/>
      <c r="C5986"/>
      <c r="D5986" s="227"/>
      <c r="E5986" s="227"/>
      <c r="F5986" s="227"/>
      <c r="G5986"/>
      <c r="H5986"/>
      <c r="I5986"/>
      <c r="J5986" s="227"/>
      <c r="L5986" s="190"/>
      <c r="N5986"/>
      <c r="O5986"/>
      <c r="P5986"/>
      <c r="Q5986"/>
      <c r="R5986"/>
      <c r="S5986"/>
      <c r="T5986"/>
      <c r="U5986"/>
      <c r="V5986"/>
      <c r="W5986" s="319"/>
      <c r="X5986"/>
      <c r="Y5986"/>
      <c r="Z5986"/>
      <c r="AA5986"/>
      <c r="AB5986"/>
      <c r="AC5986"/>
      <c r="AD5986"/>
      <c r="AE5986"/>
      <c r="AF5986"/>
      <c r="AG5986"/>
      <c r="AH5986"/>
      <c r="AI5986"/>
      <c r="AJ5986"/>
      <c r="AK5986"/>
      <c r="AL5986"/>
      <c r="AM5986"/>
      <c r="AN5986"/>
      <c r="AO5986"/>
      <c r="AP5986"/>
      <c r="AQ5986"/>
    </row>
    <row r="5987" spans="1:43" s="269" customFormat="1" x14ac:dyDescent="0.2">
      <c r="A5987" s="13"/>
      <c r="B5987"/>
      <c r="C5987"/>
      <c r="D5987" s="227"/>
      <c r="E5987" s="227"/>
      <c r="F5987" s="227"/>
      <c r="G5987"/>
      <c r="H5987"/>
      <c r="I5987"/>
      <c r="J5987" s="227"/>
      <c r="L5987" s="190"/>
      <c r="N5987"/>
      <c r="O5987"/>
      <c r="P5987"/>
      <c r="Q5987"/>
      <c r="R5987"/>
      <c r="S5987"/>
      <c r="T5987"/>
      <c r="U5987"/>
      <c r="V5987"/>
      <c r="W5987" s="319"/>
      <c r="X5987"/>
      <c r="Y5987"/>
      <c r="Z5987"/>
      <c r="AA5987"/>
      <c r="AB5987"/>
      <c r="AC5987"/>
      <c r="AD5987"/>
      <c r="AE5987"/>
      <c r="AF5987"/>
      <c r="AG5987"/>
      <c r="AH5987"/>
      <c r="AI5987"/>
      <c r="AJ5987"/>
      <c r="AK5987"/>
      <c r="AL5987"/>
      <c r="AM5987"/>
      <c r="AN5987"/>
      <c r="AO5987"/>
      <c r="AP5987"/>
      <c r="AQ5987"/>
    </row>
    <row r="5988" spans="1:43" s="269" customFormat="1" x14ac:dyDescent="0.2">
      <c r="A5988" s="13"/>
      <c r="B5988"/>
      <c r="C5988"/>
      <c r="D5988" s="227"/>
      <c r="E5988" s="227"/>
      <c r="F5988" s="227"/>
      <c r="G5988"/>
      <c r="H5988"/>
      <c r="I5988"/>
      <c r="J5988" s="227"/>
      <c r="L5988" s="190"/>
      <c r="N5988"/>
      <c r="O5988"/>
      <c r="P5988"/>
      <c r="Q5988"/>
      <c r="R5988"/>
      <c r="S5988"/>
      <c r="T5988"/>
      <c r="U5988"/>
      <c r="V5988"/>
      <c r="W5988" s="319"/>
      <c r="X5988"/>
      <c r="Y5988"/>
      <c r="Z5988"/>
      <c r="AA5988"/>
      <c r="AB5988"/>
      <c r="AC5988"/>
      <c r="AD5988"/>
      <c r="AE5988"/>
      <c r="AF5988"/>
      <c r="AG5988"/>
      <c r="AH5988"/>
      <c r="AI5988"/>
      <c r="AJ5988"/>
      <c r="AK5988"/>
      <c r="AL5988"/>
      <c r="AM5988"/>
      <c r="AN5988"/>
      <c r="AO5988"/>
      <c r="AP5988"/>
      <c r="AQ5988"/>
    </row>
    <row r="5989" spans="1:43" s="269" customFormat="1" x14ac:dyDescent="0.2">
      <c r="A5989" s="13"/>
      <c r="B5989"/>
      <c r="C5989"/>
      <c r="D5989" s="227"/>
      <c r="E5989" s="227"/>
      <c r="F5989" s="227"/>
      <c r="G5989"/>
      <c r="H5989"/>
      <c r="I5989"/>
      <c r="J5989" s="227"/>
      <c r="L5989" s="190"/>
      <c r="N5989"/>
      <c r="O5989"/>
      <c r="P5989"/>
      <c r="Q5989"/>
      <c r="R5989"/>
      <c r="S5989"/>
      <c r="T5989"/>
      <c r="U5989"/>
      <c r="V5989"/>
      <c r="W5989" s="319"/>
      <c r="X5989"/>
      <c r="Y5989"/>
      <c r="Z5989"/>
      <c r="AA5989"/>
      <c r="AB5989"/>
      <c r="AC5989"/>
      <c r="AD5989"/>
      <c r="AE5989"/>
      <c r="AF5989"/>
      <c r="AG5989"/>
      <c r="AH5989"/>
      <c r="AI5989"/>
      <c r="AJ5989"/>
      <c r="AK5989"/>
      <c r="AL5989"/>
      <c r="AM5989"/>
      <c r="AN5989"/>
      <c r="AO5989"/>
      <c r="AP5989"/>
      <c r="AQ5989"/>
    </row>
    <row r="5990" spans="1:43" s="269" customFormat="1" x14ac:dyDescent="0.2">
      <c r="A5990" s="13"/>
      <c r="B5990"/>
      <c r="C5990"/>
      <c r="D5990" s="227"/>
      <c r="E5990" s="227"/>
      <c r="F5990" s="227"/>
      <c r="G5990"/>
      <c r="H5990"/>
      <c r="I5990"/>
      <c r="J5990" s="227"/>
      <c r="L5990" s="190"/>
      <c r="N5990"/>
      <c r="O5990"/>
      <c r="P5990"/>
      <c r="Q5990"/>
      <c r="R5990"/>
      <c r="S5990"/>
      <c r="T5990"/>
      <c r="U5990"/>
      <c r="V5990"/>
      <c r="W5990" s="319"/>
      <c r="X5990"/>
      <c r="Y5990"/>
      <c r="Z5990"/>
      <c r="AA5990"/>
      <c r="AB5990"/>
      <c r="AC5990"/>
      <c r="AD5990"/>
      <c r="AE5990"/>
      <c r="AF5990"/>
      <c r="AG5990"/>
      <c r="AH5990"/>
      <c r="AI5990"/>
      <c r="AJ5990"/>
      <c r="AK5990"/>
      <c r="AL5990"/>
      <c r="AM5990"/>
      <c r="AN5990"/>
      <c r="AO5990"/>
      <c r="AP5990"/>
      <c r="AQ5990"/>
    </row>
    <row r="5991" spans="1:43" s="269" customFormat="1" x14ac:dyDescent="0.2">
      <c r="A5991" s="13"/>
      <c r="B5991"/>
      <c r="C5991"/>
      <c r="D5991" s="227"/>
      <c r="E5991" s="227"/>
      <c r="F5991" s="227"/>
      <c r="G5991"/>
      <c r="H5991"/>
      <c r="I5991"/>
      <c r="J5991" s="227"/>
      <c r="L5991" s="190"/>
      <c r="N5991"/>
      <c r="O5991"/>
      <c r="P5991"/>
      <c r="Q5991"/>
      <c r="R5991"/>
      <c r="S5991"/>
      <c r="T5991"/>
      <c r="U5991"/>
      <c r="V5991"/>
      <c r="W5991" s="319"/>
      <c r="X5991"/>
      <c r="Y5991"/>
      <c r="Z5991"/>
      <c r="AA5991"/>
      <c r="AB5991"/>
      <c r="AC5991"/>
      <c r="AD5991"/>
      <c r="AE5991"/>
      <c r="AF5991"/>
      <c r="AG5991"/>
      <c r="AH5991"/>
      <c r="AI5991"/>
      <c r="AJ5991"/>
      <c r="AK5991"/>
      <c r="AL5991"/>
      <c r="AM5991"/>
      <c r="AN5991"/>
      <c r="AO5991"/>
      <c r="AP5991"/>
      <c r="AQ5991"/>
    </row>
    <row r="5992" spans="1:43" s="269" customFormat="1" x14ac:dyDescent="0.2">
      <c r="A5992" s="13"/>
      <c r="B5992"/>
      <c r="C5992"/>
      <c r="D5992" s="227"/>
      <c r="E5992" s="227"/>
      <c r="F5992" s="227"/>
      <c r="G5992"/>
      <c r="H5992"/>
      <c r="I5992"/>
      <c r="J5992" s="227"/>
      <c r="L5992" s="190"/>
      <c r="N5992"/>
      <c r="O5992"/>
      <c r="P5992"/>
      <c r="Q5992"/>
      <c r="R5992"/>
      <c r="S5992"/>
      <c r="T5992"/>
      <c r="U5992"/>
      <c r="V5992"/>
      <c r="W5992" s="319"/>
      <c r="X5992"/>
      <c r="Y5992"/>
      <c r="Z5992"/>
      <c r="AA5992"/>
      <c r="AB5992"/>
      <c r="AC5992"/>
      <c r="AD5992"/>
      <c r="AE5992"/>
      <c r="AF5992"/>
      <c r="AG5992"/>
      <c r="AH5992"/>
      <c r="AI5992"/>
      <c r="AJ5992"/>
      <c r="AK5992"/>
      <c r="AL5992"/>
      <c r="AM5992"/>
      <c r="AN5992"/>
      <c r="AO5992"/>
      <c r="AP5992"/>
      <c r="AQ5992"/>
    </row>
    <row r="5993" spans="1:43" s="269" customFormat="1" x14ac:dyDescent="0.2">
      <c r="A5993" s="13"/>
      <c r="B5993"/>
      <c r="C5993"/>
      <c r="D5993" s="227"/>
      <c r="E5993" s="227"/>
      <c r="F5993" s="227"/>
      <c r="G5993"/>
      <c r="H5993"/>
      <c r="I5993"/>
      <c r="J5993" s="227"/>
      <c r="L5993" s="190"/>
      <c r="N5993"/>
      <c r="O5993"/>
      <c r="P5993"/>
      <c r="Q5993"/>
      <c r="R5993"/>
      <c r="S5993"/>
      <c r="T5993"/>
      <c r="U5993"/>
      <c r="V5993"/>
      <c r="W5993" s="319"/>
      <c r="X5993"/>
      <c r="Y5993"/>
      <c r="Z5993"/>
      <c r="AA5993"/>
      <c r="AB5993"/>
      <c r="AC5993"/>
      <c r="AD5993"/>
      <c r="AE5993"/>
      <c r="AF5993"/>
      <c r="AG5993"/>
      <c r="AH5993"/>
      <c r="AI5993"/>
      <c r="AJ5993"/>
      <c r="AK5993"/>
      <c r="AL5993"/>
      <c r="AM5993"/>
      <c r="AN5993"/>
      <c r="AO5993"/>
      <c r="AP5993"/>
      <c r="AQ5993"/>
    </row>
    <row r="5994" spans="1:43" s="269" customFormat="1" x14ac:dyDescent="0.2">
      <c r="A5994" s="13"/>
      <c r="B5994"/>
      <c r="C5994"/>
      <c r="D5994" s="227"/>
      <c r="E5994" s="227"/>
      <c r="F5994" s="227"/>
      <c r="G5994"/>
      <c r="H5994"/>
      <c r="I5994"/>
      <c r="J5994" s="227"/>
      <c r="L5994" s="190"/>
      <c r="N5994"/>
      <c r="O5994"/>
      <c r="P5994"/>
      <c r="Q5994"/>
      <c r="R5994"/>
      <c r="S5994"/>
      <c r="T5994"/>
      <c r="U5994"/>
      <c r="V5994"/>
      <c r="W5994" s="319"/>
      <c r="X5994"/>
      <c r="Y5994"/>
      <c r="Z5994"/>
      <c r="AA5994"/>
      <c r="AB5994"/>
      <c r="AC5994"/>
      <c r="AD5994"/>
      <c r="AE5994"/>
      <c r="AF5994"/>
      <c r="AG5994"/>
      <c r="AH5994"/>
      <c r="AI5994"/>
      <c r="AJ5994"/>
      <c r="AK5994"/>
      <c r="AL5994"/>
      <c r="AM5994"/>
      <c r="AN5994"/>
      <c r="AO5994"/>
      <c r="AP5994"/>
      <c r="AQ5994"/>
    </row>
    <row r="5995" spans="1:43" s="269" customFormat="1" x14ac:dyDescent="0.2">
      <c r="A5995" s="13"/>
      <c r="B5995"/>
      <c r="C5995"/>
      <c r="D5995" s="227"/>
      <c r="E5995" s="227"/>
      <c r="F5995" s="227"/>
      <c r="G5995"/>
      <c r="H5995"/>
      <c r="I5995"/>
      <c r="J5995" s="227"/>
      <c r="L5995" s="190"/>
      <c r="N5995"/>
      <c r="O5995"/>
      <c r="P5995"/>
      <c r="Q5995"/>
      <c r="R5995"/>
      <c r="S5995"/>
      <c r="T5995"/>
      <c r="U5995"/>
      <c r="V5995"/>
      <c r="W5995" s="319"/>
      <c r="X5995"/>
      <c r="Y5995"/>
      <c r="Z5995"/>
      <c r="AA5995"/>
      <c r="AB5995"/>
      <c r="AC5995"/>
      <c r="AD5995"/>
      <c r="AE5995"/>
      <c r="AF5995"/>
      <c r="AG5995"/>
      <c r="AH5995"/>
      <c r="AI5995"/>
      <c r="AJ5995"/>
      <c r="AK5995"/>
      <c r="AL5995"/>
      <c r="AM5995"/>
      <c r="AN5995"/>
      <c r="AO5995"/>
      <c r="AP5995"/>
      <c r="AQ5995"/>
    </row>
    <row r="5996" spans="1:43" s="269" customFormat="1" x14ac:dyDescent="0.2">
      <c r="A5996" s="13"/>
      <c r="B5996"/>
      <c r="C5996"/>
      <c r="D5996" s="227"/>
      <c r="E5996" s="227"/>
      <c r="F5996" s="227"/>
      <c r="G5996"/>
      <c r="H5996"/>
      <c r="I5996"/>
      <c r="J5996" s="227"/>
      <c r="L5996" s="190"/>
      <c r="N5996"/>
      <c r="O5996"/>
      <c r="P5996"/>
      <c r="Q5996"/>
      <c r="R5996"/>
      <c r="S5996"/>
      <c r="T5996"/>
      <c r="U5996"/>
      <c r="V5996"/>
      <c r="W5996" s="319"/>
      <c r="X5996"/>
      <c r="Y5996"/>
      <c r="Z5996"/>
      <c r="AA5996"/>
      <c r="AB5996"/>
      <c r="AC5996"/>
      <c r="AD5996"/>
      <c r="AE5996"/>
      <c r="AF5996"/>
      <c r="AG5996"/>
      <c r="AH5996"/>
      <c r="AI5996"/>
      <c r="AJ5996"/>
      <c r="AK5996"/>
      <c r="AL5996"/>
      <c r="AM5996"/>
      <c r="AN5996"/>
      <c r="AO5996"/>
      <c r="AP5996"/>
      <c r="AQ5996"/>
    </row>
    <row r="5997" spans="1:43" s="269" customFormat="1" x14ac:dyDescent="0.2">
      <c r="A5997" s="13"/>
      <c r="B5997"/>
      <c r="C5997"/>
      <c r="D5997" s="227"/>
      <c r="E5997" s="227"/>
      <c r="F5997" s="227"/>
      <c r="G5997"/>
      <c r="H5997"/>
      <c r="I5997"/>
      <c r="J5997" s="227"/>
      <c r="L5997" s="190"/>
      <c r="N5997"/>
      <c r="O5997"/>
      <c r="P5997"/>
      <c r="Q5997"/>
      <c r="R5997"/>
      <c r="S5997"/>
      <c r="T5997"/>
      <c r="U5997"/>
      <c r="V5997"/>
      <c r="W5997" s="319"/>
      <c r="X5997"/>
      <c r="Y5997"/>
      <c r="Z5997"/>
      <c r="AA5997"/>
      <c r="AB5997"/>
      <c r="AC5997"/>
      <c r="AD5997"/>
      <c r="AE5997"/>
      <c r="AF5997"/>
      <c r="AG5997"/>
      <c r="AH5997"/>
      <c r="AI5997"/>
      <c r="AJ5997"/>
      <c r="AK5997"/>
      <c r="AL5997"/>
      <c r="AM5997"/>
      <c r="AN5997"/>
      <c r="AO5997"/>
      <c r="AP5997"/>
      <c r="AQ5997"/>
    </row>
    <row r="5998" spans="1:43" s="269" customFormat="1" x14ac:dyDescent="0.2">
      <c r="A5998" s="13"/>
      <c r="B5998"/>
      <c r="C5998"/>
      <c r="D5998" s="227"/>
      <c r="E5998" s="227"/>
      <c r="F5998" s="227"/>
      <c r="G5998"/>
      <c r="H5998"/>
      <c r="I5998"/>
      <c r="J5998" s="227"/>
      <c r="L5998" s="190"/>
      <c r="N5998"/>
      <c r="O5998"/>
      <c r="P5998"/>
      <c r="Q5998"/>
      <c r="R5998"/>
      <c r="S5998"/>
      <c r="T5998"/>
      <c r="U5998"/>
      <c r="V5998"/>
      <c r="W5998" s="319"/>
      <c r="X5998"/>
      <c r="Y5998"/>
      <c r="Z5998"/>
      <c r="AA5998"/>
      <c r="AB5998"/>
      <c r="AC5998"/>
      <c r="AD5998"/>
      <c r="AE5998"/>
      <c r="AF5998"/>
      <c r="AG5998"/>
      <c r="AH5998"/>
      <c r="AI5998"/>
      <c r="AJ5998"/>
      <c r="AK5998"/>
      <c r="AL5998"/>
      <c r="AM5998"/>
      <c r="AN5998"/>
      <c r="AO5998"/>
      <c r="AP5998"/>
      <c r="AQ5998"/>
    </row>
    <row r="5999" spans="1:43" s="269" customFormat="1" x14ac:dyDescent="0.2">
      <c r="A5999" s="13"/>
      <c r="B5999"/>
      <c r="C5999"/>
      <c r="D5999" s="227"/>
      <c r="E5999" s="227"/>
      <c r="F5999" s="227"/>
      <c r="G5999"/>
      <c r="H5999"/>
      <c r="I5999"/>
      <c r="J5999" s="227"/>
      <c r="L5999" s="190"/>
      <c r="N5999"/>
      <c r="O5999"/>
      <c r="P5999"/>
      <c r="Q5999"/>
      <c r="R5999"/>
      <c r="S5999"/>
      <c r="T5999"/>
      <c r="U5999"/>
      <c r="V5999"/>
      <c r="W5999" s="319"/>
      <c r="X5999"/>
      <c r="Y5999"/>
      <c r="Z5999"/>
      <c r="AA5999"/>
      <c r="AB5999"/>
      <c r="AC5999"/>
      <c r="AD5999"/>
      <c r="AE5999"/>
      <c r="AF5999"/>
      <c r="AG5999"/>
      <c r="AH5999"/>
      <c r="AI5999"/>
      <c r="AJ5999"/>
      <c r="AK5999"/>
      <c r="AL5999"/>
      <c r="AM5999"/>
      <c r="AN5999"/>
      <c r="AO5999"/>
      <c r="AP5999"/>
      <c r="AQ5999"/>
    </row>
    <row r="6000" spans="1:43" s="269" customFormat="1" x14ac:dyDescent="0.2">
      <c r="A6000" s="13"/>
      <c r="B6000"/>
      <c r="C6000"/>
      <c r="D6000" s="227"/>
      <c r="E6000" s="227"/>
      <c r="F6000" s="227"/>
      <c r="G6000"/>
      <c r="H6000"/>
      <c r="I6000"/>
      <c r="J6000" s="227"/>
      <c r="L6000" s="190"/>
      <c r="N6000"/>
      <c r="O6000"/>
      <c r="P6000"/>
      <c r="Q6000"/>
      <c r="R6000"/>
      <c r="S6000"/>
      <c r="T6000"/>
      <c r="U6000"/>
      <c r="V6000"/>
      <c r="W6000" s="319"/>
      <c r="X6000"/>
      <c r="Y6000"/>
      <c r="Z6000"/>
      <c r="AA6000"/>
      <c r="AB6000"/>
      <c r="AC6000"/>
      <c r="AD6000"/>
      <c r="AE6000"/>
      <c r="AF6000"/>
      <c r="AG6000"/>
      <c r="AH6000"/>
      <c r="AI6000"/>
      <c r="AJ6000"/>
      <c r="AK6000"/>
      <c r="AL6000"/>
      <c r="AM6000"/>
      <c r="AN6000"/>
      <c r="AO6000"/>
      <c r="AP6000"/>
      <c r="AQ6000"/>
    </row>
    <row r="6001" spans="1:43" s="269" customFormat="1" x14ac:dyDescent="0.2">
      <c r="A6001" s="13"/>
      <c r="B6001"/>
      <c r="C6001"/>
      <c r="D6001" s="227"/>
      <c r="E6001" s="227"/>
      <c r="F6001" s="227"/>
      <c r="G6001"/>
      <c r="H6001"/>
      <c r="I6001"/>
      <c r="J6001" s="227"/>
      <c r="L6001" s="190"/>
      <c r="N6001"/>
      <c r="O6001"/>
      <c r="P6001"/>
      <c r="Q6001"/>
      <c r="R6001"/>
      <c r="S6001"/>
      <c r="T6001"/>
      <c r="U6001"/>
      <c r="V6001"/>
      <c r="W6001" s="319"/>
      <c r="X6001"/>
      <c r="Y6001"/>
      <c r="Z6001"/>
      <c r="AA6001"/>
      <c r="AB6001"/>
      <c r="AC6001"/>
      <c r="AD6001"/>
      <c r="AE6001"/>
      <c r="AF6001"/>
      <c r="AG6001"/>
      <c r="AH6001"/>
      <c r="AI6001"/>
      <c r="AJ6001"/>
      <c r="AK6001"/>
      <c r="AL6001"/>
      <c r="AM6001"/>
      <c r="AN6001"/>
      <c r="AO6001"/>
      <c r="AP6001"/>
      <c r="AQ6001"/>
    </row>
    <row r="6002" spans="1:43" s="269" customFormat="1" x14ac:dyDescent="0.2">
      <c r="A6002" s="13"/>
      <c r="B6002"/>
      <c r="C6002"/>
      <c r="D6002" s="227"/>
      <c r="E6002" s="227"/>
      <c r="F6002" s="227"/>
      <c r="G6002"/>
      <c r="H6002"/>
      <c r="I6002"/>
      <c r="J6002" s="227"/>
      <c r="L6002" s="190"/>
      <c r="N6002"/>
      <c r="O6002"/>
      <c r="P6002"/>
      <c r="Q6002"/>
      <c r="R6002"/>
      <c r="S6002"/>
      <c r="T6002"/>
      <c r="U6002"/>
      <c r="V6002"/>
      <c r="W6002" s="319"/>
      <c r="X6002"/>
      <c r="Y6002"/>
      <c r="Z6002"/>
      <c r="AA6002"/>
      <c r="AB6002"/>
      <c r="AC6002"/>
      <c r="AD6002"/>
      <c r="AE6002"/>
      <c r="AF6002"/>
      <c r="AG6002"/>
      <c r="AH6002"/>
      <c r="AI6002"/>
      <c r="AJ6002"/>
      <c r="AK6002"/>
      <c r="AL6002"/>
      <c r="AM6002"/>
      <c r="AN6002"/>
      <c r="AO6002"/>
      <c r="AP6002"/>
      <c r="AQ6002"/>
    </row>
    <row r="6003" spans="1:43" s="269" customFormat="1" x14ac:dyDescent="0.2">
      <c r="A6003" s="13"/>
      <c r="B6003"/>
      <c r="C6003"/>
      <c r="D6003" s="227"/>
      <c r="E6003" s="227"/>
      <c r="F6003" s="227"/>
      <c r="G6003"/>
      <c r="H6003"/>
      <c r="I6003"/>
      <c r="J6003" s="227"/>
      <c r="L6003" s="190"/>
      <c r="N6003"/>
      <c r="O6003"/>
      <c r="P6003"/>
      <c r="Q6003"/>
      <c r="R6003"/>
      <c r="S6003"/>
      <c r="T6003"/>
      <c r="U6003"/>
      <c r="V6003"/>
      <c r="W6003" s="319"/>
      <c r="X6003"/>
      <c r="Y6003"/>
      <c r="Z6003"/>
      <c r="AA6003"/>
      <c r="AB6003"/>
      <c r="AC6003"/>
      <c r="AD6003"/>
      <c r="AE6003"/>
      <c r="AF6003"/>
      <c r="AG6003"/>
      <c r="AH6003"/>
      <c r="AI6003"/>
      <c r="AJ6003"/>
      <c r="AK6003"/>
      <c r="AL6003"/>
      <c r="AM6003"/>
      <c r="AN6003"/>
      <c r="AO6003"/>
      <c r="AP6003"/>
      <c r="AQ6003"/>
    </row>
    <row r="6004" spans="1:43" s="269" customFormat="1" x14ac:dyDescent="0.2">
      <c r="A6004" s="13"/>
      <c r="B6004"/>
      <c r="C6004"/>
      <c r="D6004" s="227"/>
      <c r="E6004" s="227"/>
      <c r="F6004" s="227"/>
      <c r="G6004"/>
      <c r="H6004"/>
      <c r="I6004"/>
      <c r="J6004" s="227"/>
      <c r="L6004" s="190"/>
      <c r="N6004"/>
      <c r="O6004"/>
      <c r="P6004"/>
      <c r="Q6004"/>
      <c r="R6004"/>
      <c r="S6004"/>
      <c r="T6004"/>
      <c r="U6004"/>
      <c r="V6004"/>
      <c r="W6004" s="319"/>
      <c r="X6004"/>
      <c r="Y6004"/>
      <c r="Z6004"/>
      <c r="AA6004"/>
      <c r="AB6004"/>
      <c r="AC6004"/>
      <c r="AD6004"/>
      <c r="AE6004"/>
      <c r="AF6004"/>
      <c r="AG6004"/>
      <c r="AH6004"/>
      <c r="AI6004"/>
      <c r="AJ6004"/>
      <c r="AK6004"/>
      <c r="AL6004"/>
      <c r="AM6004"/>
      <c r="AN6004"/>
      <c r="AO6004"/>
      <c r="AP6004"/>
      <c r="AQ6004"/>
    </row>
    <row r="6005" spans="1:43" s="269" customFormat="1" x14ac:dyDescent="0.2">
      <c r="A6005" s="13"/>
      <c r="B6005"/>
      <c r="C6005"/>
      <c r="D6005" s="227"/>
      <c r="E6005" s="227"/>
      <c r="F6005" s="227"/>
      <c r="G6005"/>
      <c r="H6005"/>
      <c r="I6005"/>
      <c r="J6005" s="227"/>
      <c r="L6005" s="190"/>
      <c r="N6005"/>
      <c r="O6005"/>
      <c r="P6005"/>
      <c r="Q6005"/>
      <c r="R6005"/>
      <c r="S6005"/>
      <c r="T6005"/>
      <c r="U6005"/>
      <c r="V6005"/>
      <c r="W6005" s="319"/>
      <c r="X6005"/>
      <c r="Y6005"/>
      <c r="Z6005"/>
      <c r="AA6005"/>
      <c r="AB6005"/>
      <c r="AC6005"/>
      <c r="AD6005"/>
      <c r="AE6005"/>
      <c r="AF6005"/>
      <c r="AG6005"/>
      <c r="AH6005"/>
      <c r="AI6005"/>
      <c r="AJ6005"/>
      <c r="AK6005"/>
      <c r="AL6005"/>
      <c r="AM6005"/>
      <c r="AN6005"/>
      <c r="AO6005"/>
      <c r="AP6005"/>
      <c r="AQ6005"/>
    </row>
    <row r="6006" spans="1:43" s="269" customFormat="1" x14ac:dyDescent="0.2">
      <c r="A6006" s="13"/>
      <c r="B6006"/>
      <c r="C6006"/>
      <c r="D6006" s="227"/>
      <c r="E6006" s="227"/>
      <c r="F6006" s="227"/>
      <c r="G6006"/>
      <c r="H6006"/>
      <c r="I6006"/>
      <c r="J6006" s="227"/>
      <c r="L6006" s="190"/>
      <c r="N6006"/>
      <c r="O6006"/>
      <c r="P6006"/>
      <c r="Q6006"/>
      <c r="R6006"/>
      <c r="S6006"/>
      <c r="T6006"/>
      <c r="U6006"/>
      <c r="V6006"/>
      <c r="W6006" s="319"/>
      <c r="X6006"/>
      <c r="Y6006"/>
      <c r="Z6006"/>
      <c r="AA6006"/>
      <c r="AB6006"/>
      <c r="AC6006"/>
      <c r="AD6006"/>
      <c r="AE6006"/>
      <c r="AF6006"/>
      <c r="AG6006"/>
      <c r="AH6006"/>
      <c r="AI6006"/>
      <c r="AJ6006"/>
      <c r="AK6006"/>
      <c r="AL6006"/>
      <c r="AM6006"/>
      <c r="AN6006"/>
      <c r="AO6006"/>
      <c r="AP6006"/>
      <c r="AQ6006"/>
    </row>
    <row r="6007" spans="1:43" s="269" customFormat="1" x14ac:dyDescent="0.2">
      <c r="A6007" s="13"/>
      <c r="B6007"/>
      <c r="C6007"/>
      <c r="D6007" s="227"/>
      <c r="E6007" s="227"/>
      <c r="F6007" s="227"/>
      <c r="G6007"/>
      <c r="H6007"/>
      <c r="I6007"/>
      <c r="J6007" s="227"/>
      <c r="L6007" s="190"/>
      <c r="N6007"/>
      <c r="O6007"/>
      <c r="P6007"/>
      <c r="Q6007"/>
      <c r="R6007"/>
      <c r="S6007"/>
      <c r="T6007"/>
      <c r="U6007"/>
      <c r="V6007"/>
      <c r="W6007" s="319"/>
      <c r="X6007"/>
      <c r="Y6007"/>
      <c r="Z6007"/>
      <c r="AA6007"/>
      <c r="AB6007"/>
      <c r="AC6007"/>
      <c r="AD6007"/>
      <c r="AE6007"/>
      <c r="AF6007"/>
      <c r="AG6007"/>
      <c r="AH6007"/>
      <c r="AI6007"/>
      <c r="AJ6007"/>
      <c r="AK6007"/>
      <c r="AL6007"/>
      <c r="AM6007"/>
      <c r="AN6007"/>
      <c r="AO6007"/>
      <c r="AP6007"/>
      <c r="AQ6007"/>
    </row>
    <row r="6008" spans="1:43" s="269" customFormat="1" x14ac:dyDescent="0.2">
      <c r="A6008" s="13"/>
      <c r="B6008"/>
      <c r="C6008"/>
      <c r="D6008" s="227"/>
      <c r="E6008" s="227"/>
      <c r="F6008" s="227"/>
      <c r="G6008"/>
      <c r="H6008"/>
      <c r="I6008"/>
      <c r="J6008" s="227"/>
      <c r="L6008" s="190"/>
      <c r="N6008"/>
      <c r="O6008"/>
      <c r="P6008"/>
      <c r="Q6008"/>
      <c r="R6008"/>
      <c r="S6008"/>
      <c r="T6008"/>
      <c r="U6008"/>
      <c r="V6008"/>
      <c r="W6008" s="319"/>
      <c r="X6008"/>
      <c r="Y6008"/>
      <c r="Z6008"/>
      <c r="AA6008"/>
      <c r="AB6008"/>
      <c r="AC6008"/>
      <c r="AD6008"/>
      <c r="AE6008"/>
      <c r="AF6008"/>
      <c r="AG6008"/>
      <c r="AH6008"/>
      <c r="AI6008"/>
      <c r="AJ6008"/>
      <c r="AK6008"/>
      <c r="AL6008"/>
      <c r="AM6008"/>
      <c r="AN6008"/>
      <c r="AO6008"/>
      <c r="AP6008"/>
      <c r="AQ6008"/>
    </row>
    <row r="6009" spans="1:43" s="269" customFormat="1" x14ac:dyDescent="0.2">
      <c r="A6009" s="13"/>
      <c r="B6009"/>
      <c r="C6009"/>
      <c r="D6009" s="227"/>
      <c r="E6009" s="227"/>
      <c r="F6009" s="227"/>
      <c r="G6009"/>
      <c r="H6009"/>
      <c r="I6009"/>
      <c r="J6009" s="227"/>
      <c r="L6009" s="190"/>
      <c r="N6009"/>
      <c r="O6009"/>
      <c r="P6009"/>
      <c r="Q6009"/>
      <c r="R6009"/>
      <c r="S6009"/>
      <c r="T6009"/>
      <c r="U6009"/>
      <c r="V6009"/>
      <c r="W6009" s="319"/>
      <c r="X6009"/>
      <c r="Y6009"/>
      <c r="Z6009"/>
      <c r="AA6009"/>
      <c r="AB6009"/>
      <c r="AC6009"/>
      <c r="AD6009"/>
      <c r="AE6009"/>
      <c r="AF6009"/>
      <c r="AG6009"/>
      <c r="AH6009"/>
      <c r="AI6009"/>
      <c r="AJ6009"/>
      <c r="AK6009"/>
      <c r="AL6009"/>
      <c r="AM6009"/>
      <c r="AN6009"/>
      <c r="AO6009"/>
      <c r="AP6009"/>
      <c r="AQ6009"/>
    </row>
    <row r="6010" spans="1:43" s="269" customFormat="1" x14ac:dyDescent="0.2">
      <c r="A6010" s="13"/>
      <c r="B6010"/>
      <c r="C6010"/>
      <c r="D6010" s="227"/>
      <c r="E6010" s="227"/>
      <c r="F6010" s="227"/>
      <c r="G6010"/>
      <c r="H6010"/>
      <c r="I6010"/>
      <c r="J6010" s="227"/>
      <c r="L6010" s="190"/>
      <c r="N6010"/>
      <c r="O6010"/>
      <c r="P6010"/>
      <c r="Q6010"/>
      <c r="R6010"/>
      <c r="S6010"/>
      <c r="T6010"/>
      <c r="U6010"/>
      <c r="V6010"/>
      <c r="W6010" s="319"/>
      <c r="X6010"/>
      <c r="Y6010"/>
      <c r="Z6010"/>
      <c r="AA6010"/>
      <c r="AB6010"/>
      <c r="AC6010"/>
      <c r="AD6010"/>
      <c r="AE6010"/>
      <c r="AF6010"/>
      <c r="AG6010"/>
      <c r="AH6010"/>
      <c r="AI6010"/>
      <c r="AJ6010"/>
      <c r="AK6010"/>
      <c r="AL6010"/>
      <c r="AM6010"/>
      <c r="AN6010"/>
      <c r="AO6010"/>
      <c r="AP6010"/>
      <c r="AQ6010"/>
    </row>
    <row r="6011" spans="1:43" s="269" customFormat="1" x14ac:dyDescent="0.2">
      <c r="A6011" s="13"/>
      <c r="B6011"/>
      <c r="C6011"/>
      <c r="D6011" s="227"/>
      <c r="E6011" s="227"/>
      <c r="F6011" s="227"/>
      <c r="G6011"/>
      <c r="H6011"/>
      <c r="I6011"/>
      <c r="J6011" s="227"/>
      <c r="L6011" s="190"/>
      <c r="N6011"/>
      <c r="O6011"/>
      <c r="P6011"/>
      <c r="Q6011"/>
      <c r="R6011"/>
      <c r="S6011"/>
      <c r="T6011"/>
      <c r="U6011"/>
      <c r="V6011"/>
      <c r="W6011" s="319"/>
      <c r="X6011"/>
      <c r="Y6011"/>
      <c r="Z6011"/>
      <c r="AA6011"/>
      <c r="AB6011"/>
      <c r="AC6011"/>
      <c r="AD6011"/>
      <c r="AE6011"/>
      <c r="AF6011"/>
      <c r="AG6011"/>
      <c r="AH6011"/>
      <c r="AI6011"/>
      <c r="AJ6011"/>
      <c r="AK6011"/>
      <c r="AL6011"/>
      <c r="AM6011"/>
      <c r="AN6011"/>
      <c r="AO6011"/>
      <c r="AP6011"/>
      <c r="AQ6011"/>
    </row>
    <row r="6012" spans="1:43" s="269" customFormat="1" x14ac:dyDescent="0.2">
      <c r="A6012" s="13"/>
      <c r="B6012"/>
      <c r="C6012"/>
      <c r="D6012" s="227"/>
      <c r="E6012" s="227"/>
      <c r="F6012" s="227"/>
      <c r="G6012"/>
      <c r="H6012"/>
      <c r="I6012"/>
      <c r="J6012" s="227"/>
      <c r="L6012" s="190"/>
      <c r="N6012"/>
      <c r="O6012"/>
      <c r="P6012"/>
      <c r="Q6012"/>
      <c r="R6012"/>
      <c r="S6012"/>
      <c r="T6012"/>
      <c r="U6012"/>
      <c r="V6012"/>
      <c r="W6012" s="319"/>
      <c r="X6012"/>
      <c r="Y6012"/>
      <c r="Z6012"/>
      <c r="AA6012"/>
      <c r="AB6012"/>
      <c r="AC6012"/>
      <c r="AD6012"/>
      <c r="AE6012"/>
      <c r="AF6012"/>
      <c r="AG6012"/>
      <c r="AH6012"/>
      <c r="AI6012"/>
      <c r="AJ6012"/>
      <c r="AK6012"/>
      <c r="AL6012"/>
      <c r="AM6012"/>
      <c r="AN6012"/>
      <c r="AO6012"/>
      <c r="AP6012"/>
      <c r="AQ6012"/>
    </row>
    <row r="6013" spans="1:43" s="269" customFormat="1" x14ac:dyDescent="0.2">
      <c r="A6013" s="13"/>
      <c r="B6013"/>
      <c r="C6013"/>
      <c r="D6013" s="227"/>
      <c r="E6013" s="227"/>
      <c r="F6013" s="227"/>
      <c r="G6013"/>
      <c r="H6013"/>
      <c r="I6013"/>
      <c r="J6013" s="227"/>
      <c r="L6013" s="190"/>
      <c r="N6013"/>
      <c r="O6013"/>
      <c r="P6013"/>
      <c r="Q6013"/>
      <c r="R6013"/>
      <c r="S6013"/>
      <c r="T6013"/>
      <c r="U6013"/>
      <c r="V6013"/>
      <c r="W6013" s="319"/>
      <c r="X6013"/>
      <c r="Y6013"/>
      <c r="Z6013"/>
      <c r="AA6013"/>
      <c r="AB6013"/>
      <c r="AC6013"/>
      <c r="AD6013"/>
      <c r="AE6013"/>
      <c r="AF6013"/>
      <c r="AG6013"/>
      <c r="AH6013"/>
      <c r="AI6013"/>
      <c r="AJ6013"/>
      <c r="AK6013"/>
      <c r="AL6013"/>
      <c r="AM6013"/>
      <c r="AN6013"/>
      <c r="AO6013"/>
      <c r="AP6013"/>
      <c r="AQ6013"/>
    </row>
    <row r="6014" spans="1:43" s="269" customFormat="1" x14ac:dyDescent="0.2">
      <c r="A6014" s="13"/>
      <c r="B6014"/>
      <c r="C6014"/>
      <c r="D6014" s="227"/>
      <c r="E6014" s="227"/>
      <c r="F6014" s="227"/>
      <c r="G6014"/>
      <c r="H6014"/>
      <c r="I6014"/>
      <c r="J6014" s="227"/>
      <c r="L6014" s="190"/>
      <c r="N6014"/>
      <c r="O6014"/>
      <c r="P6014"/>
      <c r="Q6014"/>
      <c r="R6014"/>
      <c r="S6014"/>
      <c r="T6014"/>
      <c r="U6014"/>
      <c r="V6014"/>
      <c r="W6014" s="319"/>
      <c r="X6014"/>
      <c r="Y6014"/>
      <c r="Z6014"/>
      <c r="AA6014"/>
      <c r="AB6014"/>
      <c r="AC6014"/>
      <c r="AD6014"/>
      <c r="AE6014"/>
      <c r="AF6014"/>
      <c r="AG6014"/>
      <c r="AH6014"/>
      <c r="AI6014"/>
      <c r="AJ6014"/>
      <c r="AK6014"/>
      <c r="AL6014"/>
      <c r="AM6014"/>
      <c r="AN6014"/>
      <c r="AO6014"/>
      <c r="AP6014"/>
      <c r="AQ6014"/>
    </row>
    <row r="6015" spans="1:43" s="269" customFormat="1" x14ac:dyDescent="0.2">
      <c r="A6015" s="13"/>
      <c r="B6015"/>
      <c r="C6015"/>
      <c r="D6015" s="227"/>
      <c r="E6015" s="227"/>
      <c r="F6015" s="227"/>
      <c r="G6015"/>
      <c r="H6015"/>
      <c r="I6015"/>
      <c r="J6015" s="227"/>
      <c r="L6015" s="190"/>
      <c r="N6015"/>
      <c r="O6015"/>
      <c r="P6015"/>
      <c r="Q6015"/>
      <c r="R6015"/>
      <c r="S6015"/>
      <c r="T6015"/>
      <c r="U6015"/>
      <c r="V6015"/>
      <c r="W6015" s="319"/>
      <c r="X6015"/>
      <c r="Y6015"/>
      <c r="Z6015"/>
      <c r="AA6015"/>
      <c r="AB6015"/>
      <c r="AC6015"/>
      <c r="AD6015"/>
      <c r="AE6015"/>
      <c r="AF6015"/>
      <c r="AG6015"/>
      <c r="AH6015"/>
      <c r="AI6015"/>
      <c r="AJ6015"/>
      <c r="AK6015"/>
      <c r="AL6015"/>
      <c r="AM6015"/>
      <c r="AN6015"/>
      <c r="AO6015"/>
      <c r="AP6015"/>
      <c r="AQ6015"/>
    </row>
    <row r="6016" spans="1:43" s="269" customFormat="1" x14ac:dyDescent="0.2">
      <c r="A6016" s="13"/>
      <c r="B6016"/>
      <c r="C6016"/>
      <c r="D6016" s="227"/>
      <c r="E6016" s="227"/>
      <c r="F6016" s="227"/>
      <c r="G6016"/>
      <c r="H6016"/>
      <c r="I6016"/>
      <c r="J6016" s="227"/>
      <c r="L6016" s="190"/>
      <c r="N6016"/>
      <c r="O6016"/>
      <c r="P6016"/>
      <c r="Q6016"/>
      <c r="R6016"/>
      <c r="S6016"/>
      <c r="T6016"/>
      <c r="U6016"/>
      <c r="V6016"/>
      <c r="W6016" s="319"/>
      <c r="X6016"/>
      <c r="Y6016"/>
      <c r="Z6016"/>
      <c r="AA6016"/>
      <c r="AB6016"/>
      <c r="AC6016"/>
      <c r="AD6016"/>
      <c r="AE6016"/>
      <c r="AF6016"/>
      <c r="AG6016"/>
      <c r="AH6016"/>
      <c r="AI6016"/>
      <c r="AJ6016"/>
      <c r="AK6016"/>
      <c r="AL6016"/>
      <c r="AM6016"/>
      <c r="AN6016"/>
      <c r="AO6016"/>
      <c r="AP6016"/>
      <c r="AQ6016"/>
    </row>
    <row r="6017" spans="1:43" s="269" customFormat="1" x14ac:dyDescent="0.2">
      <c r="A6017" s="13"/>
      <c r="B6017"/>
      <c r="C6017"/>
      <c r="D6017" s="227"/>
      <c r="E6017" s="227"/>
      <c r="F6017" s="227"/>
      <c r="G6017"/>
      <c r="H6017"/>
      <c r="I6017"/>
      <c r="J6017" s="227"/>
      <c r="L6017" s="190"/>
      <c r="N6017"/>
      <c r="O6017"/>
      <c r="P6017"/>
      <c r="Q6017"/>
      <c r="R6017"/>
      <c r="S6017"/>
      <c r="T6017"/>
      <c r="U6017"/>
      <c r="V6017"/>
      <c r="W6017" s="319"/>
      <c r="X6017"/>
      <c r="Y6017"/>
      <c r="Z6017"/>
      <c r="AA6017"/>
      <c r="AB6017"/>
      <c r="AC6017"/>
      <c r="AD6017"/>
      <c r="AE6017"/>
      <c r="AF6017"/>
      <c r="AG6017"/>
      <c r="AH6017"/>
      <c r="AI6017"/>
      <c r="AJ6017"/>
      <c r="AK6017"/>
      <c r="AL6017"/>
      <c r="AM6017"/>
      <c r="AN6017"/>
      <c r="AO6017"/>
      <c r="AP6017"/>
      <c r="AQ6017"/>
    </row>
    <row r="6018" spans="1:43" s="269" customFormat="1" x14ac:dyDescent="0.2">
      <c r="A6018" s="13"/>
      <c r="B6018"/>
      <c r="C6018"/>
      <c r="D6018" s="227"/>
      <c r="E6018" s="227"/>
      <c r="F6018" s="227"/>
      <c r="G6018"/>
      <c r="H6018"/>
      <c r="I6018"/>
      <c r="J6018" s="227"/>
      <c r="L6018" s="190"/>
      <c r="N6018"/>
      <c r="O6018"/>
      <c r="P6018"/>
      <c r="Q6018"/>
      <c r="R6018"/>
      <c r="S6018"/>
      <c r="T6018"/>
      <c r="U6018"/>
      <c r="V6018"/>
      <c r="W6018" s="319"/>
      <c r="X6018"/>
      <c r="Y6018"/>
      <c r="Z6018"/>
      <c r="AA6018"/>
      <c r="AB6018"/>
      <c r="AC6018"/>
      <c r="AD6018"/>
      <c r="AE6018"/>
      <c r="AF6018"/>
      <c r="AG6018"/>
      <c r="AH6018"/>
      <c r="AI6018"/>
      <c r="AJ6018"/>
      <c r="AK6018"/>
      <c r="AL6018"/>
      <c r="AM6018"/>
      <c r="AN6018"/>
      <c r="AO6018"/>
      <c r="AP6018"/>
      <c r="AQ6018"/>
    </row>
    <row r="6019" spans="1:43" s="269" customFormat="1" x14ac:dyDescent="0.2">
      <c r="A6019" s="13"/>
      <c r="B6019"/>
      <c r="C6019"/>
      <c r="D6019" s="227"/>
      <c r="E6019" s="227"/>
      <c r="F6019" s="227"/>
      <c r="G6019"/>
      <c r="H6019"/>
      <c r="I6019"/>
      <c r="J6019" s="227"/>
      <c r="L6019" s="190"/>
      <c r="N6019"/>
      <c r="O6019"/>
      <c r="P6019"/>
      <c r="Q6019"/>
      <c r="R6019"/>
      <c r="S6019"/>
      <c r="T6019"/>
      <c r="U6019"/>
      <c r="V6019"/>
      <c r="W6019" s="319"/>
      <c r="X6019"/>
      <c r="Y6019"/>
      <c r="Z6019"/>
      <c r="AA6019"/>
      <c r="AB6019"/>
      <c r="AC6019"/>
      <c r="AD6019"/>
      <c r="AE6019"/>
      <c r="AF6019"/>
      <c r="AG6019"/>
      <c r="AH6019"/>
      <c r="AI6019"/>
      <c r="AJ6019"/>
      <c r="AK6019"/>
      <c r="AL6019"/>
      <c r="AM6019"/>
      <c r="AN6019"/>
      <c r="AO6019"/>
      <c r="AP6019"/>
      <c r="AQ6019"/>
    </row>
    <row r="6020" spans="1:43" s="269" customFormat="1" x14ac:dyDescent="0.2">
      <c r="A6020" s="13"/>
      <c r="B6020"/>
      <c r="C6020"/>
      <c r="D6020" s="227"/>
      <c r="E6020" s="227"/>
      <c r="F6020" s="227"/>
      <c r="G6020"/>
      <c r="H6020"/>
      <c r="I6020"/>
      <c r="J6020" s="227"/>
      <c r="L6020" s="190"/>
      <c r="N6020"/>
      <c r="O6020"/>
      <c r="P6020"/>
      <c r="Q6020"/>
      <c r="R6020"/>
      <c r="S6020"/>
      <c r="T6020"/>
      <c r="U6020"/>
      <c r="V6020"/>
      <c r="W6020" s="319"/>
      <c r="X6020"/>
      <c r="Y6020"/>
      <c r="Z6020"/>
      <c r="AA6020"/>
      <c r="AB6020"/>
      <c r="AC6020"/>
      <c r="AD6020"/>
      <c r="AE6020"/>
      <c r="AF6020"/>
      <c r="AG6020"/>
      <c r="AH6020"/>
      <c r="AI6020"/>
      <c r="AJ6020"/>
      <c r="AK6020"/>
      <c r="AL6020"/>
      <c r="AM6020"/>
      <c r="AN6020"/>
      <c r="AO6020"/>
      <c r="AP6020"/>
      <c r="AQ6020"/>
    </row>
    <row r="6021" spans="1:43" s="269" customFormat="1" x14ac:dyDescent="0.2">
      <c r="A6021" s="13"/>
      <c r="B6021"/>
      <c r="C6021"/>
      <c r="D6021" s="227"/>
      <c r="E6021" s="227"/>
      <c r="F6021" s="227"/>
      <c r="G6021"/>
      <c r="H6021"/>
      <c r="I6021"/>
      <c r="J6021" s="227"/>
      <c r="L6021" s="190"/>
      <c r="N6021"/>
      <c r="O6021"/>
      <c r="P6021"/>
      <c r="Q6021"/>
      <c r="R6021"/>
      <c r="S6021"/>
      <c r="T6021"/>
      <c r="U6021"/>
      <c r="V6021"/>
      <c r="W6021" s="319"/>
      <c r="X6021"/>
      <c r="Y6021"/>
      <c r="Z6021"/>
      <c r="AA6021"/>
      <c r="AB6021"/>
      <c r="AC6021"/>
      <c r="AD6021"/>
      <c r="AE6021"/>
      <c r="AF6021"/>
      <c r="AG6021"/>
      <c r="AH6021"/>
      <c r="AI6021"/>
      <c r="AJ6021"/>
      <c r="AK6021"/>
      <c r="AL6021"/>
      <c r="AM6021"/>
      <c r="AN6021"/>
      <c r="AO6021"/>
      <c r="AP6021"/>
      <c r="AQ6021"/>
    </row>
    <row r="6022" spans="1:43" s="269" customFormat="1" x14ac:dyDescent="0.2">
      <c r="A6022" s="13"/>
      <c r="B6022"/>
      <c r="C6022"/>
      <c r="D6022" s="227"/>
      <c r="E6022" s="227"/>
      <c r="F6022" s="227"/>
      <c r="G6022"/>
      <c r="H6022"/>
      <c r="I6022"/>
      <c r="J6022" s="227"/>
      <c r="L6022" s="190"/>
      <c r="N6022"/>
      <c r="O6022"/>
      <c r="P6022"/>
      <c r="Q6022"/>
      <c r="R6022"/>
      <c r="S6022"/>
      <c r="T6022"/>
      <c r="U6022"/>
      <c r="V6022"/>
      <c r="W6022" s="319"/>
      <c r="X6022"/>
      <c r="Y6022"/>
      <c r="Z6022"/>
      <c r="AA6022"/>
      <c r="AB6022"/>
      <c r="AC6022"/>
      <c r="AD6022"/>
      <c r="AE6022"/>
      <c r="AF6022"/>
      <c r="AG6022"/>
      <c r="AH6022"/>
      <c r="AI6022"/>
      <c r="AJ6022"/>
      <c r="AK6022"/>
      <c r="AL6022"/>
      <c r="AM6022"/>
      <c r="AN6022"/>
      <c r="AO6022"/>
      <c r="AP6022"/>
      <c r="AQ6022"/>
    </row>
    <row r="6023" spans="1:43" s="269" customFormat="1" x14ac:dyDescent="0.2">
      <c r="A6023" s="13"/>
      <c r="B6023"/>
      <c r="C6023"/>
      <c r="D6023" s="227"/>
      <c r="E6023" s="227"/>
      <c r="F6023" s="227"/>
      <c r="G6023"/>
      <c r="H6023"/>
      <c r="I6023"/>
      <c r="J6023" s="227"/>
      <c r="L6023" s="190"/>
      <c r="N6023"/>
      <c r="O6023"/>
      <c r="P6023"/>
      <c r="Q6023"/>
      <c r="R6023"/>
      <c r="S6023"/>
      <c r="T6023"/>
      <c r="U6023"/>
      <c r="V6023"/>
      <c r="W6023" s="319"/>
      <c r="X6023"/>
      <c r="Y6023"/>
      <c r="Z6023"/>
      <c r="AA6023"/>
      <c r="AB6023"/>
      <c r="AC6023"/>
      <c r="AD6023"/>
      <c r="AE6023"/>
      <c r="AF6023"/>
      <c r="AG6023"/>
      <c r="AH6023"/>
      <c r="AI6023"/>
      <c r="AJ6023"/>
      <c r="AK6023"/>
      <c r="AL6023"/>
      <c r="AM6023"/>
      <c r="AN6023"/>
      <c r="AO6023"/>
      <c r="AP6023"/>
      <c r="AQ6023"/>
    </row>
    <row r="6024" spans="1:43" s="269" customFormat="1" x14ac:dyDescent="0.2">
      <c r="A6024" s="13"/>
      <c r="B6024"/>
      <c r="C6024"/>
      <c r="D6024" s="227"/>
      <c r="E6024" s="227"/>
      <c r="F6024" s="227"/>
      <c r="G6024"/>
      <c r="H6024"/>
      <c r="I6024"/>
      <c r="J6024" s="227"/>
      <c r="L6024" s="190"/>
      <c r="N6024"/>
      <c r="O6024"/>
      <c r="P6024"/>
      <c r="Q6024"/>
      <c r="R6024"/>
      <c r="S6024"/>
      <c r="T6024"/>
      <c r="U6024"/>
      <c r="V6024"/>
      <c r="W6024" s="319"/>
      <c r="X6024"/>
      <c r="Y6024"/>
      <c r="Z6024"/>
      <c r="AA6024"/>
      <c r="AB6024"/>
      <c r="AC6024"/>
      <c r="AD6024"/>
      <c r="AE6024"/>
      <c r="AF6024"/>
      <c r="AG6024"/>
      <c r="AH6024"/>
      <c r="AI6024"/>
      <c r="AJ6024"/>
      <c r="AK6024"/>
      <c r="AL6024"/>
      <c r="AM6024"/>
      <c r="AN6024"/>
      <c r="AO6024"/>
      <c r="AP6024"/>
      <c r="AQ6024"/>
    </row>
    <row r="6025" spans="1:43" s="269" customFormat="1" x14ac:dyDescent="0.2">
      <c r="A6025" s="13"/>
      <c r="B6025"/>
      <c r="C6025"/>
      <c r="D6025" s="227"/>
      <c r="E6025" s="227"/>
      <c r="F6025" s="227"/>
      <c r="G6025"/>
      <c r="H6025"/>
      <c r="I6025"/>
      <c r="J6025" s="227"/>
      <c r="L6025" s="190"/>
      <c r="N6025"/>
      <c r="O6025"/>
      <c r="P6025"/>
      <c r="Q6025"/>
      <c r="R6025"/>
      <c r="S6025"/>
      <c r="T6025"/>
      <c r="U6025"/>
      <c r="V6025"/>
      <c r="W6025" s="319"/>
      <c r="X6025"/>
      <c r="Y6025"/>
      <c r="Z6025"/>
      <c r="AA6025"/>
      <c r="AB6025"/>
      <c r="AC6025"/>
      <c r="AD6025"/>
      <c r="AE6025"/>
      <c r="AF6025"/>
      <c r="AG6025"/>
      <c r="AH6025"/>
      <c r="AI6025"/>
      <c r="AJ6025"/>
      <c r="AK6025"/>
      <c r="AL6025"/>
      <c r="AM6025"/>
      <c r="AN6025"/>
      <c r="AO6025"/>
      <c r="AP6025"/>
      <c r="AQ6025"/>
    </row>
    <row r="6026" spans="1:43" s="269" customFormat="1" x14ac:dyDescent="0.2">
      <c r="A6026" s="13"/>
      <c r="B6026"/>
      <c r="C6026"/>
      <c r="D6026" s="227"/>
      <c r="E6026" s="227"/>
      <c r="F6026" s="227"/>
      <c r="G6026"/>
      <c r="H6026"/>
      <c r="I6026"/>
      <c r="J6026" s="227"/>
      <c r="L6026" s="190"/>
      <c r="N6026"/>
      <c r="O6026"/>
      <c r="P6026"/>
      <c r="Q6026"/>
      <c r="R6026"/>
      <c r="S6026"/>
      <c r="T6026"/>
      <c r="U6026"/>
      <c r="V6026"/>
      <c r="W6026" s="319"/>
      <c r="X6026"/>
      <c r="Y6026"/>
      <c r="Z6026"/>
      <c r="AA6026"/>
      <c r="AB6026"/>
      <c r="AC6026"/>
      <c r="AD6026"/>
      <c r="AE6026"/>
      <c r="AF6026"/>
      <c r="AG6026"/>
      <c r="AH6026"/>
      <c r="AI6026"/>
      <c r="AJ6026"/>
      <c r="AK6026"/>
      <c r="AL6026"/>
      <c r="AM6026"/>
      <c r="AN6026"/>
      <c r="AO6026"/>
      <c r="AP6026"/>
      <c r="AQ6026"/>
    </row>
    <row r="6027" spans="1:43" s="269" customFormat="1" x14ac:dyDescent="0.2">
      <c r="A6027" s="13"/>
      <c r="B6027"/>
      <c r="C6027"/>
      <c r="D6027" s="227"/>
      <c r="E6027" s="227"/>
      <c r="F6027" s="227"/>
      <c r="G6027"/>
      <c r="H6027"/>
      <c r="I6027"/>
      <c r="J6027" s="227"/>
      <c r="L6027" s="190"/>
      <c r="N6027"/>
      <c r="O6027"/>
      <c r="P6027"/>
      <c r="Q6027"/>
      <c r="R6027"/>
      <c r="S6027"/>
      <c r="T6027"/>
      <c r="U6027"/>
      <c r="V6027"/>
      <c r="W6027" s="319"/>
      <c r="X6027"/>
      <c r="Y6027"/>
      <c r="Z6027"/>
      <c r="AA6027"/>
      <c r="AB6027"/>
      <c r="AC6027"/>
      <c r="AD6027"/>
      <c r="AE6027"/>
      <c r="AF6027"/>
      <c r="AG6027"/>
      <c r="AH6027"/>
      <c r="AI6027"/>
      <c r="AJ6027"/>
      <c r="AK6027"/>
      <c r="AL6027"/>
      <c r="AM6027"/>
      <c r="AN6027"/>
      <c r="AO6027"/>
      <c r="AP6027"/>
      <c r="AQ6027"/>
    </row>
    <row r="6028" spans="1:43" s="269" customFormat="1" x14ac:dyDescent="0.2">
      <c r="A6028" s="13"/>
      <c r="B6028"/>
      <c r="C6028"/>
      <c r="D6028" s="227"/>
      <c r="E6028" s="227"/>
      <c r="F6028" s="227"/>
      <c r="G6028"/>
      <c r="H6028"/>
      <c r="I6028"/>
      <c r="J6028" s="227"/>
      <c r="L6028" s="190"/>
      <c r="N6028"/>
      <c r="O6028"/>
      <c r="P6028"/>
      <c r="Q6028"/>
      <c r="R6028"/>
      <c r="S6028"/>
      <c r="T6028"/>
      <c r="U6028"/>
      <c r="V6028"/>
      <c r="W6028" s="319"/>
      <c r="X6028"/>
      <c r="Y6028"/>
      <c r="Z6028"/>
      <c r="AA6028"/>
      <c r="AB6028"/>
      <c r="AC6028"/>
      <c r="AD6028"/>
      <c r="AE6028"/>
      <c r="AF6028"/>
      <c r="AG6028"/>
      <c r="AH6028"/>
      <c r="AI6028"/>
      <c r="AJ6028"/>
      <c r="AK6028"/>
      <c r="AL6028"/>
      <c r="AM6028"/>
      <c r="AN6028"/>
      <c r="AO6028"/>
      <c r="AP6028"/>
      <c r="AQ6028"/>
    </row>
    <row r="6029" spans="1:43" s="269" customFormat="1" x14ac:dyDescent="0.2">
      <c r="A6029" s="13"/>
      <c r="B6029"/>
      <c r="C6029"/>
      <c r="D6029" s="227"/>
      <c r="E6029" s="227"/>
      <c r="F6029" s="227"/>
      <c r="G6029"/>
      <c r="H6029"/>
      <c r="I6029"/>
      <c r="J6029" s="227"/>
      <c r="L6029" s="190"/>
      <c r="N6029"/>
      <c r="O6029"/>
      <c r="P6029"/>
      <c r="Q6029"/>
      <c r="R6029"/>
      <c r="S6029"/>
      <c r="T6029"/>
      <c r="U6029"/>
      <c r="V6029"/>
      <c r="W6029" s="319"/>
      <c r="X6029"/>
      <c r="Y6029"/>
      <c r="Z6029"/>
      <c r="AA6029"/>
      <c r="AB6029"/>
      <c r="AC6029"/>
      <c r="AD6029"/>
      <c r="AE6029"/>
      <c r="AF6029"/>
      <c r="AG6029"/>
      <c r="AH6029"/>
      <c r="AI6029"/>
      <c r="AJ6029"/>
      <c r="AK6029"/>
      <c r="AL6029"/>
      <c r="AM6029"/>
      <c r="AN6029"/>
      <c r="AO6029"/>
      <c r="AP6029"/>
      <c r="AQ6029"/>
    </row>
    <row r="6030" spans="1:43" s="269" customFormat="1" x14ac:dyDescent="0.2">
      <c r="A6030" s="13"/>
      <c r="B6030"/>
      <c r="C6030"/>
      <c r="D6030" s="227"/>
      <c r="E6030" s="227"/>
      <c r="F6030" s="227"/>
      <c r="G6030"/>
      <c r="H6030"/>
      <c r="I6030"/>
      <c r="J6030" s="227"/>
      <c r="L6030" s="190"/>
      <c r="N6030"/>
      <c r="O6030"/>
      <c r="P6030"/>
      <c r="Q6030"/>
      <c r="R6030"/>
      <c r="S6030"/>
      <c r="T6030"/>
      <c r="U6030"/>
      <c r="V6030"/>
      <c r="W6030" s="319"/>
      <c r="X6030"/>
      <c r="Y6030"/>
      <c r="Z6030"/>
      <c r="AA6030"/>
      <c r="AB6030"/>
      <c r="AC6030"/>
      <c r="AD6030"/>
      <c r="AE6030"/>
      <c r="AF6030"/>
      <c r="AG6030"/>
      <c r="AH6030"/>
      <c r="AI6030"/>
      <c r="AJ6030"/>
      <c r="AK6030"/>
      <c r="AL6030"/>
      <c r="AM6030"/>
      <c r="AN6030"/>
      <c r="AO6030"/>
      <c r="AP6030"/>
      <c r="AQ6030"/>
    </row>
    <row r="6031" spans="1:43" s="269" customFormat="1" x14ac:dyDescent="0.2">
      <c r="A6031" s="13"/>
      <c r="B6031"/>
      <c r="C6031"/>
      <c r="D6031" s="227"/>
      <c r="E6031" s="227"/>
      <c r="F6031" s="227"/>
      <c r="G6031"/>
      <c r="H6031"/>
      <c r="I6031"/>
      <c r="J6031" s="227"/>
      <c r="L6031" s="190"/>
      <c r="N6031"/>
      <c r="O6031"/>
      <c r="P6031"/>
      <c r="Q6031"/>
      <c r="R6031"/>
      <c r="S6031"/>
      <c r="T6031"/>
      <c r="U6031"/>
      <c r="V6031"/>
      <c r="W6031" s="319"/>
      <c r="X6031"/>
      <c r="Y6031"/>
      <c r="Z6031"/>
      <c r="AA6031"/>
      <c r="AB6031"/>
      <c r="AC6031"/>
      <c r="AD6031"/>
      <c r="AE6031"/>
      <c r="AF6031"/>
      <c r="AG6031"/>
      <c r="AH6031"/>
      <c r="AI6031"/>
      <c r="AJ6031"/>
      <c r="AK6031"/>
      <c r="AL6031"/>
      <c r="AM6031"/>
      <c r="AN6031"/>
      <c r="AO6031"/>
      <c r="AP6031"/>
      <c r="AQ6031"/>
    </row>
    <row r="6032" spans="1:43" s="269" customFormat="1" x14ac:dyDescent="0.2">
      <c r="A6032" s="13"/>
      <c r="B6032"/>
      <c r="C6032"/>
      <c r="D6032" s="227"/>
      <c r="E6032" s="227"/>
      <c r="F6032" s="227"/>
      <c r="G6032"/>
      <c r="H6032"/>
      <c r="I6032"/>
      <c r="J6032" s="227"/>
      <c r="L6032" s="190"/>
      <c r="N6032"/>
      <c r="O6032"/>
      <c r="P6032"/>
      <c r="Q6032"/>
      <c r="R6032"/>
      <c r="S6032"/>
      <c r="T6032"/>
      <c r="U6032"/>
      <c r="V6032"/>
      <c r="W6032" s="319"/>
      <c r="X6032"/>
      <c r="Y6032"/>
      <c r="Z6032"/>
      <c r="AA6032"/>
      <c r="AB6032"/>
      <c r="AC6032"/>
      <c r="AD6032"/>
      <c r="AE6032"/>
      <c r="AF6032"/>
      <c r="AG6032"/>
      <c r="AH6032"/>
      <c r="AI6032"/>
      <c r="AJ6032"/>
      <c r="AK6032"/>
      <c r="AL6032"/>
      <c r="AM6032"/>
      <c r="AN6032"/>
      <c r="AO6032"/>
      <c r="AP6032"/>
      <c r="AQ6032"/>
    </row>
    <row r="6033" spans="1:43" s="269" customFormat="1" x14ac:dyDescent="0.2">
      <c r="A6033" s="13"/>
      <c r="B6033"/>
      <c r="C6033"/>
      <c r="D6033" s="227"/>
      <c r="E6033" s="227"/>
      <c r="F6033" s="227"/>
      <c r="G6033"/>
      <c r="H6033"/>
      <c r="I6033"/>
      <c r="J6033" s="227"/>
      <c r="L6033" s="190"/>
      <c r="N6033"/>
      <c r="O6033"/>
      <c r="P6033"/>
      <c r="Q6033"/>
      <c r="R6033"/>
      <c r="S6033"/>
      <c r="T6033"/>
      <c r="U6033"/>
      <c r="V6033"/>
      <c r="W6033" s="319"/>
      <c r="X6033"/>
      <c r="Y6033"/>
      <c r="Z6033"/>
      <c r="AA6033"/>
      <c r="AB6033"/>
      <c r="AC6033"/>
      <c r="AD6033"/>
      <c r="AE6033"/>
      <c r="AF6033"/>
      <c r="AG6033"/>
      <c r="AH6033"/>
      <c r="AI6033"/>
      <c r="AJ6033"/>
      <c r="AK6033"/>
      <c r="AL6033"/>
      <c r="AM6033"/>
      <c r="AN6033"/>
      <c r="AO6033"/>
      <c r="AP6033"/>
      <c r="AQ6033"/>
    </row>
    <row r="6034" spans="1:43" s="269" customFormat="1" x14ac:dyDescent="0.2">
      <c r="A6034" s="13"/>
      <c r="B6034"/>
      <c r="C6034"/>
      <c r="D6034" s="227"/>
      <c r="E6034" s="227"/>
      <c r="F6034" s="227"/>
      <c r="G6034"/>
      <c r="H6034"/>
      <c r="I6034"/>
      <c r="J6034" s="227"/>
      <c r="L6034" s="190"/>
      <c r="N6034"/>
      <c r="O6034"/>
      <c r="P6034"/>
      <c r="Q6034"/>
      <c r="R6034"/>
      <c r="S6034"/>
      <c r="T6034"/>
      <c r="U6034"/>
      <c r="V6034"/>
      <c r="W6034" s="319"/>
      <c r="X6034"/>
      <c r="Y6034"/>
      <c r="Z6034"/>
      <c r="AA6034"/>
      <c r="AB6034"/>
      <c r="AC6034"/>
      <c r="AD6034"/>
      <c r="AE6034"/>
      <c r="AF6034"/>
      <c r="AG6034"/>
      <c r="AH6034"/>
      <c r="AI6034"/>
      <c r="AJ6034"/>
      <c r="AK6034"/>
      <c r="AL6034"/>
      <c r="AM6034"/>
      <c r="AN6034"/>
      <c r="AO6034"/>
      <c r="AP6034"/>
      <c r="AQ6034"/>
    </row>
    <row r="6035" spans="1:43" s="269" customFormat="1" x14ac:dyDescent="0.2">
      <c r="A6035" s="13"/>
      <c r="B6035"/>
      <c r="C6035"/>
      <c r="D6035" s="227"/>
      <c r="E6035" s="227"/>
      <c r="F6035" s="227"/>
      <c r="G6035"/>
      <c r="H6035"/>
      <c r="I6035"/>
      <c r="J6035" s="227"/>
      <c r="L6035" s="190"/>
      <c r="N6035"/>
      <c r="O6035"/>
      <c r="P6035"/>
      <c r="Q6035"/>
      <c r="R6035"/>
      <c r="S6035"/>
      <c r="T6035"/>
      <c r="U6035"/>
      <c r="V6035"/>
      <c r="W6035" s="319"/>
      <c r="X6035"/>
      <c r="Y6035"/>
      <c r="Z6035"/>
      <c r="AA6035"/>
      <c r="AB6035"/>
      <c r="AC6035"/>
      <c r="AD6035"/>
      <c r="AE6035"/>
      <c r="AF6035"/>
      <c r="AG6035"/>
      <c r="AH6035"/>
      <c r="AI6035"/>
      <c r="AJ6035"/>
      <c r="AK6035"/>
      <c r="AL6035"/>
      <c r="AM6035"/>
      <c r="AN6035"/>
      <c r="AO6035"/>
      <c r="AP6035"/>
      <c r="AQ6035"/>
    </row>
    <row r="6036" spans="1:43" s="269" customFormat="1" x14ac:dyDescent="0.2">
      <c r="A6036" s="13"/>
      <c r="B6036"/>
      <c r="C6036"/>
      <c r="D6036" s="227"/>
      <c r="E6036" s="227"/>
      <c r="F6036" s="227"/>
      <c r="G6036"/>
      <c r="H6036"/>
      <c r="I6036"/>
      <c r="J6036" s="227"/>
      <c r="L6036" s="190"/>
      <c r="N6036"/>
      <c r="O6036"/>
      <c r="P6036"/>
      <c r="Q6036"/>
      <c r="R6036"/>
      <c r="S6036"/>
      <c r="T6036"/>
      <c r="U6036"/>
      <c r="V6036"/>
      <c r="W6036" s="319"/>
      <c r="X6036"/>
      <c r="Y6036"/>
      <c r="Z6036"/>
      <c r="AA6036"/>
      <c r="AB6036"/>
      <c r="AC6036"/>
      <c r="AD6036"/>
      <c r="AE6036"/>
      <c r="AF6036"/>
      <c r="AG6036"/>
      <c r="AH6036"/>
      <c r="AI6036"/>
      <c r="AJ6036"/>
      <c r="AK6036"/>
      <c r="AL6036"/>
      <c r="AM6036"/>
      <c r="AN6036"/>
      <c r="AO6036"/>
      <c r="AP6036"/>
      <c r="AQ6036"/>
    </row>
    <row r="6037" spans="1:43" s="269" customFormat="1" x14ac:dyDescent="0.2">
      <c r="A6037" s="13"/>
      <c r="B6037"/>
      <c r="C6037"/>
      <c r="D6037" s="227"/>
      <c r="E6037" s="227"/>
      <c r="F6037" s="227"/>
      <c r="G6037"/>
      <c r="H6037"/>
      <c r="I6037"/>
      <c r="J6037" s="227"/>
      <c r="L6037" s="190"/>
      <c r="N6037"/>
      <c r="O6037"/>
      <c r="P6037"/>
      <c r="Q6037"/>
      <c r="R6037"/>
      <c r="S6037"/>
      <c r="T6037"/>
      <c r="U6037"/>
      <c r="V6037"/>
      <c r="W6037" s="319"/>
      <c r="X6037"/>
      <c r="Y6037"/>
      <c r="Z6037"/>
      <c r="AA6037"/>
      <c r="AB6037"/>
      <c r="AC6037"/>
      <c r="AD6037"/>
      <c r="AE6037"/>
      <c r="AF6037"/>
      <c r="AG6037"/>
      <c r="AH6037"/>
      <c r="AI6037"/>
      <c r="AJ6037"/>
      <c r="AK6037"/>
      <c r="AL6037"/>
      <c r="AM6037"/>
      <c r="AN6037"/>
      <c r="AO6037"/>
      <c r="AP6037"/>
      <c r="AQ6037"/>
    </row>
    <row r="6038" spans="1:43" s="269" customFormat="1" x14ac:dyDescent="0.2">
      <c r="A6038" s="13"/>
      <c r="B6038"/>
      <c r="C6038"/>
      <c r="D6038" s="227"/>
      <c r="E6038" s="227"/>
      <c r="F6038" s="227"/>
      <c r="G6038"/>
      <c r="H6038"/>
      <c r="I6038"/>
      <c r="J6038" s="227"/>
      <c r="L6038" s="190"/>
      <c r="N6038"/>
      <c r="O6038"/>
      <c r="P6038"/>
      <c r="Q6038"/>
      <c r="R6038"/>
      <c r="S6038"/>
      <c r="T6038"/>
      <c r="U6038"/>
      <c r="V6038"/>
      <c r="W6038" s="319"/>
      <c r="X6038"/>
      <c r="Y6038"/>
      <c r="Z6038"/>
      <c r="AA6038"/>
      <c r="AB6038"/>
      <c r="AC6038"/>
      <c r="AD6038"/>
      <c r="AE6038"/>
      <c r="AF6038"/>
      <c r="AG6038"/>
      <c r="AH6038"/>
      <c r="AI6038"/>
      <c r="AJ6038"/>
      <c r="AK6038"/>
      <c r="AL6038"/>
      <c r="AM6038"/>
      <c r="AN6038"/>
      <c r="AO6038"/>
      <c r="AP6038"/>
      <c r="AQ6038"/>
    </row>
    <row r="6039" spans="1:43" s="269" customFormat="1" x14ac:dyDescent="0.2">
      <c r="A6039" s="13"/>
      <c r="B6039"/>
      <c r="C6039"/>
      <c r="D6039" s="227"/>
      <c r="E6039" s="227"/>
      <c r="F6039" s="227"/>
      <c r="G6039"/>
      <c r="H6039"/>
      <c r="I6039"/>
      <c r="J6039" s="227"/>
      <c r="L6039" s="190"/>
      <c r="N6039"/>
      <c r="O6039"/>
      <c r="P6039"/>
      <c r="Q6039"/>
      <c r="R6039"/>
      <c r="S6039"/>
      <c r="T6039"/>
      <c r="U6039"/>
      <c r="V6039"/>
      <c r="W6039" s="319"/>
      <c r="X6039"/>
      <c r="Y6039"/>
      <c r="Z6039"/>
      <c r="AA6039"/>
      <c r="AB6039"/>
      <c r="AC6039"/>
      <c r="AD6039"/>
      <c r="AE6039"/>
      <c r="AF6039"/>
      <c r="AG6039"/>
      <c r="AH6039"/>
      <c r="AI6039"/>
      <c r="AJ6039"/>
      <c r="AK6039"/>
      <c r="AL6039"/>
      <c r="AM6039"/>
      <c r="AN6039"/>
      <c r="AO6039"/>
      <c r="AP6039"/>
      <c r="AQ6039"/>
    </row>
    <row r="6040" spans="1:43" s="269" customFormat="1" x14ac:dyDescent="0.2">
      <c r="A6040" s="13"/>
      <c r="B6040"/>
      <c r="C6040"/>
      <c r="D6040" s="227"/>
      <c r="E6040" s="227"/>
      <c r="F6040" s="227"/>
      <c r="G6040"/>
      <c r="H6040"/>
      <c r="I6040"/>
      <c r="J6040" s="227"/>
      <c r="L6040" s="190"/>
      <c r="N6040"/>
      <c r="O6040"/>
      <c r="P6040"/>
      <c r="Q6040"/>
      <c r="R6040"/>
      <c r="S6040"/>
      <c r="T6040"/>
      <c r="U6040"/>
      <c r="V6040"/>
      <c r="W6040" s="319"/>
      <c r="X6040"/>
      <c r="Y6040"/>
      <c r="Z6040"/>
      <c r="AA6040"/>
      <c r="AB6040"/>
      <c r="AC6040"/>
      <c r="AD6040"/>
      <c r="AE6040"/>
      <c r="AF6040"/>
      <c r="AG6040"/>
      <c r="AH6040"/>
      <c r="AI6040"/>
      <c r="AJ6040"/>
      <c r="AK6040"/>
      <c r="AL6040"/>
      <c r="AM6040"/>
      <c r="AN6040"/>
      <c r="AO6040"/>
      <c r="AP6040"/>
      <c r="AQ6040"/>
    </row>
    <row r="6041" spans="1:43" s="269" customFormat="1" x14ac:dyDescent="0.2">
      <c r="A6041" s="13"/>
      <c r="B6041"/>
      <c r="C6041"/>
      <c r="D6041" s="227"/>
      <c r="E6041" s="227"/>
      <c r="F6041" s="227"/>
      <c r="G6041"/>
      <c r="H6041"/>
      <c r="I6041"/>
      <c r="J6041" s="227"/>
      <c r="L6041" s="190"/>
      <c r="N6041"/>
      <c r="O6041"/>
      <c r="P6041"/>
      <c r="Q6041"/>
      <c r="R6041"/>
      <c r="S6041"/>
      <c r="T6041"/>
      <c r="U6041"/>
      <c r="V6041"/>
      <c r="W6041" s="319"/>
      <c r="X6041"/>
      <c r="Y6041"/>
      <c r="Z6041"/>
      <c r="AA6041"/>
      <c r="AB6041"/>
      <c r="AC6041"/>
      <c r="AD6041"/>
      <c r="AE6041"/>
      <c r="AF6041"/>
      <c r="AG6041"/>
      <c r="AH6041"/>
      <c r="AI6041"/>
      <c r="AJ6041"/>
      <c r="AK6041"/>
      <c r="AL6041"/>
      <c r="AM6041"/>
      <c r="AN6041"/>
      <c r="AO6041"/>
      <c r="AP6041"/>
      <c r="AQ6041"/>
    </row>
    <row r="6042" spans="1:43" s="269" customFormat="1" x14ac:dyDescent="0.2">
      <c r="A6042" s="13"/>
      <c r="B6042"/>
      <c r="C6042"/>
      <c r="D6042" s="227"/>
      <c r="E6042" s="227"/>
      <c r="F6042" s="227"/>
      <c r="G6042"/>
      <c r="H6042"/>
      <c r="I6042"/>
      <c r="J6042" s="227"/>
      <c r="L6042" s="190"/>
      <c r="N6042"/>
      <c r="O6042"/>
      <c r="P6042"/>
      <c r="Q6042"/>
      <c r="R6042"/>
      <c r="S6042"/>
      <c r="T6042"/>
      <c r="U6042"/>
      <c r="V6042"/>
      <c r="W6042" s="319"/>
      <c r="X6042"/>
      <c r="Y6042"/>
      <c r="Z6042"/>
      <c r="AA6042"/>
      <c r="AB6042"/>
      <c r="AC6042"/>
      <c r="AD6042"/>
      <c r="AE6042"/>
      <c r="AF6042"/>
      <c r="AG6042"/>
      <c r="AH6042"/>
      <c r="AI6042"/>
      <c r="AJ6042"/>
      <c r="AK6042"/>
      <c r="AL6042"/>
      <c r="AM6042"/>
      <c r="AN6042"/>
      <c r="AO6042"/>
      <c r="AP6042"/>
      <c r="AQ6042"/>
    </row>
    <row r="6043" spans="1:43" s="269" customFormat="1" x14ac:dyDescent="0.2">
      <c r="A6043" s="13"/>
      <c r="B6043"/>
      <c r="C6043"/>
      <c r="D6043" s="227"/>
      <c r="E6043" s="227"/>
      <c r="F6043" s="227"/>
      <c r="G6043"/>
      <c r="H6043"/>
      <c r="I6043"/>
      <c r="J6043" s="227"/>
      <c r="L6043" s="190"/>
      <c r="N6043"/>
      <c r="O6043"/>
      <c r="P6043"/>
      <c r="Q6043"/>
      <c r="R6043"/>
      <c r="S6043"/>
      <c r="T6043"/>
      <c r="U6043"/>
      <c r="V6043"/>
      <c r="W6043" s="319"/>
      <c r="X6043"/>
      <c r="Y6043"/>
      <c r="Z6043"/>
      <c r="AA6043"/>
      <c r="AB6043"/>
      <c r="AC6043"/>
      <c r="AD6043"/>
      <c r="AE6043"/>
      <c r="AF6043"/>
      <c r="AG6043"/>
      <c r="AH6043"/>
      <c r="AI6043"/>
      <c r="AJ6043"/>
      <c r="AK6043"/>
      <c r="AL6043"/>
      <c r="AM6043"/>
      <c r="AN6043"/>
      <c r="AO6043"/>
      <c r="AP6043"/>
      <c r="AQ6043"/>
    </row>
    <row r="6044" spans="1:43" s="269" customFormat="1" x14ac:dyDescent="0.2">
      <c r="A6044" s="13"/>
      <c r="B6044"/>
      <c r="C6044"/>
      <c r="D6044" s="227"/>
      <c r="E6044" s="227"/>
      <c r="F6044" s="227"/>
      <c r="G6044"/>
      <c r="H6044"/>
      <c r="I6044"/>
      <c r="J6044" s="227"/>
      <c r="L6044" s="190"/>
      <c r="N6044"/>
      <c r="O6044"/>
      <c r="P6044"/>
      <c r="Q6044"/>
      <c r="R6044"/>
      <c r="S6044"/>
      <c r="T6044"/>
      <c r="U6044"/>
      <c r="V6044"/>
      <c r="W6044" s="319"/>
      <c r="X6044"/>
      <c r="Y6044"/>
      <c r="Z6044"/>
      <c r="AA6044"/>
      <c r="AB6044"/>
      <c r="AC6044"/>
      <c r="AD6044"/>
      <c r="AE6044"/>
      <c r="AF6044"/>
      <c r="AG6044"/>
      <c r="AH6044"/>
      <c r="AI6044"/>
      <c r="AJ6044"/>
      <c r="AK6044"/>
      <c r="AL6044"/>
      <c r="AM6044"/>
      <c r="AN6044"/>
      <c r="AO6044"/>
      <c r="AP6044"/>
      <c r="AQ6044"/>
    </row>
    <row r="6045" spans="1:43" s="269" customFormat="1" x14ac:dyDescent="0.2">
      <c r="A6045" s="13"/>
      <c r="B6045"/>
      <c r="C6045"/>
      <c r="D6045" s="227"/>
      <c r="E6045" s="227"/>
      <c r="F6045" s="227"/>
      <c r="G6045"/>
      <c r="H6045"/>
      <c r="I6045"/>
      <c r="J6045" s="227"/>
      <c r="L6045" s="190"/>
      <c r="N6045"/>
      <c r="O6045"/>
      <c r="P6045"/>
      <c r="Q6045"/>
      <c r="R6045"/>
      <c r="S6045"/>
      <c r="T6045"/>
      <c r="U6045"/>
      <c r="V6045"/>
      <c r="W6045" s="319"/>
      <c r="X6045"/>
      <c r="Y6045"/>
      <c r="Z6045"/>
      <c r="AA6045"/>
      <c r="AB6045"/>
      <c r="AC6045"/>
      <c r="AD6045"/>
      <c r="AE6045"/>
      <c r="AF6045"/>
      <c r="AG6045"/>
      <c r="AH6045"/>
      <c r="AI6045"/>
      <c r="AJ6045"/>
      <c r="AK6045"/>
      <c r="AL6045"/>
      <c r="AM6045"/>
      <c r="AN6045"/>
      <c r="AO6045"/>
      <c r="AP6045"/>
      <c r="AQ6045"/>
    </row>
    <row r="6046" spans="1:43" s="269" customFormat="1" x14ac:dyDescent="0.2">
      <c r="A6046" s="13"/>
      <c r="B6046"/>
      <c r="C6046"/>
      <c r="D6046" s="227"/>
      <c r="E6046" s="227"/>
      <c r="F6046" s="227"/>
      <c r="G6046"/>
      <c r="H6046"/>
      <c r="I6046"/>
      <c r="J6046" s="227"/>
      <c r="L6046" s="190"/>
      <c r="N6046"/>
      <c r="O6046"/>
      <c r="P6046"/>
      <c r="Q6046"/>
      <c r="R6046"/>
      <c r="S6046"/>
      <c r="T6046"/>
      <c r="U6046"/>
      <c r="V6046"/>
      <c r="W6046" s="319"/>
      <c r="X6046"/>
      <c r="Y6046"/>
      <c r="Z6046"/>
      <c r="AA6046"/>
      <c r="AB6046"/>
      <c r="AC6046"/>
      <c r="AD6046"/>
      <c r="AE6046"/>
      <c r="AF6046"/>
      <c r="AG6046"/>
      <c r="AH6046"/>
      <c r="AI6046"/>
      <c r="AJ6046"/>
      <c r="AK6046"/>
      <c r="AL6046"/>
      <c r="AM6046"/>
      <c r="AN6046"/>
      <c r="AO6046"/>
      <c r="AP6046"/>
      <c r="AQ6046"/>
    </row>
    <row r="6047" spans="1:43" s="269" customFormat="1" x14ac:dyDescent="0.2">
      <c r="A6047" s="13"/>
      <c r="B6047"/>
      <c r="C6047"/>
      <c r="D6047" s="227"/>
      <c r="E6047" s="227"/>
      <c r="F6047" s="227"/>
      <c r="G6047"/>
      <c r="H6047"/>
      <c r="I6047"/>
      <c r="J6047" s="227"/>
      <c r="L6047" s="190"/>
      <c r="N6047"/>
      <c r="O6047"/>
      <c r="P6047"/>
      <c r="Q6047"/>
      <c r="R6047"/>
      <c r="S6047"/>
      <c r="T6047"/>
      <c r="U6047"/>
      <c r="V6047"/>
      <c r="W6047" s="319"/>
      <c r="X6047"/>
      <c r="Y6047"/>
      <c r="Z6047"/>
      <c r="AA6047"/>
      <c r="AB6047"/>
      <c r="AC6047"/>
      <c r="AD6047"/>
      <c r="AE6047"/>
      <c r="AF6047"/>
      <c r="AG6047"/>
      <c r="AH6047"/>
      <c r="AI6047"/>
      <c r="AJ6047"/>
      <c r="AK6047"/>
      <c r="AL6047"/>
      <c r="AM6047"/>
      <c r="AN6047"/>
      <c r="AO6047"/>
      <c r="AP6047"/>
      <c r="AQ6047"/>
    </row>
    <row r="6048" spans="1:43" s="269" customFormat="1" x14ac:dyDescent="0.2">
      <c r="A6048" s="13"/>
      <c r="B6048"/>
      <c r="C6048"/>
      <c r="D6048" s="227"/>
      <c r="E6048" s="227"/>
      <c r="F6048" s="227"/>
      <c r="G6048"/>
      <c r="H6048"/>
      <c r="I6048"/>
      <c r="J6048" s="227"/>
      <c r="L6048" s="190"/>
      <c r="N6048"/>
      <c r="O6048"/>
      <c r="P6048"/>
      <c r="Q6048"/>
      <c r="R6048"/>
      <c r="S6048"/>
      <c r="T6048"/>
      <c r="U6048"/>
      <c r="V6048"/>
      <c r="W6048" s="319"/>
      <c r="X6048"/>
      <c r="Y6048"/>
      <c r="Z6048"/>
      <c r="AA6048"/>
      <c r="AB6048"/>
      <c r="AC6048"/>
      <c r="AD6048"/>
      <c r="AE6048"/>
      <c r="AF6048"/>
      <c r="AG6048"/>
      <c r="AH6048"/>
      <c r="AI6048"/>
      <c r="AJ6048"/>
      <c r="AK6048"/>
      <c r="AL6048"/>
      <c r="AM6048"/>
      <c r="AN6048"/>
      <c r="AO6048"/>
      <c r="AP6048"/>
      <c r="AQ6048"/>
    </row>
    <row r="6049" spans="1:43" s="269" customFormat="1" x14ac:dyDescent="0.2">
      <c r="A6049" s="13"/>
      <c r="B6049"/>
      <c r="C6049"/>
      <c r="D6049" s="227"/>
      <c r="E6049" s="227"/>
      <c r="F6049" s="227"/>
      <c r="G6049"/>
      <c r="H6049"/>
      <c r="I6049"/>
      <c r="J6049" s="227"/>
      <c r="L6049" s="190"/>
      <c r="N6049"/>
      <c r="O6049"/>
      <c r="P6049"/>
      <c r="Q6049"/>
      <c r="R6049"/>
      <c r="S6049"/>
      <c r="T6049"/>
      <c r="U6049"/>
      <c r="V6049"/>
      <c r="W6049" s="319"/>
      <c r="X6049"/>
      <c r="Y6049"/>
      <c r="Z6049"/>
      <c r="AA6049"/>
      <c r="AB6049"/>
      <c r="AC6049"/>
      <c r="AD6049"/>
      <c r="AE6049"/>
      <c r="AF6049"/>
      <c r="AG6049"/>
      <c r="AH6049"/>
      <c r="AI6049"/>
      <c r="AJ6049"/>
      <c r="AK6049"/>
      <c r="AL6049"/>
      <c r="AM6049"/>
      <c r="AN6049"/>
      <c r="AO6049"/>
      <c r="AP6049"/>
      <c r="AQ6049"/>
    </row>
    <row r="6050" spans="1:43" s="269" customFormat="1" x14ac:dyDescent="0.2">
      <c r="A6050" s="13"/>
      <c r="B6050"/>
      <c r="C6050"/>
      <c r="D6050" s="227"/>
      <c r="E6050" s="227"/>
      <c r="F6050" s="227"/>
      <c r="G6050"/>
      <c r="H6050"/>
      <c r="I6050"/>
      <c r="J6050" s="227"/>
      <c r="L6050" s="190"/>
      <c r="N6050"/>
      <c r="O6050"/>
      <c r="P6050"/>
      <c r="Q6050"/>
      <c r="R6050"/>
      <c r="S6050"/>
      <c r="T6050"/>
      <c r="U6050"/>
      <c r="V6050"/>
      <c r="W6050" s="319"/>
      <c r="X6050"/>
      <c r="Y6050"/>
      <c r="Z6050"/>
      <c r="AA6050"/>
      <c r="AB6050"/>
      <c r="AC6050"/>
      <c r="AD6050"/>
      <c r="AE6050"/>
      <c r="AF6050"/>
      <c r="AG6050"/>
      <c r="AH6050"/>
      <c r="AI6050"/>
      <c r="AJ6050"/>
      <c r="AK6050"/>
      <c r="AL6050"/>
      <c r="AM6050"/>
      <c r="AN6050"/>
      <c r="AO6050"/>
      <c r="AP6050"/>
      <c r="AQ6050"/>
    </row>
    <row r="6051" spans="1:43" s="269" customFormat="1" x14ac:dyDescent="0.2">
      <c r="A6051" s="13"/>
      <c r="B6051"/>
      <c r="C6051"/>
      <c r="D6051" s="227"/>
      <c r="E6051" s="227"/>
      <c r="F6051" s="227"/>
      <c r="G6051"/>
      <c r="H6051"/>
      <c r="I6051"/>
      <c r="J6051" s="227"/>
      <c r="L6051" s="190"/>
      <c r="N6051"/>
      <c r="O6051"/>
      <c r="P6051"/>
      <c r="Q6051"/>
      <c r="R6051"/>
      <c r="S6051"/>
      <c r="T6051"/>
      <c r="U6051"/>
      <c r="V6051"/>
      <c r="W6051" s="319"/>
      <c r="X6051"/>
      <c r="Y6051"/>
      <c r="Z6051"/>
      <c r="AA6051"/>
      <c r="AB6051"/>
      <c r="AC6051"/>
      <c r="AD6051"/>
      <c r="AE6051"/>
      <c r="AF6051"/>
      <c r="AG6051"/>
      <c r="AH6051"/>
      <c r="AI6051"/>
      <c r="AJ6051"/>
      <c r="AK6051"/>
      <c r="AL6051"/>
      <c r="AM6051"/>
      <c r="AN6051"/>
      <c r="AO6051"/>
      <c r="AP6051"/>
      <c r="AQ6051"/>
    </row>
    <row r="6052" spans="1:43" s="269" customFormat="1" x14ac:dyDescent="0.2">
      <c r="A6052" s="13"/>
      <c r="B6052"/>
      <c r="C6052"/>
      <c r="D6052" s="227"/>
      <c r="E6052" s="227"/>
      <c r="F6052" s="227"/>
      <c r="G6052"/>
      <c r="H6052"/>
      <c r="I6052"/>
      <c r="J6052" s="227"/>
      <c r="L6052" s="190"/>
      <c r="N6052"/>
      <c r="O6052"/>
      <c r="P6052"/>
      <c r="Q6052"/>
      <c r="R6052"/>
      <c r="S6052"/>
      <c r="T6052"/>
      <c r="U6052"/>
      <c r="V6052"/>
      <c r="W6052" s="319"/>
      <c r="X6052"/>
      <c r="Y6052"/>
      <c r="Z6052"/>
      <c r="AA6052"/>
      <c r="AB6052"/>
      <c r="AC6052"/>
      <c r="AD6052"/>
      <c r="AE6052"/>
      <c r="AF6052"/>
      <c r="AG6052"/>
      <c r="AH6052"/>
      <c r="AI6052"/>
      <c r="AJ6052"/>
      <c r="AK6052"/>
      <c r="AL6052"/>
      <c r="AM6052"/>
      <c r="AN6052"/>
      <c r="AO6052"/>
      <c r="AP6052"/>
      <c r="AQ6052"/>
    </row>
    <row r="6053" spans="1:43" s="269" customFormat="1" x14ac:dyDescent="0.2">
      <c r="A6053" s="13"/>
      <c r="B6053"/>
      <c r="C6053"/>
      <c r="D6053" s="227"/>
      <c r="E6053" s="227"/>
      <c r="F6053" s="227"/>
      <c r="G6053"/>
      <c r="H6053"/>
      <c r="I6053"/>
      <c r="J6053" s="227"/>
      <c r="L6053" s="190"/>
      <c r="N6053"/>
      <c r="O6053"/>
      <c r="P6053"/>
      <c r="Q6053"/>
      <c r="R6053"/>
      <c r="S6053"/>
      <c r="T6053"/>
      <c r="U6053"/>
      <c r="V6053"/>
      <c r="W6053" s="319"/>
      <c r="X6053"/>
      <c r="Y6053"/>
      <c r="Z6053"/>
      <c r="AA6053"/>
      <c r="AB6053"/>
      <c r="AC6053"/>
      <c r="AD6053"/>
      <c r="AE6053"/>
      <c r="AF6053"/>
      <c r="AG6053"/>
      <c r="AH6053"/>
      <c r="AI6053"/>
      <c r="AJ6053"/>
      <c r="AK6053"/>
      <c r="AL6053"/>
      <c r="AM6053"/>
      <c r="AN6053"/>
      <c r="AO6053"/>
      <c r="AP6053"/>
      <c r="AQ6053"/>
    </row>
    <row r="6054" spans="1:43" s="269" customFormat="1" x14ac:dyDescent="0.2">
      <c r="A6054" s="13"/>
      <c r="B6054"/>
      <c r="C6054"/>
      <c r="D6054" s="227"/>
      <c r="E6054" s="227"/>
      <c r="F6054" s="227"/>
      <c r="G6054"/>
      <c r="H6054"/>
      <c r="I6054"/>
      <c r="J6054" s="227"/>
      <c r="L6054" s="190"/>
      <c r="N6054"/>
      <c r="O6054"/>
      <c r="P6054"/>
      <c r="Q6054"/>
      <c r="R6054"/>
      <c r="S6054"/>
      <c r="T6054"/>
      <c r="U6054"/>
      <c r="V6054"/>
      <c r="W6054" s="319"/>
      <c r="X6054"/>
      <c r="Y6054"/>
      <c r="Z6054"/>
      <c r="AA6054"/>
      <c r="AB6054"/>
      <c r="AC6054"/>
      <c r="AD6054"/>
      <c r="AE6054"/>
      <c r="AF6054"/>
      <c r="AG6054"/>
      <c r="AH6054"/>
      <c r="AI6054"/>
      <c r="AJ6054"/>
      <c r="AK6054"/>
      <c r="AL6054"/>
      <c r="AM6054"/>
      <c r="AN6054"/>
      <c r="AO6054"/>
      <c r="AP6054"/>
      <c r="AQ6054"/>
    </row>
    <row r="6055" spans="1:43" s="269" customFormat="1" x14ac:dyDescent="0.2">
      <c r="A6055" s="13"/>
      <c r="B6055"/>
      <c r="C6055"/>
      <c r="D6055" s="227"/>
      <c r="E6055" s="227"/>
      <c r="F6055" s="227"/>
      <c r="G6055"/>
      <c r="H6055"/>
      <c r="I6055"/>
      <c r="J6055" s="227"/>
      <c r="L6055" s="190"/>
      <c r="N6055"/>
      <c r="O6055"/>
      <c r="P6055"/>
      <c r="Q6055"/>
      <c r="R6055"/>
      <c r="S6055"/>
      <c r="T6055"/>
      <c r="U6055"/>
      <c r="V6055"/>
      <c r="W6055" s="319"/>
      <c r="X6055"/>
      <c r="Y6055"/>
      <c r="Z6055"/>
      <c r="AA6055"/>
      <c r="AB6055"/>
      <c r="AC6055"/>
      <c r="AD6055"/>
      <c r="AE6055"/>
      <c r="AF6055"/>
      <c r="AG6055"/>
      <c r="AH6055"/>
      <c r="AI6055"/>
      <c r="AJ6055"/>
      <c r="AK6055"/>
      <c r="AL6055"/>
      <c r="AM6055"/>
      <c r="AN6055"/>
      <c r="AO6055"/>
      <c r="AP6055"/>
      <c r="AQ6055"/>
    </row>
    <row r="6056" spans="1:43" s="269" customFormat="1" x14ac:dyDescent="0.2">
      <c r="A6056" s="13"/>
      <c r="B6056"/>
      <c r="C6056"/>
      <c r="D6056" s="227"/>
      <c r="E6056" s="227"/>
      <c r="F6056" s="227"/>
      <c r="G6056"/>
      <c r="H6056"/>
      <c r="I6056"/>
      <c r="J6056" s="227"/>
      <c r="L6056" s="190"/>
      <c r="N6056"/>
      <c r="O6056"/>
      <c r="P6056"/>
      <c r="Q6056"/>
      <c r="R6056"/>
      <c r="S6056"/>
      <c r="T6056"/>
      <c r="U6056"/>
      <c r="V6056"/>
      <c r="W6056" s="319"/>
      <c r="X6056"/>
      <c r="Y6056"/>
      <c r="Z6056"/>
      <c r="AA6056"/>
      <c r="AB6056"/>
      <c r="AC6056"/>
      <c r="AD6056"/>
      <c r="AE6056"/>
      <c r="AF6056"/>
      <c r="AG6056"/>
      <c r="AH6056"/>
      <c r="AI6056"/>
      <c r="AJ6056"/>
      <c r="AK6056"/>
      <c r="AL6056"/>
      <c r="AM6056"/>
      <c r="AN6056"/>
      <c r="AO6056"/>
      <c r="AP6056"/>
      <c r="AQ6056"/>
    </row>
    <row r="6057" spans="1:43" s="269" customFormat="1" x14ac:dyDescent="0.2">
      <c r="A6057" s="13"/>
      <c r="B6057"/>
      <c r="C6057"/>
      <c r="D6057" s="227"/>
      <c r="E6057" s="227"/>
      <c r="F6057" s="227"/>
      <c r="G6057"/>
      <c r="H6057"/>
      <c r="I6057"/>
      <c r="J6057" s="227"/>
      <c r="L6057" s="190"/>
      <c r="N6057"/>
      <c r="O6057"/>
      <c r="P6057"/>
      <c r="Q6057"/>
      <c r="R6057"/>
      <c r="S6057"/>
      <c r="T6057"/>
      <c r="U6057"/>
      <c r="V6057"/>
      <c r="W6057" s="319"/>
      <c r="X6057"/>
      <c r="Y6057"/>
      <c r="Z6057"/>
      <c r="AA6057"/>
      <c r="AB6057"/>
      <c r="AC6057"/>
      <c r="AD6057"/>
      <c r="AE6057"/>
      <c r="AF6057"/>
      <c r="AG6057"/>
      <c r="AH6057"/>
      <c r="AI6057"/>
      <c r="AJ6057"/>
      <c r="AK6057"/>
      <c r="AL6057"/>
      <c r="AM6057"/>
      <c r="AN6057"/>
      <c r="AO6057"/>
      <c r="AP6057"/>
      <c r="AQ6057"/>
    </row>
    <row r="6058" spans="1:43" s="269" customFormat="1" x14ac:dyDescent="0.2">
      <c r="A6058" s="13"/>
      <c r="B6058"/>
      <c r="C6058"/>
      <c r="D6058" s="227"/>
      <c r="E6058" s="227"/>
      <c r="F6058" s="227"/>
      <c r="G6058"/>
      <c r="H6058"/>
      <c r="I6058"/>
      <c r="J6058" s="227"/>
      <c r="L6058" s="190"/>
      <c r="N6058"/>
      <c r="O6058"/>
      <c r="P6058"/>
      <c r="Q6058"/>
      <c r="R6058"/>
      <c r="S6058"/>
      <c r="T6058"/>
      <c r="U6058"/>
      <c r="V6058"/>
      <c r="W6058" s="319"/>
      <c r="X6058"/>
      <c r="Y6058"/>
      <c r="Z6058"/>
      <c r="AA6058"/>
      <c r="AB6058"/>
      <c r="AC6058"/>
      <c r="AD6058"/>
      <c r="AE6058"/>
      <c r="AF6058"/>
      <c r="AG6058"/>
      <c r="AH6058"/>
      <c r="AI6058"/>
      <c r="AJ6058"/>
      <c r="AK6058"/>
      <c r="AL6058"/>
      <c r="AM6058"/>
      <c r="AN6058"/>
      <c r="AO6058"/>
      <c r="AP6058"/>
      <c r="AQ6058"/>
    </row>
    <row r="6059" spans="1:43" s="269" customFormat="1" x14ac:dyDescent="0.2">
      <c r="A6059" s="13"/>
      <c r="B6059"/>
      <c r="C6059"/>
      <c r="D6059" s="227"/>
      <c r="E6059" s="227"/>
      <c r="F6059" s="227"/>
      <c r="G6059"/>
      <c r="H6059"/>
      <c r="I6059"/>
      <c r="J6059" s="227"/>
      <c r="L6059" s="190"/>
      <c r="N6059"/>
      <c r="O6059"/>
      <c r="P6059"/>
      <c r="Q6059"/>
      <c r="R6059"/>
      <c r="S6059"/>
      <c r="T6059"/>
      <c r="U6059"/>
      <c r="V6059"/>
      <c r="W6059" s="319"/>
      <c r="X6059"/>
      <c r="Y6059"/>
      <c r="Z6059"/>
      <c r="AA6059"/>
      <c r="AB6059"/>
      <c r="AC6059"/>
      <c r="AD6059"/>
      <c r="AE6059"/>
      <c r="AF6059"/>
      <c r="AG6059"/>
      <c r="AH6059"/>
      <c r="AI6059"/>
      <c r="AJ6059"/>
      <c r="AK6059"/>
      <c r="AL6059"/>
      <c r="AM6059"/>
      <c r="AN6059"/>
      <c r="AO6059"/>
      <c r="AP6059"/>
      <c r="AQ6059"/>
    </row>
    <row r="6060" spans="1:43" s="269" customFormat="1" x14ac:dyDescent="0.2">
      <c r="A6060" s="13"/>
      <c r="B6060"/>
      <c r="C6060"/>
      <c r="D6060" s="227"/>
      <c r="E6060" s="227"/>
      <c r="F6060" s="227"/>
      <c r="G6060"/>
      <c r="H6060"/>
      <c r="I6060"/>
      <c r="J6060" s="227"/>
      <c r="L6060" s="190"/>
      <c r="N6060"/>
      <c r="O6060"/>
      <c r="P6060"/>
      <c r="Q6060"/>
      <c r="R6060"/>
      <c r="S6060"/>
      <c r="T6060"/>
      <c r="U6060"/>
      <c r="V6060"/>
      <c r="W6060" s="319"/>
      <c r="X6060"/>
      <c r="Y6060"/>
      <c r="Z6060"/>
      <c r="AA6060"/>
      <c r="AB6060"/>
      <c r="AC6060"/>
      <c r="AD6060"/>
      <c r="AE6060"/>
      <c r="AF6060"/>
      <c r="AG6060"/>
      <c r="AH6060"/>
      <c r="AI6060"/>
      <c r="AJ6060"/>
      <c r="AK6060"/>
      <c r="AL6060"/>
      <c r="AM6060"/>
      <c r="AN6060"/>
      <c r="AO6060"/>
      <c r="AP6060"/>
      <c r="AQ6060"/>
    </row>
    <row r="6061" spans="1:43" s="269" customFormat="1" x14ac:dyDescent="0.2">
      <c r="A6061" s="13"/>
      <c r="B6061"/>
      <c r="C6061"/>
      <c r="D6061" s="227"/>
      <c r="E6061" s="227"/>
      <c r="F6061" s="227"/>
      <c r="G6061"/>
      <c r="H6061"/>
      <c r="I6061"/>
      <c r="J6061" s="227"/>
      <c r="L6061" s="190"/>
      <c r="N6061"/>
      <c r="O6061"/>
      <c r="P6061"/>
      <c r="Q6061"/>
      <c r="R6061"/>
      <c r="S6061"/>
      <c r="T6061"/>
      <c r="U6061"/>
      <c r="V6061"/>
      <c r="W6061" s="319"/>
      <c r="X6061"/>
      <c r="Y6061"/>
      <c r="Z6061"/>
      <c r="AA6061"/>
      <c r="AB6061"/>
      <c r="AC6061"/>
      <c r="AD6061"/>
      <c r="AE6061"/>
      <c r="AF6061"/>
      <c r="AG6061"/>
      <c r="AH6061"/>
      <c r="AI6061"/>
      <c r="AJ6061"/>
      <c r="AK6061"/>
      <c r="AL6061"/>
      <c r="AM6061"/>
      <c r="AN6061"/>
      <c r="AO6061"/>
      <c r="AP6061"/>
      <c r="AQ6061"/>
    </row>
    <row r="6062" spans="1:43" s="269" customFormat="1" x14ac:dyDescent="0.2">
      <c r="A6062" s="13"/>
      <c r="B6062"/>
      <c r="C6062"/>
      <c r="D6062" s="227"/>
      <c r="E6062" s="227"/>
      <c r="F6062" s="227"/>
      <c r="G6062"/>
      <c r="H6062"/>
      <c r="I6062"/>
      <c r="J6062" s="227"/>
      <c r="L6062" s="190"/>
      <c r="N6062"/>
      <c r="O6062"/>
      <c r="P6062"/>
      <c r="Q6062"/>
      <c r="R6062"/>
      <c r="S6062"/>
      <c r="T6062"/>
      <c r="U6062"/>
      <c r="V6062"/>
      <c r="W6062" s="319"/>
      <c r="X6062"/>
      <c r="Y6062"/>
      <c r="Z6062"/>
      <c r="AA6062"/>
      <c r="AB6062"/>
      <c r="AC6062"/>
      <c r="AD6062"/>
      <c r="AE6062"/>
      <c r="AF6062"/>
      <c r="AG6062"/>
      <c r="AH6062"/>
      <c r="AI6062"/>
      <c r="AJ6062"/>
      <c r="AK6062"/>
      <c r="AL6062"/>
      <c r="AM6062"/>
      <c r="AN6062"/>
      <c r="AO6062"/>
      <c r="AP6062"/>
      <c r="AQ6062"/>
    </row>
    <row r="6063" spans="1:43" s="269" customFormat="1" x14ac:dyDescent="0.2">
      <c r="A6063" s="13"/>
      <c r="B6063"/>
      <c r="C6063"/>
      <c r="D6063" s="227"/>
      <c r="E6063" s="227"/>
      <c r="F6063" s="227"/>
      <c r="G6063"/>
      <c r="H6063"/>
      <c r="I6063"/>
      <c r="J6063" s="227"/>
      <c r="L6063" s="190"/>
      <c r="N6063"/>
      <c r="O6063"/>
      <c r="P6063"/>
      <c r="Q6063"/>
      <c r="R6063"/>
      <c r="S6063"/>
      <c r="T6063"/>
      <c r="U6063"/>
      <c r="V6063"/>
      <c r="W6063" s="319"/>
      <c r="X6063"/>
      <c r="Y6063"/>
      <c r="Z6063"/>
      <c r="AA6063"/>
      <c r="AB6063"/>
      <c r="AC6063"/>
      <c r="AD6063"/>
      <c r="AE6063"/>
      <c r="AF6063"/>
      <c r="AG6063"/>
      <c r="AH6063"/>
      <c r="AI6063"/>
      <c r="AJ6063"/>
      <c r="AK6063"/>
      <c r="AL6063"/>
      <c r="AM6063"/>
      <c r="AN6063"/>
      <c r="AO6063"/>
      <c r="AP6063"/>
      <c r="AQ6063"/>
    </row>
    <row r="6064" spans="1:43" s="269" customFormat="1" x14ac:dyDescent="0.2">
      <c r="A6064" s="13"/>
      <c r="B6064"/>
      <c r="C6064"/>
      <c r="D6064" s="227"/>
      <c r="E6064" s="227"/>
      <c r="F6064" s="227"/>
      <c r="G6064"/>
      <c r="H6064"/>
      <c r="I6064"/>
      <c r="J6064" s="227"/>
      <c r="L6064" s="190"/>
      <c r="N6064"/>
      <c r="O6064"/>
      <c r="P6064"/>
      <c r="Q6064"/>
      <c r="R6064"/>
      <c r="S6064"/>
      <c r="T6064"/>
      <c r="U6064"/>
      <c r="V6064"/>
      <c r="W6064" s="319"/>
      <c r="X6064"/>
      <c r="Y6064"/>
      <c r="Z6064"/>
      <c r="AA6064"/>
      <c r="AB6064"/>
      <c r="AC6064"/>
      <c r="AD6064"/>
      <c r="AE6064"/>
      <c r="AF6064"/>
      <c r="AG6064"/>
      <c r="AH6064"/>
      <c r="AI6064"/>
      <c r="AJ6064"/>
      <c r="AK6064"/>
      <c r="AL6064"/>
      <c r="AM6064"/>
      <c r="AN6064"/>
      <c r="AO6064"/>
      <c r="AP6064"/>
      <c r="AQ6064"/>
    </row>
    <row r="6065" spans="1:43" s="269" customFormat="1" x14ac:dyDescent="0.2">
      <c r="A6065" s="13"/>
      <c r="B6065"/>
      <c r="C6065"/>
      <c r="D6065" s="227"/>
      <c r="E6065" s="227"/>
      <c r="F6065" s="227"/>
      <c r="G6065"/>
      <c r="H6065"/>
      <c r="I6065"/>
      <c r="J6065" s="227"/>
      <c r="L6065" s="190"/>
      <c r="N6065"/>
      <c r="O6065"/>
      <c r="P6065"/>
      <c r="Q6065"/>
      <c r="R6065"/>
      <c r="S6065"/>
      <c r="T6065"/>
      <c r="U6065"/>
      <c r="V6065"/>
      <c r="W6065" s="319"/>
      <c r="X6065"/>
      <c r="Y6065"/>
      <c r="Z6065"/>
      <c r="AA6065"/>
      <c r="AB6065"/>
      <c r="AC6065"/>
      <c r="AD6065"/>
      <c r="AE6065"/>
      <c r="AF6065"/>
      <c r="AG6065"/>
      <c r="AH6065"/>
      <c r="AI6065"/>
      <c r="AJ6065"/>
      <c r="AK6065"/>
      <c r="AL6065"/>
      <c r="AM6065"/>
      <c r="AN6065"/>
      <c r="AO6065"/>
      <c r="AP6065"/>
      <c r="AQ6065"/>
    </row>
    <row r="6066" spans="1:43" s="269" customFormat="1" x14ac:dyDescent="0.2">
      <c r="A6066" s="13"/>
      <c r="B6066"/>
      <c r="C6066"/>
      <c r="D6066" s="227"/>
      <c r="E6066" s="227"/>
      <c r="F6066" s="227"/>
      <c r="G6066"/>
      <c r="H6066"/>
      <c r="I6066"/>
      <c r="J6066" s="227"/>
      <c r="L6066" s="190"/>
      <c r="N6066"/>
      <c r="O6066"/>
      <c r="P6066"/>
      <c r="Q6066"/>
      <c r="R6066"/>
      <c r="S6066"/>
      <c r="T6066"/>
      <c r="U6066"/>
      <c r="V6066"/>
      <c r="W6066" s="319"/>
      <c r="X6066"/>
      <c r="Y6066"/>
      <c r="Z6066"/>
      <c r="AA6066"/>
      <c r="AB6066"/>
      <c r="AC6066"/>
      <c r="AD6066"/>
      <c r="AE6066"/>
      <c r="AF6066"/>
      <c r="AG6066"/>
      <c r="AH6066"/>
      <c r="AI6066"/>
      <c r="AJ6066"/>
      <c r="AK6066"/>
      <c r="AL6066"/>
      <c r="AM6066"/>
      <c r="AN6066"/>
      <c r="AO6066"/>
      <c r="AP6066"/>
      <c r="AQ6066"/>
    </row>
    <row r="6067" spans="1:43" s="269" customFormat="1" x14ac:dyDescent="0.2">
      <c r="A6067" s="13"/>
      <c r="B6067"/>
      <c r="C6067"/>
      <c r="D6067" s="227"/>
      <c r="E6067" s="227"/>
      <c r="F6067" s="227"/>
      <c r="G6067"/>
      <c r="H6067"/>
      <c r="I6067"/>
      <c r="J6067" s="227"/>
      <c r="L6067" s="190"/>
      <c r="N6067"/>
      <c r="O6067"/>
      <c r="P6067"/>
      <c r="Q6067"/>
      <c r="R6067"/>
      <c r="S6067"/>
      <c r="T6067"/>
      <c r="U6067"/>
      <c r="V6067"/>
      <c r="W6067" s="319"/>
      <c r="X6067"/>
      <c r="Y6067"/>
      <c r="Z6067"/>
      <c r="AA6067"/>
      <c r="AB6067"/>
      <c r="AC6067"/>
      <c r="AD6067"/>
      <c r="AE6067"/>
      <c r="AF6067"/>
      <c r="AG6067"/>
      <c r="AH6067"/>
      <c r="AI6067"/>
      <c r="AJ6067"/>
      <c r="AK6067"/>
      <c r="AL6067"/>
      <c r="AM6067"/>
      <c r="AN6067"/>
      <c r="AO6067"/>
      <c r="AP6067"/>
      <c r="AQ6067"/>
    </row>
    <row r="6068" spans="1:43" s="269" customFormat="1" x14ac:dyDescent="0.2">
      <c r="A6068" s="13"/>
      <c r="B6068"/>
      <c r="C6068"/>
      <c r="D6068" s="227"/>
      <c r="E6068" s="227"/>
      <c r="F6068" s="227"/>
      <c r="G6068"/>
      <c r="H6068"/>
      <c r="I6068"/>
      <c r="J6068" s="227"/>
      <c r="L6068" s="190"/>
      <c r="N6068"/>
      <c r="O6068"/>
      <c r="P6068"/>
      <c r="Q6068"/>
      <c r="R6068"/>
      <c r="S6068"/>
      <c r="T6068"/>
      <c r="U6068"/>
      <c r="V6068"/>
      <c r="W6068" s="319"/>
      <c r="X6068"/>
      <c r="Y6068"/>
      <c r="Z6068"/>
      <c r="AA6068"/>
      <c r="AB6068"/>
      <c r="AC6068"/>
      <c r="AD6068"/>
      <c r="AE6068"/>
      <c r="AF6068"/>
      <c r="AG6068"/>
      <c r="AH6068"/>
      <c r="AI6068"/>
      <c r="AJ6068"/>
      <c r="AK6068"/>
      <c r="AL6068"/>
      <c r="AM6068"/>
      <c r="AN6068"/>
      <c r="AO6068"/>
      <c r="AP6068"/>
      <c r="AQ6068"/>
    </row>
    <row r="6069" spans="1:43" s="269" customFormat="1" x14ac:dyDescent="0.2">
      <c r="A6069" s="13"/>
      <c r="B6069"/>
      <c r="C6069"/>
      <c r="D6069" s="227"/>
      <c r="E6069" s="227"/>
      <c r="F6069" s="227"/>
      <c r="G6069"/>
      <c r="H6069"/>
      <c r="I6069"/>
      <c r="J6069" s="227"/>
      <c r="L6069" s="190"/>
      <c r="N6069"/>
      <c r="O6069"/>
      <c r="P6069"/>
      <c r="Q6069"/>
      <c r="R6069"/>
      <c r="S6069"/>
      <c r="T6069"/>
      <c r="U6069"/>
      <c r="V6069"/>
      <c r="W6069" s="319"/>
      <c r="X6069"/>
      <c r="Y6069"/>
      <c r="Z6069"/>
      <c r="AA6069"/>
      <c r="AB6069"/>
      <c r="AC6069"/>
      <c r="AD6069"/>
      <c r="AE6069"/>
      <c r="AF6069"/>
      <c r="AG6069"/>
      <c r="AH6069"/>
      <c r="AI6069"/>
      <c r="AJ6069"/>
      <c r="AK6069"/>
      <c r="AL6069"/>
      <c r="AM6069"/>
      <c r="AN6069"/>
      <c r="AO6069"/>
      <c r="AP6069"/>
      <c r="AQ6069"/>
    </row>
    <row r="6070" spans="1:43" s="269" customFormat="1" x14ac:dyDescent="0.2">
      <c r="A6070" s="13"/>
      <c r="B6070"/>
      <c r="C6070"/>
      <c r="D6070" s="227"/>
      <c r="E6070" s="227"/>
      <c r="F6070" s="227"/>
      <c r="G6070"/>
      <c r="H6070"/>
      <c r="I6070"/>
      <c r="J6070" s="227"/>
      <c r="L6070" s="190"/>
      <c r="N6070"/>
      <c r="O6070"/>
      <c r="P6070"/>
      <c r="Q6070"/>
      <c r="R6070"/>
      <c r="S6070"/>
      <c r="T6070"/>
      <c r="U6070"/>
      <c r="V6070"/>
      <c r="W6070" s="319"/>
      <c r="X6070"/>
      <c r="Y6070"/>
      <c r="Z6070"/>
      <c r="AA6070"/>
      <c r="AB6070"/>
      <c r="AC6070"/>
      <c r="AD6070"/>
      <c r="AE6070"/>
      <c r="AF6070"/>
      <c r="AG6070"/>
      <c r="AH6070"/>
      <c r="AI6070"/>
      <c r="AJ6070"/>
      <c r="AK6070"/>
      <c r="AL6070"/>
      <c r="AM6070"/>
      <c r="AN6070"/>
      <c r="AO6070"/>
      <c r="AP6070"/>
      <c r="AQ6070"/>
    </row>
    <row r="6071" spans="1:43" s="269" customFormat="1" x14ac:dyDescent="0.2">
      <c r="A6071" s="13"/>
      <c r="B6071"/>
      <c r="C6071"/>
      <c r="D6071" s="227"/>
      <c r="E6071" s="227"/>
      <c r="F6071" s="227"/>
      <c r="G6071"/>
      <c r="H6071"/>
      <c r="I6071"/>
      <c r="J6071" s="227"/>
      <c r="L6071" s="190"/>
      <c r="N6071"/>
      <c r="O6071"/>
      <c r="P6071"/>
      <c r="Q6071"/>
      <c r="R6071"/>
      <c r="S6071"/>
      <c r="T6071"/>
      <c r="U6071"/>
      <c r="V6071"/>
      <c r="W6071" s="319"/>
      <c r="X6071"/>
      <c r="Y6071"/>
      <c r="Z6071"/>
      <c r="AA6071"/>
      <c r="AB6071"/>
      <c r="AC6071"/>
      <c r="AD6071"/>
      <c r="AE6071"/>
      <c r="AF6071"/>
      <c r="AG6071"/>
      <c r="AH6071"/>
      <c r="AI6071"/>
      <c r="AJ6071"/>
      <c r="AK6071"/>
      <c r="AL6071"/>
      <c r="AM6071"/>
      <c r="AN6071"/>
      <c r="AO6071"/>
      <c r="AP6071"/>
      <c r="AQ6071"/>
    </row>
    <row r="6072" spans="1:43" s="269" customFormat="1" x14ac:dyDescent="0.2">
      <c r="A6072" s="13"/>
      <c r="B6072"/>
      <c r="C6072"/>
      <c r="D6072" s="227"/>
      <c r="E6072" s="227"/>
      <c r="F6072" s="227"/>
      <c r="G6072"/>
      <c r="H6072"/>
      <c r="I6072"/>
      <c r="J6072" s="227"/>
      <c r="L6072" s="190"/>
      <c r="N6072"/>
      <c r="O6072"/>
      <c r="P6072"/>
      <c r="Q6072"/>
      <c r="R6072"/>
      <c r="S6072"/>
      <c r="T6072"/>
      <c r="U6072"/>
      <c r="V6072"/>
      <c r="W6072" s="319"/>
      <c r="X6072"/>
      <c r="Y6072"/>
      <c r="Z6072"/>
      <c r="AA6072"/>
      <c r="AB6072"/>
      <c r="AC6072"/>
      <c r="AD6072"/>
      <c r="AE6072"/>
      <c r="AF6072"/>
      <c r="AG6072"/>
      <c r="AH6072"/>
      <c r="AI6072"/>
      <c r="AJ6072"/>
      <c r="AK6072"/>
      <c r="AL6072"/>
      <c r="AM6072"/>
      <c r="AN6072"/>
      <c r="AO6072"/>
      <c r="AP6072"/>
      <c r="AQ6072"/>
    </row>
    <row r="6073" spans="1:43" s="269" customFormat="1" x14ac:dyDescent="0.2">
      <c r="A6073" s="13"/>
      <c r="B6073"/>
      <c r="C6073"/>
      <c r="D6073" s="227"/>
      <c r="E6073" s="227"/>
      <c r="F6073" s="227"/>
      <c r="G6073"/>
      <c r="H6073"/>
      <c r="I6073"/>
      <c r="J6073" s="227"/>
      <c r="L6073" s="190"/>
      <c r="N6073"/>
      <c r="O6073"/>
      <c r="P6073"/>
      <c r="Q6073"/>
      <c r="R6073"/>
      <c r="S6073"/>
      <c r="T6073"/>
      <c r="U6073"/>
      <c r="V6073"/>
      <c r="W6073" s="319"/>
      <c r="X6073"/>
      <c r="Y6073"/>
      <c r="Z6073"/>
      <c r="AA6073"/>
      <c r="AB6073"/>
      <c r="AC6073"/>
      <c r="AD6073"/>
      <c r="AE6073"/>
      <c r="AF6073"/>
      <c r="AG6073"/>
      <c r="AH6073"/>
      <c r="AI6073"/>
      <c r="AJ6073"/>
      <c r="AK6073"/>
      <c r="AL6073"/>
      <c r="AM6073"/>
      <c r="AN6073"/>
      <c r="AO6073"/>
      <c r="AP6073"/>
      <c r="AQ6073"/>
    </row>
    <row r="6074" spans="1:43" s="269" customFormat="1" x14ac:dyDescent="0.2">
      <c r="A6074" s="13"/>
      <c r="B6074"/>
      <c r="C6074"/>
      <c r="D6074" s="227"/>
      <c r="E6074" s="227"/>
      <c r="F6074" s="227"/>
      <c r="G6074"/>
      <c r="H6074"/>
      <c r="I6074"/>
      <c r="J6074" s="227"/>
      <c r="L6074" s="190"/>
      <c r="N6074"/>
      <c r="O6074"/>
      <c r="P6074"/>
      <c r="Q6074"/>
      <c r="R6074"/>
      <c r="S6074"/>
      <c r="T6074"/>
      <c r="U6074"/>
      <c r="V6074"/>
      <c r="W6074" s="319"/>
      <c r="X6074"/>
      <c r="Y6074"/>
      <c r="Z6074"/>
      <c r="AA6074"/>
      <c r="AB6074"/>
      <c r="AC6074"/>
      <c r="AD6074"/>
      <c r="AE6074"/>
      <c r="AF6074"/>
      <c r="AG6074"/>
      <c r="AH6074"/>
      <c r="AI6074"/>
      <c r="AJ6074"/>
      <c r="AK6074"/>
      <c r="AL6074"/>
      <c r="AM6074"/>
      <c r="AN6074"/>
      <c r="AO6074"/>
      <c r="AP6074"/>
      <c r="AQ6074"/>
    </row>
    <row r="6075" spans="1:43" s="269" customFormat="1" x14ac:dyDescent="0.2">
      <c r="A6075" s="13"/>
      <c r="B6075"/>
      <c r="C6075"/>
      <c r="D6075" s="227"/>
      <c r="E6075" s="227"/>
      <c r="F6075" s="227"/>
      <c r="G6075"/>
      <c r="H6075"/>
      <c r="I6075"/>
      <c r="J6075" s="227"/>
      <c r="L6075" s="190"/>
      <c r="N6075"/>
      <c r="O6075"/>
      <c r="P6075"/>
      <c r="Q6075"/>
      <c r="R6075"/>
      <c r="S6075"/>
      <c r="T6075"/>
      <c r="U6075"/>
      <c r="V6075"/>
      <c r="W6075" s="319"/>
      <c r="X6075"/>
      <c r="Y6075"/>
      <c r="Z6075"/>
      <c r="AA6075"/>
      <c r="AB6075"/>
      <c r="AC6075"/>
      <c r="AD6075"/>
      <c r="AE6075"/>
      <c r="AF6075"/>
      <c r="AG6075"/>
      <c r="AH6075"/>
      <c r="AI6075"/>
      <c r="AJ6075"/>
      <c r="AK6075"/>
      <c r="AL6075"/>
      <c r="AM6075"/>
      <c r="AN6075"/>
      <c r="AO6075"/>
      <c r="AP6075"/>
      <c r="AQ6075"/>
    </row>
    <row r="6076" spans="1:43" s="269" customFormat="1" x14ac:dyDescent="0.2">
      <c r="A6076" s="13"/>
      <c r="B6076"/>
      <c r="C6076"/>
      <c r="D6076" s="227"/>
      <c r="E6076" s="227"/>
      <c r="F6076" s="227"/>
      <c r="G6076"/>
      <c r="H6076"/>
      <c r="I6076"/>
      <c r="J6076" s="227"/>
      <c r="L6076" s="190"/>
      <c r="N6076"/>
      <c r="O6076"/>
      <c r="P6076"/>
      <c r="Q6076"/>
      <c r="R6076"/>
      <c r="S6076"/>
      <c r="T6076"/>
      <c r="U6076"/>
      <c r="V6076"/>
      <c r="W6076" s="319"/>
      <c r="X6076"/>
      <c r="Y6076"/>
      <c r="Z6076"/>
      <c r="AA6076"/>
      <c r="AB6076"/>
      <c r="AC6076"/>
      <c r="AD6076"/>
      <c r="AE6076"/>
      <c r="AF6076"/>
      <c r="AG6076"/>
      <c r="AH6076"/>
      <c r="AI6076"/>
      <c r="AJ6076"/>
      <c r="AK6076"/>
      <c r="AL6076"/>
      <c r="AM6076"/>
      <c r="AN6076"/>
      <c r="AO6076"/>
      <c r="AP6076"/>
      <c r="AQ6076"/>
    </row>
    <row r="6077" spans="1:43" s="269" customFormat="1" x14ac:dyDescent="0.2">
      <c r="A6077" s="13"/>
      <c r="B6077"/>
      <c r="C6077"/>
      <c r="D6077" s="227"/>
      <c r="E6077" s="227"/>
      <c r="F6077" s="227"/>
      <c r="G6077"/>
      <c r="H6077"/>
      <c r="I6077"/>
      <c r="J6077" s="227"/>
      <c r="L6077" s="190"/>
      <c r="N6077"/>
      <c r="O6077"/>
      <c r="P6077"/>
      <c r="Q6077"/>
      <c r="R6077"/>
      <c r="S6077"/>
      <c r="T6077"/>
      <c r="U6077"/>
      <c r="V6077"/>
      <c r="W6077" s="319"/>
      <c r="X6077"/>
      <c r="Y6077"/>
      <c r="Z6077"/>
      <c r="AA6077"/>
      <c r="AB6077"/>
      <c r="AC6077"/>
      <c r="AD6077"/>
      <c r="AE6077"/>
      <c r="AF6077"/>
      <c r="AG6077"/>
      <c r="AH6077"/>
      <c r="AI6077"/>
      <c r="AJ6077"/>
      <c r="AK6077"/>
      <c r="AL6077"/>
      <c r="AM6077"/>
      <c r="AN6077"/>
      <c r="AO6077"/>
      <c r="AP6077"/>
      <c r="AQ6077"/>
    </row>
    <row r="6078" spans="1:43" s="269" customFormat="1" x14ac:dyDescent="0.2">
      <c r="A6078" s="13"/>
      <c r="B6078"/>
      <c r="C6078"/>
      <c r="D6078" s="227"/>
      <c r="E6078" s="227"/>
      <c r="F6078" s="227"/>
      <c r="G6078"/>
      <c r="H6078"/>
      <c r="I6078"/>
      <c r="J6078" s="227"/>
      <c r="L6078" s="190"/>
      <c r="N6078"/>
      <c r="O6078"/>
      <c r="P6078"/>
      <c r="Q6078"/>
      <c r="R6078"/>
      <c r="S6078"/>
      <c r="T6078"/>
      <c r="U6078"/>
      <c r="V6078"/>
      <c r="W6078" s="319"/>
      <c r="X6078"/>
      <c r="Y6078"/>
      <c r="Z6078"/>
      <c r="AA6078"/>
      <c r="AB6078"/>
      <c r="AC6078"/>
      <c r="AD6078"/>
      <c r="AE6078"/>
      <c r="AF6078"/>
      <c r="AG6078"/>
      <c r="AH6078"/>
      <c r="AI6078"/>
      <c r="AJ6078"/>
      <c r="AK6078"/>
      <c r="AL6078"/>
      <c r="AM6078"/>
      <c r="AN6078"/>
      <c r="AO6078"/>
      <c r="AP6078"/>
      <c r="AQ6078"/>
    </row>
    <row r="6079" spans="1:43" s="269" customFormat="1" x14ac:dyDescent="0.2">
      <c r="A6079" s="13"/>
      <c r="B6079"/>
      <c r="C6079"/>
      <c r="D6079" s="227"/>
      <c r="E6079" s="227"/>
      <c r="F6079" s="227"/>
      <c r="G6079"/>
      <c r="H6079"/>
      <c r="I6079"/>
      <c r="J6079" s="227"/>
      <c r="L6079" s="190"/>
      <c r="N6079"/>
      <c r="O6079"/>
      <c r="P6079"/>
      <c r="Q6079"/>
      <c r="R6079"/>
      <c r="S6079"/>
      <c r="T6079"/>
      <c r="U6079"/>
      <c r="V6079"/>
      <c r="W6079" s="319"/>
      <c r="X6079"/>
      <c r="Y6079"/>
      <c r="Z6079"/>
      <c r="AA6079"/>
      <c r="AB6079"/>
      <c r="AC6079"/>
      <c r="AD6079"/>
      <c r="AE6079"/>
      <c r="AF6079"/>
      <c r="AG6079"/>
      <c r="AH6079"/>
      <c r="AI6079"/>
      <c r="AJ6079"/>
      <c r="AK6079"/>
      <c r="AL6079"/>
      <c r="AM6079"/>
      <c r="AN6079"/>
      <c r="AO6079"/>
      <c r="AP6079"/>
      <c r="AQ6079"/>
    </row>
    <row r="6080" spans="1:43" s="269" customFormat="1" x14ac:dyDescent="0.2">
      <c r="A6080" s="13"/>
      <c r="B6080"/>
      <c r="C6080"/>
      <c r="D6080" s="227"/>
      <c r="E6080" s="227"/>
      <c r="F6080" s="227"/>
      <c r="G6080"/>
      <c r="H6080"/>
      <c r="I6080"/>
      <c r="J6080" s="227"/>
      <c r="L6080" s="190"/>
      <c r="N6080"/>
      <c r="O6080"/>
      <c r="P6080"/>
      <c r="Q6080"/>
      <c r="R6080"/>
      <c r="S6080"/>
      <c r="T6080"/>
      <c r="U6080"/>
      <c r="V6080"/>
      <c r="W6080" s="319"/>
      <c r="X6080"/>
      <c r="Y6080"/>
      <c r="Z6080"/>
      <c r="AA6080"/>
      <c r="AB6080"/>
      <c r="AC6080"/>
      <c r="AD6080"/>
      <c r="AE6080"/>
      <c r="AF6080"/>
      <c r="AG6080"/>
      <c r="AH6080"/>
      <c r="AI6080"/>
      <c r="AJ6080"/>
      <c r="AK6080"/>
      <c r="AL6080"/>
      <c r="AM6080"/>
      <c r="AN6080"/>
      <c r="AO6080"/>
      <c r="AP6080"/>
      <c r="AQ6080"/>
    </row>
    <row r="6081" spans="1:43" s="269" customFormat="1" x14ac:dyDescent="0.2">
      <c r="A6081" s="13"/>
      <c r="B6081"/>
      <c r="C6081"/>
      <c r="D6081" s="227"/>
      <c r="E6081" s="227"/>
      <c r="F6081" s="227"/>
      <c r="G6081"/>
      <c r="H6081"/>
      <c r="I6081"/>
      <c r="J6081" s="227"/>
      <c r="L6081" s="190"/>
      <c r="N6081"/>
      <c r="O6081"/>
      <c r="P6081"/>
      <c r="Q6081"/>
      <c r="R6081"/>
      <c r="S6081"/>
      <c r="T6081"/>
      <c r="U6081"/>
      <c r="V6081"/>
      <c r="W6081" s="319"/>
      <c r="X6081"/>
      <c r="Y6081"/>
      <c r="Z6081"/>
      <c r="AA6081"/>
      <c r="AB6081"/>
      <c r="AC6081"/>
      <c r="AD6081"/>
      <c r="AE6081"/>
      <c r="AF6081"/>
      <c r="AG6081"/>
      <c r="AH6081"/>
      <c r="AI6081"/>
      <c r="AJ6081"/>
      <c r="AK6081"/>
      <c r="AL6081"/>
      <c r="AM6081"/>
      <c r="AN6081"/>
      <c r="AO6081"/>
      <c r="AP6081"/>
      <c r="AQ6081"/>
    </row>
    <row r="6082" spans="1:43" s="269" customFormat="1" x14ac:dyDescent="0.2">
      <c r="A6082" s="13"/>
      <c r="B6082"/>
      <c r="C6082"/>
      <c r="D6082" s="227"/>
      <c r="E6082" s="227"/>
      <c r="F6082" s="227"/>
      <c r="G6082"/>
      <c r="H6082"/>
      <c r="I6082"/>
      <c r="J6082" s="227"/>
      <c r="L6082" s="190"/>
      <c r="N6082"/>
      <c r="O6082"/>
      <c r="P6082"/>
      <c r="Q6082"/>
      <c r="R6082"/>
      <c r="S6082"/>
      <c r="T6082"/>
      <c r="U6082"/>
      <c r="V6082"/>
      <c r="W6082" s="319"/>
      <c r="X6082"/>
      <c r="Y6082"/>
      <c r="Z6082"/>
      <c r="AA6082"/>
      <c r="AB6082"/>
      <c r="AC6082"/>
      <c r="AD6082"/>
      <c r="AE6082"/>
      <c r="AF6082"/>
      <c r="AG6082"/>
      <c r="AH6082"/>
      <c r="AI6082"/>
      <c r="AJ6082"/>
      <c r="AK6082"/>
      <c r="AL6082"/>
      <c r="AM6082"/>
      <c r="AN6082"/>
      <c r="AO6082"/>
      <c r="AP6082"/>
      <c r="AQ6082"/>
    </row>
    <row r="6083" spans="1:43" s="269" customFormat="1" x14ac:dyDescent="0.2">
      <c r="A6083" s="13"/>
      <c r="B6083"/>
      <c r="C6083"/>
      <c r="D6083" s="227"/>
      <c r="E6083" s="227"/>
      <c r="F6083" s="227"/>
      <c r="G6083"/>
      <c r="H6083"/>
      <c r="I6083"/>
      <c r="J6083" s="227"/>
      <c r="L6083" s="190"/>
      <c r="N6083"/>
      <c r="O6083"/>
      <c r="P6083"/>
      <c r="Q6083"/>
      <c r="R6083"/>
      <c r="S6083"/>
      <c r="T6083"/>
      <c r="U6083"/>
      <c r="V6083"/>
      <c r="W6083" s="319"/>
      <c r="X6083"/>
      <c r="Y6083"/>
      <c r="Z6083"/>
      <c r="AA6083"/>
      <c r="AB6083"/>
      <c r="AC6083"/>
      <c r="AD6083"/>
      <c r="AE6083"/>
      <c r="AF6083"/>
      <c r="AG6083"/>
      <c r="AH6083"/>
      <c r="AI6083"/>
      <c r="AJ6083"/>
      <c r="AK6083"/>
      <c r="AL6083"/>
      <c r="AM6083"/>
      <c r="AN6083"/>
      <c r="AO6083"/>
      <c r="AP6083"/>
      <c r="AQ6083"/>
    </row>
    <row r="6084" spans="1:43" s="269" customFormat="1" x14ac:dyDescent="0.2">
      <c r="A6084" s="13"/>
      <c r="B6084"/>
      <c r="C6084"/>
      <c r="D6084" s="227"/>
      <c r="E6084" s="227"/>
      <c r="F6084" s="227"/>
      <c r="G6084"/>
      <c r="H6084"/>
      <c r="I6084"/>
      <c r="J6084" s="227"/>
      <c r="L6084" s="190"/>
      <c r="N6084"/>
      <c r="O6084"/>
      <c r="P6084"/>
      <c r="Q6084"/>
      <c r="R6084"/>
      <c r="S6084"/>
      <c r="T6084"/>
      <c r="U6084"/>
      <c r="V6084"/>
      <c r="W6084" s="319"/>
      <c r="X6084"/>
      <c r="Y6084"/>
      <c r="Z6084"/>
      <c r="AA6084"/>
      <c r="AB6084"/>
      <c r="AC6084"/>
      <c r="AD6084"/>
      <c r="AE6084"/>
      <c r="AF6084"/>
      <c r="AG6084"/>
      <c r="AH6084"/>
      <c r="AI6084"/>
      <c r="AJ6084"/>
      <c r="AK6084"/>
      <c r="AL6084"/>
      <c r="AM6084"/>
      <c r="AN6084"/>
      <c r="AO6084"/>
      <c r="AP6084"/>
      <c r="AQ6084"/>
    </row>
    <row r="6085" spans="1:43" s="269" customFormat="1" x14ac:dyDescent="0.2">
      <c r="A6085" s="13"/>
      <c r="B6085"/>
      <c r="C6085"/>
      <c r="D6085" s="227"/>
      <c r="E6085" s="227"/>
      <c r="F6085" s="227"/>
      <c r="G6085"/>
      <c r="H6085"/>
      <c r="I6085"/>
      <c r="J6085" s="227"/>
      <c r="L6085" s="190"/>
      <c r="N6085"/>
      <c r="O6085"/>
      <c r="P6085"/>
      <c r="Q6085"/>
      <c r="R6085"/>
      <c r="S6085"/>
      <c r="T6085"/>
      <c r="U6085"/>
      <c r="V6085"/>
      <c r="W6085" s="319"/>
      <c r="X6085"/>
      <c r="Y6085"/>
      <c r="Z6085"/>
      <c r="AA6085"/>
      <c r="AB6085"/>
      <c r="AC6085"/>
      <c r="AD6085"/>
      <c r="AE6085"/>
      <c r="AF6085"/>
      <c r="AG6085"/>
      <c r="AH6085"/>
      <c r="AI6085"/>
      <c r="AJ6085"/>
      <c r="AK6085"/>
      <c r="AL6085"/>
      <c r="AM6085"/>
      <c r="AN6085"/>
      <c r="AO6085"/>
      <c r="AP6085"/>
      <c r="AQ6085"/>
    </row>
    <row r="6086" spans="1:43" s="269" customFormat="1" x14ac:dyDescent="0.2">
      <c r="A6086" s="13"/>
      <c r="B6086"/>
      <c r="C6086"/>
      <c r="D6086" s="227"/>
      <c r="E6086" s="227"/>
      <c r="F6086" s="227"/>
      <c r="G6086"/>
      <c r="H6086"/>
      <c r="I6086"/>
      <c r="J6086" s="227"/>
      <c r="L6086" s="190"/>
      <c r="N6086"/>
      <c r="O6086"/>
      <c r="P6086"/>
      <c r="Q6086"/>
      <c r="R6086"/>
      <c r="S6086"/>
      <c r="T6086"/>
      <c r="U6086"/>
      <c r="V6086"/>
      <c r="W6086" s="319"/>
      <c r="X6086"/>
      <c r="Y6086"/>
      <c r="Z6086"/>
      <c r="AA6086"/>
      <c r="AB6086"/>
      <c r="AC6086"/>
      <c r="AD6086"/>
      <c r="AE6086"/>
      <c r="AF6086"/>
      <c r="AG6086"/>
      <c r="AH6086"/>
      <c r="AI6086"/>
      <c r="AJ6086"/>
      <c r="AK6086"/>
      <c r="AL6086"/>
      <c r="AM6086"/>
      <c r="AN6086"/>
      <c r="AO6086"/>
      <c r="AP6086"/>
      <c r="AQ6086"/>
    </row>
    <row r="6087" spans="1:43" s="269" customFormat="1" x14ac:dyDescent="0.2">
      <c r="A6087" s="13"/>
      <c r="B6087"/>
      <c r="C6087"/>
      <c r="D6087" s="227"/>
      <c r="E6087" s="227"/>
      <c r="F6087" s="227"/>
      <c r="G6087"/>
      <c r="H6087"/>
      <c r="I6087"/>
      <c r="J6087" s="227"/>
      <c r="L6087" s="190"/>
      <c r="N6087"/>
      <c r="O6087"/>
      <c r="P6087"/>
      <c r="Q6087"/>
      <c r="R6087"/>
      <c r="S6087"/>
      <c r="T6087"/>
      <c r="U6087"/>
      <c r="V6087"/>
      <c r="W6087" s="319"/>
      <c r="X6087"/>
      <c r="Y6087"/>
      <c r="Z6087"/>
      <c r="AA6087"/>
      <c r="AB6087"/>
      <c r="AC6087"/>
      <c r="AD6087"/>
      <c r="AE6087"/>
      <c r="AF6087"/>
      <c r="AG6087"/>
      <c r="AH6087"/>
      <c r="AI6087"/>
      <c r="AJ6087"/>
      <c r="AK6087"/>
      <c r="AL6087"/>
      <c r="AM6087"/>
      <c r="AN6087"/>
      <c r="AO6087"/>
      <c r="AP6087"/>
      <c r="AQ6087"/>
    </row>
    <row r="6088" spans="1:43" s="269" customFormat="1" x14ac:dyDescent="0.2">
      <c r="A6088" s="13"/>
      <c r="B6088"/>
      <c r="C6088"/>
      <c r="D6088" s="227"/>
      <c r="E6088" s="227"/>
      <c r="F6088" s="227"/>
      <c r="G6088"/>
      <c r="H6088"/>
      <c r="I6088"/>
      <c r="J6088" s="227"/>
      <c r="L6088" s="190"/>
      <c r="N6088"/>
      <c r="O6088"/>
      <c r="P6088"/>
      <c r="Q6088"/>
      <c r="R6088"/>
      <c r="S6088"/>
      <c r="T6088"/>
      <c r="U6088"/>
      <c r="V6088"/>
      <c r="W6088" s="319"/>
      <c r="X6088"/>
      <c r="Y6088"/>
      <c r="Z6088"/>
      <c r="AA6088"/>
      <c r="AB6088"/>
      <c r="AC6088"/>
      <c r="AD6088"/>
      <c r="AE6088"/>
      <c r="AF6088"/>
      <c r="AG6088"/>
      <c r="AH6088"/>
      <c r="AI6088"/>
      <c r="AJ6088"/>
      <c r="AK6088"/>
      <c r="AL6088"/>
      <c r="AM6088"/>
      <c r="AN6088"/>
      <c r="AO6088"/>
      <c r="AP6088"/>
      <c r="AQ6088"/>
    </row>
    <row r="6089" spans="1:43" s="269" customFormat="1" x14ac:dyDescent="0.2">
      <c r="A6089" s="13"/>
      <c r="B6089"/>
      <c r="C6089"/>
      <c r="D6089" s="227"/>
      <c r="E6089" s="227"/>
      <c r="F6089" s="227"/>
      <c r="G6089"/>
      <c r="H6089"/>
      <c r="I6089"/>
      <c r="J6089" s="227"/>
      <c r="L6089" s="190"/>
      <c r="N6089"/>
      <c r="O6089"/>
      <c r="P6089"/>
      <c r="Q6089"/>
      <c r="R6089"/>
      <c r="S6089"/>
      <c r="T6089"/>
      <c r="U6089"/>
      <c r="V6089"/>
      <c r="W6089" s="319"/>
      <c r="X6089"/>
      <c r="Y6089"/>
      <c r="Z6089"/>
      <c r="AA6089"/>
      <c r="AB6089"/>
      <c r="AC6089"/>
      <c r="AD6089"/>
      <c r="AE6089"/>
      <c r="AF6089"/>
      <c r="AG6089"/>
      <c r="AH6089"/>
      <c r="AI6089"/>
      <c r="AJ6089"/>
      <c r="AK6089"/>
      <c r="AL6089"/>
      <c r="AM6089"/>
      <c r="AN6089"/>
      <c r="AO6089"/>
      <c r="AP6089"/>
      <c r="AQ6089"/>
    </row>
    <row r="6090" spans="1:43" s="269" customFormat="1" x14ac:dyDescent="0.2">
      <c r="A6090" s="13"/>
      <c r="B6090"/>
      <c r="C6090"/>
      <c r="D6090" s="227"/>
      <c r="E6090" s="227"/>
      <c r="F6090" s="227"/>
      <c r="G6090"/>
      <c r="H6090"/>
      <c r="I6090"/>
      <c r="J6090" s="227"/>
      <c r="L6090" s="190"/>
      <c r="N6090"/>
      <c r="O6090"/>
      <c r="P6090"/>
      <c r="Q6090"/>
      <c r="R6090"/>
      <c r="S6090"/>
      <c r="T6090"/>
      <c r="U6090"/>
      <c r="V6090"/>
      <c r="W6090" s="319"/>
      <c r="X6090"/>
      <c r="Y6090"/>
      <c r="Z6090"/>
      <c r="AA6090"/>
      <c r="AB6090"/>
      <c r="AC6090"/>
      <c r="AD6090"/>
      <c r="AE6090"/>
      <c r="AF6090"/>
      <c r="AG6090"/>
      <c r="AH6090"/>
      <c r="AI6090"/>
      <c r="AJ6090"/>
      <c r="AK6090"/>
      <c r="AL6090"/>
      <c r="AM6090"/>
      <c r="AN6090"/>
      <c r="AO6090"/>
      <c r="AP6090"/>
      <c r="AQ6090"/>
    </row>
    <row r="6091" spans="1:43" s="269" customFormat="1" x14ac:dyDescent="0.2">
      <c r="A6091" s="13"/>
      <c r="B6091"/>
      <c r="C6091"/>
      <c r="D6091" s="227"/>
      <c r="E6091" s="227"/>
      <c r="F6091" s="227"/>
      <c r="G6091"/>
      <c r="H6091"/>
      <c r="I6091"/>
      <c r="J6091" s="227"/>
      <c r="L6091" s="190"/>
      <c r="N6091"/>
      <c r="O6091"/>
      <c r="P6091"/>
      <c r="Q6091"/>
      <c r="R6091"/>
      <c r="S6091"/>
      <c r="T6091"/>
      <c r="U6091"/>
      <c r="V6091"/>
      <c r="W6091" s="319"/>
      <c r="X6091"/>
      <c r="Y6091"/>
      <c r="Z6091"/>
      <c r="AA6091"/>
      <c r="AB6091"/>
      <c r="AC6091"/>
      <c r="AD6091"/>
      <c r="AE6091"/>
      <c r="AF6091"/>
      <c r="AG6091"/>
      <c r="AH6091"/>
      <c r="AI6091"/>
      <c r="AJ6091"/>
      <c r="AK6091"/>
      <c r="AL6091"/>
      <c r="AM6091"/>
      <c r="AN6091"/>
      <c r="AO6091"/>
      <c r="AP6091"/>
      <c r="AQ6091"/>
    </row>
    <row r="6092" spans="1:43" s="269" customFormat="1" x14ac:dyDescent="0.2">
      <c r="A6092" s="13"/>
      <c r="B6092"/>
      <c r="C6092"/>
      <c r="D6092" s="227"/>
      <c r="E6092" s="227"/>
      <c r="F6092" s="227"/>
      <c r="G6092"/>
      <c r="H6092"/>
      <c r="I6092"/>
      <c r="J6092" s="227"/>
      <c r="L6092" s="190"/>
      <c r="N6092"/>
      <c r="O6092"/>
      <c r="P6092"/>
      <c r="Q6092"/>
      <c r="R6092"/>
      <c r="S6092"/>
      <c r="T6092"/>
      <c r="U6092"/>
      <c r="V6092"/>
      <c r="W6092" s="319"/>
      <c r="X6092"/>
      <c r="Y6092"/>
      <c r="Z6092"/>
      <c r="AA6092"/>
      <c r="AB6092"/>
      <c r="AC6092"/>
      <c r="AD6092"/>
      <c r="AE6092"/>
      <c r="AF6092"/>
      <c r="AG6092"/>
      <c r="AH6092"/>
      <c r="AI6092"/>
      <c r="AJ6092"/>
      <c r="AK6092"/>
      <c r="AL6092"/>
      <c r="AM6092"/>
      <c r="AN6092"/>
      <c r="AO6092"/>
      <c r="AP6092"/>
      <c r="AQ6092"/>
    </row>
    <row r="6093" spans="1:43" s="269" customFormat="1" x14ac:dyDescent="0.2">
      <c r="A6093" s="13"/>
      <c r="B6093"/>
      <c r="C6093"/>
      <c r="D6093" s="227"/>
      <c r="E6093" s="227"/>
      <c r="F6093" s="227"/>
      <c r="G6093"/>
      <c r="H6093"/>
      <c r="I6093"/>
      <c r="J6093" s="227"/>
      <c r="L6093" s="190"/>
      <c r="N6093"/>
      <c r="O6093"/>
      <c r="P6093"/>
      <c r="Q6093"/>
      <c r="R6093"/>
      <c r="S6093"/>
      <c r="T6093"/>
      <c r="U6093"/>
      <c r="V6093"/>
      <c r="W6093" s="319"/>
      <c r="X6093"/>
      <c r="Y6093"/>
      <c r="Z6093"/>
      <c r="AA6093"/>
      <c r="AB6093"/>
      <c r="AC6093"/>
      <c r="AD6093"/>
      <c r="AE6093"/>
      <c r="AF6093"/>
      <c r="AG6093"/>
      <c r="AH6093"/>
      <c r="AI6093"/>
      <c r="AJ6093"/>
      <c r="AK6093"/>
      <c r="AL6093"/>
      <c r="AM6093"/>
      <c r="AN6093"/>
      <c r="AO6093"/>
      <c r="AP6093"/>
      <c r="AQ6093"/>
    </row>
    <row r="6094" spans="1:43" s="269" customFormat="1" x14ac:dyDescent="0.2">
      <c r="A6094" s="13"/>
      <c r="B6094"/>
      <c r="C6094"/>
      <c r="D6094" s="227"/>
      <c r="E6094" s="227"/>
      <c r="F6094" s="227"/>
      <c r="G6094"/>
      <c r="H6094"/>
      <c r="I6094"/>
      <c r="J6094" s="227"/>
      <c r="L6094" s="190"/>
      <c r="N6094"/>
      <c r="O6094"/>
      <c r="P6094"/>
      <c r="Q6094"/>
      <c r="R6094"/>
      <c r="S6094"/>
      <c r="T6094"/>
      <c r="U6094"/>
      <c r="V6094"/>
      <c r="W6094" s="319"/>
      <c r="X6094"/>
      <c r="Y6094"/>
      <c r="Z6094"/>
      <c r="AA6094"/>
      <c r="AB6094"/>
      <c r="AC6094"/>
      <c r="AD6094"/>
      <c r="AE6094"/>
      <c r="AF6094"/>
      <c r="AG6094"/>
      <c r="AH6094"/>
      <c r="AI6094"/>
      <c r="AJ6094"/>
      <c r="AK6094"/>
      <c r="AL6094"/>
      <c r="AM6094"/>
      <c r="AN6094"/>
      <c r="AO6094"/>
      <c r="AP6094"/>
      <c r="AQ6094"/>
    </row>
    <row r="6095" spans="1:43" s="269" customFormat="1" x14ac:dyDescent="0.2">
      <c r="A6095" s="13"/>
      <c r="B6095"/>
      <c r="C6095"/>
      <c r="D6095" s="227"/>
      <c r="E6095" s="227"/>
      <c r="F6095" s="227"/>
      <c r="G6095"/>
      <c r="H6095"/>
      <c r="I6095"/>
      <c r="J6095" s="227"/>
      <c r="L6095" s="190"/>
      <c r="N6095"/>
      <c r="O6095"/>
      <c r="P6095"/>
      <c r="Q6095"/>
      <c r="R6095"/>
      <c r="S6095"/>
      <c r="T6095"/>
      <c r="U6095"/>
      <c r="V6095"/>
      <c r="W6095" s="319"/>
      <c r="X6095"/>
      <c r="Y6095"/>
      <c r="Z6095"/>
      <c r="AA6095"/>
      <c r="AB6095"/>
      <c r="AC6095"/>
      <c r="AD6095"/>
      <c r="AE6095"/>
      <c r="AF6095"/>
      <c r="AG6095"/>
      <c r="AH6095"/>
      <c r="AI6095"/>
      <c r="AJ6095"/>
      <c r="AK6095"/>
      <c r="AL6095"/>
      <c r="AM6095"/>
      <c r="AN6095"/>
      <c r="AO6095"/>
      <c r="AP6095"/>
      <c r="AQ6095"/>
    </row>
    <row r="6096" spans="1:43" s="269" customFormat="1" x14ac:dyDescent="0.2">
      <c r="A6096" s="13"/>
      <c r="B6096"/>
      <c r="C6096"/>
      <c r="D6096" s="227"/>
      <c r="E6096" s="227"/>
      <c r="F6096" s="227"/>
      <c r="G6096"/>
      <c r="H6096"/>
      <c r="I6096"/>
      <c r="J6096" s="227"/>
      <c r="L6096" s="190"/>
      <c r="N6096"/>
      <c r="O6096"/>
      <c r="P6096"/>
      <c r="Q6096"/>
      <c r="R6096"/>
      <c r="S6096"/>
      <c r="T6096"/>
      <c r="U6096"/>
      <c r="V6096"/>
      <c r="W6096" s="319"/>
      <c r="X6096"/>
      <c r="Y6096"/>
      <c r="Z6096"/>
      <c r="AA6096"/>
      <c r="AB6096"/>
      <c r="AC6096"/>
      <c r="AD6096"/>
      <c r="AE6096"/>
      <c r="AF6096"/>
      <c r="AG6096"/>
      <c r="AH6096"/>
      <c r="AI6096"/>
      <c r="AJ6096"/>
      <c r="AK6096"/>
      <c r="AL6096"/>
      <c r="AM6096"/>
      <c r="AN6096"/>
      <c r="AO6096"/>
      <c r="AP6096"/>
      <c r="AQ6096"/>
    </row>
    <row r="6097" spans="1:43" s="269" customFormat="1" x14ac:dyDescent="0.2">
      <c r="A6097" s="13"/>
      <c r="B6097"/>
      <c r="C6097"/>
      <c r="D6097" s="227"/>
      <c r="E6097" s="227"/>
      <c r="F6097" s="227"/>
      <c r="G6097"/>
      <c r="H6097"/>
      <c r="I6097"/>
      <c r="J6097" s="227"/>
      <c r="L6097" s="190"/>
      <c r="N6097"/>
      <c r="O6097"/>
      <c r="P6097"/>
      <c r="Q6097"/>
      <c r="R6097"/>
      <c r="S6097"/>
      <c r="T6097"/>
      <c r="U6097"/>
      <c r="V6097"/>
      <c r="W6097" s="319"/>
      <c r="X6097"/>
      <c r="Y6097"/>
      <c r="Z6097"/>
      <c r="AA6097"/>
      <c r="AB6097"/>
      <c r="AC6097"/>
      <c r="AD6097"/>
      <c r="AE6097"/>
      <c r="AF6097"/>
      <c r="AG6097"/>
      <c r="AH6097"/>
      <c r="AI6097"/>
      <c r="AJ6097"/>
      <c r="AK6097"/>
      <c r="AL6097"/>
      <c r="AM6097"/>
      <c r="AN6097"/>
      <c r="AO6097"/>
      <c r="AP6097"/>
      <c r="AQ6097"/>
    </row>
    <row r="6098" spans="1:43" s="269" customFormat="1" x14ac:dyDescent="0.2">
      <c r="A6098" s="13"/>
      <c r="B6098"/>
      <c r="C6098"/>
      <c r="D6098" s="227"/>
      <c r="E6098" s="227"/>
      <c r="F6098" s="227"/>
      <c r="G6098"/>
      <c r="H6098"/>
      <c r="I6098"/>
      <c r="J6098" s="227"/>
      <c r="L6098" s="190"/>
      <c r="N6098"/>
      <c r="O6098"/>
      <c r="P6098"/>
      <c r="Q6098"/>
      <c r="R6098"/>
      <c r="S6098"/>
      <c r="T6098"/>
      <c r="U6098"/>
      <c r="V6098"/>
      <c r="W6098" s="319"/>
      <c r="X6098"/>
      <c r="Y6098"/>
      <c r="Z6098"/>
      <c r="AA6098"/>
      <c r="AB6098"/>
      <c r="AC6098"/>
      <c r="AD6098"/>
      <c r="AE6098"/>
      <c r="AF6098"/>
      <c r="AG6098"/>
      <c r="AH6098"/>
      <c r="AI6098"/>
      <c r="AJ6098"/>
      <c r="AK6098"/>
      <c r="AL6098"/>
      <c r="AM6098"/>
      <c r="AN6098"/>
      <c r="AO6098"/>
      <c r="AP6098"/>
      <c r="AQ6098"/>
    </row>
    <row r="6099" spans="1:43" s="269" customFormat="1" x14ac:dyDescent="0.2">
      <c r="A6099" s="13"/>
      <c r="B6099"/>
      <c r="C6099"/>
      <c r="D6099" s="227"/>
      <c r="E6099" s="227"/>
      <c r="F6099" s="227"/>
      <c r="G6099"/>
      <c r="H6099"/>
      <c r="I6099"/>
      <c r="J6099" s="227"/>
      <c r="L6099" s="190"/>
      <c r="N6099"/>
      <c r="O6099"/>
      <c r="P6099"/>
      <c r="Q6099"/>
      <c r="R6099"/>
      <c r="S6099"/>
      <c r="T6099"/>
      <c r="U6099"/>
      <c r="V6099"/>
      <c r="W6099" s="319"/>
      <c r="X6099"/>
      <c r="Y6099"/>
      <c r="Z6099"/>
      <c r="AA6099"/>
      <c r="AB6099"/>
      <c r="AC6099"/>
      <c r="AD6099"/>
      <c r="AE6099"/>
      <c r="AF6099"/>
      <c r="AG6099"/>
      <c r="AH6099"/>
      <c r="AI6099"/>
      <c r="AJ6099"/>
      <c r="AK6099"/>
      <c r="AL6099"/>
      <c r="AM6099"/>
      <c r="AN6099"/>
      <c r="AO6099"/>
      <c r="AP6099"/>
      <c r="AQ6099"/>
    </row>
    <row r="6100" spans="1:43" s="269" customFormat="1" x14ac:dyDescent="0.2">
      <c r="A6100" s="13"/>
      <c r="B6100"/>
      <c r="C6100"/>
      <c r="D6100" s="227"/>
      <c r="E6100" s="227"/>
      <c r="F6100" s="227"/>
      <c r="G6100"/>
      <c r="H6100"/>
      <c r="I6100"/>
      <c r="J6100" s="227"/>
      <c r="L6100" s="190"/>
      <c r="N6100"/>
      <c r="O6100"/>
      <c r="P6100"/>
      <c r="Q6100"/>
      <c r="R6100"/>
      <c r="S6100"/>
      <c r="T6100"/>
      <c r="U6100"/>
      <c r="V6100"/>
      <c r="W6100" s="319"/>
      <c r="X6100"/>
      <c r="Y6100"/>
      <c r="Z6100"/>
      <c r="AA6100"/>
      <c r="AB6100"/>
      <c r="AC6100"/>
      <c r="AD6100"/>
      <c r="AE6100"/>
      <c r="AF6100"/>
      <c r="AG6100"/>
      <c r="AH6100"/>
      <c r="AI6100"/>
      <c r="AJ6100"/>
      <c r="AK6100"/>
      <c r="AL6100"/>
      <c r="AM6100"/>
      <c r="AN6100"/>
      <c r="AO6100"/>
      <c r="AP6100"/>
      <c r="AQ6100"/>
    </row>
    <row r="6101" spans="1:43" s="269" customFormat="1" x14ac:dyDescent="0.2">
      <c r="A6101" s="13"/>
      <c r="B6101"/>
      <c r="C6101"/>
      <c r="D6101" s="227"/>
      <c r="E6101" s="227"/>
      <c r="F6101" s="227"/>
      <c r="G6101"/>
      <c r="H6101"/>
      <c r="I6101"/>
      <c r="J6101" s="227"/>
      <c r="L6101" s="190"/>
      <c r="N6101"/>
      <c r="O6101"/>
      <c r="P6101"/>
      <c r="Q6101"/>
      <c r="R6101"/>
      <c r="S6101"/>
      <c r="T6101"/>
      <c r="U6101"/>
      <c r="V6101"/>
      <c r="W6101" s="319"/>
      <c r="X6101"/>
      <c r="Y6101"/>
      <c r="Z6101"/>
      <c r="AA6101"/>
      <c r="AB6101"/>
      <c r="AC6101"/>
      <c r="AD6101"/>
      <c r="AE6101"/>
      <c r="AF6101"/>
      <c r="AG6101"/>
      <c r="AH6101"/>
      <c r="AI6101"/>
      <c r="AJ6101"/>
      <c r="AK6101"/>
      <c r="AL6101"/>
      <c r="AM6101"/>
      <c r="AN6101"/>
      <c r="AO6101"/>
      <c r="AP6101"/>
      <c r="AQ6101"/>
    </row>
    <row r="6102" spans="1:43" s="269" customFormat="1" x14ac:dyDescent="0.2">
      <c r="A6102" s="13"/>
      <c r="B6102"/>
      <c r="C6102"/>
      <c r="D6102" s="227"/>
      <c r="E6102" s="227"/>
      <c r="F6102" s="227"/>
      <c r="G6102"/>
      <c r="H6102"/>
      <c r="I6102"/>
      <c r="J6102" s="227"/>
      <c r="L6102" s="190"/>
      <c r="N6102"/>
      <c r="O6102"/>
      <c r="P6102"/>
      <c r="Q6102"/>
      <c r="R6102"/>
      <c r="S6102"/>
      <c r="T6102"/>
      <c r="U6102"/>
      <c r="V6102"/>
      <c r="W6102" s="319"/>
      <c r="X6102"/>
      <c r="Y6102"/>
      <c r="Z6102"/>
      <c r="AA6102"/>
      <c r="AB6102"/>
      <c r="AC6102"/>
      <c r="AD6102"/>
      <c r="AE6102"/>
      <c r="AF6102"/>
      <c r="AG6102"/>
      <c r="AH6102"/>
      <c r="AI6102"/>
      <c r="AJ6102"/>
      <c r="AK6102"/>
      <c r="AL6102"/>
      <c r="AM6102"/>
      <c r="AN6102"/>
      <c r="AO6102"/>
      <c r="AP6102"/>
      <c r="AQ6102"/>
    </row>
    <row r="6103" spans="1:43" s="269" customFormat="1" x14ac:dyDescent="0.2">
      <c r="A6103" s="13"/>
      <c r="B6103"/>
      <c r="C6103"/>
      <c r="D6103" s="227"/>
      <c r="E6103" s="227"/>
      <c r="F6103" s="227"/>
      <c r="G6103"/>
      <c r="H6103"/>
      <c r="I6103"/>
      <c r="J6103" s="227"/>
      <c r="L6103" s="190"/>
      <c r="N6103"/>
      <c r="O6103"/>
      <c r="P6103"/>
      <c r="Q6103"/>
      <c r="R6103"/>
      <c r="S6103"/>
      <c r="T6103"/>
      <c r="U6103"/>
      <c r="V6103"/>
      <c r="W6103" s="319"/>
      <c r="X6103"/>
      <c r="Y6103"/>
      <c r="Z6103"/>
      <c r="AA6103"/>
      <c r="AB6103"/>
      <c r="AC6103"/>
      <c r="AD6103"/>
      <c r="AE6103"/>
      <c r="AF6103"/>
      <c r="AG6103"/>
      <c r="AH6103"/>
      <c r="AI6103"/>
      <c r="AJ6103"/>
      <c r="AK6103"/>
      <c r="AL6103"/>
      <c r="AM6103"/>
      <c r="AN6103"/>
      <c r="AO6103"/>
      <c r="AP6103"/>
      <c r="AQ6103"/>
    </row>
    <row r="6104" spans="1:43" s="269" customFormat="1" x14ac:dyDescent="0.2">
      <c r="A6104" s="13"/>
      <c r="B6104"/>
      <c r="C6104"/>
      <c r="D6104" s="227"/>
      <c r="E6104" s="227"/>
      <c r="F6104" s="227"/>
      <c r="G6104"/>
      <c r="H6104"/>
      <c r="I6104"/>
      <c r="J6104" s="227"/>
      <c r="L6104" s="190"/>
      <c r="N6104"/>
      <c r="O6104"/>
      <c r="P6104"/>
      <c r="Q6104"/>
      <c r="R6104"/>
      <c r="S6104"/>
      <c r="T6104"/>
      <c r="U6104"/>
      <c r="V6104"/>
      <c r="W6104" s="319"/>
      <c r="X6104"/>
      <c r="Y6104"/>
      <c r="Z6104"/>
      <c r="AA6104"/>
      <c r="AB6104"/>
      <c r="AC6104"/>
      <c r="AD6104"/>
      <c r="AE6104"/>
      <c r="AF6104"/>
      <c r="AG6104"/>
      <c r="AH6104"/>
      <c r="AI6104"/>
      <c r="AJ6104"/>
      <c r="AK6104"/>
      <c r="AL6104"/>
      <c r="AM6104"/>
      <c r="AN6104"/>
      <c r="AO6104"/>
      <c r="AP6104"/>
      <c r="AQ6104"/>
    </row>
    <row r="6105" spans="1:43" s="269" customFormat="1" x14ac:dyDescent="0.2">
      <c r="A6105" s="13"/>
      <c r="B6105"/>
      <c r="C6105"/>
      <c r="D6105" s="227"/>
      <c r="E6105" s="227"/>
      <c r="F6105" s="227"/>
      <c r="G6105"/>
      <c r="H6105"/>
      <c r="I6105"/>
      <c r="J6105" s="227"/>
      <c r="L6105" s="190"/>
      <c r="N6105"/>
      <c r="O6105"/>
      <c r="P6105"/>
      <c r="Q6105"/>
      <c r="R6105"/>
      <c r="S6105"/>
      <c r="T6105"/>
      <c r="U6105"/>
      <c r="V6105"/>
      <c r="W6105" s="319"/>
      <c r="X6105"/>
      <c r="Y6105"/>
      <c r="Z6105"/>
      <c r="AA6105"/>
      <c r="AB6105"/>
      <c r="AC6105"/>
      <c r="AD6105"/>
      <c r="AE6105"/>
      <c r="AF6105"/>
      <c r="AG6105"/>
      <c r="AH6105"/>
      <c r="AI6105"/>
      <c r="AJ6105"/>
      <c r="AK6105"/>
      <c r="AL6105"/>
      <c r="AM6105"/>
      <c r="AN6105"/>
      <c r="AO6105"/>
      <c r="AP6105"/>
      <c r="AQ6105"/>
    </row>
    <row r="6106" spans="1:43" s="269" customFormat="1" x14ac:dyDescent="0.2">
      <c r="A6106" s="13"/>
      <c r="B6106"/>
      <c r="C6106"/>
      <c r="D6106" s="227"/>
      <c r="E6106" s="227"/>
      <c r="F6106" s="227"/>
      <c r="G6106"/>
      <c r="H6106"/>
      <c r="I6106"/>
      <c r="J6106" s="227"/>
      <c r="L6106" s="190"/>
      <c r="N6106"/>
      <c r="O6106"/>
      <c r="P6106"/>
      <c r="Q6106"/>
      <c r="R6106"/>
      <c r="S6106"/>
      <c r="T6106"/>
      <c r="U6106"/>
      <c r="V6106"/>
      <c r="W6106" s="319"/>
      <c r="X6106"/>
      <c r="Y6106"/>
      <c r="Z6106"/>
      <c r="AA6106"/>
      <c r="AB6106"/>
      <c r="AC6106"/>
      <c r="AD6106"/>
      <c r="AE6106"/>
      <c r="AF6106"/>
      <c r="AG6106"/>
      <c r="AH6106"/>
      <c r="AI6106"/>
      <c r="AJ6106"/>
      <c r="AK6106"/>
      <c r="AL6106"/>
      <c r="AM6106"/>
      <c r="AN6106"/>
      <c r="AO6106"/>
      <c r="AP6106"/>
      <c r="AQ6106"/>
    </row>
    <row r="6107" spans="1:43" s="269" customFormat="1" x14ac:dyDescent="0.2">
      <c r="A6107" s="13"/>
      <c r="B6107"/>
      <c r="C6107"/>
      <c r="D6107" s="227"/>
      <c r="E6107" s="227"/>
      <c r="F6107" s="227"/>
      <c r="G6107"/>
      <c r="H6107"/>
      <c r="I6107"/>
      <c r="J6107" s="227"/>
      <c r="L6107" s="190"/>
      <c r="N6107"/>
      <c r="O6107"/>
      <c r="P6107"/>
      <c r="Q6107"/>
      <c r="R6107"/>
      <c r="S6107"/>
      <c r="T6107"/>
      <c r="U6107"/>
      <c r="V6107"/>
      <c r="W6107" s="319"/>
      <c r="X6107"/>
      <c r="Y6107"/>
      <c r="Z6107"/>
      <c r="AA6107"/>
      <c r="AB6107"/>
      <c r="AC6107"/>
      <c r="AD6107"/>
      <c r="AE6107"/>
      <c r="AF6107"/>
      <c r="AG6107"/>
      <c r="AH6107"/>
      <c r="AI6107"/>
      <c r="AJ6107"/>
      <c r="AK6107"/>
      <c r="AL6107"/>
      <c r="AM6107"/>
      <c r="AN6107"/>
      <c r="AO6107"/>
      <c r="AP6107"/>
      <c r="AQ6107"/>
    </row>
    <row r="6108" spans="1:43" s="269" customFormat="1" x14ac:dyDescent="0.2">
      <c r="A6108" s="13"/>
      <c r="B6108"/>
      <c r="C6108"/>
      <c r="D6108" s="227"/>
      <c r="E6108" s="227"/>
      <c r="F6108" s="227"/>
      <c r="G6108"/>
      <c r="H6108"/>
      <c r="I6108"/>
      <c r="J6108" s="227"/>
      <c r="L6108" s="190"/>
      <c r="N6108"/>
      <c r="O6108"/>
      <c r="P6108"/>
      <c r="Q6108"/>
      <c r="R6108"/>
      <c r="S6108"/>
      <c r="T6108"/>
      <c r="U6108"/>
      <c r="V6108"/>
      <c r="W6108" s="319"/>
      <c r="X6108"/>
      <c r="Y6108"/>
      <c r="Z6108"/>
      <c r="AA6108"/>
      <c r="AB6108"/>
      <c r="AC6108"/>
      <c r="AD6108"/>
      <c r="AE6108"/>
      <c r="AF6108"/>
      <c r="AG6108"/>
      <c r="AH6108"/>
      <c r="AI6108"/>
      <c r="AJ6108"/>
      <c r="AK6108"/>
      <c r="AL6108"/>
      <c r="AM6108"/>
      <c r="AN6108"/>
      <c r="AO6108"/>
      <c r="AP6108"/>
      <c r="AQ6108"/>
    </row>
    <row r="6109" spans="1:43" s="269" customFormat="1" x14ac:dyDescent="0.2">
      <c r="A6109" s="13"/>
      <c r="B6109"/>
      <c r="C6109"/>
      <c r="D6109" s="227"/>
      <c r="E6109" s="227"/>
      <c r="F6109" s="227"/>
      <c r="G6109"/>
      <c r="H6109"/>
      <c r="I6109"/>
      <c r="J6109" s="227"/>
      <c r="L6109" s="190"/>
      <c r="N6109"/>
      <c r="O6109"/>
      <c r="P6109"/>
      <c r="Q6109"/>
      <c r="R6109"/>
      <c r="S6109"/>
      <c r="T6109"/>
      <c r="U6109"/>
      <c r="V6109"/>
      <c r="W6109" s="319"/>
      <c r="X6109"/>
      <c r="Y6109"/>
      <c r="Z6109"/>
      <c r="AA6109"/>
      <c r="AB6109"/>
      <c r="AC6109"/>
      <c r="AD6109"/>
      <c r="AE6109"/>
      <c r="AF6109"/>
      <c r="AG6109"/>
      <c r="AH6109"/>
      <c r="AI6109"/>
      <c r="AJ6109"/>
      <c r="AK6109"/>
      <c r="AL6109"/>
      <c r="AM6109"/>
      <c r="AN6109"/>
      <c r="AO6109"/>
      <c r="AP6109"/>
      <c r="AQ6109"/>
    </row>
    <row r="6110" spans="1:43" s="269" customFormat="1" x14ac:dyDescent="0.2">
      <c r="A6110" s="13"/>
      <c r="B6110"/>
      <c r="C6110"/>
      <c r="D6110" s="227"/>
      <c r="E6110" s="227"/>
      <c r="F6110" s="227"/>
      <c r="G6110"/>
      <c r="H6110"/>
      <c r="I6110"/>
      <c r="J6110" s="227"/>
      <c r="L6110" s="190"/>
      <c r="N6110"/>
      <c r="O6110"/>
      <c r="P6110"/>
      <c r="Q6110"/>
      <c r="R6110"/>
      <c r="S6110"/>
      <c r="T6110"/>
      <c r="U6110"/>
      <c r="V6110"/>
      <c r="W6110" s="319"/>
      <c r="X6110"/>
      <c r="Y6110"/>
      <c r="Z6110"/>
      <c r="AA6110"/>
      <c r="AB6110"/>
      <c r="AC6110"/>
      <c r="AD6110"/>
      <c r="AE6110"/>
      <c r="AF6110"/>
      <c r="AG6110"/>
      <c r="AH6110"/>
      <c r="AI6110"/>
      <c r="AJ6110"/>
      <c r="AK6110"/>
      <c r="AL6110"/>
      <c r="AM6110"/>
      <c r="AN6110"/>
      <c r="AO6110"/>
      <c r="AP6110"/>
      <c r="AQ6110"/>
    </row>
    <row r="6111" spans="1:43" s="269" customFormat="1" x14ac:dyDescent="0.2">
      <c r="A6111" s="13"/>
      <c r="B6111"/>
      <c r="C6111"/>
      <c r="D6111" s="227"/>
      <c r="E6111" s="227"/>
      <c r="F6111" s="227"/>
      <c r="G6111"/>
      <c r="H6111"/>
      <c r="I6111"/>
      <c r="J6111" s="227"/>
      <c r="L6111" s="190"/>
      <c r="N6111"/>
      <c r="O6111"/>
      <c r="P6111"/>
      <c r="Q6111"/>
      <c r="R6111"/>
      <c r="S6111"/>
      <c r="T6111"/>
      <c r="U6111"/>
      <c r="V6111"/>
      <c r="W6111" s="319"/>
      <c r="X6111"/>
      <c r="Y6111"/>
      <c r="Z6111"/>
      <c r="AA6111"/>
      <c r="AB6111"/>
      <c r="AC6111"/>
      <c r="AD6111"/>
      <c r="AE6111"/>
      <c r="AF6111"/>
      <c r="AG6111"/>
      <c r="AH6111"/>
      <c r="AI6111"/>
      <c r="AJ6111"/>
      <c r="AK6111"/>
      <c r="AL6111"/>
      <c r="AM6111"/>
      <c r="AN6111"/>
      <c r="AO6111"/>
      <c r="AP6111"/>
      <c r="AQ6111"/>
    </row>
    <row r="6112" spans="1:43" s="269" customFormat="1" x14ac:dyDescent="0.2">
      <c r="A6112" s="13"/>
      <c r="B6112"/>
      <c r="C6112"/>
      <c r="D6112" s="227"/>
      <c r="E6112" s="227"/>
      <c r="F6112" s="227"/>
      <c r="G6112"/>
      <c r="H6112"/>
      <c r="I6112"/>
      <c r="J6112" s="227"/>
      <c r="L6112" s="190"/>
      <c r="N6112"/>
      <c r="O6112"/>
      <c r="P6112"/>
      <c r="Q6112"/>
      <c r="R6112"/>
      <c r="S6112"/>
      <c r="T6112"/>
      <c r="U6112"/>
      <c r="V6112"/>
      <c r="W6112" s="319"/>
      <c r="X6112"/>
      <c r="Y6112"/>
      <c r="Z6112"/>
      <c r="AA6112"/>
      <c r="AB6112"/>
      <c r="AC6112"/>
      <c r="AD6112"/>
      <c r="AE6112"/>
      <c r="AF6112"/>
      <c r="AG6112"/>
      <c r="AH6112"/>
      <c r="AI6112"/>
      <c r="AJ6112"/>
      <c r="AK6112"/>
      <c r="AL6112"/>
      <c r="AM6112"/>
      <c r="AN6112"/>
      <c r="AO6112"/>
      <c r="AP6112"/>
      <c r="AQ6112"/>
    </row>
    <row r="6113" spans="1:43" s="269" customFormat="1" x14ac:dyDescent="0.2">
      <c r="A6113" s="13"/>
      <c r="B6113"/>
      <c r="C6113"/>
      <c r="D6113" s="227"/>
      <c r="E6113" s="227"/>
      <c r="F6113" s="227"/>
      <c r="G6113"/>
      <c r="H6113"/>
      <c r="I6113"/>
      <c r="J6113" s="227"/>
      <c r="L6113" s="190"/>
      <c r="N6113"/>
      <c r="O6113"/>
      <c r="P6113"/>
      <c r="Q6113"/>
      <c r="R6113"/>
      <c r="S6113"/>
      <c r="T6113"/>
      <c r="U6113"/>
      <c r="V6113"/>
      <c r="W6113" s="319"/>
      <c r="X6113"/>
      <c r="Y6113"/>
      <c r="Z6113"/>
      <c r="AA6113"/>
      <c r="AB6113"/>
      <c r="AC6113"/>
      <c r="AD6113"/>
      <c r="AE6113"/>
      <c r="AF6113"/>
      <c r="AG6113"/>
      <c r="AH6113"/>
      <c r="AI6113"/>
      <c r="AJ6113"/>
      <c r="AK6113"/>
      <c r="AL6113"/>
      <c r="AM6113"/>
      <c r="AN6113"/>
      <c r="AO6113"/>
      <c r="AP6113"/>
      <c r="AQ6113"/>
    </row>
    <row r="6114" spans="1:43" s="269" customFormat="1" x14ac:dyDescent="0.2">
      <c r="A6114" s="13"/>
      <c r="B6114"/>
      <c r="C6114"/>
      <c r="D6114" s="227"/>
      <c r="E6114" s="227"/>
      <c r="F6114" s="227"/>
      <c r="G6114"/>
      <c r="H6114"/>
      <c r="I6114"/>
      <c r="J6114" s="227"/>
      <c r="L6114" s="190"/>
      <c r="N6114"/>
      <c r="O6114"/>
      <c r="P6114"/>
      <c r="Q6114"/>
      <c r="R6114"/>
      <c r="S6114"/>
      <c r="T6114"/>
      <c r="U6114"/>
      <c r="V6114"/>
      <c r="W6114" s="319"/>
      <c r="X6114"/>
      <c r="Y6114"/>
      <c r="Z6114"/>
      <c r="AA6114"/>
      <c r="AB6114"/>
      <c r="AC6114"/>
      <c r="AD6114"/>
      <c r="AE6114"/>
      <c r="AF6114"/>
      <c r="AG6114"/>
      <c r="AH6114"/>
      <c r="AI6114"/>
      <c r="AJ6114"/>
      <c r="AK6114"/>
      <c r="AL6114"/>
      <c r="AM6114"/>
      <c r="AN6114"/>
      <c r="AO6114"/>
      <c r="AP6114"/>
      <c r="AQ6114"/>
    </row>
    <row r="6115" spans="1:43" s="269" customFormat="1" x14ac:dyDescent="0.2">
      <c r="A6115" s="13"/>
      <c r="B6115"/>
      <c r="C6115"/>
      <c r="D6115" s="227"/>
      <c r="E6115" s="227"/>
      <c r="F6115" s="227"/>
      <c r="G6115"/>
      <c r="H6115"/>
      <c r="I6115"/>
      <c r="J6115" s="227"/>
      <c r="L6115" s="190"/>
      <c r="N6115"/>
      <c r="O6115"/>
      <c r="P6115"/>
      <c r="Q6115"/>
      <c r="R6115"/>
      <c r="S6115"/>
      <c r="T6115"/>
      <c r="U6115"/>
      <c r="V6115"/>
      <c r="W6115" s="319"/>
      <c r="X6115"/>
      <c r="Y6115"/>
      <c r="Z6115"/>
      <c r="AA6115"/>
      <c r="AB6115"/>
      <c r="AC6115"/>
      <c r="AD6115"/>
      <c r="AE6115"/>
      <c r="AF6115"/>
      <c r="AG6115"/>
      <c r="AH6115"/>
      <c r="AI6115"/>
      <c r="AJ6115"/>
      <c r="AK6115"/>
      <c r="AL6115"/>
      <c r="AM6115"/>
      <c r="AN6115"/>
      <c r="AO6115"/>
      <c r="AP6115"/>
      <c r="AQ6115"/>
    </row>
    <row r="6116" spans="1:43" s="269" customFormat="1" x14ac:dyDescent="0.2">
      <c r="A6116" s="13"/>
      <c r="B6116"/>
      <c r="C6116"/>
      <c r="D6116" s="227"/>
      <c r="E6116" s="227"/>
      <c r="F6116" s="227"/>
      <c r="G6116"/>
      <c r="H6116"/>
      <c r="I6116"/>
      <c r="J6116" s="227"/>
      <c r="L6116" s="190"/>
      <c r="N6116"/>
      <c r="O6116"/>
      <c r="P6116"/>
      <c r="Q6116"/>
      <c r="R6116"/>
      <c r="S6116"/>
      <c r="T6116"/>
      <c r="U6116"/>
      <c r="V6116"/>
      <c r="W6116" s="319"/>
      <c r="X6116"/>
      <c r="Y6116"/>
      <c r="Z6116"/>
      <c r="AA6116"/>
      <c r="AB6116"/>
      <c r="AC6116"/>
      <c r="AD6116"/>
      <c r="AE6116"/>
      <c r="AF6116"/>
      <c r="AG6116"/>
      <c r="AH6116"/>
      <c r="AI6116"/>
      <c r="AJ6116"/>
      <c r="AK6116"/>
      <c r="AL6116"/>
      <c r="AM6116"/>
      <c r="AN6116"/>
      <c r="AO6116"/>
      <c r="AP6116"/>
      <c r="AQ6116"/>
    </row>
    <row r="6117" spans="1:43" s="269" customFormat="1" x14ac:dyDescent="0.2">
      <c r="A6117" s="13"/>
      <c r="B6117"/>
      <c r="C6117"/>
      <c r="D6117" s="227"/>
      <c r="E6117" s="227"/>
      <c r="F6117" s="227"/>
      <c r="G6117"/>
      <c r="H6117"/>
      <c r="I6117"/>
      <c r="J6117" s="227"/>
      <c r="L6117" s="190"/>
      <c r="N6117"/>
      <c r="O6117"/>
      <c r="P6117"/>
      <c r="Q6117"/>
      <c r="R6117"/>
      <c r="S6117"/>
      <c r="T6117"/>
      <c r="U6117"/>
      <c r="V6117"/>
      <c r="W6117" s="319"/>
      <c r="X6117"/>
      <c r="Y6117"/>
      <c r="Z6117"/>
      <c r="AA6117"/>
      <c r="AB6117"/>
      <c r="AC6117"/>
      <c r="AD6117"/>
      <c r="AE6117"/>
      <c r="AF6117"/>
      <c r="AG6117"/>
      <c r="AH6117"/>
      <c r="AI6117"/>
      <c r="AJ6117"/>
      <c r="AK6117"/>
      <c r="AL6117"/>
      <c r="AM6117"/>
      <c r="AN6117"/>
      <c r="AO6117"/>
      <c r="AP6117"/>
      <c r="AQ6117"/>
    </row>
    <row r="6118" spans="1:43" s="269" customFormat="1" x14ac:dyDescent="0.2">
      <c r="A6118" s="13"/>
      <c r="B6118"/>
      <c r="C6118"/>
      <c r="D6118" s="227"/>
      <c r="E6118" s="227"/>
      <c r="F6118" s="227"/>
      <c r="G6118"/>
      <c r="H6118"/>
      <c r="I6118"/>
      <c r="J6118" s="227"/>
      <c r="L6118" s="190"/>
      <c r="N6118"/>
      <c r="O6118"/>
      <c r="P6118"/>
      <c r="Q6118"/>
      <c r="R6118"/>
      <c r="S6118"/>
      <c r="T6118"/>
      <c r="U6118"/>
      <c r="V6118"/>
      <c r="W6118" s="319"/>
      <c r="X6118"/>
      <c r="Y6118"/>
      <c r="Z6118"/>
      <c r="AA6118"/>
      <c r="AB6118"/>
      <c r="AC6118"/>
      <c r="AD6118"/>
      <c r="AE6118"/>
      <c r="AF6118"/>
      <c r="AG6118"/>
      <c r="AH6118"/>
      <c r="AI6118"/>
      <c r="AJ6118"/>
      <c r="AK6118"/>
      <c r="AL6118"/>
      <c r="AM6118"/>
      <c r="AN6118"/>
      <c r="AO6118"/>
      <c r="AP6118"/>
      <c r="AQ6118"/>
    </row>
    <row r="6119" spans="1:43" s="269" customFormat="1" x14ac:dyDescent="0.2">
      <c r="A6119" s="13"/>
      <c r="B6119"/>
      <c r="C6119"/>
      <c r="D6119" s="227"/>
      <c r="E6119" s="227"/>
      <c r="F6119" s="227"/>
      <c r="G6119"/>
      <c r="H6119"/>
      <c r="I6119"/>
      <c r="J6119" s="227"/>
      <c r="L6119" s="190"/>
      <c r="N6119"/>
      <c r="O6119"/>
      <c r="P6119"/>
      <c r="Q6119"/>
      <c r="R6119"/>
      <c r="S6119"/>
      <c r="T6119"/>
      <c r="U6119"/>
      <c r="V6119"/>
      <c r="W6119" s="319"/>
      <c r="X6119"/>
      <c r="Y6119"/>
      <c r="Z6119"/>
      <c r="AA6119"/>
      <c r="AB6119"/>
      <c r="AC6119"/>
      <c r="AD6119"/>
      <c r="AE6119"/>
      <c r="AF6119"/>
      <c r="AG6119"/>
      <c r="AH6119"/>
      <c r="AI6119"/>
      <c r="AJ6119"/>
      <c r="AK6119"/>
      <c r="AL6119"/>
      <c r="AM6119"/>
      <c r="AN6119"/>
      <c r="AO6119"/>
      <c r="AP6119"/>
      <c r="AQ6119"/>
    </row>
    <row r="6120" spans="1:43" s="269" customFormat="1" x14ac:dyDescent="0.2">
      <c r="A6120" s="13"/>
      <c r="B6120"/>
      <c r="C6120"/>
      <c r="D6120" s="227"/>
      <c r="E6120" s="227"/>
      <c r="F6120" s="227"/>
      <c r="G6120"/>
      <c r="H6120"/>
      <c r="I6120"/>
      <c r="J6120" s="227"/>
      <c r="L6120" s="190"/>
      <c r="N6120"/>
      <c r="O6120"/>
      <c r="P6120"/>
      <c r="Q6120"/>
      <c r="R6120"/>
      <c r="S6120"/>
      <c r="T6120"/>
      <c r="U6120"/>
      <c r="V6120"/>
      <c r="W6120" s="319"/>
      <c r="X6120"/>
      <c r="Y6120"/>
      <c r="Z6120"/>
      <c r="AA6120"/>
      <c r="AB6120"/>
      <c r="AC6120"/>
      <c r="AD6120"/>
      <c r="AE6120"/>
      <c r="AF6120"/>
      <c r="AG6120"/>
      <c r="AH6120"/>
      <c r="AI6120"/>
      <c r="AJ6120"/>
      <c r="AK6120"/>
      <c r="AL6120"/>
      <c r="AM6120"/>
      <c r="AN6120"/>
      <c r="AO6120"/>
      <c r="AP6120"/>
      <c r="AQ6120"/>
    </row>
    <row r="6121" spans="1:43" s="269" customFormat="1" x14ac:dyDescent="0.2">
      <c r="A6121" s="13"/>
      <c r="B6121"/>
      <c r="C6121"/>
      <c r="D6121" s="227"/>
      <c r="E6121" s="227"/>
      <c r="F6121" s="227"/>
      <c r="G6121"/>
      <c r="H6121"/>
      <c r="I6121"/>
      <c r="J6121" s="227"/>
      <c r="L6121" s="190"/>
      <c r="N6121"/>
      <c r="O6121"/>
      <c r="P6121"/>
      <c r="Q6121"/>
      <c r="R6121"/>
      <c r="S6121"/>
      <c r="T6121"/>
      <c r="U6121"/>
      <c r="V6121"/>
      <c r="W6121" s="319"/>
      <c r="X6121"/>
      <c r="Y6121"/>
      <c r="Z6121"/>
      <c r="AA6121"/>
      <c r="AB6121"/>
      <c r="AC6121"/>
      <c r="AD6121"/>
      <c r="AE6121"/>
      <c r="AF6121"/>
      <c r="AG6121"/>
      <c r="AH6121"/>
      <c r="AI6121"/>
      <c r="AJ6121"/>
      <c r="AK6121"/>
      <c r="AL6121"/>
      <c r="AM6121"/>
      <c r="AN6121"/>
      <c r="AO6121"/>
      <c r="AP6121"/>
      <c r="AQ6121"/>
    </row>
    <row r="6122" spans="1:43" s="269" customFormat="1" x14ac:dyDescent="0.2">
      <c r="A6122" s="13"/>
      <c r="B6122"/>
      <c r="C6122"/>
      <c r="D6122" s="227"/>
      <c r="E6122" s="227"/>
      <c r="F6122" s="227"/>
      <c r="G6122"/>
      <c r="H6122"/>
      <c r="I6122"/>
      <c r="J6122" s="227"/>
      <c r="L6122" s="190"/>
      <c r="N6122"/>
      <c r="O6122"/>
      <c r="P6122"/>
      <c r="Q6122"/>
      <c r="R6122"/>
      <c r="S6122"/>
      <c r="T6122"/>
      <c r="U6122"/>
      <c r="V6122"/>
      <c r="W6122" s="319"/>
      <c r="X6122"/>
      <c r="Y6122"/>
      <c r="Z6122"/>
      <c r="AA6122"/>
      <c r="AB6122"/>
      <c r="AC6122"/>
      <c r="AD6122"/>
      <c r="AE6122"/>
      <c r="AF6122"/>
      <c r="AG6122"/>
      <c r="AH6122"/>
      <c r="AI6122"/>
      <c r="AJ6122"/>
      <c r="AK6122"/>
      <c r="AL6122"/>
      <c r="AM6122"/>
      <c r="AN6122"/>
      <c r="AO6122"/>
      <c r="AP6122"/>
      <c r="AQ6122"/>
    </row>
    <row r="6123" spans="1:43" s="269" customFormat="1" x14ac:dyDescent="0.2">
      <c r="A6123" s="13"/>
      <c r="B6123"/>
      <c r="C6123"/>
      <c r="D6123" s="227"/>
      <c r="E6123" s="227"/>
      <c r="F6123" s="227"/>
      <c r="G6123"/>
      <c r="H6123"/>
      <c r="I6123"/>
      <c r="J6123" s="227"/>
      <c r="L6123" s="190"/>
      <c r="N6123"/>
      <c r="O6123"/>
      <c r="P6123"/>
      <c r="Q6123"/>
      <c r="R6123"/>
      <c r="S6123"/>
      <c r="T6123"/>
      <c r="U6123"/>
      <c r="V6123"/>
      <c r="W6123" s="319"/>
      <c r="X6123"/>
      <c r="Y6123"/>
      <c r="Z6123"/>
      <c r="AA6123"/>
      <c r="AB6123"/>
      <c r="AC6123"/>
      <c r="AD6123"/>
      <c r="AE6123"/>
      <c r="AF6123"/>
      <c r="AG6123"/>
      <c r="AH6123"/>
      <c r="AI6123"/>
      <c r="AJ6123"/>
      <c r="AK6123"/>
      <c r="AL6123"/>
      <c r="AM6123"/>
      <c r="AN6123"/>
      <c r="AO6123"/>
      <c r="AP6123"/>
      <c r="AQ6123"/>
    </row>
    <row r="6124" spans="1:43" s="269" customFormat="1" x14ac:dyDescent="0.2">
      <c r="A6124" s="13"/>
      <c r="B6124"/>
      <c r="C6124"/>
      <c r="D6124" s="227"/>
      <c r="E6124" s="227"/>
      <c r="F6124" s="227"/>
      <c r="G6124"/>
      <c r="H6124"/>
      <c r="I6124"/>
      <c r="J6124" s="227"/>
      <c r="L6124" s="190"/>
      <c r="N6124"/>
      <c r="O6124"/>
      <c r="P6124"/>
      <c r="Q6124"/>
      <c r="R6124"/>
      <c r="S6124"/>
      <c r="T6124"/>
      <c r="U6124"/>
      <c r="V6124"/>
      <c r="W6124" s="319"/>
      <c r="X6124"/>
      <c r="Y6124"/>
      <c r="Z6124"/>
      <c r="AA6124"/>
      <c r="AB6124"/>
      <c r="AC6124"/>
      <c r="AD6124"/>
      <c r="AE6124"/>
      <c r="AF6124"/>
      <c r="AG6124"/>
      <c r="AH6124"/>
      <c r="AI6124"/>
      <c r="AJ6124"/>
      <c r="AK6124"/>
      <c r="AL6124"/>
      <c r="AM6124"/>
      <c r="AN6124"/>
      <c r="AO6124"/>
      <c r="AP6124"/>
      <c r="AQ6124"/>
    </row>
    <row r="6125" spans="1:43" s="269" customFormat="1" x14ac:dyDescent="0.2">
      <c r="A6125" s="13"/>
      <c r="B6125"/>
      <c r="C6125"/>
      <c r="D6125" s="227"/>
      <c r="E6125" s="227"/>
      <c r="F6125" s="227"/>
      <c r="G6125"/>
      <c r="H6125"/>
      <c r="I6125"/>
      <c r="J6125" s="227"/>
      <c r="L6125" s="190"/>
      <c r="N6125"/>
      <c r="O6125"/>
      <c r="P6125"/>
      <c r="Q6125"/>
      <c r="R6125"/>
      <c r="S6125"/>
      <c r="T6125"/>
      <c r="U6125"/>
      <c r="V6125"/>
      <c r="W6125" s="319"/>
      <c r="X6125"/>
      <c r="Y6125"/>
      <c r="Z6125"/>
      <c r="AA6125"/>
      <c r="AB6125"/>
      <c r="AC6125"/>
      <c r="AD6125"/>
      <c r="AE6125"/>
      <c r="AF6125"/>
      <c r="AG6125"/>
      <c r="AH6125"/>
      <c r="AI6125"/>
      <c r="AJ6125"/>
      <c r="AK6125"/>
      <c r="AL6125"/>
      <c r="AM6125"/>
      <c r="AN6125"/>
      <c r="AO6125"/>
      <c r="AP6125"/>
      <c r="AQ6125"/>
    </row>
    <row r="6126" spans="1:43" s="269" customFormat="1" x14ac:dyDescent="0.2">
      <c r="A6126" s="13"/>
      <c r="B6126"/>
      <c r="C6126"/>
      <c r="D6126" s="227"/>
      <c r="E6126" s="227"/>
      <c r="F6126" s="227"/>
      <c r="G6126"/>
      <c r="H6126"/>
      <c r="I6126"/>
      <c r="J6126" s="227"/>
      <c r="L6126" s="190"/>
      <c r="N6126"/>
      <c r="O6126"/>
      <c r="P6126"/>
      <c r="Q6126"/>
      <c r="R6126"/>
      <c r="S6126"/>
      <c r="T6126"/>
      <c r="U6126"/>
      <c r="V6126"/>
      <c r="W6126" s="319"/>
      <c r="X6126"/>
      <c r="Y6126"/>
      <c r="Z6126"/>
      <c r="AA6126"/>
      <c r="AB6126"/>
      <c r="AC6126"/>
      <c r="AD6126"/>
      <c r="AE6126"/>
      <c r="AF6126"/>
      <c r="AG6126"/>
      <c r="AH6126"/>
      <c r="AI6126"/>
      <c r="AJ6126"/>
      <c r="AK6126"/>
      <c r="AL6126"/>
      <c r="AM6126"/>
      <c r="AN6126"/>
      <c r="AO6126"/>
      <c r="AP6126"/>
      <c r="AQ6126"/>
    </row>
    <row r="6127" spans="1:43" s="269" customFormat="1" x14ac:dyDescent="0.2">
      <c r="A6127" s="13"/>
      <c r="B6127"/>
      <c r="C6127"/>
      <c r="D6127" s="227"/>
      <c r="E6127" s="227"/>
      <c r="F6127" s="227"/>
      <c r="G6127"/>
      <c r="H6127"/>
      <c r="I6127"/>
      <c r="J6127" s="227"/>
      <c r="L6127" s="190"/>
      <c r="N6127"/>
      <c r="O6127"/>
      <c r="P6127"/>
      <c r="Q6127"/>
      <c r="R6127"/>
      <c r="S6127"/>
      <c r="T6127"/>
      <c r="U6127"/>
      <c r="V6127"/>
      <c r="W6127" s="319"/>
      <c r="X6127"/>
      <c r="Y6127"/>
      <c r="Z6127"/>
      <c r="AA6127"/>
      <c r="AB6127"/>
      <c r="AC6127"/>
      <c r="AD6127"/>
      <c r="AE6127"/>
      <c r="AF6127"/>
      <c r="AG6127"/>
      <c r="AH6127"/>
      <c r="AI6127"/>
      <c r="AJ6127"/>
      <c r="AK6127"/>
      <c r="AL6127"/>
      <c r="AM6127"/>
      <c r="AN6127"/>
      <c r="AO6127"/>
      <c r="AP6127"/>
      <c r="AQ6127"/>
    </row>
    <row r="6128" spans="1:43" s="269" customFormat="1" x14ac:dyDescent="0.2">
      <c r="A6128" s="13"/>
      <c r="B6128"/>
      <c r="C6128"/>
      <c r="D6128" s="227"/>
      <c r="E6128" s="227"/>
      <c r="F6128" s="227"/>
      <c r="G6128"/>
      <c r="H6128"/>
      <c r="I6128"/>
      <c r="J6128" s="227"/>
      <c r="L6128" s="190"/>
      <c r="N6128"/>
      <c r="O6128"/>
      <c r="P6128"/>
      <c r="Q6128"/>
      <c r="R6128"/>
      <c r="S6128"/>
      <c r="T6128"/>
      <c r="U6128"/>
      <c r="V6128"/>
      <c r="W6128" s="319"/>
      <c r="X6128"/>
      <c r="Y6128"/>
      <c r="Z6128"/>
      <c r="AA6128"/>
      <c r="AB6128"/>
      <c r="AC6128"/>
      <c r="AD6128"/>
      <c r="AE6128"/>
      <c r="AF6128"/>
      <c r="AG6128"/>
      <c r="AH6128"/>
      <c r="AI6128"/>
      <c r="AJ6128"/>
      <c r="AK6128"/>
      <c r="AL6128"/>
      <c r="AM6128"/>
      <c r="AN6128"/>
      <c r="AO6128"/>
      <c r="AP6128"/>
      <c r="AQ6128"/>
    </row>
    <row r="6129" spans="1:43" s="269" customFormat="1" x14ac:dyDescent="0.2">
      <c r="A6129" s="13"/>
      <c r="B6129"/>
      <c r="C6129"/>
      <c r="D6129" s="227"/>
      <c r="E6129" s="227"/>
      <c r="F6129" s="227"/>
      <c r="G6129"/>
      <c r="H6129"/>
      <c r="I6129"/>
      <c r="J6129" s="227"/>
      <c r="L6129" s="190"/>
      <c r="N6129"/>
      <c r="O6129"/>
      <c r="P6129"/>
      <c r="Q6129"/>
      <c r="R6129"/>
      <c r="S6129"/>
      <c r="T6129"/>
      <c r="U6129"/>
      <c r="V6129"/>
      <c r="W6129" s="319"/>
      <c r="X6129"/>
      <c r="Y6129"/>
      <c r="Z6129"/>
      <c r="AA6129"/>
      <c r="AB6129"/>
      <c r="AC6129"/>
      <c r="AD6129"/>
      <c r="AE6129"/>
      <c r="AF6129"/>
      <c r="AG6129"/>
      <c r="AH6129"/>
      <c r="AI6129"/>
      <c r="AJ6129"/>
      <c r="AK6129"/>
      <c r="AL6129"/>
      <c r="AM6129"/>
      <c r="AN6129"/>
      <c r="AO6129"/>
      <c r="AP6129"/>
      <c r="AQ6129"/>
    </row>
    <row r="6130" spans="1:43" s="269" customFormat="1" x14ac:dyDescent="0.2">
      <c r="A6130" s="13"/>
      <c r="B6130"/>
      <c r="C6130"/>
      <c r="D6130" s="227"/>
      <c r="E6130" s="227"/>
      <c r="F6130" s="227"/>
      <c r="G6130"/>
      <c r="H6130"/>
      <c r="I6130"/>
      <c r="J6130" s="227"/>
      <c r="L6130" s="190"/>
      <c r="N6130"/>
      <c r="O6130"/>
      <c r="P6130"/>
      <c r="Q6130"/>
      <c r="R6130"/>
      <c r="S6130"/>
      <c r="T6130"/>
      <c r="U6130"/>
      <c r="V6130"/>
      <c r="W6130" s="319"/>
      <c r="X6130"/>
      <c r="Y6130"/>
      <c r="Z6130"/>
      <c r="AA6130"/>
      <c r="AB6130"/>
      <c r="AC6130"/>
      <c r="AD6130"/>
      <c r="AE6130"/>
      <c r="AF6130"/>
      <c r="AG6130"/>
      <c r="AH6130"/>
      <c r="AI6130"/>
      <c r="AJ6130"/>
      <c r="AK6130"/>
      <c r="AL6130"/>
      <c r="AM6130"/>
      <c r="AN6130"/>
      <c r="AO6130"/>
      <c r="AP6130"/>
      <c r="AQ6130"/>
    </row>
    <row r="6131" spans="1:43" s="269" customFormat="1" x14ac:dyDescent="0.2">
      <c r="A6131" s="13"/>
      <c r="B6131"/>
      <c r="C6131"/>
      <c r="D6131" s="227"/>
      <c r="E6131" s="227"/>
      <c r="F6131" s="227"/>
      <c r="G6131"/>
      <c r="H6131"/>
      <c r="I6131"/>
      <c r="J6131" s="227"/>
      <c r="L6131" s="190"/>
      <c r="N6131"/>
      <c r="O6131"/>
      <c r="P6131"/>
      <c r="Q6131"/>
      <c r="R6131"/>
      <c r="S6131"/>
      <c r="T6131"/>
      <c r="U6131"/>
      <c r="V6131"/>
      <c r="W6131" s="319"/>
      <c r="X6131"/>
      <c r="Y6131"/>
      <c r="Z6131"/>
      <c r="AA6131"/>
      <c r="AB6131"/>
      <c r="AC6131"/>
      <c r="AD6131"/>
      <c r="AE6131"/>
      <c r="AF6131"/>
      <c r="AG6131"/>
      <c r="AH6131"/>
      <c r="AI6131"/>
      <c r="AJ6131"/>
      <c r="AK6131"/>
      <c r="AL6131"/>
      <c r="AM6131"/>
      <c r="AN6131"/>
      <c r="AO6131"/>
      <c r="AP6131"/>
      <c r="AQ6131"/>
    </row>
    <row r="6132" spans="1:43" s="269" customFormat="1" x14ac:dyDescent="0.2">
      <c r="A6132" s="13"/>
      <c r="B6132"/>
      <c r="C6132"/>
      <c r="D6132" s="227"/>
      <c r="E6132" s="227"/>
      <c r="F6132" s="227"/>
      <c r="G6132"/>
      <c r="H6132"/>
      <c r="I6132"/>
      <c r="J6132" s="227"/>
      <c r="L6132" s="190"/>
      <c r="N6132"/>
      <c r="O6132"/>
      <c r="P6132"/>
      <c r="Q6132"/>
      <c r="R6132"/>
      <c r="S6132"/>
      <c r="T6132"/>
      <c r="U6132"/>
      <c r="V6132"/>
      <c r="W6132" s="319"/>
      <c r="X6132"/>
      <c r="Y6132"/>
      <c r="Z6132"/>
      <c r="AA6132"/>
      <c r="AB6132"/>
      <c r="AC6132"/>
      <c r="AD6132"/>
      <c r="AE6132"/>
      <c r="AF6132"/>
      <c r="AG6132"/>
      <c r="AH6132"/>
      <c r="AI6132"/>
      <c r="AJ6132"/>
      <c r="AK6132"/>
      <c r="AL6132"/>
      <c r="AM6132"/>
      <c r="AN6132"/>
      <c r="AO6132"/>
      <c r="AP6132"/>
      <c r="AQ6132"/>
    </row>
    <row r="6133" spans="1:43" s="269" customFormat="1" x14ac:dyDescent="0.2">
      <c r="A6133" s="13"/>
      <c r="B6133"/>
      <c r="C6133"/>
      <c r="D6133" s="227"/>
      <c r="E6133" s="227"/>
      <c r="F6133" s="227"/>
      <c r="G6133"/>
      <c r="H6133"/>
      <c r="I6133"/>
      <c r="J6133" s="227"/>
      <c r="L6133" s="190"/>
      <c r="N6133"/>
      <c r="O6133"/>
      <c r="P6133"/>
      <c r="Q6133"/>
      <c r="R6133"/>
      <c r="S6133"/>
      <c r="T6133"/>
      <c r="U6133"/>
      <c r="V6133"/>
      <c r="W6133" s="319"/>
      <c r="X6133"/>
      <c r="Y6133"/>
      <c r="Z6133"/>
      <c r="AA6133"/>
      <c r="AB6133"/>
      <c r="AC6133"/>
      <c r="AD6133"/>
      <c r="AE6133"/>
      <c r="AF6133"/>
      <c r="AG6133"/>
      <c r="AH6133"/>
      <c r="AI6133"/>
      <c r="AJ6133"/>
      <c r="AK6133"/>
      <c r="AL6133"/>
      <c r="AM6133"/>
      <c r="AN6133"/>
      <c r="AO6133"/>
      <c r="AP6133"/>
      <c r="AQ6133"/>
    </row>
    <row r="6134" spans="1:43" s="269" customFormat="1" x14ac:dyDescent="0.2">
      <c r="A6134" s="13"/>
      <c r="B6134"/>
      <c r="C6134"/>
      <c r="D6134" s="227"/>
      <c r="E6134" s="227"/>
      <c r="F6134" s="227"/>
      <c r="G6134"/>
      <c r="H6134"/>
      <c r="I6134"/>
      <c r="J6134" s="227"/>
      <c r="L6134" s="190"/>
      <c r="N6134"/>
      <c r="O6134"/>
      <c r="P6134"/>
      <c r="Q6134"/>
      <c r="R6134"/>
      <c r="S6134"/>
      <c r="T6134"/>
      <c r="U6134"/>
      <c r="V6134"/>
      <c r="W6134" s="319"/>
      <c r="X6134"/>
      <c r="Y6134"/>
      <c r="Z6134"/>
      <c r="AA6134"/>
      <c r="AB6134"/>
      <c r="AC6134"/>
      <c r="AD6134"/>
      <c r="AE6134"/>
      <c r="AF6134"/>
      <c r="AG6134"/>
      <c r="AH6134"/>
      <c r="AI6134"/>
      <c r="AJ6134"/>
      <c r="AK6134"/>
      <c r="AL6134"/>
      <c r="AM6134"/>
      <c r="AN6134"/>
      <c r="AO6134"/>
      <c r="AP6134"/>
      <c r="AQ6134"/>
    </row>
    <row r="6135" spans="1:43" s="269" customFormat="1" x14ac:dyDescent="0.2">
      <c r="A6135" s="13"/>
      <c r="B6135"/>
      <c r="C6135"/>
      <c r="D6135" s="227"/>
      <c r="E6135" s="227"/>
      <c r="F6135" s="227"/>
      <c r="G6135"/>
      <c r="H6135"/>
      <c r="I6135"/>
      <c r="J6135" s="227"/>
      <c r="L6135" s="190"/>
      <c r="N6135"/>
      <c r="O6135"/>
      <c r="P6135"/>
      <c r="Q6135"/>
      <c r="R6135"/>
      <c r="S6135"/>
      <c r="T6135"/>
      <c r="U6135"/>
      <c r="V6135"/>
      <c r="W6135" s="319"/>
      <c r="X6135"/>
      <c r="Y6135"/>
      <c r="Z6135"/>
      <c r="AA6135"/>
      <c r="AB6135"/>
      <c r="AC6135"/>
      <c r="AD6135"/>
      <c r="AE6135"/>
      <c r="AF6135"/>
      <c r="AG6135"/>
      <c r="AH6135"/>
      <c r="AI6135"/>
      <c r="AJ6135"/>
      <c r="AK6135"/>
      <c r="AL6135"/>
      <c r="AM6135"/>
      <c r="AN6135"/>
      <c r="AO6135"/>
      <c r="AP6135"/>
      <c r="AQ6135"/>
    </row>
    <row r="6136" spans="1:43" s="269" customFormat="1" x14ac:dyDescent="0.2">
      <c r="A6136" s="13"/>
      <c r="B6136"/>
      <c r="C6136"/>
      <c r="D6136" s="227"/>
      <c r="E6136" s="227"/>
      <c r="F6136" s="227"/>
      <c r="G6136"/>
      <c r="H6136"/>
      <c r="I6136"/>
      <c r="J6136" s="227"/>
      <c r="L6136" s="190"/>
      <c r="N6136"/>
      <c r="O6136"/>
      <c r="P6136"/>
      <c r="Q6136"/>
      <c r="R6136"/>
      <c r="S6136"/>
      <c r="T6136"/>
      <c r="U6136"/>
      <c r="V6136"/>
      <c r="W6136" s="319"/>
      <c r="X6136"/>
      <c r="Y6136"/>
      <c r="Z6136"/>
      <c r="AA6136"/>
      <c r="AB6136"/>
      <c r="AC6136"/>
      <c r="AD6136"/>
      <c r="AE6136"/>
      <c r="AF6136"/>
      <c r="AG6136"/>
      <c r="AH6136"/>
      <c r="AI6136"/>
      <c r="AJ6136"/>
      <c r="AK6136"/>
      <c r="AL6136"/>
      <c r="AM6136"/>
      <c r="AN6136"/>
      <c r="AO6136"/>
      <c r="AP6136"/>
      <c r="AQ6136"/>
    </row>
    <row r="6137" spans="1:43" s="269" customFormat="1" x14ac:dyDescent="0.2">
      <c r="A6137" s="13"/>
      <c r="B6137"/>
      <c r="C6137"/>
      <c r="D6137" s="227"/>
      <c r="E6137" s="227"/>
      <c r="F6137" s="227"/>
      <c r="G6137"/>
      <c r="H6137"/>
      <c r="I6137"/>
      <c r="J6137" s="227"/>
      <c r="L6137" s="190"/>
      <c r="N6137"/>
      <c r="O6137"/>
      <c r="P6137"/>
      <c r="Q6137"/>
      <c r="R6137"/>
      <c r="S6137"/>
      <c r="T6137"/>
      <c r="U6137"/>
      <c r="V6137"/>
      <c r="W6137" s="319"/>
      <c r="X6137"/>
      <c r="Y6137"/>
      <c r="Z6137"/>
      <c r="AA6137"/>
      <c r="AB6137"/>
      <c r="AC6137"/>
      <c r="AD6137"/>
      <c r="AE6137"/>
      <c r="AF6137"/>
      <c r="AG6137"/>
      <c r="AH6137"/>
      <c r="AI6137"/>
      <c r="AJ6137"/>
      <c r="AK6137"/>
      <c r="AL6137"/>
      <c r="AM6137"/>
      <c r="AN6137"/>
      <c r="AO6137"/>
      <c r="AP6137"/>
      <c r="AQ6137"/>
    </row>
    <row r="6138" spans="1:43" s="269" customFormat="1" x14ac:dyDescent="0.2">
      <c r="A6138" s="13"/>
      <c r="B6138"/>
      <c r="C6138"/>
      <c r="D6138" s="227"/>
      <c r="E6138" s="227"/>
      <c r="F6138" s="227"/>
      <c r="G6138"/>
      <c r="H6138"/>
      <c r="I6138"/>
      <c r="J6138" s="227"/>
      <c r="L6138" s="190"/>
      <c r="N6138"/>
      <c r="O6138"/>
      <c r="P6138"/>
      <c r="Q6138"/>
      <c r="R6138"/>
      <c r="S6138"/>
      <c r="T6138"/>
      <c r="U6138"/>
      <c r="V6138"/>
      <c r="W6138" s="319"/>
      <c r="X6138"/>
      <c r="Y6138"/>
      <c r="Z6138"/>
      <c r="AA6138"/>
      <c r="AB6138"/>
      <c r="AC6138"/>
      <c r="AD6138"/>
      <c r="AE6138"/>
      <c r="AF6138"/>
      <c r="AG6138"/>
      <c r="AH6138"/>
      <c r="AI6138"/>
      <c r="AJ6138"/>
      <c r="AK6138"/>
      <c r="AL6138"/>
      <c r="AM6138"/>
      <c r="AN6138"/>
      <c r="AO6138"/>
      <c r="AP6138"/>
      <c r="AQ6138"/>
    </row>
    <row r="6139" spans="1:43" s="269" customFormat="1" x14ac:dyDescent="0.2">
      <c r="A6139" s="13"/>
      <c r="B6139"/>
      <c r="C6139"/>
      <c r="D6139" s="227"/>
      <c r="E6139" s="227"/>
      <c r="F6139" s="227"/>
      <c r="G6139"/>
      <c r="H6139"/>
      <c r="I6139"/>
      <c r="J6139" s="227"/>
      <c r="L6139" s="190"/>
      <c r="N6139"/>
      <c r="O6139"/>
      <c r="P6139"/>
      <c r="Q6139"/>
      <c r="R6139"/>
      <c r="S6139"/>
      <c r="T6139"/>
      <c r="U6139"/>
      <c r="V6139"/>
      <c r="W6139" s="319"/>
      <c r="X6139"/>
      <c r="Y6139"/>
      <c r="Z6139"/>
      <c r="AA6139"/>
      <c r="AB6139"/>
      <c r="AC6139"/>
      <c r="AD6139"/>
      <c r="AE6139"/>
      <c r="AF6139"/>
      <c r="AG6139"/>
      <c r="AH6139"/>
      <c r="AI6139"/>
      <c r="AJ6139"/>
      <c r="AK6139"/>
      <c r="AL6139"/>
      <c r="AM6139"/>
      <c r="AN6139"/>
      <c r="AO6139"/>
      <c r="AP6139"/>
      <c r="AQ6139"/>
    </row>
    <row r="6140" spans="1:43" s="269" customFormat="1" x14ac:dyDescent="0.2">
      <c r="A6140" s="13"/>
      <c r="B6140"/>
      <c r="C6140"/>
      <c r="D6140" s="227"/>
      <c r="E6140" s="227"/>
      <c r="F6140" s="227"/>
      <c r="G6140"/>
      <c r="H6140"/>
      <c r="I6140"/>
      <c r="J6140" s="227"/>
      <c r="L6140" s="190"/>
      <c r="N6140"/>
      <c r="O6140"/>
      <c r="P6140"/>
      <c r="Q6140"/>
      <c r="R6140"/>
      <c r="S6140"/>
      <c r="T6140"/>
      <c r="U6140"/>
      <c r="V6140"/>
      <c r="W6140" s="319"/>
      <c r="X6140"/>
      <c r="Y6140"/>
      <c r="Z6140"/>
      <c r="AA6140"/>
      <c r="AB6140"/>
      <c r="AC6140"/>
      <c r="AD6140"/>
      <c r="AE6140"/>
      <c r="AF6140"/>
      <c r="AG6140"/>
      <c r="AH6140"/>
      <c r="AI6140"/>
      <c r="AJ6140"/>
      <c r="AK6140"/>
      <c r="AL6140"/>
      <c r="AM6140"/>
      <c r="AN6140"/>
      <c r="AO6140"/>
      <c r="AP6140"/>
      <c r="AQ6140"/>
    </row>
    <row r="6141" spans="1:43" s="269" customFormat="1" x14ac:dyDescent="0.2">
      <c r="A6141" s="13"/>
      <c r="B6141"/>
      <c r="C6141"/>
      <c r="D6141" s="227"/>
      <c r="E6141" s="227"/>
      <c r="F6141" s="227"/>
      <c r="G6141"/>
      <c r="H6141"/>
      <c r="I6141"/>
      <c r="J6141" s="227"/>
      <c r="L6141" s="190"/>
      <c r="N6141"/>
      <c r="O6141"/>
      <c r="P6141"/>
      <c r="Q6141"/>
      <c r="R6141"/>
      <c r="S6141"/>
      <c r="T6141"/>
      <c r="U6141"/>
      <c r="V6141"/>
      <c r="W6141" s="319"/>
      <c r="X6141"/>
      <c r="Y6141"/>
      <c r="Z6141"/>
      <c r="AA6141"/>
      <c r="AB6141"/>
      <c r="AC6141"/>
      <c r="AD6141"/>
      <c r="AE6141"/>
      <c r="AF6141"/>
      <c r="AG6141"/>
      <c r="AH6141"/>
      <c r="AI6141"/>
      <c r="AJ6141"/>
      <c r="AK6141"/>
      <c r="AL6141"/>
      <c r="AM6141"/>
      <c r="AN6141"/>
      <c r="AO6141"/>
      <c r="AP6141"/>
      <c r="AQ6141"/>
    </row>
    <row r="6142" spans="1:43" s="269" customFormat="1" x14ac:dyDescent="0.2">
      <c r="A6142" s="13"/>
      <c r="B6142"/>
      <c r="C6142"/>
      <c r="D6142" s="227"/>
      <c r="E6142" s="227"/>
      <c r="F6142" s="227"/>
      <c r="G6142"/>
      <c r="H6142"/>
      <c r="I6142"/>
      <c r="J6142" s="227"/>
      <c r="L6142" s="190"/>
      <c r="N6142"/>
      <c r="O6142"/>
      <c r="P6142"/>
      <c r="Q6142"/>
      <c r="R6142"/>
      <c r="S6142"/>
      <c r="T6142"/>
      <c r="U6142"/>
      <c r="V6142"/>
      <c r="W6142" s="319"/>
      <c r="X6142"/>
      <c r="Y6142"/>
      <c r="Z6142"/>
      <c r="AA6142"/>
      <c r="AB6142"/>
      <c r="AC6142"/>
      <c r="AD6142"/>
      <c r="AE6142"/>
      <c r="AF6142"/>
      <c r="AG6142"/>
      <c r="AH6142"/>
      <c r="AI6142"/>
      <c r="AJ6142"/>
      <c r="AK6142"/>
      <c r="AL6142"/>
      <c r="AM6142"/>
      <c r="AN6142"/>
      <c r="AO6142"/>
      <c r="AP6142"/>
      <c r="AQ6142"/>
    </row>
    <row r="6143" spans="1:43" s="269" customFormat="1" x14ac:dyDescent="0.2">
      <c r="A6143" s="13"/>
      <c r="B6143"/>
      <c r="C6143"/>
      <c r="D6143" s="227"/>
      <c r="E6143" s="227"/>
      <c r="F6143" s="227"/>
      <c r="G6143"/>
      <c r="H6143"/>
      <c r="I6143"/>
      <c r="J6143" s="227"/>
      <c r="L6143" s="190"/>
      <c r="N6143"/>
      <c r="O6143"/>
      <c r="P6143"/>
      <c r="Q6143"/>
      <c r="R6143"/>
      <c r="S6143"/>
      <c r="T6143"/>
      <c r="U6143"/>
      <c r="V6143"/>
      <c r="W6143" s="319"/>
      <c r="X6143"/>
      <c r="Y6143"/>
      <c r="Z6143"/>
      <c r="AA6143"/>
      <c r="AB6143"/>
      <c r="AC6143"/>
      <c r="AD6143"/>
      <c r="AE6143"/>
      <c r="AF6143"/>
      <c r="AG6143"/>
      <c r="AH6143"/>
      <c r="AI6143"/>
      <c r="AJ6143"/>
      <c r="AK6143"/>
      <c r="AL6143"/>
      <c r="AM6143"/>
      <c r="AN6143"/>
      <c r="AO6143"/>
      <c r="AP6143"/>
      <c r="AQ6143"/>
    </row>
    <row r="6144" spans="1:43" s="269" customFormat="1" x14ac:dyDescent="0.2">
      <c r="A6144" s="13"/>
      <c r="B6144"/>
      <c r="C6144"/>
      <c r="D6144" s="227"/>
      <c r="E6144" s="227"/>
      <c r="F6144" s="227"/>
      <c r="G6144"/>
      <c r="H6144"/>
      <c r="I6144"/>
      <c r="J6144" s="227"/>
      <c r="L6144" s="190"/>
      <c r="N6144"/>
      <c r="O6144"/>
      <c r="P6144"/>
      <c r="Q6144"/>
      <c r="R6144"/>
      <c r="S6144"/>
      <c r="T6144"/>
      <c r="U6144"/>
      <c r="V6144"/>
      <c r="W6144" s="319"/>
      <c r="X6144"/>
      <c r="Y6144"/>
      <c r="Z6144"/>
      <c r="AA6144"/>
      <c r="AB6144"/>
      <c r="AC6144"/>
      <c r="AD6144"/>
      <c r="AE6144"/>
      <c r="AF6144"/>
      <c r="AG6144"/>
      <c r="AH6144"/>
      <c r="AI6144"/>
      <c r="AJ6144"/>
      <c r="AK6144"/>
      <c r="AL6144"/>
      <c r="AM6144"/>
      <c r="AN6144"/>
      <c r="AO6144"/>
      <c r="AP6144"/>
      <c r="AQ6144"/>
    </row>
    <row r="6145" spans="1:43" s="269" customFormat="1" x14ac:dyDescent="0.2">
      <c r="A6145" s="13"/>
      <c r="B6145"/>
      <c r="C6145"/>
      <c r="D6145" s="227"/>
      <c r="E6145" s="227"/>
      <c r="F6145" s="227"/>
      <c r="G6145"/>
      <c r="H6145"/>
      <c r="I6145"/>
      <c r="J6145" s="227"/>
      <c r="L6145" s="190"/>
      <c r="N6145"/>
      <c r="O6145"/>
      <c r="P6145"/>
      <c r="Q6145"/>
      <c r="R6145"/>
      <c r="S6145"/>
      <c r="T6145"/>
      <c r="U6145"/>
      <c r="V6145"/>
      <c r="W6145" s="319"/>
      <c r="X6145"/>
      <c r="Y6145"/>
      <c r="Z6145"/>
      <c r="AA6145"/>
      <c r="AB6145"/>
      <c r="AC6145"/>
      <c r="AD6145"/>
      <c r="AE6145"/>
      <c r="AF6145"/>
      <c r="AG6145"/>
      <c r="AH6145"/>
      <c r="AI6145"/>
      <c r="AJ6145"/>
      <c r="AK6145"/>
      <c r="AL6145"/>
      <c r="AM6145"/>
      <c r="AN6145"/>
      <c r="AO6145"/>
      <c r="AP6145"/>
      <c r="AQ6145"/>
    </row>
    <row r="6146" spans="1:43" s="269" customFormat="1" x14ac:dyDescent="0.2">
      <c r="A6146" s="13"/>
      <c r="B6146"/>
      <c r="C6146"/>
      <c r="D6146" s="227"/>
      <c r="E6146" s="227"/>
      <c r="F6146" s="227"/>
      <c r="G6146"/>
      <c r="H6146"/>
      <c r="I6146"/>
      <c r="J6146" s="227"/>
      <c r="L6146" s="190"/>
      <c r="N6146"/>
      <c r="O6146"/>
      <c r="P6146"/>
      <c r="Q6146"/>
      <c r="R6146"/>
      <c r="S6146"/>
      <c r="T6146"/>
      <c r="U6146"/>
      <c r="V6146"/>
      <c r="W6146" s="319"/>
      <c r="X6146"/>
      <c r="Y6146"/>
      <c r="Z6146"/>
      <c r="AA6146"/>
      <c r="AB6146"/>
      <c r="AC6146"/>
      <c r="AD6146"/>
      <c r="AE6146"/>
      <c r="AF6146"/>
      <c r="AG6146"/>
      <c r="AH6146"/>
      <c r="AI6146"/>
      <c r="AJ6146"/>
      <c r="AK6146"/>
      <c r="AL6146"/>
      <c r="AM6146"/>
      <c r="AN6146"/>
      <c r="AO6146"/>
      <c r="AP6146"/>
      <c r="AQ6146"/>
    </row>
    <row r="6147" spans="1:43" s="269" customFormat="1" x14ac:dyDescent="0.2">
      <c r="A6147" s="13"/>
      <c r="B6147"/>
      <c r="C6147"/>
      <c r="D6147" s="227"/>
      <c r="E6147" s="227"/>
      <c r="F6147" s="227"/>
      <c r="G6147"/>
      <c r="H6147"/>
      <c r="I6147"/>
      <c r="J6147" s="227"/>
      <c r="L6147" s="190"/>
      <c r="N6147"/>
      <c r="O6147"/>
      <c r="P6147"/>
      <c r="Q6147"/>
      <c r="R6147"/>
      <c r="S6147"/>
      <c r="T6147"/>
      <c r="U6147"/>
      <c r="V6147"/>
      <c r="W6147" s="319"/>
      <c r="X6147"/>
      <c r="Y6147"/>
      <c r="Z6147"/>
      <c r="AA6147"/>
      <c r="AB6147"/>
      <c r="AC6147"/>
      <c r="AD6147"/>
      <c r="AE6147"/>
      <c r="AF6147"/>
      <c r="AG6147"/>
      <c r="AH6147"/>
      <c r="AI6147"/>
      <c r="AJ6147"/>
      <c r="AK6147"/>
      <c r="AL6147"/>
      <c r="AM6147"/>
      <c r="AN6147"/>
      <c r="AO6147"/>
      <c r="AP6147"/>
      <c r="AQ6147"/>
    </row>
    <row r="6148" spans="1:43" s="269" customFormat="1" x14ac:dyDescent="0.2">
      <c r="A6148" s="13"/>
      <c r="B6148"/>
      <c r="C6148"/>
      <c r="D6148" s="227"/>
      <c r="E6148" s="227"/>
      <c r="F6148" s="227"/>
      <c r="G6148"/>
      <c r="H6148"/>
      <c r="I6148"/>
      <c r="J6148" s="227"/>
      <c r="L6148" s="190"/>
      <c r="N6148"/>
      <c r="O6148"/>
      <c r="P6148"/>
      <c r="Q6148"/>
      <c r="R6148"/>
      <c r="S6148"/>
      <c r="T6148"/>
      <c r="U6148"/>
      <c r="V6148"/>
      <c r="W6148" s="319"/>
      <c r="X6148"/>
      <c r="Y6148"/>
      <c r="Z6148"/>
      <c r="AA6148"/>
      <c r="AB6148"/>
      <c r="AC6148"/>
      <c r="AD6148"/>
      <c r="AE6148"/>
      <c r="AF6148"/>
      <c r="AG6148"/>
      <c r="AH6148"/>
      <c r="AI6148"/>
      <c r="AJ6148"/>
      <c r="AK6148"/>
      <c r="AL6148"/>
      <c r="AM6148"/>
      <c r="AN6148"/>
      <c r="AO6148"/>
      <c r="AP6148"/>
      <c r="AQ6148"/>
    </row>
    <row r="6149" spans="1:43" s="269" customFormat="1" x14ac:dyDescent="0.2">
      <c r="A6149" s="13"/>
      <c r="B6149"/>
      <c r="C6149"/>
      <c r="D6149" s="227"/>
      <c r="E6149" s="227"/>
      <c r="F6149" s="227"/>
      <c r="G6149"/>
      <c r="H6149"/>
      <c r="I6149"/>
      <c r="J6149" s="227"/>
      <c r="L6149" s="190"/>
      <c r="N6149"/>
      <c r="O6149"/>
      <c r="P6149"/>
      <c r="Q6149"/>
      <c r="R6149"/>
      <c r="S6149"/>
      <c r="T6149"/>
      <c r="U6149"/>
      <c r="V6149"/>
      <c r="W6149" s="319"/>
      <c r="X6149"/>
      <c r="Y6149"/>
      <c r="Z6149"/>
      <c r="AA6149"/>
      <c r="AB6149"/>
      <c r="AC6149"/>
      <c r="AD6149"/>
      <c r="AE6149"/>
      <c r="AF6149"/>
      <c r="AG6149"/>
      <c r="AH6149"/>
      <c r="AI6149"/>
      <c r="AJ6149"/>
      <c r="AK6149"/>
      <c r="AL6149"/>
      <c r="AM6149"/>
      <c r="AN6149"/>
      <c r="AO6149"/>
      <c r="AP6149"/>
      <c r="AQ6149"/>
    </row>
    <row r="6150" spans="1:43" s="269" customFormat="1" x14ac:dyDescent="0.2">
      <c r="A6150" s="13"/>
      <c r="B6150"/>
      <c r="C6150"/>
      <c r="D6150" s="227"/>
      <c r="E6150" s="227"/>
      <c r="F6150" s="227"/>
      <c r="G6150"/>
      <c r="H6150"/>
      <c r="I6150"/>
      <c r="J6150" s="227"/>
      <c r="L6150" s="190"/>
      <c r="N6150"/>
      <c r="O6150"/>
      <c r="P6150"/>
      <c r="Q6150"/>
      <c r="R6150"/>
      <c r="S6150"/>
      <c r="T6150"/>
      <c r="U6150"/>
      <c r="V6150"/>
      <c r="W6150" s="319"/>
      <c r="X6150"/>
      <c r="Y6150"/>
      <c r="Z6150"/>
      <c r="AA6150"/>
      <c r="AB6150"/>
      <c r="AC6150"/>
      <c r="AD6150"/>
      <c r="AE6150"/>
      <c r="AF6150"/>
      <c r="AG6150"/>
      <c r="AH6150"/>
      <c r="AI6150"/>
      <c r="AJ6150"/>
      <c r="AK6150"/>
      <c r="AL6150"/>
      <c r="AM6150"/>
      <c r="AN6150"/>
      <c r="AO6150"/>
      <c r="AP6150"/>
      <c r="AQ6150"/>
    </row>
    <row r="6151" spans="1:43" s="269" customFormat="1" x14ac:dyDescent="0.2">
      <c r="A6151" s="13"/>
      <c r="B6151"/>
      <c r="C6151"/>
      <c r="D6151" s="227"/>
      <c r="E6151" s="227"/>
      <c r="F6151" s="227"/>
      <c r="G6151"/>
      <c r="H6151"/>
      <c r="I6151"/>
      <c r="J6151" s="227"/>
      <c r="L6151" s="190"/>
      <c r="N6151"/>
      <c r="O6151"/>
      <c r="P6151"/>
      <c r="Q6151"/>
      <c r="R6151"/>
      <c r="S6151"/>
      <c r="T6151"/>
      <c r="U6151"/>
      <c r="V6151"/>
      <c r="W6151" s="319"/>
      <c r="X6151"/>
      <c r="Y6151"/>
      <c r="Z6151"/>
      <c r="AA6151"/>
      <c r="AB6151"/>
      <c r="AC6151"/>
      <c r="AD6151"/>
      <c r="AE6151"/>
      <c r="AF6151"/>
      <c r="AG6151"/>
      <c r="AH6151"/>
      <c r="AI6151"/>
      <c r="AJ6151"/>
      <c r="AK6151"/>
      <c r="AL6151"/>
      <c r="AM6151"/>
      <c r="AN6151"/>
      <c r="AO6151"/>
      <c r="AP6151"/>
      <c r="AQ6151"/>
    </row>
    <row r="6152" spans="1:43" s="269" customFormat="1" x14ac:dyDescent="0.2">
      <c r="A6152" s="13"/>
      <c r="B6152"/>
      <c r="C6152"/>
      <c r="D6152" s="227"/>
      <c r="E6152" s="227"/>
      <c r="F6152" s="227"/>
      <c r="G6152"/>
      <c r="H6152"/>
      <c r="I6152"/>
      <c r="J6152" s="227"/>
      <c r="L6152" s="190"/>
      <c r="N6152"/>
      <c r="O6152"/>
      <c r="P6152"/>
      <c r="Q6152"/>
      <c r="R6152"/>
      <c r="S6152"/>
      <c r="T6152"/>
      <c r="U6152"/>
      <c r="V6152"/>
      <c r="W6152" s="319"/>
      <c r="X6152"/>
      <c r="Y6152"/>
      <c r="Z6152"/>
      <c r="AA6152"/>
      <c r="AB6152"/>
      <c r="AC6152"/>
      <c r="AD6152"/>
      <c r="AE6152"/>
      <c r="AF6152"/>
      <c r="AG6152"/>
      <c r="AH6152"/>
      <c r="AI6152"/>
      <c r="AJ6152"/>
      <c r="AK6152"/>
      <c r="AL6152"/>
      <c r="AM6152"/>
      <c r="AN6152"/>
      <c r="AO6152"/>
      <c r="AP6152"/>
      <c r="AQ6152"/>
    </row>
    <row r="6153" spans="1:43" s="269" customFormat="1" x14ac:dyDescent="0.2">
      <c r="A6153" s="13"/>
      <c r="B6153"/>
      <c r="C6153"/>
      <c r="D6153" s="227"/>
      <c r="E6153" s="227"/>
      <c r="F6153" s="227"/>
      <c r="G6153"/>
      <c r="H6153"/>
      <c r="I6153"/>
      <c r="J6153" s="227"/>
      <c r="L6153" s="190"/>
      <c r="N6153"/>
      <c r="O6153"/>
      <c r="P6153"/>
      <c r="Q6153"/>
      <c r="R6153"/>
      <c r="S6153"/>
      <c r="T6153"/>
      <c r="U6153"/>
      <c r="V6153"/>
      <c r="W6153" s="319"/>
      <c r="X6153"/>
      <c r="Y6153"/>
      <c r="Z6153"/>
      <c r="AA6153"/>
      <c r="AB6153"/>
      <c r="AC6153"/>
      <c r="AD6153"/>
      <c r="AE6153"/>
      <c r="AF6153"/>
      <c r="AG6153"/>
      <c r="AH6153"/>
      <c r="AI6153"/>
      <c r="AJ6153"/>
      <c r="AK6153"/>
      <c r="AL6153"/>
      <c r="AM6153"/>
      <c r="AN6153"/>
      <c r="AO6153"/>
      <c r="AP6153"/>
      <c r="AQ6153"/>
    </row>
    <row r="6154" spans="1:43" s="269" customFormat="1" x14ac:dyDescent="0.2">
      <c r="A6154" s="13"/>
      <c r="B6154"/>
      <c r="C6154"/>
      <c r="D6154" s="227"/>
      <c r="E6154" s="227"/>
      <c r="F6154" s="227"/>
      <c r="G6154"/>
      <c r="H6154"/>
      <c r="I6154"/>
      <c r="J6154" s="227"/>
      <c r="L6154" s="190"/>
      <c r="N6154"/>
      <c r="O6154"/>
      <c r="P6154"/>
      <c r="Q6154"/>
      <c r="R6154"/>
      <c r="S6154"/>
      <c r="T6154"/>
      <c r="U6154"/>
      <c r="V6154"/>
      <c r="W6154" s="319"/>
      <c r="X6154"/>
      <c r="Y6154"/>
      <c r="Z6154"/>
      <c r="AA6154"/>
      <c r="AB6154"/>
      <c r="AC6154"/>
      <c r="AD6154"/>
      <c r="AE6154"/>
      <c r="AF6154"/>
      <c r="AG6154"/>
      <c r="AH6154"/>
      <c r="AI6154"/>
      <c r="AJ6154"/>
      <c r="AK6154"/>
      <c r="AL6154"/>
      <c r="AM6154"/>
      <c r="AN6154"/>
      <c r="AO6154"/>
      <c r="AP6154"/>
      <c r="AQ6154"/>
    </row>
    <row r="6155" spans="1:43" s="269" customFormat="1" x14ac:dyDescent="0.2">
      <c r="A6155" s="13"/>
      <c r="B6155"/>
      <c r="C6155"/>
      <c r="D6155" s="227"/>
      <c r="E6155" s="227"/>
      <c r="F6155" s="227"/>
      <c r="G6155"/>
      <c r="H6155"/>
      <c r="I6155"/>
      <c r="J6155" s="227"/>
      <c r="L6155" s="190"/>
      <c r="N6155"/>
      <c r="O6155"/>
      <c r="P6155"/>
      <c r="Q6155"/>
      <c r="R6155"/>
      <c r="S6155"/>
      <c r="T6155"/>
      <c r="U6155"/>
      <c r="V6155"/>
      <c r="W6155" s="319"/>
      <c r="X6155"/>
      <c r="Y6155"/>
      <c r="Z6155"/>
      <c r="AA6155"/>
      <c r="AB6155"/>
      <c r="AC6155"/>
      <c r="AD6155"/>
      <c r="AE6155"/>
      <c r="AF6155"/>
      <c r="AG6155"/>
      <c r="AH6155"/>
      <c r="AI6155"/>
      <c r="AJ6155"/>
      <c r="AK6155"/>
      <c r="AL6155"/>
      <c r="AM6155"/>
      <c r="AN6155"/>
      <c r="AO6155"/>
      <c r="AP6155"/>
      <c r="AQ6155"/>
    </row>
    <row r="6156" spans="1:43" s="269" customFormat="1" x14ac:dyDescent="0.2">
      <c r="A6156" s="13"/>
      <c r="B6156"/>
      <c r="C6156"/>
      <c r="D6156" s="227"/>
      <c r="E6156" s="227"/>
      <c r="F6156" s="227"/>
      <c r="G6156"/>
      <c r="H6156"/>
      <c r="I6156"/>
      <c r="J6156" s="227"/>
      <c r="L6156" s="190"/>
      <c r="N6156"/>
      <c r="O6156"/>
      <c r="P6156"/>
      <c r="Q6156"/>
      <c r="R6156"/>
      <c r="S6156"/>
      <c r="T6156"/>
      <c r="U6156"/>
      <c r="V6156"/>
      <c r="W6156" s="319"/>
      <c r="X6156"/>
      <c r="Y6156"/>
      <c r="Z6156"/>
      <c r="AA6156"/>
      <c r="AB6156"/>
      <c r="AC6156"/>
      <c r="AD6156"/>
      <c r="AE6156"/>
      <c r="AF6156"/>
      <c r="AG6156"/>
      <c r="AH6156"/>
      <c r="AI6156"/>
      <c r="AJ6156"/>
      <c r="AK6156"/>
      <c r="AL6156"/>
      <c r="AM6156"/>
      <c r="AN6156"/>
      <c r="AO6156"/>
      <c r="AP6156"/>
      <c r="AQ6156"/>
    </row>
    <row r="6157" spans="1:43" s="269" customFormat="1" x14ac:dyDescent="0.2">
      <c r="A6157" s="13"/>
      <c r="B6157"/>
      <c r="C6157"/>
      <c r="D6157" s="227"/>
      <c r="E6157" s="227"/>
      <c r="F6157" s="227"/>
      <c r="G6157"/>
      <c r="H6157"/>
      <c r="I6157"/>
      <c r="J6157" s="227"/>
      <c r="L6157" s="190"/>
      <c r="N6157"/>
      <c r="O6157"/>
      <c r="P6157"/>
      <c r="Q6157"/>
      <c r="R6157"/>
      <c r="S6157"/>
      <c r="T6157"/>
      <c r="U6157"/>
      <c r="V6157"/>
      <c r="W6157" s="319"/>
      <c r="X6157"/>
      <c r="Y6157"/>
      <c r="Z6157"/>
      <c r="AA6157"/>
      <c r="AB6157"/>
      <c r="AC6157"/>
      <c r="AD6157"/>
      <c r="AE6157"/>
      <c r="AF6157"/>
      <c r="AG6157"/>
      <c r="AH6157"/>
      <c r="AI6157"/>
      <c r="AJ6157"/>
      <c r="AK6157"/>
      <c r="AL6157"/>
      <c r="AM6157"/>
      <c r="AN6157"/>
      <c r="AO6157"/>
      <c r="AP6157"/>
      <c r="AQ6157"/>
    </row>
    <row r="6158" spans="1:43" s="269" customFormat="1" x14ac:dyDescent="0.2">
      <c r="A6158" s="13"/>
      <c r="B6158"/>
      <c r="C6158"/>
      <c r="D6158" s="227"/>
      <c r="E6158" s="227"/>
      <c r="F6158" s="227"/>
      <c r="G6158"/>
      <c r="H6158"/>
      <c r="I6158"/>
      <c r="J6158" s="227"/>
      <c r="L6158" s="190"/>
      <c r="N6158"/>
      <c r="O6158"/>
      <c r="P6158"/>
      <c r="Q6158"/>
      <c r="R6158"/>
      <c r="S6158"/>
      <c r="T6158"/>
      <c r="U6158"/>
      <c r="V6158"/>
      <c r="W6158" s="319"/>
      <c r="X6158"/>
      <c r="Y6158"/>
      <c r="Z6158"/>
      <c r="AA6158"/>
      <c r="AB6158"/>
      <c r="AC6158"/>
      <c r="AD6158"/>
      <c r="AE6158"/>
      <c r="AF6158"/>
      <c r="AG6158"/>
      <c r="AH6158"/>
      <c r="AI6158"/>
      <c r="AJ6158"/>
      <c r="AK6158"/>
      <c r="AL6158"/>
      <c r="AM6158"/>
      <c r="AN6158"/>
      <c r="AO6158"/>
      <c r="AP6158"/>
      <c r="AQ6158"/>
    </row>
    <row r="6159" spans="1:43" s="269" customFormat="1" x14ac:dyDescent="0.2">
      <c r="A6159" s="13"/>
      <c r="B6159"/>
      <c r="C6159"/>
      <c r="D6159" s="227"/>
      <c r="E6159" s="227"/>
      <c r="F6159" s="227"/>
      <c r="G6159"/>
      <c r="H6159"/>
      <c r="I6159"/>
      <c r="J6159" s="227"/>
      <c r="L6159" s="190"/>
      <c r="N6159"/>
      <c r="O6159"/>
      <c r="P6159"/>
      <c r="Q6159"/>
      <c r="R6159"/>
      <c r="S6159"/>
      <c r="T6159"/>
      <c r="U6159"/>
      <c r="V6159"/>
      <c r="W6159" s="319"/>
      <c r="X6159"/>
      <c r="Y6159"/>
      <c r="Z6159"/>
      <c r="AA6159"/>
      <c r="AB6159"/>
      <c r="AC6159"/>
      <c r="AD6159"/>
      <c r="AE6159"/>
      <c r="AF6159"/>
      <c r="AG6159"/>
      <c r="AH6159"/>
      <c r="AI6159"/>
      <c r="AJ6159"/>
      <c r="AK6159"/>
      <c r="AL6159"/>
      <c r="AM6159"/>
      <c r="AN6159"/>
      <c r="AO6159"/>
      <c r="AP6159"/>
      <c r="AQ6159"/>
    </row>
    <row r="6160" spans="1:43" s="269" customFormat="1" x14ac:dyDescent="0.2">
      <c r="A6160" s="13"/>
      <c r="B6160"/>
      <c r="C6160"/>
      <c r="D6160" s="227"/>
      <c r="E6160" s="227"/>
      <c r="F6160" s="227"/>
      <c r="G6160"/>
      <c r="H6160"/>
      <c r="I6160"/>
      <c r="J6160" s="227"/>
      <c r="L6160" s="190"/>
      <c r="N6160"/>
      <c r="O6160"/>
      <c r="P6160"/>
      <c r="Q6160"/>
      <c r="R6160"/>
      <c r="S6160"/>
      <c r="T6160"/>
      <c r="U6160"/>
      <c r="V6160"/>
      <c r="W6160" s="319"/>
      <c r="X6160"/>
      <c r="Y6160"/>
      <c r="Z6160"/>
      <c r="AA6160"/>
      <c r="AB6160"/>
      <c r="AC6160"/>
      <c r="AD6160"/>
      <c r="AE6160"/>
      <c r="AF6160"/>
      <c r="AG6160"/>
      <c r="AH6160"/>
      <c r="AI6160"/>
      <c r="AJ6160"/>
      <c r="AK6160"/>
      <c r="AL6160"/>
      <c r="AM6160"/>
      <c r="AN6160"/>
      <c r="AO6160"/>
      <c r="AP6160"/>
      <c r="AQ6160"/>
    </row>
    <row r="6161" spans="1:43" s="269" customFormat="1" x14ac:dyDescent="0.2">
      <c r="A6161" s="13"/>
      <c r="B6161"/>
      <c r="C6161"/>
      <c r="D6161" s="227"/>
      <c r="E6161" s="227"/>
      <c r="F6161" s="227"/>
      <c r="G6161"/>
      <c r="H6161"/>
      <c r="I6161"/>
      <c r="J6161" s="227"/>
      <c r="L6161" s="190"/>
      <c r="N6161"/>
      <c r="O6161"/>
      <c r="P6161"/>
      <c r="Q6161"/>
      <c r="R6161"/>
      <c r="S6161"/>
      <c r="T6161"/>
      <c r="U6161"/>
      <c r="V6161"/>
      <c r="W6161" s="319"/>
      <c r="X6161"/>
      <c r="Y6161"/>
      <c r="Z6161"/>
      <c r="AA6161"/>
      <c r="AB6161"/>
      <c r="AC6161"/>
      <c r="AD6161"/>
      <c r="AE6161"/>
      <c r="AF6161"/>
      <c r="AG6161"/>
      <c r="AH6161"/>
      <c r="AI6161"/>
      <c r="AJ6161"/>
      <c r="AK6161"/>
      <c r="AL6161"/>
      <c r="AM6161"/>
      <c r="AN6161"/>
      <c r="AO6161"/>
      <c r="AP6161"/>
      <c r="AQ6161"/>
    </row>
    <row r="6162" spans="1:43" s="269" customFormat="1" x14ac:dyDescent="0.2">
      <c r="A6162" s="13"/>
      <c r="B6162"/>
      <c r="C6162"/>
      <c r="D6162" s="227"/>
      <c r="E6162" s="227"/>
      <c r="F6162" s="227"/>
      <c r="G6162"/>
      <c r="H6162"/>
      <c r="I6162"/>
      <c r="J6162" s="227"/>
      <c r="L6162" s="190"/>
      <c r="N6162"/>
      <c r="O6162"/>
      <c r="P6162"/>
      <c r="Q6162"/>
      <c r="R6162"/>
      <c r="S6162"/>
      <c r="T6162"/>
      <c r="U6162"/>
      <c r="V6162"/>
      <c r="W6162" s="319"/>
      <c r="X6162"/>
      <c r="Y6162"/>
      <c r="Z6162"/>
      <c r="AA6162"/>
      <c r="AB6162"/>
      <c r="AC6162"/>
      <c r="AD6162"/>
      <c r="AE6162"/>
      <c r="AF6162"/>
      <c r="AG6162"/>
      <c r="AH6162"/>
      <c r="AI6162"/>
      <c r="AJ6162"/>
      <c r="AK6162"/>
      <c r="AL6162"/>
      <c r="AM6162"/>
      <c r="AN6162"/>
      <c r="AO6162"/>
      <c r="AP6162"/>
      <c r="AQ6162"/>
    </row>
    <row r="6163" spans="1:43" s="269" customFormat="1" x14ac:dyDescent="0.2">
      <c r="A6163" s="13"/>
      <c r="B6163"/>
      <c r="C6163"/>
      <c r="D6163" s="227"/>
      <c r="E6163" s="227"/>
      <c r="F6163" s="227"/>
      <c r="G6163"/>
      <c r="H6163"/>
      <c r="I6163"/>
      <c r="J6163" s="227"/>
      <c r="L6163" s="190"/>
      <c r="N6163"/>
      <c r="O6163"/>
      <c r="P6163"/>
      <c r="Q6163"/>
      <c r="R6163"/>
      <c r="S6163"/>
      <c r="T6163"/>
      <c r="U6163"/>
      <c r="V6163"/>
      <c r="W6163" s="319"/>
      <c r="X6163"/>
      <c r="Y6163"/>
      <c r="Z6163"/>
      <c r="AA6163"/>
      <c r="AB6163"/>
      <c r="AC6163"/>
      <c r="AD6163"/>
      <c r="AE6163"/>
      <c r="AF6163"/>
      <c r="AG6163"/>
      <c r="AH6163"/>
      <c r="AI6163"/>
      <c r="AJ6163"/>
      <c r="AK6163"/>
      <c r="AL6163"/>
      <c r="AM6163"/>
      <c r="AN6163"/>
      <c r="AO6163"/>
      <c r="AP6163"/>
      <c r="AQ6163"/>
    </row>
    <row r="6164" spans="1:43" s="269" customFormat="1" x14ac:dyDescent="0.2">
      <c r="A6164" s="13"/>
      <c r="B6164"/>
      <c r="C6164"/>
      <c r="D6164" s="227"/>
      <c r="E6164" s="227"/>
      <c r="F6164" s="227"/>
      <c r="G6164"/>
      <c r="H6164"/>
      <c r="I6164"/>
      <c r="J6164" s="227"/>
      <c r="L6164" s="190"/>
      <c r="N6164"/>
      <c r="O6164"/>
      <c r="P6164"/>
      <c r="Q6164"/>
      <c r="R6164"/>
      <c r="S6164"/>
      <c r="T6164"/>
      <c r="U6164"/>
      <c r="V6164"/>
      <c r="W6164" s="319"/>
      <c r="X6164"/>
      <c r="Y6164"/>
      <c r="Z6164"/>
      <c r="AA6164"/>
      <c r="AB6164"/>
      <c r="AC6164"/>
      <c r="AD6164"/>
      <c r="AE6164"/>
      <c r="AF6164"/>
      <c r="AG6164"/>
      <c r="AH6164"/>
      <c r="AI6164"/>
      <c r="AJ6164"/>
      <c r="AK6164"/>
      <c r="AL6164"/>
      <c r="AM6164"/>
      <c r="AN6164"/>
      <c r="AO6164"/>
      <c r="AP6164"/>
      <c r="AQ6164"/>
    </row>
    <row r="6165" spans="1:43" s="269" customFormat="1" x14ac:dyDescent="0.2">
      <c r="A6165" s="13"/>
      <c r="B6165"/>
      <c r="C6165"/>
      <c r="D6165" s="227"/>
      <c r="E6165" s="227"/>
      <c r="F6165" s="227"/>
      <c r="G6165"/>
      <c r="H6165"/>
      <c r="I6165"/>
      <c r="J6165" s="227"/>
      <c r="L6165" s="190"/>
      <c r="N6165"/>
      <c r="O6165"/>
      <c r="P6165"/>
      <c r="Q6165"/>
      <c r="R6165"/>
      <c r="S6165"/>
      <c r="T6165"/>
      <c r="U6165"/>
      <c r="V6165"/>
      <c r="W6165" s="319"/>
      <c r="X6165"/>
      <c r="Y6165"/>
      <c r="Z6165"/>
      <c r="AA6165"/>
      <c r="AB6165"/>
      <c r="AC6165"/>
      <c r="AD6165"/>
      <c r="AE6165"/>
      <c r="AF6165"/>
      <c r="AG6165"/>
      <c r="AH6165"/>
      <c r="AI6165"/>
      <c r="AJ6165"/>
      <c r="AK6165"/>
      <c r="AL6165"/>
      <c r="AM6165"/>
      <c r="AN6165"/>
      <c r="AO6165"/>
      <c r="AP6165"/>
      <c r="AQ6165"/>
    </row>
    <row r="6166" spans="1:43" s="269" customFormat="1" x14ac:dyDescent="0.2">
      <c r="A6166" s="13"/>
      <c r="B6166"/>
      <c r="C6166"/>
      <c r="D6166" s="227"/>
      <c r="E6166" s="227"/>
      <c r="F6166" s="227"/>
      <c r="G6166"/>
      <c r="H6166"/>
      <c r="I6166"/>
      <c r="J6166" s="227"/>
      <c r="L6166" s="190"/>
      <c r="N6166"/>
      <c r="O6166"/>
      <c r="P6166"/>
      <c r="Q6166"/>
      <c r="R6166"/>
      <c r="S6166"/>
      <c r="T6166"/>
      <c r="U6166"/>
      <c r="V6166"/>
      <c r="W6166" s="319"/>
      <c r="X6166"/>
      <c r="Y6166"/>
      <c r="Z6166"/>
      <c r="AA6166"/>
      <c r="AB6166"/>
      <c r="AC6166"/>
      <c r="AD6166"/>
      <c r="AE6166"/>
      <c r="AF6166"/>
      <c r="AG6166"/>
      <c r="AH6166"/>
      <c r="AI6166"/>
      <c r="AJ6166"/>
      <c r="AK6166"/>
      <c r="AL6166"/>
      <c r="AM6166"/>
      <c r="AN6166"/>
      <c r="AO6166"/>
      <c r="AP6166"/>
      <c r="AQ6166"/>
    </row>
    <row r="6167" spans="1:43" s="269" customFormat="1" x14ac:dyDescent="0.2">
      <c r="A6167" s="13"/>
      <c r="B6167"/>
      <c r="C6167"/>
      <c r="D6167" s="227"/>
      <c r="E6167" s="227"/>
      <c r="F6167" s="227"/>
      <c r="G6167"/>
      <c r="H6167"/>
      <c r="I6167"/>
      <c r="J6167" s="227"/>
      <c r="L6167" s="190"/>
      <c r="N6167"/>
      <c r="O6167"/>
      <c r="P6167"/>
      <c r="Q6167"/>
      <c r="R6167"/>
      <c r="S6167"/>
      <c r="T6167"/>
      <c r="U6167"/>
      <c r="V6167"/>
      <c r="W6167" s="319"/>
      <c r="X6167"/>
      <c r="Y6167"/>
      <c r="Z6167"/>
      <c r="AA6167"/>
      <c r="AB6167"/>
      <c r="AC6167"/>
      <c r="AD6167"/>
      <c r="AE6167"/>
      <c r="AF6167"/>
      <c r="AG6167"/>
      <c r="AH6167"/>
      <c r="AI6167"/>
      <c r="AJ6167"/>
      <c r="AK6167"/>
      <c r="AL6167"/>
      <c r="AM6167"/>
      <c r="AN6167"/>
      <c r="AO6167"/>
      <c r="AP6167"/>
      <c r="AQ6167"/>
    </row>
    <row r="6168" spans="1:43" s="269" customFormat="1" x14ac:dyDescent="0.2">
      <c r="A6168" s="13"/>
      <c r="B6168"/>
      <c r="C6168"/>
      <c r="D6168" s="227"/>
      <c r="E6168" s="227"/>
      <c r="F6168" s="227"/>
      <c r="G6168"/>
      <c r="H6168"/>
      <c r="I6168"/>
      <c r="J6168" s="227"/>
      <c r="L6168" s="190"/>
      <c r="N6168"/>
      <c r="O6168"/>
      <c r="P6168"/>
      <c r="Q6168"/>
      <c r="R6168"/>
      <c r="S6168"/>
      <c r="T6168"/>
      <c r="U6168"/>
      <c r="V6168"/>
      <c r="W6168" s="319"/>
      <c r="X6168"/>
      <c r="Y6168"/>
      <c r="Z6168"/>
      <c r="AA6168"/>
      <c r="AB6168"/>
      <c r="AC6168"/>
      <c r="AD6168"/>
      <c r="AE6168"/>
      <c r="AF6168"/>
      <c r="AG6168"/>
      <c r="AH6168"/>
      <c r="AI6168"/>
      <c r="AJ6168"/>
      <c r="AK6168"/>
      <c r="AL6168"/>
      <c r="AM6168"/>
      <c r="AN6168"/>
      <c r="AO6168"/>
      <c r="AP6168"/>
      <c r="AQ6168"/>
    </row>
    <row r="6169" spans="1:43" s="269" customFormat="1" x14ac:dyDescent="0.2">
      <c r="A6169" s="13"/>
      <c r="B6169"/>
      <c r="C6169"/>
      <c r="D6169" s="227"/>
      <c r="E6169" s="227"/>
      <c r="F6169" s="227"/>
      <c r="G6169"/>
      <c r="H6169"/>
      <c r="I6169"/>
      <c r="J6169" s="227"/>
      <c r="L6169" s="190"/>
      <c r="N6169"/>
      <c r="O6169"/>
      <c r="P6169"/>
      <c r="Q6169"/>
      <c r="R6169"/>
      <c r="S6169"/>
      <c r="T6169"/>
      <c r="U6169"/>
      <c r="V6169"/>
      <c r="W6169" s="319"/>
      <c r="X6169"/>
      <c r="Y6169"/>
      <c r="Z6169"/>
      <c r="AA6169"/>
      <c r="AB6169"/>
      <c r="AC6169"/>
      <c r="AD6169"/>
      <c r="AE6169"/>
      <c r="AF6169"/>
      <c r="AG6169"/>
      <c r="AH6169"/>
      <c r="AI6169"/>
      <c r="AJ6169"/>
      <c r="AK6169"/>
      <c r="AL6169"/>
      <c r="AM6169"/>
      <c r="AN6169"/>
      <c r="AO6169"/>
      <c r="AP6169"/>
      <c r="AQ6169"/>
    </row>
    <row r="6170" spans="1:43" s="269" customFormat="1" x14ac:dyDescent="0.2">
      <c r="A6170" s="13"/>
      <c r="B6170"/>
      <c r="C6170"/>
      <c r="D6170" s="227"/>
      <c r="E6170" s="227"/>
      <c r="F6170" s="227"/>
      <c r="G6170"/>
      <c r="H6170"/>
      <c r="I6170"/>
      <c r="J6170" s="227"/>
      <c r="L6170" s="190"/>
      <c r="N6170"/>
      <c r="O6170"/>
      <c r="P6170"/>
      <c r="Q6170"/>
      <c r="R6170"/>
      <c r="S6170"/>
      <c r="T6170"/>
      <c r="U6170"/>
      <c r="V6170"/>
      <c r="W6170" s="319"/>
      <c r="X6170"/>
      <c r="Y6170"/>
      <c r="Z6170"/>
      <c r="AA6170"/>
      <c r="AB6170"/>
      <c r="AC6170"/>
      <c r="AD6170"/>
      <c r="AE6170"/>
      <c r="AF6170"/>
      <c r="AG6170"/>
      <c r="AH6170"/>
      <c r="AI6170"/>
      <c r="AJ6170"/>
      <c r="AK6170"/>
      <c r="AL6170"/>
      <c r="AM6170"/>
      <c r="AN6170"/>
      <c r="AO6170"/>
      <c r="AP6170"/>
      <c r="AQ6170"/>
    </row>
    <row r="6171" spans="1:43" s="269" customFormat="1" x14ac:dyDescent="0.2">
      <c r="A6171" s="13"/>
      <c r="B6171"/>
      <c r="C6171"/>
      <c r="D6171" s="227"/>
      <c r="E6171" s="227"/>
      <c r="F6171" s="227"/>
      <c r="G6171"/>
      <c r="H6171"/>
      <c r="I6171"/>
      <c r="J6171" s="227"/>
      <c r="L6171" s="190"/>
      <c r="N6171"/>
      <c r="O6171"/>
      <c r="P6171"/>
      <c r="Q6171"/>
      <c r="R6171"/>
      <c r="S6171"/>
      <c r="T6171"/>
      <c r="U6171"/>
      <c r="V6171"/>
      <c r="W6171" s="319"/>
      <c r="X6171"/>
      <c r="Y6171"/>
      <c r="Z6171"/>
      <c r="AA6171"/>
      <c r="AB6171"/>
      <c r="AC6171"/>
      <c r="AD6171"/>
      <c r="AE6171"/>
      <c r="AF6171"/>
      <c r="AG6171"/>
      <c r="AH6171"/>
      <c r="AI6171"/>
      <c r="AJ6171"/>
      <c r="AK6171"/>
      <c r="AL6171"/>
      <c r="AM6171"/>
      <c r="AN6171"/>
      <c r="AO6171"/>
      <c r="AP6171"/>
      <c r="AQ6171"/>
    </row>
    <row r="6172" spans="1:43" s="269" customFormat="1" x14ac:dyDescent="0.2">
      <c r="A6172" s="13"/>
      <c r="B6172"/>
      <c r="C6172"/>
      <c r="D6172" s="227"/>
      <c r="E6172" s="227"/>
      <c r="F6172" s="227"/>
      <c r="G6172"/>
      <c r="H6172"/>
      <c r="I6172"/>
      <c r="J6172" s="227"/>
      <c r="L6172" s="190"/>
      <c r="N6172"/>
      <c r="O6172"/>
      <c r="P6172"/>
      <c r="Q6172"/>
      <c r="R6172"/>
      <c r="S6172"/>
      <c r="T6172"/>
      <c r="U6172"/>
      <c r="V6172"/>
      <c r="W6172" s="319"/>
      <c r="X6172"/>
      <c r="Y6172"/>
      <c r="Z6172"/>
      <c r="AA6172"/>
      <c r="AB6172"/>
      <c r="AC6172"/>
      <c r="AD6172"/>
      <c r="AE6172"/>
      <c r="AF6172"/>
      <c r="AG6172"/>
      <c r="AH6172"/>
      <c r="AI6172"/>
      <c r="AJ6172"/>
      <c r="AK6172"/>
      <c r="AL6172"/>
      <c r="AM6172"/>
      <c r="AN6172"/>
      <c r="AO6172"/>
      <c r="AP6172"/>
      <c r="AQ6172"/>
    </row>
    <row r="6173" spans="1:43" s="269" customFormat="1" x14ac:dyDescent="0.2">
      <c r="A6173" s="13"/>
      <c r="B6173"/>
      <c r="C6173"/>
      <c r="D6173" s="227"/>
      <c r="E6173" s="227"/>
      <c r="F6173" s="227"/>
      <c r="G6173"/>
      <c r="H6173"/>
      <c r="I6173"/>
      <c r="J6173" s="227"/>
      <c r="L6173" s="190"/>
      <c r="N6173"/>
      <c r="O6173"/>
      <c r="P6173"/>
      <c r="Q6173"/>
      <c r="R6173"/>
      <c r="S6173"/>
      <c r="T6173"/>
      <c r="U6173"/>
      <c r="V6173"/>
      <c r="W6173" s="319"/>
      <c r="X6173"/>
      <c r="Y6173"/>
      <c r="Z6173"/>
      <c r="AA6173"/>
      <c r="AB6173"/>
      <c r="AC6173"/>
      <c r="AD6173"/>
      <c r="AE6173"/>
      <c r="AF6173"/>
      <c r="AG6173"/>
      <c r="AH6173"/>
      <c r="AI6173"/>
      <c r="AJ6173"/>
      <c r="AK6173"/>
      <c r="AL6173"/>
      <c r="AM6173"/>
      <c r="AN6173"/>
      <c r="AO6173"/>
      <c r="AP6173"/>
      <c r="AQ6173"/>
    </row>
    <row r="6174" spans="1:43" s="269" customFormat="1" x14ac:dyDescent="0.2">
      <c r="A6174" s="13"/>
      <c r="B6174"/>
      <c r="C6174"/>
      <c r="D6174" s="227"/>
      <c r="E6174" s="227"/>
      <c r="F6174" s="227"/>
      <c r="G6174"/>
      <c r="H6174"/>
      <c r="I6174"/>
      <c r="J6174" s="227"/>
      <c r="L6174" s="190"/>
      <c r="N6174"/>
      <c r="O6174"/>
      <c r="P6174"/>
      <c r="Q6174"/>
      <c r="R6174"/>
      <c r="S6174"/>
      <c r="T6174"/>
      <c r="U6174"/>
      <c r="V6174"/>
      <c r="W6174" s="319"/>
      <c r="X6174"/>
      <c r="Y6174"/>
      <c r="Z6174"/>
      <c r="AA6174"/>
      <c r="AB6174"/>
      <c r="AC6174"/>
      <c r="AD6174"/>
      <c r="AE6174"/>
      <c r="AF6174"/>
      <c r="AG6174"/>
      <c r="AH6174"/>
      <c r="AI6174"/>
      <c r="AJ6174"/>
      <c r="AK6174"/>
      <c r="AL6174"/>
      <c r="AM6174"/>
      <c r="AN6174"/>
      <c r="AO6174"/>
      <c r="AP6174"/>
      <c r="AQ6174"/>
    </row>
    <row r="6175" spans="1:43" s="269" customFormat="1" x14ac:dyDescent="0.2">
      <c r="A6175" s="13"/>
      <c r="B6175"/>
      <c r="C6175"/>
      <c r="D6175" s="227"/>
      <c r="E6175" s="227"/>
      <c r="F6175" s="227"/>
      <c r="G6175"/>
      <c r="H6175"/>
      <c r="I6175"/>
      <c r="J6175" s="227"/>
      <c r="L6175" s="190"/>
      <c r="N6175"/>
      <c r="O6175"/>
      <c r="P6175"/>
      <c r="Q6175"/>
      <c r="R6175"/>
      <c r="S6175"/>
      <c r="T6175"/>
      <c r="U6175"/>
      <c r="V6175"/>
      <c r="W6175" s="319"/>
      <c r="X6175"/>
      <c r="Y6175"/>
      <c r="Z6175"/>
      <c r="AA6175"/>
      <c r="AB6175"/>
      <c r="AC6175"/>
      <c r="AD6175"/>
      <c r="AE6175"/>
      <c r="AF6175"/>
      <c r="AG6175"/>
      <c r="AH6175"/>
      <c r="AI6175"/>
      <c r="AJ6175"/>
      <c r="AK6175"/>
      <c r="AL6175"/>
      <c r="AM6175"/>
      <c r="AN6175"/>
      <c r="AO6175"/>
      <c r="AP6175"/>
      <c r="AQ6175"/>
    </row>
    <row r="6176" spans="1:43" s="269" customFormat="1" x14ac:dyDescent="0.2">
      <c r="A6176" s="13"/>
      <c r="B6176"/>
      <c r="C6176"/>
      <c r="D6176" s="227"/>
      <c r="E6176" s="227"/>
      <c r="F6176" s="227"/>
      <c r="G6176"/>
      <c r="H6176"/>
      <c r="I6176"/>
      <c r="J6176" s="227"/>
      <c r="L6176" s="190"/>
      <c r="N6176"/>
      <c r="O6176"/>
      <c r="P6176"/>
      <c r="Q6176"/>
      <c r="R6176"/>
      <c r="S6176"/>
      <c r="T6176"/>
      <c r="U6176"/>
      <c r="V6176"/>
      <c r="W6176" s="319"/>
      <c r="X6176"/>
      <c r="Y6176"/>
      <c r="Z6176"/>
      <c r="AA6176"/>
      <c r="AB6176"/>
      <c r="AC6176"/>
      <c r="AD6176"/>
      <c r="AE6176"/>
      <c r="AF6176"/>
      <c r="AG6176"/>
      <c r="AH6176"/>
      <c r="AI6176"/>
      <c r="AJ6176"/>
      <c r="AK6176"/>
      <c r="AL6176"/>
      <c r="AM6176"/>
      <c r="AN6176"/>
      <c r="AO6176"/>
      <c r="AP6176"/>
      <c r="AQ6176"/>
    </row>
    <row r="6177" spans="1:43" s="269" customFormat="1" x14ac:dyDescent="0.2">
      <c r="A6177" s="13"/>
      <c r="B6177"/>
      <c r="C6177"/>
      <c r="D6177" s="227"/>
      <c r="E6177" s="227"/>
      <c r="F6177" s="227"/>
      <c r="G6177"/>
      <c r="H6177"/>
      <c r="I6177"/>
      <c r="J6177" s="227"/>
      <c r="L6177" s="190"/>
      <c r="N6177"/>
      <c r="O6177"/>
      <c r="P6177"/>
      <c r="Q6177"/>
      <c r="R6177"/>
      <c r="S6177"/>
      <c r="T6177"/>
      <c r="U6177"/>
      <c r="V6177"/>
      <c r="W6177" s="319"/>
      <c r="X6177"/>
      <c r="Y6177"/>
      <c r="Z6177"/>
      <c r="AA6177"/>
      <c r="AB6177"/>
      <c r="AC6177"/>
      <c r="AD6177"/>
      <c r="AE6177"/>
      <c r="AF6177"/>
      <c r="AG6177"/>
      <c r="AH6177"/>
      <c r="AI6177"/>
      <c r="AJ6177"/>
      <c r="AK6177"/>
      <c r="AL6177"/>
      <c r="AM6177"/>
      <c r="AN6177"/>
      <c r="AO6177"/>
      <c r="AP6177"/>
      <c r="AQ6177"/>
    </row>
    <row r="6178" spans="1:43" s="269" customFormat="1" x14ac:dyDescent="0.2">
      <c r="A6178" s="13"/>
      <c r="B6178"/>
      <c r="C6178"/>
      <c r="D6178" s="227"/>
      <c r="E6178" s="227"/>
      <c r="F6178" s="227"/>
      <c r="G6178"/>
      <c r="H6178"/>
      <c r="I6178"/>
      <c r="J6178" s="227"/>
      <c r="L6178" s="190"/>
      <c r="N6178"/>
      <c r="O6178"/>
      <c r="P6178"/>
      <c r="Q6178"/>
      <c r="R6178"/>
      <c r="S6178"/>
      <c r="T6178"/>
      <c r="U6178"/>
      <c r="V6178"/>
      <c r="W6178" s="319"/>
      <c r="X6178"/>
      <c r="Y6178"/>
      <c r="Z6178"/>
      <c r="AA6178"/>
      <c r="AB6178"/>
      <c r="AC6178"/>
      <c r="AD6178"/>
      <c r="AE6178"/>
      <c r="AF6178"/>
      <c r="AG6178"/>
      <c r="AH6178"/>
      <c r="AI6178"/>
      <c r="AJ6178"/>
      <c r="AK6178"/>
      <c r="AL6178"/>
      <c r="AM6178"/>
      <c r="AN6178"/>
      <c r="AO6178"/>
      <c r="AP6178"/>
      <c r="AQ6178"/>
    </row>
    <row r="6179" spans="1:43" s="269" customFormat="1" x14ac:dyDescent="0.2">
      <c r="A6179" s="13"/>
      <c r="B6179"/>
      <c r="C6179"/>
      <c r="D6179" s="227"/>
      <c r="E6179" s="227"/>
      <c r="F6179" s="227"/>
      <c r="G6179"/>
      <c r="H6179"/>
      <c r="I6179"/>
      <c r="J6179" s="227"/>
      <c r="L6179" s="190"/>
      <c r="N6179"/>
      <c r="O6179"/>
      <c r="P6179"/>
      <c r="Q6179"/>
      <c r="R6179"/>
      <c r="S6179"/>
      <c r="T6179"/>
      <c r="U6179"/>
      <c r="V6179"/>
      <c r="W6179" s="319"/>
      <c r="X6179"/>
      <c r="Y6179"/>
      <c r="Z6179"/>
      <c r="AA6179"/>
      <c r="AB6179"/>
      <c r="AC6179"/>
      <c r="AD6179"/>
      <c r="AE6179"/>
      <c r="AF6179"/>
      <c r="AG6179"/>
      <c r="AH6179"/>
      <c r="AI6179"/>
      <c r="AJ6179"/>
      <c r="AK6179"/>
      <c r="AL6179"/>
      <c r="AM6179"/>
      <c r="AN6179"/>
      <c r="AO6179"/>
      <c r="AP6179"/>
      <c r="AQ6179"/>
    </row>
    <row r="6180" spans="1:43" s="269" customFormat="1" x14ac:dyDescent="0.2">
      <c r="A6180" s="13"/>
      <c r="B6180"/>
      <c r="C6180"/>
      <c r="D6180" s="227"/>
      <c r="E6180" s="227"/>
      <c r="F6180" s="227"/>
      <c r="G6180"/>
      <c r="H6180"/>
      <c r="I6180"/>
      <c r="J6180" s="227"/>
      <c r="L6180" s="190"/>
      <c r="N6180"/>
      <c r="O6180"/>
      <c r="P6180"/>
      <c r="Q6180"/>
      <c r="R6180"/>
      <c r="S6180"/>
      <c r="T6180"/>
      <c r="U6180"/>
      <c r="V6180"/>
      <c r="W6180" s="319"/>
      <c r="X6180"/>
      <c r="Y6180"/>
      <c r="Z6180"/>
      <c r="AA6180"/>
      <c r="AB6180"/>
      <c r="AC6180"/>
      <c r="AD6180"/>
      <c r="AE6180"/>
      <c r="AF6180"/>
      <c r="AG6180"/>
      <c r="AH6180"/>
      <c r="AI6180"/>
      <c r="AJ6180"/>
      <c r="AK6180"/>
      <c r="AL6180"/>
      <c r="AM6180"/>
      <c r="AN6180"/>
      <c r="AO6180"/>
      <c r="AP6180"/>
      <c r="AQ6180"/>
    </row>
    <row r="6181" spans="1:43" s="269" customFormat="1" x14ac:dyDescent="0.2">
      <c r="A6181" s="13"/>
      <c r="B6181"/>
      <c r="C6181"/>
      <c r="D6181" s="227"/>
      <c r="E6181" s="227"/>
      <c r="F6181" s="227"/>
      <c r="G6181"/>
      <c r="H6181"/>
      <c r="I6181"/>
      <c r="J6181" s="227"/>
      <c r="L6181" s="190"/>
      <c r="N6181"/>
      <c r="O6181"/>
      <c r="P6181"/>
      <c r="Q6181"/>
      <c r="R6181"/>
      <c r="S6181"/>
      <c r="T6181"/>
      <c r="U6181"/>
      <c r="V6181"/>
      <c r="W6181" s="319"/>
      <c r="X6181"/>
      <c r="Y6181"/>
      <c r="Z6181"/>
      <c r="AA6181"/>
      <c r="AB6181"/>
      <c r="AC6181"/>
      <c r="AD6181"/>
      <c r="AE6181"/>
      <c r="AF6181"/>
      <c r="AG6181"/>
      <c r="AH6181"/>
      <c r="AI6181"/>
      <c r="AJ6181"/>
      <c r="AK6181"/>
      <c r="AL6181"/>
      <c r="AM6181"/>
      <c r="AN6181"/>
      <c r="AO6181"/>
      <c r="AP6181"/>
      <c r="AQ6181"/>
    </row>
    <row r="6182" spans="1:43" s="269" customFormat="1" x14ac:dyDescent="0.2">
      <c r="A6182" s="13"/>
      <c r="B6182"/>
      <c r="C6182"/>
      <c r="D6182" s="227"/>
      <c r="E6182" s="227"/>
      <c r="F6182" s="227"/>
      <c r="G6182"/>
      <c r="H6182"/>
      <c r="I6182"/>
      <c r="J6182" s="227"/>
      <c r="L6182" s="190"/>
      <c r="N6182"/>
      <c r="O6182"/>
      <c r="P6182"/>
      <c r="Q6182"/>
      <c r="R6182"/>
      <c r="S6182"/>
      <c r="T6182"/>
      <c r="U6182"/>
      <c r="V6182"/>
      <c r="W6182" s="319"/>
      <c r="X6182"/>
      <c r="Y6182"/>
      <c r="Z6182"/>
      <c r="AA6182"/>
      <c r="AB6182"/>
      <c r="AC6182"/>
      <c r="AD6182"/>
      <c r="AE6182"/>
      <c r="AF6182"/>
      <c r="AG6182"/>
      <c r="AH6182"/>
      <c r="AI6182"/>
      <c r="AJ6182"/>
      <c r="AK6182"/>
      <c r="AL6182"/>
      <c r="AM6182"/>
      <c r="AN6182"/>
      <c r="AO6182"/>
      <c r="AP6182"/>
      <c r="AQ6182"/>
    </row>
    <row r="6183" spans="1:43" s="269" customFormat="1" x14ac:dyDescent="0.2">
      <c r="A6183" s="13"/>
      <c r="B6183"/>
      <c r="C6183"/>
      <c r="D6183" s="227"/>
      <c r="E6183" s="227"/>
      <c r="F6183" s="227"/>
      <c r="G6183"/>
      <c r="H6183"/>
      <c r="I6183"/>
      <c r="J6183" s="227"/>
      <c r="L6183" s="190"/>
      <c r="N6183"/>
      <c r="O6183"/>
      <c r="P6183"/>
      <c r="Q6183"/>
      <c r="R6183"/>
      <c r="S6183"/>
      <c r="T6183"/>
      <c r="U6183"/>
      <c r="V6183"/>
      <c r="W6183" s="319"/>
      <c r="X6183"/>
      <c r="Y6183"/>
      <c r="Z6183"/>
      <c r="AA6183"/>
      <c r="AB6183"/>
      <c r="AC6183"/>
      <c r="AD6183"/>
      <c r="AE6183"/>
      <c r="AF6183"/>
      <c r="AG6183"/>
      <c r="AH6183"/>
      <c r="AI6183"/>
      <c r="AJ6183"/>
      <c r="AK6183"/>
      <c r="AL6183"/>
      <c r="AM6183"/>
      <c r="AN6183"/>
      <c r="AO6183"/>
      <c r="AP6183"/>
      <c r="AQ6183"/>
    </row>
    <row r="6184" spans="1:43" s="269" customFormat="1" x14ac:dyDescent="0.2">
      <c r="A6184" s="13"/>
      <c r="B6184"/>
      <c r="C6184"/>
      <c r="D6184" s="227"/>
      <c r="E6184" s="227"/>
      <c r="F6184" s="227"/>
      <c r="G6184"/>
      <c r="H6184"/>
      <c r="I6184"/>
      <c r="J6184" s="227"/>
      <c r="L6184" s="190"/>
      <c r="N6184"/>
      <c r="O6184"/>
      <c r="P6184"/>
      <c r="Q6184"/>
      <c r="R6184"/>
      <c r="S6184"/>
      <c r="T6184"/>
      <c r="U6184"/>
      <c r="V6184"/>
      <c r="W6184" s="319"/>
      <c r="X6184"/>
      <c r="Y6184"/>
      <c r="Z6184"/>
      <c r="AA6184"/>
      <c r="AB6184"/>
      <c r="AC6184"/>
      <c r="AD6184"/>
      <c r="AE6184"/>
      <c r="AF6184"/>
      <c r="AG6184"/>
      <c r="AH6184"/>
      <c r="AI6184"/>
      <c r="AJ6184"/>
      <c r="AK6184"/>
      <c r="AL6184"/>
      <c r="AM6184"/>
      <c r="AN6184"/>
      <c r="AO6184"/>
      <c r="AP6184"/>
      <c r="AQ6184"/>
    </row>
    <row r="6185" spans="1:43" s="269" customFormat="1" x14ac:dyDescent="0.2">
      <c r="A6185" s="13"/>
      <c r="B6185"/>
      <c r="C6185"/>
      <c r="D6185" s="227"/>
      <c r="E6185" s="227"/>
      <c r="F6185" s="227"/>
      <c r="G6185"/>
      <c r="H6185"/>
      <c r="I6185"/>
      <c r="J6185" s="227"/>
      <c r="L6185" s="190"/>
      <c r="N6185"/>
      <c r="O6185"/>
      <c r="P6185"/>
      <c r="Q6185"/>
      <c r="R6185"/>
      <c r="S6185"/>
      <c r="T6185"/>
      <c r="U6185"/>
      <c r="V6185"/>
      <c r="W6185" s="319"/>
      <c r="X6185"/>
      <c r="Y6185"/>
      <c r="Z6185"/>
      <c r="AA6185"/>
      <c r="AB6185"/>
      <c r="AC6185"/>
      <c r="AD6185"/>
      <c r="AE6185"/>
      <c r="AF6185"/>
      <c r="AG6185"/>
      <c r="AH6185"/>
      <c r="AI6185"/>
      <c r="AJ6185"/>
      <c r="AK6185"/>
      <c r="AL6185"/>
      <c r="AM6185"/>
      <c r="AN6185"/>
      <c r="AO6185"/>
      <c r="AP6185"/>
      <c r="AQ6185"/>
    </row>
    <row r="6186" spans="1:43" s="269" customFormat="1" x14ac:dyDescent="0.2">
      <c r="A6186" s="13"/>
      <c r="B6186"/>
      <c r="C6186"/>
      <c r="D6186" s="227"/>
      <c r="E6186" s="227"/>
      <c r="F6186" s="227"/>
      <c r="G6186"/>
      <c r="H6186"/>
      <c r="I6186"/>
      <c r="J6186" s="227"/>
      <c r="L6186" s="190"/>
      <c r="N6186"/>
      <c r="O6186"/>
      <c r="P6186"/>
      <c r="Q6186"/>
      <c r="R6186"/>
      <c r="S6186"/>
      <c r="T6186"/>
      <c r="U6186"/>
      <c r="V6186"/>
      <c r="W6186" s="319"/>
      <c r="X6186"/>
      <c r="Y6186"/>
      <c r="Z6186"/>
      <c r="AA6186"/>
      <c r="AB6186"/>
      <c r="AC6186"/>
      <c r="AD6186"/>
      <c r="AE6186"/>
      <c r="AF6186"/>
      <c r="AG6186"/>
      <c r="AH6186"/>
      <c r="AI6186"/>
      <c r="AJ6186"/>
      <c r="AK6186"/>
      <c r="AL6186"/>
      <c r="AM6186"/>
      <c r="AN6186"/>
      <c r="AO6186"/>
      <c r="AP6186"/>
      <c r="AQ6186"/>
    </row>
    <row r="6187" spans="1:43" s="269" customFormat="1" x14ac:dyDescent="0.2">
      <c r="A6187" s="13"/>
      <c r="B6187"/>
      <c r="C6187"/>
      <c r="D6187" s="227"/>
      <c r="E6187" s="227"/>
      <c r="F6187" s="227"/>
      <c r="G6187"/>
      <c r="H6187"/>
      <c r="I6187"/>
      <c r="J6187" s="227"/>
      <c r="L6187" s="190"/>
      <c r="N6187"/>
      <c r="O6187"/>
      <c r="P6187"/>
      <c r="Q6187"/>
      <c r="R6187"/>
      <c r="S6187"/>
      <c r="T6187"/>
      <c r="U6187"/>
      <c r="V6187"/>
      <c r="W6187" s="319"/>
      <c r="X6187"/>
      <c r="Y6187"/>
      <c r="Z6187"/>
      <c r="AA6187"/>
      <c r="AB6187"/>
      <c r="AC6187"/>
      <c r="AD6187"/>
      <c r="AE6187"/>
      <c r="AF6187"/>
      <c r="AG6187"/>
      <c r="AH6187"/>
      <c r="AI6187"/>
      <c r="AJ6187"/>
      <c r="AK6187"/>
      <c r="AL6187"/>
      <c r="AM6187"/>
      <c r="AN6187"/>
      <c r="AO6187"/>
      <c r="AP6187"/>
      <c r="AQ6187"/>
    </row>
    <row r="6188" spans="1:43" s="269" customFormat="1" x14ac:dyDescent="0.2">
      <c r="A6188" s="13"/>
      <c r="B6188"/>
      <c r="C6188"/>
      <c r="D6188" s="227"/>
      <c r="E6188" s="227"/>
      <c r="F6188" s="227"/>
      <c r="G6188"/>
      <c r="H6188"/>
      <c r="I6188"/>
      <c r="J6188" s="227"/>
      <c r="L6188" s="190"/>
      <c r="N6188"/>
      <c r="O6188"/>
      <c r="P6188"/>
      <c r="Q6188"/>
      <c r="R6188"/>
      <c r="S6188"/>
      <c r="T6188"/>
      <c r="U6188"/>
      <c r="V6188"/>
      <c r="W6188" s="319"/>
      <c r="X6188"/>
      <c r="Y6188"/>
      <c r="Z6188"/>
      <c r="AA6188"/>
      <c r="AB6188"/>
      <c r="AC6188"/>
      <c r="AD6188"/>
      <c r="AE6188"/>
      <c r="AF6188"/>
      <c r="AG6188"/>
      <c r="AH6188"/>
      <c r="AI6188"/>
      <c r="AJ6188"/>
      <c r="AK6188"/>
      <c r="AL6188"/>
      <c r="AM6188"/>
      <c r="AN6188"/>
      <c r="AO6188"/>
      <c r="AP6188"/>
      <c r="AQ6188"/>
    </row>
    <row r="6189" spans="1:43" s="269" customFormat="1" x14ac:dyDescent="0.2">
      <c r="A6189" s="13"/>
      <c r="B6189"/>
      <c r="C6189"/>
      <c r="D6189" s="227"/>
      <c r="E6189" s="227"/>
      <c r="F6189" s="227"/>
      <c r="G6189"/>
      <c r="H6189"/>
      <c r="I6189"/>
      <c r="J6189" s="227"/>
      <c r="L6189" s="190"/>
      <c r="N6189"/>
      <c r="O6189"/>
      <c r="P6189"/>
      <c r="Q6189"/>
      <c r="R6189"/>
      <c r="S6189"/>
      <c r="T6189"/>
      <c r="U6189"/>
      <c r="V6189"/>
      <c r="W6189" s="319"/>
      <c r="X6189"/>
      <c r="Y6189"/>
      <c r="Z6189"/>
      <c r="AA6189"/>
      <c r="AB6189"/>
      <c r="AC6189"/>
      <c r="AD6189"/>
      <c r="AE6189"/>
      <c r="AF6189"/>
      <c r="AG6189"/>
      <c r="AH6189"/>
      <c r="AI6189"/>
      <c r="AJ6189"/>
      <c r="AK6189"/>
      <c r="AL6189"/>
      <c r="AM6189"/>
      <c r="AN6189"/>
      <c r="AO6189"/>
      <c r="AP6189"/>
      <c r="AQ6189"/>
    </row>
    <row r="6190" spans="1:43" s="269" customFormat="1" x14ac:dyDescent="0.2">
      <c r="A6190" s="13"/>
      <c r="B6190"/>
      <c r="C6190"/>
      <c r="D6190" s="227"/>
      <c r="E6190" s="227"/>
      <c r="F6190" s="227"/>
      <c r="G6190"/>
      <c r="H6190"/>
      <c r="I6190"/>
      <c r="J6190" s="227"/>
      <c r="L6190" s="190"/>
      <c r="N6190"/>
      <c r="O6190"/>
      <c r="P6190"/>
      <c r="Q6190"/>
      <c r="R6190"/>
      <c r="S6190"/>
      <c r="T6190"/>
      <c r="U6190"/>
      <c r="V6190"/>
      <c r="W6190" s="319"/>
      <c r="X6190"/>
      <c r="Y6190"/>
      <c r="Z6190"/>
      <c r="AA6190"/>
      <c r="AB6190"/>
      <c r="AC6190"/>
      <c r="AD6190"/>
      <c r="AE6190"/>
      <c r="AF6190"/>
      <c r="AG6190"/>
      <c r="AH6190"/>
      <c r="AI6190"/>
      <c r="AJ6190"/>
      <c r="AK6190"/>
      <c r="AL6190"/>
      <c r="AM6190"/>
      <c r="AN6190"/>
      <c r="AO6190"/>
      <c r="AP6190"/>
      <c r="AQ6190"/>
    </row>
    <row r="6191" spans="1:43" s="269" customFormat="1" x14ac:dyDescent="0.2">
      <c r="A6191" s="13"/>
      <c r="B6191"/>
      <c r="C6191"/>
      <c r="D6191" s="227"/>
      <c r="E6191" s="227"/>
      <c r="F6191" s="227"/>
      <c r="G6191"/>
      <c r="H6191"/>
      <c r="I6191"/>
      <c r="J6191" s="227"/>
      <c r="L6191" s="190"/>
      <c r="N6191"/>
      <c r="O6191"/>
      <c r="P6191"/>
      <c r="Q6191"/>
      <c r="R6191"/>
      <c r="S6191"/>
      <c r="T6191"/>
      <c r="U6191"/>
      <c r="V6191"/>
      <c r="W6191" s="319"/>
      <c r="X6191"/>
      <c r="Y6191"/>
      <c r="Z6191"/>
      <c r="AA6191"/>
      <c r="AB6191"/>
      <c r="AC6191"/>
      <c r="AD6191"/>
      <c r="AE6191"/>
      <c r="AF6191"/>
      <c r="AG6191"/>
      <c r="AH6191"/>
      <c r="AI6191"/>
      <c r="AJ6191"/>
      <c r="AK6191"/>
      <c r="AL6191"/>
      <c r="AM6191"/>
      <c r="AN6191"/>
      <c r="AO6191"/>
      <c r="AP6191"/>
      <c r="AQ6191"/>
    </row>
    <row r="6192" spans="1:43" s="269" customFormat="1" x14ac:dyDescent="0.2">
      <c r="A6192" s="13"/>
      <c r="B6192"/>
      <c r="C6192"/>
      <c r="D6192" s="227"/>
      <c r="E6192" s="227"/>
      <c r="F6192" s="227"/>
      <c r="G6192"/>
      <c r="H6192"/>
      <c r="I6192"/>
      <c r="J6192" s="227"/>
      <c r="L6192" s="190"/>
      <c r="N6192"/>
      <c r="O6192"/>
      <c r="P6192"/>
      <c r="Q6192"/>
      <c r="R6192"/>
      <c r="S6192"/>
      <c r="T6192"/>
      <c r="U6192"/>
      <c r="V6192"/>
      <c r="W6192" s="319"/>
      <c r="X6192"/>
      <c r="Y6192"/>
      <c r="Z6192"/>
      <c r="AA6192"/>
      <c r="AB6192"/>
      <c r="AC6192"/>
      <c r="AD6192"/>
      <c r="AE6192"/>
      <c r="AF6192"/>
      <c r="AG6192"/>
      <c r="AH6192"/>
      <c r="AI6192"/>
      <c r="AJ6192"/>
      <c r="AK6192"/>
      <c r="AL6192"/>
      <c r="AM6192"/>
      <c r="AN6192"/>
      <c r="AO6192"/>
      <c r="AP6192"/>
      <c r="AQ6192"/>
    </row>
    <row r="6193" spans="1:43" s="269" customFormat="1" x14ac:dyDescent="0.2">
      <c r="A6193" s="13"/>
      <c r="B6193"/>
      <c r="C6193"/>
      <c r="D6193" s="227"/>
      <c r="E6193" s="227"/>
      <c r="F6193" s="227"/>
      <c r="G6193"/>
      <c r="H6193"/>
      <c r="I6193"/>
      <c r="J6193" s="227"/>
      <c r="L6193" s="190"/>
      <c r="N6193"/>
      <c r="O6193"/>
      <c r="P6193"/>
      <c r="Q6193"/>
      <c r="R6193"/>
      <c r="S6193"/>
      <c r="T6193"/>
      <c r="U6193"/>
      <c r="V6193"/>
      <c r="W6193" s="319"/>
      <c r="X6193"/>
      <c r="Y6193"/>
      <c r="Z6193"/>
      <c r="AA6193"/>
      <c r="AB6193"/>
      <c r="AC6193"/>
      <c r="AD6193"/>
      <c r="AE6193"/>
      <c r="AF6193"/>
      <c r="AG6193"/>
      <c r="AH6193"/>
      <c r="AI6193"/>
      <c r="AJ6193"/>
      <c r="AK6193"/>
      <c r="AL6193"/>
      <c r="AM6193"/>
      <c r="AN6193"/>
      <c r="AO6193"/>
      <c r="AP6193"/>
      <c r="AQ6193"/>
    </row>
    <row r="6194" spans="1:43" s="269" customFormat="1" x14ac:dyDescent="0.2">
      <c r="A6194" s="13"/>
      <c r="B6194"/>
      <c r="C6194"/>
      <c r="D6194" s="227"/>
      <c r="E6194" s="227"/>
      <c r="F6194" s="227"/>
      <c r="G6194"/>
      <c r="H6194"/>
      <c r="I6194"/>
      <c r="J6194" s="227"/>
      <c r="L6194" s="190"/>
      <c r="N6194"/>
      <c r="O6194"/>
      <c r="P6194"/>
      <c r="Q6194"/>
      <c r="R6194"/>
      <c r="S6194"/>
      <c r="T6194"/>
      <c r="U6194"/>
      <c r="V6194"/>
      <c r="W6194" s="319"/>
      <c r="X6194"/>
      <c r="Y6194"/>
      <c r="Z6194"/>
      <c r="AA6194"/>
      <c r="AB6194"/>
      <c r="AC6194"/>
      <c r="AD6194"/>
      <c r="AE6194"/>
      <c r="AF6194"/>
      <c r="AG6194"/>
      <c r="AH6194"/>
      <c r="AI6194"/>
      <c r="AJ6194"/>
      <c r="AK6194"/>
      <c r="AL6194"/>
      <c r="AM6194"/>
      <c r="AN6194"/>
      <c r="AO6194"/>
      <c r="AP6194"/>
      <c r="AQ6194"/>
    </row>
    <row r="6195" spans="1:43" s="269" customFormat="1" x14ac:dyDescent="0.2">
      <c r="A6195" s="13"/>
      <c r="B6195"/>
      <c r="C6195"/>
      <c r="D6195" s="227"/>
      <c r="E6195" s="227"/>
      <c r="F6195" s="227"/>
      <c r="G6195"/>
      <c r="H6195"/>
      <c r="I6195"/>
      <c r="J6195" s="227"/>
      <c r="L6195" s="190"/>
      <c r="N6195"/>
      <c r="O6195"/>
      <c r="P6195"/>
      <c r="Q6195"/>
      <c r="R6195"/>
      <c r="S6195"/>
      <c r="T6195"/>
      <c r="U6195"/>
      <c r="V6195"/>
      <c r="W6195" s="319"/>
      <c r="X6195"/>
      <c r="Y6195"/>
      <c r="Z6195"/>
      <c r="AA6195"/>
      <c r="AB6195"/>
      <c r="AC6195"/>
      <c r="AD6195"/>
      <c r="AE6195"/>
      <c r="AF6195"/>
      <c r="AG6195"/>
      <c r="AH6195"/>
      <c r="AI6195"/>
      <c r="AJ6195"/>
      <c r="AK6195"/>
      <c r="AL6195"/>
      <c r="AM6195"/>
      <c r="AN6195"/>
      <c r="AO6195"/>
      <c r="AP6195"/>
      <c r="AQ6195"/>
    </row>
    <row r="6196" spans="1:43" s="269" customFormat="1" x14ac:dyDescent="0.2">
      <c r="A6196" s="13"/>
      <c r="B6196"/>
      <c r="C6196"/>
      <c r="D6196" s="227"/>
      <c r="E6196" s="227"/>
      <c r="F6196" s="227"/>
      <c r="G6196"/>
      <c r="H6196"/>
      <c r="I6196"/>
      <c r="J6196" s="227"/>
      <c r="L6196" s="190"/>
      <c r="N6196"/>
      <c r="O6196"/>
      <c r="P6196"/>
      <c r="Q6196"/>
      <c r="R6196"/>
      <c r="S6196"/>
      <c r="T6196"/>
      <c r="U6196"/>
      <c r="V6196"/>
      <c r="W6196" s="319"/>
      <c r="X6196"/>
      <c r="Y6196"/>
      <c r="Z6196"/>
      <c r="AA6196"/>
      <c r="AB6196"/>
      <c r="AC6196"/>
      <c r="AD6196"/>
      <c r="AE6196"/>
      <c r="AF6196"/>
      <c r="AG6196"/>
      <c r="AH6196"/>
      <c r="AI6196"/>
      <c r="AJ6196"/>
      <c r="AK6196"/>
      <c r="AL6196"/>
      <c r="AM6196"/>
      <c r="AN6196"/>
      <c r="AO6196"/>
      <c r="AP6196"/>
      <c r="AQ6196"/>
    </row>
    <row r="6197" spans="1:43" s="269" customFormat="1" x14ac:dyDescent="0.2">
      <c r="A6197" s="13"/>
      <c r="B6197"/>
      <c r="C6197"/>
      <c r="D6197" s="227"/>
      <c r="E6197" s="227"/>
      <c r="F6197" s="227"/>
      <c r="G6197"/>
      <c r="H6197"/>
      <c r="I6197"/>
      <c r="J6197" s="227"/>
      <c r="L6197" s="190"/>
      <c r="N6197"/>
      <c r="O6197"/>
      <c r="P6197"/>
      <c r="Q6197"/>
      <c r="R6197"/>
      <c r="S6197"/>
      <c r="T6197"/>
      <c r="U6197"/>
      <c r="V6197"/>
      <c r="W6197" s="319"/>
      <c r="X6197"/>
      <c r="Y6197"/>
      <c r="Z6197"/>
      <c r="AA6197"/>
      <c r="AB6197"/>
      <c r="AC6197"/>
      <c r="AD6197"/>
      <c r="AE6197"/>
      <c r="AF6197"/>
      <c r="AG6197"/>
      <c r="AH6197"/>
      <c r="AI6197"/>
      <c r="AJ6197"/>
      <c r="AK6197"/>
      <c r="AL6197"/>
      <c r="AM6197"/>
      <c r="AN6197"/>
      <c r="AO6197"/>
      <c r="AP6197"/>
      <c r="AQ6197"/>
    </row>
    <row r="6198" spans="1:43" s="269" customFormat="1" x14ac:dyDescent="0.2">
      <c r="A6198" s="13"/>
      <c r="B6198"/>
      <c r="C6198"/>
      <c r="D6198" s="227"/>
      <c r="E6198" s="227"/>
      <c r="F6198" s="227"/>
      <c r="G6198"/>
      <c r="H6198"/>
      <c r="I6198"/>
      <c r="J6198" s="227"/>
      <c r="L6198" s="190"/>
      <c r="N6198"/>
      <c r="O6198"/>
      <c r="P6198"/>
      <c r="Q6198"/>
      <c r="R6198"/>
      <c r="S6198"/>
      <c r="T6198"/>
      <c r="U6198"/>
      <c r="V6198"/>
      <c r="W6198" s="319"/>
      <c r="X6198"/>
      <c r="Y6198"/>
      <c r="Z6198"/>
      <c r="AA6198"/>
      <c r="AB6198"/>
      <c r="AC6198"/>
      <c r="AD6198"/>
      <c r="AE6198"/>
      <c r="AF6198"/>
      <c r="AG6198"/>
      <c r="AH6198"/>
      <c r="AI6198"/>
      <c r="AJ6198"/>
      <c r="AK6198"/>
      <c r="AL6198"/>
      <c r="AM6198"/>
      <c r="AN6198"/>
      <c r="AO6198"/>
      <c r="AP6198"/>
      <c r="AQ6198"/>
    </row>
    <row r="6199" spans="1:43" s="269" customFormat="1" x14ac:dyDescent="0.2">
      <c r="A6199" s="13"/>
      <c r="B6199"/>
      <c r="C6199"/>
      <c r="D6199" s="227"/>
      <c r="E6199" s="227"/>
      <c r="F6199" s="227"/>
      <c r="G6199"/>
      <c r="H6199"/>
      <c r="I6199"/>
      <c r="J6199" s="227"/>
      <c r="L6199" s="190"/>
      <c r="N6199"/>
      <c r="O6199"/>
      <c r="P6199"/>
      <c r="Q6199"/>
      <c r="R6199"/>
      <c r="S6199"/>
      <c r="T6199"/>
      <c r="U6199"/>
      <c r="V6199"/>
      <c r="W6199" s="319"/>
      <c r="X6199"/>
      <c r="Y6199"/>
      <c r="Z6199"/>
      <c r="AA6199"/>
      <c r="AB6199"/>
      <c r="AC6199"/>
      <c r="AD6199"/>
      <c r="AE6199"/>
      <c r="AF6199"/>
      <c r="AG6199"/>
      <c r="AH6199"/>
      <c r="AI6199"/>
      <c r="AJ6199"/>
      <c r="AK6199"/>
      <c r="AL6199"/>
      <c r="AM6199"/>
      <c r="AN6199"/>
      <c r="AO6199"/>
      <c r="AP6199"/>
      <c r="AQ6199"/>
    </row>
    <row r="6200" spans="1:43" s="269" customFormat="1" x14ac:dyDescent="0.2">
      <c r="A6200" s="13"/>
      <c r="B6200"/>
      <c r="C6200"/>
      <c r="D6200" s="227"/>
      <c r="E6200" s="227"/>
      <c r="F6200" s="227"/>
      <c r="G6200"/>
      <c r="H6200"/>
      <c r="I6200"/>
      <c r="J6200" s="227"/>
      <c r="L6200" s="190"/>
      <c r="N6200"/>
      <c r="O6200"/>
      <c r="P6200"/>
      <c r="Q6200"/>
      <c r="R6200"/>
      <c r="S6200"/>
      <c r="T6200"/>
      <c r="U6200"/>
      <c r="V6200"/>
      <c r="W6200" s="319"/>
      <c r="X6200"/>
      <c r="Y6200"/>
      <c r="Z6200"/>
      <c r="AA6200"/>
      <c r="AB6200"/>
      <c r="AC6200"/>
      <c r="AD6200"/>
      <c r="AE6200"/>
      <c r="AF6200"/>
      <c r="AG6200"/>
      <c r="AH6200"/>
      <c r="AI6200"/>
      <c r="AJ6200"/>
      <c r="AK6200"/>
      <c r="AL6200"/>
      <c r="AM6200"/>
      <c r="AN6200"/>
      <c r="AO6200"/>
      <c r="AP6200"/>
      <c r="AQ6200"/>
    </row>
    <row r="6201" spans="1:43" s="269" customFormat="1" x14ac:dyDescent="0.2">
      <c r="A6201" s="13"/>
      <c r="B6201"/>
      <c r="C6201"/>
      <c r="D6201" s="227"/>
      <c r="E6201" s="227"/>
      <c r="F6201" s="227"/>
      <c r="G6201"/>
      <c r="H6201"/>
      <c r="I6201"/>
      <c r="J6201" s="227"/>
      <c r="L6201" s="190"/>
      <c r="N6201"/>
      <c r="O6201"/>
      <c r="P6201"/>
      <c r="Q6201"/>
      <c r="R6201"/>
      <c r="S6201"/>
      <c r="T6201"/>
      <c r="U6201"/>
      <c r="V6201"/>
      <c r="W6201" s="319"/>
      <c r="X6201"/>
      <c r="Y6201"/>
      <c r="Z6201"/>
      <c r="AA6201"/>
      <c r="AB6201"/>
      <c r="AC6201"/>
      <c r="AD6201"/>
      <c r="AE6201"/>
      <c r="AF6201"/>
      <c r="AG6201"/>
      <c r="AH6201"/>
      <c r="AI6201"/>
      <c r="AJ6201"/>
      <c r="AK6201"/>
      <c r="AL6201"/>
      <c r="AM6201"/>
      <c r="AN6201"/>
      <c r="AO6201"/>
      <c r="AP6201"/>
      <c r="AQ6201"/>
    </row>
    <row r="6202" spans="1:43" s="269" customFormat="1" x14ac:dyDescent="0.2">
      <c r="A6202" s="13"/>
      <c r="B6202"/>
      <c r="C6202"/>
      <c r="D6202" s="227"/>
      <c r="E6202" s="227"/>
      <c r="F6202" s="227"/>
      <c r="G6202"/>
      <c r="H6202"/>
      <c r="I6202"/>
      <c r="J6202" s="227"/>
      <c r="L6202" s="190"/>
      <c r="N6202"/>
      <c r="O6202"/>
      <c r="P6202"/>
      <c r="Q6202"/>
      <c r="R6202"/>
      <c r="S6202"/>
      <c r="T6202"/>
      <c r="U6202"/>
      <c r="V6202"/>
      <c r="W6202" s="319"/>
      <c r="X6202"/>
      <c r="Y6202"/>
      <c r="Z6202"/>
      <c r="AA6202"/>
      <c r="AB6202"/>
      <c r="AC6202"/>
      <c r="AD6202"/>
      <c r="AE6202"/>
      <c r="AF6202"/>
      <c r="AG6202"/>
      <c r="AH6202"/>
      <c r="AI6202"/>
      <c r="AJ6202"/>
      <c r="AK6202"/>
      <c r="AL6202"/>
      <c r="AM6202"/>
      <c r="AN6202"/>
      <c r="AO6202"/>
      <c r="AP6202"/>
      <c r="AQ6202"/>
    </row>
    <row r="6203" spans="1:43" s="269" customFormat="1" x14ac:dyDescent="0.2">
      <c r="A6203" s="13"/>
      <c r="B6203"/>
      <c r="C6203"/>
      <c r="D6203" s="227"/>
      <c r="E6203" s="227"/>
      <c r="F6203" s="227"/>
      <c r="G6203"/>
      <c r="H6203"/>
      <c r="I6203"/>
      <c r="J6203" s="227"/>
      <c r="L6203" s="190"/>
      <c r="N6203"/>
      <c r="O6203"/>
      <c r="P6203"/>
      <c r="Q6203"/>
      <c r="R6203"/>
      <c r="S6203"/>
      <c r="T6203"/>
      <c r="U6203"/>
      <c r="V6203"/>
      <c r="W6203" s="319"/>
      <c r="X6203"/>
      <c r="Y6203"/>
      <c r="Z6203"/>
      <c r="AA6203"/>
      <c r="AB6203"/>
      <c r="AC6203"/>
      <c r="AD6203"/>
      <c r="AE6203"/>
      <c r="AF6203"/>
      <c r="AG6203"/>
      <c r="AH6203"/>
      <c r="AI6203"/>
      <c r="AJ6203"/>
      <c r="AK6203"/>
      <c r="AL6203"/>
      <c r="AM6203"/>
      <c r="AN6203"/>
      <c r="AO6203"/>
      <c r="AP6203"/>
      <c r="AQ6203"/>
    </row>
    <row r="6204" spans="1:43" s="269" customFormat="1" x14ac:dyDescent="0.2">
      <c r="A6204" s="13"/>
      <c r="B6204"/>
      <c r="C6204"/>
      <c r="D6204" s="227"/>
      <c r="E6204" s="227"/>
      <c r="F6204" s="227"/>
      <c r="G6204"/>
      <c r="H6204"/>
      <c r="I6204"/>
      <c r="J6204" s="227"/>
      <c r="L6204" s="190"/>
      <c r="N6204"/>
      <c r="O6204"/>
      <c r="P6204"/>
      <c r="Q6204"/>
      <c r="R6204"/>
      <c r="S6204"/>
      <c r="T6204"/>
      <c r="U6204"/>
      <c r="V6204"/>
      <c r="W6204" s="319"/>
      <c r="X6204"/>
      <c r="Y6204"/>
      <c r="Z6204"/>
      <c r="AA6204"/>
      <c r="AB6204"/>
      <c r="AC6204"/>
      <c r="AD6204"/>
      <c r="AE6204"/>
      <c r="AF6204"/>
      <c r="AG6204"/>
      <c r="AH6204"/>
      <c r="AI6204"/>
      <c r="AJ6204"/>
      <c r="AK6204"/>
      <c r="AL6204"/>
      <c r="AM6204"/>
      <c r="AN6204"/>
      <c r="AO6204"/>
      <c r="AP6204"/>
      <c r="AQ6204"/>
    </row>
    <row r="6205" spans="1:43" s="269" customFormat="1" x14ac:dyDescent="0.2">
      <c r="A6205" s="13"/>
      <c r="B6205"/>
      <c r="C6205"/>
      <c r="D6205" s="227"/>
      <c r="E6205" s="227"/>
      <c r="F6205" s="227"/>
      <c r="G6205"/>
      <c r="H6205"/>
      <c r="I6205"/>
      <c r="J6205" s="227"/>
      <c r="L6205" s="190"/>
      <c r="N6205"/>
      <c r="O6205"/>
      <c r="P6205"/>
      <c r="Q6205"/>
      <c r="R6205"/>
      <c r="S6205"/>
      <c r="T6205"/>
      <c r="U6205"/>
      <c r="V6205"/>
      <c r="W6205" s="319"/>
      <c r="X6205"/>
      <c r="Y6205"/>
      <c r="Z6205"/>
      <c r="AA6205"/>
      <c r="AB6205"/>
      <c r="AC6205"/>
      <c r="AD6205"/>
      <c r="AE6205"/>
      <c r="AF6205"/>
      <c r="AG6205"/>
      <c r="AH6205"/>
      <c r="AI6205"/>
      <c r="AJ6205"/>
      <c r="AK6205"/>
      <c r="AL6205"/>
      <c r="AM6205"/>
      <c r="AN6205"/>
      <c r="AO6205"/>
      <c r="AP6205"/>
      <c r="AQ6205"/>
    </row>
    <row r="6206" spans="1:43" s="269" customFormat="1" x14ac:dyDescent="0.2">
      <c r="A6206" s="13"/>
      <c r="B6206"/>
      <c r="C6206"/>
      <c r="D6206" s="227"/>
      <c r="E6206" s="227"/>
      <c r="F6206" s="227"/>
      <c r="G6206"/>
      <c r="H6206"/>
      <c r="I6206"/>
      <c r="J6206" s="227"/>
      <c r="L6206" s="190"/>
      <c r="N6206"/>
      <c r="O6206"/>
      <c r="P6206"/>
      <c r="Q6206"/>
      <c r="R6206"/>
      <c r="S6206"/>
      <c r="T6206"/>
      <c r="U6206"/>
      <c r="V6206"/>
      <c r="W6206" s="319"/>
      <c r="X6206"/>
      <c r="Y6206"/>
      <c r="Z6206"/>
      <c r="AA6206"/>
      <c r="AB6206"/>
      <c r="AC6206"/>
      <c r="AD6206"/>
      <c r="AE6206"/>
      <c r="AF6206"/>
      <c r="AG6206"/>
      <c r="AH6206"/>
      <c r="AI6206"/>
      <c r="AJ6206"/>
      <c r="AK6206"/>
      <c r="AL6206"/>
      <c r="AM6206"/>
      <c r="AN6206"/>
      <c r="AO6206"/>
      <c r="AP6206"/>
      <c r="AQ6206"/>
    </row>
    <row r="6207" spans="1:43" s="269" customFormat="1" x14ac:dyDescent="0.2">
      <c r="A6207" s="13"/>
      <c r="B6207"/>
      <c r="C6207"/>
      <c r="D6207" s="227"/>
      <c r="E6207" s="227"/>
      <c r="F6207" s="227"/>
      <c r="G6207"/>
      <c r="H6207"/>
      <c r="I6207"/>
      <c r="J6207" s="227"/>
      <c r="L6207" s="190"/>
      <c r="N6207"/>
      <c r="O6207"/>
      <c r="P6207"/>
      <c r="Q6207"/>
      <c r="R6207"/>
      <c r="S6207"/>
      <c r="T6207"/>
      <c r="U6207"/>
      <c r="V6207"/>
      <c r="W6207" s="319"/>
      <c r="X6207"/>
      <c r="Y6207"/>
      <c r="Z6207"/>
      <c r="AA6207"/>
      <c r="AB6207"/>
      <c r="AC6207"/>
      <c r="AD6207"/>
      <c r="AE6207"/>
      <c r="AF6207"/>
      <c r="AG6207"/>
      <c r="AH6207"/>
      <c r="AI6207"/>
      <c r="AJ6207"/>
      <c r="AK6207"/>
      <c r="AL6207"/>
      <c r="AM6207"/>
      <c r="AN6207"/>
      <c r="AO6207"/>
      <c r="AP6207"/>
      <c r="AQ6207"/>
    </row>
    <row r="6208" spans="1:43" s="269" customFormat="1" x14ac:dyDescent="0.2">
      <c r="A6208" s="13"/>
      <c r="B6208"/>
      <c r="C6208"/>
      <c r="D6208" s="227"/>
      <c r="E6208" s="227"/>
      <c r="F6208" s="227"/>
      <c r="G6208"/>
      <c r="H6208"/>
      <c r="I6208"/>
      <c r="J6208" s="227"/>
      <c r="L6208" s="190"/>
      <c r="N6208"/>
      <c r="O6208"/>
      <c r="P6208"/>
      <c r="Q6208"/>
      <c r="R6208"/>
      <c r="S6208"/>
      <c r="T6208"/>
      <c r="U6208"/>
      <c r="V6208"/>
      <c r="W6208" s="319"/>
      <c r="X6208"/>
      <c r="Y6208"/>
      <c r="Z6208"/>
      <c r="AA6208"/>
      <c r="AB6208"/>
      <c r="AC6208"/>
      <c r="AD6208"/>
      <c r="AE6208"/>
      <c r="AF6208"/>
      <c r="AG6208"/>
      <c r="AH6208"/>
      <c r="AI6208"/>
      <c r="AJ6208"/>
      <c r="AK6208"/>
      <c r="AL6208"/>
      <c r="AM6208"/>
      <c r="AN6208"/>
      <c r="AO6208"/>
      <c r="AP6208"/>
      <c r="AQ6208"/>
    </row>
    <row r="6209" spans="1:43" s="269" customFormat="1" x14ac:dyDescent="0.2">
      <c r="A6209" s="13"/>
      <c r="B6209"/>
      <c r="C6209"/>
      <c r="D6209" s="227"/>
      <c r="E6209" s="227"/>
      <c r="F6209" s="227"/>
      <c r="G6209"/>
      <c r="H6209"/>
      <c r="I6209"/>
      <c r="J6209" s="227"/>
      <c r="L6209" s="190"/>
      <c r="N6209"/>
      <c r="O6209"/>
      <c r="P6209"/>
      <c r="Q6209"/>
      <c r="R6209"/>
      <c r="S6209"/>
      <c r="T6209"/>
      <c r="U6209"/>
      <c r="V6209"/>
      <c r="W6209" s="319"/>
      <c r="X6209"/>
      <c r="Y6209"/>
      <c r="Z6209"/>
      <c r="AA6209"/>
      <c r="AB6209"/>
      <c r="AC6209"/>
      <c r="AD6209"/>
      <c r="AE6209"/>
      <c r="AF6209"/>
      <c r="AG6209"/>
      <c r="AH6209"/>
      <c r="AI6209"/>
      <c r="AJ6209"/>
      <c r="AK6209"/>
      <c r="AL6209"/>
      <c r="AM6209"/>
      <c r="AN6209"/>
      <c r="AO6209"/>
      <c r="AP6209"/>
      <c r="AQ6209"/>
    </row>
    <row r="6210" spans="1:43" s="269" customFormat="1" x14ac:dyDescent="0.2">
      <c r="A6210" s="13"/>
      <c r="B6210"/>
      <c r="C6210"/>
      <c r="D6210" s="227"/>
      <c r="E6210" s="227"/>
      <c r="F6210" s="227"/>
      <c r="G6210"/>
      <c r="H6210"/>
      <c r="I6210"/>
      <c r="J6210" s="227"/>
      <c r="L6210" s="190"/>
      <c r="N6210"/>
      <c r="O6210"/>
      <c r="P6210"/>
      <c r="Q6210"/>
      <c r="R6210"/>
      <c r="S6210"/>
      <c r="T6210"/>
      <c r="U6210"/>
      <c r="V6210"/>
      <c r="W6210" s="319"/>
      <c r="X6210"/>
      <c r="Y6210"/>
      <c r="Z6210"/>
      <c r="AA6210"/>
      <c r="AB6210"/>
      <c r="AC6210"/>
      <c r="AD6210"/>
      <c r="AE6210"/>
      <c r="AF6210"/>
      <c r="AG6210"/>
      <c r="AH6210"/>
      <c r="AI6210"/>
      <c r="AJ6210"/>
      <c r="AK6210"/>
      <c r="AL6210"/>
      <c r="AM6210"/>
      <c r="AN6210"/>
      <c r="AO6210"/>
      <c r="AP6210"/>
      <c r="AQ6210"/>
    </row>
    <row r="6211" spans="1:43" s="269" customFormat="1" x14ac:dyDescent="0.2">
      <c r="A6211" s="13"/>
      <c r="B6211"/>
      <c r="C6211"/>
      <c r="D6211" s="227"/>
      <c r="E6211" s="227"/>
      <c r="F6211" s="227"/>
      <c r="G6211"/>
      <c r="H6211"/>
      <c r="I6211"/>
      <c r="J6211" s="227"/>
      <c r="L6211" s="190"/>
      <c r="N6211"/>
      <c r="O6211"/>
      <c r="P6211"/>
      <c r="Q6211"/>
      <c r="R6211"/>
      <c r="S6211"/>
      <c r="T6211"/>
      <c r="U6211"/>
      <c r="V6211"/>
      <c r="W6211" s="319"/>
      <c r="X6211"/>
      <c r="Y6211"/>
      <c r="Z6211"/>
      <c r="AA6211"/>
      <c r="AB6211"/>
      <c r="AC6211"/>
      <c r="AD6211"/>
      <c r="AE6211"/>
      <c r="AF6211"/>
      <c r="AG6211"/>
      <c r="AH6211"/>
      <c r="AI6211"/>
      <c r="AJ6211"/>
      <c r="AK6211"/>
      <c r="AL6211"/>
      <c r="AM6211"/>
      <c r="AN6211"/>
      <c r="AO6211"/>
      <c r="AP6211"/>
      <c r="AQ6211"/>
    </row>
    <row r="6212" spans="1:43" s="269" customFormat="1" x14ac:dyDescent="0.2">
      <c r="A6212" s="13"/>
      <c r="B6212"/>
      <c r="C6212"/>
      <c r="D6212" s="227"/>
      <c r="E6212" s="227"/>
      <c r="F6212" s="227"/>
      <c r="G6212"/>
      <c r="H6212"/>
      <c r="I6212"/>
      <c r="J6212" s="227"/>
      <c r="L6212" s="190"/>
      <c r="N6212"/>
      <c r="O6212"/>
      <c r="P6212"/>
      <c r="Q6212"/>
      <c r="R6212"/>
      <c r="S6212"/>
      <c r="T6212"/>
      <c r="U6212"/>
      <c r="V6212"/>
      <c r="W6212" s="319"/>
      <c r="X6212"/>
      <c r="Y6212"/>
      <c r="Z6212"/>
      <c r="AA6212"/>
      <c r="AB6212"/>
      <c r="AC6212"/>
      <c r="AD6212"/>
      <c r="AE6212"/>
      <c r="AF6212"/>
      <c r="AG6212"/>
      <c r="AH6212"/>
      <c r="AI6212"/>
      <c r="AJ6212"/>
      <c r="AK6212"/>
      <c r="AL6212"/>
      <c r="AM6212"/>
      <c r="AN6212"/>
      <c r="AO6212"/>
      <c r="AP6212"/>
      <c r="AQ6212"/>
    </row>
    <row r="6213" spans="1:43" s="269" customFormat="1" x14ac:dyDescent="0.2">
      <c r="A6213" s="13"/>
      <c r="B6213"/>
      <c r="C6213"/>
      <c r="D6213" s="227"/>
      <c r="E6213" s="227"/>
      <c r="F6213" s="227"/>
      <c r="G6213"/>
      <c r="H6213"/>
      <c r="I6213"/>
      <c r="J6213" s="227"/>
      <c r="L6213" s="190"/>
      <c r="N6213"/>
      <c r="O6213"/>
      <c r="P6213"/>
      <c r="Q6213"/>
      <c r="R6213"/>
      <c r="S6213"/>
      <c r="T6213"/>
      <c r="U6213"/>
      <c r="V6213"/>
      <c r="W6213" s="319"/>
      <c r="X6213"/>
      <c r="Y6213"/>
      <c r="Z6213"/>
      <c r="AA6213"/>
      <c r="AB6213"/>
      <c r="AC6213"/>
      <c r="AD6213"/>
      <c r="AE6213"/>
      <c r="AF6213"/>
      <c r="AG6213"/>
      <c r="AH6213"/>
      <c r="AI6213"/>
      <c r="AJ6213"/>
      <c r="AK6213"/>
      <c r="AL6213"/>
      <c r="AM6213"/>
      <c r="AN6213"/>
      <c r="AO6213"/>
      <c r="AP6213"/>
      <c r="AQ6213"/>
    </row>
    <row r="6214" spans="1:43" s="269" customFormat="1" x14ac:dyDescent="0.2">
      <c r="A6214" s="13"/>
      <c r="B6214"/>
      <c r="C6214"/>
      <c r="D6214" s="227"/>
      <c r="E6214" s="227"/>
      <c r="F6214" s="227"/>
      <c r="G6214"/>
      <c r="H6214"/>
      <c r="I6214"/>
      <c r="J6214" s="227"/>
      <c r="L6214" s="190"/>
      <c r="N6214"/>
      <c r="O6214"/>
      <c r="P6214"/>
      <c r="Q6214"/>
      <c r="R6214"/>
      <c r="S6214"/>
      <c r="T6214"/>
      <c r="U6214"/>
      <c r="V6214"/>
      <c r="W6214" s="319"/>
      <c r="X6214"/>
      <c r="Y6214"/>
      <c r="Z6214"/>
      <c r="AA6214"/>
      <c r="AB6214"/>
      <c r="AC6214"/>
      <c r="AD6214"/>
      <c r="AE6214"/>
      <c r="AF6214"/>
      <c r="AG6214"/>
      <c r="AH6214"/>
      <c r="AI6214"/>
      <c r="AJ6214"/>
      <c r="AK6214"/>
      <c r="AL6214"/>
      <c r="AM6214"/>
      <c r="AN6214"/>
      <c r="AO6214"/>
      <c r="AP6214"/>
      <c r="AQ6214"/>
    </row>
    <row r="6215" spans="1:43" s="269" customFormat="1" x14ac:dyDescent="0.2">
      <c r="A6215" s="13"/>
      <c r="B6215"/>
      <c r="C6215"/>
      <c r="D6215" s="227"/>
      <c r="E6215" s="227"/>
      <c r="F6215" s="227"/>
      <c r="G6215"/>
      <c r="H6215"/>
      <c r="I6215"/>
      <c r="J6215" s="227"/>
      <c r="L6215" s="190"/>
      <c r="N6215"/>
      <c r="O6215"/>
      <c r="P6215"/>
      <c r="Q6215"/>
      <c r="R6215"/>
      <c r="S6215"/>
      <c r="T6215"/>
      <c r="U6215"/>
      <c r="V6215"/>
      <c r="W6215" s="319"/>
      <c r="X6215"/>
      <c r="Y6215"/>
      <c r="Z6215"/>
      <c r="AA6215"/>
      <c r="AB6215"/>
      <c r="AC6215"/>
      <c r="AD6215"/>
      <c r="AE6215"/>
      <c r="AF6215"/>
      <c r="AG6215"/>
      <c r="AH6215"/>
      <c r="AI6215"/>
      <c r="AJ6215"/>
      <c r="AK6215"/>
      <c r="AL6215"/>
      <c r="AM6215"/>
      <c r="AN6215"/>
      <c r="AO6215"/>
      <c r="AP6215"/>
      <c r="AQ6215"/>
    </row>
    <row r="6216" spans="1:43" s="269" customFormat="1" x14ac:dyDescent="0.2">
      <c r="A6216" s="13"/>
      <c r="B6216"/>
      <c r="C6216"/>
      <c r="D6216" s="227"/>
      <c r="E6216" s="227"/>
      <c r="F6216" s="227"/>
      <c r="G6216"/>
      <c r="H6216"/>
      <c r="I6216"/>
      <c r="J6216" s="227"/>
      <c r="L6216" s="190"/>
      <c r="N6216"/>
      <c r="O6216"/>
      <c r="P6216"/>
      <c r="Q6216"/>
      <c r="R6216"/>
      <c r="S6216"/>
      <c r="T6216"/>
      <c r="U6216"/>
      <c r="V6216"/>
      <c r="W6216" s="319"/>
      <c r="X6216"/>
      <c r="Y6216"/>
      <c r="Z6216"/>
      <c r="AA6216"/>
      <c r="AB6216"/>
      <c r="AC6216"/>
      <c r="AD6216"/>
      <c r="AE6216"/>
      <c r="AF6216"/>
      <c r="AG6216"/>
      <c r="AH6216"/>
      <c r="AI6216"/>
      <c r="AJ6216"/>
      <c r="AK6216"/>
      <c r="AL6216"/>
      <c r="AM6216"/>
      <c r="AN6216"/>
      <c r="AO6216"/>
      <c r="AP6216"/>
      <c r="AQ6216"/>
    </row>
    <row r="6217" spans="1:43" s="269" customFormat="1" x14ac:dyDescent="0.2">
      <c r="A6217" s="13"/>
      <c r="B6217"/>
      <c r="C6217"/>
      <c r="D6217" s="227"/>
      <c r="E6217" s="227"/>
      <c r="F6217" s="227"/>
      <c r="G6217"/>
      <c r="H6217"/>
      <c r="I6217"/>
      <c r="J6217" s="227"/>
      <c r="L6217" s="190"/>
      <c r="N6217"/>
      <c r="O6217"/>
      <c r="P6217"/>
      <c r="Q6217"/>
      <c r="R6217"/>
      <c r="S6217"/>
      <c r="T6217"/>
      <c r="U6217"/>
      <c r="V6217"/>
      <c r="W6217" s="319"/>
      <c r="X6217"/>
      <c r="Y6217"/>
      <c r="Z6217"/>
      <c r="AA6217"/>
      <c r="AB6217"/>
      <c r="AC6217"/>
      <c r="AD6217"/>
      <c r="AE6217"/>
      <c r="AF6217"/>
      <c r="AG6217"/>
      <c r="AH6217"/>
      <c r="AI6217"/>
      <c r="AJ6217"/>
      <c r="AK6217"/>
      <c r="AL6217"/>
      <c r="AM6217"/>
      <c r="AN6217"/>
      <c r="AO6217"/>
      <c r="AP6217"/>
      <c r="AQ6217"/>
    </row>
    <row r="6218" spans="1:43" s="269" customFormat="1" x14ac:dyDescent="0.2">
      <c r="A6218" s="13"/>
      <c r="B6218"/>
      <c r="C6218"/>
      <c r="D6218" s="227"/>
      <c r="E6218" s="227"/>
      <c r="F6218" s="227"/>
      <c r="G6218"/>
      <c r="H6218"/>
      <c r="I6218"/>
      <c r="J6218" s="227"/>
      <c r="L6218" s="190"/>
      <c r="N6218"/>
      <c r="O6218"/>
      <c r="P6218"/>
      <c r="Q6218"/>
      <c r="R6218"/>
      <c r="S6218"/>
      <c r="T6218"/>
      <c r="U6218"/>
      <c r="V6218"/>
      <c r="W6218" s="319"/>
      <c r="X6218"/>
      <c r="Y6218"/>
      <c r="Z6218"/>
      <c r="AA6218"/>
      <c r="AB6218"/>
      <c r="AC6218"/>
      <c r="AD6218"/>
      <c r="AE6218"/>
      <c r="AF6218"/>
      <c r="AG6218"/>
      <c r="AH6218"/>
      <c r="AI6218"/>
      <c r="AJ6218"/>
      <c r="AK6218"/>
      <c r="AL6218"/>
      <c r="AM6218"/>
      <c r="AN6218"/>
      <c r="AO6218"/>
      <c r="AP6218"/>
      <c r="AQ6218"/>
    </row>
    <row r="6219" spans="1:43" s="269" customFormat="1" x14ac:dyDescent="0.2">
      <c r="A6219" s="13"/>
      <c r="B6219"/>
      <c r="C6219"/>
      <c r="D6219" s="227"/>
      <c r="E6219" s="227"/>
      <c r="F6219" s="227"/>
      <c r="G6219"/>
      <c r="H6219"/>
      <c r="I6219"/>
      <c r="J6219" s="227"/>
      <c r="L6219" s="190"/>
      <c r="N6219"/>
      <c r="O6219"/>
      <c r="P6219"/>
      <c r="Q6219"/>
      <c r="R6219"/>
      <c r="S6219"/>
      <c r="T6219"/>
      <c r="U6219"/>
      <c r="V6219"/>
      <c r="W6219" s="319"/>
      <c r="X6219"/>
      <c r="Y6219"/>
      <c r="Z6219"/>
      <c r="AA6219"/>
      <c r="AB6219"/>
      <c r="AC6219"/>
      <c r="AD6219"/>
      <c r="AE6219"/>
      <c r="AF6219"/>
      <c r="AG6219"/>
      <c r="AH6219"/>
      <c r="AI6219"/>
      <c r="AJ6219"/>
      <c r="AK6219"/>
      <c r="AL6219"/>
      <c r="AM6219"/>
      <c r="AN6219"/>
      <c r="AO6219"/>
      <c r="AP6219"/>
      <c r="AQ6219"/>
    </row>
    <row r="6220" spans="1:43" s="269" customFormat="1" x14ac:dyDescent="0.2">
      <c r="A6220" s="13"/>
      <c r="B6220"/>
      <c r="C6220"/>
      <c r="D6220" s="227"/>
      <c r="E6220" s="227"/>
      <c r="F6220" s="227"/>
      <c r="G6220"/>
      <c r="H6220"/>
      <c r="I6220"/>
      <c r="J6220" s="227"/>
      <c r="L6220" s="190"/>
      <c r="N6220"/>
      <c r="O6220"/>
      <c r="P6220"/>
      <c r="Q6220"/>
      <c r="R6220"/>
      <c r="S6220"/>
      <c r="T6220"/>
      <c r="U6220"/>
      <c r="V6220"/>
      <c r="W6220" s="319"/>
      <c r="X6220"/>
      <c r="Y6220"/>
      <c r="Z6220"/>
      <c r="AA6220"/>
      <c r="AB6220"/>
      <c r="AC6220"/>
      <c r="AD6220"/>
      <c r="AE6220"/>
      <c r="AF6220"/>
      <c r="AG6220"/>
      <c r="AH6220"/>
      <c r="AI6220"/>
      <c r="AJ6220"/>
      <c r="AK6220"/>
      <c r="AL6220"/>
      <c r="AM6220"/>
      <c r="AN6220"/>
      <c r="AO6220"/>
      <c r="AP6220"/>
      <c r="AQ6220"/>
    </row>
    <row r="6221" spans="1:43" s="269" customFormat="1" x14ac:dyDescent="0.2">
      <c r="A6221" s="13"/>
      <c r="B6221"/>
      <c r="C6221"/>
      <c r="D6221" s="227"/>
      <c r="E6221" s="227"/>
      <c r="F6221" s="227"/>
      <c r="G6221"/>
      <c r="H6221"/>
      <c r="I6221"/>
      <c r="J6221" s="227"/>
      <c r="L6221" s="190"/>
      <c r="N6221"/>
      <c r="O6221"/>
      <c r="P6221"/>
      <c r="Q6221"/>
      <c r="R6221"/>
      <c r="S6221"/>
      <c r="T6221"/>
      <c r="U6221"/>
      <c r="V6221"/>
      <c r="W6221" s="319"/>
      <c r="X6221"/>
      <c r="Y6221"/>
      <c r="Z6221"/>
      <c r="AA6221"/>
      <c r="AB6221"/>
      <c r="AC6221"/>
      <c r="AD6221"/>
      <c r="AE6221"/>
      <c r="AF6221"/>
      <c r="AG6221"/>
      <c r="AH6221"/>
      <c r="AI6221"/>
      <c r="AJ6221"/>
      <c r="AK6221"/>
      <c r="AL6221"/>
      <c r="AM6221"/>
      <c r="AN6221"/>
      <c r="AO6221"/>
      <c r="AP6221"/>
      <c r="AQ6221"/>
    </row>
    <row r="6222" spans="1:43" s="269" customFormat="1" x14ac:dyDescent="0.2">
      <c r="A6222" s="13"/>
      <c r="B6222"/>
      <c r="C6222"/>
      <c r="D6222" s="227"/>
      <c r="E6222" s="227"/>
      <c r="F6222" s="227"/>
      <c r="G6222"/>
      <c r="H6222"/>
      <c r="I6222"/>
      <c r="J6222" s="227"/>
      <c r="L6222" s="190"/>
      <c r="N6222"/>
      <c r="O6222"/>
      <c r="P6222"/>
      <c r="Q6222"/>
      <c r="R6222"/>
      <c r="S6222"/>
      <c r="T6222"/>
      <c r="U6222"/>
      <c r="V6222"/>
      <c r="W6222" s="319"/>
      <c r="X6222"/>
      <c r="Y6222"/>
      <c r="Z6222"/>
      <c r="AA6222"/>
      <c r="AB6222"/>
      <c r="AC6222"/>
      <c r="AD6222"/>
      <c r="AE6222"/>
      <c r="AF6222"/>
      <c r="AG6222"/>
      <c r="AH6222"/>
      <c r="AI6222"/>
      <c r="AJ6222"/>
      <c r="AK6222"/>
      <c r="AL6222"/>
      <c r="AM6222"/>
      <c r="AN6222"/>
      <c r="AO6222"/>
      <c r="AP6222"/>
      <c r="AQ6222"/>
    </row>
    <row r="6223" spans="1:43" s="269" customFormat="1" x14ac:dyDescent="0.2">
      <c r="A6223" s="13"/>
      <c r="B6223"/>
      <c r="C6223"/>
      <c r="D6223" s="227"/>
      <c r="E6223" s="227"/>
      <c r="F6223" s="227"/>
      <c r="G6223"/>
      <c r="H6223"/>
      <c r="I6223"/>
      <c r="J6223" s="227"/>
      <c r="L6223" s="190"/>
      <c r="N6223"/>
      <c r="O6223"/>
      <c r="P6223"/>
      <c r="Q6223"/>
      <c r="R6223"/>
      <c r="S6223"/>
      <c r="T6223"/>
      <c r="U6223"/>
      <c r="V6223"/>
      <c r="W6223" s="319"/>
      <c r="X6223"/>
      <c r="Y6223"/>
      <c r="Z6223"/>
      <c r="AA6223"/>
      <c r="AB6223"/>
      <c r="AC6223"/>
      <c r="AD6223"/>
      <c r="AE6223"/>
      <c r="AF6223"/>
      <c r="AG6223"/>
      <c r="AH6223"/>
      <c r="AI6223"/>
      <c r="AJ6223"/>
      <c r="AK6223"/>
      <c r="AL6223"/>
      <c r="AM6223"/>
      <c r="AN6223"/>
      <c r="AO6223"/>
      <c r="AP6223"/>
      <c r="AQ6223"/>
    </row>
    <row r="6224" spans="1:43" s="269" customFormat="1" x14ac:dyDescent="0.2">
      <c r="A6224" s="13"/>
      <c r="B6224"/>
      <c r="C6224"/>
      <c r="D6224" s="227"/>
      <c r="E6224" s="227"/>
      <c r="F6224" s="227"/>
      <c r="G6224"/>
      <c r="H6224"/>
      <c r="I6224"/>
      <c r="J6224" s="227"/>
      <c r="L6224" s="190"/>
      <c r="N6224"/>
      <c r="O6224"/>
      <c r="P6224"/>
      <c r="Q6224"/>
      <c r="R6224"/>
      <c r="S6224"/>
      <c r="T6224"/>
      <c r="U6224"/>
      <c r="V6224"/>
      <c r="W6224" s="319"/>
      <c r="X6224"/>
      <c r="Y6224"/>
      <c r="Z6224"/>
      <c r="AA6224"/>
      <c r="AB6224"/>
      <c r="AC6224"/>
      <c r="AD6224"/>
      <c r="AE6224"/>
      <c r="AF6224"/>
      <c r="AG6224"/>
      <c r="AH6224"/>
      <c r="AI6224"/>
      <c r="AJ6224"/>
      <c r="AK6224"/>
      <c r="AL6224"/>
      <c r="AM6224"/>
      <c r="AN6224"/>
      <c r="AO6224"/>
      <c r="AP6224"/>
      <c r="AQ6224"/>
    </row>
    <row r="6225" spans="1:43" s="269" customFormat="1" x14ac:dyDescent="0.2">
      <c r="A6225" s="13"/>
      <c r="B6225"/>
      <c r="C6225"/>
      <c r="D6225" s="227"/>
      <c r="E6225" s="227"/>
      <c r="F6225" s="227"/>
      <c r="G6225"/>
      <c r="H6225"/>
      <c r="I6225"/>
      <c r="J6225" s="227"/>
      <c r="L6225" s="190"/>
      <c r="N6225"/>
      <c r="O6225"/>
      <c r="P6225"/>
      <c r="Q6225"/>
      <c r="R6225"/>
      <c r="S6225"/>
      <c r="T6225"/>
      <c r="U6225"/>
      <c r="V6225"/>
      <c r="W6225" s="319"/>
      <c r="X6225"/>
      <c r="Y6225"/>
      <c r="Z6225"/>
      <c r="AA6225"/>
      <c r="AB6225"/>
      <c r="AC6225"/>
      <c r="AD6225"/>
      <c r="AE6225"/>
      <c r="AF6225"/>
      <c r="AG6225"/>
      <c r="AH6225"/>
      <c r="AI6225"/>
      <c r="AJ6225"/>
      <c r="AK6225"/>
      <c r="AL6225"/>
      <c r="AM6225"/>
      <c r="AN6225"/>
      <c r="AO6225"/>
      <c r="AP6225"/>
      <c r="AQ6225"/>
    </row>
    <row r="6226" spans="1:43" s="269" customFormat="1" x14ac:dyDescent="0.2">
      <c r="A6226" s="13"/>
      <c r="B6226"/>
      <c r="C6226"/>
      <c r="D6226" s="227"/>
      <c r="E6226" s="227"/>
      <c r="F6226" s="227"/>
      <c r="G6226"/>
      <c r="H6226"/>
      <c r="I6226"/>
      <c r="J6226" s="227"/>
      <c r="L6226" s="190"/>
      <c r="N6226"/>
      <c r="O6226"/>
      <c r="P6226"/>
      <c r="Q6226"/>
      <c r="R6226"/>
      <c r="S6226"/>
      <c r="T6226"/>
      <c r="U6226"/>
      <c r="V6226"/>
      <c r="W6226" s="319"/>
      <c r="X6226"/>
      <c r="Y6226"/>
      <c r="Z6226"/>
      <c r="AA6226"/>
      <c r="AB6226"/>
      <c r="AC6226"/>
      <c r="AD6226"/>
      <c r="AE6226"/>
      <c r="AF6226"/>
      <c r="AG6226"/>
      <c r="AH6226"/>
      <c r="AI6226"/>
      <c r="AJ6226"/>
      <c r="AK6226"/>
      <c r="AL6226"/>
      <c r="AM6226"/>
      <c r="AN6226"/>
      <c r="AO6226"/>
      <c r="AP6226"/>
      <c r="AQ6226"/>
    </row>
    <row r="6227" spans="1:43" s="269" customFormat="1" x14ac:dyDescent="0.2">
      <c r="A6227" s="13"/>
      <c r="B6227"/>
      <c r="C6227"/>
      <c r="D6227" s="227"/>
      <c r="E6227" s="227"/>
      <c r="F6227" s="227"/>
      <c r="G6227"/>
      <c r="H6227"/>
      <c r="I6227"/>
      <c r="J6227" s="227"/>
      <c r="L6227" s="190"/>
      <c r="N6227"/>
      <c r="O6227"/>
      <c r="P6227"/>
      <c r="Q6227"/>
      <c r="R6227"/>
      <c r="S6227"/>
      <c r="T6227"/>
      <c r="U6227"/>
      <c r="V6227"/>
      <c r="W6227" s="319"/>
      <c r="X6227"/>
      <c r="Y6227"/>
      <c r="Z6227"/>
      <c r="AA6227"/>
      <c r="AB6227"/>
      <c r="AC6227"/>
      <c r="AD6227"/>
      <c r="AE6227"/>
      <c r="AF6227"/>
      <c r="AG6227"/>
      <c r="AH6227"/>
      <c r="AI6227"/>
      <c r="AJ6227"/>
      <c r="AK6227"/>
      <c r="AL6227"/>
      <c r="AM6227"/>
      <c r="AN6227"/>
      <c r="AO6227"/>
      <c r="AP6227"/>
      <c r="AQ6227"/>
    </row>
    <row r="6228" spans="1:43" s="269" customFormat="1" x14ac:dyDescent="0.2">
      <c r="A6228" s="13"/>
      <c r="B6228"/>
      <c r="C6228"/>
      <c r="D6228" s="227"/>
      <c r="E6228" s="227"/>
      <c r="F6228" s="227"/>
      <c r="G6228"/>
      <c r="H6228"/>
      <c r="I6228"/>
      <c r="J6228" s="227"/>
      <c r="L6228" s="190"/>
      <c r="N6228"/>
      <c r="O6228"/>
      <c r="P6228"/>
      <c r="Q6228"/>
      <c r="R6228"/>
      <c r="S6228"/>
      <c r="T6228"/>
      <c r="U6228"/>
      <c r="V6228"/>
      <c r="W6228" s="319"/>
      <c r="X6228"/>
      <c r="Y6228"/>
      <c r="Z6228"/>
      <c r="AA6228"/>
      <c r="AB6228"/>
      <c r="AC6228"/>
      <c r="AD6228"/>
      <c r="AE6228"/>
      <c r="AF6228"/>
      <c r="AG6228"/>
      <c r="AH6228"/>
      <c r="AI6228"/>
      <c r="AJ6228"/>
      <c r="AK6228"/>
      <c r="AL6228"/>
      <c r="AM6228"/>
      <c r="AN6228"/>
      <c r="AO6228"/>
      <c r="AP6228"/>
      <c r="AQ6228"/>
    </row>
    <row r="6229" spans="1:43" s="269" customFormat="1" x14ac:dyDescent="0.2">
      <c r="A6229" s="13"/>
      <c r="B6229"/>
      <c r="C6229"/>
      <c r="D6229" s="227"/>
      <c r="E6229" s="227"/>
      <c r="F6229" s="227"/>
      <c r="G6229"/>
      <c r="H6229"/>
      <c r="I6229"/>
      <c r="J6229" s="227"/>
      <c r="L6229" s="190"/>
      <c r="N6229"/>
      <c r="O6229"/>
      <c r="P6229"/>
      <c r="Q6229"/>
      <c r="R6229"/>
      <c r="S6229"/>
      <c r="T6229"/>
      <c r="U6229"/>
      <c r="V6229"/>
      <c r="W6229" s="319"/>
      <c r="X6229"/>
      <c r="Y6229"/>
      <c r="Z6229"/>
      <c r="AA6229"/>
      <c r="AB6229"/>
      <c r="AC6229"/>
      <c r="AD6229"/>
      <c r="AE6229"/>
      <c r="AF6229"/>
      <c r="AG6229"/>
      <c r="AH6229"/>
      <c r="AI6229"/>
      <c r="AJ6229"/>
      <c r="AK6229"/>
      <c r="AL6229"/>
      <c r="AM6229"/>
      <c r="AN6229"/>
      <c r="AO6229"/>
      <c r="AP6229"/>
      <c r="AQ6229"/>
    </row>
    <row r="6230" spans="1:43" s="269" customFormat="1" x14ac:dyDescent="0.2">
      <c r="A6230" s="13"/>
      <c r="B6230"/>
      <c r="C6230"/>
      <c r="D6230" s="227"/>
      <c r="E6230" s="227"/>
      <c r="F6230" s="227"/>
      <c r="G6230"/>
      <c r="H6230"/>
      <c r="I6230"/>
      <c r="J6230" s="227"/>
      <c r="L6230" s="190"/>
      <c r="N6230"/>
      <c r="O6230"/>
      <c r="P6230"/>
      <c r="Q6230"/>
      <c r="R6230"/>
      <c r="S6230"/>
      <c r="T6230"/>
      <c r="U6230"/>
      <c r="V6230"/>
      <c r="W6230" s="319"/>
      <c r="X6230"/>
      <c r="Y6230"/>
      <c r="Z6230"/>
      <c r="AA6230"/>
      <c r="AB6230"/>
      <c r="AC6230"/>
      <c r="AD6230"/>
      <c r="AE6230"/>
      <c r="AF6230"/>
      <c r="AG6230"/>
      <c r="AH6230"/>
      <c r="AI6230"/>
      <c r="AJ6230"/>
      <c r="AK6230"/>
      <c r="AL6230"/>
      <c r="AM6230"/>
      <c r="AN6230"/>
      <c r="AO6230"/>
      <c r="AP6230"/>
      <c r="AQ6230"/>
    </row>
    <row r="6231" spans="1:43" s="269" customFormat="1" x14ac:dyDescent="0.2">
      <c r="A6231" s="13"/>
      <c r="B6231"/>
      <c r="C6231"/>
      <c r="D6231" s="227"/>
      <c r="E6231" s="227"/>
      <c r="F6231" s="227"/>
      <c r="G6231"/>
      <c r="H6231"/>
      <c r="I6231"/>
      <c r="J6231" s="227"/>
      <c r="L6231" s="190"/>
      <c r="N6231"/>
      <c r="O6231"/>
      <c r="P6231"/>
      <c r="Q6231"/>
      <c r="R6231"/>
      <c r="S6231"/>
      <c r="T6231"/>
      <c r="U6231"/>
      <c r="V6231"/>
      <c r="W6231" s="319"/>
      <c r="X6231"/>
      <c r="Y6231"/>
      <c r="Z6231"/>
      <c r="AA6231"/>
      <c r="AB6231"/>
      <c r="AC6231"/>
      <c r="AD6231"/>
      <c r="AE6231"/>
      <c r="AF6231"/>
      <c r="AG6231"/>
      <c r="AH6231"/>
      <c r="AI6231"/>
      <c r="AJ6231"/>
      <c r="AK6231"/>
      <c r="AL6231"/>
      <c r="AM6231"/>
      <c r="AN6231"/>
      <c r="AO6231"/>
      <c r="AP6231"/>
      <c r="AQ6231"/>
    </row>
    <row r="6232" spans="1:43" s="269" customFormat="1" x14ac:dyDescent="0.2">
      <c r="A6232" s="13"/>
      <c r="B6232"/>
      <c r="C6232"/>
      <c r="D6232" s="227"/>
      <c r="E6232" s="227"/>
      <c r="F6232" s="227"/>
      <c r="G6232"/>
      <c r="H6232"/>
      <c r="I6232"/>
      <c r="J6232" s="227"/>
      <c r="L6232" s="190"/>
      <c r="N6232"/>
      <c r="O6232"/>
      <c r="P6232"/>
      <c r="Q6232"/>
      <c r="R6232"/>
      <c r="S6232"/>
      <c r="T6232"/>
      <c r="U6232"/>
      <c r="V6232"/>
      <c r="W6232" s="319"/>
      <c r="X6232"/>
      <c r="Y6232"/>
      <c r="Z6232"/>
      <c r="AA6232"/>
      <c r="AB6232"/>
      <c r="AC6232"/>
      <c r="AD6232"/>
      <c r="AE6232"/>
      <c r="AF6232"/>
      <c r="AG6232"/>
      <c r="AH6232"/>
      <c r="AI6232"/>
      <c r="AJ6232"/>
      <c r="AK6232"/>
      <c r="AL6232"/>
      <c r="AM6232"/>
      <c r="AN6232"/>
      <c r="AO6232"/>
      <c r="AP6232"/>
      <c r="AQ6232"/>
    </row>
    <row r="6233" spans="1:43" s="269" customFormat="1" x14ac:dyDescent="0.2">
      <c r="A6233" s="13"/>
      <c r="B6233"/>
      <c r="C6233"/>
      <c r="D6233" s="227"/>
      <c r="E6233" s="227"/>
      <c r="F6233" s="227"/>
      <c r="G6233"/>
      <c r="H6233"/>
      <c r="I6233"/>
      <c r="J6233" s="227"/>
      <c r="L6233" s="190"/>
      <c r="N6233"/>
      <c r="O6233"/>
      <c r="P6233"/>
      <c r="Q6233"/>
      <c r="R6233"/>
      <c r="S6233"/>
      <c r="T6233"/>
      <c r="U6233"/>
      <c r="V6233"/>
      <c r="W6233" s="319"/>
      <c r="X6233"/>
      <c r="Y6233"/>
      <c r="Z6233"/>
      <c r="AA6233"/>
      <c r="AB6233"/>
      <c r="AC6233"/>
      <c r="AD6233"/>
      <c r="AE6233"/>
      <c r="AF6233"/>
      <c r="AG6233"/>
      <c r="AH6233"/>
      <c r="AI6233"/>
      <c r="AJ6233"/>
      <c r="AK6233"/>
      <c r="AL6233"/>
      <c r="AM6233"/>
      <c r="AN6233"/>
      <c r="AO6233"/>
      <c r="AP6233"/>
      <c r="AQ6233"/>
    </row>
    <row r="6234" spans="1:43" s="269" customFormat="1" x14ac:dyDescent="0.2">
      <c r="A6234" s="13"/>
      <c r="B6234"/>
      <c r="C6234"/>
      <c r="D6234" s="227"/>
      <c r="E6234" s="227"/>
      <c r="F6234" s="227"/>
      <c r="G6234"/>
      <c r="H6234"/>
      <c r="I6234"/>
      <c r="J6234" s="227"/>
      <c r="L6234" s="190"/>
      <c r="N6234"/>
      <c r="O6234"/>
      <c r="P6234"/>
      <c r="Q6234"/>
      <c r="R6234"/>
      <c r="S6234"/>
      <c r="T6234"/>
      <c r="U6234"/>
      <c r="V6234"/>
      <c r="W6234" s="319"/>
      <c r="X6234"/>
      <c r="Y6234"/>
      <c r="Z6234"/>
      <c r="AA6234"/>
      <c r="AB6234"/>
      <c r="AC6234"/>
      <c r="AD6234"/>
      <c r="AE6234"/>
      <c r="AF6234"/>
      <c r="AG6234"/>
      <c r="AH6234"/>
      <c r="AI6234"/>
      <c r="AJ6234"/>
      <c r="AK6234"/>
      <c r="AL6234"/>
      <c r="AM6234"/>
      <c r="AN6234"/>
      <c r="AO6234"/>
      <c r="AP6234"/>
      <c r="AQ6234"/>
    </row>
    <row r="6235" spans="1:43" s="269" customFormat="1" x14ac:dyDescent="0.2">
      <c r="A6235" s="13"/>
      <c r="B6235"/>
      <c r="C6235"/>
      <c r="D6235" s="227"/>
      <c r="E6235" s="227"/>
      <c r="F6235" s="227"/>
      <c r="G6235"/>
      <c r="H6235"/>
      <c r="I6235"/>
      <c r="J6235" s="227"/>
      <c r="L6235" s="190"/>
      <c r="N6235"/>
      <c r="O6235"/>
      <c r="P6235"/>
      <c r="Q6235"/>
      <c r="R6235"/>
      <c r="S6235"/>
      <c r="T6235"/>
      <c r="U6235"/>
      <c r="V6235"/>
      <c r="W6235" s="319"/>
      <c r="X6235"/>
      <c r="Y6235"/>
      <c r="Z6235"/>
      <c r="AA6235"/>
      <c r="AB6235"/>
      <c r="AC6235"/>
      <c r="AD6235"/>
      <c r="AE6235"/>
      <c r="AF6235"/>
      <c r="AG6235"/>
      <c r="AH6235"/>
      <c r="AI6235"/>
      <c r="AJ6235"/>
      <c r="AK6235"/>
      <c r="AL6235"/>
      <c r="AM6235"/>
      <c r="AN6235"/>
      <c r="AO6235"/>
      <c r="AP6235"/>
      <c r="AQ6235"/>
    </row>
    <row r="6236" spans="1:43" s="269" customFormat="1" x14ac:dyDescent="0.2">
      <c r="A6236" s="13"/>
      <c r="B6236"/>
      <c r="C6236"/>
      <c r="D6236" s="227"/>
      <c r="E6236" s="227"/>
      <c r="F6236" s="227"/>
      <c r="G6236"/>
      <c r="H6236"/>
      <c r="I6236"/>
      <c r="J6236" s="227"/>
      <c r="L6236" s="190"/>
      <c r="N6236"/>
      <c r="O6236"/>
      <c r="P6236"/>
      <c r="Q6236"/>
      <c r="R6236"/>
      <c r="S6236"/>
      <c r="T6236"/>
      <c r="U6236"/>
      <c r="V6236"/>
      <c r="W6236" s="319"/>
      <c r="X6236"/>
      <c r="Y6236"/>
      <c r="Z6236"/>
      <c r="AA6236"/>
      <c r="AB6236"/>
      <c r="AC6236"/>
      <c r="AD6236"/>
      <c r="AE6236"/>
      <c r="AF6236"/>
      <c r="AG6236"/>
      <c r="AH6236"/>
      <c r="AI6236"/>
      <c r="AJ6236"/>
      <c r="AK6236"/>
      <c r="AL6236"/>
      <c r="AM6236"/>
      <c r="AN6236"/>
      <c r="AO6236"/>
      <c r="AP6236"/>
      <c r="AQ6236"/>
    </row>
    <row r="6237" spans="1:43" s="269" customFormat="1" x14ac:dyDescent="0.2">
      <c r="A6237" s="13"/>
      <c r="B6237"/>
      <c r="C6237"/>
      <c r="D6237" s="227"/>
      <c r="E6237" s="227"/>
      <c r="F6237" s="227"/>
      <c r="G6237"/>
      <c r="H6237"/>
      <c r="I6237"/>
      <c r="J6237" s="227"/>
      <c r="L6237" s="190"/>
      <c r="N6237"/>
      <c r="O6237"/>
      <c r="P6237"/>
      <c r="Q6237"/>
      <c r="R6237"/>
      <c r="S6237"/>
      <c r="T6237"/>
      <c r="U6237"/>
      <c r="V6237"/>
      <c r="W6237" s="319"/>
      <c r="X6237"/>
      <c r="Y6237"/>
      <c r="Z6237"/>
      <c r="AA6237"/>
      <c r="AB6237"/>
      <c r="AC6237"/>
      <c r="AD6237"/>
      <c r="AE6237"/>
      <c r="AF6237"/>
      <c r="AG6237"/>
      <c r="AH6237"/>
      <c r="AI6237"/>
      <c r="AJ6237"/>
      <c r="AK6237"/>
      <c r="AL6237"/>
      <c r="AM6237"/>
      <c r="AN6237"/>
      <c r="AO6237"/>
      <c r="AP6237"/>
      <c r="AQ6237"/>
    </row>
    <row r="6238" spans="1:43" s="269" customFormat="1" x14ac:dyDescent="0.2">
      <c r="A6238" s="13"/>
      <c r="B6238"/>
      <c r="C6238"/>
      <c r="D6238" s="227"/>
      <c r="E6238" s="227"/>
      <c r="F6238" s="227"/>
      <c r="G6238"/>
      <c r="H6238"/>
      <c r="I6238"/>
      <c r="J6238" s="227"/>
      <c r="L6238" s="190"/>
      <c r="N6238"/>
      <c r="O6238"/>
      <c r="P6238"/>
      <c r="Q6238"/>
      <c r="R6238"/>
      <c r="S6238"/>
      <c r="T6238"/>
      <c r="U6238"/>
      <c r="V6238"/>
      <c r="W6238" s="319"/>
      <c r="X6238"/>
      <c r="Y6238"/>
      <c r="Z6238"/>
      <c r="AA6238"/>
      <c r="AB6238"/>
      <c r="AC6238"/>
      <c r="AD6238"/>
      <c r="AE6238"/>
      <c r="AF6238"/>
      <c r="AG6238"/>
      <c r="AH6238"/>
      <c r="AI6238"/>
      <c r="AJ6238"/>
      <c r="AK6238"/>
      <c r="AL6238"/>
      <c r="AM6238"/>
      <c r="AN6238"/>
      <c r="AO6238"/>
      <c r="AP6238"/>
      <c r="AQ6238"/>
    </row>
    <row r="6239" spans="1:43" s="269" customFormat="1" x14ac:dyDescent="0.2">
      <c r="A6239" s="13"/>
      <c r="B6239"/>
      <c r="C6239"/>
      <c r="D6239" s="227"/>
      <c r="E6239" s="227"/>
      <c r="F6239" s="227"/>
      <c r="G6239"/>
      <c r="H6239"/>
      <c r="I6239"/>
      <c r="J6239" s="227"/>
      <c r="L6239" s="190"/>
      <c r="N6239"/>
      <c r="O6239"/>
      <c r="P6239"/>
      <c r="Q6239"/>
      <c r="R6239"/>
      <c r="S6239"/>
      <c r="T6239"/>
      <c r="U6239"/>
      <c r="V6239"/>
      <c r="W6239" s="319"/>
      <c r="X6239"/>
      <c r="Y6239"/>
      <c r="Z6239"/>
      <c r="AA6239"/>
      <c r="AB6239"/>
      <c r="AC6239"/>
      <c r="AD6239"/>
      <c r="AE6239"/>
      <c r="AF6239"/>
      <c r="AG6239"/>
      <c r="AH6239"/>
      <c r="AI6239"/>
      <c r="AJ6239"/>
      <c r="AK6239"/>
      <c r="AL6239"/>
      <c r="AM6239"/>
      <c r="AN6239"/>
      <c r="AO6239"/>
      <c r="AP6239"/>
      <c r="AQ6239"/>
    </row>
    <row r="6240" spans="1:43" s="269" customFormat="1" x14ac:dyDescent="0.2">
      <c r="A6240" s="13"/>
      <c r="B6240"/>
      <c r="C6240"/>
      <c r="D6240" s="227"/>
      <c r="E6240" s="227"/>
      <c r="F6240" s="227"/>
      <c r="G6240"/>
      <c r="H6240"/>
      <c r="I6240"/>
      <c r="J6240" s="227"/>
      <c r="L6240" s="190"/>
      <c r="N6240"/>
      <c r="O6240"/>
      <c r="P6240"/>
      <c r="Q6240"/>
      <c r="R6240"/>
      <c r="S6240"/>
      <c r="T6240"/>
      <c r="U6240"/>
      <c r="V6240"/>
      <c r="W6240" s="319"/>
      <c r="X6240"/>
      <c r="Y6240"/>
      <c r="Z6240"/>
      <c r="AA6240"/>
      <c r="AB6240"/>
      <c r="AC6240"/>
      <c r="AD6240"/>
      <c r="AE6240"/>
      <c r="AF6240"/>
      <c r="AG6240"/>
      <c r="AH6240"/>
      <c r="AI6240"/>
      <c r="AJ6240"/>
      <c r="AK6240"/>
      <c r="AL6240"/>
      <c r="AM6240"/>
      <c r="AN6240"/>
      <c r="AO6240"/>
      <c r="AP6240"/>
      <c r="AQ6240"/>
    </row>
    <row r="6241" spans="1:43" s="269" customFormat="1" x14ac:dyDescent="0.2">
      <c r="A6241" s="13"/>
      <c r="B6241"/>
      <c r="C6241"/>
      <c r="D6241" s="227"/>
      <c r="E6241" s="227"/>
      <c r="F6241" s="227"/>
      <c r="G6241"/>
      <c r="H6241"/>
      <c r="I6241"/>
      <c r="J6241" s="227"/>
      <c r="L6241" s="190"/>
      <c r="N6241"/>
      <c r="O6241"/>
      <c r="P6241"/>
      <c r="Q6241"/>
      <c r="R6241"/>
      <c r="S6241"/>
      <c r="T6241"/>
      <c r="U6241"/>
      <c r="V6241"/>
      <c r="W6241" s="319"/>
      <c r="X6241"/>
      <c r="Y6241"/>
      <c r="Z6241"/>
      <c r="AA6241"/>
      <c r="AB6241"/>
      <c r="AC6241"/>
      <c r="AD6241"/>
      <c r="AE6241"/>
      <c r="AF6241"/>
      <c r="AG6241"/>
      <c r="AH6241"/>
      <c r="AI6241"/>
      <c r="AJ6241"/>
      <c r="AK6241"/>
      <c r="AL6241"/>
      <c r="AM6241"/>
      <c r="AN6241"/>
      <c r="AO6241"/>
      <c r="AP6241"/>
      <c r="AQ6241"/>
    </row>
    <row r="6242" spans="1:43" s="269" customFormat="1" x14ac:dyDescent="0.2">
      <c r="A6242" s="13"/>
      <c r="B6242"/>
      <c r="C6242"/>
      <c r="D6242" s="227"/>
      <c r="E6242" s="227"/>
      <c r="F6242" s="227"/>
      <c r="G6242"/>
      <c r="H6242"/>
      <c r="I6242"/>
      <c r="J6242" s="227"/>
      <c r="L6242" s="190"/>
      <c r="N6242"/>
      <c r="O6242"/>
      <c r="P6242"/>
      <c r="Q6242"/>
      <c r="R6242"/>
      <c r="S6242"/>
      <c r="T6242"/>
      <c r="U6242"/>
      <c r="V6242"/>
      <c r="W6242" s="319"/>
      <c r="X6242"/>
      <c r="Y6242"/>
      <c r="Z6242"/>
      <c r="AA6242"/>
      <c r="AB6242"/>
      <c r="AC6242"/>
      <c r="AD6242"/>
      <c r="AE6242"/>
      <c r="AF6242"/>
      <c r="AG6242"/>
      <c r="AH6242"/>
      <c r="AI6242"/>
      <c r="AJ6242"/>
      <c r="AK6242"/>
      <c r="AL6242"/>
      <c r="AM6242"/>
      <c r="AN6242"/>
      <c r="AO6242"/>
      <c r="AP6242"/>
      <c r="AQ6242"/>
    </row>
    <row r="6243" spans="1:43" s="269" customFormat="1" x14ac:dyDescent="0.2">
      <c r="A6243" s="13"/>
      <c r="B6243"/>
      <c r="C6243"/>
      <c r="D6243" s="227"/>
      <c r="E6243" s="227"/>
      <c r="F6243" s="227"/>
      <c r="G6243"/>
      <c r="H6243"/>
      <c r="I6243"/>
      <c r="J6243" s="227"/>
      <c r="L6243" s="190"/>
      <c r="N6243"/>
      <c r="O6243"/>
      <c r="P6243"/>
      <c r="Q6243"/>
      <c r="R6243"/>
      <c r="S6243"/>
      <c r="T6243"/>
      <c r="U6243"/>
      <c r="V6243"/>
      <c r="W6243" s="319"/>
      <c r="X6243"/>
      <c r="Y6243"/>
      <c r="Z6243"/>
      <c r="AA6243"/>
      <c r="AB6243"/>
      <c r="AC6243"/>
      <c r="AD6243"/>
      <c r="AE6243"/>
      <c r="AF6243"/>
      <c r="AG6243"/>
      <c r="AH6243"/>
      <c r="AI6243"/>
      <c r="AJ6243"/>
      <c r="AK6243"/>
      <c r="AL6243"/>
      <c r="AM6243"/>
      <c r="AN6243"/>
      <c r="AO6243"/>
      <c r="AP6243"/>
      <c r="AQ6243"/>
    </row>
    <row r="6244" spans="1:43" s="269" customFormat="1" x14ac:dyDescent="0.2">
      <c r="A6244" s="13"/>
      <c r="B6244"/>
      <c r="C6244"/>
      <c r="D6244" s="227"/>
      <c r="E6244" s="227"/>
      <c r="F6244" s="227"/>
      <c r="G6244"/>
      <c r="H6244"/>
      <c r="I6244"/>
      <c r="J6244" s="227"/>
      <c r="L6244" s="190"/>
      <c r="N6244"/>
      <c r="O6244"/>
      <c r="P6244"/>
      <c r="Q6244"/>
      <c r="R6244"/>
      <c r="S6244"/>
      <c r="T6244"/>
      <c r="U6244"/>
      <c r="V6244"/>
      <c r="W6244" s="319"/>
      <c r="X6244"/>
      <c r="Y6244"/>
      <c r="Z6244"/>
      <c r="AA6244"/>
      <c r="AB6244"/>
      <c r="AC6244"/>
      <c r="AD6244"/>
      <c r="AE6244"/>
      <c r="AF6244"/>
      <c r="AG6244"/>
      <c r="AH6244"/>
      <c r="AI6244"/>
      <c r="AJ6244"/>
      <c r="AK6244"/>
      <c r="AL6244"/>
      <c r="AM6244"/>
      <c r="AN6244"/>
      <c r="AO6244"/>
      <c r="AP6244"/>
      <c r="AQ6244"/>
    </row>
    <row r="6245" spans="1:43" s="269" customFormat="1" x14ac:dyDescent="0.2">
      <c r="A6245" s="13"/>
      <c r="B6245"/>
      <c r="C6245"/>
      <c r="D6245" s="227"/>
      <c r="E6245" s="227"/>
      <c r="F6245" s="227"/>
      <c r="G6245"/>
      <c r="H6245"/>
      <c r="I6245"/>
      <c r="J6245" s="227"/>
      <c r="L6245" s="190"/>
      <c r="N6245"/>
      <c r="O6245"/>
      <c r="P6245"/>
      <c r="Q6245"/>
      <c r="R6245"/>
      <c r="S6245"/>
      <c r="T6245"/>
      <c r="U6245"/>
      <c r="V6245"/>
      <c r="W6245" s="319"/>
      <c r="X6245"/>
      <c r="Y6245"/>
      <c r="Z6245"/>
      <c r="AA6245"/>
      <c r="AB6245"/>
      <c r="AC6245"/>
      <c r="AD6245"/>
      <c r="AE6245"/>
      <c r="AF6245"/>
      <c r="AG6245"/>
      <c r="AH6245"/>
      <c r="AI6245"/>
      <c r="AJ6245"/>
      <c r="AK6245"/>
      <c r="AL6245"/>
      <c r="AM6245"/>
      <c r="AN6245"/>
      <c r="AO6245"/>
      <c r="AP6245"/>
      <c r="AQ6245"/>
    </row>
    <row r="6246" spans="1:43" s="269" customFormat="1" x14ac:dyDescent="0.2">
      <c r="A6246" s="13"/>
      <c r="B6246"/>
      <c r="C6246"/>
      <c r="D6246" s="227"/>
      <c r="E6246" s="227"/>
      <c r="F6246" s="227"/>
      <c r="G6246"/>
      <c r="H6246"/>
      <c r="I6246"/>
      <c r="J6246" s="227"/>
      <c r="L6246" s="190"/>
      <c r="N6246"/>
      <c r="O6246"/>
      <c r="P6246"/>
      <c r="Q6246"/>
      <c r="R6246"/>
      <c r="S6246"/>
      <c r="T6246"/>
      <c r="U6246"/>
      <c r="V6246"/>
      <c r="W6246" s="319"/>
      <c r="X6246"/>
      <c r="Y6246"/>
      <c r="Z6246"/>
      <c r="AA6246"/>
      <c r="AB6246"/>
      <c r="AC6246"/>
      <c r="AD6246"/>
      <c r="AE6246"/>
      <c r="AF6246"/>
      <c r="AG6246"/>
      <c r="AH6246"/>
      <c r="AI6246"/>
      <c r="AJ6246"/>
      <c r="AK6246"/>
      <c r="AL6246"/>
      <c r="AM6246"/>
      <c r="AN6246"/>
      <c r="AO6246"/>
      <c r="AP6246"/>
      <c r="AQ6246"/>
    </row>
    <row r="6247" spans="1:43" s="269" customFormat="1" x14ac:dyDescent="0.2">
      <c r="A6247" s="13"/>
      <c r="B6247"/>
      <c r="C6247"/>
      <c r="D6247" s="227"/>
      <c r="E6247" s="227"/>
      <c r="F6247" s="227"/>
      <c r="G6247"/>
      <c r="H6247"/>
      <c r="I6247"/>
      <c r="J6247" s="227"/>
      <c r="L6247" s="190"/>
      <c r="N6247"/>
      <c r="O6247"/>
      <c r="P6247"/>
      <c r="Q6247"/>
      <c r="R6247"/>
      <c r="S6247"/>
      <c r="T6247"/>
      <c r="U6247"/>
      <c r="V6247"/>
      <c r="W6247" s="319"/>
      <c r="X6247"/>
      <c r="Y6247"/>
      <c r="Z6247"/>
      <c r="AA6247"/>
      <c r="AB6247"/>
      <c r="AC6247"/>
      <c r="AD6247"/>
      <c r="AE6247"/>
      <c r="AF6247"/>
      <c r="AG6247"/>
      <c r="AH6247"/>
      <c r="AI6247"/>
      <c r="AJ6247"/>
      <c r="AK6247"/>
      <c r="AL6247"/>
      <c r="AM6247"/>
      <c r="AN6247"/>
      <c r="AO6247"/>
      <c r="AP6247"/>
      <c r="AQ6247"/>
    </row>
    <row r="6248" spans="1:43" s="269" customFormat="1" x14ac:dyDescent="0.2">
      <c r="A6248" s="13"/>
      <c r="B6248"/>
      <c r="C6248"/>
      <c r="D6248" s="227"/>
      <c r="E6248" s="227"/>
      <c r="F6248" s="227"/>
      <c r="G6248"/>
      <c r="H6248"/>
      <c r="I6248"/>
      <c r="J6248" s="227"/>
      <c r="L6248" s="190"/>
      <c r="N6248"/>
      <c r="O6248"/>
      <c r="P6248"/>
      <c r="Q6248"/>
      <c r="R6248"/>
      <c r="S6248"/>
      <c r="T6248"/>
      <c r="U6248"/>
      <c r="V6248"/>
      <c r="W6248" s="319"/>
      <c r="X6248"/>
      <c r="Y6248"/>
      <c r="Z6248"/>
      <c r="AA6248"/>
      <c r="AB6248"/>
      <c r="AC6248"/>
      <c r="AD6248"/>
      <c r="AE6248"/>
      <c r="AF6248"/>
      <c r="AG6248"/>
      <c r="AH6248"/>
      <c r="AI6248"/>
      <c r="AJ6248"/>
      <c r="AK6248"/>
      <c r="AL6248"/>
      <c r="AM6248"/>
      <c r="AN6248"/>
      <c r="AO6248"/>
      <c r="AP6248"/>
      <c r="AQ6248"/>
    </row>
    <row r="6249" spans="1:43" s="269" customFormat="1" x14ac:dyDescent="0.2">
      <c r="A6249" s="13"/>
      <c r="B6249"/>
      <c r="C6249"/>
      <c r="D6249" s="227"/>
      <c r="E6249" s="227"/>
      <c r="F6249" s="227"/>
      <c r="G6249"/>
      <c r="H6249"/>
      <c r="I6249"/>
      <c r="J6249" s="227"/>
      <c r="L6249" s="190"/>
      <c r="N6249"/>
      <c r="O6249"/>
      <c r="P6249"/>
      <c r="Q6249"/>
      <c r="R6249"/>
      <c r="S6249"/>
      <c r="T6249"/>
      <c r="U6249"/>
      <c r="V6249"/>
      <c r="W6249" s="319"/>
      <c r="X6249"/>
      <c r="Y6249"/>
      <c r="Z6249"/>
      <c r="AA6249"/>
      <c r="AB6249"/>
      <c r="AC6249"/>
      <c r="AD6249"/>
      <c r="AE6249"/>
      <c r="AF6249"/>
      <c r="AG6249"/>
      <c r="AH6249"/>
      <c r="AI6249"/>
      <c r="AJ6249"/>
      <c r="AK6249"/>
      <c r="AL6249"/>
      <c r="AM6249"/>
      <c r="AN6249"/>
      <c r="AO6249"/>
      <c r="AP6249"/>
      <c r="AQ6249"/>
    </row>
    <row r="6250" spans="1:43" s="269" customFormat="1" x14ac:dyDescent="0.2">
      <c r="A6250" s="13"/>
      <c r="B6250"/>
      <c r="C6250"/>
      <c r="D6250" s="227"/>
      <c r="E6250" s="227"/>
      <c r="F6250" s="227"/>
      <c r="G6250"/>
      <c r="H6250"/>
      <c r="I6250"/>
      <c r="J6250" s="227"/>
      <c r="L6250" s="190"/>
      <c r="N6250"/>
      <c r="O6250"/>
      <c r="P6250"/>
      <c r="Q6250"/>
      <c r="R6250"/>
      <c r="S6250"/>
      <c r="T6250"/>
      <c r="U6250"/>
      <c r="V6250"/>
      <c r="W6250" s="319"/>
      <c r="X6250"/>
      <c r="Y6250"/>
      <c r="Z6250"/>
      <c r="AA6250"/>
      <c r="AB6250"/>
      <c r="AC6250"/>
      <c r="AD6250"/>
      <c r="AE6250"/>
      <c r="AF6250"/>
      <c r="AG6250"/>
      <c r="AH6250"/>
      <c r="AI6250"/>
      <c r="AJ6250"/>
      <c r="AK6250"/>
      <c r="AL6250"/>
      <c r="AM6250"/>
      <c r="AN6250"/>
      <c r="AO6250"/>
      <c r="AP6250"/>
      <c r="AQ6250"/>
    </row>
    <row r="6251" spans="1:43" s="269" customFormat="1" x14ac:dyDescent="0.2">
      <c r="A6251" s="13"/>
      <c r="B6251"/>
      <c r="C6251"/>
      <c r="D6251" s="227"/>
      <c r="E6251" s="227"/>
      <c r="F6251" s="227"/>
      <c r="G6251"/>
      <c r="H6251"/>
      <c r="I6251"/>
      <c r="J6251" s="227"/>
      <c r="L6251" s="190"/>
      <c r="N6251"/>
      <c r="O6251"/>
      <c r="P6251"/>
      <c r="Q6251"/>
      <c r="R6251"/>
      <c r="S6251"/>
      <c r="T6251"/>
      <c r="U6251"/>
      <c r="V6251"/>
      <c r="W6251" s="319"/>
      <c r="X6251"/>
      <c r="Y6251"/>
      <c r="Z6251"/>
      <c r="AA6251"/>
      <c r="AB6251"/>
      <c r="AC6251"/>
      <c r="AD6251"/>
      <c r="AE6251"/>
      <c r="AF6251"/>
      <c r="AG6251"/>
      <c r="AH6251"/>
      <c r="AI6251"/>
      <c r="AJ6251"/>
      <c r="AK6251"/>
      <c r="AL6251"/>
      <c r="AM6251"/>
      <c r="AN6251"/>
      <c r="AO6251"/>
      <c r="AP6251"/>
      <c r="AQ6251"/>
    </row>
    <row r="6252" spans="1:43" s="269" customFormat="1" x14ac:dyDescent="0.2">
      <c r="A6252" s="13"/>
      <c r="B6252"/>
      <c r="C6252"/>
      <c r="D6252" s="227"/>
      <c r="E6252" s="227"/>
      <c r="F6252" s="227"/>
      <c r="G6252"/>
      <c r="H6252"/>
      <c r="I6252"/>
      <c r="J6252" s="227"/>
      <c r="L6252" s="190"/>
      <c r="N6252"/>
      <c r="O6252"/>
      <c r="P6252"/>
      <c r="Q6252"/>
      <c r="R6252"/>
      <c r="S6252"/>
      <c r="T6252"/>
      <c r="U6252"/>
      <c r="V6252"/>
      <c r="W6252" s="319"/>
      <c r="X6252"/>
      <c r="Y6252"/>
      <c r="Z6252"/>
      <c r="AA6252"/>
      <c r="AB6252"/>
      <c r="AC6252"/>
      <c r="AD6252"/>
      <c r="AE6252"/>
      <c r="AF6252"/>
      <c r="AG6252"/>
      <c r="AH6252"/>
      <c r="AI6252"/>
      <c r="AJ6252"/>
      <c r="AK6252"/>
      <c r="AL6252"/>
      <c r="AM6252"/>
      <c r="AN6252"/>
      <c r="AO6252"/>
      <c r="AP6252"/>
      <c r="AQ6252"/>
    </row>
    <row r="6253" spans="1:43" s="269" customFormat="1" x14ac:dyDescent="0.2">
      <c r="A6253" s="13"/>
      <c r="B6253"/>
      <c r="C6253"/>
      <c r="D6253" s="227"/>
      <c r="E6253" s="227"/>
      <c r="F6253" s="227"/>
      <c r="G6253"/>
      <c r="H6253"/>
      <c r="I6253"/>
      <c r="J6253" s="227"/>
      <c r="L6253" s="190"/>
      <c r="N6253"/>
      <c r="O6253"/>
      <c r="P6253"/>
      <c r="Q6253"/>
      <c r="R6253"/>
      <c r="S6253"/>
      <c r="T6253"/>
      <c r="U6253"/>
      <c r="V6253"/>
      <c r="W6253" s="319"/>
      <c r="X6253"/>
      <c r="Y6253"/>
      <c r="Z6253"/>
      <c r="AA6253"/>
      <c r="AB6253"/>
      <c r="AC6253"/>
      <c r="AD6253"/>
      <c r="AE6253"/>
      <c r="AF6253"/>
      <c r="AG6253"/>
      <c r="AH6253"/>
      <c r="AI6253"/>
      <c r="AJ6253"/>
      <c r="AK6253"/>
      <c r="AL6253"/>
      <c r="AM6253"/>
      <c r="AN6253"/>
      <c r="AO6253"/>
      <c r="AP6253"/>
      <c r="AQ6253"/>
    </row>
    <row r="6254" spans="1:43" s="269" customFormat="1" x14ac:dyDescent="0.2">
      <c r="A6254" s="13"/>
      <c r="B6254"/>
      <c r="C6254"/>
      <c r="D6254" s="227"/>
      <c r="E6254" s="227"/>
      <c r="F6254" s="227"/>
      <c r="G6254"/>
      <c r="H6254"/>
      <c r="I6254"/>
      <c r="J6254" s="227"/>
      <c r="L6254" s="190"/>
      <c r="N6254"/>
      <c r="O6254"/>
      <c r="P6254"/>
      <c r="Q6254"/>
      <c r="R6254"/>
      <c r="S6254"/>
      <c r="T6254"/>
      <c r="U6254"/>
      <c r="V6254"/>
      <c r="W6254" s="319"/>
      <c r="X6254"/>
      <c r="Y6254"/>
      <c r="Z6254"/>
      <c r="AA6254"/>
      <c r="AB6254"/>
      <c r="AC6254"/>
      <c r="AD6254"/>
      <c r="AE6254"/>
      <c r="AF6254"/>
      <c r="AG6254"/>
      <c r="AH6254"/>
      <c r="AI6254"/>
      <c r="AJ6254"/>
      <c r="AK6254"/>
      <c r="AL6254"/>
      <c r="AM6254"/>
      <c r="AN6254"/>
      <c r="AO6254"/>
      <c r="AP6254"/>
      <c r="AQ6254"/>
    </row>
    <row r="6255" spans="1:43" s="269" customFormat="1" x14ac:dyDescent="0.2">
      <c r="A6255" s="13"/>
      <c r="B6255"/>
      <c r="C6255"/>
      <c r="D6255" s="227"/>
      <c r="E6255" s="227"/>
      <c r="F6255" s="227"/>
      <c r="G6255"/>
      <c r="H6255"/>
      <c r="I6255"/>
      <c r="J6255" s="227"/>
      <c r="L6255" s="190"/>
      <c r="N6255"/>
      <c r="O6255"/>
      <c r="P6255"/>
      <c r="Q6255"/>
      <c r="R6255"/>
      <c r="S6255"/>
      <c r="T6255"/>
      <c r="U6255"/>
      <c r="V6255"/>
      <c r="W6255" s="319"/>
      <c r="X6255"/>
      <c r="Y6255"/>
      <c r="Z6255"/>
      <c r="AA6255"/>
      <c r="AB6255"/>
      <c r="AC6255"/>
      <c r="AD6255"/>
      <c r="AE6255"/>
      <c r="AF6255"/>
      <c r="AG6255"/>
      <c r="AH6255"/>
      <c r="AI6255"/>
      <c r="AJ6255"/>
      <c r="AK6255"/>
      <c r="AL6255"/>
      <c r="AM6255"/>
      <c r="AN6255"/>
      <c r="AO6255"/>
      <c r="AP6255"/>
      <c r="AQ6255"/>
    </row>
    <row r="6256" spans="1:43" s="269" customFormat="1" x14ac:dyDescent="0.2">
      <c r="A6256" s="13"/>
      <c r="B6256"/>
      <c r="C6256"/>
      <c r="D6256" s="227"/>
      <c r="E6256" s="227"/>
      <c r="F6256" s="227"/>
      <c r="G6256"/>
      <c r="H6256"/>
      <c r="I6256"/>
      <c r="J6256" s="227"/>
      <c r="L6256" s="190"/>
      <c r="N6256"/>
      <c r="O6256"/>
      <c r="P6256"/>
      <c r="Q6256"/>
      <c r="R6256"/>
      <c r="S6256"/>
      <c r="T6256"/>
      <c r="U6256"/>
      <c r="V6256"/>
      <c r="W6256" s="319"/>
      <c r="X6256"/>
      <c r="Y6256"/>
      <c r="Z6256"/>
      <c r="AA6256"/>
      <c r="AB6256"/>
      <c r="AC6256"/>
      <c r="AD6256"/>
      <c r="AE6256"/>
      <c r="AF6256"/>
      <c r="AG6256"/>
      <c r="AH6256"/>
      <c r="AI6256"/>
      <c r="AJ6256"/>
      <c r="AK6256"/>
      <c r="AL6256"/>
      <c r="AM6256"/>
      <c r="AN6256"/>
      <c r="AO6256"/>
      <c r="AP6256"/>
      <c r="AQ6256"/>
    </row>
    <row r="6257" spans="1:43" s="269" customFormat="1" x14ac:dyDescent="0.2">
      <c r="A6257" s="13"/>
      <c r="B6257"/>
      <c r="C6257"/>
      <c r="D6257" s="227"/>
      <c r="E6257" s="227"/>
      <c r="F6257" s="227"/>
      <c r="G6257"/>
      <c r="H6257"/>
      <c r="I6257"/>
      <c r="J6257" s="227"/>
      <c r="L6257" s="190"/>
      <c r="N6257"/>
      <c r="O6257"/>
      <c r="P6257"/>
      <c r="Q6257"/>
      <c r="R6257"/>
      <c r="S6257"/>
      <c r="T6257"/>
      <c r="U6257"/>
      <c r="V6257"/>
      <c r="W6257" s="319"/>
      <c r="X6257"/>
      <c r="Y6257"/>
      <c r="Z6257"/>
      <c r="AA6257"/>
      <c r="AB6257"/>
      <c r="AC6257"/>
      <c r="AD6257"/>
      <c r="AE6257"/>
      <c r="AF6257"/>
      <c r="AG6257"/>
      <c r="AH6257"/>
      <c r="AI6257"/>
      <c r="AJ6257"/>
      <c r="AK6257"/>
      <c r="AL6257"/>
      <c r="AM6257"/>
      <c r="AN6257"/>
      <c r="AO6257"/>
      <c r="AP6257"/>
      <c r="AQ6257"/>
    </row>
    <row r="6258" spans="1:43" s="269" customFormat="1" x14ac:dyDescent="0.2">
      <c r="A6258" s="13"/>
      <c r="B6258"/>
      <c r="C6258"/>
      <c r="D6258" s="227"/>
      <c r="E6258" s="227"/>
      <c r="F6258" s="227"/>
      <c r="G6258"/>
      <c r="H6258"/>
      <c r="I6258"/>
      <c r="J6258" s="227"/>
      <c r="L6258" s="190"/>
      <c r="N6258"/>
      <c r="O6258"/>
      <c r="P6258"/>
      <c r="Q6258"/>
      <c r="R6258"/>
      <c r="S6258"/>
      <c r="T6258"/>
      <c r="U6258"/>
      <c r="V6258"/>
      <c r="W6258" s="319"/>
      <c r="X6258"/>
      <c r="Y6258"/>
      <c r="Z6258"/>
      <c r="AA6258"/>
      <c r="AB6258"/>
      <c r="AC6258"/>
      <c r="AD6258"/>
      <c r="AE6258"/>
      <c r="AF6258"/>
      <c r="AG6258"/>
      <c r="AH6258"/>
      <c r="AI6258"/>
      <c r="AJ6258"/>
      <c r="AK6258"/>
      <c r="AL6258"/>
      <c r="AM6258"/>
      <c r="AN6258"/>
      <c r="AO6258"/>
      <c r="AP6258"/>
      <c r="AQ6258"/>
    </row>
    <row r="6259" spans="1:43" s="269" customFormat="1" x14ac:dyDescent="0.2">
      <c r="A6259" s="13"/>
      <c r="B6259"/>
      <c r="C6259"/>
      <c r="D6259" s="227"/>
      <c r="E6259" s="227"/>
      <c r="F6259" s="227"/>
      <c r="G6259"/>
      <c r="H6259"/>
      <c r="I6259"/>
      <c r="J6259" s="227"/>
      <c r="L6259" s="190"/>
      <c r="N6259"/>
      <c r="O6259"/>
      <c r="P6259"/>
      <c r="Q6259"/>
      <c r="R6259"/>
      <c r="S6259"/>
      <c r="T6259"/>
      <c r="U6259"/>
      <c r="V6259"/>
      <c r="W6259" s="319"/>
      <c r="X6259"/>
      <c r="Y6259"/>
      <c r="Z6259"/>
      <c r="AA6259"/>
      <c r="AB6259"/>
      <c r="AC6259"/>
      <c r="AD6259"/>
      <c r="AE6259"/>
      <c r="AF6259"/>
      <c r="AG6259"/>
      <c r="AH6259"/>
      <c r="AI6259"/>
      <c r="AJ6259"/>
      <c r="AK6259"/>
      <c r="AL6259"/>
      <c r="AM6259"/>
      <c r="AN6259"/>
      <c r="AO6259"/>
      <c r="AP6259"/>
      <c r="AQ6259"/>
    </row>
    <row r="6260" spans="1:43" s="269" customFormat="1" x14ac:dyDescent="0.2">
      <c r="A6260" s="13"/>
      <c r="B6260"/>
      <c r="C6260"/>
      <c r="D6260" s="227"/>
      <c r="E6260" s="227"/>
      <c r="F6260" s="227"/>
      <c r="G6260"/>
      <c r="H6260"/>
      <c r="I6260"/>
      <c r="J6260" s="227"/>
      <c r="L6260" s="190"/>
      <c r="N6260"/>
      <c r="O6260"/>
      <c r="P6260"/>
      <c r="Q6260"/>
      <c r="R6260"/>
      <c r="S6260"/>
      <c r="T6260"/>
      <c r="U6260"/>
      <c r="V6260"/>
      <c r="W6260" s="319"/>
      <c r="X6260"/>
      <c r="Y6260"/>
      <c r="Z6260"/>
      <c r="AA6260"/>
      <c r="AB6260"/>
      <c r="AC6260"/>
      <c r="AD6260"/>
      <c r="AE6260"/>
      <c r="AF6260"/>
      <c r="AG6260"/>
      <c r="AH6260"/>
      <c r="AI6260"/>
      <c r="AJ6260"/>
      <c r="AK6260"/>
      <c r="AL6260"/>
      <c r="AM6260"/>
      <c r="AN6260"/>
      <c r="AO6260"/>
      <c r="AP6260"/>
      <c r="AQ6260"/>
    </row>
    <row r="6261" spans="1:43" s="269" customFormat="1" x14ac:dyDescent="0.2">
      <c r="A6261" s="13"/>
      <c r="B6261"/>
      <c r="C6261"/>
      <c r="D6261" s="227"/>
      <c r="E6261" s="227"/>
      <c r="F6261" s="227"/>
      <c r="G6261"/>
      <c r="H6261"/>
      <c r="I6261"/>
      <c r="J6261" s="227"/>
      <c r="L6261" s="190"/>
      <c r="N6261"/>
      <c r="O6261"/>
      <c r="P6261"/>
      <c r="Q6261"/>
      <c r="R6261"/>
      <c r="S6261"/>
      <c r="T6261"/>
      <c r="U6261"/>
      <c r="V6261"/>
      <c r="W6261" s="319"/>
      <c r="X6261"/>
      <c r="Y6261"/>
      <c r="Z6261"/>
      <c r="AA6261"/>
      <c r="AB6261"/>
      <c r="AC6261"/>
      <c r="AD6261"/>
      <c r="AE6261"/>
      <c r="AF6261"/>
      <c r="AG6261"/>
      <c r="AH6261"/>
      <c r="AI6261"/>
      <c r="AJ6261"/>
      <c r="AK6261"/>
      <c r="AL6261"/>
      <c r="AM6261"/>
      <c r="AN6261"/>
      <c r="AO6261"/>
      <c r="AP6261"/>
      <c r="AQ6261"/>
    </row>
    <row r="6262" spans="1:43" s="269" customFormat="1" x14ac:dyDescent="0.2">
      <c r="A6262" s="13"/>
      <c r="B6262"/>
      <c r="C6262"/>
      <c r="D6262" s="227"/>
      <c r="E6262" s="227"/>
      <c r="F6262" s="227"/>
      <c r="G6262"/>
      <c r="H6262"/>
      <c r="I6262"/>
      <c r="J6262" s="227"/>
      <c r="L6262" s="190"/>
      <c r="N6262"/>
      <c r="O6262"/>
      <c r="P6262"/>
      <c r="Q6262"/>
      <c r="R6262"/>
      <c r="S6262"/>
      <c r="T6262"/>
      <c r="U6262"/>
      <c r="V6262"/>
      <c r="W6262" s="319"/>
      <c r="X6262"/>
      <c r="Y6262"/>
      <c r="Z6262"/>
      <c r="AA6262"/>
      <c r="AB6262"/>
      <c r="AC6262"/>
      <c r="AD6262"/>
      <c r="AE6262"/>
      <c r="AF6262"/>
      <c r="AG6262"/>
      <c r="AH6262"/>
      <c r="AI6262"/>
      <c r="AJ6262"/>
      <c r="AK6262"/>
      <c r="AL6262"/>
      <c r="AM6262"/>
      <c r="AN6262"/>
      <c r="AO6262"/>
      <c r="AP6262"/>
      <c r="AQ6262"/>
    </row>
    <row r="6263" spans="1:43" s="269" customFormat="1" x14ac:dyDescent="0.2">
      <c r="A6263" s="13"/>
      <c r="B6263"/>
      <c r="C6263"/>
      <c r="D6263" s="227"/>
      <c r="E6263" s="227"/>
      <c r="F6263" s="227"/>
      <c r="G6263"/>
      <c r="H6263"/>
      <c r="I6263"/>
      <c r="J6263" s="227"/>
      <c r="L6263" s="190"/>
      <c r="N6263"/>
      <c r="O6263"/>
      <c r="P6263"/>
      <c r="Q6263"/>
      <c r="R6263"/>
      <c r="S6263"/>
      <c r="T6263"/>
      <c r="U6263"/>
      <c r="V6263"/>
      <c r="W6263" s="319"/>
      <c r="X6263"/>
      <c r="Y6263"/>
      <c r="Z6263"/>
      <c r="AA6263"/>
      <c r="AB6263"/>
      <c r="AC6263"/>
      <c r="AD6263"/>
      <c r="AE6263"/>
      <c r="AF6263"/>
      <c r="AG6263"/>
      <c r="AH6263"/>
      <c r="AI6263"/>
      <c r="AJ6263"/>
      <c r="AK6263"/>
      <c r="AL6263"/>
      <c r="AM6263"/>
      <c r="AN6263"/>
      <c r="AO6263"/>
      <c r="AP6263"/>
      <c r="AQ6263"/>
    </row>
    <row r="6264" spans="1:43" s="269" customFormat="1" x14ac:dyDescent="0.2">
      <c r="A6264" s="13"/>
      <c r="B6264"/>
      <c r="C6264"/>
      <c r="D6264" s="227"/>
      <c r="E6264" s="227"/>
      <c r="F6264" s="227"/>
      <c r="G6264"/>
      <c r="H6264"/>
      <c r="I6264"/>
      <c r="J6264" s="227"/>
      <c r="L6264" s="190"/>
      <c r="N6264"/>
      <c r="O6264"/>
      <c r="P6264"/>
      <c r="Q6264"/>
      <c r="R6264"/>
      <c r="S6264"/>
      <c r="T6264"/>
      <c r="U6264"/>
      <c r="V6264"/>
      <c r="W6264" s="319"/>
      <c r="X6264"/>
      <c r="Y6264"/>
      <c r="Z6264"/>
      <c r="AA6264"/>
      <c r="AB6264"/>
      <c r="AC6264"/>
      <c r="AD6264"/>
      <c r="AE6264"/>
      <c r="AF6264"/>
      <c r="AG6264"/>
      <c r="AH6264"/>
      <c r="AI6264"/>
      <c r="AJ6264"/>
      <c r="AK6264"/>
      <c r="AL6264"/>
      <c r="AM6264"/>
      <c r="AN6264"/>
      <c r="AO6264"/>
      <c r="AP6264"/>
      <c r="AQ6264"/>
    </row>
    <row r="6265" spans="1:43" s="269" customFormat="1" x14ac:dyDescent="0.2">
      <c r="A6265" s="13"/>
      <c r="B6265"/>
      <c r="C6265"/>
      <c r="D6265" s="227"/>
      <c r="E6265" s="227"/>
      <c r="F6265" s="227"/>
      <c r="G6265"/>
      <c r="H6265"/>
      <c r="I6265"/>
      <c r="J6265" s="227"/>
      <c r="L6265" s="190"/>
      <c r="N6265"/>
      <c r="O6265"/>
      <c r="P6265"/>
      <c r="Q6265"/>
      <c r="R6265"/>
      <c r="S6265"/>
      <c r="T6265"/>
      <c r="U6265"/>
      <c r="V6265"/>
      <c r="W6265" s="319"/>
      <c r="X6265"/>
      <c r="Y6265"/>
      <c r="Z6265"/>
      <c r="AA6265"/>
      <c r="AB6265"/>
      <c r="AC6265"/>
      <c r="AD6265"/>
      <c r="AE6265"/>
      <c r="AF6265"/>
      <c r="AG6265"/>
      <c r="AH6265"/>
      <c r="AI6265"/>
      <c r="AJ6265"/>
      <c r="AK6265"/>
      <c r="AL6265"/>
      <c r="AM6265"/>
      <c r="AN6265"/>
      <c r="AO6265"/>
      <c r="AP6265"/>
      <c r="AQ6265"/>
    </row>
    <row r="6266" spans="1:43" s="269" customFormat="1" x14ac:dyDescent="0.2">
      <c r="A6266" s="13"/>
      <c r="B6266"/>
      <c r="C6266"/>
      <c r="D6266" s="227"/>
      <c r="E6266" s="227"/>
      <c r="F6266" s="227"/>
      <c r="G6266"/>
      <c r="H6266"/>
      <c r="I6266"/>
      <c r="J6266" s="227"/>
      <c r="L6266" s="190"/>
      <c r="N6266"/>
      <c r="O6266"/>
      <c r="P6266"/>
      <c r="Q6266"/>
      <c r="R6266"/>
      <c r="S6266"/>
      <c r="T6266"/>
      <c r="U6266"/>
      <c r="V6266"/>
      <c r="W6266" s="319"/>
      <c r="X6266"/>
      <c r="Y6266"/>
      <c r="Z6266"/>
      <c r="AA6266"/>
      <c r="AB6266"/>
      <c r="AC6266"/>
      <c r="AD6266"/>
      <c r="AE6266"/>
      <c r="AF6266"/>
      <c r="AG6266"/>
      <c r="AH6266"/>
      <c r="AI6266"/>
      <c r="AJ6266"/>
      <c r="AK6266"/>
      <c r="AL6266"/>
      <c r="AM6266"/>
      <c r="AN6266"/>
      <c r="AO6266"/>
      <c r="AP6266"/>
      <c r="AQ6266"/>
    </row>
    <row r="6267" spans="1:43" s="269" customFormat="1" x14ac:dyDescent="0.2">
      <c r="A6267" s="13"/>
      <c r="B6267"/>
      <c r="C6267"/>
      <c r="D6267" s="227"/>
      <c r="E6267" s="227"/>
      <c r="F6267" s="227"/>
      <c r="G6267"/>
      <c r="H6267"/>
      <c r="I6267"/>
      <c r="J6267" s="227"/>
      <c r="L6267" s="190"/>
      <c r="N6267"/>
      <c r="O6267"/>
      <c r="P6267"/>
      <c r="Q6267"/>
      <c r="R6267"/>
      <c r="S6267"/>
      <c r="T6267"/>
      <c r="U6267"/>
      <c r="V6267"/>
      <c r="W6267" s="319"/>
      <c r="X6267"/>
      <c r="Y6267"/>
      <c r="Z6267"/>
      <c r="AA6267"/>
      <c r="AB6267"/>
      <c r="AC6267"/>
      <c r="AD6267"/>
      <c r="AE6267"/>
      <c r="AF6267"/>
      <c r="AG6267"/>
      <c r="AH6267"/>
      <c r="AI6267"/>
      <c r="AJ6267"/>
      <c r="AK6267"/>
      <c r="AL6267"/>
      <c r="AM6267"/>
      <c r="AN6267"/>
      <c r="AO6267"/>
      <c r="AP6267"/>
      <c r="AQ6267"/>
    </row>
    <row r="6268" spans="1:43" s="269" customFormat="1" x14ac:dyDescent="0.2">
      <c r="A6268" s="13"/>
      <c r="B6268"/>
      <c r="C6268"/>
      <c r="D6268" s="227"/>
      <c r="E6268" s="227"/>
      <c r="F6268" s="227"/>
      <c r="G6268"/>
      <c r="H6268"/>
      <c r="I6268"/>
      <c r="J6268" s="227"/>
      <c r="L6268" s="190"/>
      <c r="N6268"/>
      <c r="O6268"/>
      <c r="P6268"/>
      <c r="Q6268"/>
      <c r="R6268"/>
      <c r="S6268"/>
      <c r="T6268"/>
      <c r="U6268"/>
      <c r="V6268"/>
      <c r="W6268" s="319"/>
      <c r="X6268"/>
      <c r="Y6268"/>
      <c r="Z6268"/>
      <c r="AA6268"/>
      <c r="AB6268"/>
      <c r="AC6268"/>
      <c r="AD6268"/>
      <c r="AE6268"/>
      <c r="AF6268"/>
      <c r="AG6268"/>
      <c r="AH6268"/>
      <c r="AI6268"/>
      <c r="AJ6268"/>
      <c r="AK6268"/>
      <c r="AL6268"/>
      <c r="AM6268"/>
      <c r="AN6268"/>
      <c r="AO6268"/>
      <c r="AP6268"/>
      <c r="AQ6268"/>
    </row>
    <row r="6269" spans="1:43" s="269" customFormat="1" x14ac:dyDescent="0.2">
      <c r="A6269" s="13"/>
      <c r="B6269"/>
      <c r="C6269"/>
      <c r="D6269" s="227"/>
      <c r="E6269" s="227"/>
      <c r="F6269" s="227"/>
      <c r="G6269"/>
      <c r="H6269"/>
      <c r="I6269"/>
      <c r="J6269" s="227"/>
      <c r="L6269" s="190"/>
      <c r="N6269"/>
      <c r="O6269"/>
      <c r="P6269"/>
      <c r="Q6269"/>
      <c r="R6269"/>
      <c r="S6269"/>
      <c r="T6269"/>
      <c r="U6269"/>
      <c r="V6269"/>
      <c r="W6269" s="319"/>
      <c r="X6269"/>
      <c r="Y6269"/>
      <c r="Z6269"/>
      <c r="AA6269"/>
      <c r="AB6269"/>
      <c r="AC6269"/>
      <c r="AD6269"/>
      <c r="AE6269"/>
      <c r="AF6269"/>
      <c r="AG6269"/>
      <c r="AH6269"/>
      <c r="AI6269"/>
      <c r="AJ6269"/>
      <c r="AK6269"/>
      <c r="AL6269"/>
      <c r="AM6269"/>
      <c r="AN6269"/>
      <c r="AO6269"/>
      <c r="AP6269"/>
      <c r="AQ6269"/>
    </row>
    <row r="6270" spans="1:43" s="269" customFormat="1" x14ac:dyDescent="0.2">
      <c r="A6270" s="13"/>
      <c r="B6270"/>
      <c r="C6270"/>
      <c r="D6270" s="227"/>
      <c r="E6270" s="227"/>
      <c r="F6270" s="227"/>
      <c r="G6270"/>
      <c r="H6270"/>
      <c r="I6270"/>
      <c r="J6270" s="227"/>
      <c r="L6270" s="190"/>
      <c r="N6270"/>
      <c r="O6270"/>
      <c r="P6270"/>
      <c r="Q6270"/>
      <c r="R6270"/>
      <c r="S6270"/>
      <c r="T6270"/>
      <c r="U6270"/>
      <c r="V6270"/>
      <c r="W6270" s="319"/>
      <c r="X6270"/>
      <c r="Y6270"/>
      <c r="Z6270"/>
      <c r="AA6270"/>
      <c r="AB6270"/>
      <c r="AC6270"/>
      <c r="AD6270"/>
      <c r="AE6270"/>
      <c r="AF6270"/>
      <c r="AG6270"/>
      <c r="AH6270"/>
      <c r="AI6270"/>
      <c r="AJ6270"/>
      <c r="AK6270"/>
      <c r="AL6270"/>
      <c r="AM6270"/>
      <c r="AN6270"/>
      <c r="AO6270"/>
      <c r="AP6270"/>
      <c r="AQ6270"/>
    </row>
    <row r="6271" spans="1:43" s="269" customFormat="1" x14ac:dyDescent="0.2">
      <c r="A6271" s="13"/>
      <c r="B6271"/>
      <c r="C6271"/>
      <c r="D6271" s="227"/>
      <c r="E6271" s="227"/>
      <c r="F6271" s="227"/>
      <c r="G6271"/>
      <c r="H6271"/>
      <c r="I6271"/>
      <c r="J6271" s="227"/>
      <c r="L6271" s="190"/>
      <c r="N6271"/>
      <c r="O6271"/>
      <c r="P6271"/>
      <c r="Q6271"/>
      <c r="R6271"/>
      <c r="S6271"/>
      <c r="T6271"/>
      <c r="U6271"/>
      <c r="V6271"/>
      <c r="W6271" s="319"/>
      <c r="X6271"/>
      <c r="Y6271"/>
      <c r="Z6271"/>
      <c r="AA6271"/>
      <c r="AB6271"/>
      <c r="AC6271"/>
      <c r="AD6271"/>
      <c r="AE6271"/>
      <c r="AF6271"/>
      <c r="AG6271"/>
      <c r="AH6271"/>
      <c r="AI6271"/>
      <c r="AJ6271"/>
      <c r="AK6271"/>
      <c r="AL6271"/>
      <c r="AM6271"/>
      <c r="AN6271"/>
      <c r="AO6271"/>
      <c r="AP6271"/>
      <c r="AQ6271"/>
    </row>
    <row r="6272" spans="1:43" s="269" customFormat="1" x14ac:dyDescent="0.2">
      <c r="A6272" s="13"/>
      <c r="B6272"/>
      <c r="C6272"/>
      <c r="D6272" s="227"/>
      <c r="E6272" s="227"/>
      <c r="F6272" s="227"/>
      <c r="G6272"/>
      <c r="H6272"/>
      <c r="I6272"/>
      <c r="J6272" s="227"/>
      <c r="L6272" s="190"/>
      <c r="N6272"/>
      <c r="O6272"/>
      <c r="P6272"/>
      <c r="Q6272"/>
      <c r="R6272"/>
      <c r="S6272"/>
      <c r="T6272"/>
      <c r="U6272"/>
      <c r="V6272"/>
      <c r="W6272" s="319"/>
      <c r="X6272"/>
      <c r="Y6272"/>
      <c r="Z6272"/>
      <c r="AA6272"/>
      <c r="AB6272"/>
      <c r="AC6272"/>
      <c r="AD6272"/>
      <c r="AE6272"/>
      <c r="AF6272"/>
      <c r="AG6272"/>
      <c r="AH6272"/>
      <c r="AI6272"/>
      <c r="AJ6272"/>
      <c r="AK6272"/>
      <c r="AL6272"/>
      <c r="AM6272"/>
      <c r="AN6272"/>
      <c r="AO6272"/>
      <c r="AP6272"/>
      <c r="AQ6272"/>
    </row>
    <row r="6273" spans="1:43" s="269" customFormat="1" x14ac:dyDescent="0.2">
      <c r="A6273" s="13"/>
      <c r="B6273"/>
      <c r="C6273"/>
      <c r="D6273" s="227"/>
      <c r="E6273" s="227"/>
      <c r="F6273" s="227"/>
      <c r="G6273"/>
      <c r="H6273"/>
      <c r="I6273"/>
      <c r="J6273" s="227"/>
      <c r="L6273" s="190"/>
      <c r="N6273"/>
      <c r="O6273"/>
      <c r="P6273"/>
      <c r="Q6273"/>
      <c r="R6273"/>
      <c r="S6273"/>
      <c r="T6273"/>
      <c r="U6273"/>
      <c r="V6273"/>
      <c r="W6273" s="319"/>
      <c r="X6273"/>
      <c r="Y6273"/>
      <c r="Z6273"/>
      <c r="AA6273"/>
      <c r="AB6273"/>
      <c r="AC6273"/>
      <c r="AD6273"/>
      <c r="AE6273"/>
      <c r="AF6273"/>
      <c r="AG6273"/>
      <c r="AH6273"/>
      <c r="AI6273"/>
      <c r="AJ6273"/>
      <c r="AK6273"/>
      <c r="AL6273"/>
      <c r="AM6273"/>
      <c r="AN6273"/>
      <c r="AO6273"/>
      <c r="AP6273"/>
      <c r="AQ6273"/>
    </row>
    <row r="6274" spans="1:43" s="269" customFormat="1" x14ac:dyDescent="0.2">
      <c r="A6274" s="13"/>
      <c r="B6274"/>
      <c r="C6274"/>
      <c r="D6274" s="227"/>
      <c r="E6274" s="227"/>
      <c r="F6274" s="227"/>
      <c r="G6274"/>
      <c r="H6274"/>
      <c r="I6274"/>
      <c r="J6274" s="227"/>
      <c r="L6274" s="190"/>
      <c r="N6274"/>
      <c r="O6274"/>
      <c r="P6274"/>
      <c r="Q6274"/>
      <c r="R6274"/>
      <c r="S6274"/>
      <c r="T6274"/>
      <c r="U6274"/>
      <c r="V6274"/>
      <c r="W6274" s="319"/>
      <c r="X6274"/>
      <c r="Y6274"/>
      <c r="Z6274"/>
      <c r="AA6274"/>
      <c r="AB6274"/>
      <c r="AC6274"/>
      <c r="AD6274"/>
      <c r="AE6274"/>
      <c r="AF6274"/>
      <c r="AG6274"/>
      <c r="AH6274"/>
      <c r="AI6274"/>
      <c r="AJ6274"/>
      <c r="AK6274"/>
      <c r="AL6274"/>
      <c r="AM6274"/>
      <c r="AN6274"/>
      <c r="AO6274"/>
      <c r="AP6274"/>
      <c r="AQ6274"/>
    </row>
    <row r="6275" spans="1:43" s="269" customFormat="1" x14ac:dyDescent="0.2">
      <c r="A6275" s="13"/>
      <c r="B6275"/>
      <c r="C6275"/>
      <c r="D6275" s="227"/>
      <c r="E6275" s="227"/>
      <c r="F6275" s="227"/>
      <c r="G6275"/>
      <c r="H6275"/>
      <c r="I6275"/>
      <c r="J6275" s="227"/>
      <c r="L6275" s="190"/>
      <c r="N6275"/>
      <c r="O6275"/>
      <c r="P6275"/>
      <c r="Q6275"/>
      <c r="R6275"/>
      <c r="S6275"/>
      <c r="T6275"/>
      <c r="U6275"/>
      <c r="V6275"/>
      <c r="W6275" s="319"/>
      <c r="X6275"/>
      <c r="Y6275"/>
      <c r="Z6275"/>
      <c r="AA6275"/>
      <c r="AB6275"/>
      <c r="AC6275"/>
      <c r="AD6275"/>
      <c r="AE6275"/>
      <c r="AF6275"/>
      <c r="AG6275"/>
      <c r="AH6275"/>
      <c r="AI6275"/>
      <c r="AJ6275"/>
      <c r="AK6275"/>
      <c r="AL6275"/>
      <c r="AM6275"/>
      <c r="AN6275"/>
      <c r="AO6275"/>
      <c r="AP6275"/>
      <c r="AQ6275"/>
    </row>
    <row r="6276" spans="1:43" s="269" customFormat="1" x14ac:dyDescent="0.2">
      <c r="A6276" s="13"/>
      <c r="B6276"/>
      <c r="C6276"/>
      <c r="D6276" s="227"/>
      <c r="E6276" s="227"/>
      <c r="F6276" s="227"/>
      <c r="G6276"/>
      <c r="H6276"/>
      <c r="I6276"/>
      <c r="J6276" s="227"/>
      <c r="L6276" s="190"/>
      <c r="N6276"/>
      <c r="O6276"/>
      <c r="P6276"/>
      <c r="Q6276"/>
      <c r="R6276"/>
      <c r="S6276"/>
      <c r="T6276"/>
      <c r="U6276"/>
      <c r="V6276"/>
      <c r="W6276" s="319"/>
      <c r="X6276"/>
      <c r="Y6276"/>
      <c r="Z6276"/>
      <c r="AA6276"/>
      <c r="AB6276"/>
      <c r="AC6276"/>
      <c r="AD6276"/>
      <c r="AE6276"/>
      <c r="AF6276"/>
      <c r="AG6276"/>
      <c r="AH6276"/>
      <c r="AI6276"/>
      <c r="AJ6276"/>
      <c r="AK6276"/>
      <c r="AL6276"/>
      <c r="AM6276"/>
      <c r="AN6276"/>
      <c r="AO6276"/>
      <c r="AP6276"/>
      <c r="AQ6276"/>
    </row>
    <row r="6277" spans="1:43" s="269" customFormat="1" x14ac:dyDescent="0.2">
      <c r="A6277" s="13"/>
      <c r="B6277"/>
      <c r="C6277"/>
      <c r="D6277" s="227"/>
      <c r="E6277" s="227"/>
      <c r="F6277" s="227"/>
      <c r="G6277"/>
      <c r="H6277"/>
      <c r="I6277"/>
      <c r="J6277" s="227"/>
      <c r="L6277" s="190"/>
      <c r="N6277"/>
      <c r="O6277"/>
      <c r="P6277"/>
      <c r="Q6277"/>
      <c r="R6277"/>
      <c r="S6277"/>
      <c r="T6277"/>
      <c r="U6277"/>
      <c r="V6277"/>
      <c r="W6277" s="319"/>
      <c r="X6277"/>
      <c r="Y6277"/>
      <c r="Z6277"/>
      <c r="AA6277"/>
      <c r="AB6277"/>
      <c r="AC6277"/>
      <c r="AD6277"/>
      <c r="AE6277"/>
      <c r="AF6277"/>
      <c r="AG6277"/>
      <c r="AH6277"/>
      <c r="AI6277"/>
      <c r="AJ6277"/>
      <c r="AK6277"/>
      <c r="AL6277"/>
      <c r="AM6277"/>
      <c r="AN6277"/>
      <c r="AO6277"/>
      <c r="AP6277"/>
      <c r="AQ6277"/>
    </row>
    <row r="6278" spans="1:43" s="269" customFormat="1" x14ac:dyDescent="0.2">
      <c r="A6278" s="13"/>
      <c r="B6278"/>
      <c r="C6278"/>
      <c r="D6278" s="227"/>
      <c r="E6278" s="227"/>
      <c r="F6278" s="227"/>
      <c r="G6278"/>
      <c r="H6278"/>
      <c r="I6278"/>
      <c r="J6278" s="227"/>
      <c r="L6278" s="190"/>
      <c r="N6278"/>
      <c r="O6278"/>
      <c r="P6278"/>
      <c r="Q6278"/>
      <c r="R6278"/>
      <c r="S6278"/>
      <c r="T6278"/>
      <c r="U6278"/>
      <c r="V6278"/>
      <c r="W6278" s="319"/>
      <c r="X6278"/>
      <c r="Y6278"/>
      <c r="Z6278"/>
      <c r="AA6278"/>
      <c r="AB6278"/>
      <c r="AC6278"/>
      <c r="AD6278"/>
      <c r="AE6278"/>
      <c r="AF6278"/>
      <c r="AG6278"/>
      <c r="AH6278"/>
      <c r="AI6278"/>
      <c r="AJ6278"/>
      <c r="AK6278"/>
      <c r="AL6278"/>
      <c r="AM6278"/>
      <c r="AN6278"/>
      <c r="AO6278"/>
      <c r="AP6278"/>
      <c r="AQ6278"/>
    </row>
    <row r="6279" spans="1:43" s="269" customFormat="1" x14ac:dyDescent="0.2">
      <c r="A6279" s="13"/>
      <c r="B6279"/>
      <c r="C6279"/>
      <c r="D6279" s="227"/>
      <c r="E6279" s="227"/>
      <c r="F6279" s="227"/>
      <c r="G6279"/>
      <c r="H6279"/>
      <c r="I6279"/>
      <c r="J6279" s="227"/>
      <c r="L6279" s="190"/>
      <c r="N6279"/>
      <c r="O6279"/>
      <c r="P6279"/>
      <c r="Q6279"/>
      <c r="R6279"/>
      <c r="S6279"/>
      <c r="T6279"/>
      <c r="U6279"/>
      <c r="V6279"/>
      <c r="W6279" s="319"/>
      <c r="X6279"/>
      <c r="Y6279"/>
      <c r="Z6279"/>
      <c r="AA6279"/>
      <c r="AB6279"/>
      <c r="AC6279"/>
      <c r="AD6279"/>
      <c r="AE6279"/>
      <c r="AF6279"/>
      <c r="AG6279"/>
      <c r="AH6279"/>
      <c r="AI6279"/>
      <c r="AJ6279"/>
      <c r="AK6279"/>
      <c r="AL6279"/>
      <c r="AM6279"/>
      <c r="AN6279"/>
      <c r="AO6279"/>
      <c r="AP6279"/>
      <c r="AQ6279"/>
    </row>
    <row r="6280" spans="1:43" s="269" customFormat="1" x14ac:dyDescent="0.2">
      <c r="A6280" s="13"/>
      <c r="B6280"/>
      <c r="C6280"/>
      <c r="D6280" s="227"/>
      <c r="E6280" s="227"/>
      <c r="F6280" s="227"/>
      <c r="G6280"/>
      <c r="H6280"/>
      <c r="I6280"/>
      <c r="J6280" s="227"/>
      <c r="L6280" s="190"/>
      <c r="N6280"/>
      <c r="O6280"/>
      <c r="P6280"/>
      <c r="Q6280"/>
      <c r="R6280"/>
      <c r="S6280"/>
      <c r="T6280"/>
      <c r="U6280"/>
      <c r="V6280"/>
      <c r="W6280" s="319"/>
      <c r="X6280"/>
      <c r="Y6280"/>
      <c r="Z6280"/>
      <c r="AA6280"/>
      <c r="AB6280"/>
      <c r="AC6280"/>
      <c r="AD6280"/>
      <c r="AE6280"/>
      <c r="AF6280"/>
      <c r="AG6280"/>
      <c r="AH6280"/>
      <c r="AI6280"/>
      <c r="AJ6280"/>
      <c r="AK6280"/>
      <c r="AL6280"/>
      <c r="AM6280"/>
      <c r="AN6280"/>
      <c r="AO6280"/>
      <c r="AP6280"/>
      <c r="AQ6280"/>
    </row>
    <row r="6281" spans="1:43" s="269" customFormat="1" x14ac:dyDescent="0.2">
      <c r="A6281" s="13"/>
      <c r="B6281"/>
      <c r="C6281"/>
      <c r="D6281" s="227"/>
      <c r="E6281" s="227"/>
      <c r="F6281" s="227"/>
      <c r="G6281"/>
      <c r="H6281"/>
      <c r="I6281"/>
      <c r="J6281" s="227"/>
      <c r="L6281" s="190"/>
      <c r="N6281"/>
      <c r="O6281"/>
      <c r="P6281"/>
      <c r="Q6281"/>
      <c r="R6281"/>
      <c r="S6281"/>
      <c r="T6281"/>
      <c r="U6281"/>
      <c r="V6281"/>
      <c r="W6281" s="319"/>
      <c r="X6281"/>
      <c r="Y6281"/>
      <c r="Z6281"/>
      <c r="AA6281"/>
      <c r="AB6281"/>
      <c r="AC6281"/>
      <c r="AD6281"/>
      <c r="AE6281"/>
      <c r="AF6281"/>
      <c r="AG6281"/>
      <c r="AH6281"/>
      <c r="AI6281"/>
      <c r="AJ6281"/>
      <c r="AK6281"/>
      <c r="AL6281"/>
      <c r="AM6281"/>
      <c r="AN6281"/>
      <c r="AO6281"/>
      <c r="AP6281"/>
      <c r="AQ6281"/>
    </row>
    <row r="6282" spans="1:43" s="269" customFormat="1" x14ac:dyDescent="0.2">
      <c r="A6282" s="13"/>
      <c r="B6282"/>
      <c r="C6282"/>
      <c r="D6282" s="227"/>
      <c r="E6282" s="227"/>
      <c r="F6282" s="227"/>
      <c r="G6282"/>
      <c r="H6282"/>
      <c r="I6282"/>
      <c r="J6282" s="227"/>
      <c r="L6282" s="190"/>
      <c r="N6282"/>
      <c r="O6282"/>
      <c r="P6282"/>
      <c r="Q6282"/>
      <c r="R6282"/>
      <c r="S6282"/>
      <c r="T6282"/>
      <c r="U6282"/>
      <c r="V6282"/>
      <c r="W6282" s="319"/>
      <c r="X6282"/>
      <c r="Y6282"/>
      <c r="Z6282"/>
      <c r="AA6282"/>
      <c r="AB6282"/>
      <c r="AC6282"/>
      <c r="AD6282"/>
      <c r="AE6282"/>
      <c r="AF6282"/>
      <c r="AG6282"/>
      <c r="AH6282"/>
      <c r="AI6282"/>
      <c r="AJ6282"/>
      <c r="AK6282"/>
      <c r="AL6282"/>
      <c r="AM6282"/>
      <c r="AN6282"/>
      <c r="AO6282"/>
      <c r="AP6282"/>
      <c r="AQ6282"/>
    </row>
    <row r="6283" spans="1:43" s="269" customFormat="1" x14ac:dyDescent="0.2">
      <c r="A6283" s="13"/>
      <c r="B6283"/>
      <c r="C6283"/>
      <c r="D6283" s="227"/>
      <c r="E6283" s="227"/>
      <c r="F6283" s="227"/>
      <c r="G6283"/>
      <c r="H6283"/>
      <c r="I6283"/>
      <c r="J6283" s="227"/>
      <c r="L6283" s="190"/>
      <c r="N6283"/>
      <c r="O6283"/>
      <c r="P6283"/>
      <c r="Q6283"/>
      <c r="R6283"/>
      <c r="S6283"/>
      <c r="T6283"/>
      <c r="U6283"/>
      <c r="V6283"/>
      <c r="W6283" s="319"/>
      <c r="X6283"/>
      <c r="Y6283"/>
      <c r="Z6283"/>
      <c r="AA6283"/>
      <c r="AB6283"/>
      <c r="AC6283"/>
      <c r="AD6283"/>
      <c r="AE6283"/>
      <c r="AF6283"/>
      <c r="AG6283"/>
      <c r="AH6283"/>
      <c r="AI6283"/>
      <c r="AJ6283"/>
      <c r="AK6283"/>
      <c r="AL6283"/>
      <c r="AM6283"/>
      <c r="AN6283"/>
      <c r="AO6283"/>
      <c r="AP6283"/>
      <c r="AQ6283"/>
    </row>
    <row r="6284" spans="1:43" s="269" customFormat="1" x14ac:dyDescent="0.2">
      <c r="A6284" s="13"/>
      <c r="B6284"/>
      <c r="C6284"/>
      <c r="D6284" s="227"/>
      <c r="E6284" s="227"/>
      <c r="F6284" s="227"/>
      <c r="G6284"/>
      <c r="H6284"/>
      <c r="I6284"/>
      <c r="J6284" s="227"/>
      <c r="L6284" s="190"/>
      <c r="N6284"/>
      <c r="O6284"/>
      <c r="P6284"/>
      <c r="Q6284"/>
      <c r="R6284"/>
      <c r="S6284"/>
      <c r="T6284"/>
      <c r="U6284"/>
      <c r="V6284"/>
      <c r="W6284" s="319"/>
      <c r="X6284"/>
      <c r="Y6284"/>
      <c r="Z6284"/>
      <c r="AA6284"/>
      <c r="AB6284"/>
      <c r="AC6284"/>
      <c r="AD6284"/>
      <c r="AE6284"/>
      <c r="AF6284"/>
      <c r="AG6284"/>
      <c r="AH6284"/>
      <c r="AI6284"/>
      <c r="AJ6284"/>
      <c r="AK6284"/>
      <c r="AL6284"/>
      <c r="AM6284"/>
      <c r="AN6284"/>
      <c r="AO6284"/>
      <c r="AP6284"/>
      <c r="AQ6284"/>
    </row>
    <row r="6285" spans="1:43" s="269" customFormat="1" x14ac:dyDescent="0.2">
      <c r="A6285" s="13"/>
      <c r="B6285"/>
      <c r="C6285"/>
      <c r="D6285" s="227"/>
      <c r="E6285" s="227"/>
      <c r="F6285" s="227"/>
      <c r="G6285"/>
      <c r="H6285"/>
      <c r="I6285"/>
      <c r="J6285" s="227"/>
      <c r="L6285" s="190"/>
      <c r="N6285"/>
      <c r="O6285"/>
      <c r="P6285"/>
      <c r="Q6285"/>
      <c r="R6285"/>
      <c r="S6285"/>
      <c r="T6285"/>
      <c r="U6285"/>
      <c r="V6285"/>
      <c r="W6285" s="319"/>
      <c r="X6285"/>
      <c r="Y6285"/>
      <c r="Z6285"/>
      <c r="AA6285"/>
      <c r="AB6285"/>
      <c r="AC6285"/>
      <c r="AD6285"/>
      <c r="AE6285"/>
      <c r="AF6285"/>
      <c r="AG6285"/>
      <c r="AH6285"/>
      <c r="AI6285"/>
      <c r="AJ6285"/>
      <c r="AK6285"/>
      <c r="AL6285"/>
      <c r="AM6285"/>
      <c r="AN6285"/>
      <c r="AO6285"/>
      <c r="AP6285"/>
      <c r="AQ6285"/>
    </row>
    <row r="6286" spans="1:43" s="269" customFormat="1" x14ac:dyDescent="0.2">
      <c r="A6286" s="13"/>
      <c r="B6286"/>
      <c r="C6286"/>
      <c r="D6286" s="227"/>
      <c r="E6286" s="227"/>
      <c r="F6286" s="227"/>
      <c r="G6286"/>
      <c r="H6286"/>
      <c r="I6286"/>
      <c r="J6286" s="227"/>
      <c r="L6286" s="190"/>
      <c r="N6286"/>
      <c r="O6286"/>
      <c r="P6286"/>
      <c r="Q6286"/>
      <c r="R6286"/>
      <c r="S6286"/>
      <c r="T6286"/>
      <c r="U6286"/>
      <c r="V6286"/>
      <c r="W6286" s="319"/>
      <c r="X6286"/>
      <c r="Y6286"/>
      <c r="Z6286"/>
      <c r="AA6286"/>
      <c r="AB6286"/>
      <c r="AC6286"/>
      <c r="AD6286"/>
      <c r="AE6286"/>
      <c r="AF6286"/>
      <c r="AG6286"/>
      <c r="AH6286"/>
      <c r="AI6286"/>
      <c r="AJ6286"/>
      <c r="AK6286"/>
      <c r="AL6286"/>
      <c r="AM6286"/>
      <c r="AN6286"/>
      <c r="AO6286"/>
      <c r="AP6286"/>
      <c r="AQ6286"/>
    </row>
    <row r="6287" spans="1:43" s="269" customFormat="1" x14ac:dyDescent="0.2">
      <c r="A6287" s="13"/>
      <c r="B6287"/>
      <c r="C6287"/>
      <c r="D6287" s="227"/>
      <c r="E6287" s="227"/>
      <c r="F6287" s="227"/>
      <c r="G6287"/>
      <c r="H6287"/>
      <c r="I6287"/>
      <c r="J6287" s="227"/>
      <c r="L6287" s="190"/>
      <c r="N6287"/>
      <c r="O6287"/>
      <c r="P6287"/>
      <c r="Q6287"/>
      <c r="R6287"/>
      <c r="S6287"/>
      <c r="T6287"/>
      <c r="U6287"/>
      <c r="V6287"/>
      <c r="W6287" s="319"/>
      <c r="X6287"/>
      <c r="Y6287"/>
      <c r="Z6287"/>
      <c r="AA6287"/>
      <c r="AB6287"/>
      <c r="AC6287"/>
      <c r="AD6287"/>
      <c r="AE6287"/>
      <c r="AF6287"/>
      <c r="AG6287"/>
      <c r="AH6287"/>
      <c r="AI6287"/>
      <c r="AJ6287"/>
      <c r="AK6287"/>
      <c r="AL6287"/>
      <c r="AM6287"/>
      <c r="AN6287"/>
      <c r="AO6287"/>
      <c r="AP6287"/>
      <c r="AQ6287"/>
    </row>
    <row r="6288" spans="1:43" s="269" customFormat="1" x14ac:dyDescent="0.2">
      <c r="A6288" s="13"/>
      <c r="B6288"/>
      <c r="C6288"/>
      <c r="D6288" s="227"/>
      <c r="E6288" s="227"/>
      <c r="F6288" s="227"/>
      <c r="G6288"/>
      <c r="H6288"/>
      <c r="I6288"/>
      <c r="J6288" s="227"/>
      <c r="L6288" s="190"/>
      <c r="N6288"/>
      <c r="O6288"/>
      <c r="P6288"/>
      <c r="Q6288"/>
      <c r="R6288"/>
      <c r="S6288"/>
      <c r="T6288"/>
      <c r="U6288"/>
      <c r="V6288"/>
      <c r="W6288" s="319"/>
      <c r="X6288"/>
      <c r="Y6288"/>
      <c r="Z6288"/>
      <c r="AA6288"/>
      <c r="AB6288"/>
      <c r="AC6288"/>
      <c r="AD6288"/>
      <c r="AE6288"/>
      <c r="AF6288"/>
      <c r="AG6288"/>
      <c r="AH6288"/>
      <c r="AI6288"/>
      <c r="AJ6288"/>
      <c r="AK6288"/>
      <c r="AL6288"/>
      <c r="AM6288"/>
      <c r="AN6288"/>
      <c r="AO6288"/>
      <c r="AP6288"/>
      <c r="AQ6288"/>
    </row>
    <row r="6289" spans="1:43" s="269" customFormat="1" x14ac:dyDescent="0.2">
      <c r="A6289" s="13"/>
      <c r="B6289"/>
      <c r="C6289"/>
      <c r="D6289" s="227"/>
      <c r="E6289" s="227"/>
      <c r="F6289" s="227"/>
      <c r="G6289"/>
      <c r="H6289"/>
      <c r="I6289"/>
      <c r="J6289" s="227"/>
      <c r="L6289" s="190"/>
      <c r="N6289"/>
      <c r="O6289"/>
      <c r="P6289"/>
      <c r="Q6289"/>
      <c r="R6289"/>
      <c r="S6289"/>
      <c r="T6289"/>
      <c r="U6289"/>
      <c r="V6289"/>
      <c r="W6289" s="319"/>
      <c r="X6289"/>
      <c r="Y6289"/>
      <c r="Z6289"/>
      <c r="AA6289"/>
      <c r="AB6289"/>
      <c r="AC6289"/>
      <c r="AD6289"/>
      <c r="AE6289"/>
      <c r="AF6289"/>
      <c r="AG6289"/>
      <c r="AH6289"/>
      <c r="AI6289"/>
      <c r="AJ6289"/>
      <c r="AK6289"/>
      <c r="AL6289"/>
      <c r="AM6289"/>
      <c r="AN6289"/>
      <c r="AO6289"/>
      <c r="AP6289"/>
      <c r="AQ6289"/>
    </row>
    <row r="6290" spans="1:43" s="269" customFormat="1" x14ac:dyDescent="0.2">
      <c r="A6290" s="13"/>
      <c r="B6290"/>
      <c r="C6290"/>
      <c r="D6290" s="227"/>
      <c r="E6290" s="227"/>
      <c r="F6290" s="227"/>
      <c r="G6290"/>
      <c r="H6290"/>
      <c r="I6290"/>
      <c r="J6290" s="227"/>
      <c r="L6290" s="190"/>
      <c r="N6290"/>
      <c r="O6290"/>
      <c r="P6290"/>
      <c r="Q6290"/>
      <c r="R6290"/>
      <c r="S6290"/>
      <c r="T6290"/>
      <c r="U6290"/>
      <c r="V6290"/>
      <c r="W6290" s="319"/>
      <c r="X6290"/>
      <c r="Y6290"/>
      <c r="Z6290"/>
      <c r="AA6290"/>
      <c r="AB6290"/>
      <c r="AC6290"/>
      <c r="AD6290"/>
      <c r="AE6290"/>
      <c r="AF6290"/>
      <c r="AG6290"/>
      <c r="AH6290"/>
      <c r="AI6290"/>
      <c r="AJ6290"/>
      <c r="AK6290"/>
      <c r="AL6290"/>
      <c r="AM6290"/>
      <c r="AN6290"/>
      <c r="AO6290"/>
      <c r="AP6290"/>
      <c r="AQ6290"/>
    </row>
    <row r="6291" spans="1:43" s="269" customFormat="1" x14ac:dyDescent="0.2">
      <c r="A6291" s="13"/>
      <c r="B6291"/>
      <c r="C6291"/>
      <c r="D6291" s="227"/>
      <c r="E6291" s="227"/>
      <c r="F6291" s="227"/>
      <c r="G6291"/>
      <c r="H6291"/>
      <c r="I6291"/>
      <c r="J6291" s="227"/>
      <c r="L6291" s="190"/>
      <c r="N6291"/>
      <c r="O6291"/>
      <c r="P6291"/>
      <c r="Q6291"/>
      <c r="R6291"/>
      <c r="S6291"/>
      <c r="T6291"/>
      <c r="U6291"/>
      <c r="V6291"/>
      <c r="W6291" s="319"/>
      <c r="X6291"/>
      <c r="Y6291"/>
      <c r="Z6291"/>
      <c r="AA6291"/>
      <c r="AB6291"/>
      <c r="AC6291"/>
      <c r="AD6291"/>
      <c r="AE6291"/>
      <c r="AF6291"/>
      <c r="AG6291"/>
      <c r="AH6291"/>
      <c r="AI6291"/>
      <c r="AJ6291"/>
      <c r="AK6291"/>
      <c r="AL6291"/>
      <c r="AM6291"/>
      <c r="AN6291"/>
      <c r="AO6291"/>
      <c r="AP6291"/>
      <c r="AQ6291"/>
    </row>
    <row r="6292" spans="1:43" s="269" customFormat="1" x14ac:dyDescent="0.2">
      <c r="A6292" s="13"/>
      <c r="B6292"/>
      <c r="C6292"/>
      <c r="D6292" s="227"/>
      <c r="E6292" s="227"/>
      <c r="F6292" s="227"/>
      <c r="G6292"/>
      <c r="H6292"/>
      <c r="I6292"/>
      <c r="J6292" s="227"/>
      <c r="L6292" s="190"/>
      <c r="N6292"/>
      <c r="O6292"/>
      <c r="P6292"/>
      <c r="Q6292"/>
      <c r="R6292"/>
      <c r="S6292"/>
      <c r="T6292"/>
      <c r="U6292"/>
      <c r="V6292"/>
      <c r="W6292" s="319"/>
      <c r="X6292"/>
      <c r="Y6292"/>
      <c r="Z6292"/>
      <c r="AA6292"/>
      <c r="AB6292"/>
      <c r="AC6292"/>
      <c r="AD6292"/>
      <c r="AE6292"/>
      <c r="AF6292"/>
      <c r="AG6292"/>
      <c r="AH6292"/>
      <c r="AI6292"/>
      <c r="AJ6292"/>
      <c r="AK6292"/>
      <c r="AL6292"/>
      <c r="AM6292"/>
      <c r="AN6292"/>
      <c r="AO6292"/>
      <c r="AP6292"/>
      <c r="AQ6292"/>
    </row>
    <row r="6293" spans="1:43" s="269" customFormat="1" x14ac:dyDescent="0.2">
      <c r="A6293" s="13"/>
      <c r="B6293"/>
      <c r="C6293"/>
      <c r="D6293" s="227"/>
      <c r="E6293" s="227"/>
      <c r="F6293" s="227"/>
      <c r="G6293"/>
      <c r="H6293"/>
      <c r="I6293"/>
      <c r="J6293" s="227"/>
      <c r="L6293" s="190"/>
      <c r="N6293"/>
      <c r="O6293"/>
      <c r="P6293"/>
      <c r="Q6293"/>
      <c r="R6293"/>
      <c r="S6293"/>
      <c r="T6293"/>
      <c r="U6293"/>
      <c r="V6293"/>
      <c r="W6293" s="319"/>
      <c r="X6293"/>
      <c r="Y6293"/>
      <c r="Z6293"/>
      <c r="AA6293"/>
      <c r="AB6293"/>
      <c r="AC6293"/>
      <c r="AD6293"/>
      <c r="AE6293"/>
      <c r="AF6293"/>
      <c r="AG6293"/>
      <c r="AH6293"/>
      <c r="AI6293"/>
      <c r="AJ6293"/>
      <c r="AK6293"/>
      <c r="AL6293"/>
      <c r="AM6293"/>
      <c r="AN6293"/>
      <c r="AO6293"/>
      <c r="AP6293"/>
      <c r="AQ6293"/>
    </row>
    <row r="6294" spans="1:43" s="269" customFormat="1" x14ac:dyDescent="0.2">
      <c r="A6294" s="13"/>
      <c r="B6294"/>
      <c r="C6294"/>
      <c r="D6294" s="227"/>
      <c r="E6294" s="227"/>
      <c r="F6294" s="227"/>
      <c r="G6294"/>
      <c r="H6294"/>
      <c r="I6294"/>
      <c r="J6294" s="227"/>
      <c r="L6294" s="190"/>
      <c r="N6294"/>
      <c r="O6294"/>
      <c r="P6294"/>
      <c r="Q6294"/>
      <c r="R6294"/>
      <c r="S6294"/>
      <c r="T6294"/>
      <c r="U6294"/>
      <c r="V6294"/>
      <c r="W6294" s="319"/>
      <c r="X6294"/>
      <c r="Y6294"/>
      <c r="Z6294"/>
      <c r="AA6294"/>
      <c r="AB6294"/>
      <c r="AC6294"/>
      <c r="AD6294"/>
      <c r="AE6294"/>
      <c r="AF6294"/>
      <c r="AG6294"/>
      <c r="AH6294"/>
      <c r="AI6294"/>
      <c r="AJ6294"/>
      <c r="AK6294"/>
      <c r="AL6294"/>
      <c r="AM6294"/>
      <c r="AN6294"/>
      <c r="AO6294"/>
      <c r="AP6294"/>
      <c r="AQ6294"/>
    </row>
    <row r="6295" spans="1:43" s="269" customFormat="1" x14ac:dyDescent="0.2">
      <c r="A6295" s="13"/>
      <c r="B6295"/>
      <c r="C6295"/>
      <c r="D6295" s="227"/>
      <c r="E6295" s="227"/>
      <c r="F6295" s="227"/>
      <c r="G6295"/>
      <c r="H6295"/>
      <c r="I6295"/>
      <c r="J6295" s="227"/>
      <c r="L6295" s="190"/>
      <c r="N6295"/>
      <c r="O6295"/>
      <c r="P6295"/>
      <c r="Q6295"/>
      <c r="R6295"/>
      <c r="S6295"/>
      <c r="T6295"/>
      <c r="U6295"/>
      <c r="V6295"/>
      <c r="W6295" s="319"/>
      <c r="X6295"/>
      <c r="Y6295"/>
      <c r="Z6295"/>
      <c r="AA6295"/>
      <c r="AB6295"/>
      <c r="AC6295"/>
      <c r="AD6295"/>
      <c r="AE6295"/>
      <c r="AF6295"/>
      <c r="AG6295"/>
      <c r="AH6295"/>
      <c r="AI6295"/>
      <c r="AJ6295"/>
      <c r="AK6295"/>
      <c r="AL6295"/>
      <c r="AM6295"/>
      <c r="AN6295"/>
      <c r="AO6295"/>
      <c r="AP6295"/>
      <c r="AQ6295"/>
    </row>
    <row r="6296" spans="1:43" s="269" customFormat="1" x14ac:dyDescent="0.2">
      <c r="A6296" s="13"/>
      <c r="B6296"/>
      <c r="C6296"/>
      <c r="D6296" s="227"/>
      <c r="E6296" s="227"/>
      <c r="F6296" s="227"/>
      <c r="G6296"/>
      <c r="H6296"/>
      <c r="I6296"/>
      <c r="J6296" s="227"/>
      <c r="L6296" s="190"/>
      <c r="N6296"/>
      <c r="O6296"/>
      <c r="P6296"/>
      <c r="Q6296"/>
      <c r="R6296"/>
      <c r="S6296"/>
      <c r="T6296"/>
      <c r="U6296"/>
      <c r="V6296"/>
      <c r="W6296" s="319"/>
      <c r="X6296"/>
      <c r="Y6296"/>
      <c r="Z6296"/>
      <c r="AA6296"/>
      <c r="AB6296"/>
      <c r="AC6296"/>
      <c r="AD6296"/>
      <c r="AE6296"/>
      <c r="AF6296"/>
      <c r="AG6296"/>
      <c r="AH6296"/>
      <c r="AI6296"/>
      <c r="AJ6296"/>
      <c r="AK6296"/>
      <c r="AL6296"/>
      <c r="AM6296"/>
      <c r="AN6296"/>
      <c r="AO6296"/>
      <c r="AP6296"/>
      <c r="AQ6296"/>
    </row>
    <row r="6297" spans="1:43" s="269" customFormat="1" x14ac:dyDescent="0.2">
      <c r="A6297" s="13"/>
      <c r="B6297"/>
      <c r="C6297"/>
      <c r="D6297" s="227"/>
      <c r="E6297" s="227"/>
      <c r="F6297" s="227"/>
      <c r="G6297"/>
      <c r="H6297"/>
      <c r="I6297"/>
      <c r="J6297" s="227"/>
      <c r="L6297" s="190"/>
      <c r="N6297"/>
      <c r="O6297"/>
      <c r="P6297"/>
      <c r="Q6297"/>
      <c r="R6297"/>
      <c r="S6297"/>
      <c r="T6297"/>
      <c r="U6297"/>
      <c r="V6297"/>
      <c r="W6297" s="319"/>
      <c r="X6297"/>
      <c r="Y6297"/>
      <c r="Z6297"/>
      <c r="AA6297"/>
      <c r="AB6297"/>
      <c r="AC6297"/>
      <c r="AD6297"/>
      <c r="AE6297"/>
      <c r="AF6297"/>
      <c r="AG6297"/>
      <c r="AH6297"/>
      <c r="AI6297"/>
      <c r="AJ6297"/>
      <c r="AK6297"/>
      <c r="AL6297"/>
      <c r="AM6297"/>
      <c r="AN6297"/>
      <c r="AO6297"/>
      <c r="AP6297"/>
      <c r="AQ6297"/>
    </row>
    <row r="6298" spans="1:43" s="269" customFormat="1" x14ac:dyDescent="0.2">
      <c r="A6298" s="13"/>
      <c r="B6298"/>
      <c r="C6298"/>
      <c r="D6298" s="227"/>
      <c r="E6298" s="227"/>
      <c r="F6298" s="227"/>
      <c r="G6298"/>
      <c r="H6298"/>
      <c r="I6298"/>
      <c r="J6298" s="227"/>
      <c r="L6298" s="190"/>
      <c r="N6298"/>
      <c r="O6298"/>
      <c r="P6298"/>
      <c r="Q6298"/>
      <c r="R6298"/>
      <c r="S6298"/>
      <c r="T6298"/>
      <c r="U6298"/>
      <c r="V6298"/>
      <c r="W6298" s="319"/>
      <c r="X6298"/>
      <c r="Y6298"/>
      <c r="Z6298"/>
      <c r="AA6298"/>
      <c r="AB6298"/>
      <c r="AC6298"/>
      <c r="AD6298"/>
      <c r="AE6298"/>
      <c r="AF6298"/>
      <c r="AG6298"/>
      <c r="AH6298"/>
      <c r="AI6298"/>
      <c r="AJ6298"/>
      <c r="AK6298"/>
      <c r="AL6298"/>
      <c r="AM6298"/>
      <c r="AN6298"/>
      <c r="AO6298"/>
      <c r="AP6298"/>
      <c r="AQ6298"/>
    </row>
    <row r="6299" spans="1:43" s="269" customFormat="1" x14ac:dyDescent="0.2">
      <c r="A6299" s="13"/>
      <c r="B6299"/>
      <c r="C6299"/>
      <c r="D6299" s="227"/>
      <c r="E6299" s="227"/>
      <c r="F6299" s="227"/>
      <c r="G6299"/>
      <c r="H6299"/>
      <c r="I6299"/>
      <c r="J6299" s="227"/>
      <c r="L6299" s="190"/>
      <c r="N6299"/>
      <c r="O6299"/>
      <c r="P6299"/>
      <c r="Q6299"/>
      <c r="R6299"/>
      <c r="S6299"/>
      <c r="T6299"/>
      <c r="U6299"/>
      <c r="V6299"/>
      <c r="W6299" s="319"/>
      <c r="X6299"/>
      <c r="Y6299"/>
      <c r="Z6299"/>
      <c r="AA6299"/>
      <c r="AB6299"/>
      <c r="AC6299"/>
      <c r="AD6299"/>
      <c r="AE6299"/>
      <c r="AF6299"/>
      <c r="AG6299"/>
      <c r="AH6299"/>
      <c r="AI6299"/>
      <c r="AJ6299"/>
      <c r="AK6299"/>
      <c r="AL6299"/>
      <c r="AM6299"/>
      <c r="AN6299"/>
      <c r="AO6299"/>
      <c r="AP6299"/>
      <c r="AQ6299"/>
    </row>
    <row r="6300" spans="1:43" s="269" customFormat="1" x14ac:dyDescent="0.2">
      <c r="A6300" s="13"/>
      <c r="B6300"/>
      <c r="C6300"/>
      <c r="D6300" s="227"/>
      <c r="E6300" s="227"/>
      <c r="F6300" s="227"/>
      <c r="G6300"/>
      <c r="H6300"/>
      <c r="I6300"/>
      <c r="J6300" s="227"/>
      <c r="L6300" s="190"/>
      <c r="N6300"/>
      <c r="O6300"/>
      <c r="P6300"/>
      <c r="Q6300"/>
      <c r="R6300"/>
      <c r="S6300"/>
      <c r="T6300"/>
      <c r="U6300"/>
      <c r="V6300"/>
      <c r="W6300" s="319"/>
      <c r="X6300"/>
      <c r="Y6300"/>
      <c r="Z6300"/>
      <c r="AA6300"/>
      <c r="AB6300"/>
      <c r="AC6300"/>
      <c r="AD6300"/>
      <c r="AE6300"/>
      <c r="AF6300"/>
      <c r="AG6300"/>
      <c r="AH6300"/>
      <c r="AI6300"/>
      <c r="AJ6300"/>
      <c r="AK6300"/>
      <c r="AL6300"/>
      <c r="AM6300"/>
      <c r="AN6300"/>
      <c r="AO6300"/>
      <c r="AP6300"/>
      <c r="AQ6300"/>
    </row>
    <row r="6301" spans="1:43" s="269" customFormat="1" x14ac:dyDescent="0.2">
      <c r="A6301" s="13"/>
      <c r="B6301"/>
      <c r="C6301"/>
      <c r="D6301" s="227"/>
      <c r="E6301" s="227"/>
      <c r="F6301" s="227"/>
      <c r="G6301"/>
      <c r="H6301"/>
      <c r="I6301"/>
      <c r="J6301" s="227"/>
      <c r="L6301" s="190"/>
      <c r="N6301"/>
      <c r="O6301"/>
      <c r="P6301"/>
      <c r="Q6301"/>
      <c r="R6301"/>
      <c r="S6301"/>
      <c r="T6301"/>
      <c r="U6301"/>
      <c r="V6301"/>
      <c r="W6301" s="319"/>
      <c r="X6301"/>
      <c r="Y6301"/>
      <c r="Z6301"/>
      <c r="AA6301"/>
      <c r="AB6301"/>
      <c r="AC6301"/>
      <c r="AD6301"/>
      <c r="AE6301"/>
      <c r="AF6301"/>
      <c r="AG6301"/>
      <c r="AH6301"/>
      <c r="AI6301"/>
      <c r="AJ6301"/>
      <c r="AK6301"/>
      <c r="AL6301"/>
      <c r="AM6301"/>
      <c r="AN6301"/>
      <c r="AO6301"/>
      <c r="AP6301"/>
      <c r="AQ6301"/>
    </row>
    <row r="6302" spans="1:43" s="269" customFormat="1" x14ac:dyDescent="0.2">
      <c r="A6302" s="13"/>
      <c r="B6302"/>
      <c r="C6302"/>
      <c r="D6302" s="227"/>
      <c r="E6302" s="227"/>
      <c r="F6302" s="227"/>
      <c r="G6302"/>
      <c r="H6302"/>
      <c r="I6302"/>
      <c r="J6302" s="227"/>
      <c r="L6302" s="190"/>
      <c r="N6302"/>
      <c r="O6302"/>
      <c r="P6302"/>
      <c r="Q6302"/>
      <c r="R6302"/>
      <c r="S6302"/>
      <c r="T6302"/>
      <c r="U6302"/>
      <c r="V6302"/>
      <c r="W6302" s="319"/>
      <c r="X6302"/>
      <c r="Y6302"/>
      <c r="Z6302"/>
      <c r="AA6302"/>
      <c r="AB6302"/>
      <c r="AC6302"/>
      <c r="AD6302"/>
      <c r="AE6302"/>
      <c r="AF6302"/>
      <c r="AG6302"/>
      <c r="AH6302"/>
      <c r="AI6302"/>
      <c r="AJ6302"/>
      <c r="AK6302"/>
      <c r="AL6302"/>
      <c r="AM6302"/>
      <c r="AN6302"/>
      <c r="AO6302"/>
      <c r="AP6302"/>
      <c r="AQ6302"/>
    </row>
    <row r="6303" spans="1:43" s="269" customFormat="1" x14ac:dyDescent="0.2">
      <c r="A6303" s="13"/>
      <c r="B6303"/>
      <c r="C6303"/>
      <c r="D6303" s="227"/>
      <c r="E6303" s="227"/>
      <c r="F6303" s="227"/>
      <c r="G6303"/>
      <c r="H6303"/>
      <c r="I6303"/>
      <c r="J6303" s="227"/>
      <c r="L6303" s="190"/>
      <c r="N6303"/>
      <c r="O6303"/>
      <c r="P6303"/>
      <c r="Q6303"/>
      <c r="R6303"/>
      <c r="S6303"/>
      <c r="T6303"/>
      <c r="U6303"/>
      <c r="V6303"/>
      <c r="W6303" s="319"/>
      <c r="X6303"/>
      <c r="Y6303"/>
      <c r="Z6303"/>
      <c r="AA6303"/>
      <c r="AB6303"/>
      <c r="AC6303"/>
      <c r="AD6303"/>
      <c r="AE6303"/>
      <c r="AF6303"/>
      <c r="AG6303"/>
      <c r="AH6303"/>
      <c r="AI6303"/>
      <c r="AJ6303"/>
      <c r="AK6303"/>
      <c r="AL6303"/>
      <c r="AM6303"/>
      <c r="AN6303"/>
      <c r="AO6303"/>
      <c r="AP6303"/>
      <c r="AQ6303"/>
    </row>
    <row r="6304" spans="1:43" s="269" customFormat="1" x14ac:dyDescent="0.2">
      <c r="A6304" s="13"/>
      <c r="B6304"/>
      <c r="C6304"/>
      <c r="D6304" s="227"/>
      <c r="E6304" s="227"/>
      <c r="F6304" s="227"/>
      <c r="G6304"/>
      <c r="H6304"/>
      <c r="I6304"/>
      <c r="J6304" s="227"/>
      <c r="L6304" s="190"/>
      <c r="N6304"/>
      <c r="O6304"/>
      <c r="P6304"/>
      <c r="Q6304"/>
      <c r="R6304"/>
      <c r="S6304"/>
      <c r="T6304"/>
      <c r="U6304"/>
      <c r="V6304"/>
      <c r="W6304" s="319"/>
      <c r="X6304"/>
      <c r="Y6304"/>
      <c r="Z6304"/>
      <c r="AA6304"/>
      <c r="AB6304"/>
      <c r="AC6304"/>
      <c r="AD6304"/>
      <c r="AE6304"/>
      <c r="AF6304"/>
      <c r="AG6304"/>
      <c r="AH6304"/>
      <c r="AI6304"/>
      <c r="AJ6304"/>
      <c r="AK6304"/>
      <c r="AL6304"/>
      <c r="AM6304"/>
      <c r="AN6304"/>
      <c r="AO6304"/>
      <c r="AP6304"/>
      <c r="AQ6304"/>
    </row>
    <row r="6305" spans="1:43" s="269" customFormat="1" x14ac:dyDescent="0.2">
      <c r="A6305" s="13"/>
      <c r="B6305"/>
      <c r="C6305"/>
      <c r="D6305" s="227"/>
      <c r="E6305" s="227"/>
      <c r="F6305" s="227"/>
      <c r="G6305"/>
      <c r="H6305"/>
      <c r="I6305"/>
      <c r="J6305" s="227"/>
      <c r="L6305" s="190"/>
      <c r="N6305"/>
      <c r="O6305"/>
      <c r="P6305"/>
      <c r="Q6305"/>
      <c r="R6305"/>
      <c r="S6305"/>
      <c r="T6305"/>
      <c r="U6305"/>
      <c r="V6305"/>
      <c r="W6305" s="319"/>
      <c r="X6305"/>
      <c r="Y6305"/>
      <c r="Z6305"/>
      <c r="AA6305"/>
      <c r="AB6305"/>
      <c r="AC6305"/>
      <c r="AD6305"/>
      <c r="AE6305"/>
      <c r="AF6305"/>
      <c r="AG6305"/>
      <c r="AH6305"/>
      <c r="AI6305"/>
      <c r="AJ6305"/>
      <c r="AK6305"/>
      <c r="AL6305"/>
      <c r="AM6305"/>
      <c r="AN6305"/>
      <c r="AO6305"/>
      <c r="AP6305"/>
      <c r="AQ6305"/>
    </row>
    <row r="6306" spans="1:43" s="269" customFormat="1" x14ac:dyDescent="0.2">
      <c r="A6306" s="13"/>
      <c r="B6306"/>
      <c r="C6306"/>
      <c r="D6306" s="227"/>
      <c r="E6306" s="227"/>
      <c r="F6306" s="227"/>
      <c r="G6306"/>
      <c r="H6306"/>
      <c r="I6306"/>
      <c r="J6306" s="227"/>
      <c r="L6306" s="190"/>
      <c r="N6306"/>
      <c r="O6306"/>
      <c r="P6306"/>
      <c r="Q6306"/>
      <c r="R6306"/>
      <c r="S6306"/>
      <c r="T6306"/>
      <c r="U6306"/>
      <c r="V6306"/>
      <c r="W6306" s="319"/>
      <c r="X6306"/>
      <c r="Y6306"/>
      <c r="Z6306"/>
      <c r="AA6306"/>
      <c r="AB6306"/>
      <c r="AC6306"/>
      <c r="AD6306"/>
      <c r="AE6306"/>
      <c r="AF6306"/>
      <c r="AG6306"/>
      <c r="AH6306"/>
      <c r="AI6306"/>
      <c r="AJ6306"/>
      <c r="AK6306"/>
      <c r="AL6306"/>
      <c r="AM6306"/>
      <c r="AN6306"/>
      <c r="AO6306"/>
      <c r="AP6306"/>
      <c r="AQ6306"/>
    </row>
    <row r="6307" spans="1:43" s="269" customFormat="1" x14ac:dyDescent="0.2">
      <c r="A6307" s="13"/>
      <c r="B6307"/>
      <c r="C6307"/>
      <c r="D6307" s="227"/>
      <c r="E6307" s="227"/>
      <c r="F6307" s="227"/>
      <c r="G6307"/>
      <c r="H6307"/>
      <c r="I6307"/>
      <c r="J6307" s="227"/>
      <c r="L6307" s="190"/>
      <c r="N6307"/>
      <c r="O6307"/>
      <c r="P6307"/>
      <c r="Q6307"/>
      <c r="R6307"/>
      <c r="S6307"/>
      <c r="T6307"/>
      <c r="U6307"/>
      <c r="V6307"/>
      <c r="W6307" s="319"/>
      <c r="X6307"/>
      <c r="Y6307"/>
      <c r="Z6307"/>
      <c r="AA6307"/>
      <c r="AB6307"/>
      <c r="AC6307"/>
      <c r="AD6307"/>
      <c r="AE6307"/>
      <c r="AF6307"/>
      <c r="AG6307"/>
      <c r="AH6307"/>
      <c r="AI6307"/>
      <c r="AJ6307"/>
      <c r="AK6307"/>
      <c r="AL6307"/>
      <c r="AM6307"/>
      <c r="AN6307"/>
      <c r="AO6307"/>
      <c r="AP6307"/>
      <c r="AQ6307"/>
    </row>
    <row r="6308" spans="1:43" s="269" customFormat="1" x14ac:dyDescent="0.2">
      <c r="A6308" s="13"/>
      <c r="B6308"/>
      <c r="C6308"/>
      <c r="D6308" s="227"/>
      <c r="E6308" s="227"/>
      <c r="F6308" s="227"/>
      <c r="G6308"/>
      <c r="H6308"/>
      <c r="I6308"/>
      <c r="J6308" s="227"/>
      <c r="L6308" s="190"/>
      <c r="N6308"/>
      <c r="O6308"/>
      <c r="P6308"/>
      <c r="Q6308"/>
      <c r="R6308"/>
      <c r="S6308"/>
      <c r="T6308"/>
      <c r="U6308"/>
      <c r="V6308"/>
      <c r="W6308" s="319"/>
      <c r="X6308"/>
      <c r="Y6308"/>
      <c r="Z6308"/>
      <c r="AA6308"/>
      <c r="AB6308"/>
      <c r="AC6308"/>
      <c r="AD6308"/>
      <c r="AE6308"/>
      <c r="AF6308"/>
      <c r="AG6308"/>
      <c r="AH6308"/>
      <c r="AI6308"/>
      <c r="AJ6308"/>
      <c r="AK6308"/>
      <c r="AL6308"/>
      <c r="AM6308"/>
      <c r="AN6308"/>
      <c r="AO6308"/>
      <c r="AP6308"/>
      <c r="AQ6308"/>
    </row>
    <row r="6309" spans="1:43" s="269" customFormat="1" x14ac:dyDescent="0.2">
      <c r="A6309" s="13"/>
      <c r="B6309"/>
      <c r="C6309"/>
      <c r="D6309" s="227"/>
      <c r="E6309" s="227"/>
      <c r="F6309" s="227"/>
      <c r="G6309"/>
      <c r="H6309"/>
      <c r="I6309"/>
      <c r="J6309" s="227"/>
      <c r="L6309" s="190"/>
      <c r="N6309"/>
      <c r="O6309"/>
      <c r="P6309"/>
      <c r="Q6309"/>
      <c r="R6309"/>
      <c r="S6309"/>
      <c r="T6309"/>
      <c r="U6309"/>
      <c r="V6309"/>
      <c r="W6309" s="319"/>
      <c r="X6309"/>
      <c r="Y6309"/>
      <c r="Z6309"/>
      <c r="AA6309"/>
      <c r="AB6309"/>
      <c r="AC6309"/>
      <c r="AD6309"/>
      <c r="AE6309"/>
      <c r="AF6309"/>
      <c r="AG6309"/>
      <c r="AH6309"/>
      <c r="AI6309"/>
      <c r="AJ6309"/>
      <c r="AK6309"/>
      <c r="AL6309"/>
      <c r="AM6309"/>
      <c r="AN6309"/>
      <c r="AO6309"/>
      <c r="AP6309"/>
      <c r="AQ6309"/>
    </row>
    <row r="6310" spans="1:43" s="269" customFormat="1" x14ac:dyDescent="0.2">
      <c r="A6310" s="13"/>
      <c r="B6310"/>
      <c r="C6310"/>
      <c r="D6310" s="227"/>
      <c r="E6310" s="227"/>
      <c r="F6310" s="227"/>
      <c r="G6310"/>
      <c r="H6310"/>
      <c r="I6310"/>
      <c r="J6310" s="227"/>
      <c r="L6310" s="190"/>
      <c r="N6310"/>
      <c r="O6310"/>
      <c r="P6310"/>
      <c r="Q6310"/>
      <c r="R6310"/>
      <c r="S6310"/>
      <c r="T6310"/>
      <c r="U6310"/>
      <c r="V6310"/>
      <c r="W6310" s="319"/>
      <c r="X6310"/>
      <c r="Y6310"/>
      <c r="Z6310"/>
      <c r="AA6310"/>
      <c r="AB6310"/>
      <c r="AC6310"/>
      <c r="AD6310"/>
      <c r="AE6310"/>
      <c r="AF6310"/>
      <c r="AG6310"/>
      <c r="AH6310"/>
      <c r="AI6310"/>
      <c r="AJ6310"/>
      <c r="AK6310"/>
      <c r="AL6310"/>
      <c r="AM6310"/>
      <c r="AN6310"/>
      <c r="AO6310"/>
      <c r="AP6310"/>
      <c r="AQ6310"/>
    </row>
    <row r="6311" spans="1:43" s="269" customFormat="1" x14ac:dyDescent="0.2">
      <c r="A6311" s="13"/>
      <c r="B6311"/>
      <c r="C6311"/>
      <c r="D6311" s="227"/>
      <c r="E6311" s="227"/>
      <c r="F6311" s="227"/>
      <c r="G6311"/>
      <c r="H6311"/>
      <c r="I6311"/>
      <c r="J6311" s="227"/>
      <c r="L6311" s="190"/>
      <c r="N6311"/>
      <c r="O6311"/>
      <c r="P6311"/>
      <c r="Q6311"/>
      <c r="R6311"/>
      <c r="S6311"/>
      <c r="T6311"/>
      <c r="U6311"/>
      <c r="V6311"/>
      <c r="W6311" s="319"/>
      <c r="X6311"/>
      <c r="Y6311"/>
      <c r="Z6311"/>
      <c r="AA6311"/>
      <c r="AB6311"/>
      <c r="AC6311"/>
      <c r="AD6311"/>
      <c r="AE6311"/>
      <c r="AF6311"/>
      <c r="AG6311"/>
      <c r="AH6311"/>
      <c r="AI6311"/>
      <c r="AJ6311"/>
      <c r="AK6311"/>
      <c r="AL6311"/>
      <c r="AM6311"/>
      <c r="AN6311"/>
      <c r="AO6311"/>
      <c r="AP6311"/>
      <c r="AQ6311"/>
    </row>
    <row r="6312" spans="1:43" s="269" customFormat="1" x14ac:dyDescent="0.2">
      <c r="A6312" s="13"/>
      <c r="B6312"/>
      <c r="C6312"/>
      <c r="D6312" s="227"/>
      <c r="E6312" s="227"/>
      <c r="F6312" s="227"/>
      <c r="G6312"/>
      <c r="H6312"/>
      <c r="I6312"/>
      <c r="J6312" s="227"/>
      <c r="L6312" s="190"/>
      <c r="N6312"/>
      <c r="O6312"/>
      <c r="P6312"/>
      <c r="Q6312"/>
      <c r="R6312"/>
      <c r="S6312"/>
      <c r="T6312"/>
      <c r="U6312"/>
      <c r="V6312"/>
      <c r="W6312" s="319"/>
      <c r="X6312"/>
      <c r="Y6312"/>
      <c r="Z6312"/>
      <c r="AA6312"/>
      <c r="AB6312"/>
      <c r="AC6312"/>
      <c r="AD6312"/>
      <c r="AE6312"/>
      <c r="AF6312"/>
      <c r="AG6312"/>
      <c r="AH6312"/>
      <c r="AI6312"/>
      <c r="AJ6312"/>
      <c r="AK6312"/>
      <c r="AL6312"/>
      <c r="AM6312"/>
      <c r="AN6312"/>
      <c r="AO6312"/>
      <c r="AP6312"/>
      <c r="AQ6312"/>
    </row>
    <row r="6313" spans="1:43" s="269" customFormat="1" x14ac:dyDescent="0.2">
      <c r="A6313" s="13"/>
      <c r="B6313"/>
      <c r="C6313"/>
      <c r="D6313" s="227"/>
      <c r="E6313" s="227"/>
      <c r="F6313" s="227"/>
      <c r="G6313"/>
      <c r="H6313"/>
      <c r="I6313"/>
      <c r="J6313" s="227"/>
      <c r="L6313" s="190"/>
      <c r="N6313"/>
      <c r="O6313"/>
      <c r="P6313"/>
      <c r="Q6313"/>
      <c r="R6313"/>
      <c r="S6313"/>
      <c r="T6313"/>
      <c r="U6313"/>
      <c r="V6313"/>
      <c r="W6313" s="319"/>
      <c r="X6313"/>
      <c r="Y6313"/>
      <c r="Z6313"/>
      <c r="AA6313"/>
      <c r="AB6313"/>
      <c r="AC6313"/>
      <c r="AD6313"/>
      <c r="AE6313"/>
      <c r="AF6313"/>
      <c r="AG6313"/>
      <c r="AH6313"/>
      <c r="AI6313"/>
      <c r="AJ6313"/>
      <c r="AK6313"/>
      <c r="AL6313"/>
      <c r="AM6313"/>
      <c r="AN6313"/>
      <c r="AO6313"/>
      <c r="AP6313"/>
      <c r="AQ6313"/>
    </row>
    <row r="6314" spans="1:43" s="269" customFormat="1" x14ac:dyDescent="0.2">
      <c r="A6314" s="13"/>
      <c r="B6314"/>
      <c r="C6314"/>
      <c r="D6314" s="227"/>
      <c r="E6314" s="227"/>
      <c r="F6314" s="227"/>
      <c r="G6314"/>
      <c r="H6314"/>
      <c r="I6314"/>
      <c r="J6314" s="227"/>
      <c r="L6314" s="190"/>
      <c r="N6314"/>
      <c r="O6314"/>
      <c r="P6314"/>
      <c r="Q6314"/>
      <c r="R6314"/>
      <c r="S6314"/>
      <c r="T6314"/>
      <c r="U6314"/>
      <c r="V6314"/>
      <c r="W6314" s="319"/>
      <c r="X6314"/>
      <c r="Y6314"/>
      <c r="Z6314"/>
      <c r="AA6314"/>
      <c r="AB6314"/>
      <c r="AC6314"/>
      <c r="AD6314"/>
      <c r="AE6314"/>
      <c r="AF6314"/>
      <c r="AG6314"/>
      <c r="AH6314"/>
      <c r="AI6314"/>
      <c r="AJ6314"/>
      <c r="AK6314"/>
      <c r="AL6314"/>
      <c r="AM6314"/>
      <c r="AN6314"/>
      <c r="AO6314"/>
      <c r="AP6314"/>
      <c r="AQ6314"/>
    </row>
    <row r="6315" spans="1:43" s="269" customFormat="1" x14ac:dyDescent="0.2">
      <c r="A6315" s="13"/>
      <c r="B6315"/>
      <c r="C6315"/>
      <c r="D6315" s="227"/>
      <c r="E6315" s="227"/>
      <c r="F6315" s="227"/>
      <c r="G6315"/>
      <c r="H6315"/>
      <c r="I6315"/>
      <c r="J6315" s="227"/>
      <c r="L6315" s="190"/>
      <c r="N6315"/>
      <c r="O6315"/>
      <c r="P6315"/>
      <c r="Q6315"/>
      <c r="R6315"/>
      <c r="S6315"/>
      <c r="T6315"/>
      <c r="U6315"/>
      <c r="V6315"/>
      <c r="W6315" s="319"/>
      <c r="X6315"/>
      <c r="Y6315"/>
      <c r="Z6315"/>
      <c r="AA6315"/>
      <c r="AB6315"/>
      <c r="AC6315"/>
      <c r="AD6315"/>
      <c r="AE6315"/>
      <c r="AF6315"/>
      <c r="AG6315"/>
      <c r="AH6315"/>
      <c r="AI6315"/>
      <c r="AJ6315"/>
      <c r="AK6315"/>
      <c r="AL6315"/>
      <c r="AM6315"/>
      <c r="AN6315"/>
      <c r="AO6315"/>
      <c r="AP6315"/>
      <c r="AQ6315"/>
    </row>
    <row r="6316" spans="1:43" s="269" customFormat="1" x14ac:dyDescent="0.2">
      <c r="A6316" s="13"/>
      <c r="B6316"/>
      <c r="C6316"/>
      <c r="D6316" s="227"/>
      <c r="E6316" s="227"/>
      <c r="F6316" s="227"/>
      <c r="G6316"/>
      <c r="H6316"/>
      <c r="I6316"/>
      <c r="J6316" s="227"/>
      <c r="L6316" s="190"/>
      <c r="N6316"/>
      <c r="O6316"/>
      <c r="P6316"/>
      <c r="Q6316"/>
      <c r="R6316"/>
      <c r="S6316"/>
      <c r="T6316"/>
      <c r="U6316"/>
      <c r="V6316"/>
      <c r="W6316" s="319"/>
      <c r="X6316"/>
      <c r="Y6316"/>
      <c r="Z6316"/>
      <c r="AA6316"/>
      <c r="AB6316"/>
      <c r="AC6316"/>
      <c r="AD6316"/>
      <c r="AE6316"/>
      <c r="AF6316"/>
      <c r="AG6316"/>
      <c r="AH6316"/>
      <c r="AI6316"/>
      <c r="AJ6316"/>
      <c r="AK6316"/>
      <c r="AL6316"/>
      <c r="AM6316"/>
      <c r="AN6316"/>
      <c r="AO6316"/>
      <c r="AP6316"/>
      <c r="AQ6316"/>
    </row>
    <row r="6317" spans="1:43" s="269" customFormat="1" x14ac:dyDescent="0.2">
      <c r="A6317" s="13"/>
      <c r="B6317"/>
      <c r="C6317"/>
      <c r="D6317" s="227"/>
      <c r="E6317" s="227"/>
      <c r="F6317" s="227"/>
      <c r="G6317"/>
      <c r="H6317"/>
      <c r="I6317"/>
      <c r="J6317" s="227"/>
      <c r="L6317" s="190"/>
      <c r="N6317"/>
      <c r="O6317"/>
      <c r="P6317"/>
      <c r="Q6317"/>
      <c r="R6317"/>
      <c r="S6317"/>
      <c r="T6317"/>
      <c r="U6317"/>
      <c r="V6317"/>
      <c r="W6317" s="319"/>
      <c r="X6317"/>
      <c r="Y6317"/>
      <c r="Z6317"/>
      <c r="AA6317"/>
      <c r="AB6317"/>
      <c r="AC6317"/>
      <c r="AD6317"/>
      <c r="AE6317"/>
      <c r="AF6317"/>
      <c r="AG6317"/>
      <c r="AH6317"/>
      <c r="AI6317"/>
      <c r="AJ6317"/>
      <c r="AK6317"/>
      <c r="AL6317"/>
      <c r="AM6317"/>
      <c r="AN6317"/>
      <c r="AO6317"/>
      <c r="AP6317"/>
      <c r="AQ6317"/>
    </row>
    <row r="6318" spans="1:43" s="269" customFormat="1" x14ac:dyDescent="0.2">
      <c r="A6318" s="13"/>
      <c r="B6318"/>
      <c r="C6318"/>
      <c r="D6318" s="227"/>
      <c r="E6318" s="227"/>
      <c r="F6318" s="227"/>
      <c r="G6318"/>
      <c r="H6318"/>
      <c r="I6318"/>
      <c r="J6318" s="227"/>
      <c r="L6318" s="190"/>
      <c r="N6318"/>
      <c r="O6318"/>
      <c r="P6318"/>
      <c r="Q6318"/>
      <c r="R6318"/>
      <c r="S6318"/>
      <c r="T6318"/>
      <c r="U6318"/>
      <c r="V6318"/>
      <c r="W6318" s="319"/>
      <c r="X6318"/>
      <c r="Y6318"/>
      <c r="Z6318"/>
      <c r="AA6318"/>
      <c r="AB6318"/>
      <c r="AC6318"/>
      <c r="AD6318"/>
      <c r="AE6318"/>
      <c r="AF6318"/>
      <c r="AG6318"/>
      <c r="AH6318"/>
      <c r="AI6318"/>
      <c r="AJ6318"/>
      <c r="AK6318"/>
      <c r="AL6318"/>
      <c r="AM6318"/>
      <c r="AN6318"/>
      <c r="AO6318"/>
      <c r="AP6318"/>
      <c r="AQ6318"/>
    </row>
    <row r="6319" spans="1:43" s="269" customFormat="1" x14ac:dyDescent="0.2">
      <c r="A6319" s="13"/>
      <c r="B6319"/>
      <c r="C6319"/>
      <c r="D6319" s="227"/>
      <c r="E6319" s="227"/>
      <c r="F6319" s="227"/>
      <c r="G6319"/>
      <c r="H6319"/>
      <c r="I6319"/>
      <c r="J6319" s="227"/>
      <c r="L6319" s="190"/>
      <c r="N6319"/>
      <c r="O6319"/>
      <c r="P6319"/>
      <c r="Q6319"/>
      <c r="R6319"/>
      <c r="S6319"/>
      <c r="T6319"/>
      <c r="U6319"/>
      <c r="V6319"/>
      <c r="W6319" s="319"/>
      <c r="X6319"/>
      <c r="Y6319"/>
      <c r="Z6319"/>
      <c r="AA6319"/>
      <c r="AB6319"/>
      <c r="AC6319"/>
      <c r="AD6319"/>
      <c r="AE6319"/>
      <c r="AF6319"/>
      <c r="AG6319"/>
      <c r="AH6319"/>
      <c r="AI6319"/>
      <c r="AJ6319"/>
      <c r="AK6319"/>
      <c r="AL6319"/>
      <c r="AM6319"/>
      <c r="AN6319"/>
      <c r="AO6319"/>
      <c r="AP6319"/>
      <c r="AQ6319"/>
    </row>
    <row r="6320" spans="1:43" s="269" customFormat="1" x14ac:dyDescent="0.2">
      <c r="A6320" s="13"/>
      <c r="B6320"/>
      <c r="C6320"/>
      <c r="D6320" s="227"/>
      <c r="E6320" s="227"/>
      <c r="F6320" s="227"/>
      <c r="G6320"/>
      <c r="H6320"/>
      <c r="I6320"/>
      <c r="J6320" s="227"/>
      <c r="L6320" s="190"/>
      <c r="N6320"/>
      <c r="O6320"/>
      <c r="P6320"/>
      <c r="Q6320"/>
      <c r="R6320"/>
      <c r="S6320"/>
      <c r="T6320"/>
      <c r="U6320"/>
      <c r="V6320"/>
      <c r="W6320" s="319"/>
      <c r="X6320"/>
      <c r="Y6320"/>
      <c r="Z6320"/>
      <c r="AA6320"/>
      <c r="AB6320"/>
      <c r="AC6320"/>
      <c r="AD6320"/>
      <c r="AE6320"/>
      <c r="AF6320"/>
      <c r="AG6320"/>
      <c r="AH6320"/>
      <c r="AI6320"/>
      <c r="AJ6320"/>
      <c r="AK6320"/>
      <c r="AL6320"/>
      <c r="AM6320"/>
      <c r="AN6320"/>
      <c r="AO6320"/>
      <c r="AP6320"/>
      <c r="AQ6320"/>
    </row>
    <row r="6321" spans="1:43" s="269" customFormat="1" x14ac:dyDescent="0.2">
      <c r="A6321" s="13"/>
      <c r="B6321"/>
      <c r="C6321"/>
      <c r="D6321" s="227"/>
      <c r="E6321" s="227"/>
      <c r="F6321" s="227"/>
      <c r="G6321"/>
      <c r="H6321"/>
      <c r="I6321"/>
      <c r="J6321" s="227"/>
      <c r="L6321" s="190"/>
      <c r="N6321"/>
      <c r="O6321"/>
      <c r="P6321"/>
      <c r="Q6321"/>
      <c r="R6321"/>
      <c r="S6321"/>
      <c r="T6321"/>
      <c r="U6321"/>
      <c r="V6321"/>
      <c r="W6321" s="319"/>
      <c r="X6321"/>
      <c r="Y6321"/>
      <c r="Z6321"/>
      <c r="AA6321"/>
      <c r="AB6321"/>
      <c r="AC6321"/>
      <c r="AD6321"/>
      <c r="AE6321"/>
      <c r="AF6321"/>
      <c r="AG6321"/>
      <c r="AH6321"/>
      <c r="AI6321"/>
      <c r="AJ6321"/>
      <c r="AK6321"/>
      <c r="AL6321"/>
      <c r="AM6321"/>
      <c r="AN6321"/>
      <c r="AO6321"/>
      <c r="AP6321"/>
      <c r="AQ6321"/>
    </row>
    <row r="6322" spans="1:43" s="269" customFormat="1" x14ac:dyDescent="0.2">
      <c r="A6322" s="13"/>
      <c r="B6322"/>
      <c r="C6322"/>
      <c r="D6322" s="227"/>
      <c r="E6322" s="227"/>
      <c r="F6322" s="227"/>
      <c r="G6322"/>
      <c r="H6322"/>
      <c r="I6322"/>
      <c r="J6322" s="227"/>
      <c r="L6322" s="190"/>
      <c r="N6322"/>
      <c r="O6322"/>
      <c r="P6322"/>
      <c r="Q6322"/>
      <c r="R6322"/>
      <c r="S6322"/>
      <c r="T6322"/>
      <c r="U6322"/>
      <c r="V6322"/>
      <c r="W6322" s="319"/>
      <c r="X6322"/>
      <c r="Y6322"/>
      <c r="Z6322"/>
      <c r="AA6322"/>
      <c r="AB6322"/>
      <c r="AC6322"/>
      <c r="AD6322"/>
      <c r="AE6322"/>
      <c r="AF6322"/>
      <c r="AG6322"/>
      <c r="AH6322"/>
      <c r="AI6322"/>
      <c r="AJ6322"/>
      <c r="AK6322"/>
      <c r="AL6322"/>
      <c r="AM6322"/>
      <c r="AN6322"/>
      <c r="AO6322"/>
      <c r="AP6322"/>
      <c r="AQ6322"/>
    </row>
    <row r="6323" spans="1:43" s="269" customFormat="1" x14ac:dyDescent="0.2">
      <c r="A6323" s="13"/>
      <c r="B6323"/>
      <c r="C6323"/>
      <c r="D6323" s="227"/>
      <c r="E6323" s="227"/>
      <c r="F6323" s="227"/>
      <c r="G6323"/>
      <c r="H6323"/>
      <c r="I6323"/>
      <c r="J6323" s="227"/>
      <c r="L6323" s="190"/>
      <c r="N6323"/>
      <c r="O6323"/>
      <c r="P6323"/>
      <c r="Q6323"/>
      <c r="R6323"/>
      <c r="S6323"/>
      <c r="T6323"/>
      <c r="U6323"/>
      <c r="V6323"/>
      <c r="W6323" s="319"/>
      <c r="X6323"/>
      <c r="Y6323"/>
      <c r="Z6323"/>
      <c r="AA6323"/>
      <c r="AB6323"/>
      <c r="AC6323"/>
      <c r="AD6323"/>
      <c r="AE6323"/>
      <c r="AF6323"/>
      <c r="AG6323"/>
      <c r="AH6323"/>
      <c r="AI6323"/>
      <c r="AJ6323"/>
      <c r="AK6323"/>
      <c r="AL6323"/>
      <c r="AM6323"/>
      <c r="AN6323"/>
      <c r="AO6323"/>
      <c r="AP6323"/>
      <c r="AQ6323"/>
    </row>
    <row r="6324" spans="1:43" s="269" customFormat="1" x14ac:dyDescent="0.2">
      <c r="A6324" s="13"/>
      <c r="B6324"/>
      <c r="C6324"/>
      <c r="D6324" s="227"/>
      <c r="E6324" s="227"/>
      <c r="F6324" s="227"/>
      <c r="G6324"/>
      <c r="H6324"/>
      <c r="I6324"/>
      <c r="J6324" s="227"/>
      <c r="L6324" s="190"/>
      <c r="N6324"/>
      <c r="O6324"/>
      <c r="P6324"/>
      <c r="Q6324"/>
      <c r="R6324"/>
      <c r="S6324"/>
      <c r="T6324"/>
      <c r="U6324"/>
      <c r="V6324"/>
      <c r="W6324" s="319"/>
      <c r="X6324"/>
      <c r="Y6324"/>
      <c r="Z6324"/>
      <c r="AA6324"/>
      <c r="AB6324"/>
      <c r="AC6324"/>
      <c r="AD6324"/>
      <c r="AE6324"/>
      <c r="AF6324"/>
      <c r="AG6324"/>
      <c r="AH6324"/>
      <c r="AI6324"/>
      <c r="AJ6324"/>
      <c r="AK6324"/>
      <c r="AL6324"/>
      <c r="AM6324"/>
      <c r="AN6324"/>
      <c r="AO6324"/>
      <c r="AP6324"/>
      <c r="AQ6324"/>
    </row>
    <row r="6325" spans="1:43" s="269" customFormat="1" x14ac:dyDescent="0.2">
      <c r="A6325" s="13"/>
      <c r="B6325"/>
      <c r="C6325"/>
      <c r="D6325" s="227"/>
      <c r="E6325" s="227"/>
      <c r="F6325" s="227"/>
      <c r="G6325"/>
      <c r="H6325"/>
      <c r="I6325"/>
      <c r="J6325" s="227"/>
      <c r="L6325" s="190"/>
      <c r="N6325"/>
      <c r="O6325"/>
      <c r="P6325"/>
      <c r="Q6325"/>
      <c r="R6325"/>
      <c r="S6325"/>
      <c r="T6325"/>
      <c r="U6325"/>
      <c r="V6325"/>
      <c r="W6325" s="319"/>
      <c r="X6325"/>
      <c r="Y6325"/>
      <c r="Z6325"/>
      <c r="AA6325"/>
      <c r="AB6325"/>
      <c r="AC6325"/>
      <c r="AD6325"/>
      <c r="AE6325"/>
      <c r="AF6325"/>
      <c r="AG6325"/>
      <c r="AH6325"/>
      <c r="AI6325"/>
      <c r="AJ6325"/>
      <c r="AK6325"/>
      <c r="AL6325"/>
      <c r="AM6325"/>
      <c r="AN6325"/>
      <c r="AO6325"/>
      <c r="AP6325"/>
      <c r="AQ6325"/>
    </row>
    <row r="6326" spans="1:43" s="269" customFormat="1" x14ac:dyDescent="0.2">
      <c r="A6326" s="13"/>
      <c r="B6326"/>
      <c r="C6326"/>
      <c r="D6326" s="227"/>
      <c r="E6326" s="227"/>
      <c r="F6326" s="227"/>
      <c r="G6326"/>
      <c r="H6326"/>
      <c r="I6326"/>
      <c r="J6326" s="227"/>
      <c r="L6326" s="190"/>
      <c r="N6326"/>
      <c r="O6326"/>
      <c r="P6326"/>
      <c r="Q6326"/>
      <c r="R6326"/>
      <c r="S6326"/>
      <c r="T6326"/>
      <c r="U6326"/>
      <c r="V6326"/>
      <c r="W6326" s="319"/>
      <c r="X6326"/>
      <c r="Y6326"/>
      <c r="Z6326"/>
      <c r="AA6326"/>
      <c r="AB6326"/>
      <c r="AC6326"/>
      <c r="AD6326"/>
      <c r="AE6326"/>
      <c r="AF6326"/>
      <c r="AG6326"/>
      <c r="AH6326"/>
      <c r="AI6326"/>
      <c r="AJ6326"/>
      <c r="AK6326"/>
      <c r="AL6326"/>
      <c r="AM6326"/>
      <c r="AN6326"/>
      <c r="AO6326"/>
      <c r="AP6326"/>
      <c r="AQ6326"/>
    </row>
    <row r="6327" spans="1:43" s="269" customFormat="1" x14ac:dyDescent="0.2">
      <c r="A6327" s="13"/>
      <c r="B6327"/>
      <c r="C6327"/>
      <c r="D6327" s="227"/>
      <c r="E6327" s="227"/>
      <c r="F6327" s="227"/>
      <c r="G6327"/>
      <c r="H6327"/>
      <c r="I6327"/>
      <c r="J6327" s="227"/>
      <c r="L6327" s="190"/>
      <c r="N6327"/>
      <c r="O6327"/>
      <c r="P6327"/>
      <c r="Q6327"/>
      <c r="R6327"/>
      <c r="S6327"/>
      <c r="T6327"/>
      <c r="U6327"/>
      <c r="V6327"/>
      <c r="W6327" s="319"/>
      <c r="X6327"/>
      <c r="Y6327"/>
      <c r="Z6327"/>
      <c r="AA6327"/>
      <c r="AB6327"/>
      <c r="AC6327"/>
      <c r="AD6327"/>
      <c r="AE6327"/>
      <c r="AF6327"/>
      <c r="AG6327"/>
      <c r="AH6327"/>
      <c r="AI6327"/>
      <c r="AJ6327"/>
      <c r="AK6327"/>
      <c r="AL6327"/>
      <c r="AM6327"/>
      <c r="AN6327"/>
      <c r="AO6327"/>
      <c r="AP6327"/>
      <c r="AQ6327"/>
    </row>
    <row r="6328" spans="1:43" s="269" customFormat="1" x14ac:dyDescent="0.2">
      <c r="A6328" s="13"/>
      <c r="B6328"/>
      <c r="C6328"/>
      <c r="D6328" s="227"/>
      <c r="E6328" s="227"/>
      <c r="F6328" s="227"/>
      <c r="G6328"/>
      <c r="H6328"/>
      <c r="I6328"/>
      <c r="J6328" s="227"/>
      <c r="L6328" s="190"/>
      <c r="N6328"/>
      <c r="O6328"/>
      <c r="P6328"/>
      <c r="Q6328"/>
      <c r="R6328"/>
      <c r="S6328"/>
      <c r="T6328"/>
      <c r="U6328"/>
      <c r="V6328"/>
      <c r="W6328" s="319"/>
      <c r="X6328"/>
      <c r="Y6328"/>
      <c r="Z6328"/>
      <c r="AA6328"/>
      <c r="AB6328"/>
      <c r="AC6328"/>
      <c r="AD6328"/>
      <c r="AE6328"/>
      <c r="AF6328"/>
      <c r="AG6328"/>
      <c r="AH6328"/>
      <c r="AI6328"/>
      <c r="AJ6328"/>
      <c r="AK6328"/>
      <c r="AL6328"/>
      <c r="AM6328"/>
      <c r="AN6328"/>
      <c r="AO6328"/>
      <c r="AP6328"/>
      <c r="AQ6328"/>
    </row>
    <row r="6329" spans="1:43" s="269" customFormat="1" x14ac:dyDescent="0.2">
      <c r="A6329" s="13"/>
      <c r="B6329"/>
      <c r="C6329"/>
      <c r="D6329" s="227"/>
      <c r="E6329" s="227"/>
      <c r="F6329" s="227"/>
      <c r="G6329"/>
      <c r="H6329"/>
      <c r="I6329"/>
      <c r="J6329" s="227"/>
      <c r="L6329" s="190"/>
      <c r="N6329"/>
      <c r="O6329"/>
      <c r="P6329"/>
      <c r="Q6329"/>
      <c r="R6329"/>
      <c r="S6329"/>
      <c r="T6329"/>
      <c r="U6329"/>
      <c r="V6329"/>
      <c r="W6329" s="319"/>
      <c r="X6329"/>
      <c r="Y6329"/>
      <c r="Z6329"/>
      <c r="AA6329"/>
      <c r="AB6329"/>
      <c r="AC6329"/>
      <c r="AD6329"/>
      <c r="AE6329"/>
      <c r="AF6329"/>
      <c r="AG6329"/>
      <c r="AH6329"/>
      <c r="AI6329"/>
      <c r="AJ6329"/>
      <c r="AK6329"/>
      <c r="AL6329"/>
      <c r="AM6329"/>
      <c r="AN6329"/>
      <c r="AO6329"/>
      <c r="AP6329"/>
      <c r="AQ6329"/>
    </row>
    <row r="6330" spans="1:43" s="269" customFormat="1" x14ac:dyDescent="0.2">
      <c r="A6330" s="13"/>
      <c r="B6330"/>
      <c r="C6330"/>
      <c r="D6330" s="227"/>
      <c r="E6330" s="227"/>
      <c r="F6330" s="227"/>
      <c r="G6330"/>
      <c r="H6330"/>
      <c r="I6330"/>
      <c r="J6330" s="227"/>
      <c r="L6330" s="190"/>
      <c r="N6330"/>
      <c r="O6330"/>
      <c r="P6330"/>
      <c r="Q6330"/>
      <c r="R6330"/>
      <c r="S6330"/>
      <c r="T6330"/>
      <c r="U6330"/>
      <c r="V6330"/>
      <c r="W6330" s="319"/>
      <c r="X6330"/>
      <c r="Y6330"/>
      <c r="Z6330"/>
      <c r="AA6330"/>
      <c r="AB6330"/>
      <c r="AC6330"/>
      <c r="AD6330"/>
      <c r="AE6330"/>
      <c r="AF6330"/>
      <c r="AG6330"/>
      <c r="AH6330"/>
      <c r="AI6330"/>
      <c r="AJ6330"/>
      <c r="AK6330"/>
      <c r="AL6330"/>
      <c r="AM6330"/>
      <c r="AN6330"/>
      <c r="AO6330"/>
      <c r="AP6330"/>
      <c r="AQ6330"/>
    </row>
    <row r="6331" spans="1:43" s="269" customFormat="1" x14ac:dyDescent="0.2">
      <c r="A6331" s="13"/>
      <c r="B6331"/>
      <c r="C6331"/>
      <c r="D6331" s="227"/>
      <c r="E6331" s="227"/>
      <c r="F6331" s="227"/>
      <c r="G6331"/>
      <c r="H6331"/>
      <c r="I6331"/>
      <c r="J6331" s="227"/>
      <c r="L6331" s="190"/>
      <c r="N6331"/>
      <c r="O6331"/>
      <c r="P6331"/>
      <c r="Q6331"/>
      <c r="R6331"/>
      <c r="S6331"/>
      <c r="T6331"/>
      <c r="U6331"/>
      <c r="V6331"/>
      <c r="W6331" s="319"/>
      <c r="X6331"/>
      <c r="Y6331"/>
      <c r="Z6331"/>
      <c r="AA6331"/>
      <c r="AB6331"/>
      <c r="AC6331"/>
      <c r="AD6331"/>
      <c r="AE6331"/>
      <c r="AF6331"/>
      <c r="AG6331"/>
      <c r="AH6331"/>
      <c r="AI6331"/>
      <c r="AJ6331"/>
      <c r="AK6331"/>
      <c r="AL6331"/>
      <c r="AM6331"/>
      <c r="AN6331"/>
      <c r="AO6331"/>
      <c r="AP6331"/>
      <c r="AQ6331"/>
    </row>
    <row r="6332" spans="1:43" s="269" customFormat="1" x14ac:dyDescent="0.2">
      <c r="A6332" s="13"/>
      <c r="B6332"/>
      <c r="C6332"/>
      <c r="D6332" s="227"/>
      <c r="E6332" s="227"/>
      <c r="F6332" s="227"/>
      <c r="G6332"/>
      <c r="H6332"/>
      <c r="I6332"/>
      <c r="J6332" s="227"/>
      <c r="L6332" s="190"/>
      <c r="N6332"/>
      <c r="O6332"/>
      <c r="P6332"/>
      <c r="Q6332"/>
      <c r="R6332"/>
      <c r="S6332"/>
      <c r="T6332"/>
      <c r="U6332"/>
      <c r="V6332"/>
      <c r="W6332" s="319"/>
      <c r="X6332"/>
      <c r="Y6332"/>
      <c r="Z6332"/>
      <c r="AA6332"/>
      <c r="AB6332"/>
      <c r="AC6332"/>
      <c r="AD6332"/>
      <c r="AE6332"/>
      <c r="AF6332"/>
      <c r="AG6332"/>
      <c r="AH6332"/>
      <c r="AI6332"/>
      <c r="AJ6332"/>
      <c r="AK6332"/>
      <c r="AL6332"/>
      <c r="AM6332"/>
      <c r="AN6332"/>
      <c r="AO6332"/>
      <c r="AP6332"/>
      <c r="AQ6332"/>
    </row>
    <row r="6333" spans="1:43" s="269" customFormat="1" x14ac:dyDescent="0.2">
      <c r="A6333" s="13"/>
      <c r="B6333"/>
      <c r="C6333"/>
      <c r="D6333" s="227"/>
      <c r="E6333" s="227"/>
      <c r="F6333" s="227"/>
      <c r="G6333"/>
      <c r="H6333"/>
      <c r="I6333"/>
      <c r="J6333" s="227"/>
      <c r="L6333" s="190"/>
      <c r="N6333"/>
      <c r="O6333"/>
      <c r="P6333"/>
      <c r="Q6333"/>
      <c r="R6333"/>
      <c r="S6333"/>
      <c r="T6333"/>
      <c r="U6333"/>
      <c r="V6333"/>
      <c r="W6333" s="319"/>
      <c r="X6333"/>
      <c r="Y6333"/>
      <c r="Z6333"/>
      <c r="AA6333"/>
      <c r="AB6333"/>
      <c r="AC6333"/>
      <c r="AD6333"/>
      <c r="AE6333"/>
      <c r="AF6333"/>
      <c r="AG6333"/>
      <c r="AH6333"/>
      <c r="AI6333"/>
      <c r="AJ6333"/>
      <c r="AK6333"/>
      <c r="AL6333"/>
      <c r="AM6333"/>
      <c r="AN6333"/>
      <c r="AO6333"/>
      <c r="AP6333"/>
      <c r="AQ6333"/>
    </row>
    <row r="6334" spans="1:43" s="269" customFormat="1" x14ac:dyDescent="0.2">
      <c r="A6334" s="13"/>
      <c r="B6334"/>
      <c r="C6334"/>
      <c r="D6334" s="227"/>
      <c r="E6334" s="227"/>
      <c r="F6334" s="227"/>
      <c r="G6334"/>
      <c r="H6334"/>
      <c r="I6334"/>
      <c r="J6334" s="227"/>
      <c r="L6334" s="190"/>
      <c r="N6334"/>
      <c r="O6334"/>
      <c r="P6334"/>
      <c r="Q6334"/>
      <c r="R6334"/>
      <c r="S6334"/>
      <c r="T6334"/>
      <c r="U6334"/>
      <c r="V6334"/>
      <c r="W6334" s="319"/>
      <c r="X6334"/>
      <c r="Y6334"/>
      <c r="Z6334"/>
      <c r="AA6334"/>
      <c r="AB6334"/>
      <c r="AC6334"/>
      <c r="AD6334"/>
      <c r="AE6334"/>
      <c r="AF6334"/>
      <c r="AG6334"/>
      <c r="AH6334"/>
      <c r="AI6334"/>
      <c r="AJ6334"/>
      <c r="AK6334"/>
      <c r="AL6334"/>
      <c r="AM6334"/>
      <c r="AN6334"/>
      <c r="AO6334"/>
      <c r="AP6334"/>
      <c r="AQ6334"/>
    </row>
    <row r="6335" spans="1:43" s="269" customFormat="1" x14ac:dyDescent="0.2">
      <c r="A6335" s="13"/>
      <c r="B6335"/>
      <c r="C6335"/>
      <c r="D6335" s="227"/>
      <c r="E6335" s="227"/>
      <c r="F6335" s="227"/>
      <c r="G6335"/>
      <c r="H6335"/>
      <c r="I6335"/>
      <c r="J6335" s="227"/>
      <c r="L6335" s="190"/>
      <c r="N6335"/>
      <c r="O6335"/>
      <c r="P6335"/>
      <c r="Q6335"/>
      <c r="R6335"/>
      <c r="S6335"/>
      <c r="T6335"/>
      <c r="U6335"/>
      <c r="V6335"/>
      <c r="W6335" s="319"/>
      <c r="X6335"/>
      <c r="Y6335"/>
      <c r="Z6335"/>
      <c r="AA6335"/>
      <c r="AB6335"/>
      <c r="AC6335"/>
      <c r="AD6335"/>
      <c r="AE6335"/>
      <c r="AF6335"/>
      <c r="AG6335"/>
      <c r="AH6335"/>
      <c r="AI6335"/>
      <c r="AJ6335"/>
      <c r="AK6335"/>
      <c r="AL6335"/>
      <c r="AM6335"/>
      <c r="AN6335"/>
      <c r="AO6335"/>
      <c r="AP6335"/>
      <c r="AQ6335"/>
    </row>
    <row r="6336" spans="1:43" s="269" customFormat="1" x14ac:dyDescent="0.2">
      <c r="A6336" s="13"/>
      <c r="B6336"/>
      <c r="C6336"/>
      <c r="D6336" s="227"/>
      <c r="E6336" s="227"/>
      <c r="F6336" s="227"/>
      <c r="G6336"/>
      <c r="H6336"/>
      <c r="I6336"/>
      <c r="J6336" s="227"/>
      <c r="L6336" s="190"/>
      <c r="N6336"/>
      <c r="O6336"/>
      <c r="P6336"/>
      <c r="Q6336"/>
      <c r="R6336"/>
      <c r="S6336"/>
      <c r="T6336"/>
      <c r="U6336"/>
      <c r="V6336"/>
      <c r="W6336" s="319"/>
      <c r="X6336"/>
      <c r="Y6336"/>
      <c r="Z6336"/>
      <c r="AA6336"/>
      <c r="AB6336"/>
      <c r="AC6336"/>
      <c r="AD6336"/>
      <c r="AE6336"/>
      <c r="AF6336"/>
      <c r="AG6336"/>
      <c r="AH6336"/>
      <c r="AI6336"/>
      <c r="AJ6336"/>
      <c r="AK6336"/>
      <c r="AL6336"/>
      <c r="AM6336"/>
      <c r="AN6336"/>
      <c r="AO6336"/>
      <c r="AP6336"/>
      <c r="AQ6336"/>
    </row>
    <row r="6337" spans="1:43" s="269" customFormat="1" x14ac:dyDescent="0.2">
      <c r="A6337" s="13"/>
      <c r="B6337"/>
      <c r="C6337"/>
      <c r="D6337" s="227"/>
      <c r="E6337" s="227"/>
      <c r="F6337" s="227"/>
      <c r="G6337"/>
      <c r="H6337"/>
      <c r="I6337"/>
      <c r="J6337" s="227"/>
      <c r="L6337" s="190"/>
      <c r="N6337"/>
      <c r="O6337"/>
      <c r="P6337"/>
      <c r="Q6337"/>
      <c r="R6337"/>
      <c r="S6337"/>
      <c r="T6337"/>
      <c r="U6337"/>
      <c r="V6337"/>
      <c r="W6337" s="319"/>
      <c r="X6337"/>
      <c r="Y6337"/>
      <c r="Z6337"/>
      <c r="AA6337"/>
      <c r="AB6337"/>
      <c r="AC6337"/>
      <c r="AD6337"/>
      <c r="AE6337"/>
      <c r="AF6337"/>
      <c r="AG6337"/>
      <c r="AH6337"/>
      <c r="AI6337"/>
      <c r="AJ6337"/>
      <c r="AK6337"/>
      <c r="AL6337"/>
      <c r="AM6337"/>
      <c r="AN6337"/>
      <c r="AO6337"/>
      <c r="AP6337"/>
      <c r="AQ6337"/>
    </row>
    <row r="6338" spans="1:43" s="269" customFormat="1" x14ac:dyDescent="0.2">
      <c r="A6338" s="13"/>
      <c r="B6338"/>
      <c r="C6338"/>
      <c r="D6338" s="227"/>
      <c r="E6338" s="227"/>
      <c r="F6338" s="227"/>
      <c r="G6338"/>
      <c r="H6338"/>
      <c r="I6338"/>
      <c r="J6338" s="227"/>
      <c r="L6338" s="190"/>
      <c r="N6338"/>
      <c r="O6338"/>
      <c r="P6338"/>
      <c r="Q6338"/>
      <c r="R6338"/>
      <c r="S6338"/>
      <c r="T6338"/>
      <c r="U6338"/>
      <c r="V6338"/>
      <c r="W6338" s="319"/>
      <c r="X6338"/>
      <c r="Y6338"/>
      <c r="Z6338"/>
      <c r="AA6338"/>
      <c r="AB6338"/>
      <c r="AC6338"/>
      <c r="AD6338"/>
      <c r="AE6338"/>
      <c r="AF6338"/>
      <c r="AG6338"/>
      <c r="AH6338"/>
      <c r="AI6338"/>
      <c r="AJ6338"/>
      <c r="AK6338"/>
      <c r="AL6338"/>
      <c r="AM6338"/>
      <c r="AN6338"/>
      <c r="AO6338"/>
      <c r="AP6338"/>
      <c r="AQ6338"/>
    </row>
    <row r="6339" spans="1:43" s="269" customFormat="1" x14ac:dyDescent="0.2">
      <c r="A6339" s="13"/>
      <c r="B6339"/>
      <c r="C6339"/>
      <c r="D6339" s="227"/>
      <c r="E6339" s="227"/>
      <c r="F6339" s="227"/>
      <c r="G6339"/>
      <c r="H6339"/>
      <c r="I6339"/>
      <c r="J6339" s="227"/>
      <c r="L6339" s="190"/>
      <c r="N6339"/>
      <c r="O6339"/>
      <c r="P6339"/>
      <c r="Q6339"/>
      <c r="R6339"/>
      <c r="S6339"/>
      <c r="T6339"/>
      <c r="U6339"/>
      <c r="V6339"/>
      <c r="W6339" s="319"/>
      <c r="X6339"/>
      <c r="Y6339"/>
      <c r="Z6339"/>
      <c r="AA6339"/>
      <c r="AB6339"/>
      <c r="AC6339"/>
      <c r="AD6339"/>
      <c r="AE6339"/>
      <c r="AF6339"/>
      <c r="AG6339"/>
      <c r="AH6339"/>
      <c r="AI6339"/>
      <c r="AJ6339"/>
      <c r="AK6339"/>
      <c r="AL6339"/>
      <c r="AM6339"/>
      <c r="AN6339"/>
      <c r="AO6339"/>
      <c r="AP6339"/>
      <c r="AQ6339"/>
    </row>
    <row r="6340" spans="1:43" s="269" customFormat="1" x14ac:dyDescent="0.2">
      <c r="A6340" s="13"/>
      <c r="B6340"/>
      <c r="C6340"/>
      <c r="D6340" s="227"/>
      <c r="E6340" s="227"/>
      <c r="F6340" s="227"/>
      <c r="G6340"/>
      <c r="H6340"/>
      <c r="I6340"/>
      <c r="J6340" s="227"/>
      <c r="L6340" s="190"/>
      <c r="N6340"/>
      <c r="O6340"/>
      <c r="P6340"/>
      <c r="Q6340"/>
      <c r="R6340"/>
      <c r="S6340"/>
      <c r="T6340"/>
      <c r="U6340"/>
      <c r="V6340"/>
      <c r="W6340" s="319"/>
      <c r="X6340"/>
      <c r="Y6340"/>
      <c r="Z6340"/>
      <c r="AA6340"/>
      <c r="AB6340"/>
      <c r="AC6340"/>
      <c r="AD6340"/>
      <c r="AE6340"/>
      <c r="AF6340"/>
      <c r="AG6340"/>
      <c r="AH6340"/>
      <c r="AI6340"/>
      <c r="AJ6340"/>
      <c r="AK6340"/>
      <c r="AL6340"/>
      <c r="AM6340"/>
      <c r="AN6340"/>
      <c r="AO6340"/>
      <c r="AP6340"/>
      <c r="AQ6340"/>
    </row>
    <row r="6341" spans="1:43" s="269" customFormat="1" x14ac:dyDescent="0.2">
      <c r="A6341" s="13"/>
      <c r="B6341"/>
      <c r="C6341"/>
      <c r="D6341" s="227"/>
      <c r="E6341" s="227"/>
      <c r="F6341" s="227"/>
      <c r="G6341"/>
      <c r="H6341"/>
      <c r="I6341"/>
      <c r="J6341" s="227"/>
      <c r="L6341" s="190"/>
      <c r="N6341"/>
      <c r="O6341"/>
      <c r="P6341"/>
      <c r="Q6341"/>
      <c r="R6341"/>
      <c r="S6341"/>
      <c r="T6341"/>
      <c r="U6341"/>
      <c r="V6341"/>
      <c r="W6341" s="319"/>
      <c r="X6341"/>
      <c r="Y6341"/>
      <c r="Z6341"/>
      <c r="AA6341"/>
      <c r="AB6341"/>
      <c r="AC6341"/>
      <c r="AD6341"/>
      <c r="AE6341"/>
      <c r="AF6341"/>
      <c r="AG6341"/>
      <c r="AH6341"/>
      <c r="AI6341"/>
      <c r="AJ6341"/>
      <c r="AK6341"/>
      <c r="AL6341"/>
      <c r="AM6341"/>
      <c r="AN6341"/>
      <c r="AO6341"/>
      <c r="AP6341"/>
      <c r="AQ6341"/>
    </row>
    <row r="6342" spans="1:43" s="269" customFormat="1" x14ac:dyDescent="0.2">
      <c r="A6342" s="13"/>
      <c r="B6342"/>
      <c r="C6342"/>
      <c r="D6342" s="227"/>
      <c r="E6342" s="227"/>
      <c r="F6342" s="227"/>
      <c r="G6342"/>
      <c r="H6342"/>
      <c r="I6342"/>
      <c r="J6342" s="227"/>
      <c r="L6342" s="190"/>
      <c r="N6342"/>
      <c r="O6342"/>
      <c r="P6342"/>
      <c r="Q6342"/>
      <c r="R6342"/>
      <c r="S6342"/>
      <c r="T6342"/>
      <c r="U6342"/>
      <c r="V6342"/>
      <c r="W6342" s="319"/>
      <c r="X6342"/>
      <c r="Y6342"/>
      <c r="Z6342"/>
      <c r="AA6342"/>
      <c r="AB6342"/>
      <c r="AC6342"/>
      <c r="AD6342"/>
      <c r="AE6342"/>
      <c r="AF6342"/>
      <c r="AG6342"/>
      <c r="AH6342"/>
      <c r="AI6342"/>
      <c r="AJ6342"/>
      <c r="AK6342"/>
      <c r="AL6342"/>
      <c r="AM6342"/>
      <c r="AN6342"/>
      <c r="AO6342"/>
      <c r="AP6342"/>
      <c r="AQ6342"/>
    </row>
    <row r="6343" spans="1:43" s="269" customFormat="1" x14ac:dyDescent="0.2">
      <c r="A6343" s="13"/>
      <c r="B6343"/>
      <c r="C6343"/>
      <c r="D6343" s="227"/>
      <c r="E6343" s="227"/>
      <c r="F6343" s="227"/>
      <c r="G6343"/>
      <c r="H6343"/>
      <c r="I6343"/>
      <c r="J6343" s="227"/>
      <c r="L6343" s="190"/>
      <c r="N6343"/>
      <c r="O6343"/>
      <c r="P6343"/>
      <c r="Q6343"/>
      <c r="R6343"/>
      <c r="S6343"/>
      <c r="T6343"/>
      <c r="U6343"/>
      <c r="V6343"/>
      <c r="W6343" s="319"/>
      <c r="X6343"/>
      <c r="Y6343"/>
      <c r="Z6343"/>
      <c r="AA6343"/>
      <c r="AB6343"/>
      <c r="AC6343"/>
      <c r="AD6343"/>
      <c r="AE6343"/>
      <c r="AF6343"/>
      <c r="AG6343"/>
      <c r="AH6343"/>
      <c r="AI6343"/>
      <c r="AJ6343"/>
      <c r="AK6343"/>
      <c r="AL6343"/>
      <c r="AM6343"/>
      <c r="AN6343"/>
      <c r="AO6343"/>
      <c r="AP6343"/>
      <c r="AQ6343"/>
    </row>
    <row r="6344" spans="1:43" s="269" customFormat="1" x14ac:dyDescent="0.2">
      <c r="A6344" s="13"/>
      <c r="B6344"/>
      <c r="C6344"/>
      <c r="D6344" s="227"/>
      <c r="E6344" s="227"/>
      <c r="F6344" s="227"/>
      <c r="G6344"/>
      <c r="H6344"/>
      <c r="I6344"/>
      <c r="J6344" s="227"/>
      <c r="L6344" s="190"/>
      <c r="N6344"/>
      <c r="O6344"/>
      <c r="P6344"/>
      <c r="Q6344"/>
      <c r="R6344"/>
      <c r="S6344"/>
      <c r="T6344"/>
      <c r="U6344"/>
      <c r="V6344"/>
      <c r="W6344" s="319"/>
      <c r="X6344"/>
      <c r="Y6344"/>
      <c r="Z6344"/>
      <c r="AA6344"/>
      <c r="AB6344"/>
      <c r="AC6344"/>
      <c r="AD6344"/>
      <c r="AE6344"/>
      <c r="AF6344"/>
      <c r="AG6344"/>
      <c r="AH6344"/>
      <c r="AI6344"/>
      <c r="AJ6344"/>
      <c r="AK6344"/>
      <c r="AL6344"/>
      <c r="AM6344"/>
      <c r="AN6344"/>
      <c r="AO6344"/>
      <c r="AP6344"/>
      <c r="AQ6344"/>
    </row>
    <row r="6345" spans="1:43" s="269" customFormat="1" x14ac:dyDescent="0.2">
      <c r="A6345" s="13"/>
      <c r="B6345"/>
      <c r="C6345"/>
      <c r="D6345" s="227"/>
      <c r="E6345" s="227"/>
      <c r="F6345" s="227"/>
      <c r="G6345"/>
      <c r="H6345"/>
      <c r="I6345"/>
      <c r="J6345" s="227"/>
      <c r="L6345" s="190"/>
      <c r="N6345"/>
      <c r="O6345"/>
      <c r="P6345"/>
      <c r="Q6345"/>
      <c r="R6345"/>
      <c r="S6345"/>
      <c r="T6345"/>
      <c r="U6345"/>
      <c r="V6345"/>
      <c r="W6345" s="319"/>
      <c r="X6345"/>
      <c r="Y6345"/>
      <c r="Z6345"/>
      <c r="AA6345"/>
      <c r="AB6345"/>
      <c r="AC6345"/>
      <c r="AD6345"/>
      <c r="AE6345"/>
      <c r="AF6345"/>
      <c r="AG6345"/>
      <c r="AH6345"/>
      <c r="AI6345"/>
      <c r="AJ6345"/>
      <c r="AK6345"/>
      <c r="AL6345"/>
      <c r="AM6345"/>
      <c r="AN6345"/>
      <c r="AO6345"/>
      <c r="AP6345"/>
      <c r="AQ6345"/>
    </row>
    <row r="6346" spans="1:43" s="269" customFormat="1" x14ac:dyDescent="0.2">
      <c r="A6346" s="13"/>
      <c r="B6346"/>
      <c r="C6346"/>
      <c r="D6346" s="227"/>
      <c r="E6346" s="227"/>
      <c r="F6346" s="227"/>
      <c r="G6346"/>
      <c r="H6346"/>
      <c r="I6346"/>
      <c r="J6346" s="227"/>
      <c r="L6346" s="190"/>
      <c r="N6346"/>
      <c r="O6346"/>
      <c r="P6346"/>
      <c r="Q6346"/>
      <c r="R6346"/>
      <c r="S6346"/>
      <c r="T6346"/>
      <c r="U6346"/>
      <c r="V6346"/>
      <c r="W6346" s="319"/>
      <c r="X6346"/>
      <c r="Y6346"/>
      <c r="Z6346"/>
      <c r="AA6346"/>
      <c r="AB6346"/>
      <c r="AC6346"/>
      <c r="AD6346"/>
      <c r="AE6346"/>
      <c r="AF6346"/>
      <c r="AG6346"/>
      <c r="AH6346"/>
      <c r="AI6346"/>
      <c r="AJ6346"/>
      <c r="AK6346"/>
      <c r="AL6346"/>
      <c r="AM6346"/>
      <c r="AN6346"/>
      <c r="AO6346"/>
      <c r="AP6346"/>
      <c r="AQ6346"/>
    </row>
    <row r="6347" spans="1:43" s="269" customFormat="1" x14ac:dyDescent="0.2">
      <c r="A6347" s="13"/>
      <c r="B6347"/>
      <c r="C6347"/>
      <c r="D6347" s="227"/>
      <c r="E6347" s="227"/>
      <c r="F6347" s="227"/>
      <c r="G6347"/>
      <c r="H6347"/>
      <c r="I6347"/>
      <c r="J6347" s="227"/>
      <c r="L6347" s="190"/>
      <c r="N6347"/>
      <c r="O6347"/>
      <c r="P6347"/>
      <c r="Q6347"/>
      <c r="R6347"/>
      <c r="S6347"/>
      <c r="T6347"/>
      <c r="U6347"/>
      <c r="V6347"/>
      <c r="W6347" s="319"/>
      <c r="X6347"/>
      <c r="Y6347"/>
      <c r="Z6347"/>
      <c r="AA6347"/>
      <c r="AB6347"/>
      <c r="AC6347"/>
      <c r="AD6347"/>
      <c r="AE6347"/>
      <c r="AF6347"/>
      <c r="AG6347"/>
      <c r="AH6347"/>
      <c r="AI6347"/>
      <c r="AJ6347"/>
      <c r="AK6347"/>
      <c r="AL6347"/>
      <c r="AM6347"/>
      <c r="AN6347"/>
      <c r="AO6347"/>
      <c r="AP6347"/>
      <c r="AQ6347"/>
    </row>
    <row r="6348" spans="1:43" s="269" customFormat="1" x14ac:dyDescent="0.2">
      <c r="A6348" s="13"/>
      <c r="B6348"/>
      <c r="C6348"/>
      <c r="D6348" s="227"/>
      <c r="E6348" s="227"/>
      <c r="F6348" s="227"/>
      <c r="G6348"/>
      <c r="H6348"/>
      <c r="I6348"/>
      <c r="J6348" s="227"/>
      <c r="L6348" s="190"/>
      <c r="N6348"/>
      <c r="O6348"/>
      <c r="P6348"/>
      <c r="Q6348"/>
      <c r="R6348"/>
      <c r="S6348"/>
      <c r="T6348"/>
      <c r="U6348"/>
      <c r="V6348"/>
      <c r="W6348" s="319"/>
      <c r="X6348"/>
      <c r="Y6348"/>
      <c r="Z6348"/>
      <c r="AA6348"/>
      <c r="AB6348"/>
      <c r="AC6348"/>
      <c r="AD6348"/>
      <c r="AE6348"/>
      <c r="AF6348"/>
      <c r="AG6348"/>
      <c r="AH6348"/>
      <c r="AI6348"/>
      <c r="AJ6348"/>
      <c r="AK6348"/>
      <c r="AL6348"/>
      <c r="AM6348"/>
      <c r="AN6348"/>
      <c r="AO6348"/>
      <c r="AP6348"/>
      <c r="AQ6348"/>
    </row>
    <row r="6349" spans="1:43" s="269" customFormat="1" x14ac:dyDescent="0.2">
      <c r="A6349" s="13"/>
      <c r="B6349"/>
      <c r="C6349"/>
      <c r="D6349" s="227"/>
      <c r="E6349" s="227"/>
      <c r="F6349" s="227"/>
      <c r="G6349"/>
      <c r="H6349"/>
      <c r="I6349"/>
      <c r="J6349" s="227"/>
      <c r="L6349" s="190"/>
      <c r="N6349"/>
      <c r="O6349"/>
      <c r="P6349"/>
      <c r="Q6349"/>
      <c r="R6349"/>
      <c r="S6349"/>
      <c r="T6349"/>
      <c r="U6349"/>
      <c r="V6349"/>
      <c r="W6349" s="319"/>
      <c r="X6349"/>
      <c r="Y6349"/>
      <c r="Z6349"/>
      <c r="AA6349"/>
      <c r="AB6349"/>
      <c r="AC6349"/>
      <c r="AD6349"/>
      <c r="AE6349"/>
      <c r="AF6349"/>
      <c r="AG6349"/>
      <c r="AH6349"/>
      <c r="AI6349"/>
      <c r="AJ6349"/>
      <c r="AK6349"/>
      <c r="AL6349"/>
      <c r="AM6349"/>
      <c r="AN6349"/>
      <c r="AO6349"/>
      <c r="AP6349"/>
      <c r="AQ6349"/>
    </row>
    <row r="6350" spans="1:43" s="269" customFormat="1" x14ac:dyDescent="0.2">
      <c r="A6350" s="13"/>
      <c r="B6350"/>
      <c r="C6350"/>
      <c r="D6350" s="227"/>
      <c r="E6350" s="227"/>
      <c r="F6350" s="227"/>
      <c r="G6350"/>
      <c r="H6350"/>
      <c r="I6350"/>
      <c r="J6350" s="227"/>
      <c r="L6350" s="190"/>
      <c r="N6350"/>
      <c r="O6350"/>
      <c r="P6350"/>
      <c r="Q6350"/>
      <c r="R6350"/>
      <c r="S6350"/>
      <c r="T6350"/>
      <c r="U6350"/>
      <c r="V6350"/>
      <c r="W6350" s="319"/>
      <c r="X6350"/>
      <c r="Y6350"/>
      <c r="Z6350"/>
      <c r="AA6350"/>
      <c r="AB6350"/>
      <c r="AC6350"/>
      <c r="AD6350"/>
      <c r="AE6350"/>
      <c r="AF6350"/>
      <c r="AG6350"/>
      <c r="AH6350"/>
      <c r="AI6350"/>
      <c r="AJ6350"/>
      <c r="AK6350"/>
      <c r="AL6350"/>
      <c r="AM6350"/>
      <c r="AN6350"/>
      <c r="AO6350"/>
      <c r="AP6350"/>
      <c r="AQ6350"/>
    </row>
    <row r="6351" spans="1:43" s="269" customFormat="1" x14ac:dyDescent="0.2">
      <c r="A6351" s="13"/>
      <c r="B6351"/>
      <c r="C6351"/>
      <c r="D6351" s="227"/>
      <c r="E6351" s="227"/>
      <c r="F6351" s="227"/>
      <c r="G6351"/>
      <c r="H6351"/>
      <c r="I6351"/>
      <c r="J6351" s="227"/>
      <c r="L6351" s="190"/>
      <c r="N6351"/>
      <c r="O6351"/>
      <c r="P6351"/>
      <c r="Q6351"/>
      <c r="R6351"/>
      <c r="S6351"/>
      <c r="T6351"/>
      <c r="U6351"/>
      <c r="V6351"/>
      <c r="W6351" s="319"/>
      <c r="X6351"/>
      <c r="Y6351"/>
      <c r="Z6351"/>
      <c r="AA6351"/>
      <c r="AB6351"/>
      <c r="AC6351"/>
      <c r="AD6351"/>
      <c r="AE6351"/>
      <c r="AF6351"/>
      <c r="AG6351"/>
      <c r="AH6351"/>
      <c r="AI6351"/>
      <c r="AJ6351"/>
      <c r="AK6351"/>
      <c r="AL6351"/>
      <c r="AM6351"/>
      <c r="AN6351"/>
      <c r="AO6351"/>
      <c r="AP6351"/>
      <c r="AQ6351"/>
    </row>
    <row r="6352" spans="1:43" s="269" customFormat="1" x14ac:dyDescent="0.2">
      <c r="A6352" s="13"/>
      <c r="B6352"/>
      <c r="C6352"/>
      <c r="D6352" s="227"/>
      <c r="E6352" s="227"/>
      <c r="F6352" s="227"/>
      <c r="G6352"/>
      <c r="H6352"/>
      <c r="I6352"/>
      <c r="J6352" s="227"/>
      <c r="L6352" s="190"/>
      <c r="N6352"/>
      <c r="O6352"/>
      <c r="P6352"/>
      <c r="Q6352"/>
      <c r="R6352"/>
      <c r="S6352"/>
      <c r="T6352"/>
      <c r="U6352"/>
      <c r="V6352"/>
      <c r="W6352" s="319"/>
      <c r="X6352"/>
      <c r="Y6352"/>
      <c r="Z6352"/>
      <c r="AA6352"/>
      <c r="AB6352"/>
      <c r="AC6352"/>
      <c r="AD6352"/>
      <c r="AE6352"/>
      <c r="AF6352"/>
      <c r="AG6352"/>
      <c r="AH6352"/>
      <c r="AI6352"/>
      <c r="AJ6352"/>
      <c r="AK6352"/>
      <c r="AL6352"/>
      <c r="AM6352"/>
      <c r="AN6352"/>
      <c r="AO6352"/>
      <c r="AP6352"/>
      <c r="AQ6352"/>
    </row>
    <row r="6353" spans="1:43" s="269" customFormat="1" x14ac:dyDescent="0.2">
      <c r="A6353" s="13"/>
      <c r="B6353"/>
      <c r="C6353"/>
      <c r="D6353" s="227"/>
      <c r="E6353" s="227"/>
      <c r="F6353" s="227"/>
      <c r="G6353"/>
      <c r="H6353"/>
      <c r="I6353"/>
      <c r="J6353" s="227"/>
      <c r="L6353" s="190"/>
      <c r="N6353"/>
      <c r="O6353"/>
      <c r="P6353"/>
      <c r="Q6353"/>
      <c r="R6353"/>
      <c r="S6353"/>
      <c r="T6353"/>
      <c r="U6353"/>
      <c r="V6353"/>
      <c r="W6353" s="319"/>
      <c r="X6353"/>
      <c r="Y6353"/>
      <c r="Z6353"/>
      <c r="AA6353"/>
      <c r="AB6353"/>
      <c r="AC6353"/>
      <c r="AD6353"/>
      <c r="AE6353"/>
      <c r="AF6353"/>
      <c r="AG6353"/>
      <c r="AH6353"/>
      <c r="AI6353"/>
      <c r="AJ6353"/>
      <c r="AK6353"/>
      <c r="AL6353"/>
      <c r="AM6353"/>
      <c r="AN6353"/>
      <c r="AO6353"/>
      <c r="AP6353"/>
      <c r="AQ6353"/>
    </row>
    <row r="6354" spans="1:43" s="269" customFormat="1" x14ac:dyDescent="0.2">
      <c r="A6354" s="13"/>
      <c r="B6354"/>
      <c r="C6354"/>
      <c r="D6354" s="227"/>
      <c r="E6354" s="227"/>
      <c r="F6354" s="227"/>
      <c r="G6354"/>
      <c r="H6354"/>
      <c r="I6354"/>
      <c r="J6354" s="227"/>
      <c r="L6354" s="190"/>
      <c r="N6354"/>
      <c r="O6354"/>
      <c r="P6354"/>
      <c r="Q6354"/>
      <c r="R6354"/>
      <c r="S6354"/>
      <c r="T6354"/>
      <c r="U6354"/>
      <c r="V6354"/>
      <c r="W6354" s="319"/>
      <c r="X6354"/>
      <c r="Y6354"/>
      <c r="Z6354"/>
      <c r="AA6354"/>
      <c r="AB6354"/>
      <c r="AC6354"/>
      <c r="AD6354"/>
      <c r="AE6354"/>
      <c r="AF6354"/>
      <c r="AG6354"/>
      <c r="AH6354"/>
      <c r="AI6354"/>
      <c r="AJ6354"/>
      <c r="AK6354"/>
      <c r="AL6354"/>
      <c r="AM6354"/>
      <c r="AN6354"/>
      <c r="AO6354"/>
      <c r="AP6354"/>
      <c r="AQ6354"/>
    </row>
    <row r="6355" spans="1:43" s="269" customFormat="1" x14ac:dyDescent="0.2">
      <c r="A6355" s="13"/>
      <c r="B6355"/>
      <c r="C6355"/>
      <c r="D6355" s="227"/>
      <c r="E6355" s="227"/>
      <c r="F6355" s="227"/>
      <c r="G6355"/>
      <c r="H6355"/>
      <c r="I6355"/>
      <c r="J6355" s="227"/>
      <c r="L6355" s="190"/>
      <c r="N6355"/>
      <c r="O6355"/>
      <c r="P6355"/>
      <c r="Q6355"/>
      <c r="R6355"/>
      <c r="S6355"/>
      <c r="T6355"/>
      <c r="U6355"/>
      <c r="V6355"/>
      <c r="W6355" s="319"/>
      <c r="X6355"/>
      <c r="Y6355"/>
      <c r="Z6355"/>
      <c r="AA6355"/>
      <c r="AB6355"/>
      <c r="AC6355"/>
      <c r="AD6355"/>
      <c r="AE6355"/>
      <c r="AF6355"/>
      <c r="AG6355"/>
      <c r="AH6355"/>
      <c r="AI6355"/>
      <c r="AJ6355"/>
      <c r="AK6355"/>
      <c r="AL6355"/>
      <c r="AM6355"/>
      <c r="AN6355"/>
      <c r="AO6355"/>
      <c r="AP6355"/>
      <c r="AQ6355"/>
    </row>
    <row r="6356" spans="1:43" s="269" customFormat="1" x14ac:dyDescent="0.2">
      <c r="A6356" s="13"/>
      <c r="B6356"/>
      <c r="C6356"/>
      <c r="D6356" s="227"/>
      <c r="E6356" s="227"/>
      <c r="F6356" s="227"/>
      <c r="G6356"/>
      <c r="H6356"/>
      <c r="I6356"/>
      <c r="J6356" s="227"/>
      <c r="L6356" s="190"/>
      <c r="N6356"/>
      <c r="O6356"/>
      <c r="P6356"/>
      <c r="Q6356"/>
      <c r="R6356"/>
      <c r="S6356"/>
      <c r="T6356"/>
      <c r="U6356"/>
      <c r="V6356"/>
      <c r="W6356" s="319"/>
      <c r="X6356"/>
      <c r="Y6356"/>
      <c r="Z6356"/>
      <c r="AA6356"/>
      <c r="AB6356"/>
      <c r="AC6356"/>
      <c r="AD6356"/>
      <c r="AE6356"/>
      <c r="AF6356"/>
      <c r="AG6356"/>
      <c r="AH6356"/>
      <c r="AI6356"/>
      <c r="AJ6356"/>
      <c r="AK6356"/>
      <c r="AL6356"/>
      <c r="AM6356"/>
      <c r="AN6356"/>
      <c r="AO6356"/>
      <c r="AP6356"/>
      <c r="AQ6356"/>
    </row>
    <row r="6357" spans="1:43" s="269" customFormat="1" x14ac:dyDescent="0.2">
      <c r="A6357" s="13"/>
      <c r="B6357"/>
      <c r="C6357"/>
      <c r="D6357" s="227"/>
      <c r="E6357" s="227"/>
      <c r="F6357" s="227"/>
      <c r="G6357"/>
      <c r="H6357"/>
      <c r="I6357"/>
      <c r="J6357" s="227"/>
      <c r="L6357" s="190"/>
      <c r="N6357"/>
      <c r="O6357"/>
      <c r="P6357"/>
      <c r="Q6357"/>
      <c r="R6357"/>
      <c r="S6357"/>
      <c r="T6357"/>
      <c r="U6357"/>
      <c r="V6357"/>
      <c r="W6357" s="319"/>
      <c r="X6357"/>
      <c r="Y6357"/>
      <c r="Z6357"/>
      <c r="AA6357"/>
      <c r="AB6357"/>
      <c r="AC6357"/>
      <c r="AD6357"/>
      <c r="AE6357"/>
      <c r="AF6357"/>
      <c r="AG6357"/>
      <c r="AH6357"/>
      <c r="AI6357"/>
      <c r="AJ6357"/>
      <c r="AK6357"/>
      <c r="AL6357"/>
      <c r="AM6357"/>
      <c r="AN6357"/>
      <c r="AO6357"/>
      <c r="AP6357"/>
      <c r="AQ6357"/>
    </row>
    <row r="6358" spans="1:43" s="269" customFormat="1" x14ac:dyDescent="0.2">
      <c r="A6358" s="13"/>
      <c r="B6358"/>
      <c r="C6358"/>
      <c r="D6358" s="227"/>
      <c r="E6358" s="227"/>
      <c r="F6358" s="227"/>
      <c r="G6358"/>
      <c r="H6358"/>
      <c r="I6358"/>
      <c r="J6358" s="227"/>
      <c r="L6358" s="190"/>
      <c r="N6358"/>
      <c r="O6358"/>
      <c r="P6358"/>
      <c r="Q6358"/>
      <c r="R6358"/>
      <c r="S6358"/>
      <c r="T6358"/>
      <c r="U6358"/>
      <c r="V6358"/>
      <c r="W6358" s="319"/>
      <c r="X6358"/>
      <c r="Y6358"/>
      <c r="Z6358"/>
      <c r="AA6358"/>
      <c r="AB6358"/>
      <c r="AC6358"/>
      <c r="AD6358"/>
      <c r="AE6358"/>
      <c r="AF6358"/>
      <c r="AG6358"/>
      <c r="AH6358"/>
      <c r="AI6358"/>
      <c r="AJ6358"/>
      <c r="AK6358"/>
      <c r="AL6358"/>
      <c r="AM6358"/>
      <c r="AN6358"/>
      <c r="AO6358"/>
      <c r="AP6358"/>
      <c r="AQ6358"/>
    </row>
    <row r="6359" spans="1:43" s="269" customFormat="1" x14ac:dyDescent="0.2">
      <c r="A6359" s="13"/>
      <c r="B6359"/>
      <c r="C6359"/>
      <c r="D6359" s="227"/>
      <c r="E6359" s="227"/>
      <c r="F6359" s="227"/>
      <c r="G6359"/>
      <c r="H6359"/>
      <c r="I6359"/>
      <c r="J6359" s="227"/>
      <c r="L6359" s="190"/>
      <c r="N6359"/>
      <c r="O6359"/>
      <c r="P6359"/>
      <c r="Q6359"/>
      <c r="R6359"/>
      <c r="S6359"/>
      <c r="T6359"/>
      <c r="U6359"/>
      <c r="V6359"/>
      <c r="W6359" s="319"/>
      <c r="X6359"/>
      <c r="Y6359"/>
      <c r="Z6359"/>
      <c r="AA6359"/>
      <c r="AB6359"/>
      <c r="AC6359"/>
      <c r="AD6359"/>
      <c r="AE6359"/>
      <c r="AF6359"/>
      <c r="AG6359"/>
      <c r="AH6359"/>
      <c r="AI6359"/>
      <c r="AJ6359"/>
      <c r="AK6359"/>
      <c r="AL6359"/>
      <c r="AM6359"/>
      <c r="AN6359"/>
      <c r="AO6359"/>
      <c r="AP6359"/>
      <c r="AQ6359"/>
    </row>
    <row r="6360" spans="1:43" s="269" customFormat="1" x14ac:dyDescent="0.2">
      <c r="A6360" s="13"/>
      <c r="B6360"/>
      <c r="C6360"/>
      <c r="D6360" s="227"/>
      <c r="E6360" s="227"/>
      <c r="F6360" s="227"/>
      <c r="G6360"/>
      <c r="H6360"/>
      <c r="I6360"/>
      <c r="J6360" s="227"/>
      <c r="L6360" s="190"/>
      <c r="N6360"/>
      <c r="O6360"/>
      <c r="P6360"/>
      <c r="Q6360"/>
      <c r="R6360"/>
      <c r="S6360"/>
      <c r="T6360"/>
      <c r="U6360"/>
      <c r="V6360"/>
      <c r="W6360" s="319"/>
      <c r="X6360"/>
      <c r="Y6360"/>
      <c r="Z6360"/>
      <c r="AA6360"/>
      <c r="AB6360"/>
      <c r="AC6360"/>
      <c r="AD6360"/>
      <c r="AE6360"/>
      <c r="AF6360"/>
      <c r="AG6360"/>
      <c r="AH6360"/>
      <c r="AI6360"/>
      <c r="AJ6360"/>
      <c r="AK6360"/>
      <c r="AL6360"/>
      <c r="AM6360"/>
      <c r="AN6360"/>
      <c r="AO6360"/>
      <c r="AP6360"/>
      <c r="AQ6360"/>
    </row>
    <row r="6361" spans="1:43" s="269" customFormat="1" x14ac:dyDescent="0.2">
      <c r="A6361" s="13"/>
      <c r="B6361"/>
      <c r="C6361"/>
      <c r="D6361" s="227"/>
      <c r="E6361" s="227"/>
      <c r="F6361" s="227"/>
      <c r="G6361"/>
      <c r="H6361"/>
      <c r="I6361"/>
      <c r="J6361" s="227"/>
      <c r="L6361" s="190"/>
      <c r="N6361"/>
      <c r="O6361"/>
      <c r="P6361"/>
      <c r="Q6361"/>
      <c r="R6361"/>
      <c r="S6361"/>
      <c r="T6361"/>
      <c r="U6361"/>
      <c r="V6361"/>
      <c r="W6361" s="319"/>
      <c r="X6361"/>
      <c r="Y6361"/>
      <c r="Z6361"/>
      <c r="AA6361"/>
      <c r="AB6361"/>
      <c r="AC6361"/>
      <c r="AD6361"/>
      <c r="AE6361"/>
      <c r="AF6361"/>
      <c r="AG6361"/>
      <c r="AH6361"/>
      <c r="AI6361"/>
      <c r="AJ6361"/>
      <c r="AK6361"/>
      <c r="AL6361"/>
      <c r="AM6361"/>
      <c r="AN6361"/>
      <c r="AO6361"/>
      <c r="AP6361"/>
      <c r="AQ6361"/>
    </row>
    <row r="6362" spans="1:43" s="269" customFormat="1" x14ac:dyDescent="0.2">
      <c r="A6362" s="13"/>
      <c r="B6362"/>
      <c r="C6362"/>
      <c r="D6362" s="227"/>
      <c r="E6362" s="227"/>
      <c r="F6362" s="227"/>
      <c r="G6362"/>
      <c r="H6362"/>
      <c r="I6362"/>
      <c r="J6362" s="227"/>
      <c r="L6362" s="190"/>
      <c r="N6362"/>
      <c r="O6362"/>
      <c r="P6362"/>
      <c r="Q6362"/>
      <c r="R6362"/>
      <c r="S6362"/>
      <c r="T6362"/>
      <c r="U6362"/>
      <c r="V6362"/>
      <c r="W6362" s="319"/>
      <c r="X6362"/>
      <c r="Y6362"/>
      <c r="Z6362"/>
      <c r="AA6362"/>
      <c r="AB6362"/>
      <c r="AC6362"/>
      <c r="AD6362"/>
      <c r="AE6362"/>
      <c r="AF6362"/>
      <c r="AG6362"/>
      <c r="AH6362"/>
      <c r="AI6362"/>
      <c r="AJ6362"/>
      <c r="AK6362"/>
      <c r="AL6362"/>
      <c r="AM6362"/>
      <c r="AN6362"/>
      <c r="AO6362"/>
      <c r="AP6362"/>
      <c r="AQ6362"/>
    </row>
    <row r="6363" spans="1:43" s="269" customFormat="1" x14ac:dyDescent="0.2">
      <c r="A6363" s="13"/>
      <c r="B6363"/>
      <c r="C6363"/>
      <c r="D6363" s="227"/>
      <c r="E6363" s="227"/>
      <c r="F6363" s="227"/>
      <c r="G6363"/>
      <c r="H6363"/>
      <c r="I6363"/>
      <c r="J6363" s="227"/>
      <c r="L6363" s="190"/>
      <c r="N6363"/>
      <c r="O6363"/>
      <c r="P6363"/>
      <c r="Q6363"/>
      <c r="R6363"/>
      <c r="S6363"/>
      <c r="T6363"/>
      <c r="U6363"/>
      <c r="V6363"/>
      <c r="W6363" s="319"/>
      <c r="X6363"/>
      <c r="Y6363"/>
      <c r="Z6363"/>
      <c r="AA6363"/>
      <c r="AB6363"/>
      <c r="AC6363"/>
      <c r="AD6363"/>
      <c r="AE6363"/>
      <c r="AF6363"/>
      <c r="AG6363"/>
      <c r="AH6363"/>
      <c r="AI6363"/>
      <c r="AJ6363"/>
      <c r="AK6363"/>
      <c r="AL6363"/>
      <c r="AM6363"/>
      <c r="AN6363"/>
      <c r="AO6363"/>
      <c r="AP6363"/>
      <c r="AQ6363"/>
    </row>
    <row r="6364" spans="1:43" s="269" customFormat="1" x14ac:dyDescent="0.2">
      <c r="A6364" s="13"/>
      <c r="B6364"/>
      <c r="C6364"/>
      <c r="D6364" s="227"/>
      <c r="E6364" s="227"/>
      <c r="F6364" s="227"/>
      <c r="G6364"/>
      <c r="H6364"/>
      <c r="I6364"/>
      <c r="J6364" s="227"/>
      <c r="L6364" s="190"/>
      <c r="N6364"/>
      <c r="O6364"/>
      <c r="P6364"/>
      <c r="Q6364"/>
      <c r="R6364"/>
      <c r="S6364"/>
      <c r="T6364"/>
      <c r="U6364"/>
      <c r="V6364"/>
      <c r="W6364" s="319"/>
      <c r="X6364"/>
      <c r="Y6364"/>
      <c r="Z6364"/>
      <c r="AA6364"/>
      <c r="AB6364"/>
      <c r="AC6364"/>
      <c r="AD6364"/>
      <c r="AE6364"/>
      <c r="AF6364"/>
      <c r="AG6364"/>
      <c r="AH6364"/>
      <c r="AI6364"/>
      <c r="AJ6364"/>
      <c r="AK6364"/>
      <c r="AL6364"/>
      <c r="AM6364"/>
      <c r="AN6364"/>
      <c r="AO6364"/>
      <c r="AP6364"/>
      <c r="AQ6364"/>
    </row>
    <row r="6365" spans="1:43" s="269" customFormat="1" x14ac:dyDescent="0.2">
      <c r="A6365" s="13"/>
      <c r="B6365"/>
      <c r="C6365"/>
      <c r="D6365" s="227"/>
      <c r="E6365" s="227"/>
      <c r="F6365" s="227"/>
      <c r="G6365"/>
      <c r="H6365"/>
      <c r="I6365"/>
      <c r="J6365" s="227"/>
      <c r="L6365" s="190"/>
      <c r="N6365"/>
      <c r="O6365"/>
      <c r="P6365"/>
      <c r="Q6365"/>
      <c r="R6365"/>
      <c r="S6365"/>
      <c r="T6365"/>
      <c r="U6365"/>
      <c r="V6365"/>
      <c r="W6365" s="319"/>
      <c r="X6365"/>
      <c r="Y6365"/>
      <c r="Z6365"/>
      <c r="AA6365"/>
      <c r="AB6365"/>
      <c r="AC6365"/>
      <c r="AD6365"/>
      <c r="AE6365"/>
      <c r="AF6365"/>
      <c r="AG6365"/>
      <c r="AH6365"/>
      <c r="AI6365"/>
      <c r="AJ6365"/>
      <c r="AK6365"/>
      <c r="AL6365"/>
      <c r="AM6365"/>
      <c r="AN6365"/>
      <c r="AO6365"/>
      <c r="AP6365"/>
      <c r="AQ6365"/>
    </row>
    <row r="6366" spans="1:43" s="269" customFormat="1" x14ac:dyDescent="0.2">
      <c r="A6366" s="13"/>
      <c r="B6366"/>
      <c r="C6366"/>
      <c r="D6366" s="227"/>
      <c r="E6366" s="227"/>
      <c r="F6366" s="227"/>
      <c r="G6366"/>
      <c r="H6366"/>
      <c r="I6366"/>
      <c r="J6366" s="227"/>
      <c r="L6366" s="190"/>
      <c r="N6366"/>
      <c r="O6366"/>
      <c r="P6366"/>
      <c r="Q6366"/>
      <c r="R6366"/>
      <c r="S6366"/>
      <c r="T6366"/>
      <c r="U6366"/>
      <c r="V6366"/>
      <c r="W6366" s="319"/>
      <c r="X6366"/>
      <c r="Y6366"/>
      <c r="Z6366"/>
      <c r="AA6366"/>
      <c r="AB6366"/>
      <c r="AC6366"/>
      <c r="AD6366"/>
      <c r="AE6366"/>
      <c r="AF6366"/>
      <c r="AG6366"/>
      <c r="AH6366"/>
      <c r="AI6366"/>
      <c r="AJ6366"/>
      <c r="AK6366"/>
      <c r="AL6366"/>
      <c r="AM6366"/>
      <c r="AN6366"/>
      <c r="AO6366"/>
      <c r="AP6366"/>
      <c r="AQ6366"/>
    </row>
    <row r="6367" spans="1:43" s="269" customFormat="1" x14ac:dyDescent="0.2">
      <c r="A6367" s="13"/>
      <c r="B6367"/>
      <c r="C6367"/>
      <c r="D6367" s="227"/>
      <c r="E6367" s="227"/>
      <c r="F6367" s="227"/>
      <c r="G6367"/>
      <c r="H6367"/>
      <c r="I6367"/>
      <c r="J6367" s="227"/>
      <c r="L6367" s="190"/>
      <c r="N6367"/>
      <c r="O6367"/>
      <c r="P6367"/>
      <c r="Q6367"/>
      <c r="R6367"/>
      <c r="S6367"/>
      <c r="T6367"/>
      <c r="U6367"/>
      <c r="V6367"/>
      <c r="W6367" s="319"/>
      <c r="X6367"/>
      <c r="Y6367"/>
      <c r="Z6367"/>
      <c r="AA6367"/>
      <c r="AB6367"/>
      <c r="AC6367"/>
      <c r="AD6367"/>
      <c r="AE6367"/>
      <c r="AF6367"/>
      <c r="AG6367"/>
      <c r="AH6367"/>
      <c r="AI6367"/>
      <c r="AJ6367"/>
      <c r="AK6367"/>
      <c r="AL6367"/>
      <c r="AM6367"/>
      <c r="AN6367"/>
      <c r="AO6367"/>
      <c r="AP6367"/>
      <c r="AQ6367"/>
    </row>
    <row r="6368" spans="1:43" s="269" customFormat="1" x14ac:dyDescent="0.2">
      <c r="A6368" s="13"/>
      <c r="B6368"/>
      <c r="C6368"/>
      <c r="D6368" s="227"/>
      <c r="E6368" s="227"/>
      <c r="F6368" s="227"/>
      <c r="G6368"/>
      <c r="H6368"/>
      <c r="I6368"/>
      <c r="J6368" s="227"/>
      <c r="L6368" s="190"/>
      <c r="N6368"/>
      <c r="O6368"/>
      <c r="P6368"/>
      <c r="Q6368"/>
      <c r="R6368"/>
      <c r="S6368"/>
      <c r="T6368"/>
      <c r="U6368"/>
      <c r="V6368"/>
      <c r="W6368" s="319"/>
      <c r="X6368"/>
      <c r="Y6368"/>
      <c r="Z6368"/>
      <c r="AA6368"/>
      <c r="AB6368"/>
      <c r="AC6368"/>
      <c r="AD6368"/>
      <c r="AE6368"/>
      <c r="AF6368"/>
      <c r="AG6368"/>
      <c r="AH6368"/>
      <c r="AI6368"/>
      <c r="AJ6368"/>
      <c r="AK6368"/>
      <c r="AL6368"/>
      <c r="AM6368"/>
      <c r="AN6368"/>
      <c r="AO6368"/>
      <c r="AP6368"/>
      <c r="AQ6368"/>
    </row>
    <row r="6369" spans="1:43" s="269" customFormat="1" x14ac:dyDescent="0.2">
      <c r="A6369" s="13"/>
      <c r="B6369"/>
      <c r="C6369"/>
      <c r="D6369" s="227"/>
      <c r="E6369" s="227"/>
      <c r="F6369" s="227"/>
      <c r="G6369"/>
      <c r="H6369"/>
      <c r="I6369"/>
      <c r="J6369" s="227"/>
      <c r="L6369" s="190"/>
      <c r="N6369"/>
      <c r="O6369"/>
      <c r="P6369"/>
      <c r="Q6369"/>
      <c r="R6369"/>
      <c r="S6369"/>
      <c r="T6369"/>
      <c r="U6369"/>
      <c r="V6369"/>
      <c r="W6369" s="319"/>
      <c r="X6369"/>
      <c r="Y6369"/>
      <c r="Z6369"/>
      <c r="AA6369"/>
      <c r="AB6369"/>
      <c r="AC6369"/>
      <c r="AD6369"/>
      <c r="AE6369"/>
      <c r="AF6369"/>
      <c r="AG6369"/>
      <c r="AH6369"/>
      <c r="AI6369"/>
      <c r="AJ6369"/>
      <c r="AK6369"/>
      <c r="AL6369"/>
      <c r="AM6369"/>
      <c r="AN6369"/>
      <c r="AO6369"/>
      <c r="AP6369"/>
      <c r="AQ6369"/>
    </row>
    <row r="6370" spans="1:43" s="269" customFormat="1" x14ac:dyDescent="0.2">
      <c r="A6370" s="13"/>
      <c r="B6370"/>
      <c r="C6370"/>
      <c r="D6370" s="227"/>
      <c r="E6370" s="227"/>
      <c r="F6370" s="227"/>
      <c r="G6370"/>
      <c r="H6370"/>
      <c r="I6370"/>
      <c r="J6370" s="227"/>
      <c r="L6370" s="190"/>
      <c r="N6370"/>
      <c r="O6370"/>
      <c r="P6370"/>
      <c r="Q6370"/>
      <c r="R6370"/>
      <c r="S6370"/>
      <c r="T6370"/>
      <c r="U6370"/>
      <c r="V6370"/>
      <c r="W6370" s="319"/>
      <c r="X6370"/>
      <c r="Y6370"/>
      <c r="Z6370"/>
      <c r="AA6370"/>
      <c r="AB6370"/>
      <c r="AC6370"/>
      <c r="AD6370"/>
      <c r="AE6370"/>
      <c r="AF6370"/>
      <c r="AG6370"/>
      <c r="AH6370"/>
      <c r="AI6370"/>
      <c r="AJ6370"/>
      <c r="AK6370"/>
      <c r="AL6370"/>
      <c r="AM6370"/>
      <c r="AN6370"/>
      <c r="AO6370"/>
      <c r="AP6370"/>
      <c r="AQ6370"/>
    </row>
    <row r="6371" spans="1:43" s="269" customFormat="1" x14ac:dyDescent="0.2">
      <c r="A6371" s="13"/>
      <c r="B6371"/>
      <c r="C6371"/>
      <c r="D6371" s="227"/>
      <c r="E6371" s="227"/>
      <c r="F6371" s="227"/>
      <c r="G6371"/>
      <c r="H6371"/>
      <c r="I6371"/>
      <c r="J6371" s="227"/>
      <c r="L6371" s="190"/>
      <c r="N6371"/>
      <c r="O6371"/>
      <c r="P6371"/>
      <c r="Q6371"/>
      <c r="R6371"/>
      <c r="S6371"/>
      <c r="T6371"/>
      <c r="U6371"/>
      <c r="V6371"/>
      <c r="W6371" s="319"/>
      <c r="X6371"/>
      <c r="Y6371"/>
      <c r="Z6371"/>
      <c r="AA6371"/>
      <c r="AB6371"/>
      <c r="AC6371"/>
      <c r="AD6371"/>
      <c r="AE6371"/>
      <c r="AF6371"/>
      <c r="AG6371"/>
      <c r="AH6371"/>
      <c r="AI6371"/>
      <c r="AJ6371"/>
      <c r="AK6371"/>
      <c r="AL6371"/>
      <c r="AM6371"/>
      <c r="AN6371"/>
      <c r="AO6371"/>
      <c r="AP6371"/>
      <c r="AQ6371"/>
    </row>
    <row r="6372" spans="1:43" s="269" customFormat="1" x14ac:dyDescent="0.2">
      <c r="A6372" s="13"/>
      <c r="B6372"/>
      <c r="C6372"/>
      <c r="D6372" s="227"/>
      <c r="E6372" s="227"/>
      <c r="F6372" s="227"/>
      <c r="G6372"/>
      <c r="H6372"/>
      <c r="I6372"/>
      <c r="J6372" s="227"/>
      <c r="L6372" s="190"/>
      <c r="N6372"/>
      <c r="O6372"/>
      <c r="P6372"/>
      <c r="Q6372"/>
      <c r="R6372"/>
      <c r="S6372"/>
      <c r="T6372"/>
      <c r="U6372"/>
      <c r="V6372"/>
      <c r="W6372" s="319"/>
      <c r="X6372"/>
      <c r="Y6372"/>
      <c r="Z6372"/>
      <c r="AA6372"/>
      <c r="AB6372"/>
      <c r="AC6372"/>
      <c r="AD6372"/>
      <c r="AE6372"/>
      <c r="AF6372"/>
      <c r="AG6372"/>
      <c r="AH6372"/>
      <c r="AI6372"/>
      <c r="AJ6372"/>
      <c r="AK6372"/>
      <c r="AL6372"/>
      <c r="AM6372"/>
      <c r="AN6372"/>
      <c r="AO6372"/>
      <c r="AP6372"/>
      <c r="AQ6372"/>
    </row>
    <row r="6373" spans="1:43" s="269" customFormat="1" x14ac:dyDescent="0.2">
      <c r="A6373" s="13"/>
      <c r="B6373"/>
      <c r="C6373"/>
      <c r="D6373" s="227"/>
      <c r="E6373" s="227"/>
      <c r="F6373" s="227"/>
      <c r="G6373"/>
      <c r="H6373"/>
      <c r="I6373"/>
      <c r="J6373" s="227"/>
      <c r="L6373" s="190"/>
      <c r="N6373"/>
      <c r="O6373"/>
      <c r="P6373"/>
      <c r="Q6373"/>
      <c r="R6373"/>
      <c r="S6373"/>
      <c r="T6373"/>
      <c r="U6373"/>
      <c r="V6373"/>
      <c r="W6373" s="319"/>
      <c r="X6373"/>
      <c r="Y6373"/>
      <c r="Z6373"/>
      <c r="AA6373"/>
      <c r="AB6373"/>
      <c r="AC6373"/>
      <c r="AD6373"/>
      <c r="AE6373"/>
      <c r="AF6373"/>
      <c r="AG6373"/>
      <c r="AH6373"/>
      <c r="AI6373"/>
      <c r="AJ6373"/>
      <c r="AK6373"/>
      <c r="AL6373"/>
      <c r="AM6373"/>
      <c r="AN6373"/>
      <c r="AO6373"/>
      <c r="AP6373"/>
      <c r="AQ6373"/>
    </row>
    <row r="6374" spans="1:43" s="269" customFormat="1" x14ac:dyDescent="0.2">
      <c r="A6374" s="13"/>
      <c r="B6374"/>
      <c r="C6374"/>
      <c r="D6374" s="227"/>
      <c r="E6374" s="227"/>
      <c r="F6374" s="227"/>
      <c r="G6374"/>
      <c r="H6374"/>
      <c r="I6374"/>
      <c r="J6374" s="227"/>
      <c r="L6374" s="190"/>
      <c r="N6374"/>
      <c r="O6374"/>
      <c r="P6374"/>
      <c r="Q6374"/>
      <c r="R6374"/>
      <c r="S6374"/>
      <c r="T6374"/>
      <c r="U6374"/>
      <c r="V6374"/>
      <c r="W6374" s="319"/>
      <c r="X6374"/>
      <c r="Y6374"/>
      <c r="Z6374"/>
      <c r="AA6374"/>
      <c r="AB6374"/>
      <c r="AC6374"/>
      <c r="AD6374"/>
      <c r="AE6374"/>
      <c r="AF6374"/>
      <c r="AG6374"/>
      <c r="AH6374"/>
      <c r="AI6374"/>
      <c r="AJ6374"/>
      <c r="AK6374"/>
      <c r="AL6374"/>
      <c r="AM6374"/>
      <c r="AN6374"/>
      <c r="AO6374"/>
      <c r="AP6374"/>
      <c r="AQ6374"/>
    </row>
    <row r="6375" spans="1:43" s="269" customFormat="1" x14ac:dyDescent="0.2">
      <c r="A6375" s="13"/>
      <c r="B6375"/>
      <c r="C6375"/>
      <c r="D6375" s="227"/>
      <c r="E6375" s="227"/>
      <c r="F6375" s="227"/>
      <c r="G6375"/>
      <c r="H6375"/>
      <c r="I6375"/>
      <c r="J6375" s="227"/>
      <c r="L6375" s="190"/>
      <c r="N6375"/>
      <c r="O6375"/>
      <c r="P6375"/>
      <c r="Q6375"/>
      <c r="R6375"/>
      <c r="S6375"/>
      <c r="T6375"/>
      <c r="U6375"/>
      <c r="V6375"/>
      <c r="W6375" s="319"/>
      <c r="X6375"/>
      <c r="Y6375"/>
      <c r="Z6375"/>
      <c r="AA6375"/>
      <c r="AB6375"/>
      <c r="AC6375"/>
      <c r="AD6375"/>
      <c r="AE6375"/>
      <c r="AF6375"/>
      <c r="AG6375"/>
      <c r="AH6375"/>
      <c r="AI6375"/>
      <c r="AJ6375"/>
      <c r="AK6375"/>
      <c r="AL6375"/>
      <c r="AM6375"/>
      <c r="AN6375"/>
      <c r="AO6375"/>
      <c r="AP6375"/>
      <c r="AQ6375"/>
    </row>
    <row r="6376" spans="1:43" s="269" customFormat="1" x14ac:dyDescent="0.2">
      <c r="A6376" s="13"/>
      <c r="B6376"/>
      <c r="C6376"/>
      <c r="D6376" s="227"/>
      <c r="E6376" s="227"/>
      <c r="F6376" s="227"/>
      <c r="G6376"/>
      <c r="H6376"/>
      <c r="I6376"/>
      <c r="J6376" s="227"/>
      <c r="L6376" s="190"/>
      <c r="N6376"/>
      <c r="O6376"/>
      <c r="P6376"/>
      <c r="Q6376"/>
      <c r="R6376"/>
      <c r="S6376"/>
      <c r="T6376"/>
      <c r="U6376"/>
      <c r="V6376"/>
      <c r="W6376" s="319"/>
      <c r="X6376"/>
      <c r="Y6376"/>
      <c r="Z6376"/>
      <c r="AA6376"/>
      <c r="AB6376"/>
      <c r="AC6376"/>
      <c r="AD6376"/>
      <c r="AE6376"/>
      <c r="AF6376"/>
      <c r="AG6376"/>
      <c r="AH6376"/>
      <c r="AI6376"/>
      <c r="AJ6376"/>
      <c r="AK6376"/>
      <c r="AL6376"/>
      <c r="AM6376"/>
      <c r="AN6376"/>
      <c r="AO6376"/>
      <c r="AP6376"/>
      <c r="AQ6376"/>
    </row>
    <row r="6377" spans="1:43" s="269" customFormat="1" x14ac:dyDescent="0.2">
      <c r="A6377" s="13"/>
      <c r="B6377"/>
      <c r="C6377"/>
      <c r="D6377" s="227"/>
      <c r="E6377" s="227"/>
      <c r="F6377" s="227"/>
      <c r="G6377"/>
      <c r="H6377"/>
      <c r="I6377"/>
      <c r="J6377" s="227"/>
      <c r="L6377" s="190"/>
      <c r="N6377"/>
      <c r="O6377"/>
      <c r="P6377"/>
      <c r="Q6377"/>
      <c r="R6377"/>
      <c r="S6377"/>
      <c r="T6377"/>
      <c r="U6377"/>
      <c r="V6377"/>
      <c r="W6377" s="319"/>
      <c r="X6377"/>
      <c r="Y6377"/>
      <c r="Z6377"/>
      <c r="AA6377"/>
      <c r="AB6377"/>
      <c r="AC6377"/>
      <c r="AD6377"/>
      <c r="AE6377"/>
      <c r="AF6377"/>
      <c r="AG6377"/>
      <c r="AH6377"/>
      <c r="AI6377"/>
      <c r="AJ6377"/>
      <c r="AK6377"/>
      <c r="AL6377"/>
      <c r="AM6377"/>
      <c r="AN6377"/>
      <c r="AO6377"/>
      <c r="AP6377"/>
      <c r="AQ6377"/>
    </row>
    <row r="6378" spans="1:43" s="269" customFormat="1" x14ac:dyDescent="0.2">
      <c r="A6378" s="13"/>
      <c r="B6378"/>
      <c r="C6378"/>
      <c r="D6378" s="227"/>
      <c r="E6378" s="227"/>
      <c r="F6378" s="227"/>
      <c r="G6378"/>
      <c r="H6378"/>
      <c r="I6378"/>
      <c r="J6378" s="227"/>
      <c r="L6378" s="190"/>
      <c r="N6378"/>
      <c r="O6378"/>
      <c r="P6378"/>
      <c r="Q6378"/>
      <c r="R6378"/>
      <c r="S6378"/>
      <c r="T6378"/>
      <c r="U6378"/>
      <c r="V6378"/>
      <c r="W6378" s="319"/>
      <c r="X6378"/>
      <c r="Y6378"/>
      <c r="Z6378"/>
      <c r="AA6378"/>
      <c r="AB6378"/>
      <c r="AC6378"/>
      <c r="AD6378"/>
      <c r="AE6378"/>
      <c r="AF6378"/>
      <c r="AG6378"/>
      <c r="AH6378"/>
      <c r="AI6378"/>
      <c r="AJ6378"/>
      <c r="AK6378"/>
      <c r="AL6378"/>
      <c r="AM6378"/>
      <c r="AN6378"/>
      <c r="AO6378"/>
      <c r="AP6378"/>
      <c r="AQ6378"/>
    </row>
    <row r="6379" spans="1:43" s="269" customFormat="1" x14ac:dyDescent="0.2">
      <c r="A6379" s="13"/>
      <c r="B6379"/>
      <c r="C6379"/>
      <c r="D6379" s="227"/>
      <c r="E6379" s="227"/>
      <c r="F6379" s="227"/>
      <c r="G6379"/>
      <c r="H6379"/>
      <c r="I6379"/>
      <c r="J6379" s="227"/>
      <c r="L6379" s="190"/>
      <c r="N6379"/>
      <c r="O6379"/>
      <c r="P6379"/>
      <c r="Q6379"/>
      <c r="R6379"/>
      <c r="S6379"/>
      <c r="T6379"/>
      <c r="U6379"/>
      <c r="V6379"/>
      <c r="W6379" s="319"/>
      <c r="X6379"/>
      <c r="Y6379"/>
      <c r="Z6379"/>
      <c r="AA6379"/>
      <c r="AB6379"/>
      <c r="AC6379"/>
      <c r="AD6379"/>
      <c r="AE6379"/>
      <c r="AF6379"/>
      <c r="AG6379"/>
      <c r="AH6379"/>
      <c r="AI6379"/>
      <c r="AJ6379"/>
      <c r="AK6379"/>
      <c r="AL6379"/>
      <c r="AM6379"/>
      <c r="AN6379"/>
      <c r="AO6379"/>
      <c r="AP6379"/>
      <c r="AQ6379"/>
    </row>
    <row r="6380" spans="1:43" s="269" customFormat="1" x14ac:dyDescent="0.2">
      <c r="A6380" s="13"/>
      <c r="B6380"/>
      <c r="C6380"/>
      <c r="D6380" s="227"/>
      <c r="E6380" s="227"/>
      <c r="F6380" s="227"/>
      <c r="G6380"/>
      <c r="H6380"/>
      <c r="I6380"/>
      <c r="J6380" s="227"/>
      <c r="L6380" s="190"/>
      <c r="N6380"/>
      <c r="O6380"/>
      <c r="P6380"/>
      <c r="Q6380"/>
      <c r="R6380"/>
      <c r="S6380"/>
      <c r="T6380"/>
      <c r="U6380"/>
      <c r="V6380"/>
      <c r="W6380" s="319"/>
      <c r="X6380"/>
      <c r="Y6380"/>
      <c r="Z6380"/>
      <c r="AA6380"/>
      <c r="AB6380"/>
      <c r="AC6380"/>
      <c r="AD6380"/>
      <c r="AE6380"/>
      <c r="AF6380"/>
      <c r="AG6380"/>
      <c r="AH6380"/>
      <c r="AI6380"/>
      <c r="AJ6380"/>
      <c r="AK6380"/>
      <c r="AL6380"/>
      <c r="AM6380"/>
      <c r="AN6380"/>
      <c r="AO6380"/>
      <c r="AP6380"/>
      <c r="AQ6380"/>
    </row>
    <row r="6381" spans="1:43" s="269" customFormat="1" x14ac:dyDescent="0.2">
      <c r="A6381" s="13"/>
      <c r="B6381"/>
      <c r="C6381"/>
      <c r="D6381" s="227"/>
      <c r="E6381" s="227"/>
      <c r="F6381" s="227"/>
      <c r="G6381"/>
      <c r="H6381"/>
      <c r="I6381"/>
      <c r="J6381" s="227"/>
      <c r="L6381" s="190"/>
      <c r="N6381"/>
      <c r="O6381"/>
      <c r="P6381"/>
      <c r="Q6381"/>
      <c r="R6381"/>
      <c r="S6381"/>
      <c r="T6381"/>
      <c r="U6381"/>
      <c r="V6381"/>
      <c r="W6381" s="319"/>
      <c r="X6381"/>
      <c r="Y6381"/>
      <c r="Z6381"/>
      <c r="AA6381"/>
      <c r="AB6381"/>
      <c r="AC6381"/>
      <c r="AD6381"/>
      <c r="AE6381"/>
      <c r="AF6381"/>
      <c r="AG6381"/>
      <c r="AH6381"/>
      <c r="AI6381"/>
      <c r="AJ6381"/>
      <c r="AK6381"/>
      <c r="AL6381"/>
      <c r="AM6381"/>
      <c r="AN6381"/>
      <c r="AO6381"/>
      <c r="AP6381"/>
      <c r="AQ6381"/>
    </row>
    <row r="6382" spans="1:43" s="269" customFormat="1" x14ac:dyDescent="0.2">
      <c r="A6382" s="13"/>
      <c r="B6382"/>
      <c r="C6382"/>
      <c r="D6382" s="227"/>
      <c r="E6382" s="227"/>
      <c r="F6382" s="227"/>
      <c r="G6382"/>
      <c r="H6382"/>
      <c r="I6382"/>
      <c r="J6382" s="227"/>
      <c r="L6382" s="190"/>
      <c r="N6382"/>
      <c r="O6382"/>
      <c r="P6382"/>
      <c r="Q6382"/>
      <c r="R6382"/>
      <c r="S6382"/>
      <c r="T6382"/>
      <c r="U6382"/>
      <c r="V6382"/>
      <c r="W6382" s="319"/>
      <c r="X6382"/>
      <c r="Y6382"/>
      <c r="Z6382"/>
      <c r="AA6382"/>
      <c r="AB6382"/>
      <c r="AC6382"/>
      <c r="AD6382"/>
      <c r="AE6382"/>
      <c r="AF6382"/>
      <c r="AG6382"/>
      <c r="AH6382"/>
      <c r="AI6382"/>
      <c r="AJ6382"/>
      <c r="AK6382"/>
      <c r="AL6382"/>
      <c r="AM6382"/>
      <c r="AN6382"/>
      <c r="AO6382"/>
      <c r="AP6382"/>
      <c r="AQ6382"/>
    </row>
    <row r="6383" spans="1:43" s="269" customFormat="1" x14ac:dyDescent="0.2">
      <c r="A6383" s="13"/>
      <c r="B6383"/>
      <c r="C6383"/>
      <c r="D6383" s="227"/>
      <c r="E6383" s="227"/>
      <c r="F6383" s="227"/>
      <c r="G6383"/>
      <c r="H6383"/>
      <c r="I6383"/>
      <c r="J6383" s="227"/>
      <c r="L6383" s="190"/>
      <c r="N6383"/>
      <c r="O6383"/>
      <c r="P6383"/>
      <c r="Q6383"/>
      <c r="R6383"/>
      <c r="S6383"/>
      <c r="T6383"/>
      <c r="U6383"/>
      <c r="V6383"/>
      <c r="W6383" s="319"/>
      <c r="X6383"/>
      <c r="Y6383"/>
      <c r="Z6383"/>
      <c r="AA6383"/>
      <c r="AB6383"/>
      <c r="AC6383"/>
      <c r="AD6383"/>
      <c r="AE6383"/>
      <c r="AF6383"/>
      <c r="AG6383"/>
      <c r="AH6383"/>
      <c r="AI6383"/>
      <c r="AJ6383"/>
      <c r="AK6383"/>
      <c r="AL6383"/>
      <c r="AM6383"/>
      <c r="AN6383"/>
      <c r="AO6383"/>
      <c r="AP6383"/>
      <c r="AQ6383"/>
    </row>
    <row r="6384" spans="1:43" s="269" customFormat="1" x14ac:dyDescent="0.2">
      <c r="A6384" s="13"/>
      <c r="B6384"/>
      <c r="C6384"/>
      <c r="D6384" s="227"/>
      <c r="E6384" s="227"/>
      <c r="F6384" s="227"/>
      <c r="G6384"/>
      <c r="H6384"/>
      <c r="I6384"/>
      <c r="J6384" s="227"/>
      <c r="L6384" s="190"/>
      <c r="N6384"/>
      <c r="O6384"/>
      <c r="P6384"/>
      <c r="Q6384"/>
      <c r="R6384"/>
      <c r="S6384"/>
      <c r="T6384"/>
      <c r="U6384"/>
      <c r="V6384"/>
      <c r="W6384" s="319"/>
      <c r="X6384"/>
      <c r="Y6384"/>
      <c r="Z6384"/>
      <c r="AA6384"/>
      <c r="AB6384"/>
      <c r="AC6384"/>
      <c r="AD6384"/>
      <c r="AE6384"/>
      <c r="AF6384"/>
      <c r="AG6384"/>
      <c r="AH6384"/>
      <c r="AI6384"/>
      <c r="AJ6384"/>
      <c r="AK6384"/>
      <c r="AL6384"/>
      <c r="AM6384"/>
      <c r="AN6384"/>
      <c r="AO6384"/>
      <c r="AP6384"/>
      <c r="AQ6384"/>
    </row>
    <row r="6385" spans="1:43" s="269" customFormat="1" x14ac:dyDescent="0.2">
      <c r="A6385" s="13"/>
      <c r="B6385"/>
      <c r="C6385"/>
      <c r="D6385" s="227"/>
      <c r="E6385" s="227"/>
      <c r="F6385" s="227"/>
      <c r="G6385"/>
      <c r="H6385"/>
      <c r="I6385"/>
      <c r="J6385" s="227"/>
      <c r="L6385" s="190"/>
      <c r="N6385"/>
      <c r="O6385"/>
      <c r="P6385"/>
      <c r="Q6385"/>
      <c r="R6385"/>
      <c r="S6385"/>
      <c r="T6385"/>
      <c r="U6385"/>
      <c r="V6385"/>
      <c r="W6385" s="319"/>
      <c r="X6385"/>
      <c r="Y6385"/>
      <c r="Z6385"/>
      <c r="AA6385"/>
      <c r="AB6385"/>
      <c r="AC6385"/>
      <c r="AD6385"/>
      <c r="AE6385"/>
      <c r="AF6385"/>
      <c r="AG6385"/>
      <c r="AH6385"/>
      <c r="AI6385"/>
      <c r="AJ6385"/>
      <c r="AK6385"/>
      <c r="AL6385"/>
      <c r="AM6385"/>
      <c r="AN6385"/>
      <c r="AO6385"/>
      <c r="AP6385"/>
      <c r="AQ6385"/>
    </row>
    <row r="6386" spans="1:43" s="269" customFormat="1" x14ac:dyDescent="0.2">
      <c r="A6386" s="13"/>
      <c r="B6386"/>
      <c r="C6386"/>
      <c r="D6386" s="227"/>
      <c r="E6386" s="227"/>
      <c r="F6386" s="227"/>
      <c r="G6386"/>
      <c r="H6386"/>
      <c r="I6386"/>
      <c r="J6386" s="227"/>
      <c r="L6386" s="190"/>
      <c r="N6386"/>
      <c r="O6386"/>
      <c r="P6386"/>
      <c r="Q6386"/>
      <c r="R6386"/>
      <c r="S6386"/>
      <c r="T6386"/>
      <c r="U6386"/>
      <c r="V6386"/>
      <c r="W6386" s="319"/>
      <c r="X6386"/>
      <c r="Y6386"/>
      <c r="Z6386"/>
      <c r="AA6386"/>
      <c r="AB6386"/>
      <c r="AC6386"/>
      <c r="AD6386"/>
      <c r="AE6386"/>
      <c r="AF6386"/>
      <c r="AG6386"/>
      <c r="AH6386"/>
      <c r="AI6386"/>
      <c r="AJ6386"/>
      <c r="AK6386"/>
      <c r="AL6386"/>
      <c r="AM6386"/>
      <c r="AN6386"/>
      <c r="AO6386"/>
      <c r="AP6386"/>
      <c r="AQ6386"/>
    </row>
    <row r="6387" spans="1:43" s="269" customFormat="1" x14ac:dyDescent="0.2">
      <c r="A6387" s="13"/>
      <c r="B6387"/>
      <c r="C6387"/>
      <c r="D6387" s="227"/>
      <c r="E6387" s="227"/>
      <c r="F6387" s="227"/>
      <c r="G6387"/>
      <c r="H6387"/>
      <c r="I6387"/>
      <c r="J6387" s="227"/>
      <c r="L6387" s="190"/>
      <c r="N6387"/>
      <c r="O6387"/>
      <c r="P6387"/>
      <c r="Q6387"/>
      <c r="R6387"/>
      <c r="S6387"/>
      <c r="T6387"/>
      <c r="U6387"/>
      <c r="V6387"/>
      <c r="W6387" s="319"/>
      <c r="X6387"/>
      <c r="Y6387"/>
      <c r="Z6387"/>
      <c r="AA6387"/>
      <c r="AB6387"/>
      <c r="AC6387"/>
      <c r="AD6387"/>
      <c r="AE6387"/>
      <c r="AF6387"/>
      <c r="AG6387"/>
      <c r="AH6387"/>
      <c r="AI6387"/>
      <c r="AJ6387"/>
      <c r="AK6387"/>
      <c r="AL6387"/>
      <c r="AM6387"/>
      <c r="AN6387"/>
      <c r="AO6387"/>
      <c r="AP6387"/>
      <c r="AQ6387"/>
    </row>
    <row r="6388" spans="1:43" s="269" customFormat="1" x14ac:dyDescent="0.2">
      <c r="A6388" s="13"/>
      <c r="B6388"/>
      <c r="C6388"/>
      <c r="D6388" s="227"/>
      <c r="E6388" s="227"/>
      <c r="F6388" s="227"/>
      <c r="G6388"/>
      <c r="H6388"/>
      <c r="I6388"/>
      <c r="J6388" s="227"/>
      <c r="L6388" s="190"/>
      <c r="N6388"/>
      <c r="O6388"/>
      <c r="P6388"/>
      <c r="Q6388"/>
      <c r="R6388"/>
      <c r="S6388"/>
      <c r="T6388"/>
      <c r="U6388"/>
      <c r="V6388"/>
      <c r="W6388" s="319"/>
      <c r="X6388"/>
      <c r="Y6388"/>
      <c r="Z6388"/>
      <c r="AA6388"/>
      <c r="AB6388"/>
      <c r="AC6388"/>
      <c r="AD6388"/>
      <c r="AE6388"/>
      <c r="AF6388"/>
      <c r="AG6388"/>
      <c r="AH6388"/>
      <c r="AI6388"/>
      <c r="AJ6388"/>
      <c r="AK6388"/>
      <c r="AL6388"/>
      <c r="AM6388"/>
      <c r="AN6388"/>
      <c r="AO6388"/>
      <c r="AP6388"/>
      <c r="AQ6388"/>
    </row>
    <row r="6389" spans="1:43" s="269" customFormat="1" x14ac:dyDescent="0.2">
      <c r="A6389" s="13"/>
      <c r="B6389"/>
      <c r="C6389"/>
      <c r="D6389" s="227"/>
      <c r="E6389" s="227"/>
      <c r="F6389" s="227"/>
      <c r="G6389"/>
      <c r="H6389"/>
      <c r="I6389"/>
      <c r="J6389" s="227"/>
      <c r="L6389" s="190"/>
      <c r="N6389"/>
      <c r="O6389"/>
      <c r="P6389"/>
      <c r="Q6389"/>
      <c r="R6389"/>
      <c r="S6389"/>
      <c r="T6389"/>
      <c r="U6389"/>
      <c r="V6389"/>
      <c r="W6389" s="319"/>
      <c r="X6389"/>
      <c r="Y6389"/>
      <c r="Z6389"/>
      <c r="AA6389"/>
      <c r="AB6389"/>
      <c r="AC6389"/>
      <c r="AD6389"/>
      <c r="AE6389"/>
      <c r="AF6389"/>
      <c r="AG6389"/>
      <c r="AH6389"/>
      <c r="AI6389"/>
      <c r="AJ6389"/>
      <c r="AK6389"/>
      <c r="AL6389"/>
      <c r="AM6389"/>
      <c r="AN6389"/>
      <c r="AO6389"/>
      <c r="AP6389"/>
      <c r="AQ6389"/>
    </row>
    <row r="6390" spans="1:43" s="269" customFormat="1" x14ac:dyDescent="0.2">
      <c r="A6390" s="13"/>
      <c r="B6390"/>
      <c r="C6390"/>
      <c r="D6390" s="227"/>
      <c r="E6390" s="227"/>
      <c r="F6390" s="227"/>
      <c r="G6390"/>
      <c r="H6390"/>
      <c r="I6390"/>
      <c r="J6390" s="227"/>
      <c r="L6390" s="190"/>
      <c r="N6390"/>
      <c r="O6390"/>
      <c r="P6390"/>
      <c r="Q6390"/>
      <c r="R6390"/>
      <c r="S6390"/>
      <c r="T6390"/>
      <c r="U6390"/>
      <c r="V6390"/>
      <c r="W6390" s="319"/>
      <c r="X6390"/>
      <c r="Y6390"/>
      <c r="Z6390"/>
      <c r="AA6390"/>
      <c r="AB6390"/>
      <c r="AC6390"/>
      <c r="AD6390"/>
      <c r="AE6390"/>
      <c r="AF6390"/>
      <c r="AG6390"/>
      <c r="AH6390"/>
      <c r="AI6390"/>
      <c r="AJ6390"/>
      <c r="AK6390"/>
      <c r="AL6390"/>
      <c r="AM6390"/>
      <c r="AN6390"/>
      <c r="AO6390"/>
      <c r="AP6390"/>
      <c r="AQ6390"/>
    </row>
    <row r="6391" spans="1:43" s="269" customFormat="1" x14ac:dyDescent="0.2">
      <c r="A6391" s="13"/>
      <c r="B6391"/>
      <c r="C6391"/>
      <c r="D6391" s="227"/>
      <c r="E6391" s="227"/>
      <c r="F6391" s="227"/>
      <c r="G6391"/>
      <c r="H6391"/>
      <c r="I6391"/>
      <c r="J6391" s="227"/>
      <c r="L6391" s="190"/>
      <c r="N6391"/>
      <c r="O6391"/>
      <c r="P6391"/>
      <c r="Q6391"/>
      <c r="R6391"/>
      <c r="S6391"/>
      <c r="T6391"/>
      <c r="U6391"/>
      <c r="V6391"/>
      <c r="W6391" s="319"/>
      <c r="X6391"/>
      <c r="Y6391"/>
      <c r="Z6391"/>
      <c r="AA6391"/>
      <c r="AB6391"/>
      <c r="AC6391"/>
      <c r="AD6391"/>
      <c r="AE6391"/>
      <c r="AF6391"/>
      <c r="AG6391"/>
      <c r="AH6391"/>
      <c r="AI6391"/>
      <c r="AJ6391"/>
      <c r="AK6391"/>
      <c r="AL6391"/>
      <c r="AM6391"/>
      <c r="AN6391"/>
      <c r="AO6391"/>
      <c r="AP6391"/>
      <c r="AQ6391"/>
    </row>
    <row r="6392" spans="1:43" s="269" customFormat="1" x14ac:dyDescent="0.2">
      <c r="A6392" s="13"/>
      <c r="B6392"/>
      <c r="C6392"/>
      <c r="D6392" s="227"/>
      <c r="E6392" s="227"/>
      <c r="F6392" s="227"/>
      <c r="G6392"/>
      <c r="H6392"/>
      <c r="I6392"/>
      <c r="J6392" s="227"/>
      <c r="L6392" s="190"/>
      <c r="N6392"/>
      <c r="O6392"/>
      <c r="P6392"/>
      <c r="Q6392"/>
      <c r="R6392"/>
      <c r="S6392"/>
      <c r="T6392"/>
      <c r="U6392"/>
      <c r="V6392"/>
      <c r="W6392" s="319"/>
      <c r="X6392"/>
      <c r="Y6392"/>
      <c r="Z6392"/>
      <c r="AA6392"/>
      <c r="AB6392"/>
      <c r="AC6392"/>
      <c r="AD6392"/>
      <c r="AE6392"/>
      <c r="AF6392"/>
      <c r="AG6392"/>
      <c r="AH6392"/>
      <c r="AI6392"/>
      <c r="AJ6392"/>
      <c r="AK6392"/>
      <c r="AL6392"/>
      <c r="AM6392"/>
      <c r="AN6392"/>
      <c r="AO6392"/>
      <c r="AP6392"/>
      <c r="AQ6392"/>
    </row>
    <row r="6393" spans="1:43" s="269" customFormat="1" x14ac:dyDescent="0.2">
      <c r="A6393" s="13"/>
      <c r="B6393"/>
      <c r="C6393"/>
      <c r="D6393" s="227"/>
      <c r="E6393" s="227"/>
      <c r="F6393" s="227"/>
      <c r="G6393"/>
      <c r="H6393"/>
      <c r="I6393"/>
      <c r="J6393" s="227"/>
      <c r="L6393" s="190"/>
      <c r="N6393"/>
      <c r="O6393"/>
      <c r="P6393"/>
      <c r="Q6393"/>
      <c r="R6393"/>
      <c r="S6393"/>
      <c r="T6393"/>
      <c r="U6393"/>
      <c r="V6393"/>
      <c r="W6393" s="319"/>
      <c r="X6393"/>
      <c r="Y6393"/>
      <c r="Z6393"/>
      <c r="AA6393"/>
      <c r="AB6393"/>
      <c r="AC6393"/>
      <c r="AD6393"/>
      <c r="AE6393"/>
      <c r="AF6393"/>
      <c r="AG6393"/>
      <c r="AH6393"/>
      <c r="AI6393"/>
      <c r="AJ6393"/>
      <c r="AK6393"/>
      <c r="AL6393"/>
      <c r="AM6393"/>
      <c r="AN6393"/>
      <c r="AO6393"/>
      <c r="AP6393"/>
      <c r="AQ6393"/>
    </row>
    <row r="6394" spans="1:43" s="269" customFormat="1" x14ac:dyDescent="0.2">
      <c r="A6394" s="13"/>
      <c r="B6394"/>
      <c r="C6394"/>
      <c r="D6394" s="227"/>
      <c r="E6394" s="227"/>
      <c r="F6394" s="227"/>
      <c r="G6394"/>
      <c r="H6394"/>
      <c r="I6394"/>
      <c r="J6394" s="227"/>
      <c r="L6394" s="190"/>
      <c r="N6394"/>
      <c r="O6394"/>
      <c r="P6394"/>
      <c r="Q6394"/>
      <c r="R6394"/>
      <c r="S6394"/>
      <c r="T6394"/>
      <c r="U6394"/>
      <c r="V6394"/>
      <c r="W6394" s="319"/>
      <c r="X6394"/>
      <c r="Y6394"/>
      <c r="Z6394"/>
      <c r="AA6394"/>
      <c r="AB6394"/>
      <c r="AC6394"/>
      <c r="AD6394"/>
      <c r="AE6394"/>
      <c r="AF6394"/>
      <c r="AG6394"/>
      <c r="AH6394"/>
      <c r="AI6394"/>
      <c r="AJ6394"/>
      <c r="AK6394"/>
      <c r="AL6394"/>
      <c r="AM6394"/>
      <c r="AN6394"/>
      <c r="AO6394"/>
      <c r="AP6394"/>
      <c r="AQ6394"/>
    </row>
    <row r="6395" spans="1:43" s="269" customFormat="1" x14ac:dyDescent="0.2">
      <c r="A6395" s="13"/>
      <c r="B6395"/>
      <c r="C6395"/>
      <c r="D6395" s="227"/>
      <c r="E6395" s="227"/>
      <c r="F6395" s="227"/>
      <c r="G6395"/>
      <c r="H6395"/>
      <c r="I6395"/>
      <c r="J6395" s="227"/>
      <c r="L6395" s="190"/>
      <c r="N6395"/>
      <c r="O6395"/>
      <c r="P6395"/>
      <c r="Q6395"/>
      <c r="R6395"/>
      <c r="S6395"/>
      <c r="T6395"/>
      <c r="U6395"/>
      <c r="V6395"/>
      <c r="W6395" s="319"/>
      <c r="X6395"/>
      <c r="Y6395"/>
      <c r="Z6395"/>
      <c r="AA6395"/>
      <c r="AB6395"/>
      <c r="AC6395"/>
      <c r="AD6395"/>
      <c r="AE6395"/>
      <c r="AF6395"/>
      <c r="AG6395"/>
      <c r="AH6395"/>
      <c r="AI6395"/>
      <c r="AJ6395"/>
      <c r="AK6395"/>
      <c r="AL6395"/>
      <c r="AM6395"/>
      <c r="AN6395"/>
      <c r="AO6395"/>
      <c r="AP6395"/>
      <c r="AQ6395"/>
    </row>
    <row r="6396" spans="1:43" s="269" customFormat="1" x14ac:dyDescent="0.2">
      <c r="A6396" s="13"/>
      <c r="B6396"/>
      <c r="C6396"/>
      <c r="D6396" s="227"/>
      <c r="E6396" s="227"/>
      <c r="F6396" s="227"/>
      <c r="G6396"/>
      <c r="H6396"/>
      <c r="I6396"/>
      <c r="J6396" s="227"/>
      <c r="L6396" s="190"/>
      <c r="N6396"/>
      <c r="O6396"/>
      <c r="P6396"/>
      <c r="Q6396"/>
      <c r="R6396"/>
      <c r="S6396"/>
      <c r="T6396"/>
      <c r="U6396"/>
      <c r="V6396"/>
      <c r="W6396" s="319"/>
      <c r="X6396"/>
      <c r="Y6396"/>
      <c r="Z6396"/>
      <c r="AA6396"/>
      <c r="AB6396"/>
      <c r="AC6396"/>
      <c r="AD6396"/>
      <c r="AE6396"/>
      <c r="AF6396"/>
      <c r="AG6396"/>
      <c r="AH6396"/>
      <c r="AI6396"/>
      <c r="AJ6396"/>
      <c r="AK6396"/>
      <c r="AL6396"/>
      <c r="AM6396"/>
      <c r="AN6396"/>
      <c r="AO6396"/>
      <c r="AP6396"/>
      <c r="AQ6396"/>
    </row>
    <row r="6397" spans="1:43" s="269" customFormat="1" x14ac:dyDescent="0.2">
      <c r="A6397" s="13"/>
      <c r="B6397"/>
      <c r="C6397"/>
      <c r="D6397" s="227"/>
      <c r="E6397" s="227"/>
      <c r="F6397" s="227"/>
      <c r="G6397"/>
      <c r="H6397"/>
      <c r="I6397"/>
      <c r="J6397" s="227"/>
      <c r="L6397" s="190"/>
      <c r="N6397"/>
      <c r="O6397"/>
      <c r="P6397"/>
      <c r="Q6397"/>
      <c r="R6397"/>
      <c r="S6397"/>
      <c r="T6397"/>
      <c r="U6397"/>
      <c r="V6397"/>
      <c r="W6397" s="319"/>
      <c r="X6397"/>
      <c r="Y6397"/>
      <c r="Z6397"/>
      <c r="AA6397"/>
      <c r="AB6397"/>
      <c r="AC6397"/>
      <c r="AD6397"/>
      <c r="AE6397"/>
      <c r="AF6397"/>
      <c r="AG6397"/>
      <c r="AH6397"/>
      <c r="AI6397"/>
      <c r="AJ6397"/>
      <c r="AK6397"/>
      <c r="AL6397"/>
      <c r="AM6397"/>
      <c r="AN6397"/>
      <c r="AO6397"/>
      <c r="AP6397"/>
      <c r="AQ6397"/>
    </row>
    <row r="6398" spans="1:43" s="269" customFormat="1" x14ac:dyDescent="0.2">
      <c r="A6398" s="13"/>
      <c r="B6398"/>
      <c r="C6398"/>
      <c r="D6398" s="227"/>
      <c r="E6398" s="227"/>
      <c r="F6398" s="227"/>
      <c r="G6398"/>
      <c r="H6398"/>
      <c r="I6398"/>
      <c r="J6398" s="227"/>
      <c r="L6398" s="190"/>
      <c r="N6398"/>
      <c r="O6398"/>
      <c r="P6398"/>
      <c r="Q6398"/>
      <c r="R6398"/>
      <c r="S6398"/>
      <c r="T6398"/>
      <c r="U6398"/>
      <c r="V6398"/>
      <c r="W6398" s="319"/>
      <c r="X6398"/>
      <c r="Y6398"/>
      <c r="Z6398"/>
      <c r="AA6398"/>
      <c r="AB6398"/>
      <c r="AC6398"/>
      <c r="AD6398"/>
      <c r="AE6398"/>
      <c r="AF6398"/>
      <c r="AG6398"/>
      <c r="AH6398"/>
      <c r="AI6398"/>
      <c r="AJ6398"/>
      <c r="AK6398"/>
      <c r="AL6398"/>
      <c r="AM6398"/>
      <c r="AN6398"/>
      <c r="AO6398"/>
      <c r="AP6398"/>
      <c r="AQ6398"/>
    </row>
    <row r="6399" spans="1:43" s="269" customFormat="1" x14ac:dyDescent="0.2">
      <c r="A6399" s="13"/>
      <c r="B6399"/>
      <c r="C6399"/>
      <c r="D6399" s="227"/>
      <c r="E6399" s="227"/>
      <c r="F6399" s="227"/>
      <c r="G6399"/>
      <c r="H6399"/>
      <c r="I6399"/>
      <c r="J6399" s="227"/>
      <c r="L6399" s="190"/>
      <c r="N6399"/>
      <c r="O6399"/>
      <c r="P6399"/>
      <c r="Q6399"/>
      <c r="R6399"/>
      <c r="S6399"/>
      <c r="T6399"/>
      <c r="U6399"/>
      <c r="V6399"/>
      <c r="W6399" s="319"/>
      <c r="X6399"/>
      <c r="Y6399"/>
      <c r="Z6399"/>
      <c r="AA6399"/>
      <c r="AB6399"/>
      <c r="AC6399"/>
      <c r="AD6399"/>
      <c r="AE6399"/>
      <c r="AF6399"/>
      <c r="AG6399"/>
      <c r="AH6399"/>
      <c r="AI6399"/>
      <c r="AJ6399"/>
      <c r="AK6399"/>
      <c r="AL6399"/>
      <c r="AM6399"/>
      <c r="AN6399"/>
      <c r="AO6399"/>
      <c r="AP6399"/>
      <c r="AQ6399"/>
    </row>
    <row r="6400" spans="1:43" s="269" customFormat="1" x14ac:dyDescent="0.2">
      <c r="A6400" s="13"/>
      <c r="B6400"/>
      <c r="C6400"/>
      <c r="D6400" s="227"/>
      <c r="E6400" s="227"/>
      <c r="F6400" s="227"/>
      <c r="G6400"/>
      <c r="H6400"/>
      <c r="I6400"/>
      <c r="J6400" s="227"/>
      <c r="L6400" s="190"/>
      <c r="N6400"/>
      <c r="O6400"/>
      <c r="P6400"/>
      <c r="Q6400"/>
      <c r="R6400"/>
      <c r="S6400"/>
      <c r="T6400"/>
      <c r="U6400"/>
      <c r="V6400"/>
      <c r="W6400" s="319"/>
      <c r="X6400"/>
      <c r="Y6400"/>
      <c r="Z6400"/>
      <c r="AA6400"/>
      <c r="AB6400"/>
      <c r="AC6400"/>
      <c r="AD6400"/>
      <c r="AE6400"/>
      <c r="AF6400"/>
      <c r="AG6400"/>
      <c r="AH6400"/>
      <c r="AI6400"/>
      <c r="AJ6400"/>
      <c r="AK6400"/>
      <c r="AL6400"/>
      <c r="AM6400"/>
      <c r="AN6400"/>
      <c r="AO6400"/>
      <c r="AP6400"/>
      <c r="AQ6400"/>
    </row>
    <row r="6401" spans="1:43" s="269" customFormat="1" x14ac:dyDescent="0.2">
      <c r="A6401" s="13"/>
      <c r="B6401"/>
      <c r="C6401"/>
      <c r="D6401" s="227"/>
      <c r="E6401" s="227"/>
      <c r="F6401" s="227"/>
      <c r="G6401"/>
      <c r="H6401"/>
      <c r="I6401"/>
      <c r="J6401" s="227"/>
      <c r="L6401" s="190"/>
      <c r="N6401"/>
      <c r="O6401"/>
      <c r="P6401"/>
      <c r="Q6401"/>
      <c r="R6401"/>
      <c r="S6401"/>
      <c r="T6401"/>
      <c r="U6401"/>
      <c r="V6401"/>
      <c r="W6401" s="319"/>
      <c r="X6401"/>
      <c r="Y6401"/>
      <c r="Z6401"/>
      <c r="AA6401"/>
      <c r="AB6401"/>
      <c r="AC6401"/>
      <c r="AD6401"/>
      <c r="AE6401"/>
      <c r="AF6401"/>
      <c r="AG6401"/>
      <c r="AH6401"/>
      <c r="AI6401"/>
      <c r="AJ6401"/>
      <c r="AK6401"/>
      <c r="AL6401"/>
      <c r="AM6401"/>
      <c r="AN6401"/>
      <c r="AO6401"/>
      <c r="AP6401"/>
      <c r="AQ6401"/>
    </row>
    <row r="6402" spans="1:43" s="269" customFormat="1" x14ac:dyDescent="0.2">
      <c r="A6402" s="13"/>
      <c r="B6402"/>
      <c r="C6402"/>
      <c r="D6402" s="227"/>
      <c r="E6402" s="227"/>
      <c r="F6402" s="227"/>
      <c r="G6402"/>
      <c r="H6402"/>
      <c r="I6402"/>
      <c r="J6402" s="227"/>
      <c r="L6402" s="190"/>
      <c r="N6402"/>
      <c r="O6402"/>
      <c r="P6402"/>
      <c r="Q6402"/>
      <c r="R6402"/>
      <c r="S6402"/>
      <c r="T6402"/>
      <c r="U6402"/>
      <c r="V6402"/>
      <c r="W6402" s="319"/>
      <c r="X6402"/>
      <c r="Y6402"/>
      <c r="Z6402"/>
      <c r="AA6402"/>
      <c r="AB6402"/>
      <c r="AC6402"/>
      <c r="AD6402"/>
      <c r="AE6402"/>
      <c r="AF6402"/>
      <c r="AG6402"/>
      <c r="AH6402"/>
      <c r="AI6402"/>
      <c r="AJ6402"/>
      <c r="AK6402"/>
      <c r="AL6402"/>
      <c r="AM6402"/>
      <c r="AN6402"/>
      <c r="AO6402"/>
      <c r="AP6402"/>
      <c r="AQ6402"/>
    </row>
    <row r="6403" spans="1:43" s="269" customFormat="1" x14ac:dyDescent="0.2">
      <c r="A6403" s="13"/>
      <c r="B6403"/>
      <c r="C6403"/>
      <c r="D6403" s="227"/>
      <c r="E6403" s="227"/>
      <c r="F6403" s="227"/>
      <c r="G6403"/>
      <c r="H6403"/>
      <c r="I6403"/>
      <c r="J6403" s="227"/>
      <c r="L6403" s="190"/>
      <c r="N6403"/>
      <c r="O6403"/>
      <c r="P6403"/>
      <c r="Q6403"/>
      <c r="R6403"/>
      <c r="S6403"/>
      <c r="T6403"/>
      <c r="U6403"/>
      <c r="V6403"/>
      <c r="W6403" s="319"/>
      <c r="X6403"/>
      <c r="Y6403"/>
      <c r="Z6403"/>
      <c r="AA6403"/>
      <c r="AB6403"/>
      <c r="AC6403"/>
      <c r="AD6403"/>
      <c r="AE6403"/>
      <c r="AF6403"/>
      <c r="AG6403"/>
      <c r="AH6403"/>
      <c r="AI6403"/>
      <c r="AJ6403"/>
      <c r="AK6403"/>
      <c r="AL6403"/>
      <c r="AM6403"/>
      <c r="AN6403"/>
      <c r="AO6403"/>
      <c r="AP6403"/>
      <c r="AQ6403"/>
    </row>
    <row r="6404" spans="1:43" s="269" customFormat="1" x14ac:dyDescent="0.2">
      <c r="A6404" s="13"/>
      <c r="B6404"/>
      <c r="C6404"/>
      <c r="D6404" s="227"/>
      <c r="E6404" s="227"/>
      <c r="F6404" s="227"/>
      <c r="G6404"/>
      <c r="H6404"/>
      <c r="I6404"/>
      <c r="J6404" s="227"/>
      <c r="L6404" s="190"/>
      <c r="N6404"/>
      <c r="O6404"/>
      <c r="P6404"/>
      <c r="Q6404"/>
      <c r="R6404"/>
      <c r="S6404"/>
      <c r="T6404"/>
      <c r="U6404"/>
      <c r="V6404"/>
      <c r="W6404" s="319"/>
      <c r="X6404"/>
      <c r="Y6404"/>
      <c r="Z6404"/>
      <c r="AA6404"/>
      <c r="AB6404"/>
      <c r="AC6404"/>
      <c r="AD6404"/>
      <c r="AE6404"/>
      <c r="AF6404"/>
      <c r="AG6404"/>
      <c r="AH6404"/>
      <c r="AI6404"/>
      <c r="AJ6404"/>
      <c r="AK6404"/>
      <c r="AL6404"/>
      <c r="AM6404"/>
      <c r="AN6404"/>
      <c r="AO6404"/>
      <c r="AP6404"/>
      <c r="AQ6404"/>
    </row>
    <row r="6405" spans="1:43" s="269" customFormat="1" x14ac:dyDescent="0.2">
      <c r="A6405" s="13"/>
      <c r="B6405"/>
      <c r="C6405"/>
      <c r="D6405" s="227"/>
      <c r="E6405" s="227"/>
      <c r="F6405" s="227"/>
      <c r="G6405"/>
      <c r="H6405"/>
      <c r="I6405"/>
      <c r="J6405" s="227"/>
      <c r="L6405" s="190"/>
      <c r="N6405"/>
      <c r="O6405"/>
      <c r="P6405"/>
      <c r="Q6405"/>
      <c r="R6405"/>
      <c r="S6405"/>
      <c r="T6405"/>
      <c r="U6405"/>
      <c r="V6405"/>
      <c r="W6405" s="319"/>
      <c r="X6405"/>
      <c r="Y6405"/>
      <c r="Z6405"/>
      <c r="AA6405"/>
      <c r="AB6405"/>
      <c r="AC6405"/>
      <c r="AD6405"/>
      <c r="AE6405"/>
      <c r="AF6405"/>
      <c r="AG6405"/>
      <c r="AH6405"/>
      <c r="AI6405"/>
      <c r="AJ6405"/>
      <c r="AK6405"/>
      <c r="AL6405"/>
      <c r="AM6405"/>
      <c r="AN6405"/>
      <c r="AO6405"/>
      <c r="AP6405"/>
      <c r="AQ6405"/>
    </row>
    <row r="6406" spans="1:43" s="269" customFormat="1" x14ac:dyDescent="0.2">
      <c r="A6406" s="13"/>
      <c r="B6406"/>
      <c r="C6406"/>
      <c r="D6406" s="227"/>
      <c r="E6406" s="227"/>
      <c r="F6406" s="227"/>
      <c r="G6406"/>
      <c r="H6406"/>
      <c r="I6406"/>
      <c r="J6406" s="227"/>
      <c r="L6406" s="190"/>
      <c r="N6406"/>
      <c r="O6406"/>
      <c r="P6406"/>
      <c r="Q6406"/>
      <c r="R6406"/>
      <c r="S6406"/>
      <c r="T6406"/>
      <c r="U6406"/>
      <c r="V6406"/>
      <c r="W6406" s="319"/>
      <c r="X6406"/>
      <c r="Y6406"/>
      <c r="Z6406"/>
      <c r="AA6406"/>
      <c r="AB6406"/>
      <c r="AC6406"/>
      <c r="AD6406"/>
      <c r="AE6406"/>
      <c r="AF6406"/>
      <c r="AG6406"/>
      <c r="AH6406"/>
      <c r="AI6406"/>
      <c r="AJ6406"/>
      <c r="AK6406"/>
      <c r="AL6406"/>
      <c r="AM6406"/>
      <c r="AN6406"/>
      <c r="AO6406"/>
      <c r="AP6406"/>
      <c r="AQ6406"/>
    </row>
    <row r="6407" spans="1:43" s="269" customFormat="1" x14ac:dyDescent="0.2">
      <c r="A6407" s="13"/>
      <c r="B6407"/>
      <c r="C6407"/>
      <c r="D6407" s="227"/>
      <c r="E6407" s="227"/>
      <c r="F6407" s="227"/>
      <c r="G6407"/>
      <c r="H6407"/>
      <c r="I6407"/>
      <c r="J6407" s="227"/>
      <c r="L6407" s="190"/>
      <c r="N6407"/>
      <c r="O6407"/>
      <c r="P6407"/>
      <c r="Q6407"/>
      <c r="R6407"/>
      <c r="S6407"/>
      <c r="T6407"/>
      <c r="U6407"/>
      <c r="V6407"/>
      <c r="W6407" s="319"/>
      <c r="X6407"/>
      <c r="Y6407"/>
      <c r="Z6407"/>
      <c r="AA6407"/>
      <c r="AB6407"/>
      <c r="AC6407"/>
      <c r="AD6407"/>
      <c r="AE6407"/>
      <c r="AF6407"/>
      <c r="AG6407"/>
      <c r="AH6407"/>
      <c r="AI6407"/>
      <c r="AJ6407"/>
      <c r="AK6407"/>
      <c r="AL6407"/>
      <c r="AM6407"/>
      <c r="AN6407"/>
      <c r="AO6407"/>
      <c r="AP6407"/>
      <c r="AQ6407"/>
    </row>
    <row r="6408" spans="1:43" s="269" customFormat="1" x14ac:dyDescent="0.2">
      <c r="A6408" s="13"/>
      <c r="B6408"/>
      <c r="C6408"/>
      <c r="D6408" s="227"/>
      <c r="E6408" s="227"/>
      <c r="F6408" s="227"/>
      <c r="G6408"/>
      <c r="H6408"/>
      <c r="I6408"/>
      <c r="J6408" s="227"/>
      <c r="L6408" s="190"/>
      <c r="N6408"/>
      <c r="O6408"/>
      <c r="P6408"/>
      <c r="Q6408"/>
      <c r="R6408"/>
      <c r="S6408"/>
      <c r="T6408"/>
      <c r="U6408"/>
      <c r="V6408"/>
      <c r="W6408" s="319"/>
      <c r="X6408"/>
      <c r="Y6408"/>
      <c r="Z6408"/>
      <c r="AA6408"/>
      <c r="AB6408"/>
      <c r="AC6408"/>
      <c r="AD6408"/>
      <c r="AE6408"/>
      <c r="AF6408"/>
      <c r="AG6408"/>
      <c r="AH6408"/>
      <c r="AI6408"/>
      <c r="AJ6408"/>
      <c r="AK6408"/>
      <c r="AL6408"/>
      <c r="AM6408"/>
      <c r="AN6408"/>
      <c r="AO6408"/>
      <c r="AP6408"/>
      <c r="AQ6408"/>
    </row>
    <row r="6409" spans="1:43" s="269" customFormat="1" x14ac:dyDescent="0.2">
      <c r="A6409" s="13"/>
      <c r="B6409"/>
      <c r="C6409"/>
      <c r="D6409" s="227"/>
      <c r="E6409" s="227"/>
      <c r="F6409" s="227"/>
      <c r="G6409"/>
      <c r="H6409"/>
      <c r="I6409"/>
      <c r="J6409" s="227"/>
      <c r="L6409" s="190"/>
      <c r="N6409"/>
      <c r="O6409"/>
      <c r="P6409"/>
      <c r="Q6409"/>
      <c r="R6409"/>
      <c r="S6409"/>
      <c r="T6409"/>
      <c r="U6409"/>
      <c r="V6409"/>
      <c r="W6409" s="319"/>
      <c r="X6409"/>
      <c r="Y6409"/>
      <c r="Z6409"/>
      <c r="AA6409"/>
      <c r="AB6409"/>
      <c r="AC6409"/>
      <c r="AD6409"/>
      <c r="AE6409"/>
      <c r="AF6409"/>
      <c r="AG6409"/>
      <c r="AH6409"/>
      <c r="AI6409"/>
      <c r="AJ6409"/>
      <c r="AK6409"/>
      <c r="AL6409"/>
      <c r="AM6409"/>
      <c r="AN6409"/>
      <c r="AO6409"/>
      <c r="AP6409"/>
      <c r="AQ6409"/>
    </row>
    <row r="6410" spans="1:43" s="269" customFormat="1" x14ac:dyDescent="0.2">
      <c r="A6410" s="13"/>
      <c r="B6410"/>
      <c r="C6410"/>
      <c r="D6410" s="227"/>
      <c r="E6410" s="227"/>
      <c r="F6410" s="227"/>
      <c r="G6410"/>
      <c r="H6410"/>
      <c r="I6410"/>
      <c r="J6410" s="227"/>
      <c r="L6410" s="190"/>
      <c r="N6410"/>
      <c r="O6410"/>
      <c r="P6410"/>
      <c r="Q6410"/>
      <c r="R6410"/>
      <c r="S6410"/>
      <c r="T6410"/>
      <c r="U6410"/>
      <c r="V6410"/>
      <c r="W6410" s="319"/>
      <c r="X6410"/>
      <c r="Y6410"/>
      <c r="Z6410"/>
      <c r="AA6410"/>
      <c r="AB6410"/>
      <c r="AC6410"/>
      <c r="AD6410"/>
      <c r="AE6410"/>
      <c r="AF6410"/>
      <c r="AG6410"/>
      <c r="AH6410"/>
      <c r="AI6410"/>
      <c r="AJ6410"/>
      <c r="AK6410"/>
      <c r="AL6410"/>
      <c r="AM6410"/>
      <c r="AN6410"/>
      <c r="AO6410"/>
      <c r="AP6410"/>
      <c r="AQ6410"/>
    </row>
    <row r="6411" spans="1:43" s="269" customFormat="1" x14ac:dyDescent="0.2">
      <c r="A6411" s="13"/>
      <c r="B6411"/>
      <c r="C6411"/>
      <c r="D6411" s="227"/>
      <c r="E6411" s="227"/>
      <c r="F6411" s="227"/>
      <c r="G6411"/>
      <c r="H6411"/>
      <c r="I6411"/>
      <c r="J6411" s="227"/>
      <c r="L6411" s="190"/>
      <c r="N6411"/>
      <c r="O6411"/>
      <c r="P6411"/>
      <c r="Q6411"/>
      <c r="R6411"/>
      <c r="S6411"/>
      <c r="T6411"/>
      <c r="U6411"/>
      <c r="V6411"/>
      <c r="W6411" s="319"/>
      <c r="X6411"/>
      <c r="Y6411"/>
      <c r="Z6411"/>
      <c r="AA6411"/>
      <c r="AB6411"/>
      <c r="AC6411"/>
      <c r="AD6411"/>
      <c r="AE6411"/>
      <c r="AF6411"/>
      <c r="AG6411"/>
      <c r="AH6411"/>
      <c r="AI6411"/>
      <c r="AJ6411"/>
      <c r="AK6411"/>
      <c r="AL6411"/>
      <c r="AM6411"/>
      <c r="AN6411"/>
      <c r="AO6411"/>
      <c r="AP6411"/>
      <c r="AQ6411"/>
    </row>
    <row r="6412" spans="1:43" s="269" customFormat="1" x14ac:dyDescent="0.2">
      <c r="A6412" s="13"/>
      <c r="B6412"/>
      <c r="C6412"/>
      <c r="D6412" s="227"/>
      <c r="E6412" s="227"/>
      <c r="F6412" s="227"/>
      <c r="G6412"/>
      <c r="H6412"/>
      <c r="I6412"/>
      <c r="J6412" s="227"/>
      <c r="L6412" s="190"/>
      <c r="N6412"/>
      <c r="O6412"/>
      <c r="P6412"/>
      <c r="Q6412"/>
      <c r="R6412"/>
      <c r="S6412"/>
      <c r="T6412"/>
      <c r="U6412"/>
      <c r="V6412"/>
      <c r="W6412" s="319"/>
      <c r="X6412"/>
      <c r="Y6412"/>
      <c r="Z6412"/>
      <c r="AA6412"/>
      <c r="AB6412"/>
      <c r="AC6412"/>
      <c r="AD6412"/>
      <c r="AE6412"/>
      <c r="AF6412"/>
      <c r="AG6412"/>
      <c r="AH6412"/>
      <c r="AI6412"/>
      <c r="AJ6412"/>
      <c r="AK6412"/>
      <c r="AL6412"/>
      <c r="AM6412"/>
      <c r="AN6412"/>
      <c r="AO6412"/>
      <c r="AP6412"/>
      <c r="AQ6412"/>
    </row>
    <row r="6413" spans="1:43" s="269" customFormat="1" x14ac:dyDescent="0.2">
      <c r="A6413" s="13"/>
      <c r="B6413"/>
      <c r="C6413"/>
      <c r="D6413" s="227"/>
      <c r="E6413" s="227"/>
      <c r="F6413" s="227"/>
      <c r="G6413"/>
      <c r="H6413"/>
      <c r="I6413"/>
      <c r="J6413" s="227"/>
      <c r="L6413" s="190"/>
      <c r="N6413"/>
      <c r="O6413"/>
      <c r="P6413"/>
      <c r="Q6413"/>
      <c r="R6413"/>
      <c r="S6413"/>
      <c r="T6413"/>
      <c r="U6413"/>
      <c r="V6413"/>
      <c r="W6413" s="319"/>
      <c r="X6413"/>
      <c r="Y6413"/>
      <c r="Z6413"/>
      <c r="AA6413"/>
      <c r="AB6413"/>
      <c r="AC6413"/>
      <c r="AD6413"/>
      <c r="AE6413"/>
      <c r="AF6413"/>
      <c r="AG6413"/>
      <c r="AH6413"/>
      <c r="AI6413"/>
      <c r="AJ6413"/>
      <c r="AK6413"/>
      <c r="AL6413"/>
      <c r="AM6413"/>
      <c r="AN6413"/>
      <c r="AO6413"/>
      <c r="AP6413"/>
      <c r="AQ6413"/>
    </row>
    <row r="6414" spans="1:43" s="269" customFormat="1" x14ac:dyDescent="0.2">
      <c r="A6414" s="13"/>
      <c r="B6414"/>
      <c r="C6414"/>
      <c r="D6414" s="227"/>
      <c r="E6414" s="227"/>
      <c r="F6414" s="227"/>
      <c r="G6414"/>
      <c r="H6414"/>
      <c r="I6414"/>
      <c r="J6414" s="227"/>
      <c r="L6414" s="190"/>
      <c r="N6414"/>
      <c r="O6414"/>
      <c r="P6414"/>
      <c r="Q6414"/>
      <c r="R6414"/>
      <c r="S6414"/>
      <c r="T6414"/>
      <c r="U6414"/>
      <c r="V6414"/>
      <c r="W6414" s="319"/>
      <c r="X6414"/>
      <c r="Y6414"/>
      <c r="Z6414"/>
      <c r="AA6414"/>
      <c r="AB6414"/>
      <c r="AC6414"/>
      <c r="AD6414"/>
      <c r="AE6414"/>
      <c r="AF6414"/>
      <c r="AG6414"/>
      <c r="AH6414"/>
      <c r="AI6414"/>
      <c r="AJ6414"/>
      <c r="AK6414"/>
      <c r="AL6414"/>
      <c r="AM6414"/>
      <c r="AN6414"/>
      <c r="AO6414"/>
      <c r="AP6414"/>
      <c r="AQ6414"/>
    </row>
    <row r="6415" spans="1:43" s="269" customFormat="1" x14ac:dyDescent="0.2">
      <c r="A6415" s="13"/>
      <c r="B6415"/>
      <c r="C6415"/>
      <c r="D6415" s="227"/>
      <c r="E6415" s="227"/>
      <c r="F6415" s="227"/>
      <c r="G6415"/>
      <c r="H6415"/>
      <c r="I6415"/>
      <c r="J6415" s="227"/>
      <c r="L6415" s="190"/>
      <c r="N6415"/>
      <c r="O6415"/>
      <c r="P6415"/>
      <c r="Q6415"/>
      <c r="R6415"/>
      <c r="S6415"/>
      <c r="T6415"/>
      <c r="U6415"/>
      <c r="V6415"/>
      <c r="W6415" s="319"/>
      <c r="X6415"/>
      <c r="Y6415"/>
      <c r="Z6415"/>
      <c r="AA6415"/>
      <c r="AB6415"/>
      <c r="AC6415"/>
      <c r="AD6415"/>
      <c r="AE6415"/>
      <c r="AF6415"/>
      <c r="AG6415"/>
      <c r="AH6415"/>
      <c r="AI6415"/>
      <c r="AJ6415"/>
      <c r="AK6415"/>
      <c r="AL6415"/>
      <c r="AM6415"/>
      <c r="AN6415"/>
      <c r="AO6415"/>
      <c r="AP6415"/>
      <c r="AQ6415"/>
    </row>
    <row r="6416" spans="1:43" s="269" customFormat="1" x14ac:dyDescent="0.2">
      <c r="A6416" s="13"/>
      <c r="B6416"/>
      <c r="C6416"/>
      <c r="D6416" s="227"/>
      <c r="E6416" s="227"/>
      <c r="F6416" s="227"/>
      <c r="G6416"/>
      <c r="H6416"/>
      <c r="I6416"/>
      <c r="J6416" s="227"/>
      <c r="L6416" s="190"/>
      <c r="N6416"/>
      <c r="O6416"/>
      <c r="P6416"/>
      <c r="Q6416"/>
      <c r="R6416"/>
      <c r="S6416"/>
      <c r="T6416"/>
      <c r="U6416"/>
      <c r="V6416"/>
      <c r="W6416" s="319"/>
      <c r="X6416"/>
      <c r="Y6416"/>
      <c r="Z6416"/>
      <c r="AA6416"/>
      <c r="AB6416"/>
      <c r="AC6416"/>
      <c r="AD6416"/>
      <c r="AE6416"/>
      <c r="AF6416"/>
      <c r="AG6416"/>
      <c r="AH6416"/>
      <c r="AI6416"/>
      <c r="AJ6416"/>
      <c r="AK6416"/>
      <c r="AL6416"/>
      <c r="AM6416"/>
      <c r="AN6416"/>
      <c r="AO6416"/>
      <c r="AP6416"/>
      <c r="AQ6416"/>
    </row>
    <row r="6417" spans="1:43" s="269" customFormat="1" x14ac:dyDescent="0.2">
      <c r="A6417" s="13"/>
      <c r="B6417"/>
      <c r="C6417"/>
      <c r="D6417" s="227"/>
      <c r="E6417" s="227"/>
      <c r="F6417" s="227"/>
      <c r="G6417"/>
      <c r="H6417"/>
      <c r="I6417"/>
      <c r="J6417" s="227"/>
      <c r="L6417" s="190"/>
      <c r="N6417"/>
      <c r="O6417"/>
      <c r="P6417"/>
      <c r="Q6417"/>
      <c r="R6417"/>
      <c r="S6417"/>
      <c r="T6417"/>
      <c r="U6417"/>
      <c r="V6417"/>
      <c r="W6417" s="319"/>
      <c r="X6417"/>
      <c r="Y6417"/>
      <c r="Z6417"/>
      <c r="AA6417"/>
      <c r="AB6417"/>
      <c r="AC6417"/>
      <c r="AD6417"/>
      <c r="AE6417"/>
      <c r="AF6417"/>
      <c r="AG6417"/>
      <c r="AH6417"/>
      <c r="AI6417"/>
      <c r="AJ6417"/>
      <c r="AK6417"/>
      <c r="AL6417"/>
      <c r="AM6417"/>
      <c r="AN6417"/>
      <c r="AO6417"/>
      <c r="AP6417"/>
      <c r="AQ6417"/>
    </row>
    <row r="6418" spans="1:43" s="269" customFormat="1" x14ac:dyDescent="0.2">
      <c r="A6418" s="13"/>
      <c r="B6418"/>
      <c r="C6418"/>
      <c r="D6418" s="227"/>
      <c r="E6418" s="227"/>
      <c r="F6418" s="227"/>
      <c r="G6418"/>
      <c r="H6418"/>
      <c r="I6418"/>
      <c r="J6418" s="227"/>
      <c r="L6418" s="190"/>
      <c r="N6418"/>
      <c r="O6418"/>
      <c r="P6418"/>
      <c r="Q6418"/>
      <c r="R6418"/>
      <c r="S6418"/>
      <c r="T6418"/>
      <c r="U6418"/>
      <c r="V6418"/>
      <c r="W6418" s="319"/>
      <c r="X6418"/>
      <c r="Y6418"/>
      <c r="Z6418"/>
      <c r="AA6418"/>
      <c r="AB6418"/>
      <c r="AC6418"/>
      <c r="AD6418"/>
      <c r="AE6418"/>
      <c r="AF6418"/>
      <c r="AG6418"/>
      <c r="AH6418"/>
      <c r="AI6418"/>
      <c r="AJ6418"/>
      <c r="AK6418"/>
      <c r="AL6418"/>
      <c r="AM6418"/>
      <c r="AN6418"/>
      <c r="AO6418"/>
      <c r="AP6418"/>
      <c r="AQ6418"/>
    </row>
    <row r="6419" spans="1:43" s="269" customFormat="1" x14ac:dyDescent="0.2">
      <c r="A6419" s="13"/>
      <c r="B6419"/>
      <c r="C6419"/>
      <c r="D6419" s="227"/>
      <c r="E6419" s="227"/>
      <c r="F6419" s="227"/>
      <c r="G6419"/>
      <c r="H6419"/>
      <c r="I6419"/>
      <c r="J6419" s="227"/>
      <c r="L6419" s="190"/>
      <c r="N6419"/>
      <c r="O6419"/>
      <c r="P6419"/>
      <c r="Q6419"/>
      <c r="R6419"/>
      <c r="S6419"/>
      <c r="T6419"/>
      <c r="U6419"/>
      <c r="V6419"/>
      <c r="W6419" s="319"/>
      <c r="X6419"/>
      <c r="Y6419"/>
      <c r="Z6419"/>
      <c r="AA6419"/>
      <c r="AB6419"/>
      <c r="AC6419"/>
      <c r="AD6419"/>
      <c r="AE6419"/>
      <c r="AF6419"/>
      <c r="AG6419"/>
      <c r="AH6419"/>
      <c r="AI6419"/>
      <c r="AJ6419"/>
      <c r="AK6419"/>
      <c r="AL6419"/>
      <c r="AM6419"/>
      <c r="AN6419"/>
      <c r="AO6419"/>
      <c r="AP6419"/>
      <c r="AQ6419"/>
    </row>
    <row r="6420" spans="1:43" s="269" customFormat="1" x14ac:dyDescent="0.2">
      <c r="A6420" s="13"/>
      <c r="B6420"/>
      <c r="C6420"/>
      <c r="D6420" s="227"/>
      <c r="E6420" s="227"/>
      <c r="F6420" s="227"/>
      <c r="G6420"/>
      <c r="H6420"/>
      <c r="I6420"/>
      <c r="J6420" s="227"/>
      <c r="L6420" s="190"/>
      <c r="N6420"/>
      <c r="O6420"/>
      <c r="P6420"/>
      <c r="Q6420"/>
      <c r="R6420"/>
      <c r="S6420"/>
      <c r="T6420"/>
      <c r="U6420"/>
      <c r="V6420"/>
      <c r="W6420" s="319"/>
      <c r="X6420"/>
      <c r="Y6420"/>
      <c r="Z6420"/>
      <c r="AA6420"/>
      <c r="AB6420"/>
      <c r="AC6420"/>
      <c r="AD6420"/>
      <c r="AE6420"/>
      <c r="AF6420"/>
      <c r="AG6420"/>
      <c r="AH6420"/>
      <c r="AI6420"/>
      <c r="AJ6420"/>
      <c r="AK6420"/>
      <c r="AL6420"/>
      <c r="AM6420"/>
      <c r="AN6420"/>
      <c r="AO6420"/>
      <c r="AP6420"/>
      <c r="AQ6420"/>
    </row>
    <row r="6421" spans="1:43" s="269" customFormat="1" x14ac:dyDescent="0.2">
      <c r="A6421" s="13"/>
      <c r="B6421"/>
      <c r="C6421"/>
      <c r="D6421" s="227"/>
      <c r="E6421" s="227"/>
      <c r="F6421" s="227"/>
      <c r="G6421"/>
      <c r="H6421"/>
      <c r="I6421"/>
      <c r="J6421" s="227"/>
      <c r="L6421" s="190"/>
      <c r="N6421"/>
      <c r="O6421"/>
      <c r="P6421"/>
      <c r="Q6421"/>
      <c r="R6421"/>
      <c r="S6421"/>
      <c r="T6421"/>
      <c r="U6421"/>
      <c r="V6421"/>
      <c r="W6421" s="319"/>
      <c r="X6421"/>
      <c r="Y6421"/>
      <c r="Z6421"/>
      <c r="AA6421"/>
      <c r="AB6421"/>
      <c r="AC6421"/>
      <c r="AD6421"/>
      <c r="AE6421"/>
      <c r="AF6421"/>
      <c r="AG6421"/>
      <c r="AH6421"/>
      <c r="AI6421"/>
      <c r="AJ6421"/>
      <c r="AK6421"/>
      <c r="AL6421"/>
      <c r="AM6421"/>
      <c r="AN6421"/>
      <c r="AO6421"/>
      <c r="AP6421"/>
      <c r="AQ6421"/>
    </row>
    <row r="6422" spans="1:43" s="269" customFormat="1" x14ac:dyDescent="0.2">
      <c r="A6422" s="13"/>
      <c r="B6422"/>
      <c r="C6422"/>
      <c r="D6422" s="227"/>
      <c r="E6422" s="227"/>
      <c r="F6422" s="227"/>
      <c r="G6422"/>
      <c r="H6422"/>
      <c r="I6422"/>
      <c r="J6422" s="227"/>
      <c r="L6422" s="190"/>
      <c r="N6422"/>
      <c r="O6422"/>
      <c r="P6422"/>
      <c r="Q6422"/>
      <c r="R6422"/>
      <c r="S6422"/>
      <c r="T6422"/>
      <c r="U6422"/>
      <c r="V6422"/>
      <c r="W6422" s="319"/>
      <c r="X6422"/>
      <c r="Y6422"/>
      <c r="Z6422"/>
      <c r="AA6422"/>
      <c r="AB6422"/>
      <c r="AC6422"/>
      <c r="AD6422"/>
      <c r="AE6422"/>
      <c r="AF6422"/>
      <c r="AG6422"/>
      <c r="AH6422"/>
      <c r="AI6422"/>
      <c r="AJ6422"/>
      <c r="AK6422"/>
      <c r="AL6422"/>
      <c r="AM6422"/>
      <c r="AN6422"/>
      <c r="AO6422"/>
      <c r="AP6422"/>
      <c r="AQ6422"/>
    </row>
    <row r="6423" spans="1:43" s="269" customFormat="1" x14ac:dyDescent="0.2">
      <c r="A6423" s="13"/>
      <c r="B6423"/>
      <c r="C6423"/>
      <c r="D6423" s="227"/>
      <c r="E6423" s="227"/>
      <c r="F6423" s="227"/>
      <c r="G6423"/>
      <c r="H6423"/>
      <c r="I6423"/>
      <c r="J6423" s="227"/>
      <c r="L6423" s="190"/>
      <c r="N6423"/>
      <c r="O6423"/>
      <c r="P6423"/>
      <c r="Q6423"/>
      <c r="R6423"/>
      <c r="S6423"/>
      <c r="T6423"/>
      <c r="U6423"/>
      <c r="V6423"/>
      <c r="W6423" s="319"/>
      <c r="X6423"/>
      <c r="Y6423"/>
      <c r="Z6423"/>
      <c r="AA6423"/>
      <c r="AB6423"/>
      <c r="AC6423"/>
      <c r="AD6423"/>
      <c r="AE6423"/>
      <c r="AF6423"/>
      <c r="AG6423"/>
      <c r="AH6423"/>
      <c r="AI6423"/>
      <c r="AJ6423"/>
      <c r="AK6423"/>
      <c r="AL6423"/>
      <c r="AM6423"/>
      <c r="AN6423"/>
      <c r="AO6423"/>
      <c r="AP6423"/>
      <c r="AQ6423"/>
    </row>
    <row r="6424" spans="1:43" s="269" customFormat="1" x14ac:dyDescent="0.2">
      <c r="A6424" s="13"/>
      <c r="B6424"/>
      <c r="C6424"/>
      <c r="D6424" s="227"/>
      <c r="E6424" s="227"/>
      <c r="F6424" s="227"/>
      <c r="G6424"/>
      <c r="H6424"/>
      <c r="I6424"/>
      <c r="J6424" s="227"/>
      <c r="L6424" s="190"/>
      <c r="N6424"/>
      <c r="O6424"/>
      <c r="P6424"/>
      <c r="Q6424"/>
      <c r="R6424"/>
      <c r="S6424"/>
      <c r="T6424"/>
      <c r="U6424"/>
      <c r="V6424"/>
      <c r="W6424" s="319"/>
      <c r="X6424"/>
      <c r="Y6424"/>
      <c r="Z6424"/>
      <c r="AA6424"/>
      <c r="AB6424"/>
      <c r="AC6424"/>
      <c r="AD6424"/>
      <c r="AE6424"/>
      <c r="AF6424"/>
      <c r="AG6424"/>
      <c r="AH6424"/>
      <c r="AI6424"/>
      <c r="AJ6424"/>
      <c r="AK6424"/>
      <c r="AL6424"/>
      <c r="AM6424"/>
      <c r="AN6424"/>
      <c r="AO6424"/>
      <c r="AP6424"/>
      <c r="AQ6424"/>
    </row>
    <row r="6425" spans="1:43" s="269" customFormat="1" x14ac:dyDescent="0.2">
      <c r="A6425" s="13"/>
      <c r="B6425"/>
      <c r="C6425"/>
      <c r="D6425" s="227"/>
      <c r="E6425" s="227"/>
      <c r="F6425" s="227"/>
      <c r="G6425"/>
      <c r="H6425"/>
      <c r="I6425"/>
      <c r="J6425" s="227"/>
      <c r="L6425" s="190"/>
      <c r="N6425"/>
      <c r="O6425"/>
      <c r="P6425"/>
      <c r="Q6425"/>
      <c r="R6425"/>
      <c r="S6425"/>
      <c r="T6425"/>
      <c r="U6425"/>
      <c r="V6425"/>
      <c r="W6425" s="319"/>
      <c r="X6425"/>
      <c r="Y6425"/>
      <c r="Z6425"/>
      <c r="AA6425"/>
      <c r="AB6425"/>
      <c r="AC6425"/>
      <c r="AD6425"/>
      <c r="AE6425"/>
      <c r="AF6425"/>
      <c r="AG6425"/>
      <c r="AH6425"/>
      <c r="AI6425"/>
      <c r="AJ6425"/>
      <c r="AK6425"/>
      <c r="AL6425"/>
      <c r="AM6425"/>
      <c r="AN6425"/>
      <c r="AO6425"/>
      <c r="AP6425"/>
      <c r="AQ6425"/>
    </row>
    <row r="6426" spans="1:43" s="269" customFormat="1" x14ac:dyDescent="0.2">
      <c r="A6426" s="13"/>
      <c r="B6426"/>
      <c r="C6426"/>
      <c r="D6426" s="227"/>
      <c r="E6426" s="227"/>
      <c r="F6426" s="227"/>
      <c r="G6426"/>
      <c r="H6426"/>
      <c r="I6426"/>
      <c r="J6426" s="227"/>
      <c r="L6426" s="190"/>
      <c r="N6426"/>
      <c r="O6426"/>
      <c r="P6426"/>
      <c r="Q6426"/>
      <c r="R6426"/>
      <c r="S6426"/>
      <c r="T6426"/>
      <c r="U6426"/>
      <c r="V6426"/>
      <c r="W6426" s="319"/>
      <c r="X6426"/>
      <c r="Y6426"/>
      <c r="Z6426"/>
      <c r="AA6426"/>
      <c r="AB6426"/>
      <c r="AC6426"/>
      <c r="AD6426"/>
      <c r="AE6426"/>
      <c r="AF6426"/>
      <c r="AG6426"/>
      <c r="AH6426"/>
      <c r="AI6426"/>
      <c r="AJ6426"/>
      <c r="AK6426"/>
      <c r="AL6426"/>
      <c r="AM6426"/>
      <c r="AN6426"/>
      <c r="AO6426"/>
      <c r="AP6426"/>
      <c r="AQ6426"/>
    </row>
    <row r="6427" spans="1:43" s="269" customFormat="1" x14ac:dyDescent="0.2">
      <c r="A6427" s="13"/>
      <c r="B6427"/>
      <c r="C6427"/>
      <c r="D6427" s="227"/>
      <c r="E6427" s="227"/>
      <c r="F6427" s="227"/>
      <c r="G6427"/>
      <c r="H6427"/>
      <c r="I6427"/>
      <c r="J6427" s="227"/>
      <c r="L6427" s="190"/>
      <c r="N6427"/>
      <c r="O6427"/>
      <c r="P6427"/>
      <c r="Q6427"/>
      <c r="R6427"/>
      <c r="S6427"/>
      <c r="T6427"/>
      <c r="U6427"/>
      <c r="V6427"/>
      <c r="W6427" s="319"/>
      <c r="X6427"/>
      <c r="Y6427"/>
      <c r="Z6427"/>
      <c r="AA6427"/>
      <c r="AB6427"/>
      <c r="AC6427"/>
      <c r="AD6427"/>
      <c r="AE6427"/>
      <c r="AF6427"/>
      <c r="AG6427"/>
      <c r="AH6427"/>
      <c r="AI6427"/>
      <c r="AJ6427"/>
      <c r="AK6427"/>
      <c r="AL6427"/>
      <c r="AM6427"/>
      <c r="AN6427"/>
      <c r="AO6427"/>
      <c r="AP6427"/>
      <c r="AQ6427"/>
    </row>
    <row r="6428" spans="1:43" s="269" customFormat="1" x14ac:dyDescent="0.2">
      <c r="A6428" s="13"/>
      <c r="B6428"/>
      <c r="C6428"/>
      <c r="D6428" s="227"/>
      <c r="E6428" s="227"/>
      <c r="F6428" s="227"/>
      <c r="G6428"/>
      <c r="H6428"/>
      <c r="I6428"/>
      <c r="J6428" s="227"/>
      <c r="L6428" s="190"/>
      <c r="N6428"/>
      <c r="O6428"/>
      <c r="P6428"/>
      <c r="Q6428"/>
      <c r="R6428"/>
      <c r="S6428"/>
      <c r="T6428"/>
      <c r="U6428"/>
      <c r="V6428"/>
      <c r="W6428" s="319"/>
      <c r="X6428"/>
      <c r="Y6428"/>
      <c r="Z6428"/>
      <c r="AA6428"/>
      <c r="AB6428"/>
      <c r="AC6428"/>
      <c r="AD6428"/>
      <c r="AE6428"/>
      <c r="AF6428"/>
      <c r="AG6428"/>
      <c r="AH6428"/>
      <c r="AI6428"/>
      <c r="AJ6428"/>
      <c r="AK6428"/>
      <c r="AL6428"/>
      <c r="AM6428"/>
      <c r="AN6428"/>
      <c r="AO6428"/>
      <c r="AP6428"/>
      <c r="AQ6428"/>
    </row>
    <row r="6429" spans="1:43" s="269" customFormat="1" x14ac:dyDescent="0.2">
      <c r="A6429" s="13"/>
      <c r="B6429"/>
      <c r="C6429"/>
      <c r="D6429" s="227"/>
      <c r="E6429" s="227"/>
      <c r="F6429" s="227"/>
      <c r="G6429"/>
      <c r="H6429"/>
      <c r="I6429"/>
      <c r="J6429" s="227"/>
      <c r="L6429" s="190"/>
      <c r="N6429"/>
      <c r="O6429"/>
      <c r="P6429"/>
      <c r="Q6429"/>
      <c r="R6429"/>
      <c r="S6429"/>
      <c r="T6429"/>
      <c r="U6429"/>
      <c r="V6429"/>
      <c r="W6429" s="319"/>
      <c r="X6429"/>
      <c r="Y6429"/>
      <c r="Z6429"/>
      <c r="AA6429"/>
      <c r="AB6429"/>
      <c r="AC6429"/>
      <c r="AD6429"/>
      <c r="AE6429"/>
      <c r="AF6429"/>
      <c r="AG6429"/>
      <c r="AH6429"/>
      <c r="AI6429"/>
      <c r="AJ6429"/>
      <c r="AK6429"/>
      <c r="AL6429"/>
      <c r="AM6429"/>
      <c r="AN6429"/>
      <c r="AO6429"/>
      <c r="AP6429"/>
      <c r="AQ6429"/>
    </row>
    <row r="6430" spans="1:43" s="269" customFormat="1" x14ac:dyDescent="0.2">
      <c r="A6430" s="13"/>
      <c r="B6430"/>
      <c r="C6430"/>
      <c r="D6430" s="227"/>
      <c r="E6430" s="227"/>
      <c r="F6430" s="227"/>
      <c r="G6430"/>
      <c r="H6430"/>
      <c r="I6430"/>
      <c r="J6430" s="227"/>
      <c r="L6430" s="190"/>
      <c r="N6430"/>
      <c r="O6430"/>
      <c r="P6430"/>
      <c r="Q6430"/>
      <c r="R6430"/>
      <c r="S6430"/>
      <c r="T6430"/>
      <c r="U6430"/>
      <c r="V6430"/>
      <c r="W6430" s="319"/>
      <c r="X6430"/>
      <c r="Y6430"/>
      <c r="Z6430"/>
      <c r="AA6430"/>
      <c r="AB6430"/>
      <c r="AC6430"/>
      <c r="AD6430"/>
      <c r="AE6430"/>
      <c r="AF6430"/>
      <c r="AG6430"/>
      <c r="AH6430"/>
      <c r="AI6430"/>
      <c r="AJ6430"/>
      <c r="AK6430"/>
      <c r="AL6430"/>
      <c r="AM6430"/>
      <c r="AN6430"/>
      <c r="AO6430"/>
      <c r="AP6430"/>
      <c r="AQ6430"/>
    </row>
    <row r="6431" spans="1:43" s="269" customFormat="1" x14ac:dyDescent="0.2">
      <c r="A6431" s="13"/>
      <c r="B6431"/>
      <c r="C6431"/>
      <c r="D6431" s="227"/>
      <c r="E6431" s="227"/>
      <c r="F6431" s="227"/>
      <c r="G6431"/>
      <c r="H6431"/>
      <c r="I6431"/>
      <c r="J6431" s="227"/>
      <c r="L6431" s="190"/>
      <c r="N6431"/>
      <c r="O6431"/>
      <c r="P6431"/>
      <c r="Q6431"/>
      <c r="R6431"/>
      <c r="S6431"/>
      <c r="T6431"/>
      <c r="U6431"/>
      <c r="V6431"/>
      <c r="W6431" s="319"/>
      <c r="X6431"/>
      <c r="Y6431"/>
      <c r="Z6431"/>
      <c r="AA6431"/>
      <c r="AB6431"/>
      <c r="AC6431"/>
      <c r="AD6431"/>
      <c r="AE6431"/>
      <c r="AF6431"/>
      <c r="AG6431"/>
      <c r="AH6431"/>
      <c r="AI6431"/>
      <c r="AJ6431"/>
      <c r="AK6431"/>
      <c r="AL6431"/>
      <c r="AM6431"/>
      <c r="AN6431"/>
      <c r="AO6431"/>
      <c r="AP6431"/>
      <c r="AQ6431"/>
    </row>
    <row r="6432" spans="1:43" s="269" customFormat="1" x14ac:dyDescent="0.2">
      <c r="A6432" s="13"/>
      <c r="B6432"/>
      <c r="C6432"/>
      <c r="D6432" s="227"/>
      <c r="E6432" s="227"/>
      <c r="F6432" s="227"/>
      <c r="G6432"/>
      <c r="H6432"/>
      <c r="I6432"/>
      <c r="J6432" s="227"/>
      <c r="L6432" s="190"/>
      <c r="N6432"/>
      <c r="O6432"/>
      <c r="P6432"/>
      <c r="Q6432"/>
      <c r="R6432"/>
      <c r="S6432"/>
      <c r="T6432"/>
      <c r="U6432"/>
      <c r="V6432"/>
      <c r="W6432" s="319"/>
      <c r="X6432"/>
      <c r="Y6432"/>
      <c r="Z6432"/>
      <c r="AA6432"/>
      <c r="AB6432"/>
      <c r="AC6432"/>
      <c r="AD6432"/>
      <c r="AE6432"/>
      <c r="AF6432"/>
      <c r="AG6432"/>
      <c r="AH6432"/>
      <c r="AI6432"/>
      <c r="AJ6432"/>
      <c r="AK6432"/>
      <c r="AL6432"/>
      <c r="AM6432"/>
      <c r="AN6432"/>
      <c r="AO6432"/>
      <c r="AP6432"/>
      <c r="AQ6432"/>
    </row>
    <row r="6433" spans="1:43" s="269" customFormat="1" x14ac:dyDescent="0.2">
      <c r="A6433" s="13"/>
      <c r="B6433"/>
      <c r="C6433"/>
      <c r="D6433" s="227"/>
      <c r="E6433" s="227"/>
      <c r="F6433" s="227"/>
      <c r="G6433"/>
      <c r="H6433"/>
      <c r="I6433"/>
      <c r="J6433" s="227"/>
      <c r="L6433" s="190"/>
      <c r="N6433"/>
      <c r="O6433"/>
      <c r="P6433"/>
      <c r="Q6433"/>
      <c r="R6433"/>
      <c r="S6433"/>
      <c r="T6433"/>
      <c r="U6433"/>
      <c r="V6433"/>
      <c r="W6433" s="319"/>
      <c r="X6433"/>
      <c r="Y6433"/>
      <c r="Z6433"/>
      <c r="AA6433"/>
      <c r="AB6433"/>
      <c r="AC6433"/>
      <c r="AD6433"/>
      <c r="AE6433"/>
      <c r="AF6433"/>
      <c r="AG6433"/>
      <c r="AH6433"/>
      <c r="AI6433"/>
      <c r="AJ6433"/>
      <c r="AK6433"/>
      <c r="AL6433"/>
      <c r="AM6433"/>
      <c r="AN6433"/>
      <c r="AO6433"/>
      <c r="AP6433"/>
      <c r="AQ6433"/>
    </row>
    <row r="6434" spans="1:43" s="269" customFormat="1" x14ac:dyDescent="0.2">
      <c r="A6434" s="13"/>
      <c r="B6434"/>
      <c r="C6434"/>
      <c r="D6434" s="227"/>
      <c r="E6434" s="227"/>
      <c r="F6434" s="227"/>
      <c r="G6434"/>
      <c r="H6434"/>
      <c r="I6434"/>
      <c r="J6434" s="227"/>
      <c r="L6434" s="190"/>
      <c r="N6434"/>
      <c r="O6434"/>
      <c r="P6434"/>
      <c r="Q6434"/>
      <c r="R6434"/>
      <c r="S6434"/>
      <c r="T6434"/>
      <c r="U6434"/>
      <c r="V6434"/>
      <c r="W6434" s="319"/>
      <c r="X6434"/>
      <c r="Y6434"/>
      <c r="Z6434"/>
      <c r="AA6434"/>
      <c r="AB6434"/>
      <c r="AC6434"/>
      <c r="AD6434"/>
      <c r="AE6434"/>
      <c r="AF6434"/>
      <c r="AG6434"/>
      <c r="AH6434"/>
      <c r="AI6434"/>
      <c r="AJ6434"/>
      <c r="AK6434"/>
      <c r="AL6434"/>
      <c r="AM6434"/>
      <c r="AN6434"/>
      <c r="AO6434"/>
      <c r="AP6434"/>
      <c r="AQ6434"/>
    </row>
    <row r="6435" spans="1:43" s="269" customFormat="1" x14ac:dyDescent="0.2">
      <c r="A6435" s="13"/>
      <c r="B6435"/>
      <c r="C6435"/>
      <c r="D6435" s="227"/>
      <c r="E6435" s="227"/>
      <c r="F6435" s="227"/>
      <c r="G6435"/>
      <c r="H6435"/>
      <c r="I6435"/>
      <c r="J6435" s="227"/>
      <c r="L6435" s="190"/>
      <c r="N6435"/>
      <c r="O6435"/>
      <c r="P6435"/>
      <c r="Q6435"/>
      <c r="R6435"/>
      <c r="S6435"/>
      <c r="T6435"/>
      <c r="U6435"/>
      <c r="V6435"/>
      <c r="W6435" s="319"/>
      <c r="X6435"/>
      <c r="Y6435"/>
      <c r="Z6435"/>
      <c r="AA6435"/>
      <c r="AB6435"/>
      <c r="AC6435"/>
      <c r="AD6435"/>
      <c r="AE6435"/>
      <c r="AF6435"/>
      <c r="AG6435"/>
      <c r="AH6435"/>
      <c r="AI6435"/>
      <c r="AJ6435"/>
      <c r="AK6435"/>
      <c r="AL6435"/>
      <c r="AM6435"/>
      <c r="AN6435"/>
      <c r="AO6435"/>
      <c r="AP6435"/>
      <c r="AQ6435"/>
    </row>
    <row r="6436" spans="1:43" s="269" customFormat="1" x14ac:dyDescent="0.2">
      <c r="A6436" s="13"/>
      <c r="B6436"/>
      <c r="C6436"/>
      <c r="D6436" s="227"/>
      <c r="E6436" s="227"/>
      <c r="F6436" s="227"/>
      <c r="G6436"/>
      <c r="H6436"/>
      <c r="I6436"/>
      <c r="J6436" s="227"/>
      <c r="L6436" s="190"/>
      <c r="N6436"/>
      <c r="O6436"/>
      <c r="P6436"/>
      <c r="Q6436"/>
      <c r="R6436"/>
      <c r="S6436"/>
      <c r="T6436"/>
      <c r="U6436"/>
      <c r="V6436"/>
      <c r="W6436" s="319"/>
      <c r="X6436"/>
      <c r="Y6436"/>
      <c r="Z6436"/>
      <c r="AA6436"/>
      <c r="AB6436"/>
      <c r="AC6436"/>
      <c r="AD6436"/>
      <c r="AE6436"/>
      <c r="AF6436"/>
      <c r="AG6436"/>
      <c r="AH6436"/>
      <c r="AI6436"/>
      <c r="AJ6436"/>
      <c r="AK6436"/>
      <c r="AL6436"/>
      <c r="AM6436"/>
      <c r="AN6436"/>
      <c r="AO6436"/>
      <c r="AP6436"/>
      <c r="AQ6436"/>
    </row>
    <row r="6437" spans="1:43" s="269" customFormat="1" x14ac:dyDescent="0.2">
      <c r="A6437" s="13"/>
      <c r="B6437"/>
      <c r="C6437"/>
      <c r="D6437" s="227"/>
      <c r="E6437" s="227"/>
      <c r="F6437" s="227"/>
      <c r="G6437"/>
      <c r="H6437"/>
      <c r="I6437"/>
      <c r="J6437" s="227"/>
      <c r="L6437" s="190"/>
      <c r="N6437"/>
      <c r="O6437"/>
      <c r="P6437"/>
      <c r="Q6437"/>
      <c r="R6437"/>
      <c r="S6437"/>
      <c r="T6437"/>
      <c r="U6437"/>
      <c r="V6437"/>
      <c r="W6437" s="319"/>
      <c r="X6437"/>
      <c r="Y6437"/>
      <c r="Z6437"/>
      <c r="AA6437"/>
      <c r="AB6437"/>
      <c r="AC6437"/>
      <c r="AD6437"/>
      <c r="AE6437"/>
      <c r="AF6437"/>
      <c r="AG6437"/>
      <c r="AH6437"/>
      <c r="AI6437"/>
      <c r="AJ6437"/>
      <c r="AK6437"/>
      <c r="AL6437"/>
      <c r="AM6437"/>
      <c r="AN6437"/>
      <c r="AO6437"/>
      <c r="AP6437"/>
      <c r="AQ6437"/>
    </row>
    <row r="6438" spans="1:43" s="269" customFormat="1" x14ac:dyDescent="0.2">
      <c r="A6438" s="13"/>
      <c r="B6438"/>
      <c r="C6438"/>
      <c r="D6438" s="227"/>
      <c r="E6438" s="227"/>
      <c r="F6438" s="227"/>
      <c r="G6438"/>
      <c r="H6438"/>
      <c r="I6438"/>
      <c r="J6438" s="227"/>
      <c r="L6438" s="190"/>
      <c r="N6438"/>
      <c r="O6438"/>
      <c r="P6438"/>
      <c r="Q6438"/>
      <c r="R6438"/>
      <c r="S6438"/>
      <c r="T6438"/>
      <c r="U6438"/>
      <c r="V6438"/>
      <c r="W6438" s="319"/>
      <c r="X6438"/>
      <c r="Y6438"/>
      <c r="Z6438"/>
      <c r="AA6438"/>
      <c r="AB6438"/>
      <c r="AC6438"/>
      <c r="AD6438"/>
      <c r="AE6438"/>
      <c r="AF6438"/>
      <c r="AG6438"/>
      <c r="AH6438"/>
      <c r="AI6438"/>
      <c r="AJ6438"/>
      <c r="AK6438"/>
      <c r="AL6438"/>
      <c r="AM6438"/>
      <c r="AN6438"/>
      <c r="AO6438"/>
      <c r="AP6438"/>
      <c r="AQ6438"/>
    </row>
    <row r="6439" spans="1:43" s="269" customFormat="1" x14ac:dyDescent="0.2">
      <c r="A6439" s="13"/>
      <c r="B6439"/>
      <c r="C6439"/>
      <c r="D6439" s="227"/>
      <c r="E6439" s="227"/>
      <c r="F6439" s="227"/>
      <c r="G6439"/>
      <c r="H6439"/>
      <c r="I6439"/>
      <c r="J6439" s="227"/>
      <c r="L6439" s="190"/>
      <c r="N6439"/>
      <c r="O6439"/>
      <c r="P6439"/>
      <c r="Q6439"/>
      <c r="R6439"/>
      <c r="S6439"/>
      <c r="T6439"/>
      <c r="U6439"/>
      <c r="V6439"/>
      <c r="W6439" s="319"/>
      <c r="X6439"/>
      <c r="Y6439"/>
      <c r="Z6439"/>
      <c r="AA6439"/>
      <c r="AB6439"/>
      <c r="AC6439"/>
      <c r="AD6439"/>
      <c r="AE6439"/>
      <c r="AF6439"/>
      <c r="AG6439"/>
      <c r="AH6439"/>
      <c r="AI6439"/>
      <c r="AJ6439"/>
      <c r="AK6439"/>
      <c r="AL6439"/>
      <c r="AM6439"/>
      <c r="AN6439"/>
      <c r="AO6439"/>
      <c r="AP6439"/>
      <c r="AQ6439"/>
    </row>
    <row r="6440" spans="1:43" s="269" customFormat="1" x14ac:dyDescent="0.2">
      <c r="A6440" s="13"/>
      <c r="B6440"/>
      <c r="C6440"/>
      <c r="D6440" s="227"/>
      <c r="E6440" s="227"/>
      <c r="F6440" s="227"/>
      <c r="G6440"/>
      <c r="H6440"/>
      <c r="I6440"/>
      <c r="J6440" s="227"/>
      <c r="L6440" s="190"/>
      <c r="N6440"/>
      <c r="O6440"/>
      <c r="P6440"/>
      <c r="Q6440"/>
      <c r="R6440"/>
      <c r="S6440"/>
      <c r="T6440"/>
      <c r="U6440"/>
      <c r="V6440"/>
      <c r="W6440" s="319"/>
      <c r="X6440"/>
      <c r="Y6440"/>
      <c r="Z6440"/>
      <c r="AA6440"/>
      <c r="AB6440"/>
      <c r="AC6440"/>
      <c r="AD6440"/>
      <c r="AE6440"/>
      <c r="AF6440"/>
      <c r="AG6440"/>
      <c r="AH6440"/>
      <c r="AI6440"/>
      <c r="AJ6440"/>
      <c r="AK6440"/>
      <c r="AL6440"/>
      <c r="AM6440"/>
      <c r="AN6440"/>
      <c r="AO6440"/>
      <c r="AP6440"/>
      <c r="AQ6440"/>
    </row>
    <row r="6441" spans="1:43" s="269" customFormat="1" x14ac:dyDescent="0.2">
      <c r="A6441" s="13"/>
      <c r="B6441"/>
      <c r="C6441"/>
      <c r="D6441" s="227"/>
      <c r="E6441" s="227"/>
      <c r="F6441" s="227"/>
      <c r="G6441"/>
      <c r="H6441"/>
      <c r="I6441"/>
      <c r="J6441" s="227"/>
      <c r="L6441" s="190"/>
      <c r="N6441"/>
      <c r="O6441"/>
      <c r="P6441"/>
      <c r="Q6441"/>
      <c r="R6441"/>
      <c r="S6441"/>
      <c r="T6441"/>
      <c r="U6441"/>
      <c r="V6441"/>
      <c r="W6441" s="319"/>
      <c r="X6441"/>
      <c r="Y6441"/>
      <c r="Z6441"/>
      <c r="AA6441"/>
      <c r="AB6441"/>
      <c r="AC6441"/>
      <c r="AD6441"/>
      <c r="AE6441"/>
      <c r="AF6441"/>
      <c r="AG6441"/>
      <c r="AH6441"/>
      <c r="AI6441"/>
      <c r="AJ6441"/>
      <c r="AK6441"/>
      <c r="AL6441"/>
      <c r="AM6441"/>
      <c r="AN6441"/>
      <c r="AO6441"/>
      <c r="AP6441"/>
      <c r="AQ6441"/>
    </row>
    <row r="6442" spans="1:43" s="269" customFormat="1" x14ac:dyDescent="0.2">
      <c r="A6442" s="13"/>
      <c r="B6442"/>
      <c r="C6442"/>
      <c r="D6442" s="227"/>
      <c r="E6442" s="227"/>
      <c r="F6442" s="227"/>
      <c r="G6442"/>
      <c r="H6442"/>
      <c r="I6442"/>
      <c r="J6442" s="227"/>
      <c r="L6442" s="190"/>
      <c r="N6442"/>
      <c r="O6442"/>
      <c r="P6442"/>
      <c r="Q6442"/>
      <c r="R6442"/>
      <c r="S6442"/>
      <c r="T6442"/>
      <c r="U6442"/>
      <c r="V6442"/>
      <c r="W6442" s="319"/>
      <c r="X6442"/>
      <c r="Y6442"/>
      <c r="Z6442"/>
      <c r="AA6442"/>
      <c r="AB6442"/>
      <c r="AC6442"/>
      <c r="AD6442"/>
      <c r="AE6442"/>
      <c r="AF6442"/>
      <c r="AG6442"/>
      <c r="AH6442"/>
      <c r="AI6442"/>
      <c r="AJ6442"/>
      <c r="AK6442"/>
      <c r="AL6442"/>
      <c r="AM6442"/>
      <c r="AN6442"/>
      <c r="AO6442"/>
      <c r="AP6442"/>
      <c r="AQ6442"/>
    </row>
    <row r="6443" spans="1:43" s="269" customFormat="1" x14ac:dyDescent="0.2">
      <c r="A6443" s="13"/>
      <c r="B6443"/>
      <c r="C6443"/>
      <c r="D6443" s="227"/>
      <c r="E6443" s="227"/>
      <c r="F6443" s="227"/>
      <c r="G6443"/>
      <c r="H6443"/>
      <c r="I6443"/>
      <c r="J6443" s="227"/>
      <c r="L6443" s="190"/>
      <c r="N6443"/>
      <c r="O6443"/>
      <c r="P6443"/>
      <c r="Q6443"/>
      <c r="R6443"/>
      <c r="S6443"/>
      <c r="T6443"/>
      <c r="U6443"/>
      <c r="V6443"/>
      <c r="W6443" s="319"/>
      <c r="X6443"/>
      <c r="Y6443"/>
      <c r="Z6443"/>
      <c r="AA6443"/>
      <c r="AB6443"/>
      <c r="AC6443"/>
      <c r="AD6443"/>
      <c r="AE6443"/>
      <c r="AF6443"/>
      <c r="AG6443"/>
      <c r="AH6443"/>
      <c r="AI6443"/>
      <c r="AJ6443"/>
      <c r="AK6443"/>
      <c r="AL6443"/>
      <c r="AM6443"/>
      <c r="AN6443"/>
      <c r="AO6443"/>
      <c r="AP6443"/>
      <c r="AQ6443"/>
    </row>
    <row r="6444" spans="1:43" s="269" customFormat="1" x14ac:dyDescent="0.2">
      <c r="A6444" s="13"/>
      <c r="B6444"/>
      <c r="C6444"/>
      <c r="D6444" s="227"/>
      <c r="E6444" s="227"/>
      <c r="F6444" s="227"/>
      <c r="G6444"/>
      <c r="H6444"/>
      <c r="I6444"/>
      <c r="J6444" s="227"/>
      <c r="L6444" s="190"/>
      <c r="N6444"/>
      <c r="O6444"/>
      <c r="P6444"/>
      <c r="Q6444"/>
      <c r="R6444"/>
      <c r="S6444"/>
      <c r="T6444"/>
      <c r="U6444"/>
      <c r="V6444"/>
      <c r="W6444" s="319"/>
      <c r="X6444"/>
      <c r="Y6444"/>
      <c r="Z6444"/>
      <c r="AA6444"/>
      <c r="AB6444"/>
      <c r="AC6444"/>
      <c r="AD6444"/>
      <c r="AE6444"/>
      <c r="AF6444"/>
      <c r="AG6444"/>
      <c r="AH6444"/>
      <c r="AI6444"/>
      <c r="AJ6444"/>
      <c r="AK6444"/>
      <c r="AL6444"/>
      <c r="AM6444"/>
      <c r="AN6444"/>
      <c r="AO6444"/>
      <c r="AP6444"/>
      <c r="AQ6444"/>
    </row>
    <row r="6445" spans="1:43" s="269" customFormat="1" x14ac:dyDescent="0.2">
      <c r="A6445" s="13"/>
      <c r="B6445"/>
      <c r="C6445"/>
      <c r="D6445" s="227"/>
      <c r="E6445" s="227"/>
      <c r="F6445" s="227"/>
      <c r="G6445"/>
      <c r="H6445"/>
      <c r="I6445"/>
      <c r="J6445" s="227"/>
      <c r="L6445" s="190"/>
      <c r="N6445"/>
      <c r="O6445"/>
      <c r="P6445"/>
      <c r="Q6445"/>
      <c r="R6445"/>
      <c r="S6445"/>
      <c r="T6445"/>
      <c r="U6445"/>
      <c r="V6445"/>
      <c r="W6445" s="319"/>
      <c r="X6445"/>
      <c r="Y6445"/>
      <c r="Z6445"/>
      <c r="AA6445"/>
      <c r="AB6445"/>
      <c r="AC6445"/>
      <c r="AD6445"/>
      <c r="AE6445"/>
      <c r="AF6445"/>
      <c r="AG6445"/>
      <c r="AH6445"/>
      <c r="AI6445"/>
      <c r="AJ6445"/>
      <c r="AK6445"/>
      <c r="AL6445"/>
      <c r="AM6445"/>
      <c r="AN6445"/>
      <c r="AO6445"/>
      <c r="AP6445"/>
      <c r="AQ6445"/>
    </row>
    <row r="6446" spans="1:43" s="269" customFormat="1" x14ac:dyDescent="0.2">
      <c r="A6446" s="13"/>
      <c r="B6446"/>
      <c r="C6446"/>
      <c r="D6446" s="227"/>
      <c r="E6446" s="227"/>
      <c r="F6446" s="227"/>
      <c r="G6446"/>
      <c r="H6446"/>
      <c r="I6446"/>
      <c r="J6446" s="227"/>
      <c r="L6446" s="190"/>
      <c r="N6446"/>
      <c r="O6446"/>
      <c r="P6446"/>
      <c r="Q6446"/>
      <c r="R6446"/>
      <c r="S6446"/>
      <c r="T6446"/>
      <c r="U6446"/>
      <c r="V6446"/>
      <c r="W6446" s="319"/>
      <c r="X6446"/>
      <c r="Y6446"/>
      <c r="Z6446"/>
      <c r="AA6446"/>
      <c r="AB6446"/>
      <c r="AC6446"/>
      <c r="AD6446"/>
      <c r="AE6446"/>
      <c r="AF6446"/>
      <c r="AG6446"/>
      <c r="AH6446"/>
      <c r="AI6446"/>
      <c r="AJ6446"/>
      <c r="AK6446"/>
      <c r="AL6446"/>
      <c r="AM6446"/>
      <c r="AN6446"/>
      <c r="AO6446"/>
      <c r="AP6446"/>
      <c r="AQ6446"/>
    </row>
    <row r="6447" spans="1:43" s="269" customFormat="1" x14ac:dyDescent="0.2">
      <c r="A6447" s="13"/>
      <c r="B6447"/>
      <c r="C6447"/>
      <c r="D6447" s="227"/>
      <c r="E6447" s="227"/>
      <c r="F6447" s="227"/>
      <c r="G6447"/>
      <c r="H6447"/>
      <c r="I6447"/>
      <c r="J6447" s="227"/>
      <c r="L6447" s="190"/>
      <c r="N6447"/>
      <c r="O6447"/>
      <c r="P6447"/>
      <c r="Q6447"/>
      <c r="R6447"/>
      <c r="S6447"/>
      <c r="T6447"/>
      <c r="U6447"/>
      <c r="V6447"/>
      <c r="W6447" s="319"/>
      <c r="X6447"/>
      <c r="Y6447"/>
      <c r="Z6447"/>
      <c r="AA6447"/>
      <c r="AB6447"/>
      <c r="AC6447"/>
      <c r="AD6447"/>
      <c r="AE6447"/>
      <c r="AF6447"/>
      <c r="AG6447"/>
      <c r="AH6447"/>
      <c r="AI6447"/>
      <c r="AJ6447"/>
      <c r="AK6447"/>
      <c r="AL6447"/>
      <c r="AM6447"/>
      <c r="AN6447"/>
      <c r="AO6447"/>
      <c r="AP6447"/>
      <c r="AQ6447"/>
    </row>
    <row r="6448" spans="1:43" s="269" customFormat="1" x14ac:dyDescent="0.2">
      <c r="A6448" s="13"/>
      <c r="B6448"/>
      <c r="C6448"/>
      <c r="D6448" s="227"/>
      <c r="E6448" s="227"/>
      <c r="F6448" s="227"/>
      <c r="G6448"/>
      <c r="H6448"/>
      <c r="I6448"/>
      <c r="J6448" s="227"/>
      <c r="L6448" s="190"/>
      <c r="N6448"/>
      <c r="O6448"/>
      <c r="P6448"/>
      <c r="Q6448"/>
      <c r="R6448"/>
      <c r="S6448"/>
      <c r="T6448"/>
      <c r="U6448"/>
      <c r="V6448"/>
      <c r="W6448" s="319"/>
      <c r="X6448"/>
      <c r="Y6448"/>
      <c r="Z6448"/>
      <c r="AA6448"/>
      <c r="AB6448"/>
      <c r="AC6448"/>
      <c r="AD6448"/>
      <c r="AE6448"/>
      <c r="AF6448"/>
      <c r="AG6448"/>
      <c r="AH6448"/>
      <c r="AI6448"/>
      <c r="AJ6448"/>
      <c r="AK6448"/>
      <c r="AL6448"/>
      <c r="AM6448"/>
      <c r="AN6448"/>
      <c r="AO6448"/>
      <c r="AP6448"/>
      <c r="AQ6448"/>
    </row>
    <row r="6449" spans="1:43" s="269" customFormat="1" x14ac:dyDescent="0.2">
      <c r="A6449" s="13"/>
      <c r="B6449"/>
      <c r="C6449"/>
      <c r="D6449" s="227"/>
      <c r="E6449" s="227"/>
      <c r="F6449" s="227"/>
      <c r="G6449"/>
      <c r="H6449"/>
      <c r="I6449"/>
      <c r="J6449" s="227"/>
      <c r="L6449" s="190"/>
      <c r="N6449"/>
      <c r="O6449"/>
      <c r="P6449"/>
      <c r="Q6449"/>
      <c r="R6449"/>
      <c r="S6449"/>
      <c r="T6449"/>
      <c r="U6449"/>
      <c r="V6449"/>
      <c r="W6449" s="319"/>
      <c r="X6449"/>
      <c r="Y6449"/>
      <c r="Z6449"/>
      <c r="AA6449"/>
      <c r="AB6449"/>
      <c r="AC6449"/>
      <c r="AD6449"/>
      <c r="AE6449"/>
      <c r="AF6449"/>
      <c r="AG6449"/>
      <c r="AH6449"/>
      <c r="AI6449"/>
      <c r="AJ6449"/>
      <c r="AK6449"/>
      <c r="AL6449"/>
      <c r="AM6449"/>
      <c r="AN6449"/>
      <c r="AO6449"/>
      <c r="AP6449"/>
      <c r="AQ6449"/>
    </row>
    <row r="6450" spans="1:43" s="269" customFormat="1" x14ac:dyDescent="0.2">
      <c r="A6450" s="13"/>
      <c r="B6450"/>
      <c r="C6450"/>
      <c r="D6450" s="227"/>
      <c r="E6450" s="227"/>
      <c r="F6450" s="227"/>
      <c r="G6450"/>
      <c r="H6450"/>
      <c r="I6450"/>
      <c r="J6450" s="227"/>
      <c r="L6450" s="190"/>
      <c r="N6450"/>
      <c r="O6450"/>
      <c r="P6450"/>
      <c r="Q6450"/>
      <c r="R6450"/>
      <c r="S6450"/>
      <c r="T6450"/>
      <c r="U6450"/>
      <c r="V6450"/>
      <c r="W6450" s="319"/>
      <c r="X6450"/>
      <c r="Y6450"/>
      <c r="Z6450"/>
      <c r="AA6450"/>
      <c r="AB6450"/>
      <c r="AC6450"/>
      <c r="AD6450"/>
      <c r="AE6450"/>
      <c r="AF6450"/>
      <c r="AG6450"/>
      <c r="AH6450"/>
      <c r="AI6450"/>
      <c r="AJ6450"/>
      <c r="AK6450"/>
      <c r="AL6450"/>
      <c r="AM6450"/>
      <c r="AN6450"/>
      <c r="AO6450"/>
      <c r="AP6450"/>
      <c r="AQ6450"/>
    </row>
    <row r="6451" spans="1:43" s="269" customFormat="1" x14ac:dyDescent="0.2">
      <c r="A6451" s="13"/>
      <c r="B6451"/>
      <c r="C6451"/>
      <c r="D6451" s="227"/>
      <c r="E6451" s="227"/>
      <c r="F6451" s="227"/>
      <c r="G6451"/>
      <c r="H6451"/>
      <c r="I6451"/>
      <c r="J6451" s="227"/>
      <c r="L6451" s="190"/>
      <c r="N6451"/>
      <c r="O6451"/>
      <c r="P6451"/>
      <c r="Q6451"/>
      <c r="R6451"/>
      <c r="S6451"/>
      <c r="T6451"/>
      <c r="U6451"/>
      <c r="V6451"/>
      <c r="W6451" s="319"/>
      <c r="X6451"/>
      <c r="Y6451"/>
      <c r="Z6451"/>
      <c r="AA6451"/>
      <c r="AB6451"/>
      <c r="AC6451"/>
      <c r="AD6451"/>
      <c r="AE6451"/>
      <c r="AF6451"/>
      <c r="AG6451"/>
      <c r="AH6451"/>
      <c r="AI6451"/>
      <c r="AJ6451"/>
      <c r="AK6451"/>
      <c r="AL6451"/>
      <c r="AM6451"/>
      <c r="AN6451"/>
      <c r="AO6451"/>
      <c r="AP6451"/>
      <c r="AQ6451"/>
    </row>
    <row r="6452" spans="1:43" s="269" customFormat="1" x14ac:dyDescent="0.2">
      <c r="A6452" s="13"/>
      <c r="B6452"/>
      <c r="C6452"/>
      <c r="D6452" s="227"/>
      <c r="E6452" s="227"/>
      <c r="F6452" s="227"/>
      <c r="G6452"/>
      <c r="H6452"/>
      <c r="I6452"/>
      <c r="J6452" s="227"/>
      <c r="L6452" s="190"/>
      <c r="N6452"/>
      <c r="O6452"/>
      <c r="P6452"/>
      <c r="Q6452"/>
      <c r="R6452"/>
      <c r="S6452"/>
      <c r="T6452"/>
      <c r="U6452"/>
      <c r="V6452"/>
      <c r="W6452" s="319"/>
      <c r="X6452"/>
      <c r="Y6452"/>
      <c r="Z6452"/>
      <c r="AA6452"/>
      <c r="AB6452"/>
      <c r="AC6452"/>
      <c r="AD6452"/>
      <c r="AE6452"/>
      <c r="AF6452"/>
      <c r="AG6452"/>
      <c r="AH6452"/>
      <c r="AI6452"/>
      <c r="AJ6452"/>
      <c r="AK6452"/>
      <c r="AL6452"/>
      <c r="AM6452"/>
      <c r="AN6452"/>
      <c r="AO6452"/>
      <c r="AP6452"/>
      <c r="AQ6452"/>
    </row>
    <row r="6453" spans="1:43" s="269" customFormat="1" x14ac:dyDescent="0.2">
      <c r="A6453" s="13"/>
      <c r="B6453"/>
      <c r="C6453"/>
      <c r="D6453" s="227"/>
      <c r="E6453" s="227"/>
      <c r="F6453" s="227"/>
      <c r="G6453"/>
      <c r="H6453"/>
      <c r="I6453"/>
      <c r="J6453" s="227"/>
      <c r="L6453" s="190"/>
      <c r="N6453"/>
      <c r="O6453"/>
      <c r="P6453"/>
      <c r="Q6453"/>
      <c r="R6453"/>
      <c r="S6453"/>
      <c r="T6453"/>
      <c r="U6453"/>
      <c r="V6453"/>
      <c r="W6453" s="319"/>
      <c r="X6453"/>
      <c r="Y6453"/>
      <c r="Z6453"/>
      <c r="AA6453"/>
      <c r="AB6453"/>
      <c r="AC6453"/>
      <c r="AD6453"/>
      <c r="AE6453"/>
      <c r="AF6453"/>
      <c r="AG6453"/>
      <c r="AH6453"/>
      <c r="AI6453"/>
      <c r="AJ6453"/>
      <c r="AK6453"/>
      <c r="AL6453"/>
      <c r="AM6453"/>
      <c r="AN6453"/>
      <c r="AO6453"/>
      <c r="AP6453"/>
      <c r="AQ6453"/>
    </row>
    <row r="6454" spans="1:43" s="269" customFormat="1" x14ac:dyDescent="0.2">
      <c r="A6454" s="13"/>
      <c r="B6454"/>
      <c r="C6454"/>
      <c r="D6454" s="227"/>
      <c r="E6454" s="227"/>
      <c r="F6454" s="227"/>
      <c r="G6454"/>
      <c r="H6454"/>
      <c r="I6454"/>
      <c r="J6454" s="227"/>
      <c r="L6454" s="190"/>
      <c r="N6454"/>
      <c r="O6454"/>
      <c r="P6454"/>
      <c r="Q6454"/>
      <c r="R6454"/>
      <c r="S6454"/>
      <c r="T6454"/>
      <c r="U6454"/>
      <c r="V6454"/>
      <c r="W6454" s="319"/>
      <c r="X6454"/>
      <c r="Y6454"/>
      <c r="Z6454"/>
      <c r="AA6454"/>
      <c r="AB6454"/>
      <c r="AC6454"/>
      <c r="AD6454"/>
      <c r="AE6454"/>
      <c r="AF6454"/>
      <c r="AG6454"/>
      <c r="AH6454"/>
      <c r="AI6454"/>
      <c r="AJ6454"/>
      <c r="AK6454"/>
      <c r="AL6454"/>
      <c r="AM6454"/>
      <c r="AN6454"/>
      <c r="AO6454"/>
      <c r="AP6454"/>
      <c r="AQ6454"/>
    </row>
    <row r="6455" spans="1:43" s="269" customFormat="1" x14ac:dyDescent="0.2">
      <c r="A6455" s="13"/>
      <c r="B6455"/>
      <c r="C6455"/>
      <c r="D6455" s="227"/>
      <c r="E6455" s="227"/>
      <c r="F6455" s="227"/>
      <c r="G6455"/>
      <c r="H6455"/>
      <c r="I6455"/>
      <c r="J6455" s="227"/>
      <c r="L6455" s="190"/>
      <c r="N6455"/>
      <c r="O6455"/>
      <c r="P6455"/>
      <c r="Q6455"/>
      <c r="R6455"/>
      <c r="S6455"/>
      <c r="T6455"/>
      <c r="U6455"/>
      <c r="V6455"/>
      <c r="W6455" s="319"/>
      <c r="X6455"/>
      <c r="Y6455"/>
      <c r="Z6455"/>
      <c r="AA6455"/>
      <c r="AB6455"/>
      <c r="AC6455"/>
      <c r="AD6455"/>
      <c r="AE6455"/>
      <c r="AF6455"/>
      <c r="AG6455"/>
      <c r="AH6455"/>
      <c r="AI6455"/>
      <c r="AJ6455"/>
      <c r="AK6455"/>
      <c r="AL6455"/>
      <c r="AM6455"/>
      <c r="AN6455"/>
      <c r="AO6455"/>
      <c r="AP6455"/>
      <c r="AQ6455"/>
    </row>
    <row r="6456" spans="1:43" s="269" customFormat="1" x14ac:dyDescent="0.2">
      <c r="A6456" s="13"/>
      <c r="B6456"/>
      <c r="C6456"/>
      <c r="D6456" s="227"/>
      <c r="E6456" s="227"/>
      <c r="F6456" s="227"/>
      <c r="G6456"/>
      <c r="H6456"/>
      <c r="I6456"/>
      <c r="J6456" s="227"/>
      <c r="L6456" s="190"/>
      <c r="N6456"/>
      <c r="O6456"/>
      <c r="P6456"/>
      <c r="Q6456"/>
      <c r="R6456"/>
      <c r="S6456"/>
      <c r="T6456"/>
      <c r="U6456"/>
      <c r="V6456"/>
      <c r="W6456" s="319"/>
      <c r="X6456"/>
      <c r="Y6456"/>
      <c r="Z6456"/>
      <c r="AA6456"/>
      <c r="AB6456"/>
      <c r="AC6456"/>
      <c r="AD6456"/>
      <c r="AE6456"/>
      <c r="AF6456"/>
      <c r="AG6456"/>
      <c r="AH6456"/>
      <c r="AI6456"/>
      <c r="AJ6456"/>
      <c r="AK6456"/>
      <c r="AL6456"/>
      <c r="AM6456"/>
      <c r="AN6456"/>
      <c r="AO6456"/>
      <c r="AP6456"/>
      <c r="AQ6456"/>
    </row>
    <row r="6457" spans="1:43" s="269" customFormat="1" x14ac:dyDescent="0.2">
      <c r="A6457" s="13"/>
      <c r="B6457"/>
      <c r="C6457"/>
      <c r="D6457" s="227"/>
      <c r="E6457" s="227"/>
      <c r="F6457" s="227"/>
      <c r="G6457"/>
      <c r="H6457"/>
      <c r="I6457"/>
      <c r="J6457" s="227"/>
      <c r="L6457" s="190"/>
      <c r="N6457"/>
      <c r="O6457"/>
      <c r="P6457"/>
      <c r="Q6457"/>
      <c r="R6457"/>
      <c r="S6457"/>
      <c r="T6457"/>
      <c r="U6457"/>
      <c r="V6457"/>
      <c r="W6457" s="319"/>
      <c r="X6457"/>
      <c r="Y6457"/>
      <c r="Z6457"/>
      <c r="AA6457"/>
      <c r="AB6457"/>
      <c r="AC6457"/>
      <c r="AD6457"/>
      <c r="AE6457"/>
      <c r="AF6457"/>
      <c r="AG6457"/>
      <c r="AH6457"/>
      <c r="AI6457"/>
      <c r="AJ6457"/>
      <c r="AK6457"/>
      <c r="AL6457"/>
      <c r="AM6457"/>
      <c r="AN6457"/>
      <c r="AO6457"/>
      <c r="AP6457"/>
      <c r="AQ6457"/>
    </row>
    <row r="6458" spans="1:43" s="269" customFormat="1" x14ac:dyDescent="0.2">
      <c r="A6458" s="13"/>
      <c r="B6458"/>
      <c r="C6458"/>
      <c r="D6458" s="227"/>
      <c r="E6458" s="227"/>
      <c r="F6458" s="227"/>
      <c r="G6458"/>
      <c r="H6458"/>
      <c r="I6458"/>
      <c r="J6458" s="227"/>
      <c r="L6458" s="190"/>
      <c r="N6458"/>
      <c r="O6458"/>
      <c r="P6458"/>
      <c r="Q6458"/>
      <c r="R6458"/>
      <c r="S6458"/>
      <c r="T6458"/>
      <c r="U6458"/>
      <c r="V6458"/>
      <c r="W6458" s="319"/>
      <c r="X6458"/>
      <c r="Y6458"/>
      <c r="Z6458"/>
      <c r="AA6458"/>
      <c r="AB6458"/>
      <c r="AC6458"/>
      <c r="AD6458"/>
      <c r="AE6458"/>
      <c r="AF6458"/>
      <c r="AG6458"/>
      <c r="AH6458"/>
      <c r="AI6458"/>
      <c r="AJ6458"/>
      <c r="AK6458"/>
      <c r="AL6458"/>
      <c r="AM6458"/>
      <c r="AN6458"/>
      <c r="AO6458"/>
      <c r="AP6458"/>
      <c r="AQ6458"/>
    </row>
    <row r="6459" spans="1:43" s="269" customFormat="1" x14ac:dyDescent="0.2">
      <c r="A6459" s="13"/>
      <c r="B6459"/>
      <c r="C6459"/>
      <c r="D6459" s="227"/>
      <c r="E6459" s="227"/>
      <c r="F6459" s="227"/>
      <c r="G6459"/>
      <c r="H6459"/>
      <c r="I6459"/>
      <c r="J6459" s="227"/>
      <c r="L6459" s="190"/>
      <c r="N6459"/>
      <c r="O6459"/>
      <c r="P6459"/>
      <c r="Q6459"/>
      <c r="R6459"/>
      <c r="S6459"/>
      <c r="T6459"/>
      <c r="U6459"/>
      <c r="V6459"/>
      <c r="W6459" s="319"/>
      <c r="X6459"/>
      <c r="Y6459"/>
      <c r="Z6459"/>
      <c r="AA6459"/>
      <c r="AB6459"/>
      <c r="AC6459"/>
      <c r="AD6459"/>
      <c r="AE6459"/>
      <c r="AF6459"/>
      <c r="AG6459"/>
      <c r="AH6459"/>
      <c r="AI6459"/>
      <c r="AJ6459"/>
      <c r="AK6459"/>
      <c r="AL6459"/>
      <c r="AM6459"/>
      <c r="AN6459"/>
      <c r="AO6459"/>
      <c r="AP6459"/>
      <c r="AQ6459"/>
    </row>
    <row r="6460" spans="1:43" s="269" customFormat="1" x14ac:dyDescent="0.2">
      <c r="A6460" s="13"/>
      <c r="B6460"/>
      <c r="C6460"/>
      <c r="D6460" s="227"/>
      <c r="E6460" s="227"/>
      <c r="F6460" s="227"/>
      <c r="G6460"/>
      <c r="H6460"/>
      <c r="I6460"/>
      <c r="J6460" s="227"/>
      <c r="L6460" s="190"/>
      <c r="N6460"/>
      <c r="O6460"/>
      <c r="P6460"/>
      <c r="Q6460"/>
      <c r="R6460"/>
      <c r="S6460"/>
      <c r="T6460"/>
      <c r="U6460"/>
      <c r="V6460"/>
      <c r="W6460" s="319"/>
      <c r="X6460"/>
      <c r="Y6460"/>
      <c r="Z6460"/>
      <c r="AA6460"/>
      <c r="AB6460"/>
      <c r="AC6460"/>
      <c r="AD6460"/>
      <c r="AE6460"/>
      <c r="AF6460"/>
      <c r="AG6460"/>
      <c r="AH6460"/>
      <c r="AI6460"/>
      <c r="AJ6460"/>
      <c r="AK6460"/>
      <c r="AL6460"/>
      <c r="AM6460"/>
      <c r="AN6460"/>
      <c r="AO6460"/>
      <c r="AP6460"/>
      <c r="AQ6460"/>
    </row>
    <row r="6461" spans="1:43" s="269" customFormat="1" x14ac:dyDescent="0.2">
      <c r="A6461" s="13"/>
      <c r="B6461"/>
      <c r="C6461"/>
      <c r="D6461" s="227"/>
      <c r="E6461" s="227"/>
      <c r="F6461" s="227"/>
      <c r="G6461"/>
      <c r="H6461"/>
      <c r="I6461"/>
      <c r="J6461" s="227"/>
      <c r="L6461" s="190"/>
      <c r="N6461"/>
      <c r="O6461"/>
      <c r="P6461"/>
      <c r="Q6461"/>
      <c r="R6461"/>
      <c r="S6461"/>
      <c r="T6461"/>
      <c r="U6461"/>
      <c r="V6461"/>
      <c r="W6461" s="319"/>
      <c r="X6461"/>
      <c r="Y6461"/>
      <c r="Z6461"/>
      <c r="AA6461"/>
      <c r="AB6461"/>
      <c r="AC6461"/>
      <c r="AD6461"/>
      <c r="AE6461"/>
      <c r="AF6461"/>
      <c r="AG6461"/>
      <c r="AH6461"/>
      <c r="AI6461"/>
      <c r="AJ6461"/>
      <c r="AK6461"/>
      <c r="AL6461"/>
      <c r="AM6461"/>
      <c r="AN6461"/>
      <c r="AO6461"/>
      <c r="AP6461"/>
      <c r="AQ6461"/>
    </row>
    <row r="6462" spans="1:43" s="269" customFormat="1" x14ac:dyDescent="0.2">
      <c r="A6462" s="13"/>
      <c r="B6462"/>
      <c r="C6462"/>
      <c r="D6462" s="227"/>
      <c r="E6462" s="227"/>
      <c r="F6462" s="227"/>
      <c r="G6462"/>
      <c r="H6462"/>
      <c r="I6462"/>
      <c r="J6462" s="227"/>
      <c r="L6462" s="190"/>
      <c r="N6462"/>
      <c r="O6462"/>
      <c r="P6462"/>
      <c r="Q6462"/>
      <c r="R6462"/>
      <c r="S6462"/>
      <c r="T6462"/>
      <c r="U6462"/>
      <c r="V6462"/>
      <c r="W6462" s="319"/>
      <c r="X6462"/>
      <c r="Y6462"/>
      <c r="Z6462"/>
      <c r="AA6462"/>
      <c r="AB6462"/>
      <c r="AC6462"/>
      <c r="AD6462"/>
      <c r="AE6462"/>
      <c r="AF6462"/>
      <c r="AG6462"/>
      <c r="AH6462"/>
      <c r="AI6462"/>
      <c r="AJ6462"/>
      <c r="AK6462"/>
      <c r="AL6462"/>
      <c r="AM6462"/>
      <c r="AN6462"/>
      <c r="AO6462"/>
      <c r="AP6462"/>
      <c r="AQ6462"/>
    </row>
    <row r="6463" spans="1:43" s="269" customFormat="1" x14ac:dyDescent="0.2">
      <c r="A6463" s="13"/>
      <c r="B6463"/>
      <c r="C6463"/>
      <c r="D6463" s="227"/>
      <c r="E6463" s="227"/>
      <c r="F6463" s="227"/>
      <c r="G6463"/>
      <c r="H6463"/>
      <c r="I6463"/>
      <c r="J6463" s="227"/>
      <c r="L6463" s="190"/>
      <c r="N6463"/>
      <c r="O6463"/>
      <c r="P6463"/>
      <c r="Q6463"/>
      <c r="R6463"/>
      <c r="S6463"/>
      <c r="T6463"/>
      <c r="U6463"/>
      <c r="V6463"/>
      <c r="W6463" s="319"/>
      <c r="X6463"/>
      <c r="Y6463"/>
      <c r="Z6463"/>
      <c r="AA6463"/>
      <c r="AB6463"/>
      <c r="AC6463"/>
      <c r="AD6463"/>
      <c r="AE6463"/>
      <c r="AF6463"/>
      <c r="AG6463"/>
      <c r="AH6463"/>
      <c r="AI6463"/>
      <c r="AJ6463"/>
      <c r="AK6463"/>
      <c r="AL6463"/>
      <c r="AM6463"/>
      <c r="AN6463"/>
      <c r="AO6463"/>
      <c r="AP6463"/>
      <c r="AQ6463"/>
    </row>
    <row r="6464" spans="1:43" s="269" customFormat="1" x14ac:dyDescent="0.2">
      <c r="A6464" s="13"/>
      <c r="B6464"/>
      <c r="C6464"/>
      <c r="D6464" s="227"/>
      <c r="E6464" s="227"/>
      <c r="F6464" s="227"/>
      <c r="G6464"/>
      <c r="H6464"/>
      <c r="I6464"/>
      <c r="J6464" s="227"/>
      <c r="L6464" s="190"/>
      <c r="N6464"/>
      <c r="O6464"/>
      <c r="P6464"/>
      <c r="Q6464"/>
      <c r="R6464"/>
      <c r="S6464"/>
      <c r="T6464"/>
      <c r="U6464"/>
      <c r="V6464"/>
      <c r="W6464" s="319"/>
      <c r="X6464"/>
      <c r="Y6464"/>
      <c r="Z6464"/>
      <c r="AA6464"/>
      <c r="AB6464"/>
      <c r="AC6464"/>
      <c r="AD6464"/>
      <c r="AE6464"/>
      <c r="AF6464"/>
      <c r="AG6464"/>
      <c r="AH6464"/>
      <c r="AI6464"/>
      <c r="AJ6464"/>
      <c r="AK6464"/>
      <c r="AL6464"/>
      <c r="AM6464"/>
      <c r="AN6464"/>
      <c r="AO6464"/>
      <c r="AP6464"/>
      <c r="AQ6464"/>
    </row>
    <row r="6465" spans="1:43" s="269" customFormat="1" x14ac:dyDescent="0.2">
      <c r="A6465" s="13"/>
      <c r="B6465"/>
      <c r="C6465"/>
      <c r="D6465" s="227"/>
      <c r="E6465" s="227"/>
      <c r="F6465" s="227"/>
      <c r="G6465"/>
      <c r="H6465"/>
      <c r="I6465"/>
      <c r="J6465" s="227"/>
      <c r="L6465" s="190"/>
      <c r="N6465"/>
      <c r="O6465"/>
      <c r="P6465"/>
      <c r="Q6465"/>
      <c r="R6465"/>
      <c r="S6465"/>
      <c r="T6465"/>
      <c r="U6465"/>
      <c r="V6465"/>
      <c r="W6465" s="319"/>
      <c r="X6465"/>
      <c r="Y6465"/>
      <c r="Z6465"/>
      <c r="AA6465"/>
      <c r="AB6465"/>
      <c r="AC6465"/>
      <c r="AD6465"/>
      <c r="AE6465"/>
      <c r="AF6465"/>
      <c r="AG6465"/>
      <c r="AH6465"/>
      <c r="AI6465"/>
      <c r="AJ6465"/>
      <c r="AK6465"/>
      <c r="AL6465"/>
      <c r="AM6465"/>
      <c r="AN6465"/>
      <c r="AO6465"/>
      <c r="AP6465"/>
      <c r="AQ6465"/>
    </row>
    <row r="6466" spans="1:43" s="269" customFormat="1" x14ac:dyDescent="0.2">
      <c r="A6466" s="13"/>
      <c r="B6466"/>
      <c r="C6466"/>
      <c r="D6466" s="227"/>
      <c r="E6466" s="227"/>
      <c r="F6466" s="227"/>
      <c r="G6466"/>
      <c r="H6466"/>
      <c r="I6466"/>
      <c r="J6466" s="227"/>
      <c r="L6466" s="190"/>
      <c r="N6466"/>
      <c r="O6466"/>
      <c r="P6466"/>
      <c r="Q6466"/>
      <c r="R6466"/>
      <c r="S6466"/>
      <c r="T6466"/>
      <c r="U6466"/>
      <c r="V6466"/>
      <c r="W6466" s="319"/>
      <c r="X6466"/>
      <c r="Y6466"/>
      <c r="Z6466"/>
      <c r="AA6466"/>
      <c r="AB6466"/>
      <c r="AC6466"/>
      <c r="AD6466"/>
      <c r="AE6466"/>
      <c r="AF6466"/>
      <c r="AG6466"/>
      <c r="AH6466"/>
      <c r="AI6466"/>
      <c r="AJ6466"/>
      <c r="AK6466"/>
      <c r="AL6466"/>
      <c r="AM6466"/>
      <c r="AN6466"/>
      <c r="AO6466"/>
      <c r="AP6466"/>
      <c r="AQ6466"/>
    </row>
    <row r="6467" spans="1:43" s="269" customFormat="1" x14ac:dyDescent="0.2">
      <c r="A6467" s="13"/>
      <c r="B6467"/>
      <c r="C6467"/>
      <c r="D6467" s="227"/>
      <c r="E6467" s="227"/>
      <c r="F6467" s="227"/>
      <c r="G6467"/>
      <c r="H6467"/>
      <c r="I6467"/>
      <c r="J6467" s="227"/>
      <c r="L6467" s="190"/>
      <c r="N6467"/>
      <c r="O6467"/>
      <c r="P6467"/>
      <c r="Q6467"/>
      <c r="R6467"/>
      <c r="S6467"/>
      <c r="T6467"/>
      <c r="U6467"/>
      <c r="V6467"/>
      <c r="W6467" s="319"/>
      <c r="X6467"/>
      <c r="Y6467"/>
      <c r="Z6467"/>
      <c r="AA6467"/>
      <c r="AB6467"/>
      <c r="AC6467"/>
      <c r="AD6467"/>
      <c r="AE6467"/>
      <c r="AF6467"/>
      <c r="AG6467"/>
      <c r="AH6467"/>
      <c r="AI6467"/>
      <c r="AJ6467"/>
      <c r="AK6467"/>
      <c r="AL6467"/>
      <c r="AM6467"/>
      <c r="AN6467"/>
      <c r="AO6467"/>
      <c r="AP6467"/>
      <c r="AQ6467"/>
    </row>
    <row r="6468" spans="1:43" s="269" customFormat="1" x14ac:dyDescent="0.2">
      <c r="A6468" s="13"/>
      <c r="B6468"/>
      <c r="C6468"/>
      <c r="D6468" s="227"/>
      <c r="E6468" s="227"/>
      <c r="F6468" s="227"/>
      <c r="G6468"/>
      <c r="H6468"/>
      <c r="I6468"/>
      <c r="J6468" s="227"/>
      <c r="L6468" s="190"/>
      <c r="N6468"/>
      <c r="O6468"/>
      <c r="P6468"/>
      <c r="Q6468"/>
      <c r="R6468"/>
      <c r="S6468"/>
      <c r="T6468"/>
      <c r="U6468"/>
      <c r="V6468"/>
      <c r="W6468" s="319"/>
      <c r="X6468"/>
      <c r="Y6468"/>
      <c r="Z6468"/>
      <c r="AA6468"/>
      <c r="AB6468"/>
      <c r="AC6468"/>
      <c r="AD6468"/>
      <c r="AE6468"/>
      <c r="AF6468"/>
      <c r="AG6468"/>
      <c r="AH6468"/>
      <c r="AI6468"/>
      <c r="AJ6468"/>
      <c r="AK6468"/>
      <c r="AL6468"/>
      <c r="AM6468"/>
      <c r="AN6468"/>
      <c r="AO6468"/>
      <c r="AP6468"/>
      <c r="AQ6468"/>
    </row>
    <row r="6469" spans="1:43" s="269" customFormat="1" x14ac:dyDescent="0.2">
      <c r="A6469" s="13"/>
      <c r="B6469"/>
      <c r="C6469"/>
      <c r="D6469" s="227"/>
      <c r="E6469" s="227"/>
      <c r="F6469" s="227"/>
      <c r="G6469"/>
      <c r="H6469"/>
      <c r="I6469"/>
      <c r="J6469" s="227"/>
      <c r="L6469" s="190"/>
      <c r="N6469"/>
      <c r="O6469"/>
      <c r="P6469"/>
      <c r="Q6469"/>
      <c r="R6469"/>
      <c r="S6469"/>
      <c r="T6469"/>
      <c r="U6469"/>
      <c r="V6469"/>
      <c r="W6469" s="319"/>
      <c r="X6469"/>
      <c r="Y6469"/>
      <c r="Z6469"/>
      <c r="AA6469"/>
      <c r="AB6469"/>
      <c r="AC6469"/>
      <c r="AD6469"/>
      <c r="AE6469"/>
      <c r="AF6469"/>
      <c r="AG6469"/>
      <c r="AH6469"/>
      <c r="AI6469"/>
      <c r="AJ6469"/>
      <c r="AK6469"/>
      <c r="AL6469"/>
      <c r="AM6469"/>
      <c r="AN6469"/>
      <c r="AO6469"/>
      <c r="AP6469"/>
      <c r="AQ6469"/>
    </row>
    <row r="6470" spans="1:43" s="269" customFormat="1" x14ac:dyDescent="0.2">
      <c r="A6470" s="13"/>
      <c r="B6470"/>
      <c r="C6470"/>
      <c r="D6470" s="227"/>
      <c r="E6470" s="227"/>
      <c r="F6470" s="227"/>
      <c r="G6470"/>
      <c r="H6470"/>
      <c r="I6470"/>
      <c r="J6470" s="227"/>
      <c r="L6470" s="190"/>
      <c r="N6470"/>
      <c r="O6470"/>
      <c r="P6470"/>
      <c r="Q6470"/>
      <c r="R6470"/>
      <c r="S6470"/>
      <c r="T6470"/>
      <c r="U6470"/>
      <c r="V6470"/>
      <c r="W6470" s="319"/>
      <c r="X6470"/>
      <c r="Y6470"/>
      <c r="Z6470"/>
      <c r="AA6470"/>
      <c r="AB6470"/>
      <c r="AC6470"/>
      <c r="AD6470"/>
      <c r="AE6470"/>
      <c r="AF6470"/>
      <c r="AG6470"/>
      <c r="AH6470"/>
      <c r="AI6470"/>
      <c r="AJ6470"/>
      <c r="AK6470"/>
      <c r="AL6470"/>
      <c r="AM6470"/>
      <c r="AN6470"/>
      <c r="AO6470"/>
      <c r="AP6470"/>
      <c r="AQ6470"/>
    </row>
    <row r="6471" spans="1:43" s="269" customFormat="1" x14ac:dyDescent="0.2">
      <c r="A6471" s="13"/>
      <c r="B6471"/>
      <c r="C6471"/>
      <c r="D6471" s="227"/>
      <c r="E6471" s="227"/>
      <c r="F6471" s="227"/>
      <c r="G6471"/>
      <c r="H6471"/>
      <c r="I6471"/>
      <c r="J6471" s="227"/>
      <c r="L6471" s="190"/>
      <c r="N6471"/>
      <c r="O6471"/>
      <c r="P6471"/>
      <c r="Q6471"/>
      <c r="R6471"/>
      <c r="S6471"/>
      <c r="T6471"/>
      <c r="U6471"/>
      <c r="V6471"/>
      <c r="W6471" s="319"/>
      <c r="X6471"/>
      <c r="Y6471"/>
      <c r="Z6471"/>
      <c r="AA6471"/>
      <c r="AB6471"/>
      <c r="AC6471"/>
      <c r="AD6471"/>
      <c r="AE6471"/>
      <c r="AF6471"/>
      <c r="AG6471"/>
      <c r="AH6471"/>
      <c r="AI6471"/>
      <c r="AJ6471"/>
      <c r="AK6471"/>
      <c r="AL6471"/>
      <c r="AM6471"/>
      <c r="AN6471"/>
      <c r="AO6471"/>
      <c r="AP6471"/>
      <c r="AQ6471"/>
    </row>
    <row r="6472" spans="1:43" s="269" customFormat="1" x14ac:dyDescent="0.2">
      <c r="A6472" s="13"/>
      <c r="B6472"/>
      <c r="C6472"/>
      <c r="D6472" s="227"/>
      <c r="E6472" s="227"/>
      <c r="F6472" s="227"/>
      <c r="G6472"/>
      <c r="H6472"/>
      <c r="I6472"/>
      <c r="J6472" s="227"/>
      <c r="L6472" s="190"/>
      <c r="N6472"/>
      <c r="O6472"/>
      <c r="P6472"/>
      <c r="Q6472"/>
      <c r="R6472"/>
      <c r="S6472"/>
      <c r="T6472"/>
      <c r="U6472"/>
      <c r="V6472"/>
      <c r="W6472" s="319"/>
      <c r="X6472"/>
      <c r="Y6472"/>
      <c r="Z6472"/>
      <c r="AA6472"/>
      <c r="AB6472"/>
      <c r="AC6472"/>
      <c r="AD6472"/>
      <c r="AE6472"/>
      <c r="AF6472"/>
      <c r="AG6472"/>
      <c r="AH6472"/>
      <c r="AI6472"/>
      <c r="AJ6472"/>
      <c r="AK6472"/>
      <c r="AL6472"/>
      <c r="AM6472"/>
      <c r="AN6472"/>
      <c r="AO6472"/>
      <c r="AP6472"/>
      <c r="AQ6472"/>
    </row>
    <row r="6473" spans="1:43" s="269" customFormat="1" x14ac:dyDescent="0.2">
      <c r="A6473" s="13"/>
      <c r="B6473"/>
      <c r="C6473"/>
      <c r="D6473" s="227"/>
      <c r="E6473" s="227"/>
      <c r="F6473" s="227"/>
      <c r="G6473"/>
      <c r="H6473"/>
      <c r="I6473"/>
      <c r="J6473" s="227"/>
      <c r="L6473" s="190"/>
      <c r="N6473"/>
      <c r="O6473"/>
      <c r="P6473"/>
      <c r="Q6473"/>
      <c r="R6473"/>
      <c r="S6473"/>
      <c r="T6473"/>
      <c r="U6473"/>
      <c r="V6473"/>
      <c r="W6473" s="319"/>
      <c r="X6473"/>
      <c r="Y6473"/>
      <c r="Z6473"/>
      <c r="AA6473"/>
      <c r="AB6473"/>
      <c r="AC6473"/>
      <c r="AD6473"/>
      <c r="AE6473"/>
      <c r="AF6473"/>
      <c r="AG6473"/>
      <c r="AH6473"/>
      <c r="AI6473"/>
      <c r="AJ6473"/>
      <c r="AK6473"/>
      <c r="AL6473"/>
      <c r="AM6473"/>
      <c r="AN6473"/>
      <c r="AO6473"/>
      <c r="AP6473"/>
      <c r="AQ6473"/>
    </row>
    <row r="6474" spans="1:43" s="269" customFormat="1" x14ac:dyDescent="0.2">
      <c r="A6474" s="13"/>
      <c r="B6474"/>
      <c r="C6474"/>
      <c r="D6474" s="227"/>
      <c r="E6474" s="227"/>
      <c r="F6474" s="227"/>
      <c r="G6474"/>
      <c r="H6474"/>
      <c r="I6474"/>
      <c r="J6474" s="227"/>
      <c r="L6474" s="190"/>
      <c r="N6474"/>
      <c r="O6474"/>
      <c r="P6474"/>
      <c r="Q6474"/>
      <c r="R6474"/>
      <c r="S6474"/>
      <c r="T6474"/>
      <c r="U6474"/>
      <c r="V6474"/>
      <c r="W6474" s="319"/>
      <c r="X6474"/>
      <c r="Y6474"/>
      <c r="Z6474"/>
      <c r="AA6474"/>
      <c r="AB6474"/>
      <c r="AC6474"/>
      <c r="AD6474"/>
      <c r="AE6474"/>
      <c r="AF6474"/>
      <c r="AG6474"/>
      <c r="AH6474"/>
      <c r="AI6474"/>
      <c r="AJ6474"/>
      <c r="AK6474"/>
      <c r="AL6474"/>
      <c r="AM6474"/>
      <c r="AN6474"/>
      <c r="AO6474"/>
      <c r="AP6474"/>
      <c r="AQ6474"/>
    </row>
    <row r="6475" spans="1:43" s="269" customFormat="1" x14ac:dyDescent="0.2">
      <c r="A6475" s="13"/>
      <c r="B6475"/>
      <c r="C6475"/>
      <c r="D6475" s="227"/>
      <c r="E6475" s="227"/>
      <c r="F6475" s="227"/>
      <c r="G6475"/>
      <c r="H6475"/>
      <c r="I6475"/>
      <c r="J6475" s="227"/>
      <c r="L6475" s="190"/>
      <c r="N6475"/>
      <c r="O6475"/>
      <c r="P6475"/>
      <c r="Q6475"/>
      <c r="R6475"/>
      <c r="S6475"/>
      <c r="T6475"/>
      <c r="U6475"/>
      <c r="V6475"/>
      <c r="W6475" s="319"/>
      <c r="X6475"/>
      <c r="Y6475"/>
      <c r="Z6475"/>
      <c r="AA6475"/>
      <c r="AB6475"/>
      <c r="AC6475"/>
      <c r="AD6475"/>
      <c r="AE6475"/>
      <c r="AF6475"/>
      <c r="AG6475"/>
      <c r="AH6475"/>
      <c r="AI6475"/>
      <c r="AJ6475"/>
      <c r="AK6475"/>
      <c r="AL6475"/>
      <c r="AM6475"/>
      <c r="AN6475"/>
      <c r="AO6475"/>
      <c r="AP6475"/>
      <c r="AQ6475"/>
    </row>
    <row r="6476" spans="1:43" s="269" customFormat="1" x14ac:dyDescent="0.2">
      <c r="A6476" s="13"/>
      <c r="B6476"/>
      <c r="C6476"/>
      <c r="D6476" s="227"/>
      <c r="E6476" s="227"/>
      <c r="F6476" s="227"/>
      <c r="G6476"/>
      <c r="H6476"/>
      <c r="I6476"/>
      <c r="J6476" s="227"/>
      <c r="L6476" s="190"/>
      <c r="N6476"/>
      <c r="O6476"/>
      <c r="P6476"/>
      <c r="Q6476"/>
      <c r="R6476"/>
      <c r="S6476"/>
      <c r="T6476"/>
      <c r="U6476"/>
      <c r="V6476"/>
      <c r="W6476" s="319"/>
      <c r="X6476"/>
      <c r="Y6476"/>
      <c r="Z6476"/>
      <c r="AA6476"/>
      <c r="AB6476"/>
      <c r="AC6476"/>
      <c r="AD6476"/>
      <c r="AE6476"/>
      <c r="AF6476"/>
      <c r="AG6476"/>
      <c r="AH6476"/>
      <c r="AI6476"/>
      <c r="AJ6476"/>
      <c r="AK6476"/>
      <c r="AL6476"/>
      <c r="AM6476"/>
      <c r="AN6476"/>
      <c r="AO6476"/>
      <c r="AP6476"/>
      <c r="AQ6476"/>
    </row>
    <row r="6477" spans="1:43" s="269" customFormat="1" x14ac:dyDescent="0.2">
      <c r="A6477" s="13"/>
      <c r="B6477"/>
      <c r="C6477"/>
      <c r="D6477" s="227"/>
      <c r="E6477" s="227"/>
      <c r="F6477" s="227"/>
      <c r="G6477"/>
      <c r="H6477"/>
      <c r="I6477"/>
      <c r="J6477" s="227"/>
      <c r="L6477" s="190"/>
      <c r="N6477"/>
      <c r="O6477"/>
      <c r="P6477"/>
      <c r="Q6477"/>
      <c r="R6477"/>
      <c r="S6477"/>
      <c r="T6477"/>
      <c r="U6477"/>
      <c r="V6477"/>
      <c r="W6477" s="319"/>
      <c r="X6477"/>
      <c r="Y6477"/>
      <c r="Z6477"/>
      <c r="AA6477"/>
      <c r="AB6477"/>
      <c r="AC6477"/>
      <c r="AD6477"/>
      <c r="AE6477"/>
      <c r="AF6477"/>
      <c r="AG6477"/>
      <c r="AH6477"/>
      <c r="AI6477"/>
      <c r="AJ6477"/>
      <c r="AK6477"/>
      <c r="AL6477"/>
      <c r="AM6477"/>
      <c r="AN6477"/>
      <c r="AO6477"/>
      <c r="AP6477"/>
      <c r="AQ6477"/>
    </row>
    <row r="6478" spans="1:43" s="269" customFormat="1" x14ac:dyDescent="0.2">
      <c r="A6478" s="13"/>
      <c r="B6478"/>
      <c r="C6478"/>
      <c r="D6478" s="227"/>
      <c r="E6478" s="227"/>
      <c r="F6478" s="227"/>
      <c r="G6478"/>
      <c r="H6478"/>
      <c r="I6478"/>
      <c r="J6478" s="227"/>
      <c r="L6478" s="190"/>
      <c r="N6478"/>
      <c r="O6478"/>
      <c r="P6478"/>
      <c r="Q6478"/>
      <c r="R6478"/>
      <c r="S6478"/>
      <c r="T6478"/>
      <c r="U6478"/>
      <c r="V6478"/>
      <c r="W6478" s="319"/>
      <c r="X6478"/>
      <c r="Y6478"/>
      <c r="Z6478"/>
      <c r="AA6478"/>
      <c r="AB6478"/>
      <c r="AC6478"/>
      <c r="AD6478"/>
      <c r="AE6478"/>
      <c r="AF6478"/>
      <c r="AG6478"/>
      <c r="AH6478"/>
      <c r="AI6478"/>
      <c r="AJ6478"/>
      <c r="AK6478"/>
      <c r="AL6478"/>
      <c r="AM6478"/>
      <c r="AN6478"/>
      <c r="AO6478"/>
      <c r="AP6478"/>
      <c r="AQ6478"/>
    </row>
    <row r="6479" spans="1:43" s="269" customFormat="1" x14ac:dyDescent="0.2">
      <c r="A6479" s="13"/>
      <c r="B6479"/>
      <c r="C6479"/>
      <c r="D6479" s="227"/>
      <c r="E6479" s="227"/>
      <c r="F6479" s="227"/>
      <c r="G6479"/>
      <c r="H6479"/>
      <c r="I6479"/>
      <c r="J6479" s="227"/>
      <c r="L6479" s="190"/>
      <c r="N6479"/>
      <c r="O6479"/>
      <c r="P6479"/>
      <c r="Q6479"/>
      <c r="R6479"/>
      <c r="S6479"/>
      <c r="T6479"/>
      <c r="U6479"/>
      <c r="V6479"/>
      <c r="W6479" s="319"/>
      <c r="X6479"/>
      <c r="Y6479"/>
      <c r="Z6479"/>
      <c r="AA6479"/>
      <c r="AB6479"/>
      <c r="AC6479"/>
      <c r="AD6479"/>
      <c r="AE6479"/>
      <c r="AF6479"/>
      <c r="AG6479"/>
      <c r="AH6479"/>
      <c r="AI6479"/>
      <c r="AJ6479"/>
      <c r="AK6479"/>
      <c r="AL6479"/>
      <c r="AM6479"/>
      <c r="AN6479"/>
      <c r="AO6479"/>
      <c r="AP6479"/>
      <c r="AQ6479"/>
    </row>
    <row r="6480" spans="1:43" s="269" customFormat="1" x14ac:dyDescent="0.2">
      <c r="A6480" s="13"/>
      <c r="B6480"/>
      <c r="C6480"/>
      <c r="D6480" s="227"/>
      <c r="E6480" s="227"/>
      <c r="F6480" s="227"/>
      <c r="G6480"/>
      <c r="H6480"/>
      <c r="I6480"/>
      <c r="J6480" s="227"/>
      <c r="L6480" s="190"/>
      <c r="N6480"/>
      <c r="O6480"/>
      <c r="P6480"/>
      <c r="Q6480"/>
      <c r="R6480"/>
      <c r="S6480"/>
      <c r="T6480"/>
      <c r="U6480"/>
      <c r="V6480"/>
      <c r="W6480" s="319"/>
      <c r="X6480"/>
      <c r="Y6480"/>
      <c r="Z6480"/>
      <c r="AA6480"/>
      <c r="AB6480"/>
      <c r="AC6480"/>
      <c r="AD6480"/>
      <c r="AE6480"/>
      <c r="AF6480"/>
      <c r="AG6480"/>
      <c r="AH6480"/>
      <c r="AI6480"/>
      <c r="AJ6480"/>
      <c r="AK6480"/>
      <c r="AL6480"/>
      <c r="AM6480"/>
      <c r="AN6480"/>
      <c r="AO6480"/>
      <c r="AP6480"/>
      <c r="AQ6480"/>
    </row>
    <row r="6481" spans="1:43" s="269" customFormat="1" x14ac:dyDescent="0.2">
      <c r="A6481" s="13"/>
      <c r="B6481"/>
      <c r="C6481"/>
      <c r="D6481" s="227"/>
      <c r="E6481" s="227"/>
      <c r="F6481" s="227"/>
      <c r="G6481"/>
      <c r="H6481"/>
      <c r="I6481"/>
      <c r="J6481" s="227"/>
      <c r="L6481" s="190"/>
      <c r="N6481"/>
      <c r="O6481"/>
      <c r="P6481"/>
      <c r="Q6481"/>
      <c r="R6481"/>
      <c r="S6481"/>
      <c r="T6481"/>
      <c r="U6481"/>
      <c r="V6481"/>
      <c r="W6481" s="319"/>
      <c r="X6481"/>
      <c r="Y6481"/>
      <c r="Z6481"/>
      <c r="AA6481"/>
      <c r="AB6481"/>
      <c r="AC6481"/>
      <c r="AD6481"/>
      <c r="AE6481"/>
      <c r="AF6481"/>
      <c r="AG6481"/>
      <c r="AH6481"/>
      <c r="AI6481"/>
      <c r="AJ6481"/>
      <c r="AK6481"/>
      <c r="AL6481"/>
      <c r="AM6481"/>
      <c r="AN6481"/>
      <c r="AO6481"/>
      <c r="AP6481"/>
      <c r="AQ6481"/>
    </row>
    <row r="6482" spans="1:43" s="269" customFormat="1" x14ac:dyDescent="0.2">
      <c r="A6482" s="13"/>
      <c r="B6482"/>
      <c r="C6482"/>
      <c r="D6482" s="227"/>
      <c r="E6482" s="227"/>
      <c r="F6482" s="227"/>
      <c r="G6482"/>
      <c r="H6482"/>
      <c r="I6482"/>
      <c r="J6482" s="227"/>
      <c r="L6482" s="190"/>
      <c r="N6482"/>
      <c r="O6482"/>
      <c r="P6482"/>
      <c r="Q6482"/>
      <c r="R6482"/>
      <c r="S6482"/>
      <c r="T6482"/>
      <c r="U6482"/>
      <c r="V6482"/>
      <c r="W6482" s="319"/>
      <c r="X6482"/>
      <c r="Y6482"/>
      <c r="Z6482"/>
      <c r="AA6482"/>
      <c r="AB6482"/>
      <c r="AC6482"/>
      <c r="AD6482"/>
      <c r="AE6482"/>
      <c r="AF6482"/>
      <c r="AG6482"/>
      <c r="AH6482"/>
      <c r="AI6482"/>
      <c r="AJ6482"/>
      <c r="AK6482"/>
      <c r="AL6482"/>
      <c r="AM6482"/>
      <c r="AN6482"/>
      <c r="AO6482"/>
      <c r="AP6482"/>
      <c r="AQ6482"/>
    </row>
    <row r="6483" spans="1:43" s="269" customFormat="1" x14ac:dyDescent="0.2">
      <c r="A6483" s="13"/>
      <c r="B6483"/>
      <c r="C6483"/>
      <c r="D6483" s="227"/>
      <c r="E6483" s="227"/>
      <c r="F6483" s="227"/>
      <c r="G6483"/>
      <c r="H6483"/>
      <c r="I6483"/>
      <c r="J6483" s="227"/>
      <c r="L6483" s="190"/>
      <c r="N6483"/>
      <c r="O6483"/>
      <c r="P6483"/>
      <c r="Q6483"/>
      <c r="R6483"/>
      <c r="S6483"/>
      <c r="T6483"/>
      <c r="U6483"/>
      <c r="V6483"/>
      <c r="W6483" s="319"/>
      <c r="X6483"/>
      <c r="Y6483"/>
      <c r="Z6483"/>
      <c r="AA6483"/>
      <c r="AB6483"/>
      <c r="AC6483"/>
      <c r="AD6483"/>
      <c r="AE6483"/>
      <c r="AF6483"/>
      <c r="AG6483"/>
      <c r="AH6483"/>
      <c r="AI6483"/>
      <c r="AJ6483"/>
      <c r="AK6483"/>
      <c r="AL6483"/>
      <c r="AM6483"/>
      <c r="AN6483"/>
      <c r="AO6483"/>
      <c r="AP6483"/>
      <c r="AQ6483"/>
    </row>
    <row r="6484" spans="1:43" s="269" customFormat="1" x14ac:dyDescent="0.2">
      <c r="A6484" s="13"/>
      <c r="B6484"/>
      <c r="C6484"/>
      <c r="D6484" s="227"/>
      <c r="E6484" s="227"/>
      <c r="F6484" s="227"/>
      <c r="G6484"/>
      <c r="H6484"/>
      <c r="I6484"/>
      <c r="J6484" s="227"/>
      <c r="L6484" s="190"/>
      <c r="N6484"/>
      <c r="O6484"/>
      <c r="P6484"/>
      <c r="Q6484"/>
      <c r="R6484"/>
      <c r="S6484"/>
      <c r="T6484"/>
      <c r="U6484"/>
      <c r="V6484"/>
      <c r="W6484" s="319"/>
      <c r="X6484"/>
      <c r="Y6484"/>
      <c r="Z6484"/>
      <c r="AA6484"/>
      <c r="AB6484"/>
      <c r="AC6484"/>
      <c r="AD6484"/>
      <c r="AE6484"/>
      <c r="AF6484"/>
      <c r="AG6484"/>
      <c r="AH6484"/>
      <c r="AI6484"/>
      <c r="AJ6484"/>
      <c r="AK6484"/>
      <c r="AL6484"/>
      <c r="AM6484"/>
      <c r="AN6484"/>
      <c r="AO6484"/>
      <c r="AP6484"/>
      <c r="AQ6484"/>
    </row>
    <row r="6485" spans="1:43" s="269" customFormat="1" x14ac:dyDescent="0.2">
      <c r="A6485" s="13"/>
      <c r="B6485"/>
      <c r="C6485"/>
      <c r="D6485" s="227"/>
      <c r="E6485" s="227"/>
      <c r="F6485" s="227"/>
      <c r="G6485"/>
      <c r="H6485"/>
      <c r="I6485"/>
      <c r="J6485" s="227"/>
      <c r="L6485" s="190"/>
      <c r="N6485"/>
      <c r="O6485"/>
      <c r="P6485"/>
      <c r="Q6485"/>
      <c r="R6485"/>
      <c r="S6485"/>
      <c r="T6485"/>
      <c r="U6485"/>
      <c r="V6485"/>
      <c r="W6485" s="319"/>
      <c r="X6485"/>
      <c r="Y6485"/>
      <c r="Z6485"/>
      <c r="AA6485"/>
      <c r="AB6485"/>
      <c r="AC6485"/>
      <c r="AD6485"/>
      <c r="AE6485"/>
      <c r="AF6485"/>
      <c r="AG6485"/>
      <c r="AH6485"/>
      <c r="AI6485"/>
      <c r="AJ6485"/>
      <c r="AK6485"/>
      <c r="AL6485"/>
      <c r="AM6485"/>
      <c r="AN6485"/>
      <c r="AO6485"/>
      <c r="AP6485"/>
      <c r="AQ6485"/>
    </row>
    <row r="6486" spans="1:43" s="269" customFormat="1" x14ac:dyDescent="0.2">
      <c r="A6486" s="13"/>
      <c r="B6486"/>
      <c r="C6486"/>
      <c r="D6486" s="227"/>
      <c r="E6486" s="227"/>
      <c r="F6486" s="227"/>
      <c r="G6486"/>
      <c r="H6486"/>
      <c r="I6486"/>
      <c r="J6486" s="227"/>
      <c r="L6486" s="190"/>
      <c r="N6486"/>
      <c r="O6486"/>
      <c r="P6486"/>
      <c r="Q6486"/>
      <c r="R6486"/>
      <c r="S6486"/>
      <c r="T6486"/>
      <c r="U6486"/>
      <c r="V6486"/>
      <c r="W6486" s="319"/>
      <c r="X6486"/>
      <c r="Y6486"/>
      <c r="Z6486"/>
      <c r="AA6486"/>
      <c r="AB6486"/>
      <c r="AC6486"/>
      <c r="AD6486"/>
      <c r="AE6486"/>
      <c r="AF6486"/>
      <c r="AG6486"/>
      <c r="AH6486"/>
      <c r="AI6486"/>
      <c r="AJ6486"/>
      <c r="AK6486"/>
      <c r="AL6486"/>
      <c r="AM6486"/>
      <c r="AN6486"/>
      <c r="AO6486"/>
      <c r="AP6486"/>
      <c r="AQ6486"/>
    </row>
    <row r="6487" spans="1:43" s="269" customFormat="1" x14ac:dyDescent="0.2">
      <c r="A6487" s="13"/>
      <c r="B6487"/>
      <c r="C6487"/>
      <c r="D6487" s="227"/>
      <c r="E6487" s="227"/>
      <c r="F6487" s="227"/>
      <c r="G6487"/>
      <c r="H6487"/>
      <c r="I6487"/>
      <c r="J6487" s="227"/>
      <c r="L6487" s="190"/>
      <c r="N6487"/>
      <c r="O6487"/>
      <c r="P6487"/>
      <c r="Q6487"/>
      <c r="R6487"/>
      <c r="S6487"/>
      <c r="T6487"/>
      <c r="U6487"/>
      <c r="V6487"/>
      <c r="W6487" s="319"/>
      <c r="X6487"/>
      <c r="Y6487"/>
      <c r="Z6487"/>
      <c r="AA6487"/>
      <c r="AB6487"/>
      <c r="AC6487"/>
      <c r="AD6487"/>
      <c r="AE6487"/>
      <c r="AF6487"/>
      <c r="AG6487"/>
      <c r="AH6487"/>
      <c r="AI6487"/>
      <c r="AJ6487"/>
      <c r="AK6487"/>
      <c r="AL6487"/>
      <c r="AM6487"/>
      <c r="AN6487"/>
      <c r="AO6487"/>
      <c r="AP6487"/>
      <c r="AQ6487"/>
    </row>
    <row r="6488" spans="1:43" s="269" customFormat="1" x14ac:dyDescent="0.2">
      <c r="A6488" s="13"/>
      <c r="B6488"/>
      <c r="C6488"/>
      <c r="D6488" s="227"/>
      <c r="E6488" s="227"/>
      <c r="F6488" s="227"/>
      <c r="G6488"/>
      <c r="H6488"/>
      <c r="I6488"/>
      <c r="J6488" s="227"/>
      <c r="L6488" s="190"/>
      <c r="N6488"/>
      <c r="O6488"/>
      <c r="P6488"/>
      <c r="Q6488"/>
      <c r="R6488"/>
      <c r="S6488"/>
      <c r="T6488"/>
      <c r="U6488"/>
      <c r="V6488"/>
      <c r="W6488" s="319"/>
      <c r="X6488"/>
      <c r="Y6488"/>
      <c r="Z6488"/>
      <c r="AA6488"/>
      <c r="AB6488"/>
      <c r="AC6488"/>
      <c r="AD6488"/>
      <c r="AE6488"/>
      <c r="AF6488"/>
      <c r="AG6488"/>
      <c r="AH6488"/>
      <c r="AI6488"/>
      <c r="AJ6488"/>
      <c r="AK6488"/>
      <c r="AL6488"/>
      <c r="AM6488"/>
      <c r="AN6488"/>
      <c r="AO6488"/>
      <c r="AP6488"/>
      <c r="AQ6488"/>
    </row>
    <row r="6489" spans="1:43" s="269" customFormat="1" x14ac:dyDescent="0.2">
      <c r="A6489" s="13"/>
      <c r="B6489"/>
      <c r="C6489"/>
      <c r="D6489" s="227"/>
      <c r="E6489" s="227"/>
      <c r="F6489" s="227"/>
      <c r="G6489"/>
      <c r="H6489"/>
      <c r="I6489"/>
      <c r="J6489" s="227"/>
      <c r="L6489" s="190"/>
      <c r="N6489"/>
      <c r="O6489"/>
      <c r="P6489"/>
      <c r="Q6489"/>
      <c r="R6489"/>
      <c r="S6489"/>
      <c r="T6489"/>
      <c r="U6489"/>
      <c r="V6489"/>
      <c r="W6489" s="319"/>
      <c r="X6489"/>
      <c r="Y6489"/>
      <c r="Z6489"/>
      <c r="AA6489"/>
      <c r="AB6489"/>
      <c r="AC6489"/>
      <c r="AD6489"/>
      <c r="AE6489"/>
      <c r="AF6489"/>
      <c r="AG6489"/>
      <c r="AH6489"/>
      <c r="AI6489"/>
      <c r="AJ6489"/>
      <c r="AK6489"/>
      <c r="AL6489"/>
      <c r="AM6489"/>
      <c r="AN6489"/>
      <c r="AO6489"/>
      <c r="AP6489"/>
      <c r="AQ6489"/>
    </row>
    <row r="6490" spans="1:43" s="269" customFormat="1" x14ac:dyDescent="0.2">
      <c r="A6490" s="13"/>
      <c r="B6490"/>
      <c r="C6490"/>
      <c r="D6490" s="227"/>
      <c r="E6490" s="227"/>
      <c r="F6490" s="227"/>
      <c r="G6490"/>
      <c r="H6490"/>
      <c r="I6490"/>
      <c r="J6490" s="227"/>
      <c r="L6490" s="190"/>
      <c r="N6490"/>
      <c r="O6490"/>
      <c r="P6490"/>
      <c r="Q6490"/>
      <c r="R6490"/>
      <c r="S6490"/>
      <c r="T6490"/>
      <c r="U6490"/>
      <c r="V6490"/>
      <c r="W6490" s="319"/>
      <c r="X6490"/>
      <c r="Y6490"/>
      <c r="Z6490"/>
      <c r="AA6490"/>
      <c r="AB6490"/>
      <c r="AC6490"/>
      <c r="AD6490"/>
      <c r="AE6490"/>
      <c r="AF6490"/>
      <c r="AG6490"/>
      <c r="AH6490"/>
      <c r="AI6490"/>
      <c r="AJ6490"/>
      <c r="AK6490"/>
      <c r="AL6490"/>
      <c r="AM6490"/>
      <c r="AN6490"/>
      <c r="AO6490"/>
      <c r="AP6490"/>
      <c r="AQ6490"/>
    </row>
    <row r="6491" spans="1:43" s="269" customFormat="1" x14ac:dyDescent="0.2">
      <c r="A6491" s="13"/>
      <c r="B6491"/>
      <c r="C6491"/>
      <c r="D6491" s="227"/>
      <c r="E6491" s="227"/>
      <c r="F6491" s="227"/>
      <c r="G6491"/>
      <c r="H6491"/>
      <c r="I6491"/>
      <c r="J6491" s="227"/>
      <c r="L6491" s="190"/>
      <c r="N6491"/>
      <c r="O6491"/>
      <c r="P6491"/>
      <c r="Q6491"/>
      <c r="R6491"/>
      <c r="S6491"/>
      <c r="T6491"/>
      <c r="U6491"/>
      <c r="V6491"/>
      <c r="W6491" s="319"/>
      <c r="X6491"/>
      <c r="Y6491"/>
      <c r="Z6491"/>
      <c r="AA6491"/>
      <c r="AB6491"/>
      <c r="AC6491"/>
      <c r="AD6491"/>
      <c r="AE6491"/>
      <c r="AF6491"/>
      <c r="AG6491"/>
      <c r="AH6491"/>
      <c r="AI6491"/>
      <c r="AJ6491"/>
      <c r="AK6491"/>
      <c r="AL6491"/>
      <c r="AM6491"/>
      <c r="AN6491"/>
      <c r="AO6491"/>
      <c r="AP6491"/>
      <c r="AQ6491"/>
    </row>
    <row r="6492" spans="1:43" s="269" customFormat="1" x14ac:dyDescent="0.2">
      <c r="A6492" s="13"/>
      <c r="B6492"/>
      <c r="C6492"/>
      <c r="D6492" s="227"/>
      <c r="E6492" s="227"/>
      <c r="F6492" s="227"/>
      <c r="G6492"/>
      <c r="H6492"/>
      <c r="I6492"/>
      <c r="J6492" s="227"/>
      <c r="L6492" s="190"/>
      <c r="N6492"/>
      <c r="O6492"/>
      <c r="P6492"/>
      <c r="Q6492"/>
      <c r="R6492"/>
      <c r="S6492"/>
      <c r="T6492"/>
      <c r="U6492"/>
      <c r="V6492"/>
      <c r="W6492" s="319"/>
      <c r="X6492"/>
      <c r="Y6492"/>
      <c r="Z6492"/>
      <c r="AA6492"/>
      <c r="AB6492"/>
      <c r="AC6492"/>
      <c r="AD6492"/>
      <c r="AE6492"/>
      <c r="AF6492"/>
      <c r="AG6492"/>
      <c r="AH6492"/>
      <c r="AI6492"/>
      <c r="AJ6492"/>
      <c r="AK6492"/>
      <c r="AL6492"/>
      <c r="AM6492"/>
      <c r="AN6492"/>
      <c r="AO6492"/>
      <c r="AP6492"/>
      <c r="AQ6492"/>
    </row>
    <row r="6493" spans="1:43" s="269" customFormat="1" x14ac:dyDescent="0.2">
      <c r="A6493" s="13"/>
      <c r="B6493"/>
      <c r="C6493"/>
      <c r="D6493" s="227"/>
      <c r="E6493" s="227"/>
      <c r="F6493" s="227"/>
      <c r="G6493"/>
      <c r="H6493"/>
      <c r="I6493"/>
      <c r="J6493" s="227"/>
      <c r="L6493" s="190"/>
      <c r="N6493"/>
      <c r="O6493"/>
      <c r="P6493"/>
      <c r="Q6493"/>
      <c r="R6493"/>
      <c r="S6493"/>
      <c r="T6493"/>
      <c r="U6493"/>
      <c r="V6493"/>
      <c r="W6493" s="319"/>
      <c r="X6493"/>
      <c r="Y6493"/>
      <c r="Z6493"/>
      <c r="AA6493"/>
      <c r="AB6493"/>
      <c r="AC6493"/>
      <c r="AD6493"/>
      <c r="AE6493"/>
      <c r="AF6493"/>
      <c r="AG6493"/>
      <c r="AH6493"/>
      <c r="AI6493"/>
      <c r="AJ6493"/>
      <c r="AK6493"/>
      <c r="AL6493"/>
      <c r="AM6493"/>
      <c r="AN6493"/>
      <c r="AO6493"/>
      <c r="AP6493"/>
      <c r="AQ6493"/>
    </row>
    <row r="6494" spans="1:43" s="269" customFormat="1" x14ac:dyDescent="0.2">
      <c r="A6494" s="13"/>
      <c r="B6494"/>
      <c r="C6494"/>
      <c r="D6494" s="227"/>
      <c r="E6494" s="227"/>
      <c r="F6494" s="227"/>
      <c r="G6494"/>
      <c r="H6494"/>
      <c r="I6494"/>
      <c r="J6494" s="227"/>
      <c r="L6494" s="190"/>
      <c r="N6494"/>
      <c r="O6494"/>
      <c r="P6494"/>
      <c r="Q6494"/>
      <c r="R6494"/>
      <c r="S6494"/>
      <c r="T6494"/>
      <c r="U6494"/>
      <c r="V6494"/>
      <c r="W6494" s="319"/>
      <c r="X6494"/>
      <c r="Y6494"/>
      <c r="Z6494"/>
      <c r="AA6494"/>
      <c r="AB6494"/>
      <c r="AC6494"/>
      <c r="AD6494"/>
      <c r="AE6494"/>
      <c r="AF6494"/>
      <c r="AG6494"/>
      <c r="AH6494"/>
      <c r="AI6494"/>
      <c r="AJ6494"/>
      <c r="AK6494"/>
      <c r="AL6494"/>
      <c r="AM6494"/>
      <c r="AN6494"/>
      <c r="AO6494"/>
      <c r="AP6494"/>
      <c r="AQ6494"/>
    </row>
    <row r="6495" spans="1:43" s="269" customFormat="1" x14ac:dyDescent="0.2">
      <c r="A6495" s="13"/>
      <c r="B6495"/>
      <c r="C6495"/>
      <c r="D6495" s="227"/>
      <c r="E6495" s="227"/>
      <c r="F6495" s="227"/>
      <c r="G6495"/>
      <c r="H6495"/>
      <c r="I6495"/>
      <c r="J6495" s="227"/>
      <c r="L6495" s="190"/>
      <c r="N6495"/>
      <c r="O6495"/>
      <c r="P6495"/>
      <c r="Q6495"/>
      <c r="R6495"/>
      <c r="S6495"/>
      <c r="T6495"/>
      <c r="U6495"/>
      <c r="V6495"/>
      <c r="W6495" s="319"/>
      <c r="X6495"/>
      <c r="Y6495"/>
      <c r="Z6495"/>
      <c r="AA6495"/>
      <c r="AB6495"/>
      <c r="AC6495"/>
      <c r="AD6495"/>
      <c r="AE6495"/>
      <c r="AF6495"/>
      <c r="AG6495"/>
      <c r="AH6495"/>
      <c r="AI6495"/>
      <c r="AJ6495"/>
      <c r="AK6495"/>
      <c r="AL6495"/>
      <c r="AM6495"/>
      <c r="AN6495"/>
      <c r="AO6495"/>
      <c r="AP6495"/>
      <c r="AQ6495"/>
    </row>
    <row r="6496" spans="1:43" s="269" customFormat="1" x14ac:dyDescent="0.2">
      <c r="A6496" s="13"/>
      <c r="B6496"/>
      <c r="C6496"/>
      <c r="D6496" s="227"/>
      <c r="E6496" s="227"/>
      <c r="F6496" s="227"/>
      <c r="G6496"/>
      <c r="H6496"/>
      <c r="I6496"/>
      <c r="J6496" s="227"/>
      <c r="L6496" s="190"/>
      <c r="N6496"/>
      <c r="O6496"/>
      <c r="P6496"/>
      <c r="Q6496"/>
      <c r="R6496"/>
      <c r="S6496"/>
      <c r="T6496"/>
      <c r="U6496"/>
      <c r="V6496"/>
      <c r="W6496" s="319"/>
      <c r="X6496"/>
      <c r="Y6496"/>
      <c r="Z6496"/>
      <c r="AA6496"/>
      <c r="AB6496"/>
      <c r="AC6496"/>
      <c r="AD6496"/>
      <c r="AE6496"/>
      <c r="AF6496"/>
      <c r="AG6496"/>
      <c r="AH6496"/>
      <c r="AI6496"/>
      <c r="AJ6496"/>
      <c r="AK6496"/>
      <c r="AL6496"/>
      <c r="AM6496"/>
      <c r="AN6496"/>
      <c r="AO6496"/>
      <c r="AP6496"/>
      <c r="AQ6496"/>
    </row>
    <row r="6497" spans="1:43" s="269" customFormat="1" x14ac:dyDescent="0.2">
      <c r="A6497" s="13"/>
      <c r="B6497"/>
      <c r="C6497"/>
      <c r="D6497" s="227"/>
      <c r="E6497" s="227"/>
      <c r="F6497" s="227"/>
      <c r="G6497"/>
      <c r="H6497"/>
      <c r="I6497"/>
      <c r="J6497" s="227"/>
      <c r="L6497" s="190"/>
      <c r="N6497"/>
      <c r="O6497"/>
      <c r="P6497"/>
      <c r="Q6497"/>
      <c r="R6497"/>
      <c r="S6497"/>
      <c r="T6497"/>
      <c r="U6497"/>
      <c r="V6497"/>
      <c r="W6497" s="319"/>
      <c r="X6497"/>
      <c r="Y6497"/>
      <c r="Z6497"/>
      <c r="AA6497"/>
      <c r="AB6497"/>
      <c r="AC6497"/>
      <c r="AD6497"/>
      <c r="AE6497"/>
      <c r="AF6497"/>
      <c r="AG6497"/>
      <c r="AH6497"/>
      <c r="AI6497"/>
      <c r="AJ6497"/>
      <c r="AK6497"/>
      <c r="AL6497"/>
      <c r="AM6497"/>
      <c r="AN6497"/>
      <c r="AO6497"/>
      <c r="AP6497"/>
      <c r="AQ6497"/>
    </row>
    <row r="6498" spans="1:43" s="269" customFormat="1" x14ac:dyDescent="0.2">
      <c r="A6498" s="13"/>
      <c r="B6498"/>
      <c r="C6498"/>
      <c r="D6498" s="227"/>
      <c r="E6498" s="227"/>
      <c r="F6498" s="227"/>
      <c r="G6498"/>
      <c r="H6498"/>
      <c r="I6498"/>
      <c r="J6498" s="227"/>
      <c r="L6498" s="190"/>
      <c r="N6498"/>
      <c r="O6498"/>
      <c r="P6498"/>
      <c r="Q6498"/>
      <c r="R6498"/>
      <c r="S6498"/>
      <c r="T6498"/>
      <c r="U6498"/>
      <c r="V6498"/>
      <c r="W6498" s="319"/>
      <c r="X6498"/>
      <c r="Y6498"/>
      <c r="Z6498"/>
      <c r="AA6498"/>
      <c r="AB6498"/>
      <c r="AC6498"/>
      <c r="AD6498"/>
      <c r="AE6498"/>
      <c r="AF6498"/>
      <c r="AG6498"/>
      <c r="AH6498"/>
      <c r="AI6498"/>
      <c r="AJ6498"/>
      <c r="AK6498"/>
      <c r="AL6498"/>
      <c r="AM6498"/>
      <c r="AN6498"/>
      <c r="AO6498"/>
      <c r="AP6498"/>
      <c r="AQ6498"/>
    </row>
    <row r="6499" spans="1:43" s="269" customFormat="1" x14ac:dyDescent="0.2">
      <c r="A6499" s="13"/>
      <c r="B6499"/>
      <c r="C6499"/>
      <c r="D6499" s="227"/>
      <c r="E6499" s="227"/>
      <c r="F6499" s="227"/>
      <c r="G6499"/>
      <c r="H6499"/>
      <c r="I6499"/>
      <c r="J6499" s="227"/>
      <c r="L6499" s="190"/>
      <c r="N6499"/>
      <c r="O6499"/>
      <c r="P6499"/>
      <c r="Q6499"/>
      <c r="R6499"/>
      <c r="S6499"/>
      <c r="T6499"/>
      <c r="U6499"/>
      <c r="V6499"/>
      <c r="W6499" s="319"/>
      <c r="X6499"/>
      <c r="Y6499"/>
      <c r="Z6499"/>
      <c r="AA6499"/>
      <c r="AB6499"/>
      <c r="AC6499"/>
      <c r="AD6499"/>
      <c r="AE6499"/>
      <c r="AF6499"/>
      <c r="AG6499"/>
      <c r="AH6499"/>
      <c r="AI6499"/>
      <c r="AJ6499"/>
      <c r="AK6499"/>
      <c r="AL6499"/>
      <c r="AM6499"/>
      <c r="AN6499"/>
      <c r="AO6499"/>
      <c r="AP6499"/>
      <c r="AQ6499"/>
    </row>
    <row r="6500" spans="1:43" s="269" customFormat="1" x14ac:dyDescent="0.2">
      <c r="A6500" s="13"/>
      <c r="B6500"/>
      <c r="C6500"/>
      <c r="D6500" s="227"/>
      <c r="E6500" s="227"/>
      <c r="F6500" s="227"/>
      <c r="G6500"/>
      <c r="H6500"/>
      <c r="I6500"/>
      <c r="J6500" s="227"/>
      <c r="L6500" s="190"/>
      <c r="N6500"/>
      <c r="O6500"/>
      <c r="P6500"/>
      <c r="Q6500"/>
      <c r="R6500"/>
      <c r="S6500"/>
      <c r="T6500"/>
      <c r="U6500"/>
      <c r="V6500"/>
      <c r="W6500" s="319"/>
      <c r="X6500"/>
      <c r="Y6500"/>
      <c r="Z6500"/>
      <c r="AA6500"/>
      <c r="AB6500"/>
      <c r="AC6500"/>
      <c r="AD6500"/>
      <c r="AE6500"/>
      <c r="AF6500"/>
      <c r="AG6500"/>
      <c r="AH6500"/>
      <c r="AI6500"/>
      <c r="AJ6500"/>
      <c r="AK6500"/>
      <c r="AL6500"/>
      <c r="AM6500"/>
      <c r="AN6500"/>
      <c r="AO6500"/>
      <c r="AP6500"/>
      <c r="AQ6500"/>
    </row>
    <row r="6501" spans="1:43" s="269" customFormat="1" x14ac:dyDescent="0.2">
      <c r="A6501" s="13"/>
      <c r="B6501"/>
      <c r="C6501"/>
      <c r="D6501" s="227"/>
      <c r="E6501" s="227"/>
      <c r="F6501" s="227"/>
      <c r="G6501"/>
      <c r="H6501"/>
      <c r="I6501"/>
      <c r="J6501" s="227"/>
      <c r="L6501" s="190"/>
      <c r="N6501"/>
      <c r="O6501"/>
      <c r="P6501"/>
      <c r="Q6501"/>
      <c r="R6501"/>
      <c r="S6501"/>
      <c r="T6501"/>
      <c r="U6501"/>
      <c r="V6501"/>
      <c r="W6501" s="319"/>
      <c r="X6501"/>
      <c r="Y6501"/>
      <c r="Z6501"/>
      <c r="AA6501"/>
      <c r="AB6501"/>
      <c r="AC6501"/>
      <c r="AD6501"/>
      <c r="AE6501"/>
      <c r="AF6501"/>
      <c r="AG6501"/>
      <c r="AH6501"/>
      <c r="AI6501"/>
      <c r="AJ6501"/>
      <c r="AK6501"/>
      <c r="AL6501"/>
      <c r="AM6501"/>
      <c r="AN6501"/>
      <c r="AO6501"/>
      <c r="AP6501"/>
      <c r="AQ6501"/>
    </row>
    <row r="6502" spans="1:43" s="269" customFormat="1" x14ac:dyDescent="0.2">
      <c r="A6502" s="13"/>
      <c r="B6502"/>
      <c r="C6502"/>
      <c r="D6502" s="227"/>
      <c r="E6502" s="227"/>
      <c r="F6502" s="227"/>
      <c r="G6502"/>
      <c r="H6502"/>
      <c r="I6502"/>
      <c r="J6502" s="227"/>
      <c r="L6502" s="190"/>
      <c r="N6502"/>
      <c r="O6502"/>
      <c r="P6502"/>
      <c r="Q6502"/>
      <c r="R6502"/>
      <c r="S6502"/>
      <c r="T6502"/>
      <c r="U6502"/>
      <c r="V6502"/>
      <c r="W6502" s="319"/>
      <c r="X6502"/>
      <c r="Y6502"/>
      <c r="Z6502"/>
      <c r="AA6502"/>
      <c r="AB6502"/>
      <c r="AC6502"/>
      <c r="AD6502"/>
      <c r="AE6502"/>
      <c r="AF6502"/>
      <c r="AG6502"/>
      <c r="AH6502"/>
      <c r="AI6502"/>
      <c r="AJ6502"/>
      <c r="AK6502"/>
      <c r="AL6502"/>
      <c r="AM6502"/>
      <c r="AN6502"/>
      <c r="AO6502"/>
      <c r="AP6502"/>
      <c r="AQ6502"/>
    </row>
    <row r="6503" spans="1:43" s="269" customFormat="1" x14ac:dyDescent="0.2">
      <c r="A6503" s="13"/>
      <c r="B6503"/>
      <c r="C6503"/>
      <c r="D6503" s="227"/>
      <c r="E6503" s="227"/>
      <c r="F6503" s="227"/>
      <c r="G6503"/>
      <c r="H6503"/>
      <c r="I6503"/>
      <c r="J6503" s="227"/>
      <c r="L6503" s="190"/>
      <c r="N6503"/>
      <c r="O6503"/>
      <c r="P6503"/>
      <c r="Q6503"/>
      <c r="R6503"/>
      <c r="S6503"/>
      <c r="T6503"/>
      <c r="U6503"/>
      <c r="V6503"/>
      <c r="W6503" s="319"/>
      <c r="X6503"/>
      <c r="Y6503"/>
      <c r="Z6503"/>
      <c r="AA6503"/>
      <c r="AB6503"/>
      <c r="AC6503"/>
      <c r="AD6503"/>
      <c r="AE6503"/>
      <c r="AF6503"/>
      <c r="AG6503"/>
      <c r="AH6503"/>
      <c r="AI6503"/>
      <c r="AJ6503"/>
      <c r="AK6503"/>
      <c r="AL6503"/>
      <c r="AM6503"/>
      <c r="AN6503"/>
      <c r="AO6503"/>
      <c r="AP6503"/>
      <c r="AQ6503"/>
    </row>
    <row r="6504" spans="1:43" s="269" customFormat="1" x14ac:dyDescent="0.2">
      <c r="A6504" s="13"/>
      <c r="B6504"/>
      <c r="C6504"/>
      <c r="D6504" s="227"/>
      <c r="E6504" s="227"/>
      <c r="F6504" s="227"/>
      <c r="G6504"/>
      <c r="H6504"/>
      <c r="I6504"/>
      <c r="J6504" s="227"/>
      <c r="L6504" s="190"/>
      <c r="N6504"/>
      <c r="O6504"/>
      <c r="P6504"/>
      <c r="Q6504"/>
      <c r="R6504"/>
      <c r="S6504"/>
      <c r="T6504"/>
      <c r="U6504"/>
      <c r="V6504"/>
      <c r="W6504" s="319"/>
      <c r="X6504"/>
      <c r="Y6504"/>
      <c r="Z6504"/>
      <c r="AA6504"/>
      <c r="AB6504"/>
      <c r="AC6504"/>
      <c r="AD6504"/>
      <c r="AE6504"/>
      <c r="AF6504"/>
      <c r="AG6504"/>
      <c r="AH6504"/>
      <c r="AI6504"/>
      <c r="AJ6504"/>
      <c r="AK6504"/>
      <c r="AL6504"/>
      <c r="AM6504"/>
      <c r="AN6504"/>
      <c r="AO6504"/>
      <c r="AP6504"/>
      <c r="AQ6504"/>
    </row>
    <row r="6505" spans="1:43" s="269" customFormat="1" x14ac:dyDescent="0.2">
      <c r="A6505" s="13"/>
      <c r="B6505"/>
      <c r="C6505"/>
      <c r="D6505" s="227"/>
      <c r="E6505" s="227"/>
      <c r="F6505" s="227"/>
      <c r="G6505"/>
      <c r="H6505"/>
      <c r="I6505"/>
      <c r="J6505" s="227"/>
      <c r="L6505" s="190"/>
      <c r="N6505"/>
      <c r="O6505"/>
      <c r="P6505"/>
      <c r="Q6505"/>
      <c r="R6505"/>
      <c r="S6505"/>
      <c r="T6505"/>
      <c r="U6505"/>
      <c r="V6505"/>
      <c r="W6505" s="319"/>
      <c r="X6505"/>
      <c r="Y6505"/>
      <c r="Z6505"/>
      <c r="AA6505"/>
      <c r="AB6505"/>
      <c r="AC6505"/>
      <c r="AD6505"/>
      <c r="AE6505"/>
      <c r="AF6505"/>
      <c r="AG6505"/>
      <c r="AH6505"/>
      <c r="AI6505"/>
      <c r="AJ6505"/>
      <c r="AK6505"/>
      <c r="AL6505"/>
      <c r="AM6505"/>
      <c r="AN6505"/>
      <c r="AO6505"/>
      <c r="AP6505"/>
      <c r="AQ6505"/>
    </row>
    <row r="6506" spans="1:43" s="269" customFormat="1" x14ac:dyDescent="0.2">
      <c r="A6506" s="13"/>
      <c r="B6506"/>
      <c r="C6506"/>
      <c r="D6506" s="227"/>
      <c r="E6506" s="227"/>
      <c r="F6506" s="227"/>
      <c r="G6506"/>
      <c r="H6506"/>
      <c r="I6506"/>
      <c r="J6506" s="227"/>
      <c r="L6506" s="190"/>
      <c r="N6506"/>
      <c r="O6506"/>
      <c r="P6506"/>
      <c r="Q6506"/>
      <c r="R6506"/>
      <c r="S6506"/>
      <c r="T6506"/>
      <c r="U6506"/>
      <c r="V6506"/>
      <c r="W6506" s="319"/>
      <c r="X6506"/>
      <c r="Y6506"/>
      <c r="Z6506"/>
      <c r="AA6506"/>
      <c r="AB6506"/>
      <c r="AC6506"/>
      <c r="AD6506"/>
      <c r="AE6506"/>
      <c r="AF6506"/>
      <c r="AG6506"/>
      <c r="AH6506"/>
      <c r="AI6506"/>
      <c r="AJ6506"/>
      <c r="AK6506"/>
      <c r="AL6506"/>
      <c r="AM6506"/>
      <c r="AN6506"/>
      <c r="AO6506"/>
      <c r="AP6506"/>
      <c r="AQ6506"/>
    </row>
    <row r="6507" spans="1:43" s="269" customFormat="1" x14ac:dyDescent="0.2">
      <c r="A6507" s="13"/>
      <c r="B6507"/>
      <c r="C6507"/>
      <c r="D6507" s="227"/>
      <c r="E6507" s="227"/>
      <c r="F6507" s="227"/>
      <c r="G6507"/>
      <c r="H6507"/>
      <c r="I6507"/>
      <c r="J6507" s="227"/>
      <c r="L6507" s="190"/>
      <c r="N6507"/>
      <c r="O6507"/>
      <c r="P6507"/>
      <c r="Q6507"/>
      <c r="R6507"/>
      <c r="S6507"/>
      <c r="T6507"/>
      <c r="U6507"/>
      <c r="V6507"/>
      <c r="W6507" s="319"/>
      <c r="X6507"/>
      <c r="Y6507"/>
      <c r="Z6507"/>
      <c r="AA6507"/>
      <c r="AB6507"/>
      <c r="AC6507"/>
      <c r="AD6507"/>
      <c r="AE6507"/>
      <c r="AF6507"/>
      <c r="AG6507"/>
      <c r="AH6507"/>
      <c r="AI6507"/>
      <c r="AJ6507"/>
      <c r="AK6507"/>
      <c r="AL6507"/>
      <c r="AM6507"/>
      <c r="AN6507"/>
      <c r="AO6507"/>
      <c r="AP6507"/>
      <c r="AQ6507"/>
    </row>
    <row r="6508" spans="1:43" s="269" customFormat="1" x14ac:dyDescent="0.2">
      <c r="A6508" s="13"/>
      <c r="B6508"/>
      <c r="C6508"/>
      <c r="D6508" s="227"/>
      <c r="E6508" s="227"/>
      <c r="F6508" s="227"/>
      <c r="G6508"/>
      <c r="H6508"/>
      <c r="I6508"/>
      <c r="J6508" s="227"/>
      <c r="L6508" s="190"/>
      <c r="N6508"/>
      <c r="O6508"/>
      <c r="P6508"/>
      <c r="Q6508"/>
      <c r="R6508"/>
      <c r="S6508"/>
      <c r="T6508"/>
      <c r="U6508"/>
      <c r="V6508"/>
      <c r="W6508" s="319"/>
      <c r="X6508"/>
      <c r="Y6508"/>
      <c r="Z6508"/>
      <c r="AA6508"/>
      <c r="AB6508"/>
      <c r="AC6508"/>
      <c r="AD6508"/>
      <c r="AE6508"/>
      <c r="AF6508"/>
      <c r="AG6508"/>
      <c r="AH6508"/>
      <c r="AI6508"/>
      <c r="AJ6508"/>
      <c r="AK6508"/>
      <c r="AL6508"/>
      <c r="AM6508"/>
      <c r="AN6508"/>
      <c r="AO6508"/>
      <c r="AP6508"/>
      <c r="AQ6508"/>
    </row>
    <row r="6509" spans="1:43" s="269" customFormat="1" x14ac:dyDescent="0.2">
      <c r="A6509" s="13"/>
      <c r="B6509"/>
      <c r="C6509"/>
      <c r="D6509" s="227"/>
      <c r="E6509" s="227"/>
      <c r="F6509" s="227"/>
      <c r="G6509"/>
      <c r="H6509"/>
      <c r="I6509"/>
      <c r="J6509" s="227"/>
      <c r="L6509" s="190"/>
      <c r="N6509"/>
      <c r="O6509"/>
      <c r="P6509"/>
      <c r="Q6509"/>
      <c r="R6509"/>
      <c r="S6509"/>
      <c r="T6509"/>
      <c r="U6509"/>
      <c r="V6509"/>
      <c r="W6509" s="319"/>
      <c r="X6509"/>
      <c r="Y6509"/>
      <c r="Z6509"/>
      <c r="AA6509"/>
      <c r="AB6509"/>
      <c r="AC6509"/>
      <c r="AD6509"/>
      <c r="AE6509"/>
      <c r="AF6509"/>
      <c r="AG6509"/>
      <c r="AH6509"/>
      <c r="AI6509"/>
      <c r="AJ6509"/>
      <c r="AK6509"/>
      <c r="AL6509"/>
      <c r="AM6509"/>
      <c r="AN6509"/>
      <c r="AO6509"/>
      <c r="AP6509"/>
      <c r="AQ6509"/>
    </row>
    <row r="6510" spans="1:43" s="269" customFormat="1" x14ac:dyDescent="0.2">
      <c r="A6510" s="13"/>
      <c r="B6510"/>
      <c r="C6510"/>
      <c r="D6510" s="227"/>
      <c r="E6510" s="227"/>
      <c r="F6510" s="227"/>
      <c r="G6510"/>
      <c r="H6510"/>
      <c r="I6510"/>
      <c r="J6510" s="227"/>
      <c r="L6510" s="190"/>
      <c r="N6510"/>
      <c r="O6510"/>
      <c r="P6510"/>
      <c r="Q6510"/>
      <c r="R6510"/>
      <c r="S6510"/>
      <c r="T6510"/>
      <c r="U6510"/>
      <c r="V6510"/>
      <c r="W6510" s="319"/>
      <c r="X6510"/>
      <c r="Y6510"/>
      <c r="Z6510"/>
      <c r="AA6510"/>
      <c r="AB6510"/>
      <c r="AC6510"/>
      <c r="AD6510"/>
      <c r="AE6510"/>
      <c r="AF6510"/>
      <c r="AG6510"/>
      <c r="AH6510"/>
      <c r="AI6510"/>
      <c r="AJ6510"/>
      <c r="AK6510"/>
      <c r="AL6510"/>
      <c r="AM6510"/>
      <c r="AN6510"/>
      <c r="AO6510"/>
      <c r="AP6510"/>
      <c r="AQ6510"/>
    </row>
    <row r="6511" spans="1:43" s="269" customFormat="1" x14ac:dyDescent="0.2">
      <c r="A6511" s="13"/>
      <c r="B6511"/>
      <c r="C6511"/>
      <c r="D6511" s="227"/>
      <c r="E6511" s="227"/>
      <c r="F6511" s="227"/>
      <c r="G6511"/>
      <c r="H6511"/>
      <c r="I6511"/>
      <c r="J6511" s="227"/>
      <c r="L6511" s="190"/>
      <c r="N6511"/>
      <c r="O6511"/>
      <c r="P6511"/>
      <c r="Q6511"/>
      <c r="R6511"/>
      <c r="S6511"/>
      <c r="T6511"/>
      <c r="U6511"/>
      <c r="V6511"/>
      <c r="W6511" s="319"/>
      <c r="X6511"/>
      <c r="Y6511"/>
      <c r="Z6511"/>
      <c r="AA6511"/>
      <c r="AB6511"/>
      <c r="AC6511"/>
      <c r="AD6511"/>
      <c r="AE6511"/>
      <c r="AF6511"/>
      <c r="AG6511"/>
      <c r="AH6511"/>
      <c r="AI6511"/>
      <c r="AJ6511"/>
      <c r="AK6511"/>
      <c r="AL6511"/>
      <c r="AM6511"/>
      <c r="AN6511"/>
      <c r="AO6511"/>
      <c r="AP6511"/>
      <c r="AQ6511"/>
    </row>
    <row r="6512" spans="1:43" s="269" customFormat="1" x14ac:dyDescent="0.2">
      <c r="A6512" s="13"/>
      <c r="B6512"/>
      <c r="C6512"/>
      <c r="D6512" s="227"/>
      <c r="E6512" s="227"/>
      <c r="F6512" s="227"/>
      <c r="G6512"/>
      <c r="H6512"/>
      <c r="I6512"/>
      <c r="J6512" s="227"/>
      <c r="L6512" s="190"/>
      <c r="N6512"/>
      <c r="O6512"/>
      <c r="P6512"/>
      <c r="Q6512"/>
      <c r="R6512"/>
      <c r="S6512"/>
      <c r="T6512"/>
      <c r="U6512"/>
      <c r="V6512"/>
      <c r="W6512" s="319"/>
      <c r="X6512"/>
      <c r="Y6512"/>
      <c r="Z6512"/>
      <c r="AA6512"/>
      <c r="AB6512"/>
      <c r="AC6512"/>
      <c r="AD6512"/>
      <c r="AE6512"/>
      <c r="AF6512"/>
      <c r="AG6512"/>
      <c r="AH6512"/>
      <c r="AI6512"/>
      <c r="AJ6512"/>
      <c r="AK6512"/>
      <c r="AL6512"/>
      <c r="AM6512"/>
      <c r="AN6512"/>
      <c r="AO6512"/>
      <c r="AP6512"/>
      <c r="AQ6512"/>
    </row>
    <row r="6513" spans="1:43" s="269" customFormat="1" x14ac:dyDescent="0.2">
      <c r="A6513" s="13"/>
      <c r="B6513"/>
      <c r="C6513"/>
      <c r="D6513" s="227"/>
      <c r="E6513" s="227"/>
      <c r="F6513" s="227"/>
      <c r="G6513"/>
      <c r="H6513"/>
      <c r="I6513"/>
      <c r="J6513" s="227"/>
      <c r="L6513" s="190"/>
      <c r="N6513"/>
      <c r="O6513"/>
      <c r="P6513"/>
      <c r="Q6513"/>
      <c r="R6513"/>
      <c r="S6513"/>
      <c r="T6513"/>
      <c r="U6513"/>
      <c r="V6513"/>
      <c r="W6513" s="319"/>
      <c r="X6513"/>
      <c r="Y6513"/>
      <c r="Z6513"/>
      <c r="AA6513"/>
      <c r="AB6513"/>
      <c r="AC6513"/>
      <c r="AD6513"/>
      <c r="AE6513"/>
      <c r="AF6513"/>
      <c r="AG6513"/>
      <c r="AH6513"/>
      <c r="AI6513"/>
      <c r="AJ6513"/>
      <c r="AK6513"/>
      <c r="AL6513"/>
      <c r="AM6513"/>
      <c r="AN6513"/>
      <c r="AO6513"/>
      <c r="AP6513"/>
      <c r="AQ6513"/>
    </row>
    <row r="6514" spans="1:43" s="269" customFormat="1" x14ac:dyDescent="0.2">
      <c r="A6514" s="13"/>
      <c r="B6514"/>
      <c r="C6514"/>
      <c r="D6514" s="227"/>
      <c r="E6514" s="227"/>
      <c r="F6514" s="227"/>
      <c r="G6514"/>
      <c r="H6514"/>
      <c r="I6514"/>
      <c r="J6514" s="227"/>
      <c r="L6514" s="190"/>
      <c r="N6514"/>
      <c r="O6514"/>
      <c r="P6514"/>
      <c r="Q6514"/>
      <c r="R6514"/>
      <c r="S6514"/>
      <c r="T6514"/>
      <c r="U6514"/>
      <c r="V6514"/>
      <c r="W6514" s="319"/>
      <c r="X6514"/>
      <c r="Y6514"/>
      <c r="Z6514"/>
      <c r="AA6514"/>
      <c r="AB6514"/>
      <c r="AC6514"/>
      <c r="AD6514"/>
      <c r="AE6514"/>
      <c r="AF6514"/>
      <c r="AG6514"/>
      <c r="AH6514"/>
      <c r="AI6514"/>
      <c r="AJ6514"/>
      <c r="AK6514"/>
      <c r="AL6514"/>
      <c r="AM6514"/>
      <c r="AN6514"/>
      <c r="AO6514"/>
      <c r="AP6514"/>
      <c r="AQ6514"/>
    </row>
    <row r="6515" spans="1:43" s="269" customFormat="1" x14ac:dyDescent="0.2">
      <c r="A6515" s="13"/>
      <c r="B6515"/>
      <c r="C6515"/>
      <c r="D6515" s="227"/>
      <c r="E6515" s="227"/>
      <c r="F6515" s="227"/>
      <c r="G6515"/>
      <c r="H6515"/>
      <c r="I6515"/>
      <c r="J6515" s="227"/>
      <c r="L6515" s="190"/>
      <c r="N6515"/>
      <c r="O6515"/>
      <c r="P6515"/>
      <c r="Q6515"/>
      <c r="R6515"/>
      <c r="S6515"/>
      <c r="T6515"/>
      <c r="U6515"/>
      <c r="V6515"/>
      <c r="W6515" s="319"/>
      <c r="X6515"/>
      <c r="Y6515"/>
      <c r="Z6515"/>
      <c r="AA6515"/>
      <c r="AB6515"/>
      <c r="AC6515"/>
      <c r="AD6515"/>
      <c r="AE6515"/>
      <c r="AF6515"/>
      <c r="AG6515"/>
      <c r="AH6515"/>
      <c r="AI6515"/>
      <c r="AJ6515"/>
      <c r="AK6515"/>
      <c r="AL6515"/>
      <c r="AM6515"/>
      <c r="AN6515"/>
      <c r="AO6515"/>
      <c r="AP6515"/>
      <c r="AQ6515"/>
    </row>
    <row r="6516" spans="1:43" s="269" customFormat="1" x14ac:dyDescent="0.2">
      <c r="A6516" s="13"/>
      <c r="B6516"/>
      <c r="C6516"/>
      <c r="D6516" s="227"/>
      <c r="E6516" s="227"/>
      <c r="F6516" s="227"/>
      <c r="G6516"/>
      <c r="H6516"/>
      <c r="I6516"/>
      <c r="J6516" s="227"/>
      <c r="L6516" s="190"/>
      <c r="N6516"/>
      <c r="O6516"/>
      <c r="P6516"/>
      <c r="Q6516"/>
      <c r="R6516"/>
      <c r="S6516"/>
      <c r="T6516"/>
      <c r="U6516"/>
      <c r="V6516"/>
      <c r="W6516" s="319"/>
      <c r="X6516"/>
      <c r="Y6516"/>
      <c r="Z6516"/>
      <c r="AA6516"/>
      <c r="AB6516"/>
      <c r="AC6516"/>
      <c r="AD6516"/>
      <c r="AE6516"/>
      <c r="AF6516"/>
      <c r="AG6516"/>
      <c r="AH6516"/>
      <c r="AI6516"/>
      <c r="AJ6516"/>
      <c r="AK6516"/>
      <c r="AL6516"/>
      <c r="AM6516"/>
      <c r="AN6516"/>
      <c r="AO6516"/>
      <c r="AP6516"/>
      <c r="AQ6516"/>
    </row>
    <row r="6517" spans="1:43" s="269" customFormat="1" x14ac:dyDescent="0.2">
      <c r="A6517" s="13"/>
      <c r="B6517"/>
      <c r="C6517"/>
      <c r="D6517" s="227"/>
      <c r="E6517" s="227"/>
      <c r="F6517" s="227"/>
      <c r="G6517"/>
      <c r="H6517"/>
      <c r="I6517"/>
      <c r="J6517" s="227"/>
      <c r="L6517" s="190"/>
      <c r="N6517"/>
      <c r="O6517"/>
      <c r="P6517"/>
      <c r="Q6517"/>
      <c r="R6517"/>
      <c r="S6517"/>
      <c r="T6517"/>
      <c r="U6517"/>
      <c r="V6517"/>
      <c r="W6517" s="319"/>
      <c r="X6517"/>
      <c r="Y6517"/>
      <c r="Z6517"/>
      <c r="AA6517"/>
      <c r="AB6517"/>
      <c r="AC6517"/>
      <c r="AD6517"/>
      <c r="AE6517"/>
      <c r="AF6517"/>
      <c r="AG6517"/>
      <c r="AH6517"/>
      <c r="AI6517"/>
      <c r="AJ6517"/>
      <c r="AK6517"/>
      <c r="AL6517"/>
      <c r="AM6517"/>
      <c r="AN6517"/>
      <c r="AO6517"/>
      <c r="AP6517"/>
      <c r="AQ6517"/>
    </row>
    <row r="6518" spans="1:43" s="269" customFormat="1" x14ac:dyDescent="0.2">
      <c r="A6518" s="13"/>
      <c r="B6518"/>
      <c r="C6518"/>
      <c r="D6518" s="227"/>
      <c r="E6518" s="227"/>
      <c r="F6518" s="227"/>
      <c r="G6518"/>
      <c r="H6518"/>
      <c r="I6518"/>
      <c r="J6518" s="227"/>
      <c r="L6518" s="190"/>
      <c r="N6518"/>
      <c r="O6518"/>
      <c r="P6518"/>
      <c r="Q6518"/>
      <c r="R6518"/>
      <c r="S6518"/>
      <c r="T6518"/>
      <c r="U6518"/>
      <c r="V6518"/>
      <c r="W6518" s="319"/>
      <c r="X6518"/>
      <c r="Y6518"/>
      <c r="Z6518"/>
      <c r="AA6518"/>
      <c r="AB6518"/>
      <c r="AC6518"/>
      <c r="AD6518"/>
      <c r="AE6518"/>
      <c r="AF6518"/>
      <c r="AG6518"/>
      <c r="AH6518"/>
      <c r="AI6518"/>
      <c r="AJ6518"/>
      <c r="AK6518"/>
      <c r="AL6518"/>
      <c r="AM6518"/>
      <c r="AN6518"/>
      <c r="AO6518"/>
      <c r="AP6518"/>
      <c r="AQ6518"/>
    </row>
    <row r="6519" spans="1:43" s="269" customFormat="1" x14ac:dyDescent="0.2">
      <c r="A6519" s="13"/>
      <c r="B6519"/>
      <c r="C6519"/>
      <c r="D6519" s="227"/>
      <c r="E6519" s="227"/>
      <c r="F6519" s="227"/>
      <c r="G6519"/>
      <c r="H6519"/>
      <c r="I6519"/>
      <c r="J6519" s="227"/>
      <c r="L6519" s="190"/>
      <c r="N6519"/>
      <c r="O6519"/>
      <c r="P6519"/>
      <c r="Q6519"/>
      <c r="R6519"/>
      <c r="S6519"/>
      <c r="T6519"/>
      <c r="U6519"/>
      <c r="V6519"/>
      <c r="W6519" s="319"/>
      <c r="X6519"/>
      <c r="Y6519"/>
      <c r="Z6519"/>
      <c r="AA6519"/>
      <c r="AB6519"/>
      <c r="AC6519"/>
      <c r="AD6519"/>
      <c r="AE6519"/>
      <c r="AF6519"/>
      <c r="AG6519"/>
      <c r="AH6519"/>
      <c r="AI6519"/>
      <c r="AJ6519"/>
      <c r="AK6519"/>
      <c r="AL6519"/>
      <c r="AM6519"/>
      <c r="AN6519"/>
      <c r="AO6519"/>
      <c r="AP6519"/>
      <c r="AQ6519"/>
    </row>
    <row r="6520" spans="1:43" s="269" customFormat="1" x14ac:dyDescent="0.2">
      <c r="A6520" s="13"/>
      <c r="B6520"/>
      <c r="C6520"/>
      <c r="D6520" s="227"/>
      <c r="E6520" s="227"/>
      <c r="F6520" s="227"/>
      <c r="G6520"/>
      <c r="H6520"/>
      <c r="I6520"/>
      <c r="J6520" s="227"/>
      <c r="L6520" s="190"/>
      <c r="N6520"/>
      <c r="O6520"/>
      <c r="P6520"/>
      <c r="Q6520"/>
      <c r="R6520"/>
      <c r="S6520"/>
      <c r="T6520"/>
      <c r="U6520"/>
      <c r="V6520"/>
      <c r="W6520" s="319"/>
      <c r="X6520"/>
      <c r="Y6520"/>
      <c r="Z6520"/>
      <c r="AA6520"/>
      <c r="AB6520"/>
      <c r="AC6520"/>
      <c r="AD6520"/>
      <c r="AE6520"/>
      <c r="AF6520"/>
      <c r="AG6520"/>
      <c r="AH6520"/>
      <c r="AI6520"/>
      <c r="AJ6520"/>
      <c r="AK6520"/>
      <c r="AL6520"/>
      <c r="AM6520"/>
      <c r="AN6520"/>
      <c r="AO6520"/>
      <c r="AP6520"/>
      <c r="AQ6520"/>
    </row>
    <row r="6521" spans="1:43" s="269" customFormat="1" x14ac:dyDescent="0.2">
      <c r="A6521" s="13"/>
      <c r="B6521"/>
      <c r="C6521"/>
      <c r="D6521" s="227"/>
      <c r="E6521" s="227"/>
      <c r="F6521" s="227"/>
      <c r="G6521"/>
      <c r="H6521"/>
      <c r="I6521"/>
      <c r="J6521" s="227"/>
      <c r="L6521" s="190"/>
      <c r="N6521"/>
      <c r="O6521"/>
      <c r="P6521"/>
      <c r="Q6521"/>
      <c r="R6521"/>
      <c r="S6521"/>
      <c r="T6521"/>
      <c r="U6521"/>
      <c r="V6521"/>
      <c r="W6521" s="319"/>
      <c r="X6521"/>
      <c r="Y6521"/>
      <c r="Z6521"/>
      <c r="AA6521"/>
      <c r="AB6521"/>
      <c r="AC6521"/>
      <c r="AD6521"/>
      <c r="AE6521"/>
      <c r="AF6521"/>
      <c r="AG6521"/>
      <c r="AH6521"/>
      <c r="AI6521"/>
      <c r="AJ6521"/>
      <c r="AK6521"/>
      <c r="AL6521"/>
      <c r="AM6521"/>
      <c r="AN6521"/>
      <c r="AO6521"/>
      <c r="AP6521"/>
      <c r="AQ6521"/>
    </row>
    <row r="6522" spans="1:43" s="269" customFormat="1" x14ac:dyDescent="0.2">
      <c r="A6522" s="13"/>
      <c r="B6522"/>
      <c r="C6522"/>
      <c r="D6522" s="227"/>
      <c r="E6522" s="227"/>
      <c r="F6522" s="227"/>
      <c r="G6522"/>
      <c r="H6522"/>
      <c r="I6522"/>
      <c r="J6522" s="227"/>
      <c r="L6522" s="190"/>
      <c r="N6522"/>
      <c r="O6522"/>
      <c r="P6522"/>
      <c r="Q6522"/>
      <c r="R6522"/>
      <c r="S6522"/>
      <c r="T6522"/>
      <c r="U6522"/>
      <c r="V6522"/>
      <c r="W6522" s="319"/>
      <c r="X6522"/>
      <c r="Y6522"/>
      <c r="Z6522"/>
      <c r="AA6522"/>
      <c r="AB6522"/>
      <c r="AC6522"/>
      <c r="AD6522"/>
      <c r="AE6522"/>
      <c r="AF6522"/>
      <c r="AG6522"/>
      <c r="AH6522"/>
      <c r="AI6522"/>
      <c r="AJ6522"/>
      <c r="AK6522"/>
      <c r="AL6522"/>
      <c r="AM6522"/>
      <c r="AN6522"/>
      <c r="AO6522"/>
      <c r="AP6522"/>
      <c r="AQ6522"/>
    </row>
    <row r="6523" spans="1:43" s="269" customFormat="1" x14ac:dyDescent="0.2">
      <c r="A6523" s="13"/>
      <c r="B6523"/>
      <c r="C6523"/>
      <c r="D6523" s="227"/>
      <c r="E6523" s="227"/>
      <c r="F6523" s="227"/>
      <c r="G6523"/>
      <c r="H6523"/>
      <c r="I6523"/>
      <c r="J6523" s="227"/>
      <c r="L6523" s="190"/>
      <c r="N6523"/>
      <c r="O6523"/>
      <c r="P6523"/>
      <c r="Q6523"/>
      <c r="R6523"/>
      <c r="S6523"/>
      <c r="T6523"/>
      <c r="U6523"/>
      <c r="V6523"/>
      <c r="W6523" s="319"/>
      <c r="X6523"/>
      <c r="Y6523"/>
      <c r="Z6523"/>
      <c r="AA6523"/>
      <c r="AB6523"/>
      <c r="AC6523"/>
      <c r="AD6523"/>
      <c r="AE6523"/>
      <c r="AF6523"/>
      <c r="AG6523"/>
      <c r="AH6523"/>
      <c r="AI6523"/>
      <c r="AJ6523"/>
      <c r="AK6523"/>
      <c r="AL6523"/>
      <c r="AM6523"/>
      <c r="AN6523"/>
      <c r="AO6523"/>
      <c r="AP6523"/>
      <c r="AQ6523"/>
    </row>
    <row r="6524" spans="1:43" s="269" customFormat="1" x14ac:dyDescent="0.2">
      <c r="A6524" s="13"/>
      <c r="B6524"/>
      <c r="C6524"/>
      <c r="D6524" s="227"/>
      <c r="E6524" s="227"/>
      <c r="F6524" s="227"/>
      <c r="G6524"/>
      <c r="H6524"/>
      <c r="I6524"/>
      <c r="J6524" s="227"/>
      <c r="L6524" s="190"/>
      <c r="N6524"/>
      <c r="O6524"/>
      <c r="P6524"/>
      <c r="Q6524"/>
      <c r="R6524"/>
      <c r="S6524"/>
      <c r="T6524"/>
      <c r="U6524"/>
      <c r="V6524"/>
      <c r="W6524" s="319"/>
      <c r="X6524"/>
      <c r="Y6524"/>
      <c r="Z6524"/>
      <c r="AA6524"/>
      <c r="AB6524"/>
      <c r="AC6524"/>
      <c r="AD6524"/>
      <c r="AE6524"/>
      <c r="AF6524"/>
      <c r="AG6524"/>
      <c r="AH6524"/>
      <c r="AI6524"/>
      <c r="AJ6524"/>
      <c r="AK6524"/>
      <c r="AL6524"/>
      <c r="AM6524"/>
      <c r="AN6524"/>
      <c r="AO6524"/>
      <c r="AP6524"/>
      <c r="AQ6524"/>
    </row>
    <row r="6525" spans="1:43" s="269" customFormat="1" x14ac:dyDescent="0.2">
      <c r="A6525" s="13"/>
      <c r="B6525"/>
      <c r="C6525"/>
      <c r="D6525" s="227"/>
      <c r="E6525" s="227"/>
      <c r="F6525" s="227"/>
      <c r="G6525"/>
      <c r="H6525"/>
      <c r="I6525"/>
      <c r="J6525" s="227"/>
      <c r="L6525" s="190"/>
      <c r="N6525"/>
      <c r="O6525"/>
      <c r="P6525"/>
      <c r="Q6525"/>
      <c r="R6525"/>
      <c r="S6525"/>
      <c r="T6525"/>
      <c r="U6525"/>
      <c r="V6525"/>
      <c r="W6525" s="319"/>
      <c r="X6525"/>
      <c r="Y6525"/>
      <c r="Z6525"/>
      <c r="AA6525"/>
      <c r="AB6525"/>
      <c r="AC6525"/>
      <c r="AD6525"/>
      <c r="AE6525"/>
      <c r="AF6525"/>
      <c r="AG6525"/>
      <c r="AH6525"/>
      <c r="AI6525"/>
      <c r="AJ6525"/>
      <c r="AK6525"/>
      <c r="AL6525"/>
      <c r="AM6525"/>
      <c r="AN6525"/>
      <c r="AO6525"/>
      <c r="AP6525"/>
      <c r="AQ6525"/>
    </row>
    <row r="6526" spans="1:43" s="269" customFormat="1" x14ac:dyDescent="0.2">
      <c r="A6526" s="13"/>
      <c r="B6526"/>
      <c r="C6526"/>
      <c r="D6526" s="227"/>
      <c r="E6526" s="227"/>
      <c r="F6526" s="227"/>
      <c r="G6526"/>
      <c r="H6526"/>
      <c r="I6526"/>
      <c r="J6526" s="227"/>
      <c r="L6526" s="190"/>
      <c r="N6526"/>
      <c r="O6526"/>
      <c r="P6526"/>
      <c r="Q6526"/>
      <c r="R6526"/>
      <c r="S6526"/>
      <c r="T6526"/>
      <c r="U6526"/>
      <c r="V6526"/>
      <c r="W6526" s="319"/>
      <c r="X6526"/>
      <c r="Y6526"/>
      <c r="Z6526"/>
      <c r="AA6526"/>
      <c r="AB6526"/>
      <c r="AC6526"/>
      <c r="AD6526"/>
      <c r="AE6526"/>
      <c r="AF6526"/>
      <c r="AG6526"/>
      <c r="AH6526"/>
      <c r="AI6526"/>
      <c r="AJ6526"/>
      <c r="AK6526"/>
      <c r="AL6526"/>
      <c r="AM6526"/>
      <c r="AN6526"/>
      <c r="AO6526"/>
      <c r="AP6526"/>
      <c r="AQ6526"/>
    </row>
    <row r="6527" spans="1:43" s="269" customFormat="1" x14ac:dyDescent="0.2">
      <c r="A6527" s="13"/>
      <c r="B6527"/>
      <c r="C6527"/>
      <c r="D6527" s="227"/>
      <c r="E6527" s="227"/>
      <c r="F6527" s="227"/>
      <c r="G6527"/>
      <c r="H6527"/>
      <c r="I6527"/>
      <c r="J6527" s="227"/>
      <c r="L6527" s="190"/>
      <c r="N6527"/>
      <c r="O6527"/>
      <c r="P6527"/>
      <c r="Q6527"/>
      <c r="R6527"/>
      <c r="S6527"/>
      <c r="T6527"/>
      <c r="U6527"/>
      <c r="V6527"/>
      <c r="W6527" s="319"/>
      <c r="X6527"/>
      <c r="Y6527"/>
      <c r="Z6527"/>
      <c r="AA6527"/>
      <c r="AB6527"/>
      <c r="AC6527"/>
      <c r="AD6527"/>
      <c r="AE6527"/>
      <c r="AF6527"/>
      <c r="AG6527"/>
      <c r="AH6527"/>
      <c r="AI6527"/>
      <c r="AJ6527"/>
      <c r="AK6527"/>
      <c r="AL6527"/>
      <c r="AM6527"/>
      <c r="AN6527"/>
      <c r="AO6527"/>
      <c r="AP6527"/>
      <c r="AQ6527"/>
    </row>
    <row r="6528" spans="1:43" s="269" customFormat="1" x14ac:dyDescent="0.2">
      <c r="A6528" s="13"/>
      <c r="B6528"/>
      <c r="C6528"/>
      <c r="D6528" s="227"/>
      <c r="E6528" s="227"/>
      <c r="F6528" s="227"/>
      <c r="G6528"/>
      <c r="H6528"/>
      <c r="I6528"/>
      <c r="J6528" s="227"/>
      <c r="L6528" s="190"/>
      <c r="N6528"/>
      <c r="O6528"/>
      <c r="P6528"/>
      <c r="Q6528"/>
      <c r="R6528"/>
      <c r="S6528"/>
      <c r="T6528"/>
      <c r="U6528"/>
      <c r="V6528"/>
      <c r="W6528" s="319"/>
      <c r="X6528"/>
      <c r="Y6528"/>
      <c r="Z6528"/>
      <c r="AA6528"/>
      <c r="AB6528"/>
      <c r="AC6528"/>
      <c r="AD6528"/>
      <c r="AE6528"/>
      <c r="AF6528"/>
      <c r="AG6528"/>
      <c r="AH6528"/>
      <c r="AI6528"/>
      <c r="AJ6528"/>
      <c r="AK6528"/>
      <c r="AL6528"/>
      <c r="AM6528"/>
      <c r="AN6528"/>
      <c r="AO6528"/>
      <c r="AP6528"/>
      <c r="AQ6528"/>
    </row>
    <row r="6529" spans="1:43" s="269" customFormat="1" x14ac:dyDescent="0.2">
      <c r="A6529" s="13"/>
      <c r="B6529"/>
      <c r="C6529"/>
      <c r="D6529" s="227"/>
      <c r="E6529" s="227"/>
      <c r="F6529" s="227"/>
      <c r="G6529"/>
      <c r="H6529"/>
      <c r="I6529"/>
      <c r="J6529" s="227"/>
      <c r="L6529" s="190"/>
      <c r="N6529"/>
      <c r="O6529"/>
      <c r="P6529"/>
      <c r="Q6529"/>
      <c r="R6529"/>
      <c r="S6529"/>
      <c r="T6529"/>
      <c r="U6529"/>
      <c r="V6529"/>
      <c r="W6529" s="319"/>
      <c r="X6529"/>
      <c r="Y6529"/>
      <c r="Z6529"/>
      <c r="AA6529"/>
      <c r="AB6529"/>
      <c r="AC6529"/>
      <c r="AD6529"/>
      <c r="AE6529"/>
      <c r="AF6529"/>
      <c r="AG6529"/>
      <c r="AH6529"/>
      <c r="AI6529"/>
      <c r="AJ6529"/>
      <c r="AK6529"/>
      <c r="AL6529"/>
      <c r="AM6529"/>
      <c r="AN6529"/>
      <c r="AO6529"/>
      <c r="AP6529"/>
      <c r="AQ6529"/>
    </row>
    <row r="6530" spans="1:43" s="269" customFormat="1" x14ac:dyDescent="0.2">
      <c r="A6530" s="13"/>
      <c r="B6530"/>
      <c r="C6530"/>
      <c r="D6530" s="227"/>
      <c r="E6530" s="227"/>
      <c r="F6530" s="227"/>
      <c r="G6530"/>
      <c r="H6530"/>
      <c r="I6530"/>
      <c r="J6530" s="227"/>
      <c r="L6530" s="190"/>
      <c r="N6530"/>
      <c r="O6530"/>
      <c r="P6530"/>
      <c r="Q6530"/>
      <c r="R6530"/>
      <c r="S6530"/>
      <c r="T6530"/>
      <c r="U6530"/>
      <c r="V6530"/>
      <c r="W6530" s="319"/>
      <c r="X6530"/>
      <c r="Y6530"/>
      <c r="Z6530"/>
      <c r="AA6530"/>
      <c r="AB6530"/>
      <c r="AC6530"/>
      <c r="AD6530"/>
      <c r="AE6530"/>
      <c r="AF6530"/>
      <c r="AG6530"/>
      <c r="AH6530"/>
      <c r="AI6530"/>
      <c r="AJ6530"/>
      <c r="AK6530"/>
      <c r="AL6530"/>
      <c r="AM6530"/>
      <c r="AN6530"/>
      <c r="AO6530"/>
      <c r="AP6530"/>
      <c r="AQ6530"/>
    </row>
    <row r="6531" spans="1:43" s="269" customFormat="1" x14ac:dyDescent="0.2">
      <c r="A6531" s="13"/>
      <c r="B6531"/>
      <c r="C6531"/>
      <c r="D6531" s="227"/>
      <c r="E6531" s="227"/>
      <c r="F6531" s="227"/>
      <c r="G6531"/>
      <c r="H6531"/>
      <c r="I6531"/>
      <c r="J6531" s="227"/>
      <c r="L6531" s="190"/>
      <c r="N6531"/>
      <c r="O6531"/>
      <c r="P6531"/>
      <c r="Q6531"/>
      <c r="R6531"/>
      <c r="S6531"/>
      <c r="T6531"/>
      <c r="U6531"/>
      <c r="V6531"/>
      <c r="W6531" s="319"/>
      <c r="X6531"/>
      <c r="Y6531"/>
      <c r="Z6531"/>
      <c r="AA6531"/>
      <c r="AB6531"/>
      <c r="AC6531"/>
      <c r="AD6531"/>
      <c r="AE6531"/>
      <c r="AF6531"/>
      <c r="AG6531"/>
      <c r="AH6531"/>
      <c r="AI6531"/>
      <c r="AJ6531"/>
      <c r="AK6531"/>
      <c r="AL6531"/>
      <c r="AM6531"/>
      <c r="AN6531"/>
      <c r="AO6531"/>
      <c r="AP6531"/>
      <c r="AQ6531"/>
    </row>
    <row r="6532" spans="1:43" s="269" customFormat="1" x14ac:dyDescent="0.2">
      <c r="A6532" s="13"/>
      <c r="B6532"/>
      <c r="C6532"/>
      <c r="D6532" s="227"/>
      <c r="E6532" s="227"/>
      <c r="F6532" s="227"/>
      <c r="G6532"/>
      <c r="H6532"/>
      <c r="I6532"/>
      <c r="J6532" s="227"/>
      <c r="L6532" s="190"/>
      <c r="N6532"/>
      <c r="O6532"/>
      <c r="P6532"/>
      <c r="Q6532"/>
      <c r="R6532"/>
      <c r="S6532"/>
      <c r="T6532"/>
      <c r="U6532"/>
      <c r="V6532"/>
      <c r="W6532" s="319"/>
      <c r="X6532"/>
      <c r="Y6532"/>
      <c r="Z6532"/>
      <c r="AA6532"/>
      <c r="AB6532"/>
      <c r="AC6532"/>
      <c r="AD6532"/>
      <c r="AE6532"/>
      <c r="AF6532"/>
      <c r="AG6532"/>
      <c r="AH6532"/>
      <c r="AI6532"/>
      <c r="AJ6532"/>
      <c r="AK6532"/>
      <c r="AL6532"/>
      <c r="AM6532"/>
      <c r="AN6532"/>
      <c r="AO6532"/>
      <c r="AP6532"/>
      <c r="AQ6532"/>
    </row>
    <row r="6533" spans="1:43" s="269" customFormat="1" x14ac:dyDescent="0.2">
      <c r="A6533" s="13"/>
      <c r="B6533"/>
      <c r="C6533"/>
      <c r="D6533" s="227"/>
      <c r="E6533" s="227"/>
      <c r="F6533" s="227"/>
      <c r="G6533"/>
      <c r="H6533"/>
      <c r="I6533"/>
      <c r="J6533" s="227"/>
      <c r="L6533" s="190"/>
      <c r="N6533"/>
      <c r="O6533"/>
      <c r="P6533"/>
      <c r="Q6533"/>
      <c r="R6533"/>
      <c r="S6533"/>
      <c r="T6533"/>
      <c r="U6533"/>
      <c r="V6533"/>
      <c r="W6533" s="319"/>
      <c r="X6533"/>
      <c r="Y6533"/>
      <c r="Z6533"/>
      <c r="AA6533"/>
      <c r="AB6533"/>
      <c r="AC6533"/>
      <c r="AD6533"/>
      <c r="AE6533"/>
      <c r="AF6533"/>
      <c r="AG6533"/>
      <c r="AH6533"/>
      <c r="AI6533"/>
      <c r="AJ6533"/>
      <c r="AK6533"/>
      <c r="AL6533"/>
      <c r="AM6533"/>
      <c r="AN6533"/>
      <c r="AO6533"/>
      <c r="AP6533"/>
      <c r="AQ6533"/>
    </row>
    <row r="6534" spans="1:43" s="269" customFormat="1" x14ac:dyDescent="0.2">
      <c r="A6534" s="13"/>
      <c r="B6534"/>
      <c r="C6534"/>
      <c r="D6534" s="227"/>
      <c r="E6534" s="227"/>
      <c r="F6534" s="227"/>
      <c r="G6534"/>
      <c r="H6534"/>
      <c r="I6534"/>
      <c r="J6534" s="227"/>
      <c r="L6534" s="190"/>
      <c r="N6534"/>
      <c r="O6534"/>
      <c r="P6534"/>
      <c r="Q6534"/>
      <c r="R6534"/>
      <c r="S6534"/>
      <c r="T6534"/>
      <c r="U6534"/>
      <c r="V6534"/>
      <c r="W6534" s="319"/>
      <c r="X6534"/>
      <c r="Y6534"/>
      <c r="Z6534"/>
      <c r="AA6534"/>
      <c r="AB6534"/>
      <c r="AC6534"/>
      <c r="AD6534"/>
      <c r="AE6534"/>
      <c r="AF6534"/>
      <c r="AG6534"/>
      <c r="AH6534"/>
      <c r="AI6534"/>
      <c r="AJ6534"/>
      <c r="AK6534"/>
      <c r="AL6534"/>
      <c r="AM6534"/>
      <c r="AN6534"/>
      <c r="AO6534"/>
      <c r="AP6534"/>
      <c r="AQ6534"/>
    </row>
    <row r="6535" spans="1:43" s="269" customFormat="1" x14ac:dyDescent="0.2">
      <c r="A6535" s="13"/>
      <c r="B6535"/>
      <c r="C6535"/>
      <c r="D6535" s="227"/>
      <c r="E6535" s="227"/>
      <c r="F6535" s="227"/>
      <c r="G6535"/>
      <c r="H6535"/>
      <c r="I6535"/>
      <c r="J6535" s="227"/>
      <c r="L6535" s="190"/>
      <c r="N6535"/>
      <c r="O6535"/>
      <c r="P6535"/>
      <c r="Q6535"/>
      <c r="R6535"/>
      <c r="S6535"/>
      <c r="T6535"/>
      <c r="U6535"/>
      <c r="V6535"/>
      <c r="W6535" s="319"/>
      <c r="X6535"/>
      <c r="Y6535"/>
      <c r="Z6535"/>
      <c r="AA6535"/>
      <c r="AB6535"/>
      <c r="AC6535"/>
      <c r="AD6535"/>
      <c r="AE6535"/>
      <c r="AF6535"/>
      <c r="AG6535"/>
      <c r="AH6535"/>
      <c r="AI6535"/>
      <c r="AJ6535"/>
      <c r="AK6535"/>
      <c r="AL6535"/>
      <c r="AM6535"/>
      <c r="AN6535"/>
      <c r="AO6535"/>
      <c r="AP6535"/>
      <c r="AQ6535"/>
    </row>
    <row r="6536" spans="1:43" s="269" customFormat="1" x14ac:dyDescent="0.2">
      <c r="A6536" s="13"/>
      <c r="B6536"/>
      <c r="C6536"/>
      <c r="D6536" s="227"/>
      <c r="E6536" s="227"/>
      <c r="F6536" s="227"/>
      <c r="G6536"/>
      <c r="H6536"/>
      <c r="I6536"/>
      <c r="J6536" s="227"/>
      <c r="L6536" s="190"/>
      <c r="N6536"/>
      <c r="O6536"/>
      <c r="P6536"/>
      <c r="Q6536"/>
      <c r="R6536"/>
      <c r="S6536"/>
      <c r="T6536"/>
      <c r="U6536"/>
      <c r="V6536"/>
      <c r="W6536" s="319"/>
      <c r="X6536"/>
      <c r="Y6536"/>
      <c r="Z6536"/>
      <c r="AA6536"/>
      <c r="AB6536"/>
      <c r="AC6536"/>
      <c r="AD6536"/>
      <c r="AE6536"/>
      <c r="AF6536"/>
      <c r="AG6536"/>
      <c r="AH6536"/>
      <c r="AI6536"/>
      <c r="AJ6536"/>
      <c r="AK6536"/>
      <c r="AL6536"/>
      <c r="AM6536"/>
      <c r="AN6536"/>
      <c r="AO6536"/>
      <c r="AP6536"/>
      <c r="AQ6536"/>
    </row>
    <row r="6537" spans="1:43" s="269" customFormat="1" x14ac:dyDescent="0.2">
      <c r="A6537" s="13"/>
      <c r="B6537"/>
      <c r="C6537"/>
      <c r="D6537" s="227"/>
      <c r="E6537" s="227"/>
      <c r="F6537" s="227"/>
      <c r="G6537"/>
      <c r="H6537"/>
      <c r="I6537"/>
      <c r="J6537" s="227"/>
      <c r="L6537" s="190"/>
      <c r="N6537"/>
      <c r="O6537"/>
      <c r="P6537"/>
      <c r="Q6537"/>
      <c r="R6537"/>
      <c r="S6537"/>
      <c r="T6537"/>
      <c r="U6537"/>
      <c r="V6537"/>
      <c r="W6537" s="319"/>
      <c r="X6537"/>
      <c r="Y6537"/>
      <c r="Z6537"/>
      <c r="AA6537"/>
      <c r="AB6537"/>
      <c r="AC6537"/>
      <c r="AD6537"/>
      <c r="AE6537"/>
      <c r="AF6537"/>
      <c r="AG6537"/>
      <c r="AH6537"/>
      <c r="AI6537"/>
      <c r="AJ6537"/>
      <c r="AK6537"/>
      <c r="AL6537"/>
      <c r="AM6537"/>
      <c r="AN6537"/>
      <c r="AO6537"/>
      <c r="AP6537"/>
      <c r="AQ6537"/>
    </row>
    <row r="6538" spans="1:43" s="269" customFormat="1" x14ac:dyDescent="0.2">
      <c r="A6538" s="13"/>
      <c r="B6538"/>
      <c r="C6538"/>
      <c r="D6538" s="227"/>
      <c r="E6538" s="227"/>
      <c r="F6538" s="227"/>
      <c r="G6538"/>
      <c r="H6538"/>
      <c r="I6538"/>
      <c r="J6538" s="227"/>
      <c r="L6538" s="190"/>
      <c r="N6538"/>
      <c r="O6538"/>
      <c r="P6538"/>
      <c r="Q6538"/>
      <c r="R6538"/>
      <c r="S6538"/>
      <c r="T6538"/>
      <c r="U6538"/>
      <c r="V6538"/>
      <c r="W6538" s="319"/>
      <c r="X6538"/>
      <c r="Y6538"/>
      <c r="Z6538"/>
      <c r="AA6538"/>
      <c r="AB6538"/>
      <c r="AC6538"/>
      <c r="AD6538"/>
      <c r="AE6538"/>
      <c r="AF6538"/>
      <c r="AG6538"/>
      <c r="AH6538"/>
      <c r="AI6538"/>
      <c r="AJ6538"/>
      <c r="AK6538"/>
      <c r="AL6538"/>
      <c r="AM6538"/>
      <c r="AN6538"/>
      <c r="AO6538"/>
      <c r="AP6538"/>
      <c r="AQ6538"/>
    </row>
    <row r="6539" spans="1:43" s="269" customFormat="1" x14ac:dyDescent="0.2">
      <c r="A6539" s="13"/>
      <c r="B6539"/>
      <c r="C6539"/>
      <c r="D6539" s="227"/>
      <c r="E6539" s="227"/>
      <c r="F6539" s="227"/>
      <c r="G6539"/>
      <c r="H6539"/>
      <c r="I6539"/>
      <c r="J6539" s="227"/>
      <c r="L6539" s="190"/>
      <c r="N6539"/>
      <c r="O6539"/>
      <c r="P6539"/>
      <c r="Q6539"/>
      <c r="R6539"/>
      <c r="S6539"/>
      <c r="T6539"/>
      <c r="U6539"/>
      <c r="V6539"/>
      <c r="W6539" s="319"/>
      <c r="X6539"/>
      <c r="Y6539"/>
      <c r="Z6539"/>
      <c r="AA6539"/>
      <c r="AB6539"/>
      <c r="AC6539"/>
      <c r="AD6539"/>
      <c r="AE6539"/>
      <c r="AF6539"/>
      <c r="AG6539"/>
      <c r="AH6539"/>
      <c r="AI6539"/>
      <c r="AJ6539"/>
      <c r="AK6539"/>
      <c r="AL6539"/>
      <c r="AM6539"/>
      <c r="AN6539"/>
      <c r="AO6539"/>
      <c r="AP6539"/>
      <c r="AQ6539"/>
    </row>
    <row r="6540" spans="1:43" s="269" customFormat="1" x14ac:dyDescent="0.2">
      <c r="A6540" s="13"/>
      <c r="B6540"/>
      <c r="C6540"/>
      <c r="D6540" s="227"/>
      <c r="E6540" s="227"/>
      <c r="F6540" s="227"/>
      <c r="G6540"/>
      <c r="H6540"/>
      <c r="I6540"/>
      <c r="J6540" s="227"/>
      <c r="L6540" s="190"/>
      <c r="N6540"/>
      <c r="O6540"/>
      <c r="P6540"/>
      <c r="Q6540"/>
      <c r="R6540"/>
      <c r="S6540"/>
      <c r="T6540"/>
      <c r="U6540"/>
      <c r="V6540"/>
      <c r="W6540" s="319"/>
      <c r="X6540"/>
      <c r="Y6540"/>
      <c r="Z6540"/>
      <c r="AA6540"/>
      <c r="AB6540"/>
      <c r="AC6540"/>
      <c r="AD6540"/>
      <c r="AE6540"/>
      <c r="AF6540"/>
      <c r="AG6540"/>
      <c r="AH6540"/>
      <c r="AI6540"/>
      <c r="AJ6540"/>
      <c r="AK6540"/>
      <c r="AL6540"/>
      <c r="AM6540"/>
      <c r="AN6540"/>
      <c r="AO6540"/>
      <c r="AP6540"/>
      <c r="AQ6540"/>
    </row>
    <row r="6541" spans="1:43" s="269" customFormat="1" x14ac:dyDescent="0.2">
      <c r="A6541" s="13"/>
      <c r="B6541"/>
      <c r="C6541"/>
      <c r="D6541" s="227"/>
      <c r="E6541" s="227"/>
      <c r="F6541" s="227"/>
      <c r="G6541"/>
      <c r="H6541"/>
      <c r="I6541"/>
      <c r="J6541" s="227"/>
      <c r="L6541" s="190"/>
      <c r="N6541"/>
      <c r="O6541"/>
      <c r="P6541"/>
      <c r="Q6541"/>
      <c r="R6541"/>
      <c r="S6541"/>
      <c r="T6541"/>
      <c r="U6541"/>
      <c r="V6541"/>
      <c r="W6541" s="319"/>
      <c r="X6541"/>
      <c r="Y6541"/>
      <c r="Z6541"/>
      <c r="AA6541"/>
      <c r="AB6541"/>
      <c r="AC6541"/>
      <c r="AD6541"/>
      <c r="AE6541"/>
      <c r="AF6541"/>
      <c r="AG6541"/>
      <c r="AH6541"/>
      <c r="AI6541"/>
      <c r="AJ6541"/>
      <c r="AK6541"/>
      <c r="AL6541"/>
      <c r="AM6541"/>
      <c r="AN6541"/>
      <c r="AO6541"/>
      <c r="AP6541"/>
      <c r="AQ6541"/>
    </row>
    <row r="6542" spans="1:43" s="269" customFormat="1" x14ac:dyDescent="0.2">
      <c r="A6542" s="13"/>
      <c r="B6542"/>
      <c r="C6542"/>
      <c r="D6542" s="227"/>
      <c r="E6542" s="227"/>
      <c r="F6542" s="227"/>
      <c r="G6542"/>
      <c r="H6542"/>
      <c r="I6542"/>
      <c r="J6542" s="227"/>
      <c r="L6542" s="190"/>
      <c r="N6542"/>
      <c r="O6542"/>
      <c r="P6542"/>
      <c r="Q6542"/>
      <c r="R6542"/>
      <c r="S6542"/>
      <c r="T6542"/>
      <c r="U6542"/>
      <c r="V6542"/>
      <c r="W6542" s="319"/>
      <c r="X6542"/>
      <c r="Y6542"/>
      <c r="Z6542"/>
      <c r="AA6542"/>
      <c r="AB6542"/>
      <c r="AC6542"/>
      <c r="AD6542"/>
      <c r="AE6542"/>
      <c r="AF6542"/>
      <c r="AG6542"/>
      <c r="AH6542"/>
      <c r="AI6542"/>
      <c r="AJ6542"/>
      <c r="AK6542"/>
      <c r="AL6542"/>
      <c r="AM6542"/>
      <c r="AN6542"/>
      <c r="AO6542"/>
      <c r="AP6542"/>
      <c r="AQ6542"/>
    </row>
    <row r="6543" spans="1:43" s="269" customFormat="1" x14ac:dyDescent="0.2">
      <c r="A6543" s="13"/>
      <c r="B6543"/>
      <c r="C6543"/>
      <c r="D6543" s="227"/>
      <c r="E6543" s="227"/>
      <c r="F6543" s="227"/>
      <c r="G6543"/>
      <c r="H6543"/>
      <c r="I6543"/>
      <c r="J6543" s="227"/>
      <c r="L6543" s="190"/>
      <c r="N6543"/>
      <c r="O6543"/>
      <c r="P6543"/>
      <c r="Q6543"/>
      <c r="R6543"/>
      <c r="S6543"/>
      <c r="T6543"/>
      <c r="U6543"/>
      <c r="V6543"/>
      <c r="W6543" s="319"/>
      <c r="X6543"/>
      <c r="Y6543"/>
      <c r="Z6543"/>
      <c r="AA6543"/>
      <c r="AB6543"/>
      <c r="AC6543"/>
      <c r="AD6543"/>
      <c r="AE6543"/>
      <c r="AF6543"/>
      <c r="AG6543"/>
      <c r="AH6543"/>
      <c r="AI6543"/>
      <c r="AJ6543"/>
      <c r="AK6543"/>
      <c r="AL6543"/>
      <c r="AM6543"/>
      <c r="AN6543"/>
      <c r="AO6543"/>
      <c r="AP6543"/>
      <c r="AQ6543"/>
    </row>
    <row r="6544" spans="1:43" s="269" customFormat="1" x14ac:dyDescent="0.2">
      <c r="A6544" s="13"/>
      <c r="B6544"/>
      <c r="C6544"/>
      <c r="D6544" s="227"/>
      <c r="E6544" s="227"/>
      <c r="F6544" s="227"/>
      <c r="G6544"/>
      <c r="H6544"/>
      <c r="I6544"/>
      <c r="J6544" s="227"/>
      <c r="L6544" s="190"/>
      <c r="N6544"/>
      <c r="O6544"/>
      <c r="P6544"/>
      <c r="Q6544"/>
      <c r="R6544"/>
      <c r="S6544"/>
      <c r="T6544"/>
      <c r="U6544"/>
      <c r="V6544"/>
      <c r="W6544" s="319"/>
      <c r="X6544"/>
      <c r="Y6544"/>
      <c r="Z6544"/>
      <c r="AA6544"/>
      <c r="AB6544"/>
      <c r="AC6544"/>
      <c r="AD6544"/>
      <c r="AE6544"/>
      <c r="AF6544"/>
      <c r="AG6544"/>
      <c r="AH6544"/>
      <c r="AI6544"/>
      <c r="AJ6544"/>
      <c r="AK6544"/>
      <c r="AL6544"/>
      <c r="AM6544"/>
      <c r="AN6544"/>
      <c r="AO6544"/>
      <c r="AP6544"/>
      <c r="AQ6544"/>
    </row>
    <row r="6545" spans="1:43" s="269" customFormat="1" x14ac:dyDescent="0.2">
      <c r="A6545" s="13"/>
      <c r="B6545"/>
      <c r="C6545"/>
      <c r="D6545" s="227"/>
      <c r="E6545" s="227"/>
      <c r="F6545" s="227"/>
      <c r="G6545"/>
      <c r="H6545"/>
      <c r="I6545"/>
      <c r="J6545" s="227"/>
      <c r="L6545" s="190"/>
      <c r="N6545"/>
      <c r="O6545"/>
      <c r="P6545"/>
      <c r="Q6545"/>
      <c r="R6545"/>
      <c r="S6545"/>
      <c r="T6545"/>
      <c r="U6545"/>
      <c r="V6545"/>
      <c r="W6545" s="319"/>
      <c r="X6545"/>
      <c r="Y6545"/>
      <c r="Z6545"/>
      <c r="AA6545"/>
      <c r="AB6545"/>
      <c r="AC6545"/>
      <c r="AD6545"/>
      <c r="AE6545"/>
      <c r="AF6545"/>
      <c r="AG6545"/>
      <c r="AH6545"/>
      <c r="AI6545"/>
      <c r="AJ6545"/>
      <c r="AK6545"/>
      <c r="AL6545"/>
      <c r="AM6545"/>
      <c r="AN6545"/>
      <c r="AO6545"/>
      <c r="AP6545"/>
      <c r="AQ6545"/>
    </row>
    <row r="6546" spans="1:43" s="269" customFormat="1" x14ac:dyDescent="0.2">
      <c r="A6546" s="13"/>
      <c r="B6546"/>
      <c r="C6546"/>
      <c r="D6546" s="227"/>
      <c r="E6546" s="227"/>
      <c r="F6546" s="227"/>
      <c r="G6546"/>
      <c r="H6546"/>
      <c r="I6546"/>
      <c r="J6546" s="227"/>
      <c r="L6546" s="190"/>
      <c r="N6546"/>
      <c r="O6546"/>
      <c r="P6546"/>
      <c r="Q6546"/>
      <c r="R6546"/>
      <c r="S6546"/>
      <c r="T6546"/>
      <c r="U6546"/>
      <c r="V6546"/>
      <c r="W6546" s="319"/>
      <c r="X6546"/>
      <c r="Y6546"/>
      <c r="Z6546"/>
      <c r="AA6546"/>
      <c r="AB6546"/>
      <c r="AC6546"/>
      <c r="AD6546"/>
      <c r="AE6546"/>
      <c r="AF6546"/>
      <c r="AG6546"/>
      <c r="AH6546"/>
      <c r="AI6546"/>
      <c r="AJ6546"/>
      <c r="AK6546"/>
      <c r="AL6546"/>
      <c r="AM6546"/>
      <c r="AN6546"/>
      <c r="AO6546"/>
      <c r="AP6546"/>
      <c r="AQ6546"/>
    </row>
    <row r="6547" spans="1:43" s="269" customFormat="1" x14ac:dyDescent="0.2">
      <c r="A6547" s="13"/>
      <c r="B6547"/>
      <c r="C6547"/>
      <c r="D6547" s="227"/>
      <c r="E6547" s="227"/>
      <c r="F6547" s="227"/>
      <c r="G6547"/>
      <c r="H6547"/>
      <c r="I6547"/>
      <c r="J6547" s="227"/>
      <c r="L6547" s="190"/>
      <c r="N6547"/>
      <c r="O6547"/>
      <c r="P6547"/>
      <c r="Q6547"/>
      <c r="R6547"/>
      <c r="S6547"/>
      <c r="T6547"/>
      <c r="U6547"/>
      <c r="V6547"/>
      <c r="W6547" s="319"/>
      <c r="X6547"/>
      <c r="Y6547"/>
      <c r="Z6547"/>
      <c r="AA6547"/>
      <c r="AB6547"/>
      <c r="AC6547"/>
      <c r="AD6547"/>
      <c r="AE6547"/>
      <c r="AF6547"/>
      <c r="AG6547"/>
      <c r="AH6547"/>
      <c r="AI6547"/>
      <c r="AJ6547"/>
      <c r="AK6547"/>
      <c r="AL6547"/>
      <c r="AM6547"/>
      <c r="AN6547"/>
      <c r="AO6547"/>
      <c r="AP6547"/>
      <c r="AQ6547"/>
    </row>
    <row r="6548" spans="1:43" s="269" customFormat="1" x14ac:dyDescent="0.2">
      <c r="A6548" s="13"/>
      <c r="B6548"/>
      <c r="C6548"/>
      <c r="D6548" s="227"/>
      <c r="E6548" s="227"/>
      <c r="F6548" s="227"/>
      <c r="G6548"/>
      <c r="H6548"/>
      <c r="I6548"/>
      <c r="J6548" s="227"/>
      <c r="L6548" s="190"/>
      <c r="N6548"/>
      <c r="O6548"/>
      <c r="P6548"/>
      <c r="Q6548"/>
      <c r="R6548"/>
      <c r="S6548"/>
      <c r="T6548"/>
      <c r="U6548"/>
      <c r="V6548"/>
      <c r="W6548" s="319"/>
      <c r="X6548"/>
      <c r="Y6548"/>
      <c r="Z6548"/>
      <c r="AA6548"/>
      <c r="AB6548"/>
      <c r="AC6548"/>
      <c r="AD6548"/>
      <c r="AE6548"/>
      <c r="AF6548"/>
      <c r="AG6548"/>
      <c r="AH6548"/>
      <c r="AI6548"/>
      <c r="AJ6548"/>
      <c r="AK6548"/>
      <c r="AL6548"/>
      <c r="AM6548"/>
      <c r="AN6548"/>
      <c r="AO6548"/>
      <c r="AP6548"/>
      <c r="AQ6548"/>
    </row>
    <row r="6549" spans="1:43" s="269" customFormat="1" x14ac:dyDescent="0.2">
      <c r="A6549" s="13"/>
      <c r="B6549"/>
      <c r="C6549"/>
      <c r="D6549" s="227"/>
      <c r="E6549" s="227"/>
      <c r="F6549" s="227"/>
      <c r="G6549"/>
      <c r="H6549"/>
      <c r="I6549"/>
      <c r="J6549" s="227"/>
      <c r="L6549" s="190"/>
      <c r="N6549"/>
      <c r="O6549"/>
      <c r="P6549"/>
      <c r="Q6549"/>
      <c r="R6549"/>
      <c r="S6549"/>
      <c r="T6549"/>
      <c r="U6549"/>
      <c r="V6549"/>
      <c r="W6549" s="319"/>
      <c r="X6549"/>
      <c r="Y6549"/>
      <c r="Z6549"/>
      <c r="AA6549"/>
      <c r="AB6549"/>
      <c r="AC6549"/>
      <c r="AD6549"/>
      <c r="AE6549"/>
      <c r="AF6549"/>
      <c r="AG6549"/>
      <c r="AH6549"/>
      <c r="AI6549"/>
      <c r="AJ6549"/>
      <c r="AK6549"/>
      <c r="AL6549"/>
      <c r="AM6549"/>
      <c r="AN6549"/>
      <c r="AO6549"/>
      <c r="AP6549"/>
      <c r="AQ6549"/>
    </row>
    <row r="6550" spans="1:43" s="269" customFormat="1" x14ac:dyDescent="0.2">
      <c r="A6550" s="13"/>
      <c r="B6550"/>
      <c r="C6550"/>
      <c r="D6550" s="227"/>
      <c r="E6550" s="227"/>
      <c r="F6550" s="227"/>
      <c r="G6550"/>
      <c r="H6550"/>
      <c r="I6550"/>
      <c r="J6550" s="227"/>
      <c r="L6550" s="190"/>
      <c r="N6550"/>
      <c r="O6550"/>
      <c r="P6550"/>
      <c r="Q6550"/>
      <c r="R6550"/>
      <c r="S6550"/>
      <c r="T6550"/>
      <c r="U6550"/>
      <c r="V6550"/>
      <c r="W6550" s="319"/>
      <c r="X6550"/>
      <c r="Y6550"/>
      <c r="Z6550"/>
      <c r="AA6550"/>
      <c r="AB6550"/>
      <c r="AC6550"/>
      <c r="AD6550"/>
      <c r="AE6550"/>
      <c r="AF6550"/>
      <c r="AG6550"/>
      <c r="AH6550"/>
      <c r="AI6550"/>
      <c r="AJ6550"/>
      <c r="AK6550"/>
      <c r="AL6550"/>
      <c r="AM6550"/>
      <c r="AN6550"/>
      <c r="AO6550"/>
      <c r="AP6550"/>
      <c r="AQ6550"/>
    </row>
    <row r="6551" spans="1:43" s="269" customFormat="1" x14ac:dyDescent="0.2">
      <c r="A6551" s="13"/>
      <c r="B6551"/>
      <c r="C6551"/>
      <c r="D6551" s="227"/>
      <c r="E6551" s="227"/>
      <c r="F6551" s="227"/>
      <c r="G6551"/>
      <c r="H6551"/>
      <c r="I6551"/>
      <c r="J6551" s="227"/>
      <c r="L6551" s="190"/>
      <c r="N6551"/>
      <c r="O6551"/>
      <c r="P6551"/>
      <c r="Q6551"/>
      <c r="R6551"/>
      <c r="S6551"/>
      <c r="T6551"/>
      <c r="U6551"/>
      <c r="V6551"/>
      <c r="W6551" s="319"/>
      <c r="X6551"/>
      <c r="Y6551"/>
      <c r="Z6551"/>
      <c r="AA6551"/>
      <c r="AB6551"/>
      <c r="AC6551"/>
      <c r="AD6551"/>
      <c r="AE6551"/>
      <c r="AF6551"/>
      <c r="AG6551"/>
      <c r="AH6551"/>
      <c r="AI6551"/>
      <c r="AJ6551"/>
      <c r="AK6551"/>
      <c r="AL6551"/>
      <c r="AM6551"/>
      <c r="AN6551"/>
      <c r="AO6551"/>
      <c r="AP6551"/>
      <c r="AQ6551"/>
    </row>
    <row r="6552" spans="1:43" s="269" customFormat="1" x14ac:dyDescent="0.2">
      <c r="A6552" s="13"/>
      <c r="B6552"/>
      <c r="C6552"/>
      <c r="D6552" s="227"/>
      <c r="E6552" s="227"/>
      <c r="F6552" s="227"/>
      <c r="G6552"/>
      <c r="H6552"/>
      <c r="I6552"/>
      <c r="J6552" s="227"/>
      <c r="L6552" s="190"/>
      <c r="N6552"/>
      <c r="O6552"/>
      <c r="P6552"/>
      <c r="Q6552"/>
      <c r="R6552"/>
      <c r="S6552"/>
      <c r="T6552"/>
      <c r="U6552"/>
      <c r="V6552"/>
      <c r="W6552" s="319"/>
      <c r="X6552"/>
      <c r="Y6552"/>
      <c r="Z6552"/>
      <c r="AA6552"/>
      <c r="AB6552"/>
      <c r="AC6552"/>
      <c r="AD6552"/>
      <c r="AE6552"/>
      <c r="AF6552"/>
      <c r="AG6552"/>
      <c r="AH6552"/>
      <c r="AI6552"/>
      <c r="AJ6552"/>
      <c r="AK6552"/>
      <c r="AL6552"/>
      <c r="AM6552"/>
      <c r="AN6552"/>
      <c r="AO6552"/>
      <c r="AP6552"/>
      <c r="AQ6552"/>
    </row>
    <row r="6553" spans="1:43" s="269" customFormat="1" x14ac:dyDescent="0.2">
      <c r="A6553" s="13"/>
      <c r="B6553"/>
      <c r="C6553"/>
      <c r="D6553" s="227"/>
      <c r="E6553" s="227"/>
      <c r="F6553" s="227"/>
      <c r="G6553"/>
      <c r="H6553"/>
      <c r="I6553"/>
      <c r="J6553" s="227"/>
      <c r="L6553" s="190"/>
      <c r="N6553"/>
      <c r="O6553"/>
      <c r="P6553"/>
      <c r="Q6553"/>
      <c r="R6553"/>
      <c r="S6553"/>
      <c r="T6553"/>
      <c r="U6553"/>
      <c r="V6553"/>
      <c r="W6553" s="319"/>
      <c r="X6553"/>
      <c r="Y6553"/>
      <c r="Z6553"/>
      <c r="AA6553"/>
      <c r="AB6553"/>
      <c r="AC6553"/>
      <c r="AD6553"/>
      <c r="AE6553"/>
      <c r="AF6553"/>
      <c r="AG6553"/>
      <c r="AH6553"/>
      <c r="AI6553"/>
      <c r="AJ6553"/>
      <c r="AK6553"/>
      <c r="AL6553"/>
      <c r="AM6553"/>
      <c r="AN6553"/>
      <c r="AO6553"/>
      <c r="AP6553"/>
      <c r="AQ6553"/>
    </row>
    <row r="6554" spans="1:43" s="269" customFormat="1" x14ac:dyDescent="0.2">
      <c r="A6554" s="13"/>
      <c r="B6554"/>
      <c r="C6554"/>
      <c r="D6554" s="227"/>
      <c r="E6554" s="227"/>
      <c r="F6554" s="227"/>
      <c r="G6554"/>
      <c r="H6554"/>
      <c r="I6554"/>
      <c r="J6554" s="227"/>
      <c r="L6554" s="190"/>
      <c r="N6554"/>
      <c r="O6554"/>
      <c r="P6554"/>
      <c r="Q6554"/>
      <c r="R6554"/>
      <c r="S6554"/>
      <c r="T6554"/>
      <c r="U6554"/>
      <c r="V6554"/>
      <c r="W6554" s="319"/>
      <c r="X6554"/>
      <c r="Y6554"/>
      <c r="Z6554"/>
      <c r="AA6554"/>
      <c r="AB6554"/>
      <c r="AC6554"/>
      <c r="AD6554"/>
      <c r="AE6554"/>
      <c r="AF6554"/>
      <c r="AG6554"/>
      <c r="AH6554"/>
      <c r="AI6554"/>
      <c r="AJ6554"/>
      <c r="AK6554"/>
      <c r="AL6554"/>
      <c r="AM6554"/>
      <c r="AN6554"/>
      <c r="AO6554"/>
      <c r="AP6554"/>
      <c r="AQ6554"/>
    </row>
    <row r="6555" spans="1:43" s="269" customFormat="1" x14ac:dyDescent="0.2">
      <c r="A6555" s="13"/>
      <c r="B6555"/>
      <c r="C6555"/>
      <c r="D6555" s="227"/>
      <c r="E6555" s="227"/>
      <c r="F6555" s="227"/>
      <c r="G6555"/>
      <c r="H6555"/>
      <c r="I6555"/>
      <c r="J6555" s="227"/>
      <c r="L6555" s="190"/>
      <c r="N6555"/>
      <c r="O6555"/>
      <c r="P6555"/>
      <c r="Q6555"/>
      <c r="R6555"/>
      <c r="S6555"/>
      <c r="T6555"/>
      <c r="U6555"/>
      <c r="V6555"/>
      <c r="W6555" s="319"/>
      <c r="X6555"/>
      <c r="Y6555"/>
      <c r="Z6555"/>
      <c r="AA6555"/>
      <c r="AB6555"/>
      <c r="AC6555"/>
      <c r="AD6555"/>
      <c r="AE6555"/>
      <c r="AF6555"/>
      <c r="AG6555"/>
      <c r="AH6555"/>
      <c r="AI6555"/>
      <c r="AJ6555"/>
      <c r="AK6555"/>
      <c r="AL6555"/>
      <c r="AM6555"/>
      <c r="AN6555"/>
      <c r="AO6555"/>
      <c r="AP6555"/>
      <c r="AQ6555"/>
    </row>
    <row r="6556" spans="1:43" s="269" customFormat="1" x14ac:dyDescent="0.2">
      <c r="A6556" s="13"/>
      <c r="B6556"/>
      <c r="C6556"/>
      <c r="D6556" s="227"/>
      <c r="E6556" s="227"/>
      <c r="F6556" s="227"/>
      <c r="G6556"/>
      <c r="H6556"/>
      <c r="I6556"/>
      <c r="J6556" s="227"/>
      <c r="L6556" s="190"/>
      <c r="N6556"/>
      <c r="O6556"/>
      <c r="P6556"/>
      <c r="Q6556"/>
      <c r="R6556"/>
      <c r="S6556"/>
      <c r="T6556"/>
      <c r="U6556"/>
      <c r="V6556"/>
      <c r="W6556" s="319"/>
      <c r="X6556"/>
      <c r="Y6556"/>
      <c r="Z6556"/>
      <c r="AA6556"/>
      <c r="AB6556"/>
      <c r="AC6556"/>
      <c r="AD6556"/>
      <c r="AE6556"/>
      <c r="AF6556"/>
      <c r="AG6556"/>
      <c r="AH6556"/>
      <c r="AI6556"/>
      <c r="AJ6556"/>
      <c r="AK6556"/>
      <c r="AL6556"/>
      <c r="AM6556"/>
      <c r="AN6556"/>
      <c r="AO6556"/>
      <c r="AP6556"/>
      <c r="AQ6556"/>
    </row>
    <row r="6557" spans="1:43" s="269" customFormat="1" x14ac:dyDescent="0.2">
      <c r="A6557" s="13"/>
      <c r="B6557"/>
      <c r="C6557"/>
      <c r="D6557" s="227"/>
      <c r="E6557" s="227"/>
      <c r="F6557" s="227"/>
      <c r="G6557"/>
      <c r="H6557"/>
      <c r="I6557"/>
      <c r="J6557" s="227"/>
      <c r="L6557" s="190"/>
      <c r="N6557"/>
      <c r="O6557"/>
      <c r="P6557"/>
      <c r="Q6557"/>
      <c r="R6557"/>
      <c r="S6557"/>
      <c r="T6557"/>
      <c r="U6557"/>
      <c r="V6557"/>
      <c r="W6557" s="319"/>
      <c r="X6557"/>
      <c r="Y6557"/>
      <c r="Z6557"/>
      <c r="AA6557"/>
      <c r="AB6557"/>
      <c r="AC6557"/>
      <c r="AD6557"/>
      <c r="AE6557"/>
      <c r="AF6557"/>
      <c r="AG6557"/>
      <c r="AH6557"/>
      <c r="AI6557"/>
      <c r="AJ6557"/>
      <c r="AK6557"/>
      <c r="AL6557"/>
      <c r="AM6557"/>
      <c r="AN6557"/>
      <c r="AO6557"/>
      <c r="AP6557"/>
      <c r="AQ6557"/>
    </row>
    <row r="6558" spans="1:43" s="269" customFormat="1" x14ac:dyDescent="0.2">
      <c r="A6558" s="13"/>
      <c r="B6558"/>
      <c r="C6558"/>
      <c r="D6558" s="227"/>
      <c r="E6558" s="227"/>
      <c r="F6558" s="227"/>
      <c r="G6558"/>
      <c r="H6558"/>
      <c r="I6558"/>
      <c r="J6558" s="227"/>
      <c r="L6558" s="190"/>
      <c r="N6558"/>
      <c r="O6558"/>
      <c r="P6558"/>
      <c r="Q6558"/>
      <c r="R6558"/>
      <c r="S6558"/>
      <c r="T6558"/>
      <c r="U6558"/>
      <c r="V6558"/>
      <c r="W6558" s="319"/>
      <c r="X6558"/>
      <c r="Y6558"/>
      <c r="Z6558"/>
      <c r="AA6558"/>
      <c r="AB6558"/>
      <c r="AC6558"/>
      <c r="AD6558"/>
      <c r="AE6558"/>
      <c r="AF6558"/>
      <c r="AG6558"/>
      <c r="AH6558"/>
      <c r="AI6558"/>
      <c r="AJ6558"/>
      <c r="AK6558"/>
      <c r="AL6558"/>
      <c r="AM6558"/>
      <c r="AN6558"/>
      <c r="AO6558"/>
      <c r="AP6558"/>
      <c r="AQ6558"/>
    </row>
    <row r="6559" spans="1:43" s="269" customFormat="1" x14ac:dyDescent="0.2">
      <c r="A6559" s="13"/>
      <c r="B6559"/>
      <c r="C6559"/>
      <c r="D6559" s="227"/>
      <c r="E6559" s="227"/>
      <c r="F6559" s="227"/>
      <c r="G6559"/>
      <c r="H6559"/>
      <c r="I6559"/>
      <c r="J6559" s="227"/>
      <c r="L6559" s="190"/>
      <c r="N6559"/>
      <c r="O6559"/>
      <c r="P6559"/>
      <c r="Q6559"/>
      <c r="R6559"/>
      <c r="S6559"/>
      <c r="T6559"/>
      <c r="U6559"/>
      <c r="V6559"/>
      <c r="W6559" s="319"/>
      <c r="X6559"/>
      <c r="Y6559"/>
      <c r="Z6559"/>
      <c r="AA6559"/>
      <c r="AB6559"/>
      <c r="AC6559"/>
      <c r="AD6559"/>
      <c r="AE6559"/>
      <c r="AF6559"/>
      <c r="AG6559"/>
      <c r="AH6559"/>
      <c r="AI6559"/>
      <c r="AJ6559"/>
      <c r="AK6559"/>
      <c r="AL6559"/>
      <c r="AM6559"/>
      <c r="AN6559"/>
      <c r="AO6559"/>
      <c r="AP6559"/>
      <c r="AQ6559"/>
    </row>
    <row r="6560" spans="1:43" s="269" customFormat="1" x14ac:dyDescent="0.2">
      <c r="A6560" s="13"/>
      <c r="B6560"/>
      <c r="C6560"/>
      <c r="D6560" s="227"/>
      <c r="E6560" s="227"/>
      <c r="F6560" s="227"/>
      <c r="G6560"/>
      <c r="H6560"/>
      <c r="I6560"/>
      <c r="J6560" s="227"/>
      <c r="L6560" s="190"/>
      <c r="N6560"/>
      <c r="O6560"/>
      <c r="P6560"/>
      <c r="Q6560"/>
      <c r="R6560"/>
      <c r="S6560"/>
      <c r="T6560"/>
      <c r="U6560"/>
      <c r="V6560"/>
      <c r="W6560" s="319"/>
      <c r="X6560"/>
      <c r="Y6560"/>
      <c r="Z6560"/>
      <c r="AA6560"/>
      <c r="AB6560"/>
      <c r="AC6560"/>
      <c r="AD6560"/>
      <c r="AE6560"/>
      <c r="AF6560"/>
      <c r="AG6560"/>
      <c r="AH6560"/>
      <c r="AI6560"/>
      <c r="AJ6560"/>
      <c r="AK6560"/>
      <c r="AL6560"/>
      <c r="AM6560"/>
      <c r="AN6560"/>
      <c r="AO6560"/>
      <c r="AP6560"/>
      <c r="AQ6560"/>
    </row>
    <row r="6561" spans="1:43" s="269" customFormat="1" x14ac:dyDescent="0.2">
      <c r="A6561" s="13"/>
      <c r="B6561"/>
      <c r="C6561"/>
      <c r="D6561" s="227"/>
      <c r="E6561" s="227"/>
      <c r="F6561" s="227"/>
      <c r="G6561"/>
      <c r="H6561"/>
      <c r="I6561"/>
      <c r="J6561" s="227"/>
      <c r="L6561" s="190"/>
      <c r="N6561"/>
      <c r="O6561"/>
      <c r="P6561"/>
      <c r="Q6561"/>
      <c r="R6561"/>
      <c r="S6561"/>
      <c r="T6561"/>
      <c r="U6561"/>
      <c r="V6561"/>
      <c r="W6561" s="319"/>
      <c r="X6561"/>
      <c r="Y6561"/>
      <c r="Z6561"/>
      <c r="AA6561"/>
      <c r="AB6561"/>
      <c r="AC6561"/>
      <c r="AD6561"/>
      <c r="AE6561"/>
      <c r="AF6561"/>
      <c r="AG6561"/>
      <c r="AH6561"/>
      <c r="AI6561"/>
      <c r="AJ6561"/>
      <c r="AK6561"/>
      <c r="AL6561"/>
      <c r="AM6561"/>
      <c r="AN6561"/>
      <c r="AO6561"/>
      <c r="AP6561"/>
      <c r="AQ6561"/>
    </row>
    <row r="6562" spans="1:43" s="269" customFormat="1" x14ac:dyDescent="0.2">
      <c r="A6562" s="13"/>
      <c r="B6562"/>
      <c r="C6562"/>
      <c r="D6562" s="227"/>
      <c r="E6562" s="227"/>
      <c r="F6562" s="227"/>
      <c r="G6562"/>
      <c r="H6562"/>
      <c r="I6562"/>
      <c r="J6562" s="227"/>
      <c r="L6562" s="190"/>
      <c r="N6562"/>
      <c r="O6562"/>
      <c r="P6562"/>
      <c r="Q6562"/>
      <c r="R6562"/>
      <c r="S6562"/>
      <c r="T6562"/>
      <c r="U6562"/>
      <c r="V6562"/>
      <c r="W6562" s="319"/>
      <c r="X6562"/>
      <c r="Y6562"/>
      <c r="Z6562"/>
      <c r="AA6562"/>
      <c r="AB6562"/>
      <c r="AC6562"/>
      <c r="AD6562"/>
      <c r="AE6562"/>
      <c r="AF6562"/>
      <c r="AG6562"/>
      <c r="AH6562"/>
      <c r="AI6562"/>
      <c r="AJ6562"/>
      <c r="AK6562"/>
      <c r="AL6562"/>
      <c r="AM6562"/>
      <c r="AN6562"/>
      <c r="AO6562"/>
      <c r="AP6562"/>
      <c r="AQ6562"/>
    </row>
    <row r="6563" spans="1:43" s="269" customFormat="1" x14ac:dyDescent="0.2">
      <c r="A6563" s="13"/>
      <c r="B6563"/>
      <c r="C6563"/>
      <c r="D6563" s="227"/>
      <c r="E6563" s="227"/>
      <c r="F6563" s="227"/>
      <c r="G6563"/>
      <c r="H6563"/>
      <c r="I6563"/>
      <c r="J6563" s="227"/>
      <c r="L6563" s="190"/>
      <c r="N6563"/>
      <c r="O6563"/>
      <c r="P6563"/>
      <c r="Q6563"/>
      <c r="R6563"/>
      <c r="S6563"/>
      <c r="T6563"/>
      <c r="U6563"/>
      <c r="V6563"/>
      <c r="W6563" s="319"/>
      <c r="X6563"/>
      <c r="Y6563"/>
      <c r="Z6563"/>
      <c r="AA6563"/>
      <c r="AB6563"/>
      <c r="AC6563"/>
      <c r="AD6563"/>
      <c r="AE6563"/>
      <c r="AF6563"/>
      <c r="AG6563"/>
      <c r="AH6563"/>
      <c r="AI6563"/>
      <c r="AJ6563"/>
      <c r="AK6563"/>
      <c r="AL6563"/>
      <c r="AM6563"/>
      <c r="AN6563"/>
      <c r="AO6563"/>
      <c r="AP6563"/>
      <c r="AQ6563"/>
    </row>
    <row r="6564" spans="1:43" s="269" customFormat="1" x14ac:dyDescent="0.2">
      <c r="A6564" s="13"/>
      <c r="B6564"/>
      <c r="C6564"/>
      <c r="D6564" s="227"/>
      <c r="E6564" s="227"/>
      <c r="F6564" s="227"/>
      <c r="G6564"/>
      <c r="H6564"/>
      <c r="I6564"/>
      <c r="J6564" s="227"/>
      <c r="L6564" s="190"/>
      <c r="N6564"/>
      <c r="O6564"/>
      <c r="P6564"/>
      <c r="Q6564"/>
      <c r="R6564"/>
      <c r="S6564"/>
      <c r="T6564"/>
      <c r="U6564"/>
      <c r="V6564"/>
      <c r="W6564" s="319"/>
      <c r="X6564"/>
      <c r="Y6564"/>
      <c r="Z6564"/>
      <c r="AA6564"/>
      <c r="AB6564"/>
      <c r="AC6564"/>
      <c r="AD6564"/>
      <c r="AE6564"/>
      <c r="AF6564"/>
      <c r="AG6564"/>
      <c r="AH6564"/>
      <c r="AI6564"/>
      <c r="AJ6564"/>
      <c r="AK6564"/>
      <c r="AL6564"/>
      <c r="AM6564"/>
      <c r="AN6564"/>
      <c r="AO6564"/>
      <c r="AP6564"/>
      <c r="AQ6564"/>
    </row>
    <row r="6565" spans="1:43" s="269" customFormat="1" x14ac:dyDescent="0.2">
      <c r="A6565" s="13"/>
      <c r="B6565"/>
      <c r="C6565"/>
      <c r="D6565" s="227"/>
      <c r="E6565" s="227"/>
      <c r="F6565" s="227"/>
      <c r="G6565"/>
      <c r="H6565"/>
      <c r="I6565"/>
      <c r="J6565" s="227"/>
      <c r="L6565" s="190"/>
      <c r="N6565"/>
      <c r="O6565"/>
      <c r="P6565"/>
      <c r="Q6565"/>
      <c r="R6565"/>
      <c r="S6565"/>
      <c r="T6565"/>
      <c r="U6565"/>
      <c r="V6565"/>
      <c r="W6565" s="319"/>
      <c r="X6565"/>
      <c r="Y6565"/>
      <c r="Z6565"/>
      <c r="AA6565"/>
      <c r="AB6565"/>
      <c r="AC6565"/>
      <c r="AD6565"/>
      <c r="AE6565"/>
      <c r="AF6565"/>
      <c r="AG6565"/>
      <c r="AH6565"/>
      <c r="AI6565"/>
      <c r="AJ6565"/>
      <c r="AK6565"/>
      <c r="AL6565"/>
      <c r="AM6565"/>
      <c r="AN6565"/>
      <c r="AO6565"/>
      <c r="AP6565"/>
      <c r="AQ6565"/>
    </row>
    <row r="6566" spans="1:43" s="269" customFormat="1" x14ac:dyDescent="0.2">
      <c r="A6566" s="13"/>
      <c r="B6566"/>
      <c r="C6566"/>
      <c r="D6566" s="227"/>
      <c r="E6566" s="227"/>
      <c r="F6566" s="227"/>
      <c r="G6566"/>
      <c r="H6566"/>
      <c r="I6566"/>
      <c r="J6566" s="227"/>
      <c r="L6566" s="190"/>
      <c r="N6566"/>
      <c r="O6566"/>
      <c r="P6566"/>
      <c r="Q6566"/>
      <c r="R6566"/>
      <c r="S6566"/>
      <c r="T6566"/>
      <c r="U6566"/>
      <c r="V6566"/>
      <c r="W6566" s="319"/>
      <c r="X6566"/>
      <c r="Y6566"/>
      <c r="Z6566"/>
      <c r="AA6566"/>
      <c r="AB6566"/>
      <c r="AC6566"/>
      <c r="AD6566"/>
      <c r="AE6566"/>
      <c r="AF6566"/>
      <c r="AG6566"/>
      <c r="AH6566"/>
      <c r="AI6566"/>
      <c r="AJ6566"/>
      <c r="AK6566"/>
      <c r="AL6566"/>
      <c r="AM6566"/>
      <c r="AN6566"/>
      <c r="AO6566"/>
      <c r="AP6566"/>
      <c r="AQ6566"/>
    </row>
    <row r="6567" spans="1:43" s="269" customFormat="1" x14ac:dyDescent="0.2">
      <c r="A6567" s="13"/>
      <c r="B6567"/>
      <c r="C6567"/>
      <c r="D6567" s="227"/>
      <c r="E6567" s="227"/>
      <c r="F6567" s="227"/>
      <c r="G6567"/>
      <c r="H6567"/>
      <c r="I6567"/>
      <c r="J6567" s="227"/>
      <c r="L6567" s="190"/>
      <c r="N6567"/>
      <c r="O6567"/>
      <c r="P6567"/>
      <c r="Q6567"/>
      <c r="R6567"/>
      <c r="S6567"/>
      <c r="T6567"/>
      <c r="U6567"/>
      <c r="V6567"/>
      <c r="W6567" s="319"/>
      <c r="X6567"/>
      <c r="Y6567"/>
      <c r="Z6567"/>
      <c r="AA6567"/>
      <c r="AB6567"/>
      <c r="AC6567"/>
      <c r="AD6567"/>
      <c r="AE6567"/>
      <c r="AF6567"/>
      <c r="AG6567"/>
      <c r="AH6567"/>
      <c r="AI6567"/>
      <c r="AJ6567"/>
      <c r="AK6567"/>
      <c r="AL6567"/>
      <c r="AM6567"/>
      <c r="AN6567"/>
      <c r="AO6567"/>
      <c r="AP6567"/>
      <c r="AQ6567"/>
    </row>
    <row r="6568" spans="1:43" s="269" customFormat="1" x14ac:dyDescent="0.2">
      <c r="A6568" s="13"/>
      <c r="B6568"/>
      <c r="C6568"/>
      <c r="D6568" s="227"/>
      <c r="E6568" s="227"/>
      <c r="F6568" s="227"/>
      <c r="G6568"/>
      <c r="H6568"/>
      <c r="I6568"/>
      <c r="J6568" s="227"/>
      <c r="L6568" s="190"/>
      <c r="N6568"/>
      <c r="O6568"/>
      <c r="P6568"/>
      <c r="Q6568"/>
      <c r="R6568"/>
      <c r="S6568"/>
      <c r="T6568"/>
      <c r="U6568"/>
      <c r="V6568"/>
      <c r="W6568" s="319"/>
      <c r="X6568"/>
      <c r="Y6568"/>
      <c r="Z6568"/>
      <c r="AA6568"/>
      <c r="AB6568"/>
      <c r="AC6568"/>
      <c r="AD6568"/>
      <c r="AE6568"/>
      <c r="AF6568"/>
      <c r="AG6568"/>
      <c r="AH6568"/>
      <c r="AI6568"/>
      <c r="AJ6568"/>
      <c r="AK6568"/>
      <c r="AL6568"/>
      <c r="AM6568"/>
      <c r="AN6568"/>
      <c r="AO6568"/>
      <c r="AP6568"/>
      <c r="AQ6568"/>
    </row>
    <row r="6569" spans="1:43" s="269" customFormat="1" x14ac:dyDescent="0.2">
      <c r="A6569" s="13"/>
      <c r="B6569"/>
      <c r="C6569"/>
      <c r="D6569" s="227"/>
      <c r="E6569" s="227"/>
      <c r="F6569" s="227"/>
      <c r="G6569"/>
      <c r="H6569"/>
      <c r="I6569"/>
      <c r="J6569" s="227"/>
      <c r="L6569" s="190"/>
      <c r="N6569"/>
      <c r="O6569"/>
      <c r="P6569"/>
      <c r="Q6569"/>
      <c r="R6569"/>
      <c r="S6569"/>
      <c r="T6569"/>
      <c r="U6569"/>
      <c r="V6569"/>
      <c r="W6569" s="319"/>
      <c r="X6569"/>
      <c r="Y6569"/>
      <c r="Z6569"/>
      <c r="AA6569"/>
      <c r="AB6569"/>
      <c r="AC6569"/>
      <c r="AD6569"/>
      <c r="AE6569"/>
      <c r="AF6569"/>
      <c r="AG6569"/>
      <c r="AH6569"/>
      <c r="AI6569"/>
      <c r="AJ6569"/>
      <c r="AK6569"/>
      <c r="AL6569"/>
      <c r="AM6569"/>
      <c r="AN6569"/>
      <c r="AO6569"/>
      <c r="AP6569"/>
      <c r="AQ6569"/>
    </row>
    <row r="6570" spans="1:43" s="269" customFormat="1" x14ac:dyDescent="0.2">
      <c r="A6570" s="13"/>
      <c r="B6570"/>
      <c r="C6570"/>
      <c r="D6570" s="227"/>
      <c r="E6570" s="227"/>
      <c r="F6570" s="227"/>
      <c r="G6570"/>
      <c r="H6570"/>
      <c r="I6570"/>
      <c r="J6570" s="227"/>
      <c r="L6570" s="190"/>
      <c r="N6570"/>
      <c r="O6570"/>
      <c r="P6570"/>
      <c r="Q6570"/>
      <c r="R6570"/>
      <c r="S6570"/>
      <c r="T6570"/>
      <c r="U6570"/>
      <c r="V6570"/>
      <c r="W6570" s="319"/>
      <c r="X6570"/>
      <c r="Y6570"/>
      <c r="Z6570"/>
      <c r="AA6570"/>
      <c r="AB6570"/>
      <c r="AC6570"/>
      <c r="AD6570"/>
      <c r="AE6570"/>
      <c r="AF6570"/>
      <c r="AG6570"/>
      <c r="AH6570"/>
      <c r="AI6570"/>
      <c r="AJ6570"/>
      <c r="AK6570"/>
      <c r="AL6570"/>
      <c r="AM6570"/>
      <c r="AN6570"/>
      <c r="AO6570"/>
      <c r="AP6570"/>
      <c r="AQ6570"/>
    </row>
    <row r="6571" spans="1:43" s="269" customFormat="1" x14ac:dyDescent="0.2">
      <c r="A6571" s="13"/>
      <c r="B6571"/>
      <c r="C6571"/>
      <c r="D6571" s="227"/>
      <c r="E6571" s="227"/>
      <c r="F6571" s="227"/>
      <c r="G6571"/>
      <c r="H6571"/>
      <c r="I6571"/>
      <c r="J6571" s="227"/>
      <c r="L6571" s="190"/>
      <c r="N6571"/>
      <c r="O6571"/>
      <c r="P6571"/>
      <c r="Q6571"/>
      <c r="R6571"/>
      <c r="S6571"/>
      <c r="T6571"/>
      <c r="U6571"/>
      <c r="V6571"/>
      <c r="W6571" s="319"/>
      <c r="X6571"/>
      <c r="Y6571"/>
      <c r="Z6571"/>
      <c r="AA6571"/>
      <c r="AB6571"/>
      <c r="AC6571"/>
      <c r="AD6571"/>
      <c r="AE6571"/>
      <c r="AF6571"/>
      <c r="AG6571"/>
      <c r="AH6571"/>
      <c r="AI6571"/>
      <c r="AJ6571"/>
      <c r="AK6571"/>
      <c r="AL6571"/>
      <c r="AM6571"/>
      <c r="AN6571"/>
      <c r="AO6571"/>
      <c r="AP6571"/>
      <c r="AQ6571"/>
    </row>
    <row r="6572" spans="1:43" s="269" customFormat="1" x14ac:dyDescent="0.2">
      <c r="A6572" s="13"/>
      <c r="B6572"/>
      <c r="C6572"/>
      <c r="D6572" s="227"/>
      <c r="E6572" s="227"/>
      <c r="F6572" s="227"/>
      <c r="G6572"/>
      <c r="H6572"/>
      <c r="I6572"/>
      <c r="J6572" s="227"/>
      <c r="L6572" s="190"/>
      <c r="N6572"/>
      <c r="O6572"/>
      <c r="P6572"/>
      <c r="Q6572"/>
      <c r="R6572"/>
      <c r="S6572"/>
      <c r="T6572"/>
      <c r="U6572"/>
      <c r="V6572"/>
      <c r="W6572" s="319"/>
      <c r="X6572"/>
      <c r="Y6572"/>
      <c r="Z6572"/>
      <c r="AA6572"/>
      <c r="AB6572"/>
      <c r="AC6572"/>
      <c r="AD6572"/>
      <c r="AE6572"/>
      <c r="AF6572"/>
      <c r="AG6572"/>
      <c r="AH6572"/>
      <c r="AI6572"/>
      <c r="AJ6572"/>
      <c r="AK6572"/>
      <c r="AL6572"/>
      <c r="AM6572"/>
      <c r="AN6572"/>
      <c r="AO6572"/>
      <c r="AP6572"/>
      <c r="AQ6572"/>
    </row>
    <row r="6573" spans="1:43" s="269" customFormat="1" x14ac:dyDescent="0.2">
      <c r="A6573" s="13"/>
      <c r="B6573"/>
      <c r="C6573"/>
      <c r="D6573" s="227"/>
      <c r="E6573" s="227"/>
      <c r="F6573" s="227"/>
      <c r="G6573"/>
      <c r="H6573"/>
      <c r="I6573"/>
      <c r="J6573" s="227"/>
      <c r="L6573" s="190"/>
      <c r="N6573"/>
      <c r="O6573"/>
      <c r="P6573"/>
      <c r="Q6573"/>
      <c r="R6573"/>
      <c r="S6573"/>
      <c r="T6573"/>
      <c r="U6573"/>
      <c r="V6573"/>
      <c r="W6573" s="319"/>
      <c r="X6573"/>
      <c r="Y6573"/>
      <c r="Z6573"/>
      <c r="AA6573"/>
      <c r="AB6573"/>
      <c r="AC6573"/>
      <c r="AD6573"/>
      <c r="AE6573"/>
      <c r="AF6573"/>
      <c r="AG6573"/>
      <c r="AH6573"/>
      <c r="AI6573"/>
      <c r="AJ6573"/>
      <c r="AK6573"/>
      <c r="AL6573"/>
      <c r="AM6573"/>
      <c r="AN6573"/>
      <c r="AO6573"/>
      <c r="AP6573"/>
      <c r="AQ6573"/>
    </row>
    <row r="6574" spans="1:43" s="269" customFormat="1" x14ac:dyDescent="0.2">
      <c r="A6574" s="13"/>
      <c r="B6574"/>
      <c r="C6574"/>
      <c r="D6574" s="227"/>
      <c r="E6574" s="227"/>
      <c r="F6574" s="227"/>
      <c r="G6574"/>
      <c r="H6574"/>
      <c r="I6574"/>
      <c r="J6574" s="227"/>
      <c r="L6574" s="190"/>
      <c r="N6574"/>
      <c r="O6574"/>
      <c r="P6574"/>
      <c r="Q6574"/>
      <c r="R6574"/>
      <c r="S6574"/>
      <c r="T6574"/>
      <c r="U6574"/>
      <c r="V6574"/>
      <c r="W6574" s="319"/>
      <c r="X6574"/>
      <c r="Y6574"/>
      <c r="Z6574"/>
      <c r="AA6574"/>
      <c r="AB6574"/>
      <c r="AC6574"/>
      <c r="AD6574"/>
      <c r="AE6574"/>
      <c r="AF6574"/>
      <c r="AG6574"/>
      <c r="AH6574"/>
      <c r="AI6574"/>
      <c r="AJ6574"/>
      <c r="AK6574"/>
      <c r="AL6574"/>
      <c r="AM6574"/>
      <c r="AN6574"/>
      <c r="AO6574"/>
      <c r="AP6574"/>
      <c r="AQ6574"/>
    </row>
    <row r="6575" spans="1:43" s="269" customFormat="1" x14ac:dyDescent="0.2">
      <c r="A6575" s="13"/>
      <c r="B6575"/>
      <c r="C6575"/>
      <c r="D6575" s="227"/>
      <c r="E6575" s="227"/>
      <c r="F6575" s="227"/>
      <c r="G6575"/>
      <c r="H6575"/>
      <c r="I6575"/>
      <c r="J6575" s="227"/>
      <c r="L6575" s="190"/>
      <c r="N6575"/>
      <c r="O6575"/>
      <c r="P6575"/>
      <c r="Q6575"/>
      <c r="R6575"/>
      <c r="S6575"/>
      <c r="T6575"/>
      <c r="U6575"/>
      <c r="V6575"/>
      <c r="W6575" s="319"/>
      <c r="X6575"/>
      <c r="Y6575"/>
      <c r="Z6575"/>
      <c r="AA6575"/>
      <c r="AB6575"/>
      <c r="AC6575"/>
      <c r="AD6575"/>
      <c r="AE6575"/>
      <c r="AF6575"/>
      <c r="AG6575"/>
      <c r="AH6575"/>
      <c r="AI6575"/>
      <c r="AJ6575"/>
      <c r="AK6575"/>
      <c r="AL6575"/>
      <c r="AM6575"/>
      <c r="AN6575"/>
      <c r="AO6575"/>
      <c r="AP6575"/>
      <c r="AQ6575"/>
    </row>
    <row r="6576" spans="1:43" s="269" customFormat="1" x14ac:dyDescent="0.2">
      <c r="A6576" s="13"/>
      <c r="B6576"/>
      <c r="C6576"/>
      <c r="D6576" s="227"/>
      <c r="E6576" s="227"/>
      <c r="F6576" s="227"/>
      <c r="G6576"/>
      <c r="H6576"/>
      <c r="I6576"/>
      <c r="J6576" s="227"/>
      <c r="L6576" s="190"/>
      <c r="N6576"/>
      <c r="O6576"/>
      <c r="P6576"/>
      <c r="Q6576"/>
      <c r="R6576"/>
      <c r="S6576"/>
      <c r="T6576"/>
      <c r="U6576"/>
      <c r="V6576"/>
      <c r="W6576" s="319"/>
      <c r="X6576"/>
      <c r="Y6576"/>
      <c r="Z6576"/>
      <c r="AA6576"/>
      <c r="AB6576"/>
      <c r="AC6576"/>
      <c r="AD6576"/>
      <c r="AE6576"/>
      <c r="AF6576"/>
      <c r="AG6576"/>
      <c r="AH6576"/>
      <c r="AI6576"/>
      <c r="AJ6576"/>
      <c r="AK6576"/>
      <c r="AL6576"/>
      <c r="AM6576"/>
      <c r="AN6576"/>
      <c r="AO6576"/>
      <c r="AP6576"/>
      <c r="AQ6576"/>
    </row>
    <row r="6577" spans="1:43" s="269" customFormat="1" x14ac:dyDescent="0.2">
      <c r="A6577" s="13"/>
      <c r="B6577"/>
      <c r="C6577"/>
      <c r="D6577" s="227"/>
      <c r="E6577" s="227"/>
      <c r="F6577" s="227"/>
      <c r="G6577"/>
      <c r="H6577"/>
      <c r="I6577"/>
      <c r="J6577" s="227"/>
      <c r="L6577" s="190"/>
      <c r="N6577"/>
      <c r="O6577"/>
      <c r="P6577"/>
      <c r="Q6577"/>
      <c r="R6577"/>
      <c r="S6577"/>
      <c r="T6577"/>
      <c r="U6577"/>
      <c r="V6577"/>
      <c r="W6577" s="319"/>
      <c r="X6577"/>
      <c r="Y6577"/>
      <c r="Z6577"/>
      <c r="AA6577"/>
      <c r="AB6577"/>
      <c r="AC6577"/>
      <c r="AD6577"/>
      <c r="AE6577"/>
      <c r="AF6577"/>
      <c r="AG6577"/>
      <c r="AH6577"/>
      <c r="AI6577"/>
      <c r="AJ6577"/>
      <c r="AK6577"/>
      <c r="AL6577"/>
      <c r="AM6577"/>
      <c r="AN6577"/>
      <c r="AO6577"/>
      <c r="AP6577"/>
      <c r="AQ6577"/>
    </row>
    <row r="6578" spans="1:43" s="269" customFormat="1" x14ac:dyDescent="0.2">
      <c r="A6578" s="13"/>
      <c r="B6578"/>
      <c r="C6578"/>
      <c r="D6578" s="227"/>
      <c r="E6578" s="227"/>
      <c r="F6578" s="227"/>
      <c r="G6578"/>
      <c r="H6578"/>
      <c r="I6578"/>
      <c r="J6578" s="227"/>
      <c r="L6578" s="190"/>
      <c r="N6578"/>
      <c r="O6578"/>
      <c r="P6578"/>
      <c r="Q6578"/>
      <c r="R6578"/>
      <c r="S6578"/>
      <c r="T6578"/>
      <c r="U6578"/>
      <c r="V6578"/>
      <c r="W6578" s="319"/>
      <c r="X6578"/>
      <c r="Y6578"/>
      <c r="Z6578"/>
      <c r="AA6578"/>
      <c r="AB6578"/>
      <c r="AC6578"/>
      <c r="AD6578"/>
      <c r="AE6578"/>
      <c r="AF6578"/>
      <c r="AG6578"/>
      <c r="AH6578"/>
      <c r="AI6578"/>
      <c r="AJ6578"/>
      <c r="AK6578"/>
      <c r="AL6578"/>
      <c r="AM6578"/>
      <c r="AN6578"/>
      <c r="AO6578"/>
      <c r="AP6578"/>
      <c r="AQ6578"/>
    </row>
    <row r="6579" spans="1:43" s="269" customFormat="1" x14ac:dyDescent="0.2">
      <c r="A6579" s="13"/>
      <c r="B6579"/>
      <c r="C6579"/>
      <c r="D6579" s="227"/>
      <c r="E6579" s="227"/>
      <c r="F6579" s="227"/>
      <c r="G6579"/>
      <c r="H6579"/>
      <c r="I6579"/>
      <c r="J6579" s="227"/>
      <c r="L6579" s="190"/>
      <c r="N6579"/>
      <c r="O6579"/>
      <c r="P6579"/>
      <c r="Q6579"/>
      <c r="R6579"/>
      <c r="S6579"/>
      <c r="T6579"/>
      <c r="U6579"/>
      <c r="V6579"/>
      <c r="W6579" s="319"/>
      <c r="X6579"/>
      <c r="Y6579"/>
      <c r="Z6579"/>
      <c r="AA6579"/>
      <c r="AB6579"/>
      <c r="AC6579"/>
      <c r="AD6579"/>
      <c r="AE6579"/>
      <c r="AF6579"/>
      <c r="AG6579"/>
      <c r="AH6579"/>
      <c r="AI6579"/>
      <c r="AJ6579"/>
      <c r="AK6579"/>
      <c r="AL6579"/>
      <c r="AM6579"/>
      <c r="AN6579"/>
      <c r="AO6579"/>
      <c r="AP6579"/>
      <c r="AQ6579"/>
    </row>
    <row r="6580" spans="1:43" s="269" customFormat="1" x14ac:dyDescent="0.2">
      <c r="A6580" s="13"/>
      <c r="B6580"/>
      <c r="C6580"/>
      <c r="D6580" s="227"/>
      <c r="E6580" s="227"/>
      <c r="F6580" s="227"/>
      <c r="G6580"/>
      <c r="H6580"/>
      <c r="I6580"/>
      <c r="J6580" s="227"/>
      <c r="L6580" s="190"/>
      <c r="N6580"/>
      <c r="O6580"/>
      <c r="P6580"/>
      <c r="Q6580"/>
      <c r="R6580"/>
      <c r="S6580"/>
      <c r="T6580"/>
      <c r="U6580"/>
      <c r="V6580"/>
      <c r="W6580" s="319"/>
      <c r="X6580"/>
      <c r="Y6580"/>
      <c r="Z6580"/>
      <c r="AA6580"/>
      <c r="AB6580"/>
      <c r="AC6580"/>
      <c r="AD6580"/>
      <c r="AE6580"/>
      <c r="AF6580"/>
      <c r="AG6580"/>
      <c r="AH6580"/>
      <c r="AI6580"/>
      <c r="AJ6580"/>
      <c r="AK6580"/>
      <c r="AL6580"/>
      <c r="AM6580"/>
      <c r="AN6580"/>
      <c r="AO6580"/>
      <c r="AP6580"/>
      <c r="AQ6580"/>
    </row>
    <row r="6581" spans="1:43" s="269" customFormat="1" x14ac:dyDescent="0.2">
      <c r="A6581" s="13"/>
      <c r="B6581"/>
      <c r="C6581"/>
      <c r="D6581" s="227"/>
      <c r="E6581" s="227"/>
      <c r="F6581" s="227"/>
      <c r="G6581"/>
      <c r="H6581"/>
      <c r="I6581"/>
      <c r="J6581" s="227"/>
      <c r="L6581" s="190"/>
      <c r="N6581"/>
      <c r="O6581"/>
      <c r="P6581"/>
      <c r="Q6581"/>
      <c r="R6581"/>
      <c r="S6581"/>
      <c r="T6581"/>
      <c r="U6581"/>
      <c r="V6581"/>
      <c r="W6581" s="319"/>
      <c r="X6581"/>
      <c r="Y6581"/>
      <c r="Z6581"/>
      <c r="AA6581"/>
      <c r="AB6581"/>
      <c r="AC6581"/>
      <c r="AD6581"/>
      <c r="AE6581"/>
      <c r="AF6581"/>
      <c r="AG6581"/>
      <c r="AH6581"/>
      <c r="AI6581"/>
      <c r="AJ6581"/>
      <c r="AK6581"/>
      <c r="AL6581"/>
      <c r="AM6581"/>
      <c r="AN6581"/>
      <c r="AO6581"/>
      <c r="AP6581"/>
      <c r="AQ6581"/>
    </row>
    <row r="6582" spans="1:43" s="269" customFormat="1" x14ac:dyDescent="0.2">
      <c r="A6582" s="13"/>
      <c r="B6582"/>
      <c r="C6582"/>
      <c r="D6582" s="227"/>
      <c r="E6582" s="227"/>
      <c r="F6582" s="227"/>
      <c r="G6582"/>
      <c r="H6582"/>
      <c r="I6582"/>
      <c r="J6582" s="227"/>
      <c r="L6582" s="190"/>
      <c r="N6582"/>
      <c r="O6582"/>
      <c r="P6582"/>
      <c r="Q6582"/>
      <c r="R6582"/>
      <c r="S6582"/>
      <c r="T6582"/>
      <c r="U6582"/>
      <c r="V6582"/>
      <c r="W6582" s="319"/>
      <c r="X6582"/>
      <c r="Y6582"/>
      <c r="Z6582"/>
      <c r="AA6582"/>
      <c r="AB6582"/>
      <c r="AC6582"/>
      <c r="AD6582"/>
      <c r="AE6582"/>
      <c r="AF6582"/>
      <c r="AG6582"/>
      <c r="AH6582"/>
      <c r="AI6582"/>
      <c r="AJ6582"/>
      <c r="AK6582"/>
      <c r="AL6582"/>
      <c r="AM6582"/>
      <c r="AN6582"/>
      <c r="AO6582"/>
      <c r="AP6582"/>
      <c r="AQ6582"/>
    </row>
    <row r="6583" spans="1:43" s="269" customFormat="1" x14ac:dyDescent="0.2">
      <c r="A6583" s="13"/>
      <c r="B6583"/>
      <c r="C6583"/>
      <c r="D6583" s="227"/>
      <c r="E6583" s="227"/>
      <c r="F6583" s="227"/>
      <c r="G6583"/>
      <c r="H6583"/>
      <c r="I6583"/>
      <c r="J6583" s="227"/>
      <c r="L6583" s="190"/>
      <c r="N6583"/>
      <c r="O6583"/>
      <c r="P6583"/>
      <c r="Q6583"/>
      <c r="R6583"/>
      <c r="S6583"/>
      <c r="T6583"/>
      <c r="U6583"/>
      <c r="V6583"/>
      <c r="W6583" s="319"/>
      <c r="X6583"/>
      <c r="Y6583"/>
      <c r="Z6583"/>
      <c r="AA6583"/>
      <c r="AB6583"/>
      <c r="AC6583"/>
      <c r="AD6583"/>
      <c r="AE6583"/>
      <c r="AF6583"/>
      <c r="AG6583"/>
      <c r="AH6583"/>
      <c r="AI6583"/>
      <c r="AJ6583"/>
      <c r="AK6583"/>
      <c r="AL6583"/>
      <c r="AM6583"/>
      <c r="AN6583"/>
      <c r="AO6583"/>
      <c r="AP6583"/>
      <c r="AQ6583"/>
    </row>
    <row r="6584" spans="1:43" s="269" customFormat="1" x14ac:dyDescent="0.2">
      <c r="A6584" s="13"/>
      <c r="B6584"/>
      <c r="C6584"/>
      <c r="D6584" s="227"/>
      <c r="E6584" s="227"/>
      <c r="F6584" s="227"/>
      <c r="G6584"/>
      <c r="H6584"/>
      <c r="I6584"/>
      <c r="J6584" s="227"/>
      <c r="L6584" s="190"/>
      <c r="N6584"/>
      <c r="O6584"/>
      <c r="P6584"/>
      <c r="Q6584"/>
      <c r="R6584"/>
      <c r="S6584"/>
      <c r="T6584"/>
      <c r="U6584"/>
      <c r="V6584"/>
      <c r="W6584" s="319"/>
      <c r="X6584"/>
      <c r="Y6584"/>
      <c r="Z6584"/>
      <c r="AA6584"/>
      <c r="AB6584"/>
      <c r="AC6584"/>
      <c r="AD6584"/>
      <c r="AE6584"/>
      <c r="AF6584"/>
      <c r="AG6584"/>
      <c r="AH6584"/>
      <c r="AI6584"/>
      <c r="AJ6584"/>
      <c r="AK6584"/>
      <c r="AL6584"/>
      <c r="AM6584"/>
      <c r="AN6584"/>
      <c r="AO6584"/>
      <c r="AP6584"/>
      <c r="AQ6584"/>
    </row>
    <row r="6585" spans="1:43" s="269" customFormat="1" x14ac:dyDescent="0.2">
      <c r="A6585" s="13"/>
      <c r="B6585"/>
      <c r="C6585"/>
      <c r="D6585" s="227"/>
      <c r="E6585" s="227"/>
      <c r="F6585" s="227"/>
      <c r="G6585"/>
      <c r="H6585"/>
      <c r="I6585"/>
      <c r="J6585" s="227"/>
      <c r="L6585" s="190"/>
      <c r="N6585"/>
      <c r="O6585"/>
      <c r="P6585"/>
      <c r="Q6585"/>
      <c r="R6585"/>
      <c r="S6585"/>
      <c r="T6585"/>
      <c r="U6585"/>
      <c r="V6585"/>
      <c r="W6585" s="319"/>
      <c r="X6585"/>
      <c r="Y6585"/>
      <c r="Z6585"/>
      <c r="AA6585"/>
      <c r="AB6585"/>
      <c r="AC6585"/>
      <c r="AD6585"/>
      <c r="AE6585"/>
      <c r="AF6585"/>
      <c r="AG6585"/>
      <c r="AH6585"/>
      <c r="AI6585"/>
      <c r="AJ6585"/>
      <c r="AK6585"/>
      <c r="AL6585"/>
      <c r="AM6585"/>
      <c r="AN6585"/>
      <c r="AO6585"/>
      <c r="AP6585"/>
      <c r="AQ6585"/>
    </row>
    <row r="6586" spans="1:43" s="269" customFormat="1" x14ac:dyDescent="0.2">
      <c r="A6586" s="13"/>
      <c r="B6586"/>
      <c r="C6586"/>
      <c r="D6586" s="227"/>
      <c r="E6586" s="227"/>
      <c r="F6586" s="227"/>
      <c r="G6586"/>
      <c r="H6586"/>
      <c r="I6586"/>
      <c r="J6586" s="227"/>
      <c r="L6586" s="190"/>
      <c r="N6586"/>
      <c r="O6586"/>
      <c r="P6586"/>
      <c r="Q6586"/>
      <c r="R6586"/>
      <c r="S6586"/>
      <c r="T6586"/>
      <c r="U6586"/>
      <c r="V6586"/>
      <c r="W6586" s="319"/>
      <c r="X6586"/>
      <c r="Y6586"/>
      <c r="Z6586"/>
      <c r="AA6586"/>
      <c r="AB6586"/>
      <c r="AC6586"/>
      <c r="AD6586"/>
      <c r="AE6586"/>
      <c r="AF6586"/>
      <c r="AG6586"/>
      <c r="AH6586"/>
      <c r="AI6586"/>
      <c r="AJ6586"/>
      <c r="AK6586"/>
      <c r="AL6586"/>
      <c r="AM6586"/>
      <c r="AN6586"/>
      <c r="AO6586"/>
      <c r="AP6586"/>
      <c r="AQ6586"/>
    </row>
    <row r="6587" spans="1:43" s="269" customFormat="1" x14ac:dyDescent="0.2">
      <c r="A6587" s="13"/>
      <c r="B6587"/>
      <c r="C6587"/>
      <c r="D6587" s="227"/>
      <c r="E6587" s="227"/>
      <c r="F6587" s="227"/>
      <c r="G6587"/>
      <c r="H6587"/>
      <c r="I6587"/>
      <c r="J6587" s="227"/>
      <c r="L6587" s="190"/>
      <c r="N6587"/>
      <c r="O6587"/>
      <c r="P6587"/>
      <c r="Q6587"/>
      <c r="R6587"/>
      <c r="S6587"/>
      <c r="T6587"/>
      <c r="U6587"/>
      <c r="V6587"/>
      <c r="W6587" s="319"/>
      <c r="X6587"/>
      <c r="Y6587"/>
      <c r="Z6587"/>
      <c r="AA6587"/>
      <c r="AB6587"/>
      <c r="AC6587"/>
      <c r="AD6587"/>
      <c r="AE6587"/>
      <c r="AF6587"/>
      <c r="AG6587"/>
      <c r="AH6587"/>
      <c r="AI6587"/>
      <c r="AJ6587"/>
      <c r="AK6587"/>
      <c r="AL6587"/>
      <c r="AM6587"/>
      <c r="AN6587"/>
      <c r="AO6587"/>
      <c r="AP6587"/>
      <c r="AQ6587"/>
    </row>
    <row r="6588" spans="1:43" s="269" customFormat="1" x14ac:dyDescent="0.2">
      <c r="A6588" s="13"/>
      <c r="B6588"/>
      <c r="C6588"/>
      <c r="D6588" s="227"/>
      <c r="E6588" s="227"/>
      <c r="F6588" s="227"/>
      <c r="G6588"/>
      <c r="H6588"/>
      <c r="I6588"/>
      <c r="J6588" s="227"/>
      <c r="L6588" s="190"/>
      <c r="N6588"/>
      <c r="O6588"/>
      <c r="P6588"/>
      <c r="Q6588"/>
      <c r="R6588"/>
      <c r="S6588"/>
      <c r="T6588"/>
      <c r="U6588"/>
      <c r="V6588"/>
      <c r="W6588" s="319"/>
      <c r="X6588"/>
      <c r="Y6588"/>
      <c r="Z6588"/>
      <c r="AA6588"/>
      <c r="AB6588"/>
      <c r="AC6588"/>
      <c r="AD6588"/>
      <c r="AE6588"/>
      <c r="AF6588"/>
      <c r="AG6588"/>
      <c r="AH6588"/>
      <c r="AI6588"/>
      <c r="AJ6588"/>
      <c r="AK6588"/>
      <c r="AL6588"/>
      <c r="AM6588"/>
      <c r="AN6588"/>
      <c r="AO6588"/>
      <c r="AP6588"/>
      <c r="AQ6588"/>
    </row>
    <row r="6589" spans="1:43" s="269" customFormat="1" x14ac:dyDescent="0.2">
      <c r="A6589" s="13"/>
      <c r="B6589"/>
      <c r="C6589"/>
      <c r="D6589" s="227"/>
      <c r="E6589" s="227"/>
      <c r="F6589" s="227"/>
      <c r="G6589"/>
      <c r="H6589"/>
      <c r="I6589"/>
      <c r="J6589" s="227"/>
      <c r="L6589" s="190"/>
      <c r="N6589"/>
      <c r="O6589"/>
      <c r="P6589"/>
      <c r="Q6589"/>
      <c r="R6589"/>
      <c r="S6589"/>
      <c r="T6589"/>
      <c r="U6589"/>
      <c r="V6589"/>
      <c r="W6589" s="319"/>
      <c r="X6589"/>
      <c r="Y6589"/>
      <c r="Z6589"/>
      <c r="AA6589"/>
      <c r="AB6589"/>
      <c r="AC6589"/>
      <c r="AD6589"/>
      <c r="AE6589"/>
      <c r="AF6589"/>
      <c r="AG6589"/>
      <c r="AH6589"/>
      <c r="AI6589"/>
      <c r="AJ6589"/>
      <c r="AK6589"/>
      <c r="AL6589"/>
      <c r="AM6589"/>
      <c r="AN6589"/>
      <c r="AO6589"/>
      <c r="AP6589"/>
      <c r="AQ6589"/>
    </row>
    <row r="6590" spans="1:43" s="269" customFormat="1" x14ac:dyDescent="0.2">
      <c r="A6590" s="13"/>
      <c r="B6590"/>
      <c r="C6590"/>
      <c r="D6590" s="227"/>
      <c r="E6590" s="227"/>
      <c r="F6590" s="227"/>
      <c r="G6590"/>
      <c r="H6590"/>
      <c r="I6590"/>
      <c r="J6590" s="227"/>
      <c r="L6590" s="190"/>
      <c r="N6590"/>
      <c r="O6590"/>
      <c r="P6590"/>
      <c r="Q6590"/>
      <c r="R6590"/>
      <c r="S6590"/>
      <c r="T6590"/>
      <c r="U6590"/>
      <c r="V6590"/>
      <c r="W6590" s="319"/>
      <c r="X6590"/>
      <c r="Y6590"/>
      <c r="Z6590"/>
      <c r="AA6590"/>
      <c r="AB6590"/>
      <c r="AC6590"/>
      <c r="AD6590"/>
      <c r="AE6590"/>
      <c r="AF6590"/>
      <c r="AG6590"/>
      <c r="AH6590"/>
      <c r="AI6590"/>
      <c r="AJ6590"/>
      <c r="AK6590"/>
      <c r="AL6590"/>
      <c r="AM6590"/>
      <c r="AN6590"/>
      <c r="AO6590"/>
      <c r="AP6590"/>
      <c r="AQ6590"/>
    </row>
    <row r="6591" spans="1:43" s="269" customFormat="1" x14ac:dyDescent="0.2">
      <c r="A6591" s="13"/>
      <c r="B6591"/>
      <c r="C6591"/>
      <c r="D6591" s="227"/>
      <c r="E6591" s="227"/>
      <c r="F6591" s="227"/>
      <c r="G6591"/>
      <c r="H6591"/>
      <c r="I6591"/>
      <c r="J6591" s="227"/>
      <c r="L6591" s="190"/>
      <c r="N6591"/>
      <c r="O6591"/>
      <c r="P6591"/>
      <c r="Q6591"/>
      <c r="R6591"/>
      <c r="S6591"/>
      <c r="T6591"/>
      <c r="U6591"/>
      <c r="V6591"/>
      <c r="W6591" s="319"/>
      <c r="X6591"/>
      <c r="Y6591"/>
      <c r="Z6591"/>
      <c r="AA6591"/>
      <c r="AB6591"/>
      <c r="AC6591"/>
      <c r="AD6591"/>
      <c r="AE6591"/>
      <c r="AF6591"/>
      <c r="AG6591"/>
      <c r="AH6591"/>
      <c r="AI6591"/>
      <c r="AJ6591"/>
      <c r="AK6591"/>
      <c r="AL6591"/>
      <c r="AM6591"/>
      <c r="AN6591"/>
      <c r="AO6591"/>
      <c r="AP6591"/>
      <c r="AQ6591"/>
    </row>
    <row r="6592" spans="1:43" s="269" customFormat="1" x14ac:dyDescent="0.2">
      <c r="A6592" s="13"/>
      <c r="B6592"/>
      <c r="C6592"/>
      <c r="D6592" s="227"/>
      <c r="E6592" s="227"/>
      <c r="F6592" s="227"/>
      <c r="G6592"/>
      <c r="H6592"/>
      <c r="I6592"/>
      <c r="J6592" s="227"/>
      <c r="L6592" s="190"/>
      <c r="N6592"/>
      <c r="O6592"/>
      <c r="P6592"/>
      <c r="Q6592"/>
      <c r="R6592"/>
      <c r="S6592"/>
      <c r="T6592"/>
      <c r="U6592"/>
      <c r="V6592"/>
      <c r="W6592" s="319"/>
      <c r="X6592"/>
      <c r="Y6592"/>
      <c r="Z6592"/>
      <c r="AA6592"/>
      <c r="AB6592"/>
      <c r="AC6592"/>
      <c r="AD6592"/>
      <c r="AE6592"/>
      <c r="AF6592"/>
      <c r="AG6592"/>
      <c r="AH6592"/>
      <c r="AI6592"/>
      <c r="AJ6592"/>
      <c r="AK6592"/>
      <c r="AL6592"/>
      <c r="AM6592"/>
      <c r="AN6592"/>
      <c r="AO6592"/>
      <c r="AP6592"/>
      <c r="AQ6592"/>
    </row>
    <row r="6593" spans="1:43" s="269" customFormat="1" x14ac:dyDescent="0.2">
      <c r="A6593" s="13"/>
      <c r="B6593"/>
      <c r="C6593"/>
      <c r="D6593" s="227"/>
      <c r="E6593" s="227"/>
      <c r="F6593" s="227"/>
      <c r="G6593"/>
      <c r="H6593"/>
      <c r="I6593"/>
      <c r="J6593" s="227"/>
      <c r="L6593" s="190"/>
      <c r="N6593"/>
      <c r="O6593"/>
      <c r="P6593"/>
      <c r="Q6593"/>
      <c r="R6593"/>
      <c r="S6593"/>
      <c r="T6593"/>
      <c r="U6593"/>
      <c r="V6593"/>
      <c r="W6593" s="319"/>
      <c r="X6593"/>
      <c r="Y6593"/>
      <c r="Z6593"/>
      <c r="AA6593"/>
      <c r="AB6593"/>
      <c r="AC6593"/>
      <c r="AD6593"/>
      <c r="AE6593"/>
      <c r="AF6593"/>
      <c r="AG6593"/>
      <c r="AH6593"/>
      <c r="AI6593"/>
      <c r="AJ6593"/>
      <c r="AK6593"/>
      <c r="AL6593"/>
      <c r="AM6593"/>
      <c r="AN6593"/>
      <c r="AO6593"/>
      <c r="AP6593"/>
      <c r="AQ6593"/>
    </row>
    <row r="6594" spans="1:43" s="269" customFormat="1" x14ac:dyDescent="0.2">
      <c r="A6594" s="13"/>
      <c r="B6594"/>
      <c r="C6594"/>
      <c r="D6594" s="227"/>
      <c r="E6594" s="227"/>
      <c r="F6594" s="227"/>
      <c r="G6594"/>
      <c r="H6594"/>
      <c r="I6594"/>
      <c r="J6594" s="227"/>
      <c r="L6594" s="190"/>
      <c r="N6594"/>
      <c r="O6594"/>
      <c r="P6594"/>
      <c r="Q6594"/>
      <c r="R6594"/>
      <c r="S6594"/>
      <c r="T6594"/>
      <c r="U6594"/>
      <c r="V6594"/>
      <c r="W6594" s="319"/>
      <c r="X6594"/>
      <c r="Y6594"/>
      <c r="Z6594"/>
      <c r="AA6594"/>
      <c r="AB6594"/>
      <c r="AC6594"/>
      <c r="AD6594"/>
      <c r="AE6594"/>
      <c r="AF6594"/>
      <c r="AG6594"/>
      <c r="AH6594"/>
      <c r="AI6594"/>
      <c r="AJ6594"/>
      <c r="AK6594"/>
      <c r="AL6594"/>
      <c r="AM6594"/>
      <c r="AN6594"/>
      <c r="AO6594"/>
      <c r="AP6594"/>
      <c r="AQ6594"/>
    </row>
    <row r="6595" spans="1:43" s="269" customFormat="1" x14ac:dyDescent="0.2">
      <c r="A6595" s="13"/>
      <c r="B6595"/>
      <c r="C6595"/>
      <c r="D6595" s="227"/>
      <c r="E6595" s="227"/>
      <c r="F6595" s="227"/>
      <c r="G6595"/>
      <c r="H6595"/>
      <c r="I6595"/>
      <c r="J6595" s="227"/>
      <c r="L6595" s="190"/>
      <c r="N6595"/>
      <c r="O6595"/>
      <c r="P6595"/>
      <c r="Q6595"/>
      <c r="R6595"/>
      <c r="S6595"/>
      <c r="T6595"/>
      <c r="U6595"/>
      <c r="V6595"/>
      <c r="W6595" s="319"/>
      <c r="X6595"/>
      <c r="Y6595"/>
      <c r="Z6595"/>
      <c r="AA6595"/>
      <c r="AB6595"/>
      <c r="AC6595"/>
      <c r="AD6595"/>
      <c r="AE6595"/>
      <c r="AF6595"/>
      <c r="AG6595"/>
      <c r="AH6595"/>
      <c r="AI6595"/>
      <c r="AJ6595"/>
      <c r="AK6595"/>
      <c r="AL6595"/>
      <c r="AM6595"/>
      <c r="AN6595"/>
      <c r="AO6595"/>
      <c r="AP6595"/>
      <c r="AQ6595"/>
    </row>
    <row r="6596" spans="1:43" s="269" customFormat="1" x14ac:dyDescent="0.2">
      <c r="A6596" s="13"/>
      <c r="B6596"/>
      <c r="C6596"/>
      <c r="D6596" s="227"/>
      <c r="E6596" s="227"/>
      <c r="F6596" s="227"/>
      <c r="G6596"/>
      <c r="H6596"/>
      <c r="I6596"/>
      <c r="J6596" s="227"/>
      <c r="L6596" s="190"/>
      <c r="N6596"/>
      <c r="O6596"/>
      <c r="P6596"/>
      <c r="Q6596"/>
      <c r="R6596"/>
      <c r="S6596"/>
      <c r="T6596"/>
      <c r="U6596"/>
      <c r="V6596"/>
      <c r="W6596" s="319"/>
      <c r="X6596"/>
      <c r="Y6596"/>
      <c r="Z6596"/>
      <c r="AA6596"/>
      <c r="AB6596"/>
      <c r="AC6596"/>
      <c r="AD6596"/>
      <c r="AE6596"/>
      <c r="AF6596"/>
      <c r="AG6596"/>
      <c r="AH6596"/>
      <c r="AI6596"/>
      <c r="AJ6596"/>
      <c r="AK6596"/>
      <c r="AL6596"/>
      <c r="AM6596"/>
      <c r="AN6596"/>
      <c r="AO6596"/>
      <c r="AP6596"/>
      <c r="AQ6596"/>
    </row>
    <row r="6597" spans="1:43" s="269" customFormat="1" x14ac:dyDescent="0.2">
      <c r="A6597" s="13"/>
      <c r="B6597"/>
      <c r="C6597"/>
      <c r="D6597" s="227"/>
      <c r="E6597" s="227"/>
      <c r="F6597" s="227"/>
      <c r="G6597"/>
      <c r="H6597"/>
      <c r="I6597"/>
      <c r="J6597" s="227"/>
      <c r="L6597" s="190"/>
      <c r="N6597"/>
      <c r="O6597"/>
      <c r="P6597"/>
      <c r="Q6597"/>
      <c r="R6597"/>
      <c r="S6597"/>
      <c r="T6597"/>
      <c r="U6597"/>
      <c r="V6597"/>
      <c r="W6597" s="319"/>
      <c r="X6597"/>
      <c r="Y6597"/>
      <c r="Z6597"/>
      <c r="AA6597"/>
      <c r="AB6597"/>
      <c r="AC6597"/>
      <c r="AD6597"/>
      <c r="AE6597"/>
      <c r="AF6597"/>
      <c r="AG6597"/>
      <c r="AH6597"/>
      <c r="AI6597"/>
      <c r="AJ6597"/>
      <c r="AK6597"/>
      <c r="AL6597"/>
      <c r="AM6597"/>
      <c r="AN6597"/>
      <c r="AO6597"/>
      <c r="AP6597"/>
      <c r="AQ6597"/>
    </row>
    <row r="6598" spans="1:43" s="269" customFormat="1" x14ac:dyDescent="0.2">
      <c r="A6598" s="13"/>
      <c r="B6598"/>
      <c r="C6598"/>
      <c r="D6598" s="227"/>
      <c r="E6598" s="227"/>
      <c r="F6598" s="227"/>
      <c r="G6598"/>
      <c r="H6598"/>
      <c r="I6598"/>
      <c r="J6598" s="227"/>
      <c r="L6598" s="190"/>
      <c r="N6598"/>
      <c r="O6598"/>
      <c r="P6598"/>
      <c r="Q6598"/>
      <c r="R6598"/>
      <c r="S6598"/>
      <c r="T6598"/>
      <c r="U6598"/>
      <c r="V6598"/>
      <c r="W6598" s="319"/>
      <c r="X6598"/>
      <c r="Y6598"/>
      <c r="Z6598"/>
      <c r="AA6598"/>
      <c r="AB6598"/>
      <c r="AC6598"/>
      <c r="AD6598"/>
      <c r="AE6598"/>
      <c r="AF6598"/>
      <c r="AG6598"/>
      <c r="AH6598"/>
      <c r="AI6598"/>
      <c r="AJ6598"/>
      <c r="AK6598"/>
      <c r="AL6598"/>
      <c r="AM6598"/>
      <c r="AN6598"/>
      <c r="AO6598"/>
      <c r="AP6598"/>
      <c r="AQ6598"/>
    </row>
    <row r="6599" spans="1:43" s="269" customFormat="1" x14ac:dyDescent="0.2">
      <c r="A6599" s="13"/>
      <c r="B6599"/>
      <c r="C6599"/>
      <c r="D6599" s="227"/>
      <c r="E6599" s="227"/>
      <c r="F6599" s="227"/>
      <c r="G6599"/>
      <c r="H6599"/>
      <c r="I6599"/>
      <c r="J6599" s="227"/>
      <c r="L6599" s="190"/>
      <c r="N6599"/>
      <c r="O6599"/>
      <c r="P6599"/>
      <c r="Q6599"/>
      <c r="R6599"/>
      <c r="S6599"/>
      <c r="T6599"/>
      <c r="U6599"/>
      <c r="V6599"/>
      <c r="W6599" s="319"/>
      <c r="X6599"/>
      <c r="Y6599"/>
      <c r="Z6599"/>
      <c r="AA6599"/>
      <c r="AB6599"/>
      <c r="AC6599"/>
      <c r="AD6599"/>
      <c r="AE6599"/>
      <c r="AF6599"/>
      <c r="AG6599"/>
      <c r="AH6599"/>
      <c r="AI6599"/>
      <c r="AJ6599"/>
      <c r="AK6599"/>
      <c r="AL6599"/>
      <c r="AM6599"/>
      <c r="AN6599"/>
      <c r="AO6599"/>
      <c r="AP6599"/>
      <c r="AQ6599"/>
    </row>
    <row r="6600" spans="1:43" s="269" customFormat="1" x14ac:dyDescent="0.2">
      <c r="A6600" s="13"/>
      <c r="B6600"/>
      <c r="C6600"/>
      <c r="D6600" s="227"/>
      <c r="E6600" s="227"/>
      <c r="F6600" s="227"/>
      <c r="G6600"/>
      <c r="H6600"/>
      <c r="I6600"/>
      <c r="J6600" s="227"/>
      <c r="L6600" s="190"/>
      <c r="N6600"/>
      <c r="O6600"/>
      <c r="P6600"/>
      <c r="Q6600"/>
      <c r="R6600"/>
      <c r="S6600"/>
      <c r="T6600"/>
      <c r="U6600"/>
      <c r="V6600"/>
      <c r="W6600" s="319"/>
      <c r="X6600"/>
      <c r="Y6600"/>
      <c r="Z6600"/>
      <c r="AA6600"/>
      <c r="AB6600"/>
      <c r="AC6600"/>
      <c r="AD6600"/>
      <c r="AE6600"/>
      <c r="AF6600"/>
      <c r="AG6600"/>
      <c r="AH6600"/>
      <c r="AI6600"/>
      <c r="AJ6600"/>
      <c r="AK6600"/>
      <c r="AL6600"/>
      <c r="AM6600"/>
      <c r="AN6600"/>
      <c r="AO6600"/>
      <c r="AP6600"/>
      <c r="AQ6600"/>
    </row>
    <row r="6601" spans="1:43" s="269" customFormat="1" x14ac:dyDescent="0.2">
      <c r="A6601" s="13"/>
      <c r="B6601"/>
      <c r="C6601"/>
      <c r="D6601" s="227"/>
      <c r="E6601" s="227"/>
      <c r="F6601" s="227"/>
      <c r="G6601"/>
      <c r="H6601"/>
      <c r="I6601"/>
      <c r="J6601" s="227"/>
      <c r="L6601" s="190"/>
      <c r="N6601"/>
      <c r="O6601"/>
      <c r="P6601"/>
      <c r="Q6601"/>
      <c r="R6601"/>
      <c r="S6601"/>
      <c r="T6601"/>
      <c r="U6601"/>
      <c r="V6601"/>
      <c r="W6601" s="319"/>
      <c r="X6601"/>
      <c r="Y6601"/>
      <c r="Z6601"/>
      <c r="AA6601"/>
      <c r="AB6601"/>
      <c r="AC6601"/>
      <c r="AD6601"/>
      <c r="AE6601"/>
      <c r="AF6601"/>
      <c r="AG6601"/>
      <c r="AH6601"/>
      <c r="AI6601"/>
      <c r="AJ6601"/>
      <c r="AK6601"/>
      <c r="AL6601"/>
      <c r="AM6601"/>
      <c r="AN6601"/>
      <c r="AO6601"/>
      <c r="AP6601"/>
      <c r="AQ6601"/>
    </row>
    <row r="6602" spans="1:43" s="269" customFormat="1" x14ac:dyDescent="0.2">
      <c r="A6602" s="13"/>
      <c r="B6602"/>
      <c r="C6602"/>
      <c r="D6602" s="227"/>
      <c r="E6602" s="227"/>
      <c r="F6602" s="227"/>
      <c r="G6602"/>
      <c r="H6602"/>
      <c r="I6602"/>
      <c r="J6602" s="227"/>
      <c r="L6602" s="190"/>
      <c r="N6602"/>
      <c r="O6602"/>
      <c r="P6602"/>
      <c r="Q6602"/>
      <c r="R6602"/>
      <c r="S6602"/>
      <c r="T6602"/>
      <c r="U6602"/>
      <c r="V6602"/>
      <c r="W6602" s="319"/>
      <c r="X6602"/>
      <c r="Y6602"/>
      <c r="Z6602"/>
      <c r="AA6602"/>
      <c r="AB6602"/>
      <c r="AC6602"/>
      <c r="AD6602"/>
      <c r="AE6602"/>
      <c r="AF6602"/>
      <c r="AG6602"/>
      <c r="AH6602"/>
      <c r="AI6602"/>
      <c r="AJ6602"/>
      <c r="AK6602"/>
      <c r="AL6602"/>
      <c r="AM6602"/>
      <c r="AN6602"/>
      <c r="AO6602"/>
      <c r="AP6602"/>
      <c r="AQ6602"/>
    </row>
    <row r="6603" spans="1:43" s="269" customFormat="1" x14ac:dyDescent="0.2">
      <c r="A6603" s="13"/>
      <c r="B6603"/>
      <c r="C6603"/>
      <c r="D6603" s="227"/>
      <c r="E6603" s="227"/>
      <c r="F6603" s="227"/>
      <c r="G6603"/>
      <c r="H6603"/>
      <c r="I6603"/>
      <c r="J6603" s="227"/>
      <c r="L6603" s="190"/>
      <c r="N6603"/>
      <c r="O6603"/>
      <c r="P6603"/>
      <c r="Q6603"/>
      <c r="R6603"/>
      <c r="S6603"/>
      <c r="T6603"/>
      <c r="U6603"/>
      <c r="V6603"/>
      <c r="W6603" s="319"/>
      <c r="X6603"/>
      <c r="Y6603"/>
      <c r="Z6603"/>
      <c r="AA6603"/>
      <c r="AB6603"/>
      <c r="AC6603"/>
      <c r="AD6603"/>
      <c r="AE6603"/>
      <c r="AF6603"/>
      <c r="AG6603"/>
      <c r="AH6603"/>
      <c r="AI6603"/>
      <c r="AJ6603"/>
      <c r="AK6603"/>
      <c r="AL6603"/>
      <c r="AM6603"/>
      <c r="AN6603"/>
      <c r="AO6603"/>
      <c r="AP6603"/>
      <c r="AQ6603"/>
    </row>
    <row r="6604" spans="1:43" s="269" customFormat="1" x14ac:dyDescent="0.2">
      <c r="A6604" s="13"/>
      <c r="B6604"/>
      <c r="C6604"/>
      <c r="D6604" s="227"/>
      <c r="E6604" s="227"/>
      <c r="F6604" s="227"/>
      <c r="G6604"/>
      <c r="H6604"/>
      <c r="I6604"/>
      <c r="J6604" s="227"/>
      <c r="L6604" s="190"/>
      <c r="N6604"/>
      <c r="O6604"/>
      <c r="P6604"/>
      <c r="Q6604"/>
      <c r="R6604"/>
      <c r="S6604"/>
      <c r="T6604"/>
      <c r="U6604"/>
      <c r="V6604"/>
      <c r="W6604" s="319"/>
      <c r="X6604"/>
      <c r="Y6604"/>
      <c r="Z6604"/>
      <c r="AA6604"/>
      <c r="AB6604"/>
      <c r="AC6604"/>
      <c r="AD6604"/>
      <c r="AE6604"/>
      <c r="AF6604"/>
      <c r="AG6604"/>
      <c r="AH6604"/>
      <c r="AI6604"/>
      <c r="AJ6604"/>
      <c r="AK6604"/>
      <c r="AL6604"/>
      <c r="AM6604"/>
      <c r="AN6604"/>
      <c r="AO6604"/>
      <c r="AP6604"/>
      <c r="AQ6604"/>
    </row>
    <row r="6605" spans="1:43" s="269" customFormat="1" x14ac:dyDescent="0.2">
      <c r="A6605" s="13"/>
      <c r="B6605"/>
      <c r="C6605"/>
      <c r="D6605" s="227"/>
      <c r="E6605" s="227"/>
      <c r="F6605" s="227"/>
      <c r="G6605"/>
      <c r="H6605"/>
      <c r="I6605"/>
      <c r="J6605" s="227"/>
      <c r="L6605" s="190"/>
      <c r="N6605"/>
      <c r="O6605"/>
      <c r="P6605"/>
      <c r="Q6605"/>
      <c r="R6605"/>
      <c r="S6605"/>
      <c r="T6605"/>
      <c r="U6605"/>
      <c r="V6605"/>
      <c r="W6605" s="319"/>
      <c r="X6605"/>
      <c r="Y6605"/>
      <c r="Z6605"/>
      <c r="AA6605"/>
      <c r="AB6605"/>
      <c r="AC6605"/>
      <c r="AD6605"/>
      <c r="AE6605"/>
      <c r="AF6605"/>
      <c r="AG6605"/>
      <c r="AH6605"/>
      <c r="AI6605"/>
      <c r="AJ6605"/>
      <c r="AK6605"/>
      <c r="AL6605"/>
      <c r="AM6605"/>
      <c r="AN6605"/>
      <c r="AO6605"/>
      <c r="AP6605"/>
      <c r="AQ6605"/>
    </row>
    <row r="6606" spans="1:43" s="269" customFormat="1" x14ac:dyDescent="0.2">
      <c r="A6606" s="13"/>
      <c r="B6606"/>
      <c r="C6606"/>
      <c r="D6606" s="227"/>
      <c r="E6606" s="227"/>
      <c r="F6606" s="227"/>
      <c r="G6606"/>
      <c r="H6606"/>
      <c r="I6606"/>
      <c r="J6606" s="227"/>
      <c r="L6606" s="190"/>
      <c r="N6606"/>
      <c r="O6606"/>
      <c r="P6606"/>
      <c r="Q6606"/>
      <c r="R6606"/>
      <c r="S6606"/>
      <c r="T6606"/>
      <c r="U6606"/>
      <c r="V6606"/>
      <c r="W6606" s="319"/>
      <c r="X6606"/>
      <c r="Y6606"/>
      <c r="Z6606"/>
      <c r="AA6606"/>
      <c r="AB6606"/>
      <c r="AC6606"/>
      <c r="AD6606"/>
      <c r="AE6606"/>
      <c r="AF6606"/>
      <c r="AG6606"/>
      <c r="AH6606"/>
      <c r="AI6606"/>
      <c r="AJ6606"/>
      <c r="AK6606"/>
      <c r="AL6606"/>
      <c r="AM6606"/>
      <c r="AN6606"/>
      <c r="AO6606"/>
      <c r="AP6606"/>
      <c r="AQ6606"/>
    </row>
    <row r="6607" spans="1:43" s="269" customFormat="1" x14ac:dyDescent="0.2">
      <c r="A6607" s="13"/>
      <c r="B6607"/>
      <c r="C6607"/>
      <c r="D6607" s="227"/>
      <c r="E6607" s="227"/>
      <c r="F6607" s="227"/>
      <c r="G6607"/>
      <c r="H6607"/>
      <c r="I6607"/>
      <c r="J6607" s="227"/>
      <c r="L6607" s="190"/>
      <c r="N6607"/>
      <c r="O6607"/>
      <c r="P6607"/>
      <c r="Q6607"/>
      <c r="R6607"/>
      <c r="S6607"/>
      <c r="T6607"/>
      <c r="U6607"/>
      <c r="V6607"/>
      <c r="W6607" s="319"/>
      <c r="X6607"/>
      <c r="Y6607"/>
      <c r="Z6607"/>
      <c r="AA6607"/>
      <c r="AB6607"/>
      <c r="AC6607"/>
      <c r="AD6607"/>
      <c r="AE6607"/>
      <c r="AF6607"/>
      <c r="AG6607"/>
      <c r="AH6607"/>
      <c r="AI6607"/>
      <c r="AJ6607"/>
      <c r="AK6607"/>
      <c r="AL6607"/>
      <c r="AM6607"/>
      <c r="AN6607"/>
      <c r="AO6607"/>
      <c r="AP6607"/>
      <c r="AQ6607"/>
    </row>
    <row r="6608" spans="1:43" s="269" customFormat="1" x14ac:dyDescent="0.2">
      <c r="A6608" s="13"/>
      <c r="B6608"/>
      <c r="C6608"/>
      <c r="D6608" s="227"/>
      <c r="E6608" s="227"/>
      <c r="F6608" s="227"/>
      <c r="G6608"/>
      <c r="H6608"/>
      <c r="I6608"/>
      <c r="J6608" s="227"/>
      <c r="L6608" s="190"/>
      <c r="N6608"/>
      <c r="O6608"/>
      <c r="P6608"/>
      <c r="Q6608"/>
      <c r="R6608"/>
      <c r="S6608"/>
      <c r="T6608"/>
      <c r="U6608"/>
      <c r="V6608"/>
      <c r="W6608" s="319"/>
      <c r="X6608"/>
      <c r="Y6608"/>
      <c r="Z6608"/>
      <c r="AA6608"/>
      <c r="AB6608"/>
      <c r="AC6608"/>
      <c r="AD6608"/>
      <c r="AE6608"/>
      <c r="AF6608"/>
      <c r="AG6608"/>
      <c r="AH6608"/>
      <c r="AI6608"/>
      <c r="AJ6608"/>
      <c r="AK6608"/>
      <c r="AL6608"/>
      <c r="AM6608"/>
      <c r="AN6608"/>
      <c r="AO6608"/>
      <c r="AP6608"/>
      <c r="AQ6608"/>
    </row>
    <row r="6609" spans="1:43" s="269" customFormat="1" x14ac:dyDescent="0.2">
      <c r="A6609" s="13"/>
      <c r="B6609"/>
      <c r="C6609"/>
      <c r="D6609" s="227"/>
      <c r="E6609" s="227"/>
      <c r="F6609" s="227"/>
      <c r="G6609"/>
      <c r="H6609"/>
      <c r="I6609"/>
      <c r="J6609" s="227"/>
      <c r="L6609" s="190"/>
      <c r="N6609"/>
      <c r="O6609"/>
      <c r="P6609"/>
      <c r="Q6609"/>
      <c r="R6609"/>
      <c r="S6609"/>
      <c r="T6609"/>
      <c r="U6609"/>
      <c r="V6609"/>
      <c r="W6609" s="319"/>
      <c r="X6609"/>
      <c r="Y6609"/>
      <c r="Z6609"/>
      <c r="AA6609"/>
      <c r="AB6609"/>
      <c r="AC6609"/>
      <c r="AD6609"/>
      <c r="AE6609"/>
      <c r="AF6609"/>
      <c r="AG6609"/>
      <c r="AH6609"/>
      <c r="AI6609"/>
      <c r="AJ6609"/>
      <c r="AK6609"/>
      <c r="AL6609"/>
      <c r="AM6609"/>
      <c r="AN6609"/>
      <c r="AO6609"/>
      <c r="AP6609"/>
      <c r="AQ6609"/>
    </row>
    <row r="6610" spans="1:43" s="269" customFormat="1" x14ac:dyDescent="0.2">
      <c r="A6610" s="13"/>
      <c r="B6610"/>
      <c r="C6610"/>
      <c r="D6610" s="227"/>
      <c r="E6610" s="227"/>
      <c r="F6610" s="227"/>
      <c r="G6610"/>
      <c r="H6610"/>
      <c r="I6610"/>
      <c r="J6610" s="227"/>
      <c r="L6610" s="190"/>
      <c r="N6610"/>
      <c r="O6610"/>
      <c r="P6610"/>
      <c r="Q6610"/>
      <c r="R6610"/>
      <c r="S6610"/>
      <c r="T6610"/>
      <c r="U6610"/>
      <c r="V6610"/>
      <c r="W6610" s="319"/>
      <c r="X6610"/>
      <c r="Y6610"/>
      <c r="Z6610"/>
      <c r="AA6610"/>
      <c r="AB6610"/>
      <c r="AC6610"/>
      <c r="AD6610"/>
      <c r="AE6610"/>
      <c r="AF6610"/>
      <c r="AG6610"/>
      <c r="AH6610"/>
      <c r="AI6610"/>
      <c r="AJ6610"/>
      <c r="AK6610"/>
      <c r="AL6610"/>
      <c r="AM6610"/>
      <c r="AN6610"/>
      <c r="AO6610"/>
      <c r="AP6610"/>
      <c r="AQ6610"/>
    </row>
    <row r="6611" spans="1:43" s="269" customFormat="1" x14ac:dyDescent="0.2">
      <c r="A6611" s="13"/>
      <c r="B6611"/>
      <c r="C6611"/>
      <c r="D6611" s="227"/>
      <c r="E6611" s="227"/>
      <c r="F6611" s="227"/>
      <c r="G6611"/>
      <c r="H6611"/>
      <c r="I6611"/>
      <c r="J6611" s="227"/>
      <c r="L6611" s="190"/>
      <c r="N6611"/>
      <c r="O6611"/>
      <c r="P6611"/>
      <c r="Q6611"/>
      <c r="R6611"/>
      <c r="S6611"/>
      <c r="T6611"/>
      <c r="U6611"/>
      <c r="V6611"/>
      <c r="W6611" s="319"/>
      <c r="X6611"/>
      <c r="Y6611"/>
      <c r="Z6611"/>
      <c r="AA6611"/>
      <c r="AB6611"/>
      <c r="AC6611"/>
      <c r="AD6611"/>
      <c r="AE6611"/>
      <c r="AF6611"/>
      <c r="AG6611"/>
      <c r="AH6611"/>
      <c r="AI6611"/>
      <c r="AJ6611"/>
      <c r="AK6611"/>
      <c r="AL6611"/>
      <c r="AM6611"/>
      <c r="AN6611"/>
      <c r="AO6611"/>
      <c r="AP6611"/>
      <c r="AQ6611"/>
    </row>
    <row r="6612" spans="1:43" s="269" customFormat="1" x14ac:dyDescent="0.2">
      <c r="A6612" s="13"/>
      <c r="B6612"/>
      <c r="C6612"/>
      <c r="D6612" s="227"/>
      <c r="E6612" s="227"/>
      <c r="F6612" s="227"/>
      <c r="G6612"/>
      <c r="H6612"/>
      <c r="I6612"/>
      <c r="J6612" s="227"/>
      <c r="L6612" s="190"/>
      <c r="N6612"/>
      <c r="O6612"/>
      <c r="P6612"/>
      <c r="Q6612"/>
      <c r="R6612"/>
      <c r="S6612"/>
      <c r="T6612"/>
      <c r="U6612"/>
      <c r="V6612"/>
      <c r="W6612" s="319"/>
      <c r="X6612"/>
      <c r="Y6612"/>
      <c r="Z6612"/>
      <c r="AA6612"/>
      <c r="AB6612"/>
      <c r="AC6612"/>
      <c r="AD6612"/>
      <c r="AE6612"/>
      <c r="AF6612"/>
      <c r="AG6612"/>
      <c r="AH6612"/>
      <c r="AI6612"/>
      <c r="AJ6612"/>
      <c r="AK6612"/>
      <c r="AL6612"/>
      <c r="AM6612"/>
      <c r="AN6612"/>
      <c r="AO6612"/>
      <c r="AP6612"/>
      <c r="AQ6612"/>
    </row>
    <row r="6613" spans="1:43" s="269" customFormat="1" x14ac:dyDescent="0.2">
      <c r="A6613" s="13"/>
      <c r="B6613"/>
      <c r="C6613"/>
      <c r="D6613" s="227"/>
      <c r="E6613" s="227"/>
      <c r="F6613" s="227"/>
      <c r="G6613"/>
      <c r="H6613"/>
      <c r="I6613"/>
      <c r="J6613" s="227"/>
      <c r="L6613" s="190"/>
      <c r="N6613"/>
      <c r="O6613"/>
      <c r="P6613"/>
      <c r="Q6613"/>
      <c r="R6613"/>
      <c r="S6613"/>
      <c r="T6613"/>
      <c r="U6613"/>
      <c r="V6613"/>
      <c r="W6613" s="319"/>
      <c r="X6613"/>
      <c r="Y6613"/>
      <c r="Z6613"/>
      <c r="AA6613"/>
      <c r="AB6613"/>
      <c r="AC6613"/>
      <c r="AD6613"/>
      <c r="AE6613"/>
      <c r="AF6613"/>
      <c r="AG6613"/>
      <c r="AH6613"/>
      <c r="AI6613"/>
      <c r="AJ6613"/>
      <c r="AK6613"/>
      <c r="AL6613"/>
      <c r="AM6613"/>
      <c r="AN6613"/>
      <c r="AO6613"/>
      <c r="AP6613"/>
      <c r="AQ6613"/>
    </row>
    <row r="6614" spans="1:43" s="269" customFormat="1" x14ac:dyDescent="0.2">
      <c r="A6614" s="13"/>
      <c r="B6614"/>
      <c r="C6614"/>
      <c r="D6614" s="227"/>
      <c r="E6614" s="227"/>
      <c r="F6614" s="227"/>
      <c r="G6614"/>
      <c r="H6614"/>
      <c r="I6614"/>
      <c r="J6614" s="227"/>
      <c r="L6614" s="190"/>
      <c r="N6614"/>
      <c r="O6614"/>
      <c r="P6614"/>
      <c r="Q6614"/>
      <c r="R6614"/>
      <c r="S6614"/>
      <c r="T6614"/>
      <c r="U6614"/>
      <c r="V6614"/>
      <c r="W6614" s="319"/>
      <c r="X6614"/>
      <c r="Y6614"/>
      <c r="Z6614"/>
      <c r="AA6614"/>
      <c r="AB6614"/>
      <c r="AC6614"/>
      <c r="AD6614"/>
      <c r="AE6614"/>
      <c r="AF6614"/>
      <c r="AG6614"/>
      <c r="AH6614"/>
      <c r="AI6614"/>
      <c r="AJ6614"/>
      <c r="AK6614"/>
      <c r="AL6614"/>
      <c r="AM6614"/>
      <c r="AN6614"/>
      <c r="AO6614"/>
      <c r="AP6614"/>
      <c r="AQ6614"/>
    </row>
    <row r="6615" spans="1:43" s="269" customFormat="1" x14ac:dyDescent="0.2">
      <c r="A6615" s="13"/>
      <c r="B6615"/>
      <c r="C6615"/>
      <c r="D6615" s="227"/>
      <c r="E6615" s="227"/>
      <c r="F6615" s="227"/>
      <c r="G6615"/>
      <c r="H6615"/>
      <c r="I6615"/>
      <c r="J6615" s="227"/>
      <c r="L6615" s="190"/>
      <c r="N6615"/>
      <c r="O6615"/>
      <c r="P6615"/>
      <c r="Q6615"/>
      <c r="R6615"/>
      <c r="S6615"/>
      <c r="T6615"/>
      <c r="U6615"/>
      <c r="V6615"/>
      <c r="W6615" s="319"/>
      <c r="X6615"/>
      <c r="Y6615"/>
      <c r="Z6615"/>
      <c r="AA6615"/>
      <c r="AB6615"/>
      <c r="AC6615"/>
      <c r="AD6615"/>
      <c r="AE6615"/>
      <c r="AF6615"/>
      <c r="AG6615"/>
      <c r="AH6615"/>
      <c r="AI6615"/>
      <c r="AJ6615"/>
      <c r="AK6615"/>
      <c r="AL6615"/>
      <c r="AM6615"/>
      <c r="AN6615"/>
      <c r="AO6615"/>
      <c r="AP6615"/>
      <c r="AQ6615"/>
    </row>
    <row r="6616" spans="1:43" s="269" customFormat="1" x14ac:dyDescent="0.2">
      <c r="A6616" s="13"/>
      <c r="B6616"/>
      <c r="C6616"/>
      <c r="D6616" s="227"/>
      <c r="E6616" s="227"/>
      <c r="F6616" s="227"/>
      <c r="G6616"/>
      <c r="H6616"/>
      <c r="I6616"/>
      <c r="J6616" s="227"/>
      <c r="L6616" s="190"/>
      <c r="N6616"/>
      <c r="O6616"/>
      <c r="P6616"/>
      <c r="Q6616"/>
      <c r="R6616"/>
      <c r="S6616"/>
      <c r="T6616"/>
      <c r="U6616"/>
      <c r="V6616"/>
      <c r="W6616" s="319"/>
      <c r="X6616"/>
      <c r="Y6616"/>
      <c r="Z6616"/>
      <c r="AA6616"/>
      <c r="AB6616"/>
      <c r="AC6616"/>
      <c r="AD6616"/>
      <c r="AE6616"/>
      <c r="AF6616"/>
      <c r="AG6616"/>
      <c r="AH6616"/>
      <c r="AI6616"/>
      <c r="AJ6616"/>
      <c r="AK6616"/>
      <c r="AL6616"/>
      <c r="AM6616"/>
      <c r="AN6616"/>
      <c r="AO6616"/>
      <c r="AP6616"/>
      <c r="AQ6616"/>
    </row>
    <row r="6617" spans="1:43" s="269" customFormat="1" x14ac:dyDescent="0.2">
      <c r="A6617" s="13"/>
      <c r="B6617"/>
      <c r="C6617"/>
      <c r="D6617" s="227"/>
      <c r="E6617" s="227"/>
      <c r="F6617" s="227"/>
      <c r="G6617"/>
      <c r="H6617"/>
      <c r="I6617"/>
      <c r="J6617" s="227"/>
      <c r="L6617" s="190"/>
      <c r="N6617"/>
      <c r="O6617"/>
      <c r="P6617"/>
      <c r="Q6617"/>
      <c r="R6617"/>
      <c r="S6617"/>
      <c r="T6617"/>
      <c r="U6617"/>
      <c r="V6617"/>
      <c r="W6617" s="319"/>
      <c r="X6617"/>
      <c r="Y6617"/>
      <c r="Z6617"/>
      <c r="AA6617"/>
      <c r="AB6617"/>
      <c r="AC6617"/>
      <c r="AD6617"/>
      <c r="AE6617"/>
      <c r="AF6617"/>
      <c r="AG6617"/>
      <c r="AH6617"/>
      <c r="AI6617"/>
      <c r="AJ6617"/>
      <c r="AK6617"/>
      <c r="AL6617"/>
      <c r="AM6617"/>
      <c r="AN6617"/>
      <c r="AO6617"/>
      <c r="AP6617"/>
      <c r="AQ6617"/>
    </row>
    <row r="6618" spans="1:43" s="269" customFormat="1" x14ac:dyDescent="0.2">
      <c r="A6618" s="13"/>
      <c r="B6618"/>
      <c r="C6618"/>
      <c r="D6618" s="227"/>
      <c r="E6618" s="227"/>
      <c r="F6618" s="227"/>
      <c r="G6618"/>
      <c r="H6618"/>
      <c r="I6618"/>
      <c r="J6618" s="227"/>
      <c r="L6618" s="190"/>
      <c r="N6618"/>
      <c r="O6618"/>
      <c r="P6618"/>
      <c r="Q6618"/>
      <c r="R6618"/>
      <c r="S6618"/>
      <c r="T6618"/>
      <c r="U6618"/>
      <c r="V6618"/>
      <c r="W6618" s="319"/>
      <c r="X6618"/>
      <c r="Y6618"/>
      <c r="Z6618"/>
      <c r="AA6618"/>
      <c r="AB6618"/>
      <c r="AC6618"/>
      <c r="AD6618"/>
      <c r="AE6618"/>
      <c r="AF6618"/>
      <c r="AG6618"/>
      <c r="AH6618"/>
      <c r="AI6618"/>
      <c r="AJ6618"/>
      <c r="AK6618"/>
      <c r="AL6618"/>
      <c r="AM6618"/>
      <c r="AN6618"/>
      <c r="AO6618"/>
      <c r="AP6618"/>
      <c r="AQ6618"/>
    </row>
    <row r="6619" spans="1:43" s="269" customFormat="1" x14ac:dyDescent="0.2">
      <c r="A6619" s="13"/>
      <c r="B6619"/>
      <c r="C6619"/>
      <c r="D6619" s="227"/>
      <c r="E6619" s="227"/>
      <c r="F6619" s="227"/>
      <c r="G6619"/>
      <c r="H6619"/>
      <c r="I6619"/>
      <c r="J6619" s="227"/>
      <c r="L6619" s="190"/>
      <c r="N6619"/>
      <c r="O6619"/>
      <c r="P6619"/>
      <c r="Q6619"/>
      <c r="R6619"/>
      <c r="S6619"/>
      <c r="T6619"/>
      <c r="U6619"/>
      <c r="V6619"/>
      <c r="W6619" s="319"/>
      <c r="X6619"/>
      <c r="Y6619"/>
      <c r="Z6619"/>
      <c r="AA6619"/>
      <c r="AB6619"/>
      <c r="AC6619"/>
      <c r="AD6619"/>
      <c r="AE6619"/>
      <c r="AF6619"/>
      <c r="AG6619"/>
      <c r="AH6619"/>
      <c r="AI6619"/>
      <c r="AJ6619"/>
      <c r="AK6619"/>
      <c r="AL6619"/>
      <c r="AM6619"/>
      <c r="AN6619"/>
      <c r="AO6619"/>
      <c r="AP6619"/>
      <c r="AQ6619"/>
    </row>
    <row r="6620" spans="1:43" s="269" customFormat="1" x14ac:dyDescent="0.2">
      <c r="A6620" s="13"/>
      <c r="B6620"/>
      <c r="C6620"/>
      <c r="D6620" s="227"/>
      <c r="E6620" s="227"/>
      <c r="F6620" s="227"/>
      <c r="G6620"/>
      <c r="H6620"/>
      <c r="I6620"/>
      <c r="J6620" s="227"/>
      <c r="L6620" s="190"/>
      <c r="N6620"/>
      <c r="O6620"/>
      <c r="P6620"/>
      <c r="Q6620"/>
      <c r="R6620"/>
      <c r="S6620"/>
      <c r="T6620"/>
      <c r="U6620"/>
      <c r="V6620"/>
      <c r="W6620" s="319"/>
      <c r="X6620"/>
      <c r="Y6620"/>
      <c r="Z6620"/>
      <c r="AA6620"/>
      <c r="AB6620"/>
      <c r="AC6620"/>
      <c r="AD6620"/>
      <c r="AE6620"/>
      <c r="AF6620"/>
      <c r="AG6620"/>
      <c r="AH6620"/>
      <c r="AI6620"/>
      <c r="AJ6620"/>
      <c r="AK6620"/>
      <c r="AL6620"/>
      <c r="AM6620"/>
      <c r="AN6620"/>
      <c r="AO6620"/>
      <c r="AP6620"/>
      <c r="AQ6620"/>
    </row>
    <row r="6621" spans="1:43" s="269" customFormat="1" x14ac:dyDescent="0.2">
      <c r="A6621" s="13"/>
      <c r="B6621"/>
      <c r="C6621"/>
      <c r="D6621" s="227"/>
      <c r="E6621" s="227"/>
      <c r="F6621" s="227"/>
      <c r="G6621"/>
      <c r="H6621"/>
      <c r="I6621"/>
      <c r="J6621" s="227"/>
      <c r="L6621" s="190"/>
      <c r="N6621"/>
      <c r="O6621"/>
      <c r="P6621"/>
      <c r="Q6621"/>
      <c r="R6621"/>
      <c r="S6621"/>
      <c r="T6621"/>
      <c r="U6621"/>
      <c r="V6621"/>
      <c r="W6621" s="319"/>
      <c r="X6621"/>
      <c r="Y6621"/>
      <c r="Z6621"/>
      <c r="AA6621"/>
      <c r="AB6621"/>
      <c r="AC6621"/>
      <c r="AD6621"/>
      <c r="AE6621"/>
      <c r="AF6621"/>
      <c r="AG6621"/>
      <c r="AH6621"/>
      <c r="AI6621"/>
      <c r="AJ6621"/>
      <c r="AK6621"/>
      <c r="AL6621"/>
      <c r="AM6621"/>
      <c r="AN6621"/>
      <c r="AO6621"/>
      <c r="AP6621"/>
      <c r="AQ6621"/>
    </row>
    <row r="6622" spans="1:43" s="269" customFormat="1" x14ac:dyDescent="0.2">
      <c r="A6622" s="13"/>
      <c r="B6622"/>
      <c r="C6622"/>
      <c r="D6622" s="227"/>
      <c r="E6622" s="227"/>
      <c r="F6622" s="227"/>
      <c r="G6622"/>
      <c r="H6622"/>
      <c r="I6622"/>
      <c r="J6622" s="227"/>
      <c r="L6622" s="190"/>
      <c r="N6622"/>
      <c r="O6622"/>
      <c r="P6622"/>
      <c r="Q6622"/>
      <c r="R6622"/>
      <c r="S6622"/>
      <c r="T6622"/>
      <c r="U6622"/>
      <c r="V6622"/>
      <c r="W6622" s="319"/>
      <c r="X6622"/>
      <c r="Y6622"/>
      <c r="Z6622"/>
      <c r="AA6622"/>
      <c r="AB6622"/>
      <c r="AC6622"/>
      <c r="AD6622"/>
      <c r="AE6622"/>
      <c r="AF6622"/>
      <c r="AG6622"/>
      <c r="AH6622"/>
      <c r="AI6622"/>
      <c r="AJ6622"/>
      <c r="AK6622"/>
      <c r="AL6622"/>
      <c r="AM6622"/>
      <c r="AN6622"/>
      <c r="AO6622"/>
      <c r="AP6622"/>
      <c r="AQ6622"/>
    </row>
    <row r="6623" spans="1:43" s="269" customFormat="1" x14ac:dyDescent="0.2">
      <c r="A6623" s="13"/>
      <c r="B6623"/>
      <c r="C6623"/>
      <c r="D6623" s="227"/>
      <c r="E6623" s="227"/>
      <c r="F6623" s="227"/>
      <c r="G6623"/>
      <c r="H6623"/>
      <c r="I6623"/>
      <c r="J6623" s="227"/>
      <c r="L6623" s="190"/>
      <c r="N6623"/>
      <c r="O6623"/>
      <c r="P6623"/>
      <c r="Q6623"/>
      <c r="R6623"/>
      <c r="S6623"/>
      <c r="T6623"/>
      <c r="U6623"/>
      <c r="V6623"/>
      <c r="W6623" s="319"/>
      <c r="X6623"/>
      <c r="Y6623"/>
      <c r="Z6623"/>
      <c r="AA6623"/>
      <c r="AB6623"/>
      <c r="AC6623"/>
      <c r="AD6623"/>
      <c r="AE6623"/>
      <c r="AF6623"/>
      <c r="AG6623"/>
      <c r="AH6623"/>
      <c r="AI6623"/>
      <c r="AJ6623"/>
      <c r="AK6623"/>
      <c r="AL6623"/>
      <c r="AM6623"/>
      <c r="AN6623"/>
      <c r="AO6623"/>
      <c r="AP6623"/>
      <c r="AQ6623"/>
    </row>
    <row r="6624" spans="1:43" s="269" customFormat="1" x14ac:dyDescent="0.2">
      <c r="A6624" s="13"/>
      <c r="B6624"/>
      <c r="C6624"/>
      <c r="D6624" s="227"/>
      <c r="E6624" s="227"/>
      <c r="F6624" s="227"/>
      <c r="G6624"/>
      <c r="H6624"/>
      <c r="I6624"/>
      <c r="J6624" s="227"/>
      <c r="L6624" s="190"/>
      <c r="N6624"/>
      <c r="O6624"/>
      <c r="P6624"/>
      <c r="Q6624"/>
      <c r="R6624"/>
      <c r="S6624"/>
      <c r="T6624"/>
      <c r="U6624"/>
      <c r="V6624"/>
      <c r="W6624" s="319"/>
      <c r="X6624"/>
      <c r="Y6624"/>
      <c r="Z6624"/>
      <c r="AA6624"/>
      <c r="AB6624"/>
      <c r="AC6624"/>
      <c r="AD6624"/>
      <c r="AE6624"/>
      <c r="AF6624"/>
      <c r="AG6624"/>
      <c r="AH6624"/>
      <c r="AI6624"/>
      <c r="AJ6624"/>
      <c r="AK6624"/>
      <c r="AL6624"/>
      <c r="AM6624"/>
      <c r="AN6624"/>
      <c r="AO6624"/>
      <c r="AP6624"/>
      <c r="AQ6624"/>
    </row>
    <row r="6625" spans="1:43" s="269" customFormat="1" x14ac:dyDescent="0.2">
      <c r="A6625" s="13"/>
      <c r="B6625"/>
      <c r="C6625"/>
      <c r="D6625" s="227"/>
      <c r="E6625" s="227"/>
      <c r="F6625" s="227"/>
      <c r="G6625"/>
      <c r="H6625"/>
      <c r="I6625"/>
      <c r="J6625" s="227"/>
      <c r="L6625" s="190"/>
      <c r="N6625"/>
      <c r="O6625"/>
      <c r="P6625"/>
      <c r="Q6625"/>
      <c r="R6625"/>
      <c r="S6625"/>
      <c r="T6625"/>
      <c r="U6625"/>
      <c r="V6625"/>
      <c r="W6625" s="319"/>
      <c r="X6625"/>
      <c r="Y6625"/>
      <c r="Z6625"/>
      <c r="AA6625"/>
      <c r="AB6625"/>
      <c r="AC6625"/>
      <c r="AD6625"/>
      <c r="AE6625"/>
      <c r="AF6625"/>
      <c r="AG6625"/>
      <c r="AH6625"/>
      <c r="AI6625"/>
      <c r="AJ6625"/>
      <c r="AK6625"/>
      <c r="AL6625"/>
      <c r="AM6625"/>
      <c r="AN6625"/>
      <c r="AO6625"/>
      <c r="AP6625"/>
      <c r="AQ6625"/>
    </row>
    <row r="6626" spans="1:43" s="269" customFormat="1" x14ac:dyDescent="0.2">
      <c r="A6626" s="13"/>
      <c r="B6626"/>
      <c r="C6626"/>
      <c r="D6626" s="227"/>
      <c r="E6626" s="227"/>
      <c r="F6626" s="227"/>
      <c r="G6626"/>
      <c r="H6626"/>
      <c r="I6626"/>
      <c r="J6626" s="227"/>
      <c r="L6626" s="190"/>
      <c r="N6626"/>
      <c r="O6626"/>
      <c r="P6626"/>
      <c r="Q6626"/>
      <c r="R6626"/>
      <c r="S6626"/>
      <c r="T6626"/>
      <c r="U6626"/>
      <c r="V6626"/>
      <c r="W6626" s="319"/>
      <c r="X6626"/>
      <c r="Y6626"/>
      <c r="Z6626"/>
      <c r="AA6626"/>
      <c r="AB6626"/>
      <c r="AC6626"/>
      <c r="AD6626"/>
      <c r="AE6626"/>
      <c r="AF6626"/>
      <c r="AG6626"/>
      <c r="AH6626"/>
      <c r="AI6626"/>
      <c r="AJ6626"/>
      <c r="AK6626"/>
      <c r="AL6626"/>
      <c r="AM6626"/>
      <c r="AN6626"/>
      <c r="AO6626"/>
      <c r="AP6626"/>
      <c r="AQ6626"/>
    </row>
    <row r="6627" spans="1:43" s="269" customFormat="1" x14ac:dyDescent="0.2">
      <c r="A6627" s="13"/>
      <c r="B6627"/>
      <c r="C6627"/>
      <c r="D6627" s="227"/>
      <c r="E6627" s="227"/>
      <c r="F6627" s="227"/>
      <c r="G6627"/>
      <c r="H6627"/>
      <c r="I6627"/>
      <c r="J6627" s="227"/>
      <c r="L6627" s="190"/>
      <c r="N6627"/>
      <c r="O6627"/>
      <c r="P6627"/>
      <c r="Q6627"/>
      <c r="R6627"/>
      <c r="S6627"/>
      <c r="T6627"/>
      <c r="U6627"/>
      <c r="V6627"/>
      <c r="W6627" s="319"/>
      <c r="X6627"/>
      <c r="Y6627"/>
      <c r="Z6627"/>
      <c r="AA6627"/>
      <c r="AB6627"/>
      <c r="AC6627"/>
      <c r="AD6627"/>
      <c r="AE6627"/>
      <c r="AF6627"/>
      <c r="AG6627"/>
      <c r="AH6627"/>
      <c r="AI6627"/>
      <c r="AJ6627"/>
      <c r="AK6627"/>
      <c r="AL6627"/>
      <c r="AM6627"/>
      <c r="AN6627"/>
      <c r="AO6627"/>
      <c r="AP6627"/>
      <c r="AQ6627"/>
    </row>
    <row r="6628" spans="1:43" s="269" customFormat="1" x14ac:dyDescent="0.2">
      <c r="A6628" s="13"/>
      <c r="B6628"/>
      <c r="C6628"/>
      <c r="D6628" s="227"/>
      <c r="E6628" s="227"/>
      <c r="F6628" s="227"/>
      <c r="G6628"/>
      <c r="H6628"/>
      <c r="I6628"/>
      <c r="J6628" s="227"/>
      <c r="L6628" s="190"/>
      <c r="N6628"/>
      <c r="O6628"/>
      <c r="P6628"/>
      <c r="Q6628"/>
      <c r="R6628"/>
      <c r="S6628"/>
      <c r="T6628"/>
      <c r="U6628"/>
      <c r="V6628"/>
      <c r="W6628" s="319"/>
      <c r="X6628"/>
      <c r="Y6628"/>
      <c r="Z6628"/>
      <c r="AA6628"/>
      <c r="AB6628"/>
      <c r="AC6628"/>
      <c r="AD6628"/>
      <c r="AE6628"/>
      <c r="AF6628"/>
      <c r="AG6628"/>
      <c r="AH6628"/>
      <c r="AI6628"/>
      <c r="AJ6628"/>
      <c r="AK6628"/>
      <c r="AL6628"/>
      <c r="AM6628"/>
      <c r="AN6628"/>
      <c r="AO6628"/>
      <c r="AP6628"/>
      <c r="AQ6628"/>
    </row>
    <row r="6629" spans="1:43" s="269" customFormat="1" x14ac:dyDescent="0.2">
      <c r="A6629" s="13"/>
      <c r="B6629"/>
      <c r="C6629"/>
      <c r="D6629" s="227"/>
      <c r="E6629" s="227"/>
      <c r="F6629" s="227"/>
      <c r="G6629"/>
      <c r="H6629"/>
      <c r="I6629"/>
      <c r="J6629" s="227"/>
      <c r="L6629" s="190"/>
      <c r="N6629"/>
      <c r="O6629"/>
      <c r="P6629"/>
      <c r="Q6629"/>
      <c r="R6629"/>
      <c r="S6629"/>
      <c r="T6629"/>
      <c r="U6629"/>
      <c r="V6629"/>
      <c r="W6629" s="319"/>
      <c r="X6629"/>
      <c r="Y6629"/>
      <c r="Z6629"/>
      <c r="AA6629"/>
      <c r="AB6629"/>
      <c r="AC6629"/>
      <c r="AD6629"/>
      <c r="AE6629"/>
      <c r="AF6629"/>
      <c r="AG6629"/>
      <c r="AH6629"/>
      <c r="AI6629"/>
      <c r="AJ6629"/>
      <c r="AK6629"/>
      <c r="AL6629"/>
      <c r="AM6629"/>
      <c r="AN6629"/>
      <c r="AO6629"/>
      <c r="AP6629"/>
      <c r="AQ6629"/>
    </row>
    <row r="6630" spans="1:43" s="269" customFormat="1" x14ac:dyDescent="0.2">
      <c r="A6630" s="13"/>
      <c r="B6630"/>
      <c r="C6630"/>
      <c r="D6630" s="227"/>
      <c r="E6630" s="227"/>
      <c r="F6630" s="227"/>
      <c r="G6630"/>
      <c r="H6630"/>
      <c r="I6630"/>
      <c r="J6630" s="227"/>
      <c r="L6630" s="190"/>
      <c r="N6630"/>
      <c r="O6630"/>
      <c r="P6630"/>
      <c r="Q6630"/>
      <c r="R6630"/>
      <c r="S6630"/>
      <c r="T6630"/>
      <c r="U6630"/>
      <c r="V6630"/>
      <c r="W6630" s="319"/>
      <c r="X6630"/>
      <c r="Y6630"/>
      <c r="Z6630"/>
      <c r="AA6630"/>
      <c r="AB6630"/>
      <c r="AC6630"/>
      <c r="AD6630"/>
      <c r="AE6630"/>
      <c r="AF6630"/>
      <c r="AG6630"/>
      <c r="AH6630"/>
      <c r="AI6630"/>
      <c r="AJ6630"/>
      <c r="AK6630"/>
      <c r="AL6630"/>
      <c r="AM6630"/>
      <c r="AN6630"/>
      <c r="AO6630"/>
      <c r="AP6630"/>
      <c r="AQ6630"/>
    </row>
    <row r="6631" spans="1:43" s="269" customFormat="1" x14ac:dyDescent="0.2">
      <c r="A6631" s="13"/>
      <c r="B6631"/>
      <c r="C6631"/>
      <c r="D6631" s="227"/>
      <c r="E6631" s="227"/>
      <c r="F6631" s="227"/>
      <c r="G6631"/>
      <c r="H6631"/>
      <c r="I6631"/>
      <c r="J6631" s="227"/>
      <c r="L6631" s="190"/>
      <c r="N6631"/>
      <c r="O6631"/>
      <c r="P6631"/>
      <c r="Q6631"/>
      <c r="R6631"/>
      <c r="S6631"/>
      <c r="T6631"/>
      <c r="U6631"/>
      <c r="V6631"/>
      <c r="W6631" s="319"/>
      <c r="X6631"/>
      <c r="Y6631"/>
      <c r="Z6631"/>
      <c r="AA6631"/>
      <c r="AB6631"/>
      <c r="AC6631"/>
      <c r="AD6631"/>
      <c r="AE6631"/>
      <c r="AF6631"/>
      <c r="AG6631"/>
      <c r="AH6631"/>
      <c r="AI6631"/>
      <c r="AJ6631"/>
      <c r="AK6631"/>
      <c r="AL6631"/>
      <c r="AM6631"/>
      <c r="AN6631"/>
      <c r="AO6631"/>
      <c r="AP6631"/>
      <c r="AQ6631"/>
    </row>
    <row r="6632" spans="1:43" s="269" customFormat="1" x14ac:dyDescent="0.2">
      <c r="A6632" s="13"/>
      <c r="B6632"/>
      <c r="C6632"/>
      <c r="D6632" s="227"/>
      <c r="E6632" s="227"/>
      <c r="F6632" s="227"/>
      <c r="G6632"/>
      <c r="H6632"/>
      <c r="I6632"/>
      <c r="J6632" s="227"/>
      <c r="L6632" s="190"/>
      <c r="N6632"/>
      <c r="O6632"/>
      <c r="P6632"/>
      <c r="Q6632"/>
      <c r="R6632"/>
      <c r="S6632"/>
      <c r="T6632"/>
      <c r="U6632"/>
      <c r="V6632"/>
      <c r="W6632" s="319"/>
      <c r="X6632"/>
      <c r="Y6632"/>
      <c r="Z6632"/>
      <c r="AA6632"/>
      <c r="AB6632"/>
      <c r="AC6632"/>
      <c r="AD6632"/>
      <c r="AE6632"/>
      <c r="AF6632"/>
      <c r="AG6632"/>
      <c r="AH6632"/>
      <c r="AI6632"/>
      <c r="AJ6632"/>
      <c r="AK6632"/>
      <c r="AL6632"/>
      <c r="AM6632"/>
      <c r="AN6632"/>
      <c r="AO6632"/>
      <c r="AP6632"/>
      <c r="AQ6632"/>
    </row>
    <row r="6633" spans="1:43" s="269" customFormat="1" x14ac:dyDescent="0.2">
      <c r="A6633" s="13"/>
      <c r="B6633"/>
      <c r="C6633"/>
      <c r="D6633" s="227"/>
      <c r="E6633" s="227"/>
      <c r="F6633" s="227"/>
      <c r="G6633"/>
      <c r="H6633"/>
      <c r="I6633"/>
      <c r="J6633" s="227"/>
      <c r="L6633" s="190"/>
      <c r="N6633"/>
      <c r="O6633"/>
      <c r="P6633"/>
      <c r="Q6633"/>
      <c r="R6633"/>
      <c r="S6633"/>
      <c r="T6633"/>
      <c r="U6633"/>
      <c r="V6633"/>
      <c r="W6633" s="319"/>
      <c r="X6633"/>
      <c r="Y6633"/>
      <c r="Z6633"/>
      <c r="AA6633"/>
      <c r="AB6633"/>
      <c r="AC6633"/>
      <c r="AD6633"/>
      <c r="AE6633"/>
      <c r="AF6633"/>
      <c r="AG6633"/>
      <c r="AH6633"/>
      <c r="AI6633"/>
      <c r="AJ6633"/>
      <c r="AK6633"/>
      <c r="AL6633"/>
      <c r="AM6633"/>
      <c r="AN6633"/>
      <c r="AO6633"/>
      <c r="AP6633"/>
      <c r="AQ6633"/>
    </row>
    <row r="6634" spans="1:43" s="269" customFormat="1" x14ac:dyDescent="0.2">
      <c r="A6634" s="13"/>
      <c r="B6634"/>
      <c r="C6634"/>
      <c r="D6634" s="227"/>
      <c r="E6634" s="227"/>
      <c r="F6634" s="227"/>
      <c r="G6634"/>
      <c r="H6634"/>
      <c r="I6634"/>
      <c r="J6634" s="227"/>
      <c r="L6634" s="190"/>
      <c r="N6634"/>
      <c r="O6634"/>
      <c r="P6634"/>
      <c r="Q6634"/>
      <c r="R6634"/>
      <c r="S6634"/>
      <c r="T6634"/>
      <c r="U6634"/>
      <c r="V6634"/>
      <c r="W6634" s="319"/>
      <c r="X6634"/>
      <c r="Y6634"/>
      <c r="Z6634"/>
      <c r="AA6634"/>
      <c r="AB6634"/>
      <c r="AC6634"/>
      <c r="AD6634"/>
      <c r="AE6634"/>
      <c r="AF6634"/>
      <c r="AG6634"/>
      <c r="AH6634"/>
      <c r="AI6634"/>
      <c r="AJ6634"/>
      <c r="AK6634"/>
      <c r="AL6634"/>
      <c r="AM6634"/>
      <c r="AN6634"/>
      <c r="AO6634"/>
      <c r="AP6634"/>
      <c r="AQ6634"/>
    </row>
    <row r="6635" spans="1:43" s="269" customFormat="1" x14ac:dyDescent="0.2">
      <c r="A6635" s="13"/>
      <c r="B6635"/>
      <c r="C6635"/>
      <c r="D6635" s="227"/>
      <c r="E6635" s="227"/>
      <c r="F6635" s="227"/>
      <c r="G6635"/>
      <c r="H6635"/>
      <c r="I6635"/>
      <c r="J6635" s="227"/>
      <c r="L6635" s="190"/>
      <c r="N6635"/>
      <c r="O6635"/>
      <c r="P6635"/>
      <c r="Q6635"/>
      <c r="R6635"/>
      <c r="S6635"/>
      <c r="T6635"/>
      <c r="U6635"/>
      <c r="V6635"/>
      <c r="W6635" s="319"/>
      <c r="X6635"/>
      <c r="Y6635"/>
      <c r="Z6635"/>
      <c r="AA6635"/>
      <c r="AB6635"/>
      <c r="AC6635"/>
      <c r="AD6635"/>
      <c r="AE6635"/>
      <c r="AF6635"/>
      <c r="AG6635"/>
      <c r="AH6635"/>
      <c r="AI6635"/>
      <c r="AJ6635"/>
      <c r="AK6635"/>
      <c r="AL6635"/>
      <c r="AM6635"/>
      <c r="AN6635"/>
      <c r="AO6635"/>
      <c r="AP6635"/>
      <c r="AQ6635"/>
    </row>
    <row r="6636" spans="1:43" s="269" customFormat="1" x14ac:dyDescent="0.2">
      <c r="A6636" s="13"/>
      <c r="B6636"/>
      <c r="C6636"/>
      <c r="D6636" s="227"/>
      <c r="E6636" s="227"/>
      <c r="F6636" s="227"/>
      <c r="G6636"/>
      <c r="H6636"/>
      <c r="I6636"/>
      <c r="J6636" s="227"/>
      <c r="L6636" s="190"/>
      <c r="N6636"/>
      <c r="O6636"/>
      <c r="P6636"/>
      <c r="Q6636"/>
      <c r="R6636"/>
      <c r="S6636"/>
      <c r="T6636"/>
      <c r="U6636"/>
      <c r="V6636"/>
      <c r="W6636" s="319"/>
      <c r="X6636"/>
      <c r="Y6636"/>
      <c r="Z6636"/>
      <c r="AA6636"/>
      <c r="AB6636"/>
      <c r="AC6636"/>
      <c r="AD6636"/>
      <c r="AE6636"/>
      <c r="AF6636"/>
      <c r="AG6636"/>
      <c r="AH6636"/>
      <c r="AI6636"/>
      <c r="AJ6636"/>
      <c r="AK6636"/>
      <c r="AL6636"/>
      <c r="AM6636"/>
      <c r="AN6636"/>
      <c r="AO6636"/>
      <c r="AP6636"/>
      <c r="AQ6636"/>
    </row>
    <row r="6637" spans="1:43" s="269" customFormat="1" x14ac:dyDescent="0.2">
      <c r="A6637" s="13"/>
      <c r="B6637"/>
      <c r="C6637"/>
      <c r="D6637" s="227"/>
      <c r="E6637" s="227"/>
      <c r="F6637" s="227"/>
      <c r="G6637"/>
      <c r="H6637"/>
      <c r="I6637"/>
      <c r="J6637" s="227"/>
      <c r="L6637" s="190"/>
      <c r="N6637"/>
      <c r="O6637"/>
      <c r="P6637"/>
      <c r="Q6637"/>
      <c r="R6637"/>
      <c r="S6637"/>
      <c r="T6637"/>
      <c r="U6637"/>
      <c r="V6637"/>
      <c r="W6637" s="319"/>
      <c r="X6637"/>
      <c r="Y6637"/>
      <c r="Z6637"/>
      <c r="AA6637"/>
      <c r="AB6637"/>
      <c r="AC6637"/>
      <c r="AD6637"/>
      <c r="AE6637"/>
      <c r="AF6637"/>
      <c r="AG6637"/>
      <c r="AH6637"/>
      <c r="AI6637"/>
      <c r="AJ6637"/>
      <c r="AK6637"/>
      <c r="AL6637"/>
      <c r="AM6637"/>
      <c r="AN6637"/>
      <c r="AO6637"/>
      <c r="AP6637"/>
      <c r="AQ6637"/>
    </row>
    <row r="6638" spans="1:43" s="269" customFormat="1" x14ac:dyDescent="0.2">
      <c r="A6638" s="13"/>
      <c r="B6638"/>
      <c r="C6638"/>
      <c r="D6638" s="227"/>
      <c r="E6638" s="227"/>
      <c r="F6638" s="227"/>
      <c r="G6638"/>
      <c r="H6638"/>
      <c r="I6638"/>
      <c r="J6638" s="227"/>
      <c r="L6638" s="190"/>
      <c r="N6638"/>
      <c r="O6638"/>
      <c r="P6638"/>
      <c r="Q6638"/>
      <c r="R6638"/>
      <c r="S6638"/>
      <c r="T6638"/>
      <c r="U6638"/>
      <c r="V6638"/>
      <c r="W6638" s="319"/>
      <c r="X6638"/>
      <c r="Y6638"/>
      <c r="Z6638"/>
      <c r="AA6638"/>
      <c r="AB6638"/>
      <c r="AC6638"/>
      <c r="AD6638"/>
      <c r="AE6638"/>
      <c r="AF6638"/>
      <c r="AG6638"/>
      <c r="AH6638"/>
      <c r="AI6638"/>
      <c r="AJ6638"/>
      <c r="AK6638"/>
      <c r="AL6638"/>
      <c r="AM6638"/>
      <c r="AN6638"/>
      <c r="AO6638"/>
      <c r="AP6638"/>
      <c r="AQ6638"/>
    </row>
    <row r="6639" spans="1:43" s="269" customFormat="1" x14ac:dyDescent="0.2">
      <c r="A6639" s="13"/>
      <c r="B6639"/>
      <c r="C6639"/>
      <c r="D6639" s="227"/>
      <c r="E6639" s="227"/>
      <c r="F6639" s="227"/>
      <c r="G6639"/>
      <c r="H6639"/>
      <c r="I6639"/>
      <c r="J6639" s="227"/>
      <c r="L6639" s="190"/>
      <c r="N6639"/>
      <c r="O6639"/>
      <c r="P6639"/>
      <c r="Q6639"/>
      <c r="R6639"/>
      <c r="S6639"/>
      <c r="T6639"/>
      <c r="U6639"/>
      <c r="V6639"/>
      <c r="W6639" s="319"/>
      <c r="X6639"/>
      <c r="Y6639"/>
      <c r="Z6639"/>
      <c r="AA6639"/>
      <c r="AB6639"/>
      <c r="AC6639"/>
      <c r="AD6639"/>
      <c r="AE6639"/>
      <c r="AF6639"/>
      <c r="AG6639"/>
      <c r="AH6639"/>
      <c r="AI6639"/>
      <c r="AJ6639"/>
      <c r="AK6639"/>
      <c r="AL6639"/>
      <c r="AM6639"/>
      <c r="AN6639"/>
      <c r="AO6639"/>
      <c r="AP6639"/>
      <c r="AQ6639"/>
    </row>
    <row r="6640" spans="1:43" s="269" customFormat="1" x14ac:dyDescent="0.2">
      <c r="A6640" s="13"/>
      <c r="B6640"/>
      <c r="C6640"/>
      <c r="D6640" s="227"/>
      <c r="E6640" s="227"/>
      <c r="F6640" s="227"/>
      <c r="G6640"/>
      <c r="H6640"/>
      <c r="I6640"/>
      <c r="J6640" s="227"/>
      <c r="L6640" s="190"/>
      <c r="N6640"/>
      <c r="O6640"/>
      <c r="P6640"/>
      <c r="Q6640"/>
      <c r="R6640"/>
      <c r="S6640"/>
      <c r="T6640"/>
      <c r="U6640"/>
      <c r="V6640"/>
      <c r="W6640" s="319"/>
      <c r="X6640"/>
      <c r="Y6640"/>
      <c r="Z6640"/>
      <c r="AA6640"/>
      <c r="AB6640"/>
      <c r="AC6640"/>
      <c r="AD6640"/>
      <c r="AE6640"/>
      <c r="AF6640"/>
      <c r="AG6640"/>
      <c r="AH6640"/>
      <c r="AI6640"/>
      <c r="AJ6640"/>
      <c r="AK6640"/>
      <c r="AL6640"/>
      <c r="AM6640"/>
      <c r="AN6640"/>
      <c r="AO6640"/>
      <c r="AP6640"/>
      <c r="AQ6640"/>
    </row>
    <row r="6641" spans="1:43" s="269" customFormat="1" x14ac:dyDescent="0.2">
      <c r="A6641" s="13"/>
      <c r="B6641"/>
      <c r="C6641"/>
      <c r="D6641" s="227"/>
      <c r="E6641" s="227"/>
      <c r="F6641" s="227"/>
      <c r="G6641"/>
      <c r="H6641"/>
      <c r="I6641"/>
      <c r="J6641" s="227"/>
      <c r="L6641" s="190"/>
      <c r="N6641"/>
      <c r="O6641"/>
      <c r="P6641"/>
      <c r="Q6641"/>
      <c r="R6641"/>
      <c r="S6641"/>
      <c r="T6641"/>
      <c r="U6641"/>
      <c r="V6641"/>
      <c r="W6641" s="319"/>
      <c r="X6641"/>
      <c r="Y6641"/>
      <c r="Z6641"/>
      <c r="AA6641"/>
      <c r="AB6641"/>
      <c r="AC6641"/>
      <c r="AD6641"/>
      <c r="AE6641"/>
      <c r="AF6641"/>
      <c r="AG6641"/>
      <c r="AH6641"/>
      <c r="AI6641"/>
      <c r="AJ6641"/>
      <c r="AK6641"/>
      <c r="AL6641"/>
      <c r="AM6641"/>
      <c r="AN6641"/>
      <c r="AO6641"/>
      <c r="AP6641"/>
      <c r="AQ6641"/>
    </row>
    <row r="6642" spans="1:43" s="269" customFormat="1" x14ac:dyDescent="0.2">
      <c r="A6642" s="13"/>
      <c r="B6642"/>
      <c r="C6642"/>
      <c r="D6642" s="227"/>
      <c r="E6642" s="227"/>
      <c r="F6642" s="227"/>
      <c r="G6642"/>
      <c r="H6642"/>
      <c r="I6642"/>
      <c r="J6642" s="227"/>
      <c r="L6642" s="190"/>
      <c r="N6642"/>
      <c r="O6642"/>
      <c r="P6642"/>
      <c r="Q6642"/>
      <c r="R6642"/>
      <c r="S6642"/>
      <c r="T6642"/>
      <c r="U6642"/>
      <c r="V6642"/>
      <c r="W6642" s="319"/>
      <c r="X6642"/>
      <c r="Y6642"/>
      <c r="Z6642"/>
      <c r="AA6642"/>
      <c r="AB6642"/>
      <c r="AC6642"/>
      <c r="AD6642"/>
      <c r="AE6642"/>
      <c r="AF6642"/>
      <c r="AG6642"/>
      <c r="AH6642"/>
      <c r="AI6642"/>
      <c r="AJ6642"/>
      <c r="AK6642"/>
      <c r="AL6642"/>
      <c r="AM6642"/>
      <c r="AN6642"/>
      <c r="AO6642"/>
      <c r="AP6642"/>
      <c r="AQ6642"/>
    </row>
    <row r="6643" spans="1:43" s="269" customFormat="1" x14ac:dyDescent="0.2">
      <c r="A6643" s="13"/>
      <c r="B6643"/>
      <c r="C6643"/>
      <c r="D6643" s="227"/>
      <c r="E6643" s="227"/>
      <c r="F6643" s="227"/>
      <c r="G6643"/>
      <c r="H6643"/>
      <c r="I6643"/>
      <c r="J6643" s="227"/>
      <c r="L6643" s="190"/>
      <c r="N6643"/>
      <c r="O6643"/>
      <c r="P6643"/>
      <c r="Q6643"/>
      <c r="R6643"/>
      <c r="S6643"/>
      <c r="T6643"/>
      <c r="U6643"/>
      <c r="V6643"/>
      <c r="W6643" s="319"/>
      <c r="X6643"/>
      <c r="Y6643"/>
      <c r="Z6643"/>
      <c r="AA6643"/>
      <c r="AB6643"/>
      <c r="AC6643"/>
      <c r="AD6643"/>
      <c r="AE6643"/>
      <c r="AF6643"/>
      <c r="AG6643"/>
      <c r="AH6643"/>
      <c r="AI6643"/>
      <c r="AJ6643"/>
      <c r="AK6643"/>
      <c r="AL6643"/>
      <c r="AM6643"/>
      <c r="AN6643"/>
      <c r="AO6643"/>
      <c r="AP6643"/>
      <c r="AQ6643"/>
    </row>
    <row r="6644" spans="1:43" s="269" customFormat="1" x14ac:dyDescent="0.2">
      <c r="A6644" s="13"/>
      <c r="B6644"/>
      <c r="C6644"/>
      <c r="D6644" s="227"/>
      <c r="E6644" s="227"/>
      <c r="F6644" s="227"/>
      <c r="G6644"/>
      <c r="H6644"/>
      <c r="I6644"/>
      <c r="J6644" s="227"/>
      <c r="L6644" s="190"/>
      <c r="N6644"/>
      <c r="O6644"/>
      <c r="P6644"/>
      <c r="Q6644"/>
      <c r="R6644"/>
      <c r="S6644"/>
      <c r="T6644"/>
      <c r="U6644"/>
      <c r="V6644"/>
      <c r="W6644" s="319"/>
      <c r="X6644"/>
      <c r="Y6644"/>
      <c r="Z6644"/>
      <c r="AA6644"/>
      <c r="AB6644"/>
      <c r="AC6644"/>
      <c r="AD6644"/>
      <c r="AE6644"/>
      <c r="AF6644"/>
      <c r="AG6644"/>
      <c r="AH6644"/>
      <c r="AI6644"/>
      <c r="AJ6644"/>
      <c r="AK6644"/>
      <c r="AL6644"/>
      <c r="AM6644"/>
      <c r="AN6644"/>
      <c r="AO6644"/>
      <c r="AP6644"/>
      <c r="AQ6644"/>
    </row>
    <row r="6645" spans="1:43" s="269" customFormat="1" x14ac:dyDescent="0.2">
      <c r="A6645" s="13"/>
      <c r="B6645"/>
      <c r="C6645"/>
      <c r="D6645" s="227"/>
      <c r="E6645" s="227"/>
      <c r="F6645" s="227"/>
      <c r="G6645"/>
      <c r="H6645"/>
      <c r="I6645"/>
      <c r="J6645" s="227"/>
      <c r="L6645" s="190"/>
      <c r="N6645"/>
      <c r="O6645"/>
      <c r="P6645"/>
      <c r="Q6645"/>
      <c r="R6645"/>
      <c r="S6645"/>
      <c r="T6645"/>
      <c r="U6645"/>
      <c r="V6645"/>
      <c r="W6645" s="319"/>
      <c r="X6645"/>
      <c r="Y6645"/>
      <c r="Z6645"/>
      <c r="AA6645"/>
      <c r="AB6645"/>
      <c r="AC6645"/>
      <c r="AD6645"/>
      <c r="AE6645"/>
      <c r="AF6645"/>
      <c r="AG6645"/>
      <c r="AH6645"/>
      <c r="AI6645"/>
      <c r="AJ6645"/>
      <c r="AK6645"/>
      <c r="AL6645"/>
      <c r="AM6645"/>
      <c r="AN6645"/>
      <c r="AO6645"/>
      <c r="AP6645"/>
      <c r="AQ6645"/>
    </row>
    <row r="6646" spans="1:43" s="269" customFormat="1" x14ac:dyDescent="0.2">
      <c r="A6646" s="13"/>
      <c r="B6646"/>
      <c r="C6646"/>
      <c r="D6646" s="227"/>
      <c r="E6646" s="227"/>
      <c r="F6646" s="227"/>
      <c r="G6646"/>
      <c r="H6646"/>
      <c r="I6646"/>
      <c r="J6646" s="227"/>
      <c r="L6646" s="190"/>
      <c r="N6646"/>
      <c r="O6646"/>
      <c r="P6646"/>
      <c r="Q6646"/>
      <c r="R6646"/>
      <c r="S6646"/>
      <c r="T6646"/>
      <c r="U6646"/>
      <c r="V6646"/>
      <c r="W6646" s="319"/>
      <c r="X6646"/>
      <c r="Y6646"/>
      <c r="Z6646"/>
      <c r="AA6646"/>
      <c r="AB6646"/>
      <c r="AC6646"/>
      <c r="AD6646"/>
      <c r="AE6646"/>
      <c r="AF6646"/>
      <c r="AG6646"/>
      <c r="AH6646"/>
      <c r="AI6646"/>
      <c r="AJ6646"/>
      <c r="AK6646"/>
      <c r="AL6646"/>
      <c r="AM6646"/>
      <c r="AN6646"/>
      <c r="AO6646"/>
      <c r="AP6646"/>
      <c r="AQ6646"/>
    </row>
    <row r="6647" spans="1:43" s="269" customFormat="1" x14ac:dyDescent="0.2">
      <c r="A6647" s="13"/>
      <c r="B6647"/>
      <c r="C6647"/>
      <c r="D6647" s="227"/>
      <c r="E6647" s="227"/>
      <c r="F6647" s="227"/>
      <c r="G6647"/>
      <c r="H6647"/>
      <c r="I6647"/>
      <c r="J6647" s="227"/>
      <c r="L6647" s="190"/>
      <c r="N6647"/>
      <c r="O6647"/>
      <c r="P6647"/>
      <c r="Q6647"/>
      <c r="R6647"/>
      <c r="S6647"/>
      <c r="T6647"/>
      <c r="U6647"/>
      <c r="V6647"/>
      <c r="W6647" s="319"/>
      <c r="X6647"/>
      <c r="Y6647"/>
      <c r="Z6647"/>
      <c r="AA6647"/>
      <c r="AB6647"/>
      <c r="AC6647"/>
      <c r="AD6647"/>
      <c r="AE6647"/>
      <c r="AF6647"/>
      <c r="AG6647"/>
      <c r="AH6647"/>
      <c r="AI6647"/>
      <c r="AJ6647"/>
      <c r="AK6647"/>
      <c r="AL6647"/>
      <c r="AM6647"/>
      <c r="AN6647"/>
      <c r="AO6647"/>
      <c r="AP6647"/>
      <c r="AQ6647"/>
    </row>
    <row r="6648" spans="1:43" s="269" customFormat="1" x14ac:dyDescent="0.2">
      <c r="A6648" s="13"/>
      <c r="B6648"/>
      <c r="C6648"/>
      <c r="D6648" s="227"/>
      <c r="E6648" s="227"/>
      <c r="F6648" s="227"/>
      <c r="G6648"/>
      <c r="H6648"/>
      <c r="I6648"/>
      <c r="J6648" s="227"/>
      <c r="L6648" s="190"/>
      <c r="N6648"/>
      <c r="O6648"/>
      <c r="P6648"/>
      <c r="Q6648"/>
      <c r="R6648"/>
      <c r="S6648"/>
      <c r="T6648"/>
      <c r="U6648"/>
      <c r="V6648"/>
      <c r="W6648" s="319"/>
      <c r="X6648"/>
      <c r="Y6648"/>
      <c r="Z6648"/>
      <c r="AA6648"/>
      <c r="AB6648"/>
      <c r="AC6648"/>
      <c r="AD6648"/>
      <c r="AE6648"/>
      <c r="AF6648"/>
      <c r="AG6648"/>
      <c r="AH6648"/>
      <c r="AI6648"/>
      <c r="AJ6648"/>
      <c r="AK6648"/>
      <c r="AL6648"/>
      <c r="AM6648"/>
      <c r="AN6648"/>
      <c r="AO6648"/>
      <c r="AP6648"/>
      <c r="AQ6648"/>
    </row>
    <row r="6649" spans="1:43" s="269" customFormat="1" x14ac:dyDescent="0.2">
      <c r="A6649" s="13"/>
      <c r="B6649"/>
      <c r="C6649"/>
      <c r="D6649" s="227"/>
      <c r="E6649" s="227"/>
      <c r="F6649" s="227"/>
      <c r="G6649"/>
      <c r="H6649"/>
      <c r="I6649"/>
      <c r="J6649" s="227"/>
      <c r="L6649" s="190"/>
      <c r="N6649"/>
      <c r="O6649"/>
      <c r="P6649"/>
      <c r="Q6649"/>
      <c r="R6649"/>
      <c r="S6649"/>
      <c r="T6649"/>
      <c r="U6649"/>
      <c r="V6649"/>
      <c r="W6649" s="319"/>
      <c r="X6649"/>
      <c r="Y6649"/>
      <c r="Z6649"/>
      <c r="AA6649"/>
      <c r="AB6649"/>
      <c r="AC6649"/>
      <c r="AD6649"/>
      <c r="AE6649"/>
      <c r="AF6649"/>
      <c r="AG6649"/>
      <c r="AH6649"/>
      <c r="AI6649"/>
      <c r="AJ6649"/>
      <c r="AK6649"/>
      <c r="AL6649"/>
      <c r="AM6649"/>
      <c r="AN6649"/>
      <c r="AO6649"/>
      <c r="AP6649"/>
      <c r="AQ6649"/>
    </row>
    <row r="6650" spans="1:43" s="269" customFormat="1" x14ac:dyDescent="0.2">
      <c r="A6650" s="13"/>
      <c r="B6650"/>
      <c r="C6650"/>
      <c r="D6650" s="227"/>
      <c r="E6650" s="227"/>
      <c r="F6650" s="227"/>
      <c r="G6650"/>
      <c r="H6650"/>
      <c r="I6650"/>
      <c r="J6650" s="227"/>
      <c r="L6650" s="190"/>
      <c r="N6650"/>
      <c r="O6650"/>
      <c r="P6650"/>
      <c r="Q6650"/>
      <c r="R6650"/>
      <c r="S6650"/>
      <c r="T6650"/>
      <c r="U6650"/>
      <c r="V6650"/>
      <c r="W6650" s="319"/>
      <c r="X6650"/>
      <c r="Y6650"/>
      <c r="Z6650"/>
      <c r="AA6650"/>
      <c r="AB6650"/>
      <c r="AC6650"/>
      <c r="AD6650"/>
      <c r="AE6650"/>
      <c r="AF6650"/>
      <c r="AG6650"/>
      <c r="AH6650"/>
      <c r="AI6650"/>
      <c r="AJ6650"/>
      <c r="AK6650"/>
      <c r="AL6650"/>
      <c r="AM6650"/>
      <c r="AN6650"/>
      <c r="AO6650"/>
      <c r="AP6650"/>
      <c r="AQ6650"/>
    </row>
    <row r="6651" spans="1:43" s="269" customFormat="1" x14ac:dyDescent="0.2">
      <c r="A6651" s="13"/>
      <c r="B6651"/>
      <c r="C6651"/>
      <c r="D6651" s="227"/>
      <c r="E6651" s="227"/>
      <c r="F6651" s="227"/>
      <c r="G6651"/>
      <c r="H6651"/>
      <c r="I6651"/>
      <c r="J6651" s="227"/>
      <c r="L6651" s="190"/>
      <c r="N6651"/>
      <c r="O6651"/>
      <c r="P6651"/>
      <c r="Q6651"/>
      <c r="R6651"/>
      <c r="S6651"/>
      <c r="T6651"/>
      <c r="U6651"/>
      <c r="V6651"/>
      <c r="W6651" s="319"/>
      <c r="X6651"/>
      <c r="Y6651"/>
      <c r="Z6651"/>
      <c r="AA6651"/>
      <c r="AB6651"/>
      <c r="AC6651"/>
      <c r="AD6651"/>
      <c r="AE6651"/>
      <c r="AF6651"/>
      <c r="AG6651"/>
      <c r="AH6651"/>
      <c r="AI6651"/>
      <c r="AJ6651"/>
      <c r="AK6651"/>
      <c r="AL6651"/>
      <c r="AM6651"/>
      <c r="AN6651"/>
      <c r="AO6651"/>
      <c r="AP6651"/>
      <c r="AQ6651"/>
    </row>
    <row r="6652" spans="1:43" s="269" customFormat="1" x14ac:dyDescent="0.2">
      <c r="A6652" s="13"/>
      <c r="B6652"/>
      <c r="C6652"/>
      <c r="D6652" s="227"/>
      <c r="E6652" s="227"/>
      <c r="F6652" s="227"/>
      <c r="G6652"/>
      <c r="H6652"/>
      <c r="I6652"/>
      <c r="J6652" s="227"/>
      <c r="L6652" s="190"/>
      <c r="N6652"/>
      <c r="O6652"/>
      <c r="P6652"/>
      <c r="Q6652"/>
      <c r="R6652"/>
      <c r="S6652"/>
      <c r="T6652"/>
      <c r="U6652"/>
      <c r="V6652"/>
      <c r="W6652" s="319"/>
      <c r="X6652"/>
      <c r="Y6652"/>
      <c r="Z6652"/>
      <c r="AA6652"/>
      <c r="AB6652"/>
      <c r="AC6652"/>
      <c r="AD6652"/>
      <c r="AE6652"/>
      <c r="AF6652"/>
      <c r="AG6652"/>
      <c r="AH6652"/>
      <c r="AI6652"/>
      <c r="AJ6652"/>
      <c r="AK6652"/>
      <c r="AL6652"/>
      <c r="AM6652"/>
      <c r="AN6652"/>
      <c r="AO6652"/>
      <c r="AP6652"/>
      <c r="AQ6652"/>
    </row>
    <row r="6653" spans="1:43" s="269" customFormat="1" x14ac:dyDescent="0.2">
      <c r="A6653" s="13"/>
      <c r="B6653"/>
      <c r="C6653"/>
      <c r="D6653" s="227"/>
      <c r="E6653" s="227"/>
      <c r="F6653" s="227"/>
      <c r="G6653"/>
      <c r="H6653"/>
      <c r="I6653"/>
      <c r="J6653" s="227"/>
      <c r="L6653" s="190"/>
      <c r="N6653"/>
      <c r="O6653"/>
      <c r="P6653"/>
      <c r="Q6653"/>
      <c r="R6653"/>
      <c r="S6653"/>
      <c r="T6653"/>
      <c r="U6653"/>
      <c r="V6653"/>
      <c r="W6653" s="319"/>
      <c r="X6653"/>
      <c r="Y6653"/>
      <c r="Z6653"/>
      <c r="AA6653"/>
      <c r="AB6653"/>
      <c r="AC6653"/>
      <c r="AD6653"/>
      <c r="AE6653"/>
      <c r="AF6653"/>
      <c r="AG6653"/>
      <c r="AH6653"/>
      <c r="AI6653"/>
      <c r="AJ6653"/>
      <c r="AK6653"/>
      <c r="AL6653"/>
      <c r="AM6653"/>
      <c r="AN6653"/>
      <c r="AO6653"/>
      <c r="AP6653"/>
      <c r="AQ6653"/>
    </row>
    <row r="6654" spans="1:43" s="269" customFormat="1" x14ac:dyDescent="0.2">
      <c r="A6654" s="13"/>
      <c r="B6654"/>
      <c r="C6654"/>
      <c r="D6654" s="227"/>
      <c r="E6654" s="227"/>
      <c r="F6654" s="227"/>
      <c r="G6654"/>
      <c r="H6654"/>
      <c r="I6654"/>
      <c r="J6654" s="227"/>
      <c r="L6654" s="190"/>
      <c r="N6654"/>
      <c r="O6654"/>
      <c r="P6654"/>
      <c r="Q6654"/>
      <c r="R6654"/>
      <c r="S6654"/>
      <c r="T6654"/>
      <c r="U6654"/>
      <c r="V6654"/>
      <c r="W6654" s="319"/>
      <c r="X6654"/>
      <c r="Y6654"/>
      <c r="Z6654"/>
      <c r="AA6654"/>
      <c r="AB6654"/>
      <c r="AC6654"/>
      <c r="AD6654"/>
      <c r="AE6654"/>
      <c r="AF6654"/>
      <c r="AG6654"/>
      <c r="AH6654"/>
      <c r="AI6654"/>
      <c r="AJ6654"/>
      <c r="AK6654"/>
      <c r="AL6654"/>
      <c r="AM6654"/>
      <c r="AN6654"/>
      <c r="AO6654"/>
      <c r="AP6654"/>
      <c r="AQ6654"/>
    </row>
    <row r="6655" spans="1:43" s="269" customFormat="1" x14ac:dyDescent="0.2">
      <c r="A6655" s="13"/>
      <c r="B6655"/>
      <c r="C6655"/>
      <c r="D6655" s="227"/>
      <c r="E6655" s="227"/>
      <c r="F6655" s="227"/>
      <c r="G6655"/>
      <c r="H6655"/>
      <c r="I6655"/>
      <c r="J6655" s="227"/>
      <c r="L6655" s="190"/>
      <c r="N6655"/>
      <c r="O6655"/>
      <c r="P6655"/>
      <c r="Q6655"/>
      <c r="R6655"/>
      <c r="S6655"/>
      <c r="T6655"/>
      <c r="U6655"/>
      <c r="V6655"/>
      <c r="W6655" s="319"/>
      <c r="X6655"/>
      <c r="Y6655"/>
      <c r="Z6655"/>
      <c r="AA6655"/>
      <c r="AB6655"/>
      <c r="AC6655"/>
      <c r="AD6655"/>
      <c r="AE6655"/>
      <c r="AF6655"/>
      <c r="AG6655"/>
      <c r="AH6655"/>
      <c r="AI6655"/>
      <c r="AJ6655"/>
      <c r="AK6655"/>
      <c r="AL6655"/>
      <c r="AM6655"/>
      <c r="AN6655"/>
      <c r="AO6655"/>
      <c r="AP6655"/>
      <c r="AQ6655"/>
    </row>
    <row r="6656" spans="1:43" s="269" customFormat="1" x14ac:dyDescent="0.2">
      <c r="A6656" s="13"/>
      <c r="B6656"/>
      <c r="C6656"/>
      <c r="D6656" s="227"/>
      <c r="E6656" s="227"/>
      <c r="F6656" s="227"/>
      <c r="G6656"/>
      <c r="H6656"/>
      <c r="I6656"/>
      <c r="J6656" s="227"/>
      <c r="L6656" s="190"/>
      <c r="N6656"/>
      <c r="O6656"/>
      <c r="P6656"/>
      <c r="Q6656"/>
      <c r="R6656"/>
      <c r="S6656"/>
      <c r="T6656"/>
      <c r="U6656"/>
      <c r="V6656"/>
      <c r="W6656" s="319"/>
      <c r="X6656"/>
      <c r="Y6656"/>
      <c r="Z6656"/>
      <c r="AA6656"/>
      <c r="AB6656"/>
      <c r="AC6656"/>
      <c r="AD6656"/>
      <c r="AE6656"/>
      <c r="AF6656"/>
      <c r="AG6656"/>
      <c r="AH6656"/>
      <c r="AI6656"/>
      <c r="AJ6656"/>
      <c r="AK6656"/>
      <c r="AL6656"/>
      <c r="AM6656"/>
      <c r="AN6656"/>
      <c r="AO6656"/>
      <c r="AP6656"/>
      <c r="AQ6656"/>
    </row>
    <row r="6657" spans="1:43" s="269" customFormat="1" x14ac:dyDescent="0.2">
      <c r="A6657" s="13"/>
      <c r="B6657"/>
      <c r="C6657"/>
      <c r="D6657" s="227"/>
      <c r="E6657" s="227"/>
      <c r="F6657" s="227"/>
      <c r="G6657"/>
      <c r="H6657"/>
      <c r="I6657"/>
      <c r="J6657" s="227"/>
      <c r="L6657" s="190"/>
      <c r="N6657"/>
      <c r="O6657"/>
      <c r="P6657"/>
      <c r="Q6657"/>
      <c r="R6657"/>
      <c r="S6657"/>
      <c r="T6657"/>
      <c r="U6657"/>
      <c r="V6657"/>
      <c r="W6657" s="319"/>
      <c r="X6657"/>
      <c r="Y6657"/>
      <c r="Z6657"/>
      <c r="AA6657"/>
      <c r="AB6657"/>
      <c r="AC6657"/>
      <c r="AD6657"/>
      <c r="AE6657"/>
      <c r="AF6657"/>
      <c r="AG6657"/>
      <c r="AH6657"/>
      <c r="AI6657"/>
      <c r="AJ6657"/>
      <c r="AK6657"/>
      <c r="AL6657"/>
      <c r="AM6657"/>
      <c r="AN6657"/>
      <c r="AO6657"/>
      <c r="AP6657"/>
      <c r="AQ6657"/>
    </row>
    <row r="6658" spans="1:43" s="269" customFormat="1" x14ac:dyDescent="0.2">
      <c r="A6658" s="13"/>
      <c r="B6658"/>
      <c r="C6658"/>
      <c r="D6658" s="227"/>
      <c r="E6658" s="227"/>
      <c r="F6658" s="227"/>
      <c r="G6658"/>
      <c r="H6658"/>
      <c r="I6658"/>
      <c r="J6658" s="227"/>
      <c r="L6658" s="190"/>
      <c r="N6658"/>
      <c r="O6658"/>
      <c r="P6658"/>
      <c r="Q6658"/>
      <c r="R6658"/>
      <c r="S6658"/>
      <c r="T6658"/>
      <c r="U6658"/>
      <c r="V6658"/>
      <c r="W6658" s="319"/>
      <c r="X6658"/>
      <c r="Y6658"/>
      <c r="Z6658"/>
      <c r="AA6658"/>
      <c r="AB6658"/>
      <c r="AC6658"/>
      <c r="AD6658"/>
      <c r="AE6658"/>
      <c r="AF6658"/>
      <c r="AG6658"/>
      <c r="AH6658"/>
      <c r="AI6658"/>
      <c r="AJ6658"/>
      <c r="AK6658"/>
      <c r="AL6658"/>
      <c r="AM6658"/>
      <c r="AN6658"/>
      <c r="AO6658"/>
      <c r="AP6658"/>
      <c r="AQ6658"/>
    </row>
    <row r="6659" spans="1:43" s="269" customFormat="1" x14ac:dyDescent="0.2">
      <c r="A6659" s="13"/>
      <c r="B6659"/>
      <c r="C6659"/>
      <c r="D6659" s="227"/>
      <c r="E6659" s="227"/>
      <c r="F6659" s="227"/>
      <c r="G6659"/>
      <c r="H6659"/>
      <c r="I6659"/>
      <c r="J6659" s="227"/>
      <c r="L6659" s="190"/>
      <c r="N6659"/>
      <c r="O6659"/>
      <c r="P6659"/>
      <c r="Q6659"/>
      <c r="R6659"/>
      <c r="S6659"/>
      <c r="T6659"/>
      <c r="U6659"/>
      <c r="V6659"/>
      <c r="W6659" s="319"/>
      <c r="X6659"/>
      <c r="Y6659"/>
      <c r="Z6659"/>
      <c r="AA6659"/>
      <c r="AB6659"/>
      <c r="AC6659"/>
      <c r="AD6659"/>
      <c r="AE6659"/>
      <c r="AF6659"/>
      <c r="AG6659"/>
      <c r="AH6659"/>
      <c r="AI6659"/>
      <c r="AJ6659"/>
      <c r="AK6659"/>
      <c r="AL6659"/>
      <c r="AM6659"/>
      <c r="AN6659"/>
      <c r="AO6659"/>
      <c r="AP6659"/>
      <c r="AQ6659"/>
    </row>
    <row r="6660" spans="1:43" s="269" customFormat="1" x14ac:dyDescent="0.2">
      <c r="A6660" s="13"/>
      <c r="B6660"/>
      <c r="C6660"/>
      <c r="D6660" s="227"/>
      <c r="E6660" s="227"/>
      <c r="F6660" s="227"/>
      <c r="G6660"/>
      <c r="H6660"/>
      <c r="I6660"/>
      <c r="J6660" s="227"/>
      <c r="L6660" s="190"/>
      <c r="N6660"/>
      <c r="O6660"/>
      <c r="P6660"/>
      <c r="Q6660"/>
      <c r="R6660"/>
      <c r="S6660"/>
      <c r="T6660"/>
      <c r="U6660"/>
      <c r="V6660"/>
      <c r="W6660" s="319"/>
      <c r="X6660"/>
      <c r="Y6660"/>
      <c r="Z6660"/>
      <c r="AA6660"/>
      <c r="AB6660"/>
      <c r="AC6660"/>
      <c r="AD6660"/>
      <c r="AE6660"/>
      <c r="AF6660"/>
      <c r="AG6660"/>
      <c r="AH6660"/>
      <c r="AI6660"/>
      <c r="AJ6660"/>
      <c r="AK6660"/>
      <c r="AL6660"/>
      <c r="AM6660"/>
      <c r="AN6660"/>
      <c r="AO6660"/>
      <c r="AP6660"/>
      <c r="AQ6660"/>
    </row>
    <row r="6661" spans="1:43" s="269" customFormat="1" x14ac:dyDescent="0.2">
      <c r="A6661" s="13"/>
      <c r="B6661"/>
      <c r="C6661"/>
      <c r="D6661" s="227"/>
      <c r="E6661" s="227"/>
      <c r="F6661" s="227"/>
      <c r="G6661"/>
      <c r="H6661"/>
      <c r="I6661"/>
      <c r="J6661" s="227"/>
      <c r="L6661" s="190"/>
      <c r="N6661"/>
      <c r="O6661"/>
      <c r="P6661"/>
      <c r="Q6661"/>
      <c r="R6661"/>
      <c r="S6661"/>
      <c r="T6661"/>
      <c r="U6661"/>
      <c r="V6661"/>
      <c r="W6661" s="319"/>
      <c r="X6661"/>
      <c r="Y6661"/>
      <c r="Z6661"/>
      <c r="AA6661"/>
      <c r="AB6661"/>
      <c r="AC6661"/>
      <c r="AD6661"/>
      <c r="AE6661"/>
      <c r="AF6661"/>
      <c r="AG6661"/>
      <c r="AH6661"/>
      <c r="AI6661"/>
      <c r="AJ6661"/>
      <c r="AK6661"/>
      <c r="AL6661"/>
      <c r="AM6661"/>
      <c r="AN6661"/>
      <c r="AO6661"/>
      <c r="AP6661"/>
      <c r="AQ6661"/>
    </row>
    <row r="6662" spans="1:43" s="269" customFormat="1" x14ac:dyDescent="0.2">
      <c r="A6662" s="13"/>
      <c r="B6662"/>
      <c r="C6662"/>
      <c r="D6662" s="227"/>
      <c r="E6662" s="227"/>
      <c r="F6662" s="227"/>
      <c r="G6662"/>
      <c r="H6662"/>
      <c r="I6662"/>
      <c r="J6662" s="227"/>
      <c r="L6662" s="190"/>
      <c r="N6662"/>
      <c r="O6662"/>
      <c r="P6662"/>
      <c r="Q6662"/>
      <c r="R6662"/>
      <c r="S6662"/>
      <c r="T6662"/>
      <c r="U6662"/>
      <c r="V6662"/>
      <c r="W6662" s="319"/>
      <c r="X6662"/>
      <c r="Y6662"/>
      <c r="Z6662"/>
      <c r="AA6662"/>
      <c r="AB6662"/>
      <c r="AC6662"/>
      <c r="AD6662"/>
      <c r="AE6662"/>
      <c r="AF6662"/>
      <c r="AG6662"/>
      <c r="AH6662"/>
      <c r="AI6662"/>
      <c r="AJ6662"/>
      <c r="AK6662"/>
      <c r="AL6662"/>
      <c r="AM6662"/>
      <c r="AN6662"/>
      <c r="AO6662"/>
      <c r="AP6662"/>
      <c r="AQ6662"/>
    </row>
    <row r="6663" spans="1:43" s="269" customFormat="1" x14ac:dyDescent="0.2">
      <c r="A6663" s="13"/>
      <c r="B6663"/>
      <c r="C6663"/>
      <c r="D6663" s="227"/>
      <c r="E6663" s="227"/>
      <c r="F6663" s="227"/>
      <c r="G6663"/>
      <c r="H6663"/>
      <c r="I6663"/>
      <c r="J6663" s="227"/>
      <c r="L6663" s="190"/>
      <c r="N6663"/>
      <c r="O6663"/>
      <c r="P6663"/>
      <c r="Q6663"/>
      <c r="R6663"/>
      <c r="S6663"/>
      <c r="T6663"/>
      <c r="U6663"/>
      <c r="V6663"/>
      <c r="W6663" s="319"/>
      <c r="X6663"/>
      <c r="Y6663"/>
      <c r="Z6663"/>
      <c r="AA6663"/>
      <c r="AB6663"/>
      <c r="AC6663"/>
      <c r="AD6663"/>
      <c r="AE6663"/>
      <c r="AF6663"/>
      <c r="AG6663"/>
      <c r="AH6663"/>
      <c r="AI6663"/>
      <c r="AJ6663"/>
      <c r="AK6663"/>
      <c r="AL6663"/>
      <c r="AM6663"/>
      <c r="AN6663"/>
      <c r="AO6663"/>
      <c r="AP6663"/>
      <c r="AQ6663"/>
    </row>
    <row r="6664" spans="1:43" s="269" customFormat="1" x14ac:dyDescent="0.2">
      <c r="A6664" s="13"/>
      <c r="B6664"/>
      <c r="C6664"/>
      <c r="D6664" s="227"/>
      <c r="E6664" s="227"/>
      <c r="F6664" s="227"/>
      <c r="G6664"/>
      <c r="H6664"/>
      <c r="I6664"/>
      <c r="J6664" s="227"/>
      <c r="L6664" s="190"/>
      <c r="N6664"/>
      <c r="O6664"/>
      <c r="P6664"/>
      <c r="Q6664"/>
      <c r="R6664"/>
      <c r="S6664"/>
      <c r="T6664"/>
      <c r="U6664"/>
      <c r="V6664"/>
      <c r="W6664" s="319"/>
      <c r="X6664"/>
      <c r="Y6664"/>
      <c r="Z6664"/>
      <c r="AA6664"/>
      <c r="AB6664"/>
      <c r="AC6664"/>
      <c r="AD6664"/>
      <c r="AE6664"/>
      <c r="AF6664"/>
      <c r="AG6664"/>
      <c r="AH6664"/>
      <c r="AI6664"/>
      <c r="AJ6664"/>
      <c r="AK6664"/>
      <c r="AL6664"/>
      <c r="AM6664"/>
      <c r="AN6664"/>
      <c r="AO6664"/>
      <c r="AP6664"/>
      <c r="AQ6664"/>
    </row>
    <row r="6665" spans="1:43" s="269" customFormat="1" x14ac:dyDescent="0.2">
      <c r="A6665" s="13"/>
      <c r="B6665"/>
      <c r="C6665"/>
      <c r="D6665" s="227"/>
      <c r="E6665" s="227"/>
      <c r="F6665" s="227"/>
      <c r="G6665"/>
      <c r="H6665"/>
      <c r="I6665"/>
      <c r="J6665" s="227"/>
      <c r="L6665" s="190"/>
      <c r="N6665"/>
      <c r="O6665"/>
      <c r="P6665"/>
      <c r="Q6665"/>
      <c r="R6665"/>
      <c r="S6665"/>
      <c r="T6665"/>
      <c r="U6665"/>
      <c r="V6665"/>
      <c r="W6665" s="319"/>
      <c r="X6665"/>
      <c r="Y6665"/>
      <c r="Z6665"/>
      <c r="AA6665"/>
      <c r="AB6665"/>
      <c r="AC6665"/>
      <c r="AD6665"/>
      <c r="AE6665"/>
      <c r="AF6665"/>
      <c r="AG6665"/>
      <c r="AH6665"/>
      <c r="AI6665"/>
      <c r="AJ6665"/>
      <c r="AK6665"/>
      <c r="AL6665"/>
      <c r="AM6665"/>
      <c r="AN6665"/>
      <c r="AO6665"/>
      <c r="AP6665"/>
      <c r="AQ6665"/>
    </row>
    <row r="6666" spans="1:43" s="269" customFormat="1" x14ac:dyDescent="0.2">
      <c r="A6666" s="13"/>
      <c r="B6666"/>
      <c r="C6666"/>
      <c r="D6666" s="227"/>
      <c r="E6666" s="227"/>
      <c r="F6666" s="227"/>
      <c r="G6666"/>
      <c r="H6666"/>
      <c r="I6666"/>
      <c r="J6666" s="227"/>
      <c r="L6666" s="190"/>
      <c r="N6666"/>
      <c r="O6666"/>
      <c r="P6666"/>
      <c r="Q6666"/>
      <c r="R6666"/>
      <c r="S6666"/>
      <c r="T6666"/>
      <c r="U6666"/>
      <c r="V6666"/>
      <c r="W6666" s="319"/>
      <c r="X6666"/>
      <c r="Y6666"/>
      <c r="Z6666"/>
      <c r="AA6666"/>
      <c r="AB6666"/>
      <c r="AC6666"/>
      <c r="AD6666"/>
      <c r="AE6666"/>
      <c r="AF6666"/>
      <c r="AG6666"/>
      <c r="AH6666"/>
      <c r="AI6666"/>
      <c r="AJ6666"/>
      <c r="AK6666"/>
      <c r="AL6666"/>
      <c r="AM6666"/>
      <c r="AN6666"/>
      <c r="AO6666"/>
      <c r="AP6666"/>
      <c r="AQ6666"/>
    </row>
    <row r="6667" spans="1:43" s="269" customFormat="1" x14ac:dyDescent="0.2">
      <c r="A6667" s="13"/>
      <c r="B6667"/>
      <c r="C6667"/>
      <c r="D6667" s="227"/>
      <c r="E6667" s="227"/>
      <c r="F6667" s="227"/>
      <c r="G6667"/>
      <c r="H6667"/>
      <c r="I6667"/>
      <c r="J6667" s="227"/>
      <c r="L6667" s="190"/>
      <c r="N6667"/>
      <c r="O6667"/>
      <c r="P6667"/>
      <c r="Q6667"/>
      <c r="R6667"/>
      <c r="S6667"/>
      <c r="T6667"/>
      <c r="U6667"/>
      <c r="V6667"/>
      <c r="W6667" s="319"/>
      <c r="X6667"/>
      <c r="Y6667"/>
      <c r="Z6667"/>
      <c r="AA6667"/>
      <c r="AB6667"/>
      <c r="AC6667"/>
      <c r="AD6667"/>
      <c r="AE6667"/>
      <c r="AF6667"/>
      <c r="AG6667"/>
      <c r="AH6667"/>
      <c r="AI6667"/>
      <c r="AJ6667"/>
      <c r="AK6667"/>
      <c r="AL6667"/>
      <c r="AM6667"/>
      <c r="AN6667"/>
      <c r="AO6667"/>
      <c r="AP6667"/>
      <c r="AQ6667"/>
    </row>
    <row r="6668" spans="1:43" s="269" customFormat="1" x14ac:dyDescent="0.2">
      <c r="A6668" s="13"/>
      <c r="B6668"/>
      <c r="C6668"/>
      <c r="D6668" s="227"/>
      <c r="E6668" s="227"/>
      <c r="F6668" s="227"/>
      <c r="G6668"/>
      <c r="H6668"/>
      <c r="I6668"/>
      <c r="J6668" s="227"/>
      <c r="L6668" s="190"/>
      <c r="N6668"/>
      <c r="O6668"/>
      <c r="P6668"/>
      <c r="Q6668"/>
      <c r="R6668"/>
      <c r="S6668"/>
      <c r="T6668"/>
      <c r="U6668"/>
      <c r="V6668"/>
      <c r="W6668" s="319"/>
      <c r="X6668"/>
      <c r="Y6668"/>
      <c r="Z6668"/>
      <c r="AA6668"/>
      <c r="AB6668"/>
      <c r="AC6668"/>
      <c r="AD6668"/>
      <c r="AE6668"/>
      <c r="AF6668"/>
      <c r="AG6668"/>
      <c r="AH6668"/>
      <c r="AI6668"/>
      <c r="AJ6668"/>
      <c r="AK6668"/>
      <c r="AL6668"/>
      <c r="AM6668"/>
      <c r="AN6668"/>
      <c r="AO6668"/>
      <c r="AP6668"/>
      <c r="AQ6668"/>
    </row>
    <row r="6669" spans="1:43" s="269" customFormat="1" x14ac:dyDescent="0.2">
      <c r="A6669" s="13"/>
      <c r="B6669"/>
      <c r="C6669"/>
      <c r="D6669" s="227"/>
      <c r="E6669" s="227"/>
      <c r="F6669" s="227"/>
      <c r="G6669"/>
      <c r="H6669"/>
      <c r="I6669"/>
      <c r="J6669" s="227"/>
      <c r="L6669" s="190"/>
      <c r="N6669"/>
      <c r="O6669"/>
      <c r="P6669"/>
      <c r="Q6669"/>
      <c r="R6669"/>
      <c r="S6669"/>
      <c r="T6669"/>
      <c r="U6669"/>
      <c r="V6669"/>
      <c r="W6669" s="319"/>
      <c r="X6669"/>
      <c r="Y6669"/>
      <c r="Z6669"/>
      <c r="AA6669"/>
      <c r="AB6669"/>
      <c r="AC6669"/>
      <c r="AD6669"/>
      <c r="AE6669"/>
      <c r="AF6669"/>
      <c r="AG6669"/>
      <c r="AH6669"/>
      <c r="AI6669"/>
      <c r="AJ6669"/>
      <c r="AK6669"/>
      <c r="AL6669"/>
      <c r="AM6669"/>
      <c r="AN6669"/>
      <c r="AO6669"/>
      <c r="AP6669"/>
      <c r="AQ6669"/>
    </row>
    <row r="6670" spans="1:43" s="269" customFormat="1" x14ac:dyDescent="0.2">
      <c r="A6670" s="13"/>
      <c r="B6670"/>
      <c r="C6670"/>
      <c r="D6670" s="227"/>
      <c r="E6670" s="227"/>
      <c r="F6670" s="227"/>
      <c r="G6670"/>
      <c r="H6670"/>
      <c r="I6670"/>
      <c r="J6670" s="227"/>
      <c r="L6670" s="190"/>
      <c r="N6670"/>
      <c r="O6670"/>
      <c r="P6670"/>
      <c r="Q6670"/>
      <c r="R6670"/>
      <c r="S6670"/>
      <c r="T6670"/>
      <c r="U6670"/>
      <c r="V6670"/>
      <c r="W6670" s="319"/>
      <c r="X6670"/>
      <c r="Y6670"/>
      <c r="Z6670"/>
      <c r="AA6670"/>
      <c r="AB6670"/>
      <c r="AC6670"/>
      <c r="AD6670"/>
      <c r="AE6670"/>
      <c r="AF6670"/>
      <c r="AG6670"/>
      <c r="AH6670"/>
      <c r="AI6670"/>
      <c r="AJ6670"/>
      <c r="AK6670"/>
      <c r="AL6670"/>
      <c r="AM6670"/>
      <c r="AN6670"/>
      <c r="AO6670"/>
      <c r="AP6670"/>
      <c r="AQ6670"/>
    </row>
    <row r="6671" spans="1:43" s="269" customFormat="1" x14ac:dyDescent="0.2">
      <c r="A6671" s="13"/>
      <c r="B6671"/>
      <c r="C6671"/>
      <c r="D6671" s="227"/>
      <c r="E6671" s="227"/>
      <c r="F6671" s="227"/>
      <c r="G6671"/>
      <c r="H6671"/>
      <c r="I6671"/>
      <c r="J6671" s="227"/>
      <c r="L6671" s="190"/>
      <c r="N6671"/>
      <c r="O6671"/>
      <c r="P6671"/>
      <c r="Q6671"/>
      <c r="R6671"/>
      <c r="S6671"/>
      <c r="T6671"/>
      <c r="U6671"/>
      <c r="V6671"/>
      <c r="W6671" s="319"/>
      <c r="X6671"/>
      <c r="Y6671"/>
      <c r="Z6671"/>
      <c r="AA6671"/>
      <c r="AB6671"/>
      <c r="AC6671"/>
      <c r="AD6671"/>
      <c r="AE6671"/>
      <c r="AF6671"/>
      <c r="AG6671"/>
      <c r="AH6671"/>
      <c r="AI6671"/>
      <c r="AJ6671"/>
      <c r="AK6671"/>
      <c r="AL6671"/>
      <c r="AM6671"/>
      <c r="AN6671"/>
      <c r="AO6671"/>
      <c r="AP6671"/>
      <c r="AQ6671"/>
    </row>
    <row r="6672" spans="1:43" s="269" customFormat="1" x14ac:dyDescent="0.2">
      <c r="A6672" s="13"/>
      <c r="B6672"/>
      <c r="C6672"/>
      <c r="D6672" s="227"/>
      <c r="E6672" s="227"/>
      <c r="F6672" s="227"/>
      <c r="G6672"/>
      <c r="H6672"/>
      <c r="I6672"/>
      <c r="J6672" s="227"/>
      <c r="L6672" s="190"/>
      <c r="N6672"/>
      <c r="O6672"/>
      <c r="P6672"/>
      <c r="Q6672"/>
      <c r="R6672"/>
      <c r="S6672"/>
      <c r="T6672"/>
      <c r="U6672"/>
      <c r="V6672"/>
      <c r="W6672" s="319"/>
      <c r="X6672"/>
      <c r="Y6672"/>
      <c r="Z6672"/>
      <c r="AA6672"/>
      <c r="AB6672"/>
      <c r="AC6672"/>
      <c r="AD6672"/>
      <c r="AE6672"/>
      <c r="AF6672"/>
      <c r="AG6672"/>
      <c r="AH6672"/>
      <c r="AI6672"/>
      <c r="AJ6672"/>
      <c r="AK6672"/>
      <c r="AL6672"/>
      <c r="AM6672"/>
      <c r="AN6672"/>
      <c r="AO6672"/>
      <c r="AP6672"/>
      <c r="AQ6672"/>
    </row>
    <row r="6673" spans="1:43" s="269" customFormat="1" x14ac:dyDescent="0.2">
      <c r="A6673" s="13"/>
      <c r="B6673"/>
      <c r="C6673"/>
      <c r="D6673" s="227"/>
      <c r="E6673" s="227"/>
      <c r="F6673" s="227"/>
      <c r="G6673"/>
      <c r="H6673"/>
      <c r="I6673"/>
      <c r="J6673" s="227"/>
      <c r="L6673" s="190"/>
      <c r="N6673"/>
      <c r="O6673"/>
      <c r="P6673"/>
      <c r="Q6673"/>
      <c r="R6673"/>
      <c r="S6673"/>
      <c r="T6673"/>
      <c r="U6673"/>
      <c r="V6673"/>
      <c r="W6673" s="319"/>
      <c r="X6673"/>
      <c r="Y6673"/>
      <c r="Z6673"/>
      <c r="AA6673"/>
      <c r="AB6673"/>
      <c r="AC6673"/>
      <c r="AD6673"/>
      <c r="AE6673"/>
      <c r="AF6673"/>
      <c r="AG6673"/>
      <c r="AH6673"/>
      <c r="AI6673"/>
      <c r="AJ6673"/>
      <c r="AK6673"/>
      <c r="AL6673"/>
      <c r="AM6673"/>
      <c r="AN6673"/>
      <c r="AO6673"/>
      <c r="AP6673"/>
      <c r="AQ6673"/>
    </row>
    <row r="6674" spans="1:43" s="269" customFormat="1" x14ac:dyDescent="0.2">
      <c r="A6674" s="13"/>
      <c r="B6674"/>
      <c r="C6674"/>
      <c r="D6674" s="227"/>
      <c r="E6674" s="227"/>
      <c r="F6674" s="227"/>
      <c r="G6674"/>
      <c r="H6674"/>
      <c r="I6674"/>
      <c r="J6674" s="227"/>
      <c r="L6674" s="190"/>
      <c r="N6674"/>
      <c r="O6674"/>
      <c r="P6674"/>
      <c r="Q6674"/>
      <c r="R6674"/>
      <c r="S6674"/>
      <c r="T6674"/>
      <c r="U6674"/>
      <c r="V6674"/>
      <c r="W6674" s="319"/>
      <c r="X6674"/>
      <c r="Y6674"/>
      <c r="Z6674"/>
      <c r="AA6674"/>
      <c r="AB6674"/>
      <c r="AC6674"/>
      <c r="AD6674"/>
      <c r="AE6674"/>
      <c r="AF6674"/>
      <c r="AG6674"/>
      <c r="AH6674"/>
      <c r="AI6674"/>
      <c r="AJ6674"/>
      <c r="AK6674"/>
      <c r="AL6674"/>
      <c r="AM6674"/>
      <c r="AN6674"/>
      <c r="AO6674"/>
      <c r="AP6674"/>
      <c r="AQ6674"/>
    </row>
    <row r="6675" spans="1:43" s="269" customFormat="1" x14ac:dyDescent="0.2">
      <c r="A6675" s="13"/>
      <c r="B6675"/>
      <c r="C6675"/>
      <c r="D6675" s="227"/>
      <c r="E6675" s="227"/>
      <c r="F6675" s="227"/>
      <c r="G6675"/>
      <c r="H6675"/>
      <c r="I6675"/>
      <c r="J6675" s="227"/>
      <c r="L6675" s="190"/>
      <c r="N6675"/>
      <c r="O6675"/>
      <c r="P6675"/>
      <c r="Q6675"/>
      <c r="R6675"/>
      <c r="S6675"/>
      <c r="T6675"/>
      <c r="U6675"/>
      <c r="V6675"/>
      <c r="W6675" s="319"/>
      <c r="X6675"/>
      <c r="Y6675"/>
      <c r="Z6675"/>
      <c r="AA6675"/>
      <c r="AB6675"/>
      <c r="AC6675"/>
      <c r="AD6675"/>
      <c r="AE6675"/>
      <c r="AF6675"/>
      <c r="AG6675"/>
      <c r="AH6675"/>
      <c r="AI6675"/>
      <c r="AJ6675"/>
      <c r="AK6675"/>
      <c r="AL6675"/>
      <c r="AM6675"/>
      <c r="AN6675"/>
      <c r="AO6675"/>
      <c r="AP6675"/>
      <c r="AQ6675"/>
    </row>
    <row r="6676" spans="1:43" s="269" customFormat="1" x14ac:dyDescent="0.2">
      <c r="A6676" s="13"/>
      <c r="B6676"/>
      <c r="C6676"/>
      <c r="D6676" s="227"/>
      <c r="E6676" s="227"/>
      <c r="F6676" s="227"/>
      <c r="G6676"/>
      <c r="H6676"/>
      <c r="I6676"/>
      <c r="J6676" s="227"/>
      <c r="L6676" s="190"/>
      <c r="N6676"/>
      <c r="O6676"/>
      <c r="P6676"/>
      <c r="Q6676"/>
      <c r="R6676"/>
      <c r="S6676"/>
      <c r="T6676"/>
      <c r="U6676"/>
      <c r="V6676"/>
      <c r="W6676" s="319"/>
      <c r="X6676"/>
      <c r="Y6676"/>
      <c r="Z6676"/>
      <c r="AA6676"/>
      <c r="AB6676"/>
      <c r="AC6676"/>
      <c r="AD6676"/>
      <c r="AE6676"/>
      <c r="AF6676"/>
      <c r="AG6676"/>
      <c r="AH6676"/>
      <c r="AI6676"/>
      <c r="AJ6676"/>
      <c r="AK6676"/>
      <c r="AL6676"/>
      <c r="AM6676"/>
      <c r="AN6676"/>
      <c r="AO6676"/>
      <c r="AP6676"/>
      <c r="AQ6676"/>
    </row>
    <row r="6677" spans="1:43" s="269" customFormat="1" x14ac:dyDescent="0.2">
      <c r="A6677" s="13"/>
      <c r="B6677"/>
      <c r="C6677"/>
      <c r="D6677" s="227"/>
      <c r="E6677" s="227"/>
      <c r="F6677" s="227"/>
      <c r="G6677"/>
      <c r="H6677"/>
      <c r="I6677"/>
      <c r="J6677" s="227"/>
      <c r="L6677" s="190"/>
      <c r="N6677"/>
      <c r="O6677"/>
      <c r="P6677"/>
      <c r="Q6677"/>
      <c r="R6677"/>
      <c r="S6677"/>
      <c r="T6677"/>
      <c r="U6677"/>
      <c r="V6677"/>
      <c r="W6677" s="319"/>
      <c r="X6677"/>
      <c r="Y6677"/>
      <c r="Z6677"/>
      <c r="AA6677"/>
      <c r="AB6677"/>
      <c r="AC6677"/>
      <c r="AD6677"/>
      <c r="AE6677"/>
      <c r="AF6677"/>
      <c r="AG6677"/>
      <c r="AH6677"/>
      <c r="AI6677"/>
      <c r="AJ6677"/>
      <c r="AK6677"/>
      <c r="AL6677"/>
      <c r="AM6677"/>
      <c r="AN6677"/>
      <c r="AO6677"/>
      <c r="AP6677"/>
      <c r="AQ6677"/>
    </row>
    <row r="6678" spans="1:43" s="269" customFormat="1" x14ac:dyDescent="0.2">
      <c r="A6678" s="13"/>
      <c r="B6678"/>
      <c r="C6678"/>
      <c r="D6678" s="227"/>
      <c r="E6678" s="227"/>
      <c r="F6678" s="227"/>
      <c r="G6678"/>
      <c r="H6678"/>
      <c r="I6678"/>
      <c r="J6678" s="227"/>
      <c r="L6678" s="190"/>
      <c r="N6678"/>
      <c r="O6678"/>
      <c r="P6678"/>
      <c r="Q6678"/>
      <c r="R6678"/>
      <c r="S6678"/>
      <c r="T6678"/>
      <c r="U6678"/>
      <c r="V6678"/>
      <c r="W6678" s="319"/>
      <c r="X6678"/>
      <c r="Y6678"/>
      <c r="Z6678"/>
      <c r="AA6678"/>
      <c r="AB6678"/>
      <c r="AC6678"/>
      <c r="AD6678"/>
      <c r="AE6678"/>
      <c r="AF6678"/>
      <c r="AG6678"/>
      <c r="AH6678"/>
      <c r="AI6678"/>
      <c r="AJ6678"/>
      <c r="AK6678"/>
      <c r="AL6678"/>
      <c r="AM6678"/>
      <c r="AN6678"/>
      <c r="AO6678"/>
      <c r="AP6678"/>
      <c r="AQ6678"/>
    </row>
    <row r="6679" spans="1:43" s="269" customFormat="1" x14ac:dyDescent="0.2">
      <c r="A6679" s="13"/>
      <c r="B6679"/>
      <c r="C6679"/>
      <c r="D6679" s="227"/>
      <c r="E6679" s="227"/>
      <c r="F6679" s="227"/>
      <c r="G6679"/>
      <c r="H6679"/>
      <c r="I6679"/>
      <c r="J6679" s="227"/>
      <c r="L6679" s="190"/>
      <c r="N6679"/>
      <c r="O6679"/>
      <c r="P6679"/>
      <c r="Q6679"/>
      <c r="R6679"/>
      <c r="S6679"/>
      <c r="T6679"/>
      <c r="U6679"/>
      <c r="V6679"/>
      <c r="W6679" s="319"/>
      <c r="X6679"/>
      <c r="Y6679"/>
      <c r="Z6679"/>
      <c r="AA6679"/>
      <c r="AB6679"/>
      <c r="AC6679"/>
      <c r="AD6679"/>
      <c r="AE6679"/>
      <c r="AF6679"/>
      <c r="AG6679"/>
      <c r="AH6679"/>
      <c r="AI6679"/>
      <c r="AJ6679"/>
      <c r="AK6679"/>
      <c r="AL6679"/>
      <c r="AM6679"/>
      <c r="AN6679"/>
      <c r="AO6679"/>
      <c r="AP6679"/>
      <c r="AQ6679"/>
    </row>
    <row r="6680" spans="1:43" s="269" customFormat="1" x14ac:dyDescent="0.2">
      <c r="A6680" s="13"/>
      <c r="B6680"/>
      <c r="C6680"/>
      <c r="D6680" s="227"/>
      <c r="E6680" s="227"/>
      <c r="F6680" s="227"/>
      <c r="G6680"/>
      <c r="H6680"/>
      <c r="I6680"/>
      <c r="J6680" s="227"/>
      <c r="L6680" s="190"/>
      <c r="N6680"/>
      <c r="O6680"/>
      <c r="P6680"/>
      <c r="Q6680"/>
      <c r="R6680"/>
      <c r="S6680"/>
      <c r="T6680"/>
      <c r="U6680"/>
      <c r="V6680"/>
      <c r="W6680" s="319"/>
      <c r="X6680"/>
      <c r="Y6680"/>
      <c r="Z6680"/>
      <c r="AA6680"/>
      <c r="AB6680"/>
      <c r="AC6680"/>
      <c r="AD6680"/>
      <c r="AE6680"/>
      <c r="AF6680"/>
      <c r="AG6680"/>
      <c r="AH6680"/>
      <c r="AI6680"/>
      <c r="AJ6680"/>
      <c r="AK6680"/>
      <c r="AL6680"/>
      <c r="AM6680"/>
      <c r="AN6680"/>
      <c r="AO6680"/>
      <c r="AP6680"/>
      <c r="AQ6680"/>
    </row>
    <row r="6681" spans="1:43" s="269" customFormat="1" x14ac:dyDescent="0.2">
      <c r="A6681" s="13"/>
      <c r="B6681"/>
      <c r="C6681"/>
      <c r="D6681" s="227"/>
      <c r="E6681" s="227"/>
      <c r="F6681" s="227"/>
      <c r="G6681"/>
      <c r="H6681"/>
      <c r="I6681"/>
      <c r="J6681" s="227"/>
      <c r="L6681" s="190"/>
      <c r="N6681"/>
      <c r="O6681"/>
      <c r="P6681"/>
      <c r="Q6681"/>
      <c r="R6681"/>
      <c r="S6681"/>
      <c r="T6681"/>
      <c r="U6681"/>
      <c r="V6681"/>
      <c r="W6681" s="319"/>
      <c r="X6681"/>
      <c r="Y6681"/>
      <c r="Z6681"/>
      <c r="AA6681"/>
      <c r="AB6681"/>
      <c r="AC6681"/>
      <c r="AD6681"/>
      <c r="AE6681"/>
      <c r="AF6681"/>
      <c r="AG6681"/>
      <c r="AH6681"/>
      <c r="AI6681"/>
      <c r="AJ6681"/>
      <c r="AK6681"/>
      <c r="AL6681"/>
      <c r="AM6681"/>
      <c r="AN6681"/>
      <c r="AO6681"/>
      <c r="AP6681"/>
      <c r="AQ6681"/>
    </row>
    <row r="6682" spans="1:43" s="269" customFormat="1" x14ac:dyDescent="0.2">
      <c r="A6682" s="13"/>
      <c r="B6682"/>
      <c r="C6682"/>
      <c r="D6682" s="227"/>
      <c r="E6682" s="227"/>
      <c r="F6682" s="227"/>
      <c r="G6682"/>
      <c r="H6682"/>
      <c r="I6682"/>
      <c r="J6682" s="227"/>
      <c r="L6682" s="190"/>
      <c r="N6682"/>
      <c r="O6682"/>
      <c r="P6682"/>
      <c r="Q6682"/>
      <c r="R6682"/>
      <c r="S6682"/>
      <c r="T6682"/>
      <c r="U6682"/>
      <c r="V6682"/>
      <c r="W6682" s="319"/>
      <c r="X6682"/>
      <c r="Y6682"/>
      <c r="Z6682"/>
      <c r="AA6682"/>
      <c r="AB6682"/>
      <c r="AC6682"/>
      <c r="AD6682"/>
      <c r="AE6682"/>
      <c r="AF6682"/>
      <c r="AG6682"/>
      <c r="AH6682"/>
      <c r="AI6682"/>
      <c r="AJ6682"/>
      <c r="AK6682"/>
      <c r="AL6682"/>
      <c r="AM6682"/>
      <c r="AN6682"/>
      <c r="AO6682"/>
      <c r="AP6682"/>
      <c r="AQ6682"/>
    </row>
    <row r="6683" spans="1:43" s="269" customFormat="1" x14ac:dyDescent="0.2">
      <c r="A6683" s="13"/>
      <c r="B6683"/>
      <c r="C6683"/>
      <c r="D6683" s="227"/>
      <c r="E6683" s="227"/>
      <c r="F6683" s="227"/>
      <c r="G6683"/>
      <c r="H6683"/>
      <c r="I6683"/>
      <c r="J6683" s="227"/>
      <c r="L6683" s="190"/>
      <c r="N6683"/>
      <c r="O6683"/>
      <c r="P6683"/>
      <c r="Q6683"/>
      <c r="R6683"/>
      <c r="S6683"/>
      <c r="T6683"/>
      <c r="U6683"/>
      <c r="V6683"/>
      <c r="W6683" s="319"/>
      <c r="X6683"/>
      <c r="Y6683"/>
      <c r="Z6683"/>
      <c r="AA6683"/>
      <c r="AB6683"/>
      <c r="AC6683"/>
      <c r="AD6683"/>
      <c r="AE6683"/>
      <c r="AF6683"/>
      <c r="AG6683"/>
      <c r="AH6683"/>
      <c r="AI6683"/>
      <c r="AJ6683"/>
      <c r="AK6683"/>
      <c r="AL6683"/>
      <c r="AM6683"/>
      <c r="AN6683"/>
      <c r="AO6683"/>
      <c r="AP6683"/>
      <c r="AQ6683"/>
    </row>
    <row r="6684" spans="1:43" s="269" customFormat="1" x14ac:dyDescent="0.2">
      <c r="A6684" s="13"/>
      <c r="B6684"/>
      <c r="C6684"/>
      <c r="D6684" s="227"/>
      <c r="E6684" s="227"/>
      <c r="F6684" s="227"/>
      <c r="G6684"/>
      <c r="H6684"/>
      <c r="I6684"/>
      <c r="J6684" s="227"/>
      <c r="L6684" s="190"/>
      <c r="N6684"/>
      <c r="O6684"/>
      <c r="P6684"/>
      <c r="Q6684"/>
      <c r="R6684"/>
      <c r="S6684"/>
      <c r="T6684"/>
      <c r="U6684"/>
      <c r="V6684"/>
      <c r="W6684" s="319"/>
      <c r="X6684"/>
      <c r="Y6684"/>
      <c r="Z6684"/>
      <c r="AA6684"/>
      <c r="AB6684"/>
      <c r="AC6684"/>
      <c r="AD6684"/>
      <c r="AE6684"/>
      <c r="AF6684"/>
      <c r="AG6684"/>
      <c r="AH6684"/>
      <c r="AI6684"/>
      <c r="AJ6684"/>
      <c r="AK6684"/>
      <c r="AL6684"/>
      <c r="AM6684"/>
      <c r="AN6684"/>
      <c r="AO6684"/>
      <c r="AP6684"/>
      <c r="AQ6684"/>
    </row>
    <row r="6685" spans="1:43" s="269" customFormat="1" x14ac:dyDescent="0.2">
      <c r="A6685" s="13"/>
      <c r="B6685"/>
      <c r="C6685"/>
      <c r="D6685" s="227"/>
      <c r="E6685" s="227"/>
      <c r="F6685" s="227"/>
      <c r="G6685"/>
      <c r="H6685"/>
      <c r="I6685"/>
      <c r="J6685" s="227"/>
      <c r="L6685" s="190"/>
      <c r="N6685"/>
      <c r="O6685"/>
      <c r="P6685"/>
      <c r="Q6685"/>
      <c r="R6685"/>
      <c r="S6685"/>
      <c r="T6685"/>
      <c r="U6685"/>
      <c r="V6685"/>
      <c r="W6685" s="319"/>
      <c r="X6685"/>
      <c r="Y6685"/>
      <c r="Z6685"/>
      <c r="AA6685"/>
      <c r="AB6685"/>
      <c r="AC6685"/>
      <c r="AD6685"/>
      <c r="AE6685"/>
      <c r="AF6685"/>
      <c r="AG6685"/>
      <c r="AH6685"/>
      <c r="AI6685"/>
      <c r="AJ6685"/>
      <c r="AK6685"/>
      <c r="AL6685"/>
      <c r="AM6685"/>
      <c r="AN6685"/>
      <c r="AO6685"/>
      <c r="AP6685"/>
      <c r="AQ6685"/>
    </row>
    <row r="6686" spans="1:43" s="269" customFormat="1" x14ac:dyDescent="0.2">
      <c r="A6686" s="13"/>
      <c r="B6686"/>
      <c r="C6686"/>
      <c r="D6686" s="227"/>
      <c r="E6686" s="227"/>
      <c r="F6686" s="227"/>
      <c r="G6686"/>
      <c r="H6686"/>
      <c r="I6686"/>
      <c r="J6686" s="227"/>
      <c r="L6686" s="190"/>
      <c r="N6686"/>
      <c r="O6686"/>
      <c r="P6686"/>
      <c r="Q6686"/>
      <c r="R6686"/>
      <c r="S6686"/>
      <c r="T6686"/>
      <c r="U6686"/>
      <c r="V6686"/>
      <c r="W6686" s="319"/>
      <c r="X6686"/>
      <c r="Y6686"/>
      <c r="Z6686"/>
      <c r="AA6686"/>
      <c r="AB6686"/>
      <c r="AC6686"/>
      <c r="AD6686"/>
      <c r="AE6686"/>
      <c r="AF6686"/>
      <c r="AG6686"/>
      <c r="AH6686"/>
      <c r="AI6686"/>
      <c r="AJ6686"/>
      <c r="AK6686"/>
      <c r="AL6686"/>
      <c r="AM6686"/>
      <c r="AN6686"/>
      <c r="AO6686"/>
      <c r="AP6686"/>
      <c r="AQ6686"/>
    </row>
    <row r="6687" spans="1:43" s="269" customFormat="1" x14ac:dyDescent="0.2">
      <c r="A6687" s="13"/>
      <c r="B6687"/>
      <c r="C6687"/>
      <c r="D6687" s="227"/>
      <c r="E6687" s="227"/>
      <c r="F6687" s="227"/>
      <c r="G6687"/>
      <c r="H6687"/>
      <c r="I6687"/>
      <c r="J6687" s="227"/>
      <c r="L6687" s="190"/>
      <c r="N6687"/>
      <c r="O6687"/>
      <c r="P6687"/>
      <c r="Q6687"/>
      <c r="R6687"/>
      <c r="S6687"/>
      <c r="T6687"/>
      <c r="U6687"/>
      <c r="V6687"/>
      <c r="W6687" s="319"/>
      <c r="X6687"/>
      <c r="Y6687"/>
      <c r="Z6687"/>
      <c r="AA6687"/>
      <c r="AB6687"/>
      <c r="AC6687"/>
      <c r="AD6687"/>
      <c r="AE6687"/>
      <c r="AF6687"/>
      <c r="AG6687"/>
      <c r="AH6687"/>
      <c r="AI6687"/>
      <c r="AJ6687"/>
      <c r="AK6687"/>
      <c r="AL6687"/>
      <c r="AM6687"/>
      <c r="AN6687"/>
      <c r="AO6687"/>
      <c r="AP6687"/>
      <c r="AQ6687"/>
    </row>
    <row r="6688" spans="1:43" s="269" customFormat="1" x14ac:dyDescent="0.2">
      <c r="A6688" s="13"/>
      <c r="B6688"/>
      <c r="C6688"/>
      <c r="D6688" s="227"/>
      <c r="E6688" s="227"/>
      <c r="F6688" s="227"/>
      <c r="G6688"/>
      <c r="H6688"/>
      <c r="I6688"/>
      <c r="J6688" s="227"/>
      <c r="L6688" s="190"/>
      <c r="N6688"/>
      <c r="O6688"/>
      <c r="P6688"/>
      <c r="Q6688"/>
      <c r="R6688"/>
      <c r="S6688"/>
      <c r="T6688"/>
      <c r="U6688"/>
      <c r="V6688"/>
      <c r="W6688" s="319"/>
      <c r="X6688"/>
      <c r="Y6688"/>
      <c r="Z6688"/>
      <c r="AA6688"/>
      <c r="AB6688"/>
      <c r="AC6688"/>
      <c r="AD6688"/>
      <c r="AE6688"/>
      <c r="AF6688"/>
      <c r="AG6688"/>
      <c r="AH6688"/>
      <c r="AI6688"/>
      <c r="AJ6688"/>
      <c r="AK6688"/>
      <c r="AL6688"/>
      <c r="AM6688"/>
      <c r="AN6688"/>
      <c r="AO6688"/>
      <c r="AP6688"/>
      <c r="AQ6688"/>
    </row>
    <row r="6689" spans="1:43" s="269" customFormat="1" x14ac:dyDescent="0.2">
      <c r="A6689" s="13"/>
      <c r="B6689"/>
      <c r="C6689"/>
      <c r="D6689" s="227"/>
      <c r="E6689" s="227"/>
      <c r="F6689" s="227"/>
      <c r="G6689"/>
      <c r="H6689"/>
      <c r="I6689"/>
      <c r="J6689" s="227"/>
      <c r="L6689" s="190"/>
      <c r="N6689"/>
      <c r="O6689"/>
      <c r="P6689"/>
      <c r="Q6689"/>
      <c r="R6689"/>
      <c r="S6689"/>
      <c r="T6689"/>
      <c r="U6689"/>
      <c r="V6689"/>
      <c r="W6689" s="319"/>
      <c r="X6689"/>
      <c r="Y6689"/>
      <c r="Z6689"/>
      <c r="AA6689"/>
      <c r="AB6689"/>
      <c r="AC6689"/>
      <c r="AD6689"/>
      <c r="AE6689"/>
      <c r="AF6689"/>
      <c r="AG6689"/>
      <c r="AH6689"/>
      <c r="AI6689"/>
      <c r="AJ6689"/>
      <c r="AK6689"/>
      <c r="AL6689"/>
      <c r="AM6689"/>
      <c r="AN6689"/>
      <c r="AO6689"/>
      <c r="AP6689"/>
      <c r="AQ6689"/>
    </row>
    <row r="6690" spans="1:43" s="269" customFormat="1" x14ac:dyDescent="0.2">
      <c r="A6690" s="13"/>
      <c r="B6690"/>
      <c r="C6690"/>
      <c r="D6690" s="227"/>
      <c r="E6690" s="227"/>
      <c r="F6690" s="227"/>
      <c r="G6690"/>
      <c r="H6690"/>
      <c r="I6690"/>
      <c r="J6690" s="227"/>
      <c r="L6690" s="190"/>
      <c r="N6690"/>
      <c r="O6690"/>
      <c r="P6690"/>
      <c r="Q6690"/>
      <c r="R6690"/>
      <c r="S6690"/>
      <c r="T6690"/>
      <c r="U6690"/>
      <c r="V6690"/>
      <c r="W6690" s="319"/>
      <c r="X6690"/>
      <c r="Y6690"/>
      <c r="Z6690"/>
      <c r="AA6690"/>
      <c r="AB6690"/>
      <c r="AC6690"/>
      <c r="AD6690"/>
      <c r="AE6690"/>
      <c r="AF6690"/>
      <c r="AG6690"/>
      <c r="AH6690"/>
      <c r="AI6690"/>
      <c r="AJ6690"/>
      <c r="AK6690"/>
      <c r="AL6690"/>
      <c r="AM6690"/>
      <c r="AN6690"/>
      <c r="AO6690"/>
      <c r="AP6690"/>
      <c r="AQ6690"/>
    </row>
    <row r="6691" spans="1:43" s="269" customFormat="1" x14ac:dyDescent="0.2">
      <c r="A6691" s="13"/>
      <c r="B6691"/>
      <c r="C6691"/>
      <c r="D6691" s="227"/>
      <c r="E6691" s="227"/>
      <c r="F6691" s="227"/>
      <c r="G6691"/>
      <c r="H6691"/>
      <c r="I6691"/>
      <c r="J6691" s="227"/>
      <c r="L6691" s="190"/>
      <c r="N6691"/>
      <c r="O6691"/>
      <c r="P6691"/>
      <c r="Q6691"/>
      <c r="R6691"/>
      <c r="S6691"/>
      <c r="T6691"/>
      <c r="U6691"/>
      <c r="V6691"/>
      <c r="W6691" s="319"/>
      <c r="X6691"/>
      <c r="Y6691"/>
      <c r="Z6691"/>
      <c r="AA6691"/>
      <c r="AB6691"/>
      <c r="AC6691"/>
      <c r="AD6691"/>
      <c r="AE6691"/>
      <c r="AF6691"/>
      <c r="AG6691"/>
      <c r="AH6691"/>
      <c r="AI6691"/>
      <c r="AJ6691"/>
      <c r="AK6691"/>
      <c r="AL6691"/>
      <c r="AM6691"/>
      <c r="AN6691"/>
      <c r="AO6691"/>
      <c r="AP6691"/>
      <c r="AQ6691"/>
    </row>
    <row r="6692" spans="1:43" s="269" customFormat="1" x14ac:dyDescent="0.2">
      <c r="A6692" s="13"/>
      <c r="B6692"/>
      <c r="C6692"/>
      <c r="D6692" s="227"/>
      <c r="E6692" s="227"/>
      <c r="F6692" s="227"/>
      <c r="G6692"/>
      <c r="H6692"/>
      <c r="I6692"/>
      <c r="J6692" s="227"/>
      <c r="L6692" s="190"/>
      <c r="N6692"/>
      <c r="O6692"/>
      <c r="P6692"/>
      <c r="Q6692"/>
      <c r="R6692"/>
      <c r="S6692"/>
      <c r="T6692"/>
      <c r="U6692"/>
      <c r="V6692"/>
      <c r="W6692" s="319"/>
      <c r="X6692"/>
      <c r="Y6692"/>
      <c r="Z6692"/>
      <c r="AA6692"/>
      <c r="AB6692"/>
      <c r="AC6692"/>
      <c r="AD6692"/>
      <c r="AE6692"/>
      <c r="AF6692"/>
      <c r="AG6692"/>
      <c r="AH6692"/>
      <c r="AI6692"/>
      <c r="AJ6692"/>
      <c r="AK6692"/>
      <c r="AL6692"/>
      <c r="AM6692"/>
      <c r="AN6692"/>
      <c r="AO6692"/>
      <c r="AP6692"/>
      <c r="AQ6692"/>
    </row>
    <row r="6693" spans="1:43" s="269" customFormat="1" x14ac:dyDescent="0.2">
      <c r="A6693" s="13"/>
      <c r="B6693"/>
      <c r="C6693"/>
      <c r="D6693" s="227"/>
      <c r="E6693" s="227"/>
      <c r="F6693" s="227"/>
      <c r="G6693"/>
      <c r="H6693"/>
      <c r="I6693"/>
      <c r="J6693" s="227"/>
      <c r="L6693" s="190"/>
      <c r="N6693"/>
      <c r="O6693"/>
      <c r="P6693"/>
      <c r="Q6693"/>
      <c r="R6693"/>
      <c r="S6693"/>
      <c r="T6693"/>
      <c r="U6693"/>
      <c r="V6693"/>
      <c r="W6693" s="319"/>
      <c r="X6693"/>
      <c r="Y6693"/>
      <c r="Z6693"/>
      <c r="AA6693"/>
      <c r="AB6693"/>
      <c r="AC6693"/>
      <c r="AD6693"/>
      <c r="AE6693"/>
      <c r="AF6693"/>
      <c r="AG6693"/>
      <c r="AH6693"/>
      <c r="AI6693"/>
      <c r="AJ6693"/>
      <c r="AK6693"/>
      <c r="AL6693"/>
      <c r="AM6693"/>
      <c r="AN6693"/>
      <c r="AO6693"/>
      <c r="AP6693"/>
      <c r="AQ6693"/>
    </row>
    <row r="6694" spans="1:43" s="269" customFormat="1" x14ac:dyDescent="0.2">
      <c r="A6694" s="13"/>
      <c r="B6694"/>
      <c r="C6694"/>
      <c r="D6694" s="227"/>
      <c r="E6694" s="227"/>
      <c r="F6694" s="227"/>
      <c r="G6694"/>
      <c r="H6694"/>
      <c r="I6694"/>
      <c r="J6694" s="227"/>
      <c r="L6694" s="190"/>
      <c r="N6694"/>
      <c r="O6694"/>
      <c r="P6694"/>
      <c r="Q6694"/>
      <c r="R6694"/>
      <c r="S6694"/>
      <c r="T6694"/>
      <c r="U6694"/>
      <c r="V6694"/>
      <c r="W6694" s="319"/>
      <c r="X6694"/>
      <c r="Y6694"/>
      <c r="Z6694"/>
      <c r="AA6694"/>
      <c r="AB6694"/>
      <c r="AC6694"/>
      <c r="AD6694"/>
      <c r="AE6694"/>
      <c r="AF6694"/>
      <c r="AG6694"/>
      <c r="AH6694"/>
      <c r="AI6694"/>
      <c r="AJ6694"/>
      <c r="AK6694"/>
      <c r="AL6694"/>
      <c r="AM6694"/>
      <c r="AN6694"/>
      <c r="AO6694"/>
      <c r="AP6694"/>
      <c r="AQ6694"/>
    </row>
    <row r="6695" spans="1:43" s="269" customFormat="1" x14ac:dyDescent="0.2">
      <c r="A6695" s="13"/>
      <c r="B6695"/>
      <c r="C6695"/>
      <c r="D6695" s="227"/>
      <c r="E6695" s="227"/>
      <c r="F6695" s="227"/>
      <c r="G6695"/>
      <c r="H6695"/>
      <c r="I6695"/>
      <c r="J6695" s="227"/>
      <c r="L6695" s="190"/>
      <c r="N6695"/>
      <c r="O6695"/>
      <c r="P6695"/>
      <c r="Q6695"/>
      <c r="R6695"/>
      <c r="S6695"/>
      <c r="T6695"/>
      <c r="U6695"/>
      <c r="V6695"/>
      <c r="W6695" s="319"/>
      <c r="X6695"/>
      <c r="Y6695"/>
      <c r="Z6695"/>
      <c r="AA6695"/>
      <c r="AB6695"/>
      <c r="AC6695"/>
      <c r="AD6695"/>
      <c r="AE6695"/>
      <c r="AF6695"/>
      <c r="AG6695"/>
      <c r="AH6695"/>
      <c r="AI6695"/>
      <c r="AJ6695"/>
      <c r="AK6695"/>
      <c r="AL6695"/>
      <c r="AM6695"/>
      <c r="AN6695"/>
      <c r="AO6695"/>
      <c r="AP6695"/>
      <c r="AQ6695"/>
    </row>
    <row r="6696" spans="1:43" s="269" customFormat="1" x14ac:dyDescent="0.2">
      <c r="A6696" s="13"/>
      <c r="B6696"/>
      <c r="C6696"/>
      <c r="D6696" s="227"/>
      <c r="E6696" s="227"/>
      <c r="F6696" s="227"/>
      <c r="G6696"/>
      <c r="H6696"/>
      <c r="I6696"/>
      <c r="J6696" s="227"/>
      <c r="L6696" s="190"/>
      <c r="N6696"/>
      <c r="O6696"/>
      <c r="P6696"/>
      <c r="Q6696"/>
      <c r="R6696"/>
      <c r="S6696"/>
      <c r="T6696"/>
      <c r="U6696"/>
      <c r="V6696"/>
      <c r="W6696" s="319"/>
      <c r="X6696"/>
      <c r="Y6696"/>
      <c r="Z6696"/>
      <c r="AA6696"/>
      <c r="AB6696"/>
      <c r="AC6696"/>
      <c r="AD6696"/>
      <c r="AE6696"/>
      <c r="AF6696"/>
      <c r="AG6696"/>
      <c r="AH6696"/>
      <c r="AI6696"/>
      <c r="AJ6696"/>
      <c r="AK6696"/>
      <c r="AL6696"/>
      <c r="AM6696"/>
      <c r="AN6696"/>
      <c r="AO6696"/>
      <c r="AP6696"/>
      <c r="AQ6696"/>
    </row>
    <row r="6697" spans="1:43" s="269" customFormat="1" x14ac:dyDescent="0.2">
      <c r="A6697" s="13"/>
      <c r="B6697"/>
      <c r="C6697"/>
      <c r="D6697" s="227"/>
      <c r="E6697" s="227"/>
      <c r="F6697" s="227"/>
      <c r="G6697"/>
      <c r="H6697"/>
      <c r="I6697"/>
      <c r="J6697" s="227"/>
      <c r="L6697" s="190"/>
      <c r="N6697"/>
      <c r="O6697"/>
      <c r="P6697"/>
      <c r="Q6697"/>
      <c r="R6697"/>
      <c r="S6697"/>
      <c r="T6697"/>
      <c r="U6697"/>
      <c r="V6697"/>
      <c r="W6697" s="319"/>
      <c r="X6697"/>
      <c r="Y6697"/>
      <c r="Z6697"/>
      <c r="AA6697"/>
      <c r="AB6697"/>
      <c r="AC6697"/>
      <c r="AD6697"/>
      <c r="AE6697"/>
      <c r="AF6697"/>
      <c r="AG6697"/>
      <c r="AH6697"/>
      <c r="AI6697"/>
      <c r="AJ6697"/>
      <c r="AK6697"/>
      <c r="AL6697"/>
      <c r="AM6697"/>
      <c r="AN6697"/>
      <c r="AO6697"/>
      <c r="AP6697"/>
      <c r="AQ6697"/>
    </row>
    <row r="6698" spans="1:43" s="269" customFormat="1" x14ac:dyDescent="0.2">
      <c r="A6698" s="13"/>
      <c r="B6698"/>
      <c r="C6698"/>
      <c r="D6698" s="227"/>
      <c r="E6698" s="227"/>
      <c r="F6698" s="227"/>
      <c r="G6698"/>
      <c r="H6698"/>
      <c r="I6698"/>
      <c r="J6698" s="227"/>
      <c r="L6698" s="190"/>
      <c r="N6698"/>
      <c r="O6698"/>
      <c r="P6698"/>
      <c r="Q6698"/>
      <c r="R6698"/>
      <c r="S6698"/>
      <c r="T6698"/>
      <c r="U6698"/>
      <c r="V6698"/>
      <c r="W6698" s="319"/>
      <c r="X6698"/>
      <c r="Y6698"/>
      <c r="Z6698"/>
      <c r="AA6698"/>
      <c r="AB6698"/>
      <c r="AC6698"/>
      <c r="AD6698"/>
      <c r="AE6698"/>
      <c r="AF6698"/>
      <c r="AG6698"/>
      <c r="AH6698"/>
      <c r="AI6698"/>
      <c r="AJ6698"/>
      <c r="AK6698"/>
      <c r="AL6698"/>
      <c r="AM6698"/>
      <c r="AN6698"/>
      <c r="AO6698"/>
      <c r="AP6698"/>
      <c r="AQ6698"/>
    </row>
    <row r="6699" spans="1:43" s="269" customFormat="1" x14ac:dyDescent="0.2">
      <c r="A6699" s="13"/>
      <c r="B6699"/>
      <c r="C6699"/>
      <c r="D6699" s="227"/>
      <c r="E6699" s="227"/>
      <c r="F6699" s="227"/>
      <c r="G6699"/>
      <c r="H6699"/>
      <c r="I6699"/>
      <c r="J6699" s="227"/>
      <c r="L6699" s="190"/>
      <c r="N6699"/>
      <c r="O6699"/>
      <c r="P6699"/>
      <c r="Q6699"/>
      <c r="R6699"/>
      <c r="S6699"/>
      <c r="T6699"/>
      <c r="U6699"/>
      <c r="V6699"/>
      <c r="W6699" s="319"/>
      <c r="X6699"/>
      <c r="Y6699"/>
      <c r="Z6699"/>
      <c r="AA6699"/>
      <c r="AB6699"/>
      <c r="AC6699"/>
      <c r="AD6699"/>
      <c r="AE6699"/>
      <c r="AF6699"/>
      <c r="AG6699"/>
      <c r="AH6699"/>
      <c r="AI6699"/>
      <c r="AJ6699"/>
      <c r="AK6699"/>
      <c r="AL6699"/>
      <c r="AM6699"/>
      <c r="AN6699"/>
      <c r="AO6699"/>
      <c r="AP6699"/>
      <c r="AQ6699"/>
    </row>
    <row r="6700" spans="1:43" s="269" customFormat="1" x14ac:dyDescent="0.2">
      <c r="A6700" s="13"/>
      <c r="B6700"/>
      <c r="C6700"/>
      <c r="D6700" s="227"/>
      <c r="E6700" s="227"/>
      <c r="F6700" s="227"/>
      <c r="G6700"/>
      <c r="H6700"/>
      <c r="I6700"/>
      <c r="J6700" s="227"/>
      <c r="L6700" s="190"/>
      <c r="N6700"/>
      <c r="O6700"/>
      <c r="P6700"/>
      <c r="Q6700"/>
      <c r="R6700"/>
      <c r="S6700"/>
      <c r="T6700"/>
      <c r="U6700"/>
      <c r="V6700"/>
      <c r="W6700" s="319"/>
      <c r="X6700"/>
      <c r="Y6700"/>
      <c r="Z6700"/>
      <c r="AA6700"/>
      <c r="AB6700"/>
      <c r="AC6700"/>
      <c r="AD6700"/>
      <c r="AE6700"/>
      <c r="AF6700"/>
      <c r="AG6700"/>
      <c r="AH6700"/>
      <c r="AI6700"/>
      <c r="AJ6700"/>
      <c r="AK6700"/>
      <c r="AL6700"/>
      <c r="AM6700"/>
      <c r="AN6700"/>
      <c r="AO6700"/>
      <c r="AP6700"/>
      <c r="AQ6700"/>
    </row>
    <row r="6701" spans="1:43" s="269" customFormat="1" x14ac:dyDescent="0.2">
      <c r="A6701" s="13"/>
      <c r="B6701"/>
      <c r="C6701"/>
      <c r="D6701" s="227"/>
      <c r="E6701" s="227"/>
      <c r="F6701" s="227"/>
      <c r="G6701"/>
      <c r="H6701"/>
      <c r="I6701"/>
      <c r="J6701" s="227"/>
      <c r="L6701" s="190"/>
      <c r="N6701"/>
      <c r="O6701"/>
      <c r="P6701"/>
      <c r="Q6701"/>
      <c r="R6701"/>
      <c r="S6701"/>
      <c r="T6701"/>
      <c r="U6701"/>
      <c r="V6701"/>
      <c r="W6701" s="319"/>
      <c r="X6701"/>
      <c r="Y6701"/>
      <c r="Z6701"/>
      <c r="AA6701"/>
      <c r="AB6701"/>
      <c r="AC6701"/>
      <c r="AD6701"/>
      <c r="AE6701"/>
      <c r="AF6701"/>
      <c r="AG6701"/>
      <c r="AH6701"/>
      <c r="AI6701"/>
      <c r="AJ6701"/>
      <c r="AK6701"/>
      <c r="AL6701"/>
      <c r="AM6701"/>
      <c r="AN6701"/>
      <c r="AO6701"/>
      <c r="AP6701"/>
      <c r="AQ6701"/>
    </row>
    <row r="6702" spans="1:43" s="269" customFormat="1" x14ac:dyDescent="0.2">
      <c r="A6702" s="13"/>
      <c r="B6702"/>
      <c r="C6702"/>
      <c r="D6702" s="227"/>
      <c r="E6702" s="227"/>
      <c r="F6702" s="227"/>
      <c r="G6702"/>
      <c r="H6702"/>
      <c r="I6702"/>
      <c r="J6702" s="227"/>
      <c r="L6702" s="190"/>
      <c r="N6702"/>
      <c r="O6702"/>
      <c r="P6702"/>
      <c r="Q6702"/>
      <c r="R6702"/>
      <c r="S6702"/>
      <c r="T6702"/>
      <c r="U6702"/>
      <c r="V6702"/>
      <c r="W6702" s="319"/>
      <c r="X6702"/>
      <c r="Y6702"/>
      <c r="Z6702"/>
      <c r="AA6702"/>
      <c r="AB6702"/>
      <c r="AC6702"/>
      <c r="AD6702"/>
      <c r="AE6702"/>
      <c r="AF6702"/>
      <c r="AG6702"/>
      <c r="AH6702"/>
      <c r="AI6702"/>
      <c r="AJ6702"/>
      <c r="AK6702"/>
      <c r="AL6702"/>
      <c r="AM6702"/>
      <c r="AN6702"/>
      <c r="AO6702"/>
      <c r="AP6702"/>
      <c r="AQ6702"/>
    </row>
    <row r="6703" spans="1:43" s="269" customFormat="1" x14ac:dyDescent="0.2">
      <c r="A6703" s="13"/>
      <c r="B6703"/>
      <c r="C6703"/>
      <c r="D6703" s="227"/>
      <c r="E6703" s="227"/>
      <c r="F6703" s="227"/>
      <c r="G6703"/>
      <c r="H6703"/>
      <c r="I6703"/>
      <c r="J6703" s="227"/>
      <c r="L6703" s="190"/>
      <c r="N6703"/>
      <c r="O6703"/>
      <c r="P6703"/>
      <c r="Q6703"/>
      <c r="R6703"/>
      <c r="S6703"/>
      <c r="T6703"/>
      <c r="U6703"/>
      <c r="V6703"/>
      <c r="W6703" s="319"/>
      <c r="X6703"/>
      <c r="Y6703"/>
      <c r="Z6703"/>
      <c r="AA6703"/>
      <c r="AB6703"/>
      <c r="AC6703"/>
      <c r="AD6703"/>
      <c r="AE6703"/>
      <c r="AF6703"/>
      <c r="AG6703"/>
      <c r="AH6703"/>
      <c r="AI6703"/>
      <c r="AJ6703"/>
      <c r="AK6703"/>
      <c r="AL6703"/>
      <c r="AM6703"/>
      <c r="AN6703"/>
      <c r="AO6703"/>
      <c r="AP6703"/>
      <c r="AQ6703"/>
    </row>
    <row r="6704" spans="1:43" s="269" customFormat="1" x14ac:dyDescent="0.2">
      <c r="A6704" s="13"/>
      <c r="B6704"/>
      <c r="C6704"/>
      <c r="D6704" s="227"/>
      <c r="E6704" s="227"/>
      <c r="F6704" s="227"/>
      <c r="G6704"/>
      <c r="H6704"/>
      <c r="I6704"/>
      <c r="J6704" s="227"/>
      <c r="L6704" s="190"/>
      <c r="N6704"/>
      <c r="O6704"/>
      <c r="P6704"/>
      <c r="Q6704"/>
      <c r="R6704"/>
      <c r="S6704"/>
      <c r="T6704"/>
      <c r="U6704"/>
      <c r="V6704"/>
      <c r="W6704" s="319"/>
      <c r="X6704"/>
      <c r="Y6704"/>
      <c r="Z6704"/>
      <c r="AA6704"/>
      <c r="AB6704"/>
      <c r="AC6704"/>
      <c r="AD6704"/>
      <c r="AE6704"/>
      <c r="AF6704"/>
      <c r="AG6704"/>
      <c r="AH6704"/>
      <c r="AI6704"/>
      <c r="AJ6704"/>
      <c r="AK6704"/>
      <c r="AL6704"/>
      <c r="AM6704"/>
      <c r="AN6704"/>
      <c r="AO6704"/>
      <c r="AP6704"/>
      <c r="AQ6704"/>
    </row>
    <row r="6705" spans="1:43" s="269" customFormat="1" x14ac:dyDescent="0.2">
      <c r="A6705" s="13"/>
      <c r="B6705"/>
      <c r="C6705"/>
      <c r="D6705" s="227"/>
      <c r="E6705" s="227"/>
      <c r="F6705" s="227"/>
      <c r="G6705"/>
      <c r="H6705"/>
      <c r="I6705"/>
      <c r="J6705" s="227"/>
      <c r="L6705" s="190"/>
      <c r="N6705"/>
      <c r="O6705"/>
      <c r="P6705"/>
      <c r="Q6705"/>
      <c r="R6705"/>
      <c r="S6705"/>
      <c r="T6705"/>
      <c r="U6705"/>
      <c r="V6705"/>
      <c r="W6705" s="319"/>
      <c r="X6705"/>
      <c r="Y6705"/>
      <c r="Z6705"/>
      <c r="AA6705"/>
      <c r="AB6705"/>
      <c r="AC6705"/>
      <c r="AD6705"/>
      <c r="AE6705"/>
      <c r="AF6705"/>
      <c r="AG6705"/>
      <c r="AH6705"/>
      <c r="AI6705"/>
      <c r="AJ6705"/>
      <c r="AK6705"/>
      <c r="AL6705"/>
      <c r="AM6705"/>
      <c r="AN6705"/>
      <c r="AO6705"/>
      <c r="AP6705"/>
      <c r="AQ6705"/>
    </row>
    <row r="6706" spans="1:43" s="269" customFormat="1" x14ac:dyDescent="0.2">
      <c r="A6706" s="13"/>
      <c r="B6706"/>
      <c r="C6706"/>
      <c r="D6706" s="227"/>
      <c r="E6706" s="227"/>
      <c r="F6706" s="227"/>
      <c r="G6706"/>
      <c r="H6706"/>
      <c r="I6706"/>
      <c r="J6706" s="227"/>
      <c r="L6706" s="190"/>
      <c r="N6706"/>
      <c r="O6706"/>
      <c r="P6706"/>
      <c r="Q6706"/>
      <c r="R6706"/>
      <c r="S6706"/>
      <c r="T6706"/>
      <c r="U6706"/>
      <c r="V6706"/>
      <c r="W6706" s="319"/>
      <c r="X6706"/>
      <c r="Y6706"/>
      <c r="Z6706"/>
      <c r="AA6706"/>
      <c r="AB6706"/>
      <c r="AC6706"/>
      <c r="AD6706"/>
      <c r="AE6706"/>
      <c r="AF6706"/>
      <c r="AG6706"/>
      <c r="AH6706"/>
      <c r="AI6706"/>
      <c r="AJ6706"/>
      <c r="AK6706"/>
      <c r="AL6706"/>
      <c r="AM6706"/>
      <c r="AN6706"/>
      <c r="AO6706"/>
      <c r="AP6706"/>
      <c r="AQ6706"/>
    </row>
    <row r="6707" spans="1:43" s="269" customFormat="1" x14ac:dyDescent="0.2">
      <c r="A6707" s="13"/>
      <c r="B6707"/>
      <c r="C6707"/>
      <c r="D6707" s="227"/>
      <c r="E6707" s="227"/>
      <c r="F6707" s="227"/>
      <c r="G6707"/>
      <c r="H6707"/>
      <c r="I6707"/>
      <c r="J6707" s="227"/>
      <c r="L6707" s="190"/>
      <c r="N6707"/>
      <c r="O6707"/>
      <c r="P6707"/>
      <c r="Q6707"/>
      <c r="R6707"/>
      <c r="S6707"/>
      <c r="T6707"/>
      <c r="U6707"/>
      <c r="V6707"/>
      <c r="W6707" s="319"/>
      <c r="X6707"/>
      <c r="Y6707"/>
      <c r="Z6707"/>
      <c r="AA6707"/>
      <c r="AB6707"/>
      <c r="AC6707"/>
      <c r="AD6707"/>
      <c r="AE6707"/>
      <c r="AF6707"/>
      <c r="AG6707"/>
      <c r="AH6707"/>
      <c r="AI6707"/>
      <c r="AJ6707"/>
      <c r="AK6707"/>
      <c r="AL6707"/>
      <c r="AM6707"/>
      <c r="AN6707"/>
      <c r="AO6707"/>
      <c r="AP6707"/>
      <c r="AQ6707"/>
    </row>
    <row r="6708" spans="1:43" s="269" customFormat="1" x14ac:dyDescent="0.2">
      <c r="A6708" s="13"/>
      <c r="B6708"/>
      <c r="C6708"/>
      <c r="D6708" s="227"/>
      <c r="E6708" s="227"/>
      <c r="F6708" s="227"/>
      <c r="G6708"/>
      <c r="H6708"/>
      <c r="I6708"/>
      <c r="J6708" s="227"/>
      <c r="L6708" s="190"/>
      <c r="N6708"/>
      <c r="O6708"/>
      <c r="P6708"/>
      <c r="Q6708"/>
      <c r="R6708"/>
      <c r="S6708"/>
      <c r="T6708"/>
      <c r="U6708"/>
      <c r="V6708"/>
      <c r="W6708" s="319"/>
      <c r="X6708"/>
      <c r="Y6708"/>
      <c r="Z6708"/>
      <c r="AA6708"/>
      <c r="AB6708"/>
      <c r="AC6708"/>
      <c r="AD6708"/>
      <c r="AE6708"/>
      <c r="AF6708"/>
      <c r="AG6708"/>
      <c r="AH6708"/>
      <c r="AI6708"/>
      <c r="AJ6708"/>
      <c r="AK6708"/>
      <c r="AL6708"/>
      <c r="AM6708"/>
      <c r="AN6708"/>
      <c r="AO6708"/>
      <c r="AP6708"/>
      <c r="AQ6708"/>
    </row>
    <row r="6709" spans="1:43" s="269" customFormat="1" x14ac:dyDescent="0.2">
      <c r="A6709" s="13"/>
      <c r="B6709"/>
      <c r="C6709"/>
      <c r="D6709" s="227"/>
      <c r="E6709" s="227"/>
      <c r="F6709" s="227"/>
      <c r="G6709"/>
      <c r="H6709"/>
      <c r="I6709"/>
      <c r="J6709" s="227"/>
      <c r="L6709" s="190"/>
      <c r="N6709"/>
      <c r="O6709"/>
      <c r="P6709"/>
      <c r="Q6709"/>
      <c r="R6709"/>
      <c r="S6709"/>
      <c r="T6709"/>
      <c r="U6709"/>
      <c r="V6709"/>
      <c r="W6709" s="319"/>
      <c r="X6709"/>
      <c r="Y6709"/>
      <c r="Z6709"/>
      <c r="AA6709"/>
      <c r="AB6709"/>
      <c r="AC6709"/>
      <c r="AD6709"/>
      <c r="AE6709"/>
      <c r="AF6709"/>
      <c r="AG6709"/>
      <c r="AH6709"/>
      <c r="AI6709"/>
      <c r="AJ6709"/>
      <c r="AK6709"/>
      <c r="AL6709"/>
      <c r="AM6709"/>
      <c r="AN6709"/>
      <c r="AO6709"/>
      <c r="AP6709"/>
      <c r="AQ6709"/>
    </row>
    <row r="6710" spans="1:43" s="269" customFormat="1" x14ac:dyDescent="0.2">
      <c r="A6710" s="13"/>
      <c r="B6710"/>
      <c r="C6710"/>
      <c r="D6710" s="227"/>
      <c r="E6710" s="227"/>
      <c r="F6710" s="227"/>
      <c r="G6710"/>
      <c r="H6710"/>
      <c r="I6710"/>
      <c r="J6710" s="227"/>
      <c r="L6710" s="190"/>
      <c r="N6710"/>
      <c r="O6710"/>
      <c r="P6710"/>
      <c r="Q6710"/>
      <c r="R6710"/>
      <c r="S6710"/>
      <c r="T6710"/>
      <c r="U6710"/>
      <c r="V6710"/>
      <c r="W6710" s="319"/>
      <c r="X6710"/>
      <c r="Y6710"/>
      <c r="Z6710"/>
      <c r="AA6710"/>
      <c r="AB6710"/>
      <c r="AC6710"/>
      <c r="AD6710"/>
      <c r="AE6710"/>
      <c r="AF6710"/>
      <c r="AG6710"/>
      <c r="AH6710"/>
      <c r="AI6710"/>
      <c r="AJ6710"/>
      <c r="AK6710"/>
      <c r="AL6710"/>
      <c r="AM6710"/>
      <c r="AN6710"/>
      <c r="AO6710"/>
      <c r="AP6710"/>
      <c r="AQ6710"/>
    </row>
    <row r="6711" spans="1:43" s="269" customFormat="1" x14ac:dyDescent="0.2">
      <c r="A6711" s="13"/>
      <c r="B6711"/>
      <c r="C6711"/>
      <c r="D6711" s="227"/>
      <c r="E6711" s="227"/>
      <c r="F6711" s="227"/>
      <c r="G6711"/>
      <c r="H6711"/>
      <c r="I6711"/>
      <c r="J6711" s="227"/>
      <c r="L6711" s="190"/>
      <c r="N6711"/>
      <c r="O6711"/>
      <c r="P6711"/>
      <c r="Q6711"/>
      <c r="R6711"/>
      <c r="S6711"/>
      <c r="T6711"/>
      <c r="U6711"/>
      <c r="V6711"/>
      <c r="W6711" s="319"/>
      <c r="X6711"/>
      <c r="Y6711"/>
      <c r="Z6711"/>
      <c r="AA6711"/>
      <c r="AB6711"/>
      <c r="AC6711"/>
      <c r="AD6711"/>
      <c r="AE6711"/>
      <c r="AF6711"/>
      <c r="AG6711"/>
      <c r="AH6711"/>
      <c r="AI6711"/>
      <c r="AJ6711"/>
      <c r="AK6711"/>
      <c r="AL6711"/>
      <c r="AM6711"/>
      <c r="AN6711"/>
      <c r="AO6711"/>
      <c r="AP6711"/>
      <c r="AQ6711"/>
    </row>
    <row r="6712" spans="1:43" s="269" customFormat="1" x14ac:dyDescent="0.2">
      <c r="A6712" s="13"/>
      <c r="B6712"/>
      <c r="C6712"/>
      <c r="D6712" s="227"/>
      <c r="E6712" s="227"/>
      <c r="F6712" s="227"/>
      <c r="G6712"/>
      <c r="H6712"/>
      <c r="I6712"/>
      <c r="J6712" s="227"/>
      <c r="L6712" s="190"/>
      <c r="N6712"/>
      <c r="O6712"/>
      <c r="P6712"/>
      <c r="Q6712"/>
      <c r="R6712"/>
      <c r="S6712"/>
      <c r="T6712"/>
      <c r="U6712"/>
      <c r="V6712"/>
      <c r="W6712" s="319"/>
      <c r="X6712"/>
      <c r="Y6712"/>
      <c r="Z6712"/>
      <c r="AA6712"/>
      <c r="AB6712"/>
      <c r="AC6712"/>
      <c r="AD6712"/>
      <c r="AE6712"/>
      <c r="AF6712"/>
      <c r="AG6712"/>
      <c r="AH6712"/>
      <c r="AI6712"/>
      <c r="AJ6712"/>
      <c r="AK6712"/>
      <c r="AL6712"/>
      <c r="AM6712"/>
      <c r="AN6712"/>
      <c r="AO6712"/>
      <c r="AP6712"/>
      <c r="AQ6712"/>
    </row>
    <row r="6713" spans="1:43" s="269" customFormat="1" x14ac:dyDescent="0.2">
      <c r="A6713" s="13"/>
      <c r="B6713"/>
      <c r="C6713"/>
      <c r="D6713" s="227"/>
      <c r="E6713" s="227"/>
      <c r="F6713" s="227"/>
      <c r="G6713"/>
      <c r="H6713"/>
      <c r="I6713"/>
      <c r="J6713" s="227"/>
      <c r="L6713" s="190"/>
      <c r="N6713"/>
      <c r="O6713"/>
      <c r="P6713"/>
      <c r="Q6713"/>
      <c r="R6713"/>
      <c r="S6713"/>
      <c r="T6713"/>
      <c r="U6713"/>
      <c r="V6713"/>
      <c r="W6713" s="319"/>
      <c r="X6713"/>
      <c r="Y6713"/>
      <c r="Z6713"/>
      <c r="AA6713"/>
      <c r="AB6713"/>
      <c r="AC6713"/>
      <c r="AD6713"/>
      <c r="AE6713"/>
      <c r="AF6713"/>
      <c r="AG6713"/>
      <c r="AH6713"/>
      <c r="AI6713"/>
      <c r="AJ6713"/>
      <c r="AK6713"/>
      <c r="AL6713"/>
      <c r="AM6713"/>
      <c r="AN6713"/>
      <c r="AO6713"/>
      <c r="AP6713"/>
      <c r="AQ6713"/>
    </row>
    <row r="6714" spans="1:43" s="269" customFormat="1" x14ac:dyDescent="0.2">
      <c r="A6714" s="13"/>
      <c r="B6714"/>
      <c r="C6714"/>
      <c r="D6714" s="227"/>
      <c r="E6714" s="227"/>
      <c r="F6714" s="227"/>
      <c r="G6714"/>
      <c r="H6714"/>
      <c r="I6714"/>
      <c r="J6714" s="227"/>
      <c r="L6714" s="190"/>
      <c r="N6714"/>
      <c r="O6714"/>
      <c r="P6714"/>
      <c r="Q6714"/>
      <c r="R6714"/>
      <c r="S6714"/>
      <c r="T6714"/>
      <c r="U6714"/>
      <c r="V6714"/>
      <c r="W6714" s="319"/>
      <c r="X6714"/>
      <c r="Y6714"/>
      <c r="Z6714"/>
      <c r="AA6714"/>
      <c r="AB6714"/>
      <c r="AC6714"/>
      <c r="AD6714"/>
      <c r="AE6714"/>
      <c r="AF6714"/>
      <c r="AG6714"/>
      <c r="AH6714"/>
      <c r="AI6714"/>
      <c r="AJ6714"/>
      <c r="AK6714"/>
      <c r="AL6714"/>
      <c r="AM6714"/>
      <c r="AN6714"/>
      <c r="AO6714"/>
      <c r="AP6714"/>
      <c r="AQ6714"/>
    </row>
    <row r="6715" spans="1:43" s="269" customFormat="1" x14ac:dyDescent="0.2">
      <c r="A6715" s="13"/>
      <c r="B6715"/>
      <c r="C6715"/>
      <c r="D6715" s="227"/>
      <c r="E6715" s="227"/>
      <c r="F6715" s="227"/>
      <c r="G6715"/>
      <c r="H6715"/>
      <c r="I6715"/>
      <c r="J6715" s="227"/>
      <c r="L6715" s="190"/>
      <c r="N6715"/>
      <c r="O6715"/>
      <c r="P6715"/>
      <c r="Q6715"/>
      <c r="R6715"/>
      <c r="S6715"/>
      <c r="T6715"/>
      <c r="U6715"/>
      <c r="V6715"/>
      <c r="W6715" s="319"/>
      <c r="X6715"/>
      <c r="Y6715"/>
      <c r="Z6715"/>
      <c r="AA6715"/>
      <c r="AB6715"/>
      <c r="AC6715"/>
      <c r="AD6715"/>
      <c r="AE6715"/>
      <c r="AF6715"/>
      <c r="AG6715"/>
      <c r="AH6715"/>
      <c r="AI6715"/>
      <c r="AJ6715"/>
      <c r="AK6715"/>
      <c r="AL6715"/>
      <c r="AM6715"/>
      <c r="AN6715"/>
      <c r="AO6715"/>
      <c r="AP6715"/>
      <c r="AQ6715"/>
    </row>
    <row r="6716" spans="1:43" s="269" customFormat="1" x14ac:dyDescent="0.2">
      <c r="A6716" s="13"/>
      <c r="B6716"/>
      <c r="C6716"/>
      <c r="D6716" s="227"/>
      <c r="E6716" s="227"/>
      <c r="F6716" s="227"/>
      <c r="G6716"/>
      <c r="H6716"/>
      <c r="I6716"/>
      <c r="J6716" s="227"/>
      <c r="L6716" s="190"/>
      <c r="N6716"/>
      <c r="O6716"/>
      <c r="P6716"/>
      <c r="Q6716"/>
      <c r="R6716"/>
      <c r="S6716"/>
      <c r="T6716"/>
      <c r="U6716"/>
      <c r="V6716"/>
      <c r="W6716" s="319"/>
      <c r="X6716"/>
      <c r="Y6716"/>
      <c r="Z6716"/>
      <c r="AA6716"/>
      <c r="AB6716"/>
      <c r="AC6716"/>
      <c r="AD6716"/>
      <c r="AE6716"/>
      <c r="AF6716"/>
      <c r="AG6716"/>
      <c r="AH6716"/>
      <c r="AI6716"/>
      <c r="AJ6716"/>
      <c r="AK6716"/>
      <c r="AL6716"/>
      <c r="AM6716"/>
      <c r="AN6716"/>
      <c r="AO6716"/>
      <c r="AP6716"/>
      <c r="AQ6716"/>
    </row>
    <row r="6717" spans="1:43" s="269" customFormat="1" x14ac:dyDescent="0.2">
      <c r="A6717" s="13"/>
      <c r="B6717"/>
      <c r="C6717"/>
      <c r="D6717" s="227"/>
      <c r="E6717" s="227"/>
      <c r="F6717" s="227"/>
      <c r="G6717"/>
      <c r="H6717"/>
      <c r="I6717"/>
      <c r="J6717" s="227"/>
      <c r="L6717" s="190"/>
      <c r="N6717"/>
      <c r="O6717"/>
      <c r="P6717"/>
      <c r="Q6717"/>
      <c r="R6717"/>
      <c r="S6717"/>
      <c r="T6717"/>
      <c r="U6717"/>
      <c r="V6717"/>
      <c r="W6717" s="319"/>
      <c r="X6717"/>
      <c r="Y6717"/>
      <c r="Z6717"/>
      <c r="AA6717"/>
      <c r="AB6717"/>
      <c r="AC6717"/>
      <c r="AD6717"/>
      <c r="AE6717"/>
      <c r="AF6717"/>
      <c r="AG6717"/>
      <c r="AH6717"/>
      <c r="AI6717"/>
      <c r="AJ6717"/>
      <c r="AK6717"/>
      <c r="AL6717"/>
      <c r="AM6717"/>
      <c r="AN6717"/>
      <c r="AO6717"/>
      <c r="AP6717"/>
      <c r="AQ6717"/>
    </row>
    <row r="6718" spans="1:43" s="269" customFormat="1" x14ac:dyDescent="0.2">
      <c r="A6718" s="13"/>
      <c r="B6718"/>
      <c r="C6718"/>
      <c r="D6718" s="227"/>
      <c r="E6718" s="227"/>
      <c r="F6718" s="227"/>
      <c r="G6718"/>
      <c r="H6718"/>
      <c r="I6718"/>
      <c r="J6718" s="227"/>
      <c r="L6718" s="190"/>
      <c r="N6718"/>
      <c r="O6718"/>
      <c r="P6718"/>
      <c r="Q6718"/>
      <c r="R6718"/>
      <c r="S6718"/>
      <c r="T6718"/>
      <c r="U6718"/>
      <c r="V6718"/>
      <c r="W6718" s="319"/>
      <c r="X6718"/>
      <c r="Y6718"/>
      <c r="Z6718"/>
      <c r="AA6718"/>
      <c r="AB6718"/>
      <c r="AC6718"/>
      <c r="AD6718"/>
      <c r="AE6718"/>
      <c r="AF6718"/>
      <c r="AG6718"/>
      <c r="AH6718"/>
      <c r="AI6718"/>
      <c r="AJ6718"/>
      <c r="AK6718"/>
      <c r="AL6718"/>
      <c r="AM6718"/>
      <c r="AN6718"/>
      <c r="AO6718"/>
      <c r="AP6718"/>
      <c r="AQ6718"/>
    </row>
    <row r="6719" spans="1:43" s="269" customFormat="1" x14ac:dyDescent="0.2">
      <c r="A6719" s="13"/>
      <c r="B6719"/>
      <c r="C6719"/>
      <c r="D6719" s="227"/>
      <c r="E6719" s="227"/>
      <c r="F6719" s="227"/>
      <c r="G6719"/>
      <c r="H6719"/>
      <c r="I6719"/>
      <c r="J6719" s="227"/>
      <c r="L6719" s="190"/>
      <c r="N6719"/>
      <c r="O6719"/>
      <c r="P6719"/>
      <c r="Q6719"/>
      <c r="R6719"/>
      <c r="S6719"/>
      <c r="T6719"/>
      <c r="U6719"/>
      <c r="V6719"/>
      <c r="W6719" s="319"/>
      <c r="X6719"/>
      <c r="Y6719"/>
      <c r="Z6719"/>
      <c r="AA6719"/>
      <c r="AB6719"/>
      <c r="AC6719"/>
      <c r="AD6719"/>
      <c r="AE6719"/>
      <c r="AF6719"/>
      <c r="AG6719"/>
      <c r="AH6719"/>
      <c r="AI6719"/>
      <c r="AJ6719"/>
      <c r="AK6719"/>
      <c r="AL6719"/>
      <c r="AM6719"/>
      <c r="AN6719"/>
      <c r="AO6719"/>
      <c r="AP6719"/>
      <c r="AQ6719"/>
    </row>
    <row r="6720" spans="1:43" s="269" customFormat="1" x14ac:dyDescent="0.2">
      <c r="A6720" s="13"/>
      <c r="B6720"/>
      <c r="C6720"/>
      <c r="D6720" s="227"/>
      <c r="E6720" s="227"/>
      <c r="F6720" s="227"/>
      <c r="G6720"/>
      <c r="H6720"/>
      <c r="I6720"/>
      <c r="J6720" s="227"/>
      <c r="L6720" s="190"/>
      <c r="N6720"/>
      <c r="O6720"/>
      <c r="P6720"/>
      <c r="Q6720"/>
      <c r="R6720"/>
      <c r="S6720"/>
      <c r="T6720"/>
      <c r="U6720"/>
      <c r="V6720"/>
      <c r="W6720" s="319"/>
      <c r="X6720"/>
      <c r="Y6720"/>
      <c r="Z6720"/>
      <c r="AA6720"/>
      <c r="AB6720"/>
      <c r="AC6720"/>
      <c r="AD6720"/>
      <c r="AE6720"/>
      <c r="AF6720"/>
      <c r="AG6720"/>
      <c r="AH6720"/>
      <c r="AI6720"/>
      <c r="AJ6720"/>
      <c r="AK6720"/>
      <c r="AL6720"/>
      <c r="AM6720"/>
      <c r="AN6720"/>
      <c r="AO6720"/>
      <c r="AP6720"/>
      <c r="AQ6720"/>
    </row>
    <row r="6721" spans="1:43" s="269" customFormat="1" x14ac:dyDescent="0.2">
      <c r="A6721" s="13"/>
      <c r="B6721"/>
      <c r="C6721"/>
      <c r="D6721" s="227"/>
      <c r="E6721" s="227"/>
      <c r="F6721" s="227"/>
      <c r="G6721"/>
      <c r="H6721"/>
      <c r="I6721"/>
      <c r="J6721" s="227"/>
      <c r="L6721" s="190"/>
      <c r="N6721"/>
      <c r="O6721"/>
      <c r="P6721"/>
      <c r="Q6721"/>
      <c r="R6721"/>
      <c r="S6721"/>
      <c r="T6721"/>
      <c r="U6721"/>
      <c r="V6721"/>
      <c r="W6721" s="319"/>
      <c r="X6721"/>
      <c r="Y6721"/>
      <c r="Z6721"/>
      <c r="AA6721"/>
      <c r="AB6721"/>
      <c r="AC6721"/>
      <c r="AD6721"/>
      <c r="AE6721"/>
      <c r="AF6721"/>
      <c r="AG6721"/>
      <c r="AH6721"/>
      <c r="AI6721"/>
      <c r="AJ6721"/>
      <c r="AK6721"/>
      <c r="AL6721"/>
      <c r="AM6721"/>
      <c r="AN6721"/>
      <c r="AO6721"/>
      <c r="AP6721"/>
      <c r="AQ6721"/>
    </row>
    <row r="6722" spans="1:43" s="269" customFormat="1" x14ac:dyDescent="0.2">
      <c r="A6722" s="13"/>
      <c r="B6722"/>
      <c r="C6722"/>
      <c r="D6722" s="227"/>
      <c r="E6722" s="227"/>
      <c r="F6722" s="227"/>
      <c r="G6722"/>
      <c r="H6722"/>
      <c r="I6722"/>
      <c r="J6722" s="227"/>
      <c r="L6722" s="190"/>
      <c r="N6722"/>
      <c r="O6722"/>
      <c r="P6722"/>
      <c r="Q6722"/>
      <c r="R6722"/>
      <c r="S6722"/>
      <c r="T6722"/>
      <c r="U6722"/>
      <c r="V6722"/>
      <c r="W6722" s="319"/>
      <c r="X6722"/>
      <c r="Y6722"/>
      <c r="Z6722"/>
      <c r="AA6722"/>
      <c r="AB6722"/>
      <c r="AC6722"/>
      <c r="AD6722"/>
      <c r="AE6722"/>
      <c r="AF6722"/>
      <c r="AG6722"/>
      <c r="AH6722"/>
      <c r="AI6722"/>
      <c r="AJ6722"/>
      <c r="AK6722"/>
      <c r="AL6722"/>
      <c r="AM6722"/>
      <c r="AN6722"/>
      <c r="AO6722"/>
      <c r="AP6722"/>
      <c r="AQ6722"/>
    </row>
    <row r="6723" spans="1:43" s="269" customFormat="1" x14ac:dyDescent="0.2">
      <c r="A6723" s="13"/>
      <c r="B6723"/>
      <c r="C6723"/>
      <c r="D6723" s="227"/>
      <c r="E6723" s="227"/>
      <c r="F6723" s="227"/>
      <c r="G6723"/>
      <c r="H6723"/>
      <c r="I6723"/>
      <c r="J6723" s="227"/>
      <c r="L6723" s="190"/>
      <c r="N6723"/>
      <c r="O6723"/>
      <c r="P6723"/>
      <c r="Q6723"/>
      <c r="R6723"/>
      <c r="S6723"/>
      <c r="T6723"/>
      <c r="U6723"/>
      <c r="V6723"/>
      <c r="W6723" s="319"/>
      <c r="X6723"/>
      <c r="Y6723"/>
      <c r="Z6723"/>
      <c r="AA6723"/>
      <c r="AB6723"/>
      <c r="AC6723"/>
      <c r="AD6723"/>
      <c r="AE6723"/>
      <c r="AF6723"/>
      <c r="AG6723"/>
      <c r="AH6723"/>
      <c r="AI6723"/>
      <c r="AJ6723"/>
      <c r="AK6723"/>
      <c r="AL6723"/>
      <c r="AM6723"/>
      <c r="AN6723"/>
      <c r="AO6723"/>
      <c r="AP6723"/>
      <c r="AQ6723"/>
    </row>
    <row r="6724" spans="1:43" s="269" customFormat="1" x14ac:dyDescent="0.2">
      <c r="A6724" s="13"/>
      <c r="B6724"/>
      <c r="C6724"/>
      <c r="D6724" s="227"/>
      <c r="E6724" s="227"/>
      <c r="F6724" s="227"/>
      <c r="G6724"/>
      <c r="H6724"/>
      <c r="I6724"/>
      <c r="J6724" s="227"/>
      <c r="L6724" s="190"/>
      <c r="N6724"/>
      <c r="O6724"/>
      <c r="P6724"/>
      <c r="Q6724"/>
      <c r="R6724"/>
      <c r="S6724"/>
      <c r="T6724"/>
      <c r="U6724"/>
      <c r="V6724"/>
      <c r="W6724" s="319"/>
      <c r="X6724"/>
      <c r="Y6724"/>
      <c r="Z6724"/>
      <c r="AA6724"/>
      <c r="AB6724"/>
      <c r="AC6724"/>
      <c r="AD6724"/>
      <c r="AE6724"/>
      <c r="AF6724"/>
      <c r="AG6724"/>
      <c r="AH6724"/>
      <c r="AI6724"/>
      <c r="AJ6724"/>
      <c r="AK6724"/>
      <c r="AL6724"/>
      <c r="AM6724"/>
      <c r="AN6724"/>
      <c r="AO6724"/>
      <c r="AP6724"/>
      <c r="AQ6724"/>
    </row>
    <row r="6725" spans="1:43" s="269" customFormat="1" x14ac:dyDescent="0.2">
      <c r="A6725" s="13"/>
      <c r="B6725"/>
      <c r="C6725"/>
      <c r="D6725" s="227"/>
      <c r="E6725" s="227"/>
      <c r="F6725" s="227"/>
      <c r="G6725"/>
      <c r="H6725"/>
      <c r="I6725"/>
      <c r="J6725" s="227"/>
      <c r="L6725" s="190"/>
      <c r="N6725"/>
      <c r="O6725"/>
      <c r="P6725"/>
      <c r="Q6725"/>
      <c r="R6725"/>
      <c r="S6725"/>
      <c r="T6725"/>
      <c r="U6725"/>
      <c r="V6725"/>
      <c r="W6725" s="319"/>
      <c r="X6725"/>
      <c r="Y6725"/>
      <c r="Z6725"/>
      <c r="AA6725"/>
      <c r="AB6725"/>
      <c r="AC6725"/>
      <c r="AD6725"/>
      <c r="AE6725"/>
      <c r="AF6725"/>
      <c r="AG6725"/>
      <c r="AH6725"/>
      <c r="AI6725"/>
      <c r="AJ6725"/>
      <c r="AK6725"/>
      <c r="AL6725"/>
      <c r="AM6725"/>
      <c r="AN6725"/>
      <c r="AO6725"/>
      <c r="AP6725"/>
      <c r="AQ6725"/>
    </row>
    <row r="6726" spans="1:43" s="269" customFormat="1" x14ac:dyDescent="0.2">
      <c r="A6726" s="13"/>
      <c r="B6726"/>
      <c r="C6726"/>
      <c r="D6726" s="227"/>
      <c r="E6726" s="227"/>
      <c r="F6726" s="227"/>
      <c r="G6726"/>
      <c r="H6726"/>
      <c r="I6726"/>
      <c r="J6726" s="227"/>
      <c r="L6726" s="190"/>
      <c r="N6726"/>
      <c r="O6726"/>
      <c r="P6726"/>
      <c r="Q6726"/>
      <c r="R6726"/>
      <c r="S6726"/>
      <c r="T6726"/>
      <c r="U6726"/>
      <c r="V6726"/>
      <c r="W6726" s="319"/>
      <c r="X6726"/>
      <c r="Y6726"/>
      <c r="Z6726"/>
      <c r="AA6726"/>
      <c r="AB6726"/>
      <c r="AC6726"/>
      <c r="AD6726"/>
      <c r="AE6726"/>
      <c r="AF6726"/>
      <c r="AG6726"/>
      <c r="AH6726"/>
      <c r="AI6726"/>
      <c r="AJ6726"/>
      <c r="AK6726"/>
      <c r="AL6726"/>
      <c r="AM6726"/>
      <c r="AN6726"/>
      <c r="AO6726"/>
      <c r="AP6726"/>
      <c r="AQ6726"/>
    </row>
    <row r="6727" spans="1:43" s="269" customFormat="1" x14ac:dyDescent="0.2">
      <c r="A6727" s="13"/>
      <c r="B6727"/>
      <c r="C6727"/>
      <c r="D6727" s="227"/>
      <c r="E6727" s="227"/>
      <c r="F6727" s="227"/>
      <c r="G6727"/>
      <c r="H6727"/>
      <c r="I6727"/>
      <c r="J6727" s="227"/>
      <c r="L6727" s="190"/>
      <c r="N6727"/>
      <c r="O6727"/>
      <c r="P6727"/>
      <c r="Q6727"/>
      <c r="R6727"/>
      <c r="S6727"/>
      <c r="T6727"/>
      <c r="U6727"/>
      <c r="V6727"/>
      <c r="W6727" s="319"/>
      <c r="X6727"/>
      <c r="Y6727"/>
      <c r="Z6727"/>
      <c r="AA6727"/>
      <c r="AB6727"/>
      <c r="AC6727"/>
      <c r="AD6727"/>
      <c r="AE6727"/>
      <c r="AF6727"/>
      <c r="AG6727"/>
      <c r="AH6727"/>
      <c r="AI6727"/>
      <c r="AJ6727"/>
      <c r="AK6727"/>
      <c r="AL6727"/>
      <c r="AM6727"/>
      <c r="AN6727"/>
      <c r="AO6727"/>
      <c r="AP6727"/>
      <c r="AQ6727"/>
    </row>
    <row r="6728" spans="1:43" s="269" customFormat="1" x14ac:dyDescent="0.2">
      <c r="A6728" s="13"/>
      <c r="B6728"/>
      <c r="C6728"/>
      <c r="D6728" s="227"/>
      <c r="E6728" s="227"/>
      <c r="F6728" s="227"/>
      <c r="G6728"/>
      <c r="H6728"/>
      <c r="I6728"/>
      <c r="J6728" s="227"/>
      <c r="L6728" s="190"/>
      <c r="N6728"/>
      <c r="O6728"/>
      <c r="P6728"/>
      <c r="Q6728"/>
      <c r="R6728"/>
      <c r="S6728"/>
      <c r="T6728"/>
      <c r="U6728"/>
      <c r="V6728"/>
      <c r="W6728" s="319"/>
      <c r="X6728"/>
      <c r="Y6728"/>
      <c r="Z6728"/>
      <c r="AA6728"/>
      <c r="AB6728"/>
      <c r="AC6728"/>
      <c r="AD6728"/>
      <c r="AE6728"/>
      <c r="AF6728"/>
      <c r="AG6728"/>
      <c r="AH6728"/>
      <c r="AI6728"/>
      <c r="AJ6728"/>
      <c r="AK6728"/>
      <c r="AL6728"/>
      <c r="AM6728"/>
      <c r="AN6728"/>
      <c r="AO6728"/>
      <c r="AP6728"/>
      <c r="AQ6728"/>
    </row>
    <row r="6729" spans="1:43" s="269" customFormat="1" x14ac:dyDescent="0.2">
      <c r="A6729" s="13"/>
      <c r="B6729"/>
      <c r="C6729"/>
      <c r="D6729" s="227"/>
      <c r="E6729" s="227"/>
      <c r="F6729" s="227"/>
      <c r="G6729"/>
      <c r="H6729"/>
      <c r="I6729"/>
      <c r="J6729" s="227"/>
      <c r="L6729" s="190"/>
      <c r="N6729"/>
      <c r="O6729"/>
      <c r="P6729"/>
      <c r="Q6729"/>
      <c r="R6729"/>
      <c r="S6729"/>
      <c r="T6729"/>
      <c r="U6729"/>
      <c r="V6729"/>
      <c r="W6729" s="319"/>
      <c r="X6729"/>
      <c r="Y6729"/>
      <c r="Z6729"/>
      <c r="AA6729"/>
      <c r="AB6729"/>
      <c r="AC6729"/>
      <c r="AD6729"/>
      <c r="AE6729"/>
      <c r="AF6729"/>
      <c r="AG6729"/>
      <c r="AH6729"/>
      <c r="AI6729"/>
      <c r="AJ6729"/>
      <c r="AK6729"/>
      <c r="AL6729"/>
      <c r="AM6729"/>
      <c r="AN6729"/>
      <c r="AO6729"/>
      <c r="AP6729"/>
      <c r="AQ6729"/>
    </row>
    <row r="6730" spans="1:43" s="269" customFormat="1" x14ac:dyDescent="0.2">
      <c r="A6730" s="13"/>
      <c r="B6730"/>
      <c r="C6730"/>
      <c r="D6730" s="227"/>
      <c r="E6730" s="227"/>
      <c r="F6730" s="227"/>
      <c r="G6730"/>
      <c r="H6730"/>
      <c r="I6730"/>
      <c r="J6730" s="227"/>
      <c r="L6730" s="190"/>
      <c r="N6730"/>
      <c r="O6730"/>
      <c r="P6730"/>
      <c r="Q6730"/>
      <c r="R6730"/>
      <c r="S6730"/>
      <c r="T6730"/>
      <c r="U6730"/>
      <c r="V6730"/>
      <c r="W6730" s="319"/>
      <c r="X6730"/>
      <c r="Y6730"/>
      <c r="Z6730"/>
      <c r="AA6730"/>
      <c r="AB6730"/>
      <c r="AC6730"/>
      <c r="AD6730"/>
      <c r="AE6730"/>
      <c r="AF6730"/>
      <c r="AG6730"/>
      <c r="AH6730"/>
      <c r="AI6730"/>
      <c r="AJ6730"/>
      <c r="AK6730"/>
      <c r="AL6730"/>
      <c r="AM6730"/>
      <c r="AN6730"/>
      <c r="AO6730"/>
      <c r="AP6730"/>
      <c r="AQ6730"/>
    </row>
    <row r="6731" spans="1:43" s="269" customFormat="1" x14ac:dyDescent="0.2">
      <c r="A6731" s="13"/>
      <c r="B6731"/>
      <c r="C6731"/>
      <c r="D6731" s="227"/>
      <c r="E6731" s="227"/>
      <c r="F6731" s="227"/>
      <c r="G6731"/>
      <c r="H6731"/>
      <c r="I6731"/>
      <c r="J6731" s="227"/>
      <c r="L6731" s="190"/>
      <c r="N6731"/>
      <c r="O6731"/>
      <c r="P6731"/>
      <c r="Q6731"/>
      <c r="R6731"/>
      <c r="S6731"/>
      <c r="T6731"/>
      <c r="U6731"/>
      <c r="V6731"/>
      <c r="W6731" s="319"/>
      <c r="X6731"/>
      <c r="Y6731"/>
      <c r="Z6731"/>
      <c r="AA6731"/>
      <c r="AB6731"/>
      <c r="AC6731"/>
      <c r="AD6731"/>
      <c r="AE6731"/>
      <c r="AF6731"/>
      <c r="AG6731"/>
      <c r="AH6731"/>
      <c r="AI6731"/>
      <c r="AJ6731"/>
      <c r="AK6731"/>
      <c r="AL6731"/>
      <c r="AM6731"/>
      <c r="AN6731"/>
      <c r="AO6731"/>
      <c r="AP6731"/>
      <c r="AQ6731"/>
    </row>
    <row r="6732" spans="1:43" s="269" customFormat="1" x14ac:dyDescent="0.2">
      <c r="A6732" s="13"/>
      <c r="B6732"/>
      <c r="C6732"/>
      <c r="D6732" s="227"/>
      <c r="E6732" s="227"/>
      <c r="F6732" s="227"/>
      <c r="G6732"/>
      <c r="H6732"/>
      <c r="I6732"/>
      <c r="J6732" s="227"/>
      <c r="L6732" s="190"/>
      <c r="N6732"/>
      <c r="O6732"/>
      <c r="P6732"/>
      <c r="Q6732"/>
      <c r="R6732"/>
      <c r="S6732"/>
      <c r="T6732"/>
      <c r="U6732"/>
      <c r="V6732"/>
      <c r="W6732" s="319"/>
      <c r="X6732"/>
      <c r="Y6732"/>
      <c r="Z6732"/>
      <c r="AA6732"/>
      <c r="AB6732"/>
      <c r="AC6732"/>
      <c r="AD6732"/>
      <c r="AE6732"/>
      <c r="AF6732"/>
      <c r="AG6732"/>
      <c r="AH6732"/>
      <c r="AI6732"/>
      <c r="AJ6732"/>
      <c r="AK6732"/>
      <c r="AL6732"/>
      <c r="AM6732"/>
      <c r="AN6732"/>
      <c r="AO6732"/>
      <c r="AP6732"/>
      <c r="AQ6732"/>
    </row>
    <row r="6733" spans="1:43" s="269" customFormat="1" x14ac:dyDescent="0.2">
      <c r="A6733" s="13"/>
      <c r="B6733"/>
      <c r="C6733"/>
      <c r="D6733" s="227"/>
      <c r="E6733" s="227"/>
      <c r="F6733" s="227"/>
      <c r="G6733"/>
      <c r="H6733"/>
      <c r="I6733"/>
      <c r="J6733" s="227"/>
      <c r="L6733" s="190"/>
      <c r="N6733"/>
      <c r="O6733"/>
      <c r="P6733"/>
      <c r="Q6733"/>
      <c r="R6733"/>
      <c r="S6733"/>
      <c r="T6733"/>
      <c r="U6733"/>
      <c r="V6733"/>
      <c r="W6733" s="319"/>
      <c r="X6733"/>
      <c r="Y6733"/>
      <c r="Z6733"/>
      <c r="AA6733"/>
      <c r="AB6733"/>
      <c r="AC6733"/>
      <c r="AD6733"/>
      <c r="AE6733"/>
      <c r="AF6733"/>
      <c r="AG6733"/>
      <c r="AH6733"/>
      <c r="AI6733"/>
      <c r="AJ6733"/>
      <c r="AK6733"/>
      <c r="AL6733"/>
      <c r="AM6733"/>
      <c r="AN6733"/>
      <c r="AO6733"/>
      <c r="AP6733"/>
      <c r="AQ6733"/>
    </row>
    <row r="6734" spans="1:43" s="269" customFormat="1" x14ac:dyDescent="0.2">
      <c r="A6734" s="13"/>
      <c r="B6734"/>
      <c r="C6734"/>
      <c r="D6734" s="227"/>
      <c r="E6734" s="227"/>
      <c r="F6734" s="227"/>
      <c r="G6734"/>
      <c r="H6734"/>
      <c r="I6734"/>
      <c r="J6734" s="227"/>
      <c r="L6734" s="190"/>
      <c r="N6734"/>
      <c r="O6734"/>
      <c r="P6734"/>
      <c r="Q6734"/>
      <c r="R6734"/>
      <c r="S6734"/>
      <c r="T6734"/>
      <c r="U6734"/>
      <c r="V6734"/>
      <c r="W6734" s="319"/>
      <c r="X6734"/>
      <c r="Y6734"/>
      <c r="Z6734"/>
      <c r="AA6734"/>
      <c r="AB6734"/>
      <c r="AC6734"/>
      <c r="AD6734"/>
      <c r="AE6734"/>
      <c r="AF6734"/>
      <c r="AG6734"/>
      <c r="AH6734"/>
      <c r="AI6734"/>
      <c r="AJ6734"/>
      <c r="AK6734"/>
      <c r="AL6734"/>
      <c r="AM6734"/>
      <c r="AN6734"/>
      <c r="AO6734"/>
      <c r="AP6734"/>
      <c r="AQ6734"/>
    </row>
    <row r="6735" spans="1:43" s="269" customFormat="1" x14ac:dyDescent="0.2">
      <c r="A6735" s="13"/>
      <c r="B6735"/>
      <c r="C6735"/>
      <c r="D6735" s="227"/>
      <c r="E6735" s="227"/>
      <c r="F6735" s="227"/>
      <c r="G6735"/>
      <c r="H6735"/>
      <c r="I6735"/>
      <c r="J6735" s="227"/>
      <c r="L6735" s="190"/>
      <c r="N6735"/>
      <c r="O6735"/>
      <c r="P6735"/>
      <c r="Q6735"/>
      <c r="R6735"/>
      <c r="S6735"/>
      <c r="T6735"/>
      <c r="U6735"/>
      <c r="V6735"/>
      <c r="W6735" s="319"/>
      <c r="X6735"/>
      <c r="Y6735"/>
      <c r="Z6735"/>
      <c r="AA6735"/>
      <c r="AB6735"/>
      <c r="AC6735"/>
      <c r="AD6735"/>
      <c r="AE6735"/>
      <c r="AF6735"/>
      <c r="AG6735"/>
      <c r="AH6735"/>
      <c r="AI6735"/>
      <c r="AJ6735"/>
      <c r="AK6735"/>
      <c r="AL6735"/>
      <c r="AM6735"/>
      <c r="AN6735"/>
      <c r="AO6735"/>
      <c r="AP6735"/>
      <c r="AQ6735"/>
    </row>
    <row r="6736" spans="1:43" s="269" customFormat="1" x14ac:dyDescent="0.2">
      <c r="A6736" s="13"/>
      <c r="B6736"/>
      <c r="C6736"/>
      <c r="D6736" s="227"/>
      <c r="E6736" s="227"/>
      <c r="F6736" s="227"/>
      <c r="G6736"/>
      <c r="H6736"/>
      <c r="I6736"/>
      <c r="J6736" s="227"/>
      <c r="L6736" s="190"/>
      <c r="N6736"/>
      <c r="O6736"/>
      <c r="P6736"/>
      <c r="Q6736"/>
      <c r="R6736"/>
      <c r="S6736"/>
      <c r="T6736"/>
      <c r="U6736"/>
      <c r="V6736"/>
      <c r="W6736" s="319"/>
      <c r="X6736"/>
      <c r="Y6736"/>
      <c r="Z6736"/>
      <c r="AA6736"/>
      <c r="AB6736"/>
      <c r="AC6736"/>
      <c r="AD6736"/>
      <c r="AE6736"/>
      <c r="AF6736"/>
      <c r="AG6736"/>
      <c r="AH6736"/>
      <c r="AI6736"/>
      <c r="AJ6736"/>
      <c r="AK6736"/>
      <c r="AL6736"/>
      <c r="AM6736"/>
      <c r="AN6736"/>
      <c r="AO6736"/>
      <c r="AP6736"/>
      <c r="AQ6736"/>
    </row>
    <row r="6737" spans="1:43" s="269" customFormat="1" x14ac:dyDescent="0.2">
      <c r="A6737" s="13"/>
      <c r="B6737"/>
      <c r="C6737"/>
      <c r="D6737" s="227"/>
      <c r="E6737" s="227"/>
      <c r="F6737" s="227"/>
      <c r="G6737"/>
      <c r="H6737"/>
      <c r="I6737"/>
      <c r="J6737" s="227"/>
      <c r="L6737" s="190"/>
      <c r="N6737"/>
      <c r="O6737"/>
      <c r="P6737"/>
      <c r="Q6737"/>
      <c r="R6737"/>
      <c r="S6737"/>
      <c r="T6737"/>
      <c r="U6737"/>
      <c r="V6737"/>
      <c r="W6737" s="319"/>
      <c r="X6737"/>
      <c r="Y6737"/>
      <c r="Z6737"/>
      <c r="AA6737"/>
      <c r="AB6737"/>
      <c r="AC6737"/>
      <c r="AD6737"/>
      <c r="AE6737"/>
      <c r="AF6737"/>
      <c r="AG6737"/>
      <c r="AH6737"/>
      <c r="AI6737"/>
      <c r="AJ6737"/>
      <c r="AK6737"/>
      <c r="AL6737"/>
      <c r="AM6737"/>
      <c r="AN6737"/>
      <c r="AO6737"/>
      <c r="AP6737"/>
      <c r="AQ6737"/>
    </row>
    <row r="6738" spans="1:43" s="269" customFormat="1" x14ac:dyDescent="0.2">
      <c r="A6738" s="13"/>
      <c r="B6738"/>
      <c r="C6738"/>
      <c r="D6738" s="227"/>
      <c r="E6738" s="227"/>
      <c r="F6738" s="227"/>
      <c r="G6738"/>
      <c r="H6738"/>
      <c r="I6738"/>
      <c r="J6738" s="227"/>
      <c r="L6738" s="190"/>
      <c r="N6738"/>
      <c r="O6738"/>
      <c r="P6738"/>
      <c r="Q6738"/>
      <c r="R6738"/>
      <c r="S6738"/>
      <c r="T6738"/>
      <c r="U6738"/>
      <c r="V6738"/>
      <c r="W6738" s="319"/>
      <c r="X6738"/>
      <c r="Y6738"/>
      <c r="Z6738"/>
      <c r="AA6738"/>
      <c r="AB6738"/>
      <c r="AC6738"/>
      <c r="AD6738"/>
      <c r="AE6738"/>
      <c r="AF6738"/>
      <c r="AG6738"/>
      <c r="AH6738"/>
      <c r="AI6738"/>
      <c r="AJ6738"/>
      <c r="AK6738"/>
      <c r="AL6738"/>
      <c r="AM6738"/>
      <c r="AN6738"/>
      <c r="AO6738"/>
      <c r="AP6738"/>
      <c r="AQ6738"/>
    </row>
    <row r="6739" spans="1:43" s="269" customFormat="1" x14ac:dyDescent="0.2">
      <c r="A6739" s="13"/>
      <c r="B6739"/>
      <c r="C6739"/>
      <c r="D6739" s="227"/>
      <c r="E6739" s="227"/>
      <c r="F6739" s="227"/>
      <c r="G6739"/>
      <c r="H6739"/>
      <c r="I6739"/>
      <c r="J6739" s="227"/>
      <c r="L6739" s="190"/>
      <c r="N6739"/>
      <c r="O6739"/>
      <c r="P6739"/>
      <c r="Q6739"/>
      <c r="R6739"/>
      <c r="S6739"/>
      <c r="T6739"/>
      <c r="U6739"/>
      <c r="V6739"/>
      <c r="W6739" s="319"/>
      <c r="X6739"/>
      <c r="Y6739"/>
      <c r="Z6739"/>
      <c r="AA6739"/>
      <c r="AB6739"/>
      <c r="AC6739"/>
      <c r="AD6739"/>
      <c r="AE6739"/>
      <c r="AF6739"/>
      <c r="AG6739"/>
      <c r="AH6739"/>
      <c r="AI6739"/>
      <c r="AJ6739"/>
      <c r="AK6739"/>
      <c r="AL6739"/>
      <c r="AM6739"/>
      <c r="AN6739"/>
      <c r="AO6739"/>
      <c r="AP6739"/>
      <c r="AQ6739"/>
    </row>
    <row r="6740" spans="1:43" s="269" customFormat="1" x14ac:dyDescent="0.2">
      <c r="A6740" s="13"/>
      <c r="B6740"/>
      <c r="C6740"/>
      <c r="D6740" s="227"/>
      <c r="E6740" s="227"/>
      <c r="F6740" s="227"/>
      <c r="G6740"/>
      <c r="H6740"/>
      <c r="I6740"/>
      <c r="J6740" s="227"/>
      <c r="L6740" s="190"/>
      <c r="N6740"/>
      <c r="O6740"/>
      <c r="P6740"/>
      <c r="Q6740"/>
      <c r="R6740"/>
      <c r="S6740"/>
      <c r="T6740"/>
      <c r="U6740"/>
      <c r="V6740"/>
      <c r="W6740" s="319"/>
      <c r="X6740"/>
      <c r="Y6740"/>
      <c r="Z6740"/>
      <c r="AA6740"/>
      <c r="AB6740"/>
      <c r="AC6740"/>
      <c r="AD6740"/>
      <c r="AE6740"/>
      <c r="AF6740"/>
      <c r="AG6740"/>
      <c r="AH6740"/>
      <c r="AI6740"/>
      <c r="AJ6740"/>
      <c r="AK6740"/>
      <c r="AL6740"/>
      <c r="AM6740"/>
      <c r="AN6740"/>
      <c r="AO6740"/>
      <c r="AP6740"/>
      <c r="AQ6740"/>
    </row>
    <row r="6741" spans="1:43" s="269" customFormat="1" x14ac:dyDescent="0.2">
      <c r="A6741" s="13"/>
      <c r="B6741"/>
      <c r="C6741"/>
      <c r="D6741" s="227"/>
      <c r="E6741" s="227"/>
      <c r="F6741" s="227"/>
      <c r="G6741"/>
      <c r="H6741"/>
      <c r="I6741"/>
      <c r="J6741" s="227"/>
      <c r="L6741" s="190"/>
      <c r="N6741"/>
      <c r="O6741"/>
      <c r="P6741"/>
      <c r="Q6741"/>
      <c r="R6741"/>
      <c r="S6741"/>
      <c r="T6741"/>
      <c r="U6741"/>
      <c r="V6741"/>
      <c r="W6741" s="319"/>
      <c r="X6741"/>
      <c r="Y6741"/>
      <c r="Z6741"/>
      <c r="AA6741"/>
      <c r="AB6741"/>
      <c r="AC6741"/>
      <c r="AD6741"/>
      <c r="AE6741"/>
      <c r="AF6741"/>
      <c r="AG6741"/>
      <c r="AH6741"/>
      <c r="AI6741"/>
      <c r="AJ6741"/>
      <c r="AK6741"/>
      <c r="AL6741"/>
      <c r="AM6741"/>
      <c r="AN6741"/>
      <c r="AO6741"/>
      <c r="AP6741"/>
      <c r="AQ6741"/>
    </row>
    <row r="6742" spans="1:43" s="269" customFormat="1" x14ac:dyDescent="0.2">
      <c r="A6742" s="13"/>
      <c r="B6742"/>
      <c r="C6742"/>
      <c r="D6742" s="227"/>
      <c r="E6742" s="227"/>
      <c r="F6742" s="227"/>
      <c r="G6742"/>
      <c r="H6742"/>
      <c r="I6742"/>
      <c r="J6742" s="227"/>
      <c r="L6742" s="190"/>
      <c r="N6742"/>
      <c r="O6742"/>
      <c r="P6742"/>
      <c r="Q6742"/>
      <c r="R6742"/>
      <c r="S6742"/>
      <c r="T6742"/>
      <c r="U6742"/>
      <c r="V6742"/>
      <c r="W6742" s="319"/>
      <c r="X6742"/>
      <c r="Y6742"/>
      <c r="Z6742"/>
      <c r="AA6742"/>
      <c r="AB6742"/>
      <c r="AC6742"/>
      <c r="AD6742"/>
      <c r="AE6742"/>
      <c r="AF6742"/>
      <c r="AG6742"/>
      <c r="AH6742"/>
      <c r="AI6742"/>
      <c r="AJ6742"/>
      <c r="AK6742"/>
      <c r="AL6742"/>
      <c r="AM6742"/>
      <c r="AN6742"/>
      <c r="AO6742"/>
      <c r="AP6742"/>
      <c r="AQ6742"/>
    </row>
    <row r="6743" spans="1:43" s="269" customFormat="1" x14ac:dyDescent="0.2">
      <c r="A6743" s="13"/>
      <c r="B6743"/>
      <c r="C6743"/>
      <c r="D6743" s="227"/>
      <c r="E6743" s="227"/>
      <c r="F6743" s="227"/>
      <c r="G6743"/>
      <c r="H6743"/>
      <c r="I6743"/>
      <c r="J6743" s="227"/>
      <c r="L6743" s="190"/>
      <c r="N6743"/>
      <c r="O6743"/>
      <c r="P6743"/>
      <c r="Q6743"/>
      <c r="R6743"/>
      <c r="S6743"/>
      <c r="T6743"/>
      <c r="U6743"/>
      <c r="V6743"/>
      <c r="W6743" s="319"/>
      <c r="X6743"/>
      <c r="Y6743"/>
      <c r="Z6743"/>
      <c r="AA6743"/>
      <c r="AB6743"/>
      <c r="AC6743"/>
      <c r="AD6743"/>
      <c r="AE6743"/>
      <c r="AF6743"/>
      <c r="AG6743"/>
      <c r="AH6743"/>
      <c r="AI6743"/>
      <c r="AJ6743"/>
      <c r="AK6743"/>
      <c r="AL6743"/>
      <c r="AM6743"/>
      <c r="AN6743"/>
      <c r="AO6743"/>
      <c r="AP6743"/>
      <c r="AQ6743"/>
    </row>
    <row r="6744" spans="1:43" s="269" customFormat="1" x14ac:dyDescent="0.2">
      <c r="A6744" s="13"/>
      <c r="B6744"/>
      <c r="C6744"/>
      <c r="D6744" s="227"/>
      <c r="E6744" s="227"/>
      <c r="F6744" s="227"/>
      <c r="G6744"/>
      <c r="H6744"/>
      <c r="I6744"/>
      <c r="J6744" s="227"/>
      <c r="L6744" s="190"/>
      <c r="N6744"/>
      <c r="O6744"/>
      <c r="P6744"/>
      <c r="Q6744"/>
      <c r="R6744"/>
      <c r="S6744"/>
      <c r="T6744"/>
      <c r="U6744"/>
      <c r="V6744"/>
      <c r="W6744" s="319"/>
      <c r="X6744"/>
      <c r="Y6744"/>
      <c r="Z6744"/>
      <c r="AA6744"/>
      <c r="AB6744"/>
      <c r="AC6744"/>
      <c r="AD6744"/>
      <c r="AE6744"/>
      <c r="AF6744"/>
      <c r="AG6744"/>
      <c r="AH6744"/>
      <c r="AI6744"/>
      <c r="AJ6744"/>
      <c r="AK6744"/>
      <c r="AL6744"/>
      <c r="AM6744"/>
      <c r="AN6744"/>
      <c r="AO6744"/>
      <c r="AP6744"/>
      <c r="AQ6744"/>
    </row>
    <row r="6745" spans="1:43" s="269" customFormat="1" x14ac:dyDescent="0.2">
      <c r="A6745" s="13"/>
      <c r="B6745"/>
      <c r="C6745"/>
      <c r="D6745" s="227"/>
      <c r="E6745" s="227"/>
      <c r="F6745" s="227"/>
      <c r="G6745"/>
      <c r="H6745"/>
      <c r="I6745"/>
      <c r="J6745" s="227"/>
      <c r="L6745" s="190"/>
      <c r="N6745"/>
      <c r="O6745"/>
      <c r="P6745"/>
      <c r="Q6745"/>
      <c r="R6745"/>
      <c r="S6745"/>
      <c r="T6745"/>
      <c r="U6745"/>
      <c r="V6745"/>
      <c r="W6745" s="319"/>
      <c r="X6745"/>
      <c r="Y6745"/>
      <c r="Z6745"/>
      <c r="AA6745"/>
      <c r="AB6745"/>
      <c r="AC6745"/>
      <c r="AD6745"/>
      <c r="AE6745"/>
      <c r="AF6745"/>
      <c r="AG6745"/>
      <c r="AH6745"/>
      <c r="AI6745"/>
      <c r="AJ6745"/>
      <c r="AK6745"/>
      <c r="AL6745"/>
      <c r="AM6745"/>
      <c r="AN6745"/>
      <c r="AO6745"/>
      <c r="AP6745"/>
      <c r="AQ6745"/>
    </row>
    <row r="6746" spans="1:43" s="269" customFormat="1" x14ac:dyDescent="0.2">
      <c r="A6746" s="13"/>
      <c r="B6746"/>
      <c r="C6746"/>
      <c r="D6746" s="227"/>
      <c r="E6746" s="227"/>
      <c r="F6746" s="227"/>
      <c r="G6746"/>
      <c r="H6746"/>
      <c r="I6746"/>
      <c r="J6746" s="227"/>
      <c r="L6746" s="190"/>
      <c r="N6746"/>
      <c r="O6746"/>
      <c r="P6746"/>
      <c r="Q6746"/>
      <c r="R6746"/>
      <c r="S6746"/>
      <c r="T6746"/>
      <c r="U6746"/>
      <c r="V6746"/>
      <c r="W6746" s="319"/>
      <c r="X6746"/>
      <c r="Y6746"/>
      <c r="Z6746"/>
      <c r="AA6746"/>
      <c r="AB6746"/>
      <c r="AC6746"/>
      <c r="AD6746"/>
      <c r="AE6746"/>
      <c r="AF6746"/>
      <c r="AG6746"/>
      <c r="AH6746"/>
      <c r="AI6746"/>
      <c r="AJ6746"/>
      <c r="AK6746"/>
      <c r="AL6746"/>
      <c r="AM6746"/>
      <c r="AN6746"/>
      <c r="AO6746"/>
      <c r="AP6746"/>
      <c r="AQ6746"/>
    </row>
    <row r="6747" spans="1:43" s="269" customFormat="1" x14ac:dyDescent="0.2">
      <c r="A6747" s="13"/>
      <c r="B6747"/>
      <c r="C6747"/>
      <c r="D6747" s="227"/>
      <c r="E6747" s="227"/>
      <c r="F6747" s="227"/>
      <c r="G6747"/>
      <c r="H6747"/>
      <c r="I6747"/>
      <c r="J6747" s="227"/>
      <c r="L6747" s="190"/>
      <c r="N6747"/>
      <c r="O6747"/>
      <c r="P6747"/>
      <c r="Q6747"/>
      <c r="R6747"/>
      <c r="S6747"/>
      <c r="T6747"/>
      <c r="U6747"/>
      <c r="V6747"/>
      <c r="W6747" s="319"/>
      <c r="X6747"/>
      <c r="Y6747"/>
      <c r="Z6747"/>
      <c r="AA6747"/>
      <c r="AB6747"/>
      <c r="AC6747"/>
      <c r="AD6747"/>
      <c r="AE6747"/>
      <c r="AF6747"/>
      <c r="AG6747"/>
      <c r="AH6747"/>
      <c r="AI6747"/>
      <c r="AJ6747"/>
      <c r="AK6747"/>
      <c r="AL6747"/>
      <c r="AM6747"/>
      <c r="AN6747"/>
      <c r="AO6747"/>
      <c r="AP6747"/>
      <c r="AQ6747"/>
    </row>
    <row r="6748" spans="1:43" s="269" customFormat="1" x14ac:dyDescent="0.2">
      <c r="A6748" s="13"/>
      <c r="B6748"/>
      <c r="C6748"/>
      <c r="D6748" s="227"/>
      <c r="E6748" s="227"/>
      <c r="F6748" s="227"/>
      <c r="G6748"/>
      <c r="H6748"/>
      <c r="I6748"/>
      <c r="J6748" s="227"/>
      <c r="L6748" s="190"/>
      <c r="N6748"/>
      <c r="O6748"/>
      <c r="P6748"/>
      <c r="Q6748"/>
      <c r="R6748"/>
      <c r="S6748"/>
      <c r="T6748"/>
      <c r="U6748"/>
      <c r="V6748"/>
      <c r="W6748" s="319"/>
      <c r="X6748"/>
      <c r="Y6748"/>
      <c r="Z6748"/>
      <c r="AA6748"/>
      <c r="AB6748"/>
      <c r="AC6748"/>
      <c r="AD6748"/>
      <c r="AE6748"/>
      <c r="AF6748"/>
      <c r="AG6748"/>
      <c r="AH6748"/>
      <c r="AI6748"/>
      <c r="AJ6748"/>
      <c r="AK6748"/>
      <c r="AL6748"/>
      <c r="AM6748"/>
      <c r="AN6748"/>
      <c r="AO6748"/>
      <c r="AP6748"/>
      <c r="AQ6748"/>
    </row>
    <row r="6749" spans="1:43" s="269" customFormat="1" x14ac:dyDescent="0.2">
      <c r="A6749" s="13"/>
      <c r="B6749"/>
      <c r="C6749"/>
      <c r="D6749" s="227"/>
      <c r="E6749" s="227"/>
      <c r="F6749" s="227"/>
      <c r="G6749"/>
      <c r="H6749"/>
      <c r="I6749"/>
      <c r="J6749" s="227"/>
      <c r="L6749" s="190"/>
      <c r="N6749"/>
      <c r="O6749"/>
      <c r="P6749"/>
      <c r="Q6749"/>
      <c r="R6749"/>
      <c r="S6749"/>
      <c r="T6749"/>
      <c r="U6749"/>
      <c r="V6749"/>
      <c r="W6749" s="319"/>
      <c r="X6749"/>
      <c r="Y6749"/>
      <c r="Z6749"/>
      <c r="AA6749"/>
      <c r="AB6749"/>
      <c r="AC6749"/>
      <c r="AD6749"/>
      <c r="AE6749"/>
      <c r="AF6749"/>
      <c r="AG6749"/>
      <c r="AH6749"/>
      <c r="AI6749"/>
      <c r="AJ6749"/>
      <c r="AK6749"/>
      <c r="AL6749"/>
      <c r="AM6749"/>
      <c r="AN6749"/>
      <c r="AO6749"/>
      <c r="AP6749"/>
      <c r="AQ6749"/>
    </row>
    <row r="6750" spans="1:43" s="269" customFormat="1" x14ac:dyDescent="0.2">
      <c r="A6750" s="13"/>
      <c r="B6750"/>
      <c r="C6750"/>
      <c r="D6750" s="227"/>
      <c r="E6750" s="227"/>
      <c r="F6750" s="227"/>
      <c r="G6750"/>
      <c r="H6750"/>
      <c r="I6750"/>
      <c r="J6750" s="227"/>
      <c r="L6750" s="190"/>
      <c r="N6750"/>
      <c r="O6750"/>
      <c r="P6750"/>
      <c r="Q6750"/>
      <c r="R6750"/>
      <c r="S6750"/>
      <c r="T6750"/>
      <c r="U6750"/>
      <c r="V6750"/>
      <c r="W6750" s="319"/>
      <c r="X6750"/>
      <c r="Y6750"/>
      <c r="Z6750"/>
      <c r="AA6750"/>
      <c r="AB6750"/>
      <c r="AC6750"/>
      <c r="AD6750"/>
      <c r="AE6750"/>
      <c r="AF6750"/>
      <c r="AG6750"/>
      <c r="AH6750"/>
      <c r="AI6750"/>
      <c r="AJ6750"/>
      <c r="AK6750"/>
      <c r="AL6750"/>
      <c r="AM6750"/>
      <c r="AN6750"/>
      <c r="AO6750"/>
      <c r="AP6750"/>
      <c r="AQ6750"/>
    </row>
    <row r="6751" spans="1:43" s="269" customFormat="1" x14ac:dyDescent="0.2">
      <c r="A6751" s="13"/>
      <c r="B6751"/>
      <c r="C6751"/>
      <c r="D6751" s="227"/>
      <c r="E6751" s="227"/>
      <c r="F6751" s="227"/>
      <c r="G6751"/>
      <c r="H6751"/>
      <c r="I6751"/>
      <c r="J6751" s="227"/>
      <c r="L6751" s="190"/>
      <c r="N6751"/>
      <c r="O6751"/>
      <c r="P6751"/>
      <c r="Q6751"/>
      <c r="R6751"/>
      <c r="S6751"/>
      <c r="T6751"/>
      <c r="U6751"/>
      <c r="V6751"/>
      <c r="W6751" s="319"/>
      <c r="X6751"/>
      <c r="Y6751"/>
      <c r="Z6751"/>
      <c r="AA6751"/>
      <c r="AB6751"/>
      <c r="AC6751"/>
      <c r="AD6751"/>
      <c r="AE6751"/>
      <c r="AF6751"/>
      <c r="AG6751"/>
      <c r="AH6751"/>
      <c r="AI6751"/>
      <c r="AJ6751"/>
      <c r="AK6751"/>
      <c r="AL6751"/>
      <c r="AM6751"/>
      <c r="AN6751"/>
      <c r="AO6751"/>
      <c r="AP6751"/>
      <c r="AQ6751"/>
    </row>
    <row r="6752" spans="1:43" s="269" customFormat="1" x14ac:dyDescent="0.2">
      <c r="A6752" s="13"/>
      <c r="B6752"/>
      <c r="C6752"/>
      <c r="D6752" s="227"/>
      <c r="E6752" s="227"/>
      <c r="F6752" s="227"/>
      <c r="G6752"/>
      <c r="H6752"/>
      <c r="I6752"/>
      <c r="J6752" s="227"/>
      <c r="L6752" s="190"/>
      <c r="N6752"/>
      <c r="O6752"/>
      <c r="P6752"/>
      <c r="Q6752"/>
      <c r="R6752"/>
      <c r="S6752"/>
      <c r="T6752"/>
      <c r="U6752"/>
      <c r="V6752"/>
      <c r="W6752" s="319"/>
      <c r="X6752"/>
      <c r="Y6752"/>
      <c r="Z6752"/>
      <c r="AA6752"/>
      <c r="AB6752"/>
      <c r="AC6752"/>
      <c r="AD6752"/>
      <c r="AE6752"/>
      <c r="AF6752"/>
      <c r="AG6752"/>
      <c r="AH6752"/>
      <c r="AI6752"/>
      <c r="AJ6752"/>
      <c r="AK6752"/>
      <c r="AL6752"/>
      <c r="AM6752"/>
      <c r="AN6752"/>
      <c r="AO6752"/>
      <c r="AP6752"/>
      <c r="AQ6752"/>
    </row>
    <row r="6753" spans="1:43" s="269" customFormat="1" x14ac:dyDescent="0.2">
      <c r="A6753" s="13"/>
      <c r="B6753"/>
      <c r="C6753"/>
      <c r="D6753" s="227"/>
      <c r="E6753" s="227"/>
      <c r="F6753" s="227"/>
      <c r="G6753"/>
      <c r="H6753"/>
      <c r="I6753"/>
      <c r="J6753" s="227"/>
      <c r="L6753" s="190"/>
      <c r="N6753"/>
      <c r="O6753"/>
      <c r="P6753"/>
      <c r="Q6753"/>
      <c r="R6753"/>
      <c r="S6753"/>
      <c r="T6753"/>
      <c r="U6753"/>
      <c r="V6753"/>
      <c r="W6753" s="319"/>
      <c r="X6753"/>
      <c r="Y6753"/>
      <c r="Z6753"/>
      <c r="AA6753"/>
      <c r="AB6753"/>
      <c r="AC6753"/>
      <c r="AD6753"/>
      <c r="AE6753"/>
      <c r="AF6753"/>
      <c r="AG6753"/>
      <c r="AH6753"/>
      <c r="AI6753"/>
      <c r="AJ6753"/>
      <c r="AK6753"/>
      <c r="AL6753"/>
      <c r="AM6753"/>
      <c r="AN6753"/>
      <c r="AO6753"/>
      <c r="AP6753"/>
      <c r="AQ6753"/>
    </row>
    <row r="6754" spans="1:43" s="269" customFormat="1" x14ac:dyDescent="0.2">
      <c r="A6754" s="13"/>
      <c r="B6754"/>
      <c r="C6754"/>
      <c r="D6754" s="227"/>
      <c r="E6754" s="227"/>
      <c r="F6754" s="227"/>
      <c r="G6754"/>
      <c r="H6754"/>
      <c r="I6754"/>
      <c r="J6754" s="227"/>
      <c r="L6754" s="190"/>
      <c r="N6754"/>
      <c r="O6754"/>
      <c r="P6754"/>
      <c r="Q6754"/>
      <c r="R6754"/>
      <c r="S6754"/>
      <c r="T6754"/>
      <c r="U6754"/>
      <c r="V6754"/>
      <c r="W6754" s="319"/>
      <c r="X6754"/>
      <c r="Y6754"/>
      <c r="Z6754"/>
      <c r="AA6754"/>
      <c r="AB6754"/>
      <c r="AC6754"/>
      <c r="AD6754"/>
      <c r="AE6754"/>
      <c r="AF6754"/>
      <c r="AG6754"/>
      <c r="AH6754"/>
      <c r="AI6754"/>
      <c r="AJ6754"/>
      <c r="AK6754"/>
      <c r="AL6754"/>
      <c r="AM6754"/>
      <c r="AN6754"/>
      <c r="AO6754"/>
      <c r="AP6754"/>
      <c r="AQ6754"/>
    </row>
    <row r="6755" spans="1:43" s="269" customFormat="1" x14ac:dyDescent="0.2">
      <c r="A6755" s="13"/>
      <c r="B6755"/>
      <c r="C6755"/>
      <c r="D6755" s="227"/>
      <c r="E6755" s="227"/>
      <c r="F6755" s="227"/>
      <c r="G6755"/>
      <c r="H6755"/>
      <c r="I6755"/>
      <c r="J6755" s="227"/>
      <c r="L6755" s="190"/>
      <c r="N6755"/>
      <c r="O6755"/>
      <c r="P6755"/>
      <c r="Q6755"/>
      <c r="R6755"/>
      <c r="S6755"/>
      <c r="T6755"/>
      <c r="U6755"/>
      <c r="V6755"/>
      <c r="W6755" s="319"/>
      <c r="X6755"/>
      <c r="Y6755"/>
      <c r="Z6755"/>
      <c r="AA6755"/>
      <c r="AB6755"/>
      <c r="AC6755"/>
      <c r="AD6755"/>
      <c r="AE6755"/>
      <c r="AF6755"/>
      <c r="AG6755"/>
      <c r="AH6755"/>
      <c r="AI6755"/>
      <c r="AJ6755"/>
      <c r="AK6755"/>
      <c r="AL6755"/>
      <c r="AM6755"/>
      <c r="AN6755"/>
      <c r="AO6755"/>
      <c r="AP6755"/>
      <c r="AQ6755"/>
    </row>
    <row r="6756" spans="1:43" s="269" customFormat="1" x14ac:dyDescent="0.2">
      <c r="A6756" s="13"/>
      <c r="B6756"/>
      <c r="C6756"/>
      <c r="D6756" s="227"/>
      <c r="E6756" s="227"/>
      <c r="F6756" s="227"/>
      <c r="G6756"/>
      <c r="H6756"/>
      <c r="I6756"/>
      <c r="J6756" s="227"/>
      <c r="L6756" s="190"/>
      <c r="N6756"/>
      <c r="O6756"/>
      <c r="P6756"/>
      <c r="Q6756"/>
      <c r="R6756"/>
      <c r="S6756"/>
      <c r="T6756"/>
      <c r="U6756"/>
      <c r="V6756"/>
      <c r="W6756" s="319"/>
      <c r="X6756"/>
      <c r="Y6756"/>
      <c r="Z6756"/>
      <c r="AA6756"/>
      <c r="AB6756"/>
      <c r="AC6756"/>
      <c r="AD6756"/>
      <c r="AE6756"/>
      <c r="AF6756"/>
      <c r="AG6756"/>
      <c r="AH6756"/>
      <c r="AI6756"/>
      <c r="AJ6756"/>
      <c r="AK6756"/>
      <c r="AL6756"/>
      <c r="AM6756"/>
      <c r="AN6756"/>
      <c r="AO6756"/>
      <c r="AP6756"/>
      <c r="AQ6756"/>
    </row>
    <row r="6757" spans="1:43" s="269" customFormat="1" x14ac:dyDescent="0.2">
      <c r="A6757" s="13"/>
      <c r="B6757"/>
      <c r="C6757"/>
      <c r="D6757" s="227"/>
      <c r="E6757" s="227"/>
      <c r="F6757" s="227"/>
      <c r="G6757"/>
      <c r="H6757"/>
      <c r="I6757"/>
      <c r="J6757" s="227"/>
      <c r="L6757" s="190"/>
      <c r="N6757"/>
      <c r="O6757"/>
      <c r="P6757"/>
      <c r="Q6757"/>
      <c r="R6757"/>
      <c r="S6757"/>
      <c r="T6757"/>
      <c r="U6757"/>
      <c r="V6757"/>
      <c r="W6757" s="319"/>
      <c r="X6757"/>
      <c r="Y6757"/>
      <c r="Z6757"/>
      <c r="AA6757"/>
      <c r="AB6757"/>
      <c r="AC6757"/>
      <c r="AD6757"/>
      <c r="AE6757"/>
      <c r="AF6757"/>
      <c r="AG6757"/>
      <c r="AH6757"/>
      <c r="AI6757"/>
      <c r="AJ6757"/>
      <c r="AK6757"/>
      <c r="AL6757"/>
      <c r="AM6757"/>
      <c r="AN6757"/>
      <c r="AO6757"/>
      <c r="AP6757"/>
      <c r="AQ6757"/>
    </row>
    <row r="6758" spans="1:43" s="269" customFormat="1" x14ac:dyDescent="0.2">
      <c r="A6758" s="13"/>
      <c r="B6758"/>
      <c r="C6758"/>
      <c r="D6758" s="227"/>
      <c r="E6758" s="227"/>
      <c r="F6758" s="227"/>
      <c r="G6758"/>
      <c r="H6758"/>
      <c r="I6758"/>
      <c r="J6758" s="227"/>
      <c r="L6758" s="190"/>
      <c r="N6758"/>
      <c r="O6758"/>
      <c r="P6758"/>
      <c r="Q6758"/>
      <c r="R6758"/>
      <c r="S6758"/>
      <c r="T6758"/>
      <c r="U6758"/>
      <c r="V6758"/>
      <c r="W6758" s="319"/>
      <c r="X6758"/>
      <c r="Y6758"/>
      <c r="Z6758"/>
      <c r="AA6758"/>
      <c r="AB6758"/>
      <c r="AC6758"/>
      <c r="AD6758"/>
      <c r="AE6758"/>
      <c r="AF6758"/>
      <c r="AG6758"/>
      <c r="AH6758"/>
      <c r="AI6758"/>
      <c r="AJ6758"/>
      <c r="AK6758"/>
      <c r="AL6758"/>
      <c r="AM6758"/>
      <c r="AN6758"/>
      <c r="AO6758"/>
      <c r="AP6758"/>
      <c r="AQ6758"/>
    </row>
    <row r="6759" spans="1:43" s="269" customFormat="1" x14ac:dyDescent="0.2">
      <c r="A6759" s="13"/>
      <c r="B6759"/>
      <c r="C6759"/>
      <c r="D6759" s="227"/>
      <c r="E6759" s="227"/>
      <c r="F6759" s="227"/>
      <c r="G6759"/>
      <c r="H6759"/>
      <c r="I6759"/>
      <c r="J6759" s="227"/>
      <c r="L6759" s="190"/>
      <c r="N6759"/>
      <c r="O6759"/>
      <c r="P6759"/>
      <c r="Q6759"/>
      <c r="R6759"/>
      <c r="S6759"/>
      <c r="T6759"/>
      <c r="U6759"/>
      <c r="V6759"/>
      <c r="W6759" s="319"/>
      <c r="X6759"/>
      <c r="Y6759"/>
      <c r="Z6759"/>
      <c r="AA6759"/>
      <c r="AB6759"/>
      <c r="AC6759"/>
      <c r="AD6759"/>
      <c r="AE6759"/>
      <c r="AF6759"/>
      <c r="AG6759"/>
      <c r="AH6759"/>
      <c r="AI6759"/>
      <c r="AJ6759"/>
      <c r="AK6759"/>
      <c r="AL6759"/>
      <c r="AM6759"/>
      <c r="AN6759"/>
      <c r="AO6759"/>
      <c r="AP6759"/>
      <c r="AQ6759"/>
    </row>
    <row r="6760" spans="1:43" s="269" customFormat="1" x14ac:dyDescent="0.2">
      <c r="A6760" s="13"/>
      <c r="B6760"/>
      <c r="C6760"/>
      <c r="D6760" s="227"/>
      <c r="E6760" s="227"/>
      <c r="F6760" s="227"/>
      <c r="G6760"/>
      <c r="H6760"/>
      <c r="I6760"/>
      <c r="J6760" s="227"/>
      <c r="L6760" s="190"/>
      <c r="N6760"/>
      <c r="O6760"/>
      <c r="P6760"/>
      <c r="Q6760"/>
      <c r="R6760"/>
      <c r="S6760"/>
      <c r="T6760"/>
      <c r="U6760"/>
      <c r="V6760"/>
      <c r="W6760" s="319"/>
      <c r="X6760"/>
      <c r="Y6760"/>
      <c r="Z6760"/>
      <c r="AA6760"/>
      <c r="AB6760"/>
      <c r="AC6760"/>
      <c r="AD6760"/>
      <c r="AE6760"/>
      <c r="AF6760"/>
      <c r="AG6760"/>
      <c r="AH6760"/>
      <c r="AI6760"/>
      <c r="AJ6760"/>
      <c r="AK6760"/>
      <c r="AL6760"/>
      <c r="AM6760"/>
      <c r="AN6760"/>
      <c r="AO6760"/>
      <c r="AP6760"/>
      <c r="AQ6760"/>
    </row>
    <row r="6761" spans="1:43" s="269" customFormat="1" x14ac:dyDescent="0.2">
      <c r="A6761" s="13"/>
      <c r="B6761"/>
      <c r="C6761"/>
      <c r="D6761" s="227"/>
      <c r="E6761" s="227"/>
      <c r="F6761" s="227"/>
      <c r="G6761"/>
      <c r="H6761"/>
      <c r="I6761"/>
      <c r="J6761" s="227"/>
      <c r="L6761" s="190"/>
      <c r="N6761"/>
      <c r="O6761"/>
      <c r="P6761"/>
      <c r="Q6761"/>
      <c r="R6761"/>
      <c r="S6761"/>
      <c r="T6761"/>
      <c r="U6761"/>
      <c r="V6761"/>
      <c r="W6761" s="319"/>
      <c r="X6761"/>
      <c r="Y6761"/>
      <c r="Z6761"/>
      <c r="AA6761"/>
      <c r="AB6761"/>
      <c r="AC6761"/>
      <c r="AD6761"/>
      <c r="AE6761"/>
      <c r="AF6761"/>
      <c r="AG6761"/>
      <c r="AH6761"/>
      <c r="AI6761"/>
      <c r="AJ6761"/>
      <c r="AK6761"/>
      <c r="AL6761"/>
      <c r="AM6761"/>
      <c r="AN6761"/>
      <c r="AO6761"/>
      <c r="AP6761"/>
      <c r="AQ6761"/>
    </row>
    <row r="6762" spans="1:43" s="269" customFormat="1" x14ac:dyDescent="0.2">
      <c r="A6762" s="13"/>
      <c r="B6762"/>
      <c r="C6762"/>
      <c r="D6762" s="227"/>
      <c r="E6762" s="227"/>
      <c r="F6762" s="227"/>
      <c r="G6762"/>
      <c r="H6762"/>
      <c r="I6762"/>
      <c r="J6762" s="227"/>
      <c r="L6762" s="190"/>
      <c r="N6762"/>
      <c r="O6762"/>
      <c r="P6762"/>
      <c r="Q6762"/>
      <c r="R6762"/>
      <c r="S6762"/>
      <c r="T6762"/>
      <c r="U6762"/>
      <c r="V6762"/>
      <c r="W6762" s="319"/>
      <c r="X6762"/>
      <c r="Y6762"/>
      <c r="Z6762"/>
      <c r="AA6762"/>
      <c r="AB6762"/>
      <c r="AC6762"/>
      <c r="AD6762"/>
      <c r="AE6762"/>
      <c r="AF6762"/>
      <c r="AG6762"/>
      <c r="AH6762"/>
      <c r="AI6762"/>
      <c r="AJ6762"/>
      <c r="AK6762"/>
      <c r="AL6762"/>
      <c r="AM6762"/>
      <c r="AN6762"/>
      <c r="AO6762"/>
      <c r="AP6762"/>
      <c r="AQ6762"/>
    </row>
    <row r="6763" spans="1:43" s="269" customFormat="1" x14ac:dyDescent="0.2">
      <c r="A6763" s="13"/>
      <c r="B6763"/>
      <c r="C6763"/>
      <c r="D6763" s="227"/>
      <c r="E6763" s="227"/>
      <c r="F6763" s="227"/>
      <c r="G6763"/>
      <c r="H6763"/>
      <c r="I6763"/>
      <c r="J6763" s="227"/>
      <c r="L6763" s="190"/>
      <c r="N6763"/>
      <c r="O6763"/>
      <c r="P6763"/>
      <c r="Q6763"/>
      <c r="R6763"/>
      <c r="S6763"/>
      <c r="T6763"/>
      <c r="U6763"/>
      <c r="V6763"/>
      <c r="W6763" s="319"/>
      <c r="X6763"/>
      <c r="Y6763"/>
      <c r="Z6763"/>
      <c r="AA6763"/>
      <c r="AB6763"/>
      <c r="AC6763"/>
      <c r="AD6763"/>
      <c r="AE6763"/>
      <c r="AF6763"/>
      <c r="AG6763"/>
      <c r="AH6763"/>
      <c r="AI6763"/>
      <c r="AJ6763"/>
      <c r="AK6763"/>
      <c r="AL6763"/>
      <c r="AM6763"/>
      <c r="AN6763"/>
      <c r="AO6763"/>
      <c r="AP6763"/>
      <c r="AQ6763"/>
    </row>
    <row r="6764" spans="1:43" s="269" customFormat="1" x14ac:dyDescent="0.2">
      <c r="A6764" s="13"/>
      <c r="B6764"/>
      <c r="C6764"/>
      <c r="D6764" s="227"/>
      <c r="E6764" s="227"/>
      <c r="F6764" s="227"/>
      <c r="G6764"/>
      <c r="H6764"/>
      <c r="I6764"/>
      <c r="J6764" s="227"/>
      <c r="L6764" s="190"/>
      <c r="N6764"/>
      <c r="O6764"/>
      <c r="P6764"/>
      <c r="Q6764"/>
      <c r="R6764"/>
      <c r="S6764"/>
      <c r="T6764"/>
      <c r="U6764"/>
      <c r="V6764"/>
      <c r="W6764" s="319"/>
      <c r="X6764"/>
      <c r="Y6764"/>
      <c r="Z6764"/>
      <c r="AA6764"/>
      <c r="AB6764"/>
      <c r="AC6764"/>
      <c r="AD6764"/>
      <c r="AE6764"/>
      <c r="AF6764"/>
      <c r="AG6764"/>
      <c r="AH6764"/>
      <c r="AI6764"/>
      <c r="AJ6764"/>
      <c r="AK6764"/>
      <c r="AL6764"/>
      <c r="AM6764"/>
      <c r="AN6764"/>
      <c r="AO6764"/>
      <c r="AP6764"/>
      <c r="AQ6764"/>
    </row>
    <row r="6765" spans="1:43" s="269" customFormat="1" x14ac:dyDescent="0.2">
      <c r="A6765" s="13"/>
      <c r="B6765"/>
      <c r="C6765"/>
      <c r="D6765" s="227"/>
      <c r="E6765" s="227"/>
      <c r="F6765" s="227"/>
      <c r="G6765"/>
      <c r="H6765"/>
      <c r="I6765"/>
      <c r="J6765" s="227"/>
      <c r="L6765" s="190"/>
      <c r="N6765"/>
      <c r="O6765"/>
      <c r="P6765"/>
      <c r="Q6765"/>
      <c r="R6765"/>
      <c r="S6765"/>
      <c r="T6765"/>
      <c r="U6765"/>
      <c r="V6765"/>
      <c r="W6765" s="319"/>
      <c r="X6765"/>
      <c r="Y6765"/>
      <c r="Z6765"/>
      <c r="AA6765"/>
      <c r="AB6765"/>
      <c r="AC6765"/>
      <c r="AD6765"/>
      <c r="AE6765"/>
      <c r="AF6765"/>
      <c r="AG6765"/>
      <c r="AH6765"/>
      <c r="AI6765"/>
      <c r="AJ6765"/>
      <c r="AK6765"/>
      <c r="AL6765"/>
      <c r="AM6765"/>
      <c r="AN6765"/>
      <c r="AO6765"/>
      <c r="AP6765"/>
      <c r="AQ6765"/>
    </row>
    <row r="6766" spans="1:43" s="269" customFormat="1" x14ac:dyDescent="0.2">
      <c r="A6766" s="13"/>
      <c r="B6766"/>
      <c r="C6766"/>
      <c r="D6766" s="227"/>
      <c r="E6766" s="227"/>
      <c r="F6766" s="227"/>
      <c r="G6766"/>
      <c r="H6766"/>
      <c r="I6766"/>
      <c r="J6766" s="227"/>
      <c r="L6766" s="190"/>
      <c r="N6766"/>
      <c r="O6766"/>
      <c r="P6766"/>
      <c r="Q6766"/>
      <c r="R6766"/>
      <c r="S6766"/>
      <c r="T6766"/>
      <c r="U6766"/>
      <c r="V6766"/>
      <c r="W6766" s="319"/>
      <c r="X6766"/>
      <c r="Y6766"/>
      <c r="Z6766"/>
      <c r="AA6766"/>
      <c r="AB6766"/>
      <c r="AC6766"/>
      <c r="AD6766"/>
      <c r="AE6766"/>
      <c r="AF6766"/>
      <c r="AG6766"/>
      <c r="AH6766"/>
      <c r="AI6766"/>
      <c r="AJ6766"/>
      <c r="AK6766"/>
      <c r="AL6766"/>
      <c r="AM6766"/>
      <c r="AN6766"/>
      <c r="AO6766"/>
      <c r="AP6766"/>
      <c r="AQ6766"/>
    </row>
    <row r="6767" spans="1:43" s="269" customFormat="1" x14ac:dyDescent="0.2">
      <c r="A6767" s="13"/>
      <c r="B6767"/>
      <c r="C6767"/>
      <c r="D6767" s="227"/>
      <c r="E6767" s="227"/>
      <c r="F6767" s="227"/>
      <c r="G6767"/>
      <c r="H6767"/>
      <c r="I6767"/>
      <c r="J6767" s="227"/>
      <c r="L6767" s="190"/>
      <c r="N6767"/>
      <c r="O6767"/>
      <c r="P6767"/>
      <c r="Q6767"/>
      <c r="R6767"/>
      <c r="S6767"/>
      <c r="T6767"/>
      <c r="U6767"/>
      <c r="V6767"/>
      <c r="W6767" s="319"/>
      <c r="X6767"/>
      <c r="Y6767"/>
      <c r="Z6767"/>
      <c r="AA6767"/>
      <c r="AB6767"/>
      <c r="AC6767"/>
      <c r="AD6767"/>
      <c r="AE6767"/>
      <c r="AF6767"/>
      <c r="AG6767"/>
      <c r="AH6767"/>
      <c r="AI6767"/>
      <c r="AJ6767"/>
      <c r="AK6767"/>
      <c r="AL6767"/>
      <c r="AM6767"/>
      <c r="AN6767"/>
      <c r="AO6767"/>
      <c r="AP6767"/>
      <c r="AQ6767"/>
    </row>
    <row r="6768" spans="1:43" s="269" customFormat="1" x14ac:dyDescent="0.2">
      <c r="A6768" s="13"/>
      <c r="B6768"/>
      <c r="C6768"/>
      <c r="D6768" s="227"/>
      <c r="E6768" s="227"/>
      <c r="F6768" s="227"/>
      <c r="G6768"/>
      <c r="H6768"/>
      <c r="I6768"/>
      <c r="J6768" s="227"/>
      <c r="L6768" s="190"/>
      <c r="N6768"/>
      <c r="O6768"/>
      <c r="P6768"/>
      <c r="Q6768"/>
      <c r="R6768"/>
      <c r="S6768"/>
      <c r="T6768"/>
      <c r="U6768"/>
      <c r="V6768"/>
      <c r="W6768" s="319"/>
      <c r="X6768"/>
      <c r="Y6768"/>
      <c r="Z6768"/>
      <c r="AA6768"/>
      <c r="AB6768"/>
      <c r="AC6768"/>
      <c r="AD6768"/>
      <c r="AE6768"/>
      <c r="AF6768"/>
      <c r="AG6768"/>
      <c r="AH6768"/>
      <c r="AI6768"/>
      <c r="AJ6768"/>
      <c r="AK6768"/>
      <c r="AL6768"/>
      <c r="AM6768"/>
      <c r="AN6768"/>
      <c r="AO6768"/>
      <c r="AP6768"/>
      <c r="AQ6768"/>
    </row>
    <row r="6769" spans="1:43" s="269" customFormat="1" x14ac:dyDescent="0.2">
      <c r="A6769" s="13"/>
      <c r="B6769"/>
      <c r="C6769"/>
      <c r="D6769" s="227"/>
      <c r="E6769" s="227"/>
      <c r="F6769" s="227"/>
      <c r="G6769"/>
      <c r="H6769"/>
      <c r="I6769"/>
      <c r="J6769" s="227"/>
      <c r="L6769" s="190"/>
      <c r="N6769"/>
      <c r="O6769"/>
      <c r="P6769"/>
      <c r="Q6769"/>
      <c r="R6769"/>
      <c r="S6769"/>
      <c r="T6769"/>
      <c r="U6769"/>
      <c r="V6769"/>
      <c r="W6769" s="319"/>
      <c r="X6769"/>
      <c r="Y6769"/>
      <c r="Z6769"/>
      <c r="AA6769"/>
      <c r="AB6769"/>
      <c r="AC6769"/>
      <c r="AD6769"/>
      <c r="AE6769"/>
      <c r="AF6769"/>
      <c r="AG6769"/>
      <c r="AH6769"/>
      <c r="AI6769"/>
      <c r="AJ6769"/>
      <c r="AK6769"/>
      <c r="AL6769"/>
      <c r="AM6769"/>
      <c r="AN6769"/>
      <c r="AO6769"/>
      <c r="AP6769"/>
      <c r="AQ6769"/>
    </row>
    <row r="6770" spans="1:43" s="269" customFormat="1" x14ac:dyDescent="0.2">
      <c r="A6770" s="13"/>
      <c r="B6770"/>
      <c r="C6770"/>
      <c r="D6770" s="227"/>
      <c r="E6770" s="227"/>
      <c r="F6770" s="227"/>
      <c r="G6770"/>
      <c r="H6770"/>
      <c r="I6770"/>
      <c r="J6770" s="227"/>
      <c r="L6770" s="190"/>
      <c r="N6770"/>
      <c r="O6770"/>
      <c r="P6770"/>
      <c r="Q6770"/>
      <c r="R6770"/>
      <c r="S6770"/>
      <c r="T6770"/>
      <c r="U6770"/>
      <c r="V6770"/>
      <c r="W6770" s="319"/>
      <c r="X6770"/>
      <c r="Y6770"/>
      <c r="Z6770"/>
      <c r="AA6770"/>
      <c r="AB6770"/>
      <c r="AC6770"/>
      <c r="AD6770"/>
      <c r="AE6770"/>
      <c r="AF6770"/>
      <c r="AG6770"/>
      <c r="AH6770"/>
      <c r="AI6770"/>
      <c r="AJ6770"/>
      <c r="AK6770"/>
      <c r="AL6770"/>
      <c r="AM6770"/>
      <c r="AN6770"/>
      <c r="AO6770"/>
      <c r="AP6770"/>
      <c r="AQ6770"/>
    </row>
    <row r="6771" spans="1:43" s="269" customFormat="1" x14ac:dyDescent="0.2">
      <c r="A6771" s="13"/>
      <c r="B6771"/>
      <c r="C6771"/>
      <c r="D6771" s="227"/>
      <c r="E6771" s="227"/>
      <c r="F6771" s="227"/>
      <c r="G6771"/>
      <c r="H6771"/>
      <c r="I6771"/>
      <c r="J6771" s="227"/>
      <c r="L6771" s="190"/>
      <c r="N6771"/>
      <c r="O6771"/>
      <c r="P6771"/>
      <c r="Q6771"/>
      <c r="R6771"/>
      <c r="S6771"/>
      <c r="T6771"/>
      <c r="U6771"/>
      <c r="V6771"/>
      <c r="W6771" s="319"/>
      <c r="X6771"/>
      <c r="Y6771"/>
      <c r="Z6771"/>
      <c r="AA6771"/>
      <c r="AB6771"/>
      <c r="AC6771"/>
      <c r="AD6771"/>
      <c r="AE6771"/>
      <c r="AF6771"/>
      <c r="AG6771"/>
      <c r="AH6771"/>
      <c r="AI6771"/>
      <c r="AJ6771"/>
      <c r="AK6771"/>
      <c r="AL6771"/>
      <c r="AM6771"/>
      <c r="AN6771"/>
      <c r="AO6771"/>
      <c r="AP6771"/>
      <c r="AQ6771"/>
    </row>
    <row r="6772" spans="1:43" s="269" customFormat="1" x14ac:dyDescent="0.2">
      <c r="A6772" s="13"/>
      <c r="B6772"/>
      <c r="C6772"/>
      <c r="D6772" s="227"/>
      <c r="E6772" s="227"/>
      <c r="F6772" s="227"/>
      <c r="G6772"/>
      <c r="H6772"/>
      <c r="I6772"/>
      <c r="J6772" s="227"/>
      <c r="L6772" s="190"/>
      <c r="N6772"/>
      <c r="O6772"/>
      <c r="P6772"/>
      <c r="Q6772"/>
      <c r="R6772"/>
      <c r="S6772"/>
      <c r="T6772"/>
      <c r="U6772"/>
      <c r="V6772"/>
      <c r="W6772" s="319"/>
      <c r="X6772"/>
      <c r="Y6772"/>
      <c r="Z6772"/>
      <c r="AA6772"/>
      <c r="AB6772"/>
      <c r="AC6772"/>
      <c r="AD6772"/>
      <c r="AE6772"/>
      <c r="AF6772"/>
      <c r="AG6772"/>
      <c r="AH6772"/>
      <c r="AI6772"/>
      <c r="AJ6772"/>
      <c r="AK6772"/>
      <c r="AL6772"/>
      <c r="AM6772"/>
      <c r="AN6772"/>
      <c r="AO6772"/>
      <c r="AP6772"/>
      <c r="AQ6772"/>
    </row>
    <row r="6773" spans="1:43" s="269" customFormat="1" x14ac:dyDescent="0.2">
      <c r="A6773" s="13"/>
      <c r="B6773"/>
      <c r="C6773"/>
      <c r="D6773" s="227"/>
      <c r="E6773" s="227"/>
      <c r="F6773" s="227"/>
      <c r="G6773"/>
      <c r="H6773"/>
      <c r="I6773"/>
      <c r="J6773" s="227"/>
      <c r="L6773" s="190"/>
      <c r="N6773"/>
      <c r="O6773"/>
      <c r="P6773"/>
      <c r="Q6773"/>
      <c r="R6773"/>
      <c r="S6773"/>
      <c r="T6773"/>
      <c r="U6773"/>
      <c r="V6773"/>
      <c r="W6773" s="319"/>
      <c r="X6773"/>
      <c r="Y6773"/>
      <c r="Z6773"/>
      <c r="AA6773"/>
      <c r="AB6773"/>
      <c r="AC6773"/>
      <c r="AD6773"/>
      <c r="AE6773"/>
      <c r="AF6773"/>
      <c r="AG6773"/>
      <c r="AH6773"/>
      <c r="AI6773"/>
      <c r="AJ6773"/>
      <c r="AK6773"/>
      <c r="AL6773"/>
      <c r="AM6773"/>
      <c r="AN6773"/>
      <c r="AO6773"/>
      <c r="AP6773"/>
      <c r="AQ6773"/>
    </row>
    <row r="6774" spans="1:43" s="269" customFormat="1" x14ac:dyDescent="0.2">
      <c r="A6774" s="13"/>
      <c r="B6774"/>
      <c r="C6774"/>
      <c r="D6774" s="227"/>
      <c r="E6774" s="227"/>
      <c r="F6774" s="227"/>
      <c r="G6774"/>
      <c r="H6774"/>
      <c r="I6774"/>
      <c r="J6774" s="227"/>
      <c r="L6774" s="190"/>
      <c r="N6774"/>
      <c r="O6774"/>
      <c r="P6774"/>
      <c r="Q6774"/>
      <c r="R6774"/>
      <c r="S6774"/>
      <c r="T6774"/>
      <c r="U6774"/>
      <c r="V6774"/>
      <c r="W6774" s="319"/>
      <c r="X6774"/>
      <c r="Y6774"/>
      <c r="Z6774"/>
      <c r="AA6774"/>
      <c r="AB6774"/>
      <c r="AC6774"/>
      <c r="AD6774"/>
      <c r="AE6774"/>
      <c r="AF6774"/>
      <c r="AG6774"/>
      <c r="AH6774"/>
      <c r="AI6774"/>
      <c r="AJ6774"/>
      <c r="AK6774"/>
      <c r="AL6774"/>
      <c r="AM6774"/>
      <c r="AN6774"/>
      <c r="AO6774"/>
      <c r="AP6774"/>
      <c r="AQ6774"/>
    </row>
    <row r="6775" spans="1:43" s="269" customFormat="1" x14ac:dyDescent="0.2">
      <c r="A6775" s="13"/>
      <c r="B6775"/>
      <c r="C6775"/>
      <c r="D6775" s="227"/>
      <c r="E6775" s="227"/>
      <c r="F6775" s="227"/>
      <c r="G6775"/>
      <c r="H6775"/>
      <c r="I6775"/>
      <c r="J6775" s="227"/>
      <c r="L6775" s="190"/>
      <c r="N6775"/>
      <c r="O6775"/>
      <c r="P6775"/>
      <c r="Q6775"/>
      <c r="R6775"/>
      <c r="S6775"/>
      <c r="T6775"/>
      <c r="U6775"/>
      <c r="V6775"/>
      <c r="W6775" s="319"/>
      <c r="X6775"/>
      <c r="Y6775"/>
      <c r="Z6775"/>
      <c r="AA6775"/>
      <c r="AB6775"/>
      <c r="AC6775"/>
      <c r="AD6775"/>
      <c r="AE6775"/>
      <c r="AF6775"/>
      <c r="AG6775"/>
      <c r="AH6775"/>
      <c r="AI6775"/>
      <c r="AJ6775"/>
      <c r="AK6775"/>
      <c r="AL6775"/>
      <c r="AM6775"/>
      <c r="AN6775"/>
      <c r="AO6775"/>
      <c r="AP6775"/>
      <c r="AQ6775"/>
    </row>
    <row r="6776" spans="1:43" s="269" customFormat="1" x14ac:dyDescent="0.2">
      <c r="A6776" s="13"/>
      <c r="B6776"/>
      <c r="C6776"/>
      <c r="D6776" s="227"/>
      <c r="E6776" s="227"/>
      <c r="F6776" s="227"/>
      <c r="G6776"/>
      <c r="H6776"/>
      <c r="I6776"/>
      <c r="J6776" s="227"/>
      <c r="L6776" s="190"/>
      <c r="N6776"/>
      <c r="O6776"/>
      <c r="P6776"/>
      <c r="Q6776"/>
      <c r="R6776"/>
      <c r="S6776"/>
      <c r="T6776"/>
      <c r="U6776"/>
      <c r="V6776"/>
      <c r="W6776" s="319"/>
      <c r="X6776"/>
      <c r="Y6776"/>
      <c r="Z6776"/>
      <c r="AA6776"/>
      <c r="AB6776"/>
      <c r="AC6776"/>
      <c r="AD6776"/>
      <c r="AE6776"/>
      <c r="AF6776"/>
      <c r="AG6776"/>
      <c r="AH6776"/>
      <c r="AI6776"/>
      <c r="AJ6776"/>
      <c r="AK6776"/>
      <c r="AL6776"/>
      <c r="AM6776"/>
      <c r="AN6776"/>
      <c r="AO6776"/>
      <c r="AP6776"/>
      <c r="AQ6776"/>
    </row>
    <row r="6777" spans="1:43" s="269" customFormat="1" x14ac:dyDescent="0.2">
      <c r="A6777" s="13"/>
      <c r="B6777"/>
      <c r="C6777"/>
      <c r="D6777" s="227"/>
      <c r="E6777" s="227"/>
      <c r="F6777" s="227"/>
      <c r="G6777"/>
      <c r="H6777"/>
      <c r="I6777"/>
      <c r="J6777" s="227"/>
      <c r="L6777" s="190"/>
      <c r="N6777"/>
      <c r="O6777"/>
      <c r="P6777"/>
      <c r="Q6777"/>
      <c r="R6777"/>
      <c r="S6777"/>
      <c r="T6777"/>
      <c r="U6777"/>
      <c r="V6777"/>
      <c r="W6777" s="319"/>
      <c r="X6777"/>
      <c r="Y6777"/>
      <c r="Z6777"/>
      <c r="AA6777"/>
      <c r="AB6777"/>
      <c r="AC6777"/>
      <c r="AD6777"/>
      <c r="AE6777"/>
      <c r="AF6777"/>
      <c r="AG6777"/>
      <c r="AH6777"/>
      <c r="AI6777"/>
      <c r="AJ6777"/>
      <c r="AK6777"/>
      <c r="AL6777"/>
      <c r="AM6777"/>
      <c r="AN6777"/>
      <c r="AO6777"/>
      <c r="AP6777"/>
      <c r="AQ6777"/>
    </row>
    <row r="6778" spans="1:43" s="269" customFormat="1" x14ac:dyDescent="0.2">
      <c r="A6778" s="13"/>
      <c r="B6778"/>
      <c r="C6778"/>
      <c r="D6778" s="227"/>
      <c r="E6778" s="227"/>
      <c r="F6778" s="227"/>
      <c r="G6778"/>
      <c r="H6778"/>
      <c r="I6778"/>
      <c r="J6778" s="227"/>
      <c r="L6778" s="190"/>
      <c r="N6778"/>
      <c r="O6778"/>
      <c r="P6778"/>
      <c r="Q6778"/>
      <c r="R6778"/>
      <c r="S6778"/>
      <c r="T6778"/>
      <c r="U6778"/>
      <c r="V6778"/>
      <c r="W6778" s="319"/>
      <c r="X6778"/>
      <c r="Y6778"/>
      <c r="Z6778"/>
      <c r="AA6778"/>
      <c r="AB6778"/>
      <c r="AC6778"/>
      <c r="AD6778"/>
      <c r="AE6778"/>
      <c r="AF6778"/>
      <c r="AG6778"/>
      <c r="AH6778"/>
      <c r="AI6778"/>
      <c r="AJ6778"/>
      <c r="AK6778"/>
      <c r="AL6778"/>
      <c r="AM6778"/>
      <c r="AN6778"/>
      <c r="AO6778"/>
      <c r="AP6778"/>
      <c r="AQ6778"/>
    </row>
    <row r="6779" spans="1:43" s="269" customFormat="1" x14ac:dyDescent="0.2">
      <c r="A6779" s="13"/>
      <c r="B6779"/>
      <c r="C6779"/>
      <c r="D6779" s="227"/>
      <c r="E6779" s="227"/>
      <c r="F6779" s="227"/>
      <c r="G6779"/>
      <c r="H6779"/>
      <c r="I6779"/>
      <c r="J6779" s="227"/>
      <c r="L6779" s="190"/>
      <c r="N6779"/>
      <c r="O6779"/>
      <c r="P6779"/>
      <c r="Q6779"/>
      <c r="R6779"/>
      <c r="S6779"/>
      <c r="T6779"/>
      <c r="U6779"/>
      <c r="V6779"/>
      <c r="W6779" s="319"/>
      <c r="X6779"/>
      <c r="Y6779"/>
      <c r="Z6779"/>
      <c r="AA6779"/>
      <c r="AB6779"/>
      <c r="AC6779"/>
      <c r="AD6779"/>
      <c r="AE6779"/>
      <c r="AF6779"/>
      <c r="AG6779"/>
      <c r="AH6779"/>
      <c r="AI6779"/>
      <c r="AJ6779"/>
      <c r="AK6779"/>
      <c r="AL6779"/>
      <c r="AM6779"/>
      <c r="AN6779"/>
      <c r="AO6779"/>
      <c r="AP6779"/>
      <c r="AQ6779"/>
    </row>
    <row r="6780" spans="1:43" s="269" customFormat="1" x14ac:dyDescent="0.2">
      <c r="A6780" s="13"/>
      <c r="B6780"/>
      <c r="C6780"/>
      <c r="D6780" s="227"/>
      <c r="E6780" s="227"/>
      <c r="F6780" s="227"/>
      <c r="G6780"/>
      <c r="H6780"/>
      <c r="I6780"/>
      <c r="J6780" s="227"/>
      <c r="L6780" s="190"/>
      <c r="N6780"/>
      <c r="O6780"/>
      <c r="P6780"/>
      <c r="Q6780"/>
      <c r="R6780"/>
      <c r="S6780"/>
      <c r="T6780"/>
      <c r="U6780"/>
      <c r="V6780"/>
      <c r="W6780" s="319"/>
      <c r="X6780"/>
      <c r="Y6780"/>
      <c r="Z6780"/>
      <c r="AA6780"/>
      <c r="AB6780"/>
      <c r="AC6780"/>
      <c r="AD6780"/>
      <c r="AE6780"/>
      <c r="AF6780"/>
      <c r="AG6780"/>
      <c r="AH6780"/>
      <c r="AI6780"/>
      <c r="AJ6780"/>
      <c r="AK6780"/>
      <c r="AL6780"/>
      <c r="AM6780"/>
      <c r="AN6780"/>
      <c r="AO6780"/>
      <c r="AP6780"/>
      <c r="AQ6780"/>
    </row>
    <row r="6781" spans="1:43" s="269" customFormat="1" x14ac:dyDescent="0.2">
      <c r="A6781" s="13"/>
      <c r="B6781"/>
      <c r="C6781"/>
      <c r="D6781" s="227"/>
      <c r="E6781" s="227"/>
      <c r="F6781" s="227"/>
      <c r="G6781"/>
      <c r="H6781"/>
      <c r="I6781"/>
      <c r="J6781" s="227"/>
      <c r="L6781" s="190"/>
      <c r="N6781"/>
      <c r="O6781"/>
      <c r="P6781"/>
      <c r="Q6781"/>
      <c r="R6781"/>
      <c r="S6781"/>
      <c r="T6781"/>
      <c r="U6781"/>
      <c r="V6781"/>
      <c r="W6781" s="319"/>
      <c r="X6781"/>
      <c r="Y6781"/>
      <c r="Z6781"/>
      <c r="AA6781"/>
      <c r="AB6781"/>
      <c r="AC6781"/>
      <c r="AD6781"/>
      <c r="AE6781"/>
      <c r="AF6781"/>
      <c r="AG6781"/>
      <c r="AH6781"/>
      <c r="AI6781"/>
      <c r="AJ6781"/>
      <c r="AK6781"/>
      <c r="AL6781"/>
      <c r="AM6781"/>
      <c r="AN6781"/>
      <c r="AO6781"/>
      <c r="AP6781"/>
      <c r="AQ6781"/>
    </row>
    <row r="6782" spans="1:43" s="269" customFormat="1" x14ac:dyDescent="0.2">
      <c r="A6782" s="13"/>
      <c r="B6782"/>
      <c r="C6782"/>
      <c r="D6782" s="227"/>
      <c r="E6782" s="227"/>
      <c r="F6782" s="227"/>
      <c r="G6782"/>
      <c r="H6782"/>
      <c r="I6782"/>
      <c r="J6782" s="227"/>
      <c r="L6782" s="190"/>
      <c r="N6782"/>
      <c r="O6782"/>
      <c r="P6782"/>
      <c r="Q6782"/>
      <c r="R6782"/>
      <c r="S6782"/>
      <c r="T6782"/>
      <c r="U6782"/>
      <c r="V6782"/>
      <c r="W6782" s="319"/>
      <c r="X6782"/>
      <c r="Y6782"/>
      <c r="Z6782"/>
      <c r="AA6782"/>
      <c r="AB6782"/>
      <c r="AC6782"/>
      <c r="AD6782"/>
      <c r="AE6782"/>
      <c r="AF6782"/>
      <c r="AG6782"/>
      <c r="AH6782"/>
      <c r="AI6782"/>
      <c r="AJ6782"/>
      <c r="AK6782"/>
      <c r="AL6782"/>
      <c r="AM6782"/>
      <c r="AN6782"/>
      <c r="AO6782"/>
      <c r="AP6782"/>
      <c r="AQ6782"/>
    </row>
    <row r="6783" spans="1:43" s="269" customFormat="1" x14ac:dyDescent="0.2">
      <c r="A6783" s="13"/>
      <c r="B6783"/>
      <c r="C6783"/>
      <c r="D6783" s="227"/>
      <c r="E6783" s="227"/>
      <c r="F6783" s="227"/>
      <c r="G6783"/>
      <c r="H6783"/>
      <c r="I6783"/>
      <c r="J6783" s="227"/>
      <c r="L6783" s="190"/>
      <c r="N6783"/>
      <c r="O6783"/>
      <c r="P6783"/>
      <c r="Q6783"/>
      <c r="R6783"/>
      <c r="S6783"/>
      <c r="T6783"/>
      <c r="U6783"/>
      <c r="V6783"/>
      <c r="W6783" s="319"/>
      <c r="X6783"/>
      <c r="Y6783"/>
      <c r="Z6783"/>
      <c r="AA6783"/>
      <c r="AB6783"/>
      <c r="AC6783"/>
      <c r="AD6783"/>
      <c r="AE6783"/>
      <c r="AF6783"/>
      <c r="AG6783"/>
      <c r="AH6783"/>
      <c r="AI6783"/>
      <c r="AJ6783"/>
      <c r="AK6783"/>
      <c r="AL6783"/>
      <c r="AM6783"/>
      <c r="AN6783"/>
      <c r="AO6783"/>
      <c r="AP6783"/>
      <c r="AQ6783"/>
    </row>
    <row r="6784" spans="1:43" s="269" customFormat="1" x14ac:dyDescent="0.2">
      <c r="A6784" s="13"/>
      <c r="B6784"/>
      <c r="C6784"/>
      <c r="D6784" s="227"/>
      <c r="E6784" s="227"/>
      <c r="F6784" s="227"/>
      <c r="G6784"/>
      <c r="H6784"/>
      <c r="I6784"/>
      <c r="J6784" s="227"/>
      <c r="L6784" s="190"/>
      <c r="N6784"/>
      <c r="O6784"/>
      <c r="P6784"/>
      <c r="Q6784"/>
      <c r="R6784"/>
      <c r="S6784"/>
      <c r="T6784"/>
      <c r="U6784"/>
      <c r="V6784"/>
      <c r="W6784" s="319"/>
      <c r="X6784"/>
      <c r="Y6784"/>
      <c r="Z6784"/>
      <c r="AA6784"/>
      <c r="AB6784"/>
      <c r="AC6784"/>
      <c r="AD6784"/>
      <c r="AE6784"/>
      <c r="AF6784"/>
      <c r="AG6784"/>
      <c r="AH6784"/>
      <c r="AI6784"/>
      <c r="AJ6784"/>
      <c r="AK6784"/>
      <c r="AL6784"/>
      <c r="AM6784"/>
      <c r="AN6784"/>
      <c r="AO6784"/>
      <c r="AP6784"/>
      <c r="AQ6784"/>
    </row>
    <row r="6785" spans="1:43" s="269" customFormat="1" x14ac:dyDescent="0.2">
      <c r="A6785" s="13"/>
      <c r="B6785"/>
      <c r="C6785"/>
      <c r="D6785" s="227"/>
      <c r="E6785" s="227"/>
      <c r="F6785" s="227"/>
      <c r="G6785"/>
      <c r="H6785"/>
      <c r="I6785"/>
      <c r="J6785" s="227"/>
      <c r="L6785" s="190"/>
      <c r="N6785"/>
      <c r="O6785"/>
      <c r="P6785"/>
      <c r="Q6785"/>
      <c r="R6785"/>
      <c r="S6785"/>
      <c r="T6785"/>
      <c r="U6785"/>
      <c r="V6785"/>
      <c r="W6785" s="319"/>
      <c r="X6785"/>
      <c r="Y6785"/>
      <c r="Z6785"/>
      <c r="AA6785"/>
      <c r="AB6785"/>
      <c r="AC6785"/>
      <c r="AD6785"/>
      <c r="AE6785"/>
      <c r="AF6785"/>
      <c r="AG6785"/>
      <c r="AH6785"/>
      <c r="AI6785"/>
      <c r="AJ6785"/>
      <c r="AK6785"/>
      <c r="AL6785"/>
      <c r="AM6785"/>
      <c r="AN6785"/>
      <c r="AO6785"/>
      <c r="AP6785"/>
      <c r="AQ6785"/>
    </row>
    <row r="6786" spans="1:43" s="269" customFormat="1" x14ac:dyDescent="0.2">
      <c r="A6786" s="13"/>
      <c r="B6786"/>
      <c r="C6786"/>
      <c r="D6786" s="227"/>
      <c r="E6786" s="227"/>
      <c r="F6786" s="227"/>
      <c r="G6786"/>
      <c r="H6786"/>
      <c r="I6786"/>
      <c r="J6786" s="227"/>
      <c r="L6786" s="190"/>
      <c r="N6786"/>
      <c r="O6786"/>
      <c r="P6786"/>
      <c r="Q6786"/>
      <c r="R6786"/>
      <c r="S6786"/>
      <c r="T6786"/>
      <c r="U6786"/>
      <c r="V6786"/>
      <c r="W6786" s="319"/>
      <c r="X6786"/>
      <c r="Y6786"/>
      <c r="Z6786"/>
      <c r="AA6786"/>
      <c r="AB6786"/>
      <c r="AC6786"/>
      <c r="AD6786"/>
      <c r="AE6786"/>
      <c r="AF6786"/>
      <c r="AG6786"/>
      <c r="AH6786"/>
      <c r="AI6786"/>
      <c r="AJ6786"/>
      <c r="AK6786"/>
      <c r="AL6786"/>
      <c r="AM6786"/>
      <c r="AN6786"/>
      <c r="AO6786"/>
      <c r="AP6786"/>
      <c r="AQ6786"/>
    </row>
    <row r="6787" spans="1:43" s="269" customFormat="1" x14ac:dyDescent="0.2">
      <c r="A6787" s="13"/>
      <c r="B6787"/>
      <c r="C6787"/>
      <c r="D6787" s="227"/>
      <c r="E6787" s="227"/>
      <c r="F6787" s="227"/>
      <c r="G6787"/>
      <c r="H6787"/>
      <c r="I6787"/>
      <c r="J6787" s="227"/>
      <c r="L6787" s="190"/>
      <c r="N6787"/>
      <c r="O6787"/>
      <c r="P6787"/>
      <c r="Q6787"/>
      <c r="R6787"/>
      <c r="S6787"/>
      <c r="T6787"/>
      <c r="U6787"/>
      <c r="V6787"/>
      <c r="W6787" s="319"/>
      <c r="X6787"/>
      <c r="Y6787"/>
      <c r="Z6787"/>
      <c r="AA6787"/>
      <c r="AB6787"/>
      <c r="AC6787"/>
      <c r="AD6787"/>
      <c r="AE6787"/>
      <c r="AF6787"/>
      <c r="AG6787"/>
      <c r="AH6787"/>
      <c r="AI6787"/>
      <c r="AJ6787"/>
      <c r="AK6787"/>
      <c r="AL6787"/>
      <c r="AM6787"/>
      <c r="AN6787"/>
      <c r="AO6787"/>
      <c r="AP6787"/>
      <c r="AQ6787"/>
    </row>
    <row r="6788" spans="1:43" s="269" customFormat="1" x14ac:dyDescent="0.2">
      <c r="A6788" s="13"/>
      <c r="B6788"/>
      <c r="C6788"/>
      <c r="D6788" s="227"/>
      <c r="E6788" s="227"/>
      <c r="F6788" s="227"/>
      <c r="G6788"/>
      <c r="H6788"/>
      <c r="I6788"/>
      <c r="J6788" s="227"/>
      <c r="L6788" s="190"/>
      <c r="N6788"/>
      <c r="O6788"/>
      <c r="P6788"/>
      <c r="Q6788"/>
      <c r="R6788"/>
      <c r="S6788"/>
      <c r="T6788"/>
      <c r="U6788"/>
      <c r="V6788"/>
      <c r="W6788" s="319"/>
      <c r="X6788"/>
      <c r="Y6788"/>
      <c r="Z6788"/>
      <c r="AA6788"/>
      <c r="AB6788"/>
      <c r="AC6788"/>
      <c r="AD6788"/>
      <c r="AE6788"/>
      <c r="AF6788"/>
      <c r="AG6788"/>
      <c r="AH6788"/>
      <c r="AI6788"/>
      <c r="AJ6788"/>
      <c r="AK6788"/>
      <c r="AL6788"/>
      <c r="AM6788"/>
      <c r="AN6788"/>
      <c r="AO6788"/>
      <c r="AP6788"/>
      <c r="AQ6788"/>
    </row>
    <row r="6789" spans="1:43" s="269" customFormat="1" x14ac:dyDescent="0.2">
      <c r="A6789" s="13"/>
      <c r="B6789"/>
      <c r="C6789"/>
      <c r="D6789" s="227"/>
      <c r="E6789" s="227"/>
      <c r="F6789" s="227"/>
      <c r="G6789"/>
      <c r="H6789"/>
      <c r="I6789"/>
      <c r="J6789" s="227"/>
      <c r="L6789" s="190"/>
      <c r="N6789"/>
      <c r="O6789"/>
      <c r="P6789"/>
      <c r="Q6789"/>
      <c r="R6789"/>
      <c r="S6789"/>
      <c r="T6789"/>
      <c r="U6789"/>
      <c r="V6789"/>
      <c r="W6789" s="319"/>
      <c r="X6789"/>
      <c r="Y6789"/>
      <c r="Z6789"/>
      <c r="AA6789"/>
      <c r="AB6789"/>
      <c r="AC6789"/>
      <c r="AD6789"/>
      <c r="AE6789"/>
      <c r="AF6789"/>
      <c r="AG6789"/>
      <c r="AH6789"/>
      <c r="AI6789"/>
      <c r="AJ6789"/>
      <c r="AK6789"/>
      <c r="AL6789"/>
      <c r="AM6789"/>
      <c r="AN6789"/>
      <c r="AO6789"/>
      <c r="AP6789"/>
      <c r="AQ6789"/>
    </row>
    <row r="6790" spans="1:43" s="269" customFormat="1" x14ac:dyDescent="0.2">
      <c r="A6790" s="13"/>
      <c r="B6790"/>
      <c r="C6790"/>
      <c r="D6790" s="227"/>
      <c r="E6790" s="227"/>
      <c r="F6790" s="227"/>
      <c r="G6790"/>
      <c r="H6790"/>
      <c r="I6790"/>
      <c r="J6790" s="227"/>
      <c r="L6790" s="190"/>
      <c r="N6790"/>
      <c r="O6790"/>
      <c r="P6790"/>
      <c r="Q6790"/>
      <c r="R6790"/>
      <c r="S6790"/>
      <c r="T6790"/>
      <c r="U6790"/>
      <c r="V6790"/>
      <c r="W6790" s="319"/>
      <c r="X6790"/>
      <c r="Y6790"/>
      <c r="Z6790"/>
      <c r="AA6790"/>
      <c r="AB6790"/>
      <c r="AC6790"/>
      <c r="AD6790"/>
      <c r="AE6790"/>
      <c r="AF6790"/>
      <c r="AG6790"/>
      <c r="AH6790"/>
      <c r="AI6790"/>
      <c r="AJ6790"/>
      <c r="AK6790"/>
      <c r="AL6790"/>
      <c r="AM6790"/>
      <c r="AN6790"/>
      <c r="AO6790"/>
      <c r="AP6790"/>
      <c r="AQ6790"/>
    </row>
    <row r="6791" spans="1:43" s="269" customFormat="1" x14ac:dyDescent="0.2">
      <c r="A6791" s="13"/>
      <c r="B6791"/>
      <c r="C6791"/>
      <c r="D6791" s="227"/>
      <c r="E6791" s="227"/>
      <c r="F6791" s="227"/>
      <c r="G6791"/>
      <c r="H6791"/>
      <c r="I6791"/>
      <c r="J6791" s="227"/>
      <c r="L6791" s="190"/>
      <c r="N6791"/>
      <c r="O6791"/>
      <c r="P6791"/>
      <c r="Q6791"/>
      <c r="R6791"/>
      <c r="S6791"/>
      <c r="T6791"/>
      <c r="U6791"/>
      <c r="V6791"/>
      <c r="W6791" s="319"/>
      <c r="X6791"/>
      <c r="Y6791"/>
      <c r="Z6791"/>
      <c r="AA6791"/>
      <c r="AB6791"/>
      <c r="AC6791"/>
      <c r="AD6791"/>
      <c r="AE6791"/>
      <c r="AF6791"/>
      <c r="AG6791"/>
      <c r="AH6791"/>
      <c r="AI6791"/>
      <c r="AJ6791"/>
      <c r="AK6791"/>
      <c r="AL6791"/>
      <c r="AM6791"/>
      <c r="AN6791"/>
      <c r="AO6791"/>
      <c r="AP6791"/>
      <c r="AQ6791"/>
    </row>
    <row r="6792" spans="1:43" s="269" customFormat="1" x14ac:dyDescent="0.2">
      <c r="A6792" s="13"/>
      <c r="B6792"/>
      <c r="C6792"/>
      <c r="D6792" s="227"/>
      <c r="E6792" s="227"/>
      <c r="F6792" s="227"/>
      <c r="G6792"/>
      <c r="H6792"/>
      <c r="I6792"/>
      <c r="J6792" s="227"/>
      <c r="L6792" s="190"/>
      <c r="N6792"/>
      <c r="O6792"/>
      <c r="P6792"/>
      <c r="Q6792"/>
      <c r="R6792"/>
      <c r="S6792"/>
      <c r="T6792"/>
      <c r="U6792"/>
      <c r="V6792"/>
      <c r="W6792" s="319"/>
      <c r="X6792"/>
      <c r="Y6792"/>
      <c r="Z6792"/>
      <c r="AA6792"/>
      <c r="AB6792"/>
      <c r="AC6792"/>
      <c r="AD6792"/>
      <c r="AE6792"/>
      <c r="AF6792"/>
      <c r="AG6792"/>
      <c r="AH6792"/>
      <c r="AI6792"/>
      <c r="AJ6792"/>
      <c r="AK6792"/>
      <c r="AL6792"/>
      <c r="AM6792"/>
      <c r="AN6792"/>
      <c r="AO6792"/>
      <c r="AP6792"/>
      <c r="AQ6792"/>
    </row>
    <row r="6793" spans="1:43" s="269" customFormat="1" x14ac:dyDescent="0.2">
      <c r="A6793" s="13"/>
      <c r="B6793"/>
      <c r="C6793"/>
      <c r="D6793" s="227"/>
      <c r="E6793" s="227"/>
      <c r="F6793" s="227"/>
      <c r="G6793"/>
      <c r="H6793"/>
      <c r="I6793"/>
      <c r="J6793" s="227"/>
      <c r="L6793" s="190"/>
      <c r="N6793"/>
      <c r="O6793"/>
      <c r="P6793"/>
      <c r="Q6793"/>
      <c r="R6793"/>
      <c r="S6793"/>
      <c r="T6793"/>
      <c r="U6793"/>
      <c r="V6793"/>
      <c r="W6793" s="319"/>
      <c r="X6793"/>
      <c r="Y6793"/>
      <c r="Z6793"/>
      <c r="AA6793"/>
      <c r="AB6793"/>
      <c r="AC6793"/>
      <c r="AD6793"/>
      <c r="AE6793"/>
      <c r="AF6793"/>
      <c r="AG6793"/>
      <c r="AH6793"/>
      <c r="AI6793"/>
      <c r="AJ6793"/>
      <c r="AK6793"/>
      <c r="AL6793"/>
      <c r="AM6793"/>
      <c r="AN6793"/>
      <c r="AO6793"/>
      <c r="AP6793"/>
      <c r="AQ6793"/>
    </row>
    <row r="6794" spans="1:43" s="269" customFormat="1" x14ac:dyDescent="0.2">
      <c r="A6794" s="13"/>
      <c r="B6794"/>
      <c r="C6794"/>
      <c r="D6794" s="227"/>
      <c r="E6794" s="227"/>
      <c r="F6794" s="227"/>
      <c r="G6794"/>
      <c r="H6794"/>
      <c r="I6794"/>
      <c r="J6794" s="227"/>
      <c r="L6794" s="190"/>
      <c r="N6794"/>
      <c r="O6794"/>
      <c r="P6794"/>
      <c r="Q6794"/>
      <c r="R6794"/>
      <c r="S6794"/>
      <c r="T6794"/>
      <c r="U6794"/>
      <c r="V6794"/>
      <c r="W6794" s="319"/>
      <c r="X6794"/>
      <c r="Y6794"/>
      <c r="Z6794"/>
      <c r="AA6794"/>
      <c r="AB6794"/>
      <c r="AC6794"/>
      <c r="AD6794"/>
      <c r="AE6794"/>
      <c r="AF6794"/>
      <c r="AG6794"/>
      <c r="AH6794"/>
      <c r="AI6794"/>
      <c r="AJ6794"/>
      <c r="AK6794"/>
      <c r="AL6794"/>
      <c r="AM6794"/>
      <c r="AN6794"/>
      <c r="AO6794"/>
      <c r="AP6794"/>
      <c r="AQ6794"/>
    </row>
    <row r="6795" spans="1:43" s="269" customFormat="1" x14ac:dyDescent="0.2">
      <c r="A6795" s="13"/>
      <c r="B6795"/>
      <c r="C6795"/>
      <c r="D6795" s="227"/>
      <c r="E6795" s="227"/>
      <c r="F6795" s="227"/>
      <c r="G6795"/>
      <c r="H6795"/>
      <c r="I6795"/>
      <c r="J6795" s="227"/>
      <c r="L6795" s="190"/>
      <c r="N6795"/>
      <c r="O6795"/>
      <c r="P6795"/>
      <c r="Q6795"/>
      <c r="R6795"/>
      <c r="S6795"/>
      <c r="T6795"/>
      <c r="U6795"/>
      <c r="V6795"/>
      <c r="W6795" s="319"/>
      <c r="X6795"/>
      <c r="Y6795"/>
      <c r="Z6795"/>
      <c r="AA6795"/>
      <c r="AB6795"/>
      <c r="AC6795"/>
      <c r="AD6795"/>
      <c r="AE6795"/>
      <c r="AF6795"/>
      <c r="AG6795"/>
      <c r="AH6795"/>
      <c r="AI6795"/>
      <c r="AJ6795"/>
      <c r="AK6795"/>
      <c r="AL6795"/>
      <c r="AM6795"/>
      <c r="AN6795"/>
      <c r="AO6795"/>
      <c r="AP6795"/>
      <c r="AQ6795"/>
    </row>
    <row r="6796" spans="1:43" s="269" customFormat="1" x14ac:dyDescent="0.2">
      <c r="A6796" s="13"/>
      <c r="B6796"/>
      <c r="C6796"/>
      <c r="D6796" s="227"/>
      <c r="E6796" s="227"/>
      <c r="F6796" s="227"/>
      <c r="G6796"/>
      <c r="H6796"/>
      <c r="I6796"/>
      <c r="J6796" s="227"/>
      <c r="L6796" s="190"/>
      <c r="N6796"/>
      <c r="O6796"/>
      <c r="P6796"/>
      <c r="Q6796"/>
      <c r="R6796"/>
      <c r="S6796"/>
      <c r="T6796"/>
      <c r="U6796"/>
      <c r="V6796"/>
      <c r="W6796" s="319"/>
      <c r="X6796"/>
      <c r="Y6796"/>
      <c r="Z6796"/>
      <c r="AA6796"/>
      <c r="AB6796"/>
      <c r="AC6796"/>
      <c r="AD6796"/>
      <c r="AE6796"/>
      <c r="AF6796"/>
      <c r="AG6796"/>
      <c r="AH6796"/>
      <c r="AI6796"/>
      <c r="AJ6796"/>
      <c r="AK6796"/>
      <c r="AL6796"/>
      <c r="AM6796"/>
      <c r="AN6796"/>
      <c r="AO6796"/>
      <c r="AP6796"/>
      <c r="AQ6796"/>
    </row>
    <row r="6797" spans="1:43" s="269" customFormat="1" x14ac:dyDescent="0.2">
      <c r="A6797" s="13"/>
      <c r="B6797"/>
      <c r="C6797"/>
      <c r="D6797" s="227"/>
      <c r="E6797" s="227"/>
      <c r="F6797" s="227"/>
      <c r="G6797"/>
      <c r="H6797"/>
      <c r="I6797"/>
      <c r="J6797" s="227"/>
      <c r="L6797" s="190"/>
      <c r="N6797"/>
      <c r="O6797"/>
      <c r="P6797"/>
      <c r="Q6797"/>
      <c r="R6797"/>
      <c r="S6797"/>
      <c r="T6797"/>
      <c r="U6797"/>
      <c r="V6797"/>
      <c r="W6797" s="319"/>
      <c r="X6797"/>
      <c r="Y6797"/>
      <c r="Z6797"/>
      <c r="AA6797"/>
      <c r="AB6797"/>
      <c r="AC6797"/>
      <c r="AD6797"/>
      <c r="AE6797"/>
      <c r="AF6797"/>
      <c r="AG6797"/>
      <c r="AH6797"/>
      <c r="AI6797"/>
      <c r="AJ6797"/>
      <c r="AK6797"/>
      <c r="AL6797"/>
      <c r="AM6797"/>
      <c r="AN6797"/>
      <c r="AO6797"/>
      <c r="AP6797"/>
      <c r="AQ6797"/>
    </row>
    <row r="6798" spans="1:43" s="269" customFormat="1" x14ac:dyDescent="0.2">
      <c r="A6798" s="13"/>
      <c r="B6798"/>
      <c r="C6798"/>
      <c r="D6798" s="227"/>
      <c r="E6798" s="227"/>
      <c r="F6798" s="227"/>
      <c r="G6798"/>
      <c r="H6798"/>
      <c r="I6798"/>
      <c r="J6798" s="227"/>
      <c r="L6798" s="190"/>
      <c r="N6798"/>
      <c r="O6798"/>
      <c r="P6798"/>
      <c r="Q6798"/>
      <c r="R6798"/>
      <c r="S6798"/>
      <c r="T6798"/>
      <c r="U6798"/>
      <c r="V6798"/>
      <c r="W6798" s="319"/>
      <c r="X6798"/>
      <c r="Y6798"/>
      <c r="Z6798"/>
      <c r="AA6798"/>
      <c r="AB6798"/>
      <c r="AC6798"/>
      <c r="AD6798"/>
      <c r="AE6798"/>
      <c r="AF6798"/>
      <c r="AG6798"/>
      <c r="AH6798"/>
      <c r="AI6798"/>
      <c r="AJ6798"/>
      <c r="AK6798"/>
      <c r="AL6798"/>
      <c r="AM6798"/>
      <c r="AN6798"/>
      <c r="AO6798"/>
      <c r="AP6798"/>
      <c r="AQ6798"/>
    </row>
    <row r="6799" spans="1:43" s="269" customFormat="1" x14ac:dyDescent="0.2">
      <c r="A6799" s="13"/>
      <c r="B6799"/>
      <c r="C6799"/>
      <c r="D6799" s="227"/>
      <c r="E6799" s="227"/>
      <c r="F6799" s="227"/>
      <c r="G6799"/>
      <c r="H6799"/>
      <c r="I6799"/>
      <c r="J6799" s="227"/>
      <c r="L6799" s="190"/>
      <c r="N6799"/>
      <c r="O6799"/>
      <c r="P6799"/>
      <c r="Q6799"/>
      <c r="R6799"/>
      <c r="S6799"/>
      <c r="T6799"/>
      <c r="U6799"/>
      <c r="V6799"/>
      <c r="W6799" s="319"/>
      <c r="X6799"/>
      <c r="Y6799"/>
      <c r="Z6799"/>
      <c r="AA6799"/>
      <c r="AB6799"/>
      <c r="AC6799"/>
      <c r="AD6799"/>
      <c r="AE6799"/>
      <c r="AF6799"/>
      <c r="AG6799"/>
      <c r="AH6799"/>
      <c r="AI6799"/>
      <c r="AJ6799"/>
      <c r="AK6799"/>
      <c r="AL6799"/>
      <c r="AM6799"/>
      <c r="AN6799"/>
      <c r="AO6799"/>
      <c r="AP6799"/>
      <c r="AQ6799"/>
    </row>
    <row r="6800" spans="1:43" s="269" customFormat="1" x14ac:dyDescent="0.2">
      <c r="A6800" s="13"/>
      <c r="B6800"/>
      <c r="C6800"/>
      <c r="D6800" s="227"/>
      <c r="E6800" s="227"/>
      <c r="F6800" s="227"/>
      <c r="G6800"/>
      <c r="H6800"/>
      <c r="I6800"/>
      <c r="J6800" s="227"/>
      <c r="L6800" s="190"/>
      <c r="N6800"/>
      <c r="O6800"/>
      <c r="P6800"/>
      <c r="Q6800"/>
      <c r="R6800"/>
      <c r="S6800"/>
      <c r="T6800"/>
      <c r="U6800"/>
      <c r="V6800"/>
      <c r="W6800" s="319"/>
      <c r="X6800"/>
      <c r="Y6800"/>
      <c r="Z6800"/>
      <c r="AA6800"/>
      <c r="AB6800"/>
      <c r="AC6800"/>
      <c r="AD6800"/>
      <c r="AE6800"/>
      <c r="AF6800"/>
      <c r="AG6800"/>
      <c r="AH6800"/>
      <c r="AI6800"/>
      <c r="AJ6800"/>
      <c r="AK6800"/>
      <c r="AL6800"/>
      <c r="AM6800"/>
      <c r="AN6800"/>
      <c r="AO6800"/>
      <c r="AP6800"/>
      <c r="AQ6800"/>
    </row>
    <row r="6801" spans="1:43" s="269" customFormat="1" x14ac:dyDescent="0.2">
      <c r="A6801" s="13"/>
      <c r="B6801"/>
      <c r="C6801"/>
      <c r="D6801" s="227"/>
      <c r="E6801" s="227"/>
      <c r="F6801" s="227"/>
      <c r="G6801"/>
      <c r="H6801"/>
      <c r="I6801"/>
      <c r="J6801" s="227"/>
      <c r="L6801" s="190"/>
      <c r="N6801"/>
      <c r="O6801"/>
      <c r="P6801"/>
      <c r="Q6801"/>
      <c r="R6801"/>
      <c r="S6801"/>
      <c r="T6801"/>
      <c r="U6801"/>
      <c r="V6801"/>
      <c r="W6801" s="319"/>
      <c r="X6801"/>
      <c r="Y6801"/>
      <c r="Z6801"/>
      <c r="AA6801"/>
      <c r="AB6801"/>
      <c r="AC6801"/>
      <c r="AD6801"/>
      <c r="AE6801"/>
      <c r="AF6801"/>
      <c r="AG6801"/>
      <c r="AH6801"/>
      <c r="AI6801"/>
      <c r="AJ6801"/>
      <c r="AK6801"/>
      <c r="AL6801"/>
      <c r="AM6801"/>
      <c r="AN6801"/>
      <c r="AO6801"/>
      <c r="AP6801"/>
      <c r="AQ6801"/>
    </row>
    <row r="6802" spans="1:43" s="269" customFormat="1" x14ac:dyDescent="0.2">
      <c r="A6802" s="13"/>
      <c r="B6802"/>
      <c r="C6802"/>
      <c r="D6802" s="227"/>
      <c r="E6802" s="227"/>
      <c r="F6802" s="227"/>
      <c r="G6802"/>
      <c r="H6802"/>
      <c r="I6802"/>
      <c r="J6802" s="227"/>
      <c r="L6802" s="190"/>
      <c r="N6802"/>
      <c r="O6802"/>
      <c r="P6802"/>
      <c r="Q6802"/>
      <c r="R6802"/>
      <c r="S6802"/>
      <c r="T6802"/>
      <c r="U6802"/>
      <c r="V6802"/>
      <c r="W6802" s="319"/>
      <c r="X6802"/>
      <c r="Y6802"/>
      <c r="Z6802"/>
      <c r="AA6802"/>
      <c r="AB6802"/>
      <c r="AC6802"/>
      <c r="AD6802"/>
      <c r="AE6802"/>
      <c r="AF6802"/>
      <c r="AG6802"/>
      <c r="AH6802"/>
      <c r="AI6802"/>
      <c r="AJ6802"/>
      <c r="AK6802"/>
      <c r="AL6802"/>
      <c r="AM6802"/>
      <c r="AN6802"/>
      <c r="AO6802"/>
      <c r="AP6802"/>
      <c r="AQ6802"/>
    </row>
    <row r="6803" spans="1:43" s="269" customFormat="1" x14ac:dyDescent="0.2">
      <c r="A6803" s="13"/>
      <c r="B6803"/>
      <c r="C6803"/>
      <c r="D6803" s="227"/>
      <c r="E6803" s="227"/>
      <c r="F6803" s="227"/>
      <c r="G6803"/>
      <c r="H6803"/>
      <c r="I6803"/>
      <c r="J6803" s="227"/>
      <c r="L6803" s="190"/>
      <c r="N6803"/>
      <c r="O6803"/>
      <c r="P6803"/>
      <c r="Q6803"/>
      <c r="R6803"/>
      <c r="S6803"/>
      <c r="T6803"/>
      <c r="U6803"/>
      <c r="V6803"/>
      <c r="W6803" s="319"/>
      <c r="X6803"/>
      <c r="Y6803"/>
      <c r="Z6803"/>
      <c r="AA6803"/>
      <c r="AB6803"/>
      <c r="AC6803"/>
      <c r="AD6803"/>
      <c r="AE6803"/>
      <c r="AF6803"/>
      <c r="AG6803"/>
      <c r="AH6803"/>
      <c r="AI6803"/>
      <c r="AJ6803"/>
      <c r="AK6803"/>
      <c r="AL6803"/>
      <c r="AM6803"/>
      <c r="AN6803"/>
      <c r="AO6803"/>
      <c r="AP6803"/>
      <c r="AQ6803"/>
    </row>
    <row r="6804" spans="1:43" s="269" customFormat="1" x14ac:dyDescent="0.2">
      <c r="A6804" s="13"/>
      <c r="B6804"/>
      <c r="C6804"/>
      <c r="D6804" s="227"/>
      <c r="E6804" s="227"/>
      <c r="F6804" s="227"/>
      <c r="G6804"/>
      <c r="H6804"/>
      <c r="I6804"/>
      <c r="J6804" s="227"/>
      <c r="L6804" s="190"/>
      <c r="N6804"/>
      <c r="O6804"/>
      <c r="P6804"/>
      <c r="Q6804"/>
      <c r="R6804"/>
      <c r="S6804"/>
      <c r="T6804"/>
      <c r="U6804"/>
      <c r="V6804"/>
      <c r="W6804" s="319"/>
      <c r="X6804"/>
      <c r="Y6804"/>
      <c r="Z6804"/>
      <c r="AA6804"/>
      <c r="AB6804"/>
      <c r="AC6804"/>
      <c r="AD6804"/>
      <c r="AE6804"/>
      <c r="AF6804"/>
      <c r="AG6804"/>
      <c r="AH6804"/>
      <c r="AI6804"/>
      <c r="AJ6804"/>
      <c r="AK6804"/>
      <c r="AL6804"/>
      <c r="AM6804"/>
      <c r="AN6804"/>
      <c r="AO6804"/>
      <c r="AP6804"/>
      <c r="AQ6804"/>
    </row>
    <row r="6805" spans="1:43" s="269" customFormat="1" x14ac:dyDescent="0.2">
      <c r="A6805" s="13"/>
      <c r="B6805"/>
      <c r="C6805"/>
      <c r="D6805" s="227"/>
      <c r="E6805" s="227"/>
      <c r="F6805" s="227"/>
      <c r="G6805"/>
      <c r="H6805"/>
      <c r="I6805"/>
      <c r="J6805" s="227"/>
      <c r="L6805" s="190"/>
      <c r="N6805"/>
      <c r="O6805"/>
      <c r="P6805"/>
      <c r="Q6805"/>
      <c r="R6805"/>
      <c r="S6805"/>
      <c r="T6805"/>
      <c r="U6805"/>
      <c r="V6805"/>
      <c r="W6805" s="319"/>
      <c r="X6805"/>
      <c r="Y6805"/>
      <c r="Z6805"/>
      <c r="AA6805"/>
      <c r="AB6805"/>
      <c r="AC6805"/>
      <c r="AD6805"/>
      <c r="AE6805"/>
      <c r="AF6805"/>
      <c r="AG6805"/>
      <c r="AH6805"/>
      <c r="AI6805"/>
      <c r="AJ6805"/>
      <c r="AK6805"/>
      <c r="AL6805"/>
      <c r="AM6805"/>
      <c r="AN6805"/>
      <c r="AO6805"/>
      <c r="AP6805"/>
      <c r="AQ6805"/>
    </row>
    <row r="6806" spans="1:43" s="269" customFormat="1" x14ac:dyDescent="0.2">
      <c r="A6806" s="13"/>
      <c r="B6806"/>
      <c r="C6806"/>
      <c r="D6806" s="227"/>
      <c r="E6806" s="227"/>
      <c r="F6806" s="227"/>
      <c r="G6806"/>
      <c r="H6806"/>
      <c r="I6806"/>
      <c r="J6806" s="227"/>
      <c r="L6806" s="190"/>
      <c r="N6806"/>
      <c r="O6806"/>
      <c r="P6806"/>
      <c r="Q6806"/>
      <c r="R6806"/>
      <c r="S6806"/>
      <c r="T6806"/>
      <c r="U6806"/>
      <c r="V6806"/>
      <c r="W6806" s="319"/>
      <c r="X6806"/>
      <c r="Y6806"/>
      <c r="Z6806"/>
      <c r="AA6806"/>
      <c r="AB6806"/>
      <c r="AC6806"/>
      <c r="AD6806"/>
      <c r="AE6806"/>
      <c r="AF6806"/>
      <c r="AG6806"/>
      <c r="AH6806"/>
      <c r="AI6806"/>
      <c r="AJ6806"/>
      <c r="AK6806"/>
      <c r="AL6806"/>
      <c r="AM6806"/>
      <c r="AN6806"/>
      <c r="AO6806"/>
      <c r="AP6806"/>
      <c r="AQ6806"/>
    </row>
    <row r="6807" spans="1:43" s="269" customFormat="1" x14ac:dyDescent="0.2">
      <c r="A6807" s="13"/>
      <c r="B6807"/>
      <c r="C6807"/>
      <c r="D6807" s="227"/>
      <c r="E6807" s="227"/>
      <c r="F6807" s="227"/>
      <c r="G6807"/>
      <c r="H6807"/>
      <c r="I6807"/>
      <c r="J6807" s="227"/>
      <c r="L6807" s="190"/>
      <c r="N6807"/>
      <c r="O6807"/>
      <c r="P6807"/>
      <c r="Q6807"/>
      <c r="R6807"/>
      <c r="S6807"/>
      <c r="T6807"/>
      <c r="U6807"/>
      <c r="V6807"/>
      <c r="W6807" s="319"/>
      <c r="X6807"/>
      <c r="Y6807"/>
      <c r="Z6807"/>
      <c r="AA6807"/>
      <c r="AB6807"/>
      <c r="AC6807"/>
      <c r="AD6807"/>
      <c r="AE6807"/>
      <c r="AF6807"/>
      <c r="AG6807"/>
      <c r="AH6807"/>
      <c r="AI6807"/>
      <c r="AJ6807"/>
      <c r="AK6807"/>
      <c r="AL6807"/>
      <c r="AM6807"/>
      <c r="AN6807"/>
      <c r="AO6807"/>
      <c r="AP6807"/>
      <c r="AQ6807"/>
    </row>
    <row r="6808" spans="1:43" s="269" customFormat="1" x14ac:dyDescent="0.2">
      <c r="A6808" s="13"/>
      <c r="B6808"/>
      <c r="C6808"/>
      <c r="D6808" s="227"/>
      <c r="E6808" s="227"/>
      <c r="F6808" s="227"/>
      <c r="G6808"/>
      <c r="H6808"/>
      <c r="I6808"/>
      <c r="J6808" s="227"/>
      <c r="L6808" s="190"/>
      <c r="N6808"/>
      <c r="O6808"/>
      <c r="P6808"/>
      <c r="Q6808"/>
      <c r="R6808"/>
      <c r="S6808"/>
      <c r="T6808"/>
      <c r="U6808"/>
      <c r="V6808"/>
      <c r="W6808" s="319"/>
      <c r="X6808"/>
      <c r="Y6808"/>
      <c r="Z6808"/>
      <c r="AA6808"/>
      <c r="AB6808"/>
      <c r="AC6808"/>
      <c r="AD6808"/>
      <c r="AE6808"/>
      <c r="AF6808"/>
      <c r="AG6808"/>
      <c r="AH6808"/>
      <c r="AI6808"/>
      <c r="AJ6808"/>
      <c r="AK6808"/>
      <c r="AL6808"/>
      <c r="AM6808"/>
      <c r="AN6808"/>
      <c r="AO6808"/>
      <c r="AP6808"/>
      <c r="AQ6808"/>
    </row>
    <row r="6809" spans="1:43" s="269" customFormat="1" x14ac:dyDescent="0.2">
      <c r="A6809" s="13"/>
      <c r="B6809"/>
      <c r="C6809"/>
      <c r="D6809" s="227"/>
      <c r="E6809" s="227"/>
      <c r="F6809" s="227"/>
      <c r="G6809"/>
      <c r="H6809"/>
      <c r="I6809"/>
      <c r="J6809" s="227"/>
      <c r="L6809" s="190"/>
      <c r="N6809"/>
      <c r="O6809"/>
      <c r="P6809"/>
      <c r="Q6809"/>
      <c r="R6809"/>
      <c r="S6809"/>
      <c r="T6809"/>
      <c r="U6809"/>
      <c r="V6809"/>
      <c r="W6809" s="319"/>
      <c r="X6809"/>
      <c r="Y6809"/>
      <c r="Z6809"/>
      <c r="AA6809"/>
      <c r="AB6809"/>
      <c r="AC6809"/>
      <c r="AD6809"/>
      <c r="AE6809"/>
      <c r="AF6809"/>
      <c r="AG6809"/>
      <c r="AH6809"/>
      <c r="AI6809"/>
      <c r="AJ6809"/>
      <c r="AK6809"/>
      <c r="AL6809"/>
      <c r="AM6809"/>
      <c r="AN6809"/>
      <c r="AO6809"/>
      <c r="AP6809"/>
      <c r="AQ6809"/>
    </row>
    <row r="6810" spans="1:43" s="269" customFormat="1" x14ac:dyDescent="0.2">
      <c r="A6810" s="13"/>
      <c r="B6810"/>
      <c r="C6810"/>
      <c r="D6810" s="227"/>
      <c r="E6810" s="227"/>
      <c r="F6810" s="227"/>
      <c r="G6810"/>
      <c r="H6810"/>
      <c r="I6810"/>
      <c r="J6810" s="227"/>
      <c r="L6810" s="190"/>
      <c r="N6810"/>
      <c r="O6810"/>
      <c r="P6810"/>
      <c r="Q6810"/>
      <c r="R6810"/>
      <c r="S6810"/>
      <c r="T6810"/>
      <c r="U6810"/>
      <c r="V6810"/>
      <c r="W6810" s="319"/>
      <c r="X6810"/>
      <c r="Y6810"/>
      <c r="Z6810"/>
      <c r="AA6810"/>
      <c r="AB6810"/>
      <c r="AC6810"/>
      <c r="AD6810"/>
      <c r="AE6810"/>
      <c r="AF6810"/>
      <c r="AG6810"/>
      <c r="AH6810"/>
      <c r="AI6810"/>
      <c r="AJ6810"/>
      <c r="AK6810"/>
      <c r="AL6810"/>
      <c r="AM6810"/>
      <c r="AN6810"/>
      <c r="AO6810"/>
      <c r="AP6810"/>
      <c r="AQ6810"/>
    </row>
    <row r="6811" spans="1:43" s="269" customFormat="1" x14ac:dyDescent="0.2">
      <c r="A6811" s="13"/>
      <c r="B6811"/>
      <c r="C6811"/>
      <c r="D6811" s="227"/>
      <c r="E6811" s="227"/>
      <c r="F6811" s="227"/>
      <c r="G6811"/>
      <c r="H6811"/>
      <c r="I6811"/>
      <c r="J6811" s="227"/>
      <c r="L6811" s="190"/>
      <c r="N6811"/>
      <c r="O6811"/>
      <c r="P6811"/>
      <c r="Q6811"/>
      <c r="R6811"/>
      <c r="S6811"/>
      <c r="T6811"/>
      <c r="U6811"/>
      <c r="V6811"/>
      <c r="W6811" s="319"/>
      <c r="X6811"/>
      <c r="Y6811"/>
      <c r="Z6811"/>
      <c r="AA6811"/>
      <c r="AB6811"/>
      <c r="AC6811"/>
      <c r="AD6811"/>
      <c r="AE6811"/>
      <c r="AF6811"/>
      <c r="AG6811"/>
      <c r="AH6811"/>
      <c r="AI6811"/>
      <c r="AJ6811"/>
      <c r="AK6811"/>
      <c r="AL6811"/>
      <c r="AM6811"/>
      <c r="AN6811"/>
      <c r="AO6811"/>
      <c r="AP6811"/>
      <c r="AQ6811"/>
    </row>
    <row r="6812" spans="1:43" s="269" customFormat="1" x14ac:dyDescent="0.2">
      <c r="A6812" s="13"/>
      <c r="B6812"/>
      <c r="C6812"/>
      <c r="D6812" s="227"/>
      <c r="E6812" s="227"/>
      <c r="F6812" s="227"/>
      <c r="G6812"/>
      <c r="H6812"/>
      <c r="I6812"/>
      <c r="J6812" s="227"/>
      <c r="L6812" s="190"/>
      <c r="N6812"/>
      <c r="O6812"/>
      <c r="P6812"/>
      <c r="Q6812"/>
      <c r="R6812"/>
      <c r="S6812"/>
      <c r="T6812"/>
      <c r="U6812"/>
      <c r="V6812"/>
      <c r="W6812" s="319"/>
      <c r="X6812"/>
      <c r="Y6812"/>
      <c r="Z6812"/>
      <c r="AA6812"/>
      <c r="AB6812"/>
      <c r="AC6812"/>
      <c r="AD6812"/>
      <c r="AE6812"/>
      <c r="AF6812"/>
      <c r="AG6812"/>
      <c r="AH6812"/>
      <c r="AI6812"/>
      <c r="AJ6812"/>
      <c r="AK6812"/>
      <c r="AL6812"/>
      <c r="AM6812"/>
      <c r="AN6812"/>
      <c r="AO6812"/>
      <c r="AP6812"/>
      <c r="AQ6812"/>
    </row>
    <row r="6813" spans="1:43" s="269" customFormat="1" x14ac:dyDescent="0.2">
      <c r="A6813" s="13"/>
      <c r="B6813"/>
      <c r="C6813"/>
      <c r="D6813" s="227"/>
      <c r="E6813" s="227"/>
      <c r="F6813" s="227"/>
      <c r="G6813"/>
      <c r="H6813"/>
      <c r="I6813"/>
      <c r="J6813" s="227"/>
      <c r="L6813" s="190"/>
      <c r="N6813"/>
      <c r="O6813"/>
      <c r="P6813"/>
      <c r="Q6813"/>
      <c r="R6813"/>
      <c r="S6813"/>
      <c r="T6813"/>
      <c r="U6813"/>
      <c r="V6813"/>
      <c r="W6813" s="319"/>
      <c r="X6813"/>
      <c r="Y6813"/>
      <c r="Z6813"/>
      <c r="AA6813"/>
      <c r="AB6813"/>
      <c r="AC6813"/>
      <c r="AD6813"/>
      <c r="AE6813"/>
      <c r="AF6813"/>
      <c r="AG6813"/>
      <c r="AH6813"/>
      <c r="AI6813"/>
      <c r="AJ6813"/>
      <c r="AK6813"/>
      <c r="AL6813"/>
      <c r="AM6813"/>
      <c r="AN6813"/>
      <c r="AO6813"/>
      <c r="AP6813"/>
      <c r="AQ6813"/>
    </row>
    <row r="6814" spans="1:43" s="269" customFormat="1" x14ac:dyDescent="0.2">
      <c r="A6814" s="13"/>
      <c r="B6814"/>
      <c r="C6814"/>
      <c r="D6814" s="227"/>
      <c r="E6814" s="227"/>
      <c r="F6814" s="227"/>
      <c r="G6814"/>
      <c r="H6814"/>
      <c r="I6814"/>
      <c r="J6814" s="227"/>
      <c r="L6814" s="190"/>
      <c r="N6814"/>
      <c r="O6814"/>
      <c r="P6814"/>
      <c r="Q6814"/>
      <c r="R6814"/>
      <c r="S6814"/>
      <c r="T6814"/>
      <c r="U6814"/>
      <c r="V6814"/>
      <c r="W6814" s="319"/>
      <c r="X6814"/>
      <c r="Y6814"/>
      <c r="Z6814"/>
      <c r="AA6814"/>
      <c r="AB6814"/>
      <c r="AC6814"/>
      <c r="AD6814"/>
      <c r="AE6814"/>
      <c r="AF6814"/>
      <c r="AG6814"/>
      <c r="AH6814"/>
      <c r="AI6814"/>
      <c r="AJ6814"/>
      <c r="AK6814"/>
      <c r="AL6814"/>
      <c r="AM6814"/>
      <c r="AN6814"/>
      <c r="AO6814"/>
      <c r="AP6814"/>
      <c r="AQ6814"/>
    </row>
    <row r="6815" spans="1:43" s="269" customFormat="1" x14ac:dyDescent="0.2">
      <c r="A6815" s="13"/>
      <c r="B6815"/>
      <c r="C6815"/>
      <c r="D6815" s="227"/>
      <c r="E6815" s="227"/>
      <c r="F6815" s="227"/>
      <c r="G6815"/>
      <c r="H6815"/>
      <c r="I6815"/>
      <c r="J6815" s="227"/>
      <c r="L6815" s="190"/>
      <c r="N6815"/>
      <c r="O6815"/>
      <c r="P6815"/>
      <c r="Q6815"/>
      <c r="R6815"/>
      <c r="S6815"/>
      <c r="T6815"/>
      <c r="U6815"/>
      <c r="V6815"/>
      <c r="W6815" s="319"/>
      <c r="X6815"/>
      <c r="Y6815"/>
      <c r="Z6815"/>
      <c r="AA6815"/>
      <c r="AB6815"/>
      <c r="AC6815"/>
      <c r="AD6815"/>
      <c r="AE6815"/>
      <c r="AF6815"/>
      <c r="AG6815"/>
      <c r="AH6815"/>
      <c r="AI6815"/>
      <c r="AJ6815"/>
      <c r="AK6815"/>
      <c r="AL6815"/>
      <c r="AM6815"/>
      <c r="AN6815"/>
      <c r="AO6815"/>
      <c r="AP6815"/>
      <c r="AQ6815"/>
    </row>
    <row r="6816" spans="1:43" s="269" customFormat="1" x14ac:dyDescent="0.2">
      <c r="A6816" s="13"/>
      <c r="B6816"/>
      <c r="C6816"/>
      <c r="D6816" s="227"/>
      <c r="E6816" s="227"/>
      <c r="F6816" s="227"/>
      <c r="G6816"/>
      <c r="H6816"/>
      <c r="I6816"/>
      <c r="J6816" s="227"/>
      <c r="L6816" s="190"/>
      <c r="N6816"/>
      <c r="O6816"/>
      <c r="P6816"/>
      <c r="Q6816"/>
      <c r="R6816"/>
      <c r="S6816"/>
      <c r="T6816"/>
      <c r="U6816"/>
      <c r="V6816"/>
      <c r="W6816" s="319"/>
      <c r="X6816"/>
      <c r="Y6816"/>
      <c r="Z6816"/>
      <c r="AA6816"/>
      <c r="AB6816"/>
      <c r="AC6816"/>
      <c r="AD6816"/>
      <c r="AE6816"/>
      <c r="AF6816"/>
      <c r="AG6816"/>
      <c r="AH6816"/>
      <c r="AI6816"/>
      <c r="AJ6816"/>
      <c r="AK6816"/>
      <c r="AL6816"/>
      <c r="AM6816"/>
      <c r="AN6816"/>
      <c r="AO6816"/>
      <c r="AP6816"/>
      <c r="AQ6816"/>
    </row>
    <row r="6817" spans="1:43" s="269" customFormat="1" x14ac:dyDescent="0.2">
      <c r="A6817" s="13"/>
      <c r="B6817"/>
      <c r="C6817"/>
      <c r="D6817" s="227"/>
      <c r="E6817" s="227"/>
      <c r="F6817" s="227"/>
      <c r="G6817"/>
      <c r="H6817"/>
      <c r="I6817"/>
      <c r="J6817" s="227"/>
      <c r="L6817" s="190"/>
      <c r="N6817"/>
      <c r="O6817"/>
      <c r="P6817"/>
      <c r="Q6817"/>
      <c r="R6817"/>
      <c r="S6817"/>
      <c r="T6817"/>
      <c r="U6817"/>
      <c r="V6817"/>
      <c r="W6817" s="319"/>
      <c r="X6817"/>
      <c r="Y6817"/>
      <c r="Z6817"/>
      <c r="AA6817"/>
      <c r="AB6817"/>
      <c r="AC6817"/>
      <c r="AD6817"/>
      <c r="AE6817"/>
      <c r="AF6817"/>
      <c r="AG6817"/>
      <c r="AH6817"/>
      <c r="AI6817"/>
      <c r="AJ6817"/>
      <c r="AK6817"/>
      <c r="AL6817"/>
      <c r="AM6817"/>
      <c r="AN6817"/>
      <c r="AO6817"/>
      <c r="AP6817"/>
      <c r="AQ6817"/>
    </row>
    <row r="6818" spans="1:43" s="269" customFormat="1" x14ac:dyDescent="0.2">
      <c r="A6818" s="13"/>
      <c r="B6818"/>
      <c r="C6818"/>
      <c r="D6818" s="227"/>
      <c r="E6818" s="227"/>
      <c r="F6818" s="227"/>
      <c r="G6818"/>
      <c r="H6818"/>
      <c r="I6818"/>
      <c r="J6818" s="227"/>
      <c r="L6818" s="190"/>
      <c r="N6818"/>
      <c r="O6818"/>
      <c r="P6818"/>
      <c r="Q6818"/>
      <c r="R6818"/>
      <c r="S6818"/>
      <c r="T6818"/>
      <c r="U6818"/>
      <c r="V6818"/>
      <c r="W6818" s="319"/>
      <c r="X6818"/>
      <c r="Y6818"/>
      <c r="Z6818"/>
      <c r="AA6818"/>
      <c r="AB6818"/>
      <c r="AC6818"/>
      <c r="AD6818"/>
      <c r="AE6818"/>
      <c r="AF6818"/>
      <c r="AG6818"/>
      <c r="AH6818"/>
      <c r="AI6818"/>
      <c r="AJ6818"/>
      <c r="AK6818"/>
      <c r="AL6818"/>
      <c r="AM6818"/>
      <c r="AN6818"/>
      <c r="AO6818"/>
      <c r="AP6818"/>
      <c r="AQ6818"/>
    </row>
    <row r="6819" spans="1:43" s="269" customFormat="1" x14ac:dyDescent="0.2">
      <c r="A6819" s="13"/>
      <c r="B6819"/>
      <c r="C6819"/>
      <c r="D6819" s="227"/>
      <c r="E6819" s="227"/>
      <c r="F6819" s="227"/>
      <c r="G6819"/>
      <c r="H6819"/>
      <c r="I6819"/>
      <c r="J6819" s="227"/>
      <c r="L6819" s="190"/>
      <c r="N6819"/>
      <c r="O6819"/>
      <c r="P6819"/>
      <c r="Q6819"/>
      <c r="R6819"/>
      <c r="S6819"/>
      <c r="T6819"/>
      <c r="U6819"/>
      <c r="V6819"/>
      <c r="W6819" s="319"/>
      <c r="X6819"/>
      <c r="Y6819"/>
      <c r="Z6819"/>
      <c r="AA6819"/>
      <c r="AB6819"/>
      <c r="AC6819"/>
      <c r="AD6819"/>
      <c r="AE6819"/>
      <c r="AF6819"/>
      <c r="AG6819"/>
      <c r="AH6819"/>
      <c r="AI6819"/>
      <c r="AJ6819"/>
      <c r="AK6819"/>
      <c r="AL6819"/>
      <c r="AM6819"/>
      <c r="AN6819"/>
      <c r="AO6819"/>
      <c r="AP6819"/>
      <c r="AQ6819"/>
    </row>
    <row r="6820" spans="1:43" s="269" customFormat="1" x14ac:dyDescent="0.2">
      <c r="A6820" s="13"/>
      <c r="B6820"/>
      <c r="C6820"/>
      <c r="D6820" s="227"/>
      <c r="E6820" s="227"/>
      <c r="F6820" s="227"/>
      <c r="G6820"/>
      <c r="H6820"/>
      <c r="I6820"/>
      <c r="J6820" s="227"/>
      <c r="L6820" s="190"/>
      <c r="N6820"/>
      <c r="O6820"/>
      <c r="P6820"/>
      <c r="Q6820"/>
      <c r="R6820"/>
      <c r="S6820"/>
      <c r="T6820"/>
      <c r="U6820"/>
      <c r="V6820"/>
      <c r="W6820" s="319"/>
      <c r="X6820"/>
      <c r="Y6820"/>
      <c r="Z6820"/>
      <c r="AA6820"/>
      <c r="AB6820"/>
      <c r="AC6820"/>
      <c r="AD6820"/>
      <c r="AE6820"/>
      <c r="AF6820"/>
      <c r="AG6820"/>
      <c r="AH6820"/>
      <c r="AI6820"/>
      <c r="AJ6820"/>
      <c r="AK6820"/>
      <c r="AL6820"/>
      <c r="AM6820"/>
      <c r="AN6820"/>
      <c r="AO6820"/>
      <c r="AP6820"/>
      <c r="AQ6820"/>
    </row>
    <row r="6821" spans="1:43" s="269" customFormat="1" x14ac:dyDescent="0.2">
      <c r="A6821" s="13"/>
      <c r="B6821"/>
      <c r="C6821"/>
      <c r="D6821" s="227"/>
      <c r="E6821" s="227"/>
      <c r="F6821" s="227"/>
      <c r="G6821"/>
      <c r="H6821"/>
      <c r="I6821"/>
      <c r="J6821" s="227"/>
      <c r="L6821" s="190"/>
      <c r="N6821"/>
      <c r="O6821"/>
      <c r="P6821"/>
      <c r="Q6821"/>
      <c r="R6821"/>
      <c r="S6821"/>
      <c r="T6821"/>
      <c r="U6821"/>
      <c r="V6821"/>
      <c r="W6821" s="319"/>
      <c r="X6821"/>
      <c r="Y6821"/>
      <c r="Z6821"/>
      <c r="AA6821"/>
      <c r="AB6821"/>
      <c r="AC6821"/>
      <c r="AD6821"/>
      <c r="AE6821"/>
      <c r="AF6821"/>
      <c r="AG6821"/>
      <c r="AH6821"/>
      <c r="AI6821"/>
      <c r="AJ6821"/>
      <c r="AK6821"/>
      <c r="AL6821"/>
      <c r="AM6821"/>
      <c r="AN6821"/>
      <c r="AO6821"/>
      <c r="AP6821"/>
      <c r="AQ6821"/>
    </row>
    <row r="6822" spans="1:43" s="269" customFormat="1" x14ac:dyDescent="0.2">
      <c r="A6822" s="13"/>
      <c r="B6822"/>
      <c r="C6822"/>
      <c r="D6822" s="227"/>
      <c r="E6822" s="227"/>
      <c r="F6822" s="227"/>
      <c r="G6822"/>
      <c r="H6822"/>
      <c r="I6822"/>
      <c r="J6822" s="227"/>
      <c r="L6822" s="190"/>
      <c r="N6822"/>
      <c r="O6822"/>
      <c r="P6822"/>
      <c r="Q6822"/>
      <c r="R6822"/>
      <c r="S6822"/>
      <c r="T6822"/>
      <c r="U6822"/>
      <c r="V6822"/>
      <c r="W6822" s="319"/>
      <c r="X6822"/>
      <c r="Y6822"/>
      <c r="Z6822"/>
      <c r="AA6822"/>
      <c r="AB6822"/>
      <c r="AC6822"/>
      <c r="AD6822"/>
      <c r="AE6822"/>
      <c r="AF6822"/>
      <c r="AG6822"/>
      <c r="AH6822"/>
      <c r="AI6822"/>
      <c r="AJ6822"/>
      <c r="AK6822"/>
      <c r="AL6822"/>
      <c r="AM6822"/>
      <c r="AN6822"/>
      <c r="AO6822"/>
      <c r="AP6822"/>
      <c r="AQ6822"/>
    </row>
    <row r="6823" spans="1:43" s="269" customFormat="1" x14ac:dyDescent="0.2">
      <c r="A6823" s="13"/>
      <c r="B6823"/>
      <c r="C6823"/>
      <c r="D6823" s="227"/>
      <c r="E6823" s="227"/>
      <c r="F6823" s="227"/>
      <c r="G6823"/>
      <c r="H6823"/>
      <c r="I6823"/>
      <c r="J6823" s="227"/>
      <c r="L6823" s="190"/>
      <c r="N6823"/>
      <c r="O6823"/>
      <c r="P6823"/>
      <c r="Q6823"/>
      <c r="R6823"/>
      <c r="S6823"/>
      <c r="T6823"/>
      <c r="U6823"/>
      <c r="V6823"/>
      <c r="W6823" s="319"/>
      <c r="X6823"/>
      <c r="Y6823"/>
      <c r="Z6823"/>
      <c r="AA6823"/>
      <c r="AB6823"/>
      <c r="AC6823"/>
      <c r="AD6823"/>
      <c r="AE6823"/>
      <c r="AF6823"/>
      <c r="AG6823"/>
      <c r="AH6823"/>
      <c r="AI6823"/>
      <c r="AJ6823"/>
      <c r="AK6823"/>
      <c r="AL6823"/>
      <c r="AM6823"/>
      <c r="AN6823"/>
      <c r="AO6823"/>
      <c r="AP6823"/>
      <c r="AQ6823"/>
    </row>
    <row r="6824" spans="1:43" s="269" customFormat="1" x14ac:dyDescent="0.2">
      <c r="A6824" s="13"/>
      <c r="B6824"/>
      <c r="C6824"/>
      <c r="D6824" s="227"/>
      <c r="E6824" s="227"/>
      <c r="F6824" s="227"/>
      <c r="G6824"/>
      <c r="H6824"/>
      <c r="I6824"/>
      <c r="J6824" s="227"/>
      <c r="L6824" s="190"/>
      <c r="N6824"/>
      <c r="O6824"/>
      <c r="P6824"/>
      <c r="Q6824"/>
      <c r="R6824"/>
      <c r="S6824"/>
      <c r="T6824"/>
      <c r="U6824"/>
      <c r="V6824"/>
      <c r="W6824" s="319"/>
      <c r="X6824"/>
      <c r="Y6824"/>
      <c r="Z6824"/>
      <c r="AA6824"/>
      <c r="AB6824"/>
      <c r="AC6824"/>
      <c r="AD6824"/>
      <c r="AE6824"/>
      <c r="AF6824"/>
      <c r="AG6824"/>
      <c r="AH6824"/>
      <c r="AI6824"/>
      <c r="AJ6824"/>
      <c r="AK6824"/>
      <c r="AL6824"/>
      <c r="AM6824"/>
      <c r="AN6824"/>
      <c r="AO6824"/>
      <c r="AP6824"/>
      <c r="AQ6824"/>
    </row>
    <row r="6825" spans="1:43" s="269" customFormat="1" x14ac:dyDescent="0.2">
      <c r="A6825" s="13"/>
      <c r="B6825"/>
      <c r="C6825"/>
      <c r="D6825" s="227"/>
      <c r="E6825" s="227"/>
      <c r="F6825" s="227"/>
      <c r="G6825"/>
      <c r="H6825"/>
      <c r="I6825"/>
      <c r="J6825" s="227"/>
      <c r="L6825" s="190"/>
      <c r="N6825"/>
      <c r="O6825"/>
      <c r="P6825"/>
      <c r="Q6825"/>
      <c r="R6825"/>
      <c r="S6825"/>
      <c r="T6825"/>
      <c r="U6825"/>
      <c r="V6825"/>
      <c r="W6825" s="319"/>
      <c r="X6825"/>
      <c r="Y6825"/>
      <c r="Z6825"/>
      <c r="AA6825"/>
      <c r="AB6825"/>
      <c r="AC6825"/>
      <c r="AD6825"/>
      <c r="AE6825"/>
      <c r="AF6825"/>
      <c r="AG6825"/>
      <c r="AH6825"/>
      <c r="AI6825"/>
      <c r="AJ6825"/>
      <c r="AK6825"/>
      <c r="AL6825"/>
      <c r="AM6825"/>
      <c r="AN6825"/>
      <c r="AO6825"/>
      <c r="AP6825"/>
      <c r="AQ6825"/>
    </row>
    <row r="6826" spans="1:43" s="269" customFormat="1" x14ac:dyDescent="0.2">
      <c r="A6826" s="13"/>
      <c r="B6826"/>
      <c r="C6826"/>
      <c r="D6826" s="227"/>
      <c r="E6826" s="227"/>
      <c r="F6826" s="227"/>
      <c r="G6826"/>
      <c r="H6826"/>
      <c r="I6826"/>
      <c r="J6826" s="227"/>
      <c r="L6826" s="190"/>
      <c r="N6826"/>
      <c r="O6826"/>
      <c r="P6826"/>
      <c r="Q6826"/>
      <c r="R6826"/>
      <c r="S6826"/>
      <c r="T6826"/>
      <c r="U6826"/>
      <c r="V6826"/>
      <c r="W6826" s="319"/>
      <c r="X6826"/>
      <c r="Y6826"/>
      <c r="Z6826"/>
      <c r="AA6826"/>
      <c r="AB6826"/>
      <c r="AC6826"/>
      <c r="AD6826"/>
      <c r="AE6826"/>
      <c r="AF6826"/>
      <c r="AG6826"/>
      <c r="AH6826"/>
      <c r="AI6826"/>
      <c r="AJ6826"/>
      <c r="AK6826"/>
      <c r="AL6826"/>
      <c r="AM6826"/>
      <c r="AN6826"/>
      <c r="AO6826"/>
      <c r="AP6826"/>
      <c r="AQ6826"/>
    </row>
    <row r="6827" spans="1:43" s="269" customFormat="1" x14ac:dyDescent="0.2">
      <c r="A6827" s="13"/>
      <c r="B6827"/>
      <c r="C6827"/>
      <c r="D6827" s="227"/>
      <c r="E6827" s="227"/>
      <c r="F6827" s="227"/>
      <c r="G6827"/>
      <c r="H6827"/>
      <c r="I6827"/>
      <c r="J6827" s="227"/>
      <c r="L6827" s="190"/>
      <c r="N6827"/>
      <c r="O6827"/>
      <c r="P6827"/>
      <c r="Q6827"/>
      <c r="R6827"/>
      <c r="S6827"/>
      <c r="T6827"/>
      <c r="U6827"/>
      <c r="V6827"/>
      <c r="W6827" s="319"/>
      <c r="X6827"/>
      <c r="Y6827"/>
      <c r="Z6827"/>
      <c r="AA6827"/>
      <c r="AB6827"/>
      <c r="AC6827"/>
      <c r="AD6827"/>
      <c r="AE6827"/>
      <c r="AF6827"/>
      <c r="AG6827"/>
      <c r="AH6827"/>
      <c r="AI6827"/>
      <c r="AJ6827"/>
      <c r="AK6827"/>
      <c r="AL6827"/>
      <c r="AM6827"/>
      <c r="AN6827"/>
      <c r="AO6827"/>
      <c r="AP6827"/>
      <c r="AQ6827"/>
    </row>
    <row r="6828" spans="1:43" s="269" customFormat="1" x14ac:dyDescent="0.2">
      <c r="A6828" s="13"/>
      <c r="B6828"/>
      <c r="C6828"/>
      <c r="D6828" s="227"/>
      <c r="E6828" s="227"/>
      <c r="F6828" s="227"/>
      <c r="G6828"/>
      <c r="H6828"/>
      <c r="I6828"/>
      <c r="J6828" s="227"/>
      <c r="L6828" s="190"/>
      <c r="N6828"/>
      <c r="O6828"/>
      <c r="P6828"/>
      <c r="Q6828"/>
      <c r="R6828"/>
      <c r="S6828"/>
      <c r="T6828"/>
      <c r="U6828"/>
      <c r="V6828"/>
      <c r="W6828" s="319"/>
      <c r="X6828"/>
      <c r="Y6828"/>
      <c r="Z6828"/>
      <c r="AA6828"/>
      <c r="AB6828"/>
      <c r="AC6828"/>
      <c r="AD6828"/>
      <c r="AE6828"/>
      <c r="AF6828"/>
      <c r="AG6828"/>
      <c r="AH6828"/>
      <c r="AI6828"/>
      <c r="AJ6828"/>
      <c r="AK6828"/>
      <c r="AL6828"/>
      <c r="AM6828"/>
      <c r="AN6828"/>
      <c r="AO6828"/>
      <c r="AP6828"/>
      <c r="AQ6828"/>
    </row>
    <row r="6829" spans="1:43" s="269" customFormat="1" x14ac:dyDescent="0.2">
      <c r="A6829" s="13"/>
      <c r="B6829"/>
      <c r="C6829"/>
      <c r="D6829" s="227"/>
      <c r="E6829" s="227"/>
      <c r="F6829" s="227"/>
      <c r="G6829"/>
      <c r="H6829"/>
      <c r="I6829"/>
      <c r="J6829" s="227"/>
      <c r="L6829" s="190"/>
      <c r="N6829"/>
      <c r="O6829"/>
      <c r="P6829"/>
      <c r="Q6829"/>
      <c r="R6829"/>
      <c r="S6829"/>
      <c r="T6829"/>
      <c r="U6829"/>
      <c r="V6829"/>
      <c r="W6829" s="319"/>
      <c r="X6829"/>
      <c r="Y6829"/>
      <c r="Z6829"/>
      <c r="AA6829"/>
      <c r="AB6829"/>
      <c r="AC6829"/>
      <c r="AD6829"/>
      <c r="AE6829"/>
      <c r="AF6829"/>
      <c r="AG6829"/>
      <c r="AH6829"/>
      <c r="AI6829"/>
      <c r="AJ6829"/>
      <c r="AK6829"/>
      <c r="AL6829"/>
      <c r="AM6829"/>
      <c r="AN6829"/>
      <c r="AO6829"/>
      <c r="AP6829"/>
      <c r="AQ6829"/>
    </row>
    <row r="6830" spans="1:43" s="269" customFormat="1" x14ac:dyDescent="0.2">
      <c r="A6830" s="13"/>
      <c r="B6830"/>
      <c r="C6830"/>
      <c r="D6830" s="227"/>
      <c r="E6830" s="227"/>
      <c r="F6830" s="227"/>
      <c r="G6830"/>
      <c r="H6830"/>
      <c r="I6830"/>
      <c r="J6830" s="227"/>
      <c r="L6830" s="190"/>
      <c r="N6830"/>
      <c r="O6830"/>
      <c r="P6830"/>
      <c r="Q6830"/>
      <c r="R6830"/>
      <c r="S6830"/>
      <c r="T6830"/>
      <c r="U6830"/>
      <c r="V6830"/>
      <c r="W6830" s="319"/>
      <c r="X6830"/>
      <c r="Y6830"/>
      <c r="Z6830"/>
      <c r="AA6830"/>
      <c r="AB6830"/>
      <c r="AC6830"/>
      <c r="AD6830"/>
      <c r="AE6830"/>
      <c r="AF6830"/>
      <c r="AG6830"/>
      <c r="AH6830"/>
      <c r="AI6830"/>
      <c r="AJ6830"/>
      <c r="AK6830"/>
      <c r="AL6830"/>
      <c r="AM6830"/>
      <c r="AN6830"/>
      <c r="AO6830"/>
      <c r="AP6830"/>
      <c r="AQ6830"/>
    </row>
    <row r="6831" spans="1:43" s="269" customFormat="1" x14ac:dyDescent="0.2">
      <c r="A6831" s="13"/>
      <c r="B6831"/>
      <c r="C6831"/>
      <c r="D6831" s="227"/>
      <c r="E6831" s="227"/>
      <c r="F6831" s="227"/>
      <c r="G6831"/>
      <c r="H6831"/>
      <c r="I6831"/>
      <c r="J6831" s="227"/>
      <c r="L6831" s="190"/>
      <c r="N6831"/>
      <c r="O6831"/>
      <c r="P6831"/>
      <c r="Q6831"/>
      <c r="R6831"/>
      <c r="S6831"/>
      <c r="T6831"/>
      <c r="U6831"/>
      <c r="V6831"/>
      <c r="W6831" s="319"/>
      <c r="X6831"/>
      <c r="Y6831"/>
      <c r="Z6831"/>
      <c r="AA6831"/>
      <c r="AB6831"/>
      <c r="AC6831"/>
      <c r="AD6831"/>
      <c r="AE6831"/>
      <c r="AF6831"/>
      <c r="AG6831"/>
      <c r="AH6831"/>
      <c r="AI6831"/>
      <c r="AJ6831"/>
      <c r="AK6831"/>
      <c r="AL6831"/>
      <c r="AM6831"/>
      <c r="AN6831"/>
      <c r="AO6831"/>
      <c r="AP6831"/>
      <c r="AQ6831"/>
    </row>
    <row r="6832" spans="1:43" s="269" customFormat="1" x14ac:dyDescent="0.2">
      <c r="A6832" s="13"/>
      <c r="B6832"/>
      <c r="C6832"/>
      <c r="D6832" s="227"/>
      <c r="E6832" s="227"/>
      <c r="F6832" s="227"/>
      <c r="G6832"/>
      <c r="H6832"/>
      <c r="I6832"/>
      <c r="J6832" s="227"/>
      <c r="L6832" s="190"/>
      <c r="N6832"/>
      <c r="O6832"/>
      <c r="P6832"/>
      <c r="Q6832"/>
      <c r="R6832"/>
      <c r="S6832"/>
      <c r="T6832"/>
      <c r="U6832"/>
      <c r="V6832"/>
      <c r="W6832" s="319"/>
      <c r="X6832"/>
      <c r="Y6832"/>
      <c r="Z6832"/>
      <c r="AA6832"/>
      <c r="AB6832"/>
      <c r="AC6832"/>
      <c r="AD6832"/>
      <c r="AE6832"/>
      <c r="AF6832"/>
      <c r="AG6832"/>
      <c r="AH6832"/>
      <c r="AI6832"/>
      <c r="AJ6832"/>
      <c r="AK6832"/>
      <c r="AL6832"/>
      <c r="AM6832"/>
      <c r="AN6832"/>
      <c r="AO6832"/>
      <c r="AP6832"/>
      <c r="AQ6832"/>
    </row>
    <row r="6833" spans="1:43" s="269" customFormat="1" x14ac:dyDescent="0.2">
      <c r="A6833" s="13"/>
      <c r="B6833"/>
      <c r="C6833"/>
      <c r="D6833" s="227"/>
      <c r="E6833" s="227"/>
      <c r="F6833" s="227"/>
      <c r="G6833"/>
      <c r="H6833"/>
      <c r="I6833"/>
      <c r="J6833" s="227"/>
      <c r="L6833" s="190"/>
      <c r="N6833"/>
      <c r="O6833"/>
      <c r="P6833"/>
      <c r="Q6833"/>
      <c r="R6833"/>
      <c r="S6833"/>
      <c r="T6833"/>
      <c r="U6833"/>
      <c r="V6833"/>
      <c r="W6833" s="319"/>
      <c r="X6833"/>
      <c r="Y6833"/>
      <c r="Z6833"/>
      <c r="AA6833"/>
      <c r="AB6833"/>
      <c r="AC6833"/>
      <c r="AD6833"/>
      <c r="AE6833"/>
      <c r="AF6833"/>
      <c r="AG6833"/>
      <c r="AH6833"/>
      <c r="AI6833"/>
      <c r="AJ6833"/>
      <c r="AK6833"/>
      <c r="AL6833"/>
      <c r="AM6833"/>
      <c r="AN6833"/>
      <c r="AO6833"/>
      <c r="AP6833"/>
      <c r="AQ6833"/>
    </row>
    <row r="6834" spans="1:43" s="269" customFormat="1" x14ac:dyDescent="0.2">
      <c r="A6834" s="13"/>
      <c r="B6834"/>
      <c r="C6834"/>
      <c r="D6834" s="227"/>
      <c r="E6834" s="227"/>
      <c r="F6834" s="227"/>
      <c r="G6834"/>
      <c r="H6834"/>
      <c r="I6834"/>
      <c r="J6834" s="227"/>
      <c r="L6834" s="190"/>
      <c r="N6834"/>
      <c r="O6834"/>
      <c r="P6834"/>
      <c r="Q6834"/>
      <c r="R6834"/>
      <c r="S6834"/>
      <c r="T6834"/>
      <c r="U6834"/>
      <c r="V6834"/>
      <c r="W6834" s="319"/>
      <c r="X6834"/>
      <c r="Y6834"/>
      <c r="Z6834"/>
      <c r="AA6834"/>
      <c r="AB6834"/>
      <c r="AC6834"/>
      <c r="AD6834"/>
      <c r="AE6834"/>
      <c r="AF6834"/>
      <c r="AG6834"/>
      <c r="AH6834"/>
      <c r="AI6834"/>
      <c r="AJ6834"/>
      <c r="AK6834"/>
      <c r="AL6834"/>
      <c r="AM6834"/>
      <c r="AN6834"/>
      <c r="AO6834"/>
      <c r="AP6834"/>
      <c r="AQ6834"/>
    </row>
    <row r="6835" spans="1:43" s="269" customFormat="1" x14ac:dyDescent="0.2">
      <c r="A6835" s="13"/>
      <c r="B6835"/>
      <c r="C6835"/>
      <c r="D6835" s="227"/>
      <c r="E6835" s="227"/>
      <c r="F6835" s="227"/>
      <c r="G6835"/>
      <c r="H6835"/>
      <c r="I6835"/>
      <c r="J6835" s="227"/>
      <c r="L6835" s="190"/>
      <c r="N6835"/>
      <c r="O6835"/>
      <c r="P6835"/>
      <c r="Q6835"/>
      <c r="R6835"/>
      <c r="S6835"/>
      <c r="T6835"/>
      <c r="U6835"/>
      <c r="V6835"/>
      <c r="W6835" s="319"/>
      <c r="X6835"/>
      <c r="Y6835"/>
      <c r="Z6835"/>
      <c r="AA6835"/>
      <c r="AB6835"/>
      <c r="AC6835"/>
      <c r="AD6835"/>
      <c r="AE6835"/>
      <c r="AF6835"/>
      <c r="AG6835"/>
      <c r="AH6835"/>
      <c r="AI6835"/>
      <c r="AJ6835"/>
      <c r="AK6835"/>
      <c r="AL6835"/>
      <c r="AM6835"/>
      <c r="AN6835"/>
      <c r="AO6835"/>
      <c r="AP6835"/>
      <c r="AQ6835"/>
    </row>
    <row r="6836" spans="1:43" s="269" customFormat="1" x14ac:dyDescent="0.2">
      <c r="A6836" s="13"/>
      <c r="B6836"/>
      <c r="C6836"/>
      <c r="D6836" s="227"/>
      <c r="E6836" s="227"/>
      <c r="F6836" s="227"/>
      <c r="G6836"/>
      <c r="H6836"/>
      <c r="I6836"/>
      <c r="J6836" s="227"/>
      <c r="L6836" s="190"/>
      <c r="N6836"/>
      <c r="O6836"/>
      <c r="P6836"/>
      <c r="Q6836"/>
      <c r="R6836"/>
      <c r="S6836"/>
      <c r="T6836"/>
      <c r="U6836"/>
      <c r="V6836"/>
      <c r="W6836" s="319"/>
      <c r="X6836"/>
      <c r="Y6836"/>
      <c r="Z6836"/>
      <c r="AA6836"/>
      <c r="AB6836"/>
      <c r="AC6836"/>
      <c r="AD6836"/>
      <c r="AE6836"/>
      <c r="AF6836"/>
      <c r="AG6836"/>
      <c r="AH6836"/>
      <c r="AI6836"/>
      <c r="AJ6836"/>
      <c r="AK6836"/>
      <c r="AL6836"/>
      <c r="AM6836"/>
      <c r="AN6836"/>
      <c r="AO6836"/>
      <c r="AP6836"/>
      <c r="AQ6836"/>
    </row>
    <row r="6837" spans="1:43" s="269" customFormat="1" x14ac:dyDescent="0.2">
      <c r="A6837" s="13"/>
      <c r="B6837"/>
      <c r="C6837"/>
      <c r="D6837" s="227"/>
      <c r="E6837" s="227"/>
      <c r="F6837" s="227"/>
      <c r="G6837"/>
      <c r="H6837"/>
      <c r="I6837"/>
      <c r="J6837" s="227"/>
      <c r="L6837" s="190"/>
      <c r="N6837"/>
      <c r="O6837"/>
      <c r="P6837"/>
      <c r="Q6837"/>
      <c r="R6837"/>
      <c r="S6837"/>
      <c r="T6837"/>
      <c r="U6837"/>
      <c r="V6837"/>
      <c r="W6837" s="319"/>
      <c r="X6837"/>
      <c r="Y6837"/>
      <c r="Z6837"/>
      <c r="AA6837"/>
      <c r="AB6837"/>
      <c r="AC6837"/>
      <c r="AD6837"/>
      <c r="AE6837"/>
      <c r="AF6837"/>
      <c r="AG6837"/>
      <c r="AH6837"/>
      <c r="AI6837"/>
      <c r="AJ6837"/>
      <c r="AK6837"/>
      <c r="AL6837"/>
      <c r="AM6837"/>
      <c r="AN6837"/>
      <c r="AO6837"/>
      <c r="AP6837"/>
      <c r="AQ6837"/>
    </row>
    <row r="6838" spans="1:43" s="269" customFormat="1" x14ac:dyDescent="0.2">
      <c r="A6838" s="13"/>
      <c r="B6838"/>
      <c r="C6838"/>
      <c r="D6838" s="227"/>
      <c r="E6838" s="227"/>
      <c r="F6838" s="227"/>
      <c r="G6838"/>
      <c r="H6838"/>
      <c r="I6838"/>
      <c r="J6838" s="227"/>
      <c r="L6838" s="190"/>
      <c r="N6838"/>
      <c r="O6838"/>
      <c r="P6838"/>
      <c r="Q6838"/>
      <c r="R6838"/>
      <c r="S6838"/>
      <c r="T6838"/>
      <c r="U6838"/>
      <c r="V6838"/>
      <c r="W6838" s="319"/>
      <c r="X6838"/>
      <c r="Y6838"/>
      <c r="Z6838"/>
      <c r="AA6838"/>
      <c r="AB6838"/>
      <c r="AC6838"/>
      <c r="AD6838"/>
      <c r="AE6838"/>
      <c r="AF6838"/>
      <c r="AG6838"/>
      <c r="AH6838"/>
      <c r="AI6838"/>
      <c r="AJ6838"/>
      <c r="AK6838"/>
      <c r="AL6838"/>
      <c r="AM6838"/>
      <c r="AN6838"/>
      <c r="AO6838"/>
      <c r="AP6838"/>
      <c r="AQ6838"/>
    </row>
    <row r="6839" spans="1:43" s="269" customFormat="1" x14ac:dyDescent="0.2">
      <c r="A6839" s="13"/>
      <c r="B6839"/>
      <c r="C6839"/>
      <c r="D6839" s="227"/>
      <c r="E6839" s="227"/>
      <c r="F6839" s="227"/>
      <c r="G6839"/>
      <c r="H6839"/>
      <c r="I6839"/>
      <c r="J6839" s="227"/>
      <c r="L6839" s="190"/>
      <c r="N6839"/>
      <c r="O6839"/>
      <c r="P6839"/>
      <c r="Q6839"/>
      <c r="R6839"/>
      <c r="S6839"/>
      <c r="T6839"/>
      <c r="U6839"/>
      <c r="V6839"/>
      <c r="W6839" s="319"/>
      <c r="X6839"/>
      <c r="Y6839"/>
      <c r="Z6839"/>
      <c r="AA6839"/>
      <c r="AB6839"/>
      <c r="AC6839"/>
      <c r="AD6839"/>
      <c r="AE6839"/>
      <c r="AF6839"/>
      <c r="AG6839"/>
      <c r="AH6839"/>
      <c r="AI6839"/>
      <c r="AJ6839"/>
      <c r="AK6839"/>
      <c r="AL6839"/>
      <c r="AM6839"/>
      <c r="AN6839"/>
      <c r="AO6839"/>
      <c r="AP6839"/>
      <c r="AQ6839"/>
    </row>
    <row r="6840" spans="1:43" s="269" customFormat="1" x14ac:dyDescent="0.2">
      <c r="A6840" s="13"/>
      <c r="B6840"/>
      <c r="C6840"/>
      <c r="D6840" s="227"/>
      <c r="E6840" s="227"/>
      <c r="F6840" s="227"/>
      <c r="G6840"/>
      <c r="H6840"/>
      <c r="I6840"/>
      <c r="J6840" s="227"/>
      <c r="L6840" s="190"/>
      <c r="N6840"/>
      <c r="O6840"/>
      <c r="P6840"/>
      <c r="Q6840"/>
      <c r="R6840"/>
      <c r="S6840"/>
      <c r="T6840"/>
      <c r="U6840"/>
      <c r="V6840"/>
      <c r="W6840" s="319"/>
      <c r="X6840"/>
      <c r="Y6840"/>
      <c r="Z6840"/>
      <c r="AA6840"/>
      <c r="AB6840"/>
      <c r="AC6840"/>
      <c r="AD6840"/>
      <c r="AE6840"/>
      <c r="AF6840"/>
      <c r="AG6840"/>
      <c r="AH6840"/>
      <c r="AI6840"/>
      <c r="AJ6840"/>
      <c r="AK6840"/>
      <c r="AL6840"/>
      <c r="AM6840"/>
      <c r="AN6840"/>
      <c r="AO6840"/>
      <c r="AP6840"/>
      <c r="AQ6840"/>
    </row>
    <row r="6841" spans="1:43" s="269" customFormat="1" x14ac:dyDescent="0.2">
      <c r="A6841" s="13"/>
      <c r="B6841"/>
      <c r="C6841"/>
      <c r="D6841" s="227"/>
      <c r="E6841" s="227"/>
      <c r="F6841" s="227"/>
      <c r="G6841"/>
      <c r="H6841"/>
      <c r="I6841"/>
      <c r="J6841" s="227"/>
      <c r="L6841" s="190"/>
      <c r="N6841"/>
      <c r="O6841"/>
      <c r="P6841"/>
      <c r="Q6841"/>
      <c r="R6841"/>
      <c r="S6841"/>
      <c r="T6841"/>
      <c r="U6841"/>
      <c r="V6841"/>
      <c r="W6841" s="319"/>
      <c r="X6841"/>
      <c r="Y6841"/>
      <c r="Z6841"/>
      <c r="AA6841"/>
      <c r="AB6841"/>
      <c r="AC6841"/>
      <c r="AD6841"/>
      <c r="AE6841"/>
      <c r="AF6841"/>
      <c r="AG6841"/>
      <c r="AH6841"/>
      <c r="AI6841"/>
      <c r="AJ6841"/>
      <c r="AK6841"/>
      <c r="AL6841"/>
      <c r="AM6841"/>
      <c r="AN6841"/>
      <c r="AO6841"/>
      <c r="AP6841"/>
      <c r="AQ6841"/>
    </row>
    <row r="6842" spans="1:43" s="269" customFormat="1" x14ac:dyDescent="0.2">
      <c r="A6842" s="13"/>
      <c r="B6842"/>
      <c r="C6842"/>
      <c r="D6842" s="227"/>
      <c r="E6842" s="227"/>
      <c r="F6842" s="227"/>
      <c r="G6842"/>
      <c r="H6842"/>
      <c r="I6842"/>
      <c r="J6842" s="227"/>
      <c r="L6842" s="190"/>
      <c r="N6842"/>
      <c r="O6842"/>
      <c r="P6842"/>
      <c r="Q6842"/>
      <c r="R6842"/>
      <c r="S6842"/>
      <c r="T6842"/>
      <c r="U6842"/>
      <c r="V6842"/>
      <c r="W6842" s="319"/>
      <c r="X6842"/>
      <c r="Y6842"/>
      <c r="Z6842"/>
      <c r="AA6842"/>
      <c r="AB6842"/>
      <c r="AC6842"/>
      <c r="AD6842"/>
      <c r="AE6842"/>
      <c r="AF6842"/>
      <c r="AG6842"/>
      <c r="AH6842"/>
      <c r="AI6842"/>
      <c r="AJ6842"/>
      <c r="AK6842"/>
      <c r="AL6842"/>
      <c r="AM6842"/>
      <c r="AN6842"/>
      <c r="AO6842"/>
      <c r="AP6842"/>
      <c r="AQ6842"/>
    </row>
    <row r="6843" spans="1:43" s="269" customFormat="1" x14ac:dyDescent="0.2">
      <c r="A6843" s="13"/>
      <c r="B6843"/>
      <c r="C6843"/>
      <c r="D6843" s="227"/>
      <c r="E6843" s="227"/>
      <c r="F6843" s="227"/>
      <c r="G6843"/>
      <c r="H6843"/>
      <c r="I6843"/>
      <c r="J6843" s="227"/>
      <c r="L6843" s="190"/>
      <c r="N6843"/>
      <c r="O6843"/>
      <c r="P6843"/>
      <c r="Q6843"/>
      <c r="R6843"/>
      <c r="S6843"/>
      <c r="T6843"/>
      <c r="U6843"/>
      <c r="V6843"/>
      <c r="W6843" s="319"/>
      <c r="X6843"/>
      <c r="Y6843"/>
      <c r="Z6843"/>
      <c r="AA6843"/>
      <c r="AB6843"/>
      <c r="AC6843"/>
      <c r="AD6843"/>
      <c r="AE6843"/>
      <c r="AF6843"/>
      <c r="AG6843"/>
      <c r="AH6843"/>
      <c r="AI6843"/>
      <c r="AJ6843"/>
      <c r="AK6843"/>
      <c r="AL6843"/>
      <c r="AM6843"/>
      <c r="AN6843"/>
      <c r="AO6843"/>
      <c r="AP6843"/>
      <c r="AQ6843"/>
    </row>
    <row r="6844" spans="1:43" s="269" customFormat="1" x14ac:dyDescent="0.2">
      <c r="A6844" s="13"/>
      <c r="B6844"/>
      <c r="C6844"/>
      <c r="D6844" s="227"/>
      <c r="E6844" s="227"/>
      <c r="F6844" s="227"/>
      <c r="G6844"/>
      <c r="H6844"/>
      <c r="I6844"/>
      <c r="J6844" s="227"/>
      <c r="L6844" s="190"/>
      <c r="N6844"/>
      <c r="O6844"/>
      <c r="P6844"/>
      <c r="Q6844"/>
      <c r="R6844"/>
      <c r="S6844"/>
      <c r="T6844"/>
      <c r="U6844"/>
      <c r="V6844"/>
      <c r="W6844" s="319"/>
      <c r="X6844"/>
      <c r="Y6844"/>
      <c r="Z6844"/>
      <c r="AA6844"/>
      <c r="AB6844"/>
      <c r="AC6844"/>
      <c r="AD6844"/>
      <c r="AE6844"/>
      <c r="AF6844"/>
      <c r="AG6844"/>
      <c r="AH6844"/>
      <c r="AI6844"/>
      <c r="AJ6844"/>
      <c r="AK6844"/>
      <c r="AL6844"/>
      <c r="AM6844"/>
      <c r="AN6844"/>
      <c r="AO6844"/>
      <c r="AP6844"/>
      <c r="AQ6844"/>
    </row>
    <row r="6845" spans="1:43" s="269" customFormat="1" x14ac:dyDescent="0.2">
      <c r="A6845" s="13"/>
      <c r="B6845"/>
      <c r="C6845"/>
      <c r="D6845" s="227"/>
      <c r="E6845" s="227"/>
      <c r="F6845" s="227"/>
      <c r="G6845"/>
      <c r="H6845"/>
      <c r="I6845"/>
      <c r="J6845" s="227"/>
      <c r="L6845" s="190"/>
      <c r="N6845"/>
      <c r="O6845"/>
      <c r="P6845"/>
      <c r="Q6845"/>
      <c r="R6845"/>
      <c r="S6845"/>
      <c r="T6845"/>
      <c r="U6845"/>
      <c r="V6845"/>
      <c r="W6845" s="319"/>
      <c r="X6845"/>
      <c r="Y6845"/>
      <c r="Z6845"/>
      <c r="AA6845"/>
      <c r="AB6845"/>
      <c r="AC6845"/>
      <c r="AD6845"/>
      <c r="AE6845"/>
      <c r="AF6845"/>
      <c r="AG6845"/>
      <c r="AH6845"/>
      <c r="AI6845"/>
      <c r="AJ6845"/>
      <c r="AK6845"/>
      <c r="AL6845"/>
      <c r="AM6845"/>
      <c r="AN6845"/>
      <c r="AO6845"/>
      <c r="AP6845"/>
      <c r="AQ6845"/>
    </row>
    <row r="6846" spans="1:43" s="269" customFormat="1" x14ac:dyDescent="0.2">
      <c r="A6846" s="13"/>
      <c r="B6846"/>
      <c r="C6846"/>
      <c r="D6846" s="227"/>
      <c r="E6846" s="227"/>
      <c r="F6846" s="227"/>
      <c r="G6846"/>
      <c r="H6846"/>
      <c r="I6846"/>
      <c r="J6846" s="227"/>
      <c r="L6846" s="190"/>
      <c r="N6846"/>
      <c r="O6846"/>
      <c r="P6846"/>
      <c r="Q6846"/>
      <c r="R6846"/>
      <c r="S6846"/>
      <c r="T6846"/>
      <c r="U6846"/>
      <c r="V6846"/>
      <c r="W6846" s="319"/>
      <c r="X6846"/>
      <c r="Y6846"/>
      <c r="Z6846"/>
      <c r="AA6846"/>
      <c r="AB6846"/>
      <c r="AC6846"/>
      <c r="AD6846"/>
      <c r="AE6846"/>
      <c r="AF6846"/>
      <c r="AG6846"/>
      <c r="AH6846"/>
      <c r="AI6846"/>
      <c r="AJ6846"/>
      <c r="AK6846"/>
      <c r="AL6846"/>
      <c r="AM6846"/>
      <c r="AN6846"/>
      <c r="AO6846"/>
      <c r="AP6846"/>
      <c r="AQ6846"/>
    </row>
    <row r="6847" spans="1:43" s="269" customFormat="1" x14ac:dyDescent="0.2">
      <c r="A6847" s="13"/>
      <c r="B6847"/>
      <c r="C6847"/>
      <c r="D6847" s="227"/>
      <c r="E6847" s="227"/>
      <c r="F6847" s="227"/>
      <c r="G6847"/>
      <c r="H6847"/>
      <c r="I6847"/>
      <c r="J6847" s="227"/>
      <c r="L6847" s="190"/>
      <c r="N6847"/>
      <c r="O6847"/>
      <c r="P6847"/>
      <c r="Q6847"/>
      <c r="R6847"/>
      <c r="S6847"/>
      <c r="T6847"/>
      <c r="U6847"/>
      <c r="V6847"/>
      <c r="W6847" s="319"/>
      <c r="X6847"/>
      <c r="Y6847"/>
      <c r="Z6847"/>
      <c r="AA6847"/>
      <c r="AB6847"/>
      <c r="AC6847"/>
      <c r="AD6847"/>
      <c r="AE6847"/>
      <c r="AF6847"/>
      <c r="AG6847"/>
      <c r="AH6847"/>
      <c r="AI6847"/>
      <c r="AJ6847"/>
      <c r="AK6847"/>
      <c r="AL6847"/>
      <c r="AM6847"/>
      <c r="AN6847"/>
      <c r="AO6847"/>
      <c r="AP6847"/>
      <c r="AQ6847"/>
    </row>
    <row r="6848" spans="1:43" s="269" customFormat="1" x14ac:dyDescent="0.2">
      <c r="A6848" s="13"/>
      <c r="B6848"/>
      <c r="C6848"/>
      <c r="D6848" s="227"/>
      <c r="E6848" s="227"/>
      <c r="F6848" s="227"/>
      <c r="G6848"/>
      <c r="H6848"/>
      <c r="I6848"/>
      <c r="J6848" s="227"/>
      <c r="L6848" s="190"/>
      <c r="N6848"/>
      <c r="O6848"/>
      <c r="P6848"/>
      <c r="Q6848"/>
      <c r="R6848"/>
      <c r="S6848"/>
      <c r="T6848"/>
      <c r="U6848"/>
      <c r="V6848"/>
      <c r="W6848" s="319"/>
      <c r="X6848"/>
      <c r="Y6848"/>
      <c r="Z6848"/>
      <c r="AA6848"/>
      <c r="AB6848"/>
      <c r="AC6848"/>
      <c r="AD6848"/>
      <c r="AE6848"/>
      <c r="AF6848"/>
      <c r="AG6848"/>
      <c r="AH6848"/>
      <c r="AI6848"/>
      <c r="AJ6848"/>
      <c r="AK6848"/>
      <c r="AL6848"/>
      <c r="AM6848"/>
      <c r="AN6848"/>
      <c r="AO6848"/>
      <c r="AP6848"/>
      <c r="AQ6848"/>
    </row>
    <row r="6849" spans="1:43" s="269" customFormat="1" x14ac:dyDescent="0.2">
      <c r="A6849" s="13"/>
      <c r="B6849"/>
      <c r="C6849"/>
      <c r="D6849" s="227"/>
      <c r="E6849" s="227"/>
      <c r="F6849" s="227"/>
      <c r="G6849"/>
      <c r="H6849"/>
      <c r="I6849"/>
      <c r="J6849" s="227"/>
      <c r="L6849" s="190"/>
      <c r="N6849"/>
      <c r="O6849"/>
      <c r="P6849"/>
      <c r="Q6849"/>
      <c r="R6849"/>
      <c r="S6849"/>
      <c r="T6849"/>
      <c r="U6849"/>
      <c r="V6849"/>
      <c r="W6849" s="319"/>
      <c r="X6849"/>
      <c r="Y6849"/>
      <c r="Z6849"/>
      <c r="AA6849"/>
      <c r="AB6849"/>
      <c r="AC6849"/>
      <c r="AD6849"/>
      <c r="AE6849"/>
      <c r="AF6849"/>
      <c r="AG6849"/>
      <c r="AH6849"/>
      <c r="AI6849"/>
      <c r="AJ6849"/>
      <c r="AK6849"/>
      <c r="AL6849"/>
      <c r="AM6849"/>
      <c r="AN6849"/>
      <c r="AO6849"/>
      <c r="AP6849"/>
      <c r="AQ6849"/>
    </row>
    <row r="6850" spans="1:43" s="269" customFormat="1" x14ac:dyDescent="0.2">
      <c r="A6850" s="13"/>
      <c r="B6850"/>
      <c r="C6850"/>
      <c r="D6850" s="227"/>
      <c r="E6850" s="227"/>
      <c r="F6850" s="227"/>
      <c r="G6850"/>
      <c r="H6850"/>
      <c r="I6850"/>
      <c r="J6850" s="227"/>
      <c r="L6850" s="190"/>
      <c r="N6850"/>
      <c r="O6850"/>
      <c r="P6850"/>
      <c r="Q6850"/>
      <c r="R6850"/>
      <c r="S6850"/>
      <c r="T6850"/>
      <c r="U6850"/>
      <c r="V6850"/>
      <c r="W6850" s="319"/>
      <c r="X6850"/>
      <c r="Y6850"/>
      <c r="Z6850"/>
      <c r="AA6850"/>
      <c r="AB6850"/>
      <c r="AC6850"/>
      <c r="AD6850"/>
      <c r="AE6850"/>
      <c r="AF6850"/>
      <c r="AG6850"/>
      <c r="AH6850"/>
      <c r="AI6850"/>
      <c r="AJ6850"/>
      <c r="AK6850"/>
      <c r="AL6850"/>
      <c r="AM6850"/>
      <c r="AN6850"/>
      <c r="AO6850"/>
      <c r="AP6850"/>
      <c r="AQ6850"/>
    </row>
    <row r="6851" spans="1:43" s="269" customFormat="1" x14ac:dyDescent="0.2">
      <c r="A6851" s="13"/>
      <c r="B6851"/>
      <c r="C6851"/>
      <c r="D6851" s="227"/>
      <c r="E6851" s="227"/>
      <c r="F6851" s="227"/>
      <c r="G6851"/>
      <c r="H6851"/>
      <c r="I6851"/>
      <c r="J6851" s="227"/>
      <c r="L6851" s="190"/>
      <c r="N6851"/>
      <c r="O6851"/>
      <c r="P6851"/>
      <c r="Q6851"/>
      <c r="R6851"/>
      <c r="S6851"/>
      <c r="T6851"/>
      <c r="U6851"/>
      <c r="V6851"/>
      <c r="W6851" s="319"/>
      <c r="X6851"/>
      <c r="Y6851"/>
      <c r="Z6851"/>
      <c r="AA6851"/>
      <c r="AB6851"/>
      <c r="AC6851"/>
      <c r="AD6851"/>
      <c r="AE6851"/>
      <c r="AF6851"/>
      <c r="AG6851"/>
      <c r="AH6851"/>
      <c r="AI6851"/>
      <c r="AJ6851"/>
      <c r="AK6851"/>
      <c r="AL6851"/>
      <c r="AM6851"/>
      <c r="AN6851"/>
      <c r="AO6851"/>
      <c r="AP6851"/>
      <c r="AQ6851"/>
    </row>
    <row r="6852" spans="1:43" s="269" customFormat="1" x14ac:dyDescent="0.2">
      <c r="A6852" s="13"/>
      <c r="B6852"/>
      <c r="C6852"/>
      <c r="D6852" s="227"/>
      <c r="E6852" s="227"/>
      <c r="F6852" s="227"/>
      <c r="G6852"/>
      <c r="H6852"/>
      <c r="I6852"/>
      <c r="J6852" s="227"/>
      <c r="L6852" s="190"/>
      <c r="N6852"/>
      <c r="O6852"/>
      <c r="P6852"/>
      <c r="Q6852"/>
      <c r="R6852"/>
      <c r="S6852"/>
      <c r="T6852"/>
      <c r="U6852"/>
      <c r="V6852"/>
      <c r="W6852" s="319"/>
      <c r="X6852"/>
      <c r="Y6852"/>
      <c r="Z6852"/>
      <c r="AA6852"/>
      <c r="AB6852"/>
      <c r="AC6852"/>
      <c r="AD6852"/>
      <c r="AE6852"/>
      <c r="AF6852"/>
      <c r="AG6852"/>
      <c r="AH6852"/>
      <c r="AI6852"/>
      <c r="AJ6852"/>
      <c r="AK6852"/>
      <c r="AL6852"/>
      <c r="AM6852"/>
      <c r="AN6852"/>
      <c r="AO6852"/>
      <c r="AP6852"/>
      <c r="AQ6852"/>
    </row>
    <row r="6853" spans="1:43" s="269" customFormat="1" x14ac:dyDescent="0.2">
      <c r="A6853" s="13"/>
      <c r="B6853"/>
      <c r="C6853"/>
      <c r="D6853" s="227"/>
      <c r="E6853" s="227"/>
      <c r="F6853" s="227"/>
      <c r="G6853"/>
      <c r="H6853"/>
      <c r="I6853"/>
      <c r="J6853" s="227"/>
      <c r="L6853" s="190"/>
      <c r="N6853"/>
      <c r="O6853"/>
      <c r="P6853"/>
      <c r="Q6853"/>
      <c r="R6853"/>
      <c r="S6853"/>
      <c r="T6853"/>
      <c r="U6853"/>
      <c r="V6853"/>
      <c r="W6853" s="319"/>
      <c r="X6853"/>
      <c r="Y6853"/>
      <c r="Z6853"/>
      <c r="AA6853"/>
      <c r="AB6853"/>
      <c r="AC6853"/>
      <c r="AD6853"/>
      <c r="AE6853"/>
      <c r="AF6853"/>
      <c r="AG6853"/>
      <c r="AH6853"/>
      <c r="AI6853"/>
      <c r="AJ6853"/>
      <c r="AK6853"/>
      <c r="AL6853"/>
      <c r="AM6853"/>
      <c r="AN6853"/>
      <c r="AO6853"/>
      <c r="AP6853"/>
      <c r="AQ6853"/>
    </row>
    <row r="6854" spans="1:43" s="269" customFormat="1" x14ac:dyDescent="0.2">
      <c r="A6854" s="13"/>
      <c r="B6854"/>
      <c r="C6854"/>
      <c r="D6854" s="227"/>
      <c r="E6854" s="227"/>
      <c r="F6854" s="227"/>
      <c r="G6854"/>
      <c r="H6854"/>
      <c r="I6854"/>
      <c r="J6854" s="227"/>
      <c r="L6854" s="190"/>
      <c r="N6854"/>
      <c r="O6854"/>
      <c r="P6854"/>
      <c r="Q6854"/>
      <c r="R6854"/>
      <c r="S6854"/>
      <c r="T6854"/>
      <c r="U6854"/>
      <c r="V6854"/>
      <c r="W6854" s="319"/>
      <c r="X6854"/>
      <c r="Y6854"/>
      <c r="Z6854"/>
      <c r="AA6854"/>
      <c r="AB6854"/>
      <c r="AC6854"/>
      <c r="AD6854"/>
      <c r="AE6854"/>
      <c r="AF6854"/>
      <c r="AG6854"/>
      <c r="AH6854"/>
      <c r="AI6854"/>
      <c r="AJ6854"/>
      <c r="AK6854"/>
      <c r="AL6854"/>
      <c r="AM6854"/>
      <c r="AN6854"/>
      <c r="AO6854"/>
      <c r="AP6854"/>
      <c r="AQ6854"/>
    </row>
    <row r="6855" spans="1:43" s="269" customFormat="1" x14ac:dyDescent="0.2">
      <c r="A6855" s="13"/>
      <c r="B6855"/>
      <c r="C6855"/>
      <c r="D6855" s="227"/>
      <c r="E6855" s="227"/>
      <c r="F6855" s="227"/>
      <c r="G6855"/>
      <c r="H6855"/>
      <c r="I6855"/>
      <c r="J6855" s="227"/>
      <c r="L6855" s="190"/>
      <c r="N6855"/>
      <c r="O6855"/>
      <c r="P6855"/>
      <c r="Q6855"/>
      <c r="R6855"/>
      <c r="S6855"/>
      <c r="T6855"/>
      <c r="U6855"/>
      <c r="V6855"/>
      <c r="W6855" s="319"/>
      <c r="X6855"/>
      <c r="Y6855"/>
      <c r="Z6855"/>
      <c r="AA6855"/>
      <c r="AB6855"/>
      <c r="AC6855"/>
      <c r="AD6855"/>
      <c r="AE6855"/>
      <c r="AF6855"/>
      <c r="AG6855"/>
      <c r="AH6855"/>
      <c r="AI6855"/>
      <c r="AJ6855"/>
      <c r="AK6855"/>
      <c r="AL6855"/>
      <c r="AM6855"/>
      <c r="AN6855"/>
      <c r="AO6855"/>
      <c r="AP6855"/>
      <c r="AQ6855"/>
    </row>
    <row r="6856" spans="1:43" s="269" customFormat="1" x14ac:dyDescent="0.2">
      <c r="A6856" s="13"/>
      <c r="B6856"/>
      <c r="C6856"/>
      <c r="D6856" s="227"/>
      <c r="E6856" s="227"/>
      <c r="F6856" s="227"/>
      <c r="G6856"/>
      <c r="H6856"/>
      <c r="I6856"/>
      <c r="J6856" s="227"/>
      <c r="L6856" s="190"/>
      <c r="N6856"/>
      <c r="O6856"/>
      <c r="P6856"/>
      <c r="Q6856"/>
      <c r="R6856"/>
      <c r="S6856"/>
      <c r="T6856"/>
      <c r="U6856"/>
      <c r="V6856"/>
      <c r="W6856" s="319"/>
      <c r="X6856"/>
      <c r="Y6856"/>
      <c r="Z6856"/>
      <c r="AA6856"/>
      <c r="AB6856"/>
      <c r="AC6856"/>
      <c r="AD6856"/>
      <c r="AE6856"/>
      <c r="AF6856"/>
      <c r="AG6856"/>
      <c r="AH6856"/>
      <c r="AI6856"/>
      <c r="AJ6856"/>
      <c r="AK6856"/>
      <c r="AL6856"/>
      <c r="AM6856"/>
      <c r="AN6856"/>
      <c r="AO6856"/>
      <c r="AP6856"/>
      <c r="AQ6856"/>
    </row>
    <row r="6857" spans="1:43" s="269" customFormat="1" x14ac:dyDescent="0.2">
      <c r="A6857" s="13"/>
      <c r="B6857"/>
      <c r="C6857"/>
      <c r="D6857" s="227"/>
      <c r="E6857" s="227"/>
      <c r="F6857" s="227"/>
      <c r="G6857"/>
      <c r="H6857"/>
      <c r="I6857"/>
      <c r="J6857" s="227"/>
      <c r="L6857" s="190"/>
      <c r="N6857"/>
      <c r="O6857"/>
      <c r="P6857"/>
      <c r="Q6857"/>
      <c r="R6857"/>
      <c r="S6857"/>
      <c r="T6857"/>
      <c r="U6857"/>
      <c r="V6857"/>
      <c r="W6857" s="319"/>
      <c r="X6857"/>
      <c r="Y6857"/>
      <c r="Z6857"/>
      <c r="AA6857"/>
      <c r="AB6857"/>
      <c r="AC6857"/>
      <c r="AD6857"/>
      <c r="AE6857"/>
      <c r="AF6857"/>
      <c r="AG6857"/>
      <c r="AH6857"/>
      <c r="AI6857"/>
      <c r="AJ6857"/>
      <c r="AK6857"/>
      <c r="AL6857"/>
      <c r="AM6857"/>
      <c r="AN6857"/>
      <c r="AO6857"/>
      <c r="AP6857"/>
      <c r="AQ6857"/>
    </row>
    <row r="6858" spans="1:43" s="269" customFormat="1" x14ac:dyDescent="0.2">
      <c r="A6858" s="13"/>
      <c r="B6858"/>
      <c r="C6858"/>
      <c r="D6858" s="227"/>
      <c r="E6858" s="227"/>
      <c r="F6858" s="227"/>
      <c r="G6858"/>
      <c r="H6858"/>
      <c r="I6858"/>
      <c r="J6858" s="227"/>
      <c r="L6858" s="190"/>
      <c r="N6858"/>
      <c r="O6858"/>
      <c r="P6858"/>
      <c r="Q6858"/>
      <c r="R6858"/>
      <c r="S6858"/>
      <c r="T6858"/>
      <c r="U6858"/>
      <c r="V6858"/>
      <c r="W6858" s="319"/>
      <c r="X6858"/>
      <c r="Y6858"/>
      <c r="Z6858"/>
      <c r="AA6858"/>
      <c r="AB6858"/>
      <c r="AC6858"/>
      <c r="AD6858"/>
      <c r="AE6858"/>
      <c r="AF6858"/>
      <c r="AG6858"/>
      <c r="AH6858"/>
      <c r="AI6858"/>
      <c r="AJ6858"/>
      <c r="AK6858"/>
      <c r="AL6858"/>
      <c r="AM6858"/>
      <c r="AN6858"/>
      <c r="AO6858"/>
      <c r="AP6858"/>
      <c r="AQ6858"/>
    </row>
    <row r="6859" spans="1:43" s="269" customFormat="1" x14ac:dyDescent="0.2">
      <c r="A6859" s="13"/>
      <c r="B6859"/>
      <c r="C6859"/>
      <c r="D6859" s="227"/>
      <c r="E6859" s="227"/>
      <c r="F6859" s="227"/>
      <c r="G6859"/>
      <c r="H6859"/>
      <c r="I6859"/>
      <c r="J6859" s="227"/>
      <c r="L6859" s="190"/>
      <c r="N6859"/>
      <c r="O6859"/>
      <c r="P6859"/>
      <c r="Q6859"/>
      <c r="R6859"/>
      <c r="S6859"/>
      <c r="T6859"/>
      <c r="U6859"/>
      <c r="V6859"/>
      <c r="W6859" s="319"/>
      <c r="X6859"/>
      <c r="Y6859"/>
      <c r="Z6859"/>
      <c r="AA6859"/>
      <c r="AB6859"/>
      <c r="AC6859"/>
      <c r="AD6859"/>
      <c r="AE6859"/>
      <c r="AF6859"/>
      <c r="AG6859"/>
      <c r="AH6859"/>
      <c r="AI6859"/>
      <c r="AJ6859"/>
      <c r="AK6859"/>
      <c r="AL6859"/>
      <c r="AM6859"/>
      <c r="AN6859"/>
      <c r="AO6859"/>
      <c r="AP6859"/>
      <c r="AQ6859"/>
    </row>
    <row r="6860" spans="1:43" s="269" customFormat="1" x14ac:dyDescent="0.2">
      <c r="A6860" s="13"/>
      <c r="B6860"/>
      <c r="C6860"/>
      <c r="D6860" s="227"/>
      <c r="E6860" s="227"/>
      <c r="F6860" s="227"/>
      <c r="G6860"/>
      <c r="H6860"/>
      <c r="I6860"/>
      <c r="J6860" s="227"/>
      <c r="L6860" s="190"/>
      <c r="N6860"/>
      <c r="O6860"/>
      <c r="P6860"/>
      <c r="Q6860"/>
      <c r="R6860"/>
      <c r="S6860"/>
      <c r="T6860"/>
      <c r="U6860"/>
      <c r="V6860"/>
      <c r="W6860" s="319"/>
      <c r="X6860"/>
      <c r="Y6860"/>
      <c r="Z6860"/>
      <c r="AA6860"/>
      <c r="AB6860"/>
      <c r="AC6860"/>
      <c r="AD6860"/>
      <c r="AE6860"/>
      <c r="AF6860"/>
      <c r="AG6860"/>
      <c r="AH6860"/>
      <c r="AI6860"/>
      <c r="AJ6860"/>
      <c r="AK6860"/>
      <c r="AL6860"/>
      <c r="AM6860"/>
      <c r="AN6860"/>
      <c r="AO6860"/>
      <c r="AP6860"/>
      <c r="AQ6860"/>
    </row>
    <row r="6861" spans="1:43" s="269" customFormat="1" x14ac:dyDescent="0.2">
      <c r="A6861" s="13"/>
      <c r="B6861"/>
      <c r="C6861"/>
      <c r="D6861" s="227"/>
      <c r="E6861" s="227"/>
      <c r="F6861" s="227"/>
      <c r="G6861"/>
      <c r="H6861"/>
      <c r="I6861"/>
      <c r="J6861" s="227"/>
      <c r="L6861" s="190"/>
      <c r="N6861"/>
      <c r="O6861"/>
      <c r="P6861"/>
      <c r="Q6861"/>
      <c r="R6861"/>
      <c r="S6861"/>
      <c r="T6861"/>
      <c r="U6861"/>
      <c r="V6861"/>
      <c r="W6861" s="319"/>
      <c r="X6861"/>
      <c r="Y6861"/>
      <c r="Z6861"/>
      <c r="AA6861"/>
      <c r="AB6861"/>
      <c r="AC6861"/>
      <c r="AD6861"/>
      <c r="AE6861"/>
      <c r="AF6861"/>
      <c r="AG6861"/>
      <c r="AH6861"/>
      <c r="AI6861"/>
      <c r="AJ6861"/>
      <c r="AK6861"/>
      <c r="AL6861"/>
      <c r="AM6861"/>
      <c r="AN6861"/>
      <c r="AO6861"/>
      <c r="AP6861"/>
      <c r="AQ6861"/>
    </row>
    <row r="6862" spans="1:43" s="269" customFormat="1" x14ac:dyDescent="0.2">
      <c r="A6862" s="13"/>
      <c r="B6862"/>
      <c r="C6862"/>
      <c r="D6862" s="227"/>
      <c r="E6862" s="227"/>
      <c r="F6862" s="227"/>
      <c r="G6862"/>
      <c r="H6862"/>
      <c r="I6862"/>
      <c r="J6862" s="227"/>
      <c r="L6862" s="190"/>
      <c r="N6862"/>
      <c r="O6862"/>
      <c r="P6862"/>
      <c r="Q6862"/>
      <c r="R6862"/>
      <c r="S6862"/>
      <c r="T6862"/>
      <c r="U6862"/>
      <c r="V6862"/>
      <c r="W6862" s="319"/>
      <c r="X6862"/>
      <c r="Y6862"/>
      <c r="Z6862"/>
      <c r="AA6862"/>
      <c r="AB6862"/>
      <c r="AC6862"/>
      <c r="AD6862"/>
      <c r="AE6862"/>
      <c r="AF6862"/>
      <c r="AG6862"/>
      <c r="AH6862"/>
      <c r="AI6862"/>
      <c r="AJ6862"/>
      <c r="AK6862"/>
      <c r="AL6862"/>
      <c r="AM6862"/>
      <c r="AN6862"/>
      <c r="AO6862"/>
      <c r="AP6862"/>
      <c r="AQ6862"/>
    </row>
    <row r="6863" spans="1:43" s="269" customFormat="1" x14ac:dyDescent="0.2">
      <c r="A6863" s="13"/>
      <c r="B6863"/>
      <c r="C6863"/>
      <c r="D6863" s="227"/>
      <c r="E6863" s="227"/>
      <c r="F6863" s="227"/>
      <c r="G6863"/>
      <c r="H6863"/>
      <c r="I6863"/>
      <c r="J6863" s="227"/>
      <c r="L6863" s="190"/>
      <c r="N6863"/>
      <c r="O6863"/>
      <c r="P6863"/>
      <c r="Q6863"/>
      <c r="R6863"/>
      <c r="S6863"/>
      <c r="T6863"/>
      <c r="U6863"/>
      <c r="V6863"/>
      <c r="W6863" s="319"/>
      <c r="X6863"/>
      <c r="Y6863"/>
      <c r="Z6863"/>
      <c r="AA6863"/>
      <c r="AB6863"/>
      <c r="AC6863"/>
      <c r="AD6863"/>
      <c r="AE6863"/>
      <c r="AF6863"/>
      <c r="AG6863"/>
      <c r="AH6863"/>
      <c r="AI6863"/>
      <c r="AJ6863"/>
      <c r="AK6863"/>
      <c r="AL6863"/>
      <c r="AM6863"/>
      <c r="AN6863"/>
      <c r="AO6863"/>
      <c r="AP6863"/>
      <c r="AQ6863"/>
    </row>
    <row r="6864" spans="1:43" s="269" customFormat="1" x14ac:dyDescent="0.2">
      <c r="A6864" s="13"/>
      <c r="B6864"/>
      <c r="C6864"/>
      <c r="D6864" s="227"/>
      <c r="E6864" s="227"/>
      <c r="F6864" s="227"/>
      <c r="G6864"/>
      <c r="H6864"/>
      <c r="I6864"/>
      <c r="J6864" s="227"/>
      <c r="L6864" s="190"/>
      <c r="N6864"/>
      <c r="O6864"/>
      <c r="P6864"/>
      <c r="Q6864"/>
      <c r="R6864"/>
      <c r="S6864"/>
      <c r="T6864"/>
      <c r="U6864"/>
      <c r="V6864"/>
      <c r="W6864" s="319"/>
      <c r="X6864"/>
      <c r="Y6864"/>
      <c r="Z6864"/>
      <c r="AA6864"/>
      <c r="AB6864"/>
      <c r="AC6864"/>
      <c r="AD6864"/>
      <c r="AE6864"/>
      <c r="AF6864"/>
      <c r="AG6864"/>
      <c r="AH6864"/>
      <c r="AI6864"/>
      <c r="AJ6864"/>
      <c r="AK6864"/>
      <c r="AL6864"/>
      <c r="AM6864"/>
      <c r="AN6864"/>
      <c r="AO6864"/>
      <c r="AP6864"/>
      <c r="AQ6864"/>
    </row>
    <row r="6865" spans="1:43" s="269" customFormat="1" x14ac:dyDescent="0.2">
      <c r="A6865" s="13"/>
      <c r="B6865"/>
      <c r="C6865"/>
      <c r="D6865" s="227"/>
      <c r="E6865" s="227"/>
      <c r="F6865" s="227"/>
      <c r="G6865"/>
      <c r="H6865"/>
      <c r="I6865"/>
      <c r="J6865" s="227"/>
      <c r="L6865" s="190"/>
      <c r="N6865"/>
      <c r="O6865"/>
      <c r="P6865"/>
      <c r="Q6865"/>
      <c r="R6865"/>
      <c r="S6865"/>
      <c r="T6865"/>
      <c r="U6865"/>
      <c r="V6865"/>
      <c r="W6865" s="319"/>
      <c r="X6865"/>
      <c r="Y6865"/>
      <c r="Z6865"/>
      <c r="AA6865"/>
      <c r="AB6865"/>
      <c r="AC6865"/>
      <c r="AD6865"/>
      <c r="AE6865"/>
      <c r="AF6865"/>
      <c r="AG6865"/>
      <c r="AH6865"/>
      <c r="AI6865"/>
      <c r="AJ6865"/>
      <c r="AK6865"/>
      <c r="AL6865"/>
      <c r="AM6865"/>
      <c r="AN6865"/>
      <c r="AO6865"/>
      <c r="AP6865"/>
      <c r="AQ6865"/>
    </row>
    <row r="6866" spans="1:43" s="269" customFormat="1" x14ac:dyDescent="0.2">
      <c r="A6866" s="13"/>
      <c r="B6866"/>
      <c r="C6866"/>
      <c r="D6866" s="227"/>
      <c r="E6866" s="227"/>
      <c r="F6866" s="227"/>
      <c r="G6866"/>
      <c r="H6866"/>
      <c r="I6866"/>
      <c r="J6866" s="227"/>
      <c r="L6866" s="190"/>
      <c r="N6866"/>
      <c r="O6866"/>
      <c r="P6866"/>
      <c r="Q6866"/>
      <c r="R6866"/>
      <c r="S6866"/>
      <c r="T6866"/>
      <c r="U6866"/>
      <c r="V6866"/>
      <c r="W6866" s="319"/>
      <c r="X6866"/>
      <c r="Y6866"/>
      <c r="Z6866"/>
      <c r="AA6866"/>
      <c r="AB6866"/>
      <c r="AC6866"/>
      <c r="AD6866"/>
      <c r="AE6866"/>
      <c r="AF6866"/>
      <c r="AG6866"/>
      <c r="AH6866"/>
      <c r="AI6866"/>
      <c r="AJ6866"/>
      <c r="AK6866"/>
      <c r="AL6866"/>
      <c r="AM6866"/>
      <c r="AN6866"/>
      <c r="AO6866"/>
      <c r="AP6866"/>
      <c r="AQ6866"/>
    </row>
    <row r="6867" spans="1:43" s="269" customFormat="1" x14ac:dyDescent="0.2">
      <c r="A6867" s="13"/>
      <c r="B6867"/>
      <c r="C6867"/>
      <c r="D6867" s="227"/>
      <c r="E6867" s="227"/>
      <c r="F6867" s="227"/>
      <c r="G6867"/>
      <c r="H6867"/>
      <c r="I6867"/>
      <c r="J6867" s="227"/>
      <c r="L6867" s="190"/>
      <c r="N6867"/>
      <c r="O6867"/>
      <c r="P6867"/>
      <c r="Q6867"/>
      <c r="R6867"/>
      <c r="S6867"/>
      <c r="T6867"/>
      <c r="U6867"/>
      <c r="V6867"/>
      <c r="W6867" s="319"/>
      <c r="X6867"/>
      <c r="Y6867"/>
      <c r="Z6867"/>
      <c r="AA6867"/>
      <c r="AB6867"/>
      <c r="AC6867"/>
      <c r="AD6867"/>
      <c r="AE6867"/>
      <c r="AF6867"/>
      <c r="AG6867"/>
      <c r="AH6867"/>
      <c r="AI6867"/>
      <c r="AJ6867"/>
      <c r="AK6867"/>
      <c r="AL6867"/>
      <c r="AM6867"/>
      <c r="AN6867"/>
      <c r="AO6867"/>
      <c r="AP6867"/>
      <c r="AQ6867"/>
    </row>
    <row r="6868" spans="1:43" s="269" customFormat="1" x14ac:dyDescent="0.2">
      <c r="A6868" s="13"/>
      <c r="B6868"/>
      <c r="C6868"/>
      <c r="D6868" s="227"/>
      <c r="E6868" s="227"/>
      <c r="F6868" s="227"/>
      <c r="G6868"/>
      <c r="H6868"/>
      <c r="I6868"/>
      <c r="J6868" s="227"/>
      <c r="L6868" s="190"/>
      <c r="N6868"/>
      <c r="O6868"/>
      <c r="P6868"/>
      <c r="Q6868"/>
      <c r="R6868"/>
      <c r="S6868"/>
      <c r="T6868"/>
      <c r="U6868"/>
      <c r="V6868"/>
      <c r="W6868" s="319"/>
      <c r="X6868"/>
      <c r="Y6868"/>
      <c r="Z6868"/>
      <c r="AA6868"/>
      <c r="AB6868"/>
      <c r="AC6868"/>
      <c r="AD6868"/>
      <c r="AE6868"/>
      <c r="AF6868"/>
      <c r="AG6868"/>
      <c r="AH6868"/>
      <c r="AI6868"/>
      <c r="AJ6868"/>
      <c r="AK6868"/>
      <c r="AL6868"/>
      <c r="AM6868"/>
      <c r="AN6868"/>
      <c r="AO6868"/>
      <c r="AP6868"/>
      <c r="AQ6868"/>
    </row>
    <row r="6869" spans="1:43" s="269" customFormat="1" x14ac:dyDescent="0.2">
      <c r="A6869" s="13"/>
      <c r="B6869"/>
      <c r="C6869"/>
      <c r="D6869" s="227"/>
      <c r="E6869" s="227"/>
      <c r="F6869" s="227"/>
      <c r="G6869"/>
      <c r="H6869"/>
      <c r="I6869"/>
      <c r="J6869" s="227"/>
      <c r="L6869" s="190"/>
      <c r="N6869"/>
      <c r="O6869"/>
      <c r="P6869"/>
      <c r="Q6869"/>
      <c r="R6869"/>
      <c r="S6869"/>
      <c r="T6869"/>
      <c r="U6869"/>
      <c r="V6869"/>
      <c r="W6869" s="319"/>
      <c r="X6869"/>
      <c r="Y6869"/>
      <c r="Z6869"/>
      <c r="AA6869"/>
      <c r="AB6869"/>
      <c r="AC6869"/>
      <c r="AD6869"/>
      <c r="AE6869"/>
      <c r="AF6869"/>
      <c r="AG6869"/>
      <c r="AH6869"/>
      <c r="AI6869"/>
      <c r="AJ6869"/>
      <c r="AK6869"/>
      <c r="AL6869"/>
      <c r="AM6869"/>
      <c r="AN6869"/>
      <c r="AO6869"/>
      <c r="AP6869"/>
      <c r="AQ6869"/>
    </row>
    <row r="6870" spans="1:43" s="269" customFormat="1" x14ac:dyDescent="0.2">
      <c r="A6870" s="13"/>
      <c r="B6870"/>
      <c r="C6870"/>
      <c r="D6870" s="227"/>
      <c r="E6870" s="227"/>
      <c r="F6870" s="227"/>
      <c r="G6870"/>
      <c r="H6870"/>
      <c r="I6870"/>
      <c r="J6870" s="227"/>
      <c r="L6870" s="190"/>
      <c r="N6870"/>
      <c r="O6870"/>
      <c r="P6870"/>
      <c r="Q6870"/>
      <c r="R6870"/>
      <c r="S6870"/>
      <c r="T6870"/>
      <c r="U6870"/>
      <c r="V6870"/>
      <c r="W6870" s="319"/>
      <c r="X6870"/>
      <c r="Y6870"/>
      <c r="Z6870"/>
      <c r="AA6870"/>
      <c r="AB6870"/>
      <c r="AC6870"/>
      <c r="AD6870"/>
      <c r="AE6870"/>
      <c r="AF6870"/>
      <c r="AG6870"/>
      <c r="AH6870"/>
      <c r="AI6870"/>
      <c r="AJ6870"/>
      <c r="AK6870"/>
      <c r="AL6870"/>
      <c r="AM6870"/>
      <c r="AN6870"/>
      <c r="AO6870"/>
      <c r="AP6870"/>
      <c r="AQ6870"/>
    </row>
    <row r="6871" spans="1:43" s="269" customFormat="1" x14ac:dyDescent="0.2">
      <c r="A6871" s="13"/>
      <c r="B6871"/>
      <c r="C6871"/>
      <c r="D6871" s="227"/>
      <c r="E6871" s="227"/>
      <c r="F6871" s="227"/>
      <c r="G6871"/>
      <c r="H6871"/>
      <c r="I6871"/>
      <c r="J6871" s="227"/>
      <c r="L6871" s="190"/>
      <c r="N6871"/>
      <c r="O6871"/>
      <c r="P6871"/>
      <c r="Q6871"/>
      <c r="R6871"/>
      <c r="S6871"/>
      <c r="T6871"/>
      <c r="U6871"/>
      <c r="V6871"/>
      <c r="W6871" s="319"/>
      <c r="X6871"/>
      <c r="Y6871"/>
      <c r="Z6871"/>
      <c r="AA6871"/>
      <c r="AB6871"/>
      <c r="AC6871"/>
      <c r="AD6871"/>
      <c r="AE6871"/>
      <c r="AF6871"/>
      <c r="AG6871"/>
      <c r="AH6871"/>
      <c r="AI6871"/>
      <c r="AJ6871"/>
      <c r="AK6871"/>
      <c r="AL6871"/>
      <c r="AM6871"/>
      <c r="AN6871"/>
      <c r="AO6871"/>
      <c r="AP6871"/>
      <c r="AQ6871"/>
    </row>
    <row r="6872" spans="1:43" s="269" customFormat="1" x14ac:dyDescent="0.2">
      <c r="A6872" s="13"/>
      <c r="B6872"/>
      <c r="C6872"/>
      <c r="D6872" s="227"/>
      <c r="E6872" s="227"/>
      <c r="F6872" s="227"/>
      <c r="G6872"/>
      <c r="H6872"/>
      <c r="I6872"/>
      <c r="J6872" s="227"/>
      <c r="L6872" s="190"/>
      <c r="N6872"/>
      <c r="O6872"/>
      <c r="P6872"/>
      <c r="Q6872"/>
      <c r="R6872"/>
      <c r="S6872"/>
      <c r="T6872"/>
      <c r="U6872"/>
      <c r="V6872"/>
      <c r="W6872" s="319"/>
      <c r="X6872"/>
      <c r="Y6872"/>
      <c r="Z6872"/>
      <c r="AA6872"/>
      <c r="AB6872"/>
      <c r="AC6872"/>
      <c r="AD6872"/>
      <c r="AE6872"/>
      <c r="AF6872"/>
      <c r="AG6872"/>
      <c r="AH6872"/>
      <c r="AI6872"/>
      <c r="AJ6872"/>
      <c r="AK6872"/>
      <c r="AL6872"/>
      <c r="AM6872"/>
      <c r="AN6872"/>
      <c r="AO6872"/>
      <c r="AP6872"/>
      <c r="AQ6872"/>
    </row>
    <row r="6873" spans="1:43" s="269" customFormat="1" x14ac:dyDescent="0.2">
      <c r="A6873" s="13"/>
      <c r="B6873"/>
      <c r="C6873"/>
      <c r="D6873" s="227"/>
      <c r="E6873" s="227"/>
      <c r="F6873" s="227"/>
      <c r="G6873"/>
      <c r="H6873"/>
      <c r="I6873"/>
      <c r="J6873" s="227"/>
      <c r="L6873" s="190"/>
      <c r="N6873"/>
      <c r="O6873"/>
      <c r="P6873"/>
      <c r="Q6873"/>
      <c r="R6873"/>
      <c r="S6873"/>
      <c r="T6873"/>
      <c r="U6873"/>
      <c r="V6873"/>
      <c r="W6873" s="319"/>
      <c r="X6873"/>
      <c r="Y6873"/>
      <c r="Z6873"/>
      <c r="AA6873"/>
      <c r="AB6873"/>
      <c r="AC6873"/>
      <c r="AD6873"/>
      <c r="AE6873"/>
      <c r="AF6873"/>
      <c r="AG6873"/>
      <c r="AH6873"/>
      <c r="AI6873"/>
      <c r="AJ6873"/>
      <c r="AK6873"/>
      <c r="AL6873"/>
      <c r="AM6873"/>
      <c r="AN6873"/>
      <c r="AO6873"/>
      <c r="AP6873"/>
      <c r="AQ6873"/>
    </row>
    <row r="6874" spans="1:43" s="269" customFormat="1" x14ac:dyDescent="0.2">
      <c r="A6874" s="13"/>
      <c r="B6874"/>
      <c r="C6874"/>
      <c r="D6874" s="227"/>
      <c r="E6874" s="227"/>
      <c r="F6874" s="227"/>
      <c r="G6874"/>
      <c r="H6874"/>
      <c r="I6874"/>
      <c r="J6874" s="227"/>
      <c r="L6874" s="190"/>
      <c r="N6874"/>
      <c r="O6874"/>
      <c r="P6874"/>
      <c r="Q6874"/>
      <c r="R6874"/>
      <c r="S6874"/>
      <c r="T6874"/>
      <c r="U6874"/>
      <c r="V6874"/>
      <c r="W6874" s="319"/>
      <c r="X6874"/>
      <c r="Y6874"/>
      <c r="Z6874"/>
      <c r="AA6874"/>
      <c r="AB6874"/>
      <c r="AC6874"/>
      <c r="AD6874"/>
      <c r="AE6874"/>
      <c r="AF6874"/>
      <c r="AG6874"/>
      <c r="AH6874"/>
      <c r="AI6874"/>
      <c r="AJ6874"/>
      <c r="AK6874"/>
      <c r="AL6874"/>
      <c r="AM6874"/>
      <c r="AN6874"/>
      <c r="AO6874"/>
      <c r="AP6874"/>
      <c r="AQ6874"/>
    </row>
    <row r="6875" spans="1:43" s="269" customFormat="1" x14ac:dyDescent="0.2">
      <c r="A6875" s="13"/>
      <c r="B6875"/>
      <c r="C6875"/>
      <c r="D6875" s="227"/>
      <c r="E6875" s="227"/>
      <c r="F6875" s="227"/>
      <c r="G6875"/>
      <c r="H6875"/>
      <c r="I6875"/>
      <c r="J6875" s="227"/>
      <c r="L6875" s="190"/>
      <c r="N6875"/>
      <c r="O6875"/>
      <c r="P6875"/>
      <c r="Q6875"/>
      <c r="R6875"/>
      <c r="S6875"/>
      <c r="T6875"/>
      <c r="U6875"/>
      <c r="V6875"/>
      <c r="W6875" s="319"/>
      <c r="X6875"/>
      <c r="Y6875"/>
      <c r="Z6875"/>
      <c r="AA6875"/>
      <c r="AB6875"/>
      <c r="AC6875"/>
      <c r="AD6875"/>
      <c r="AE6875"/>
      <c r="AF6875"/>
      <c r="AG6875"/>
      <c r="AH6875"/>
      <c r="AI6875"/>
      <c r="AJ6875"/>
      <c r="AK6875"/>
      <c r="AL6875"/>
      <c r="AM6875"/>
      <c r="AN6875"/>
      <c r="AO6875"/>
      <c r="AP6875"/>
      <c r="AQ6875"/>
    </row>
    <row r="6876" spans="1:43" s="269" customFormat="1" x14ac:dyDescent="0.2">
      <c r="A6876" s="13"/>
      <c r="B6876"/>
      <c r="C6876"/>
      <c r="D6876" s="227"/>
      <c r="E6876" s="227"/>
      <c r="F6876" s="227"/>
      <c r="G6876"/>
      <c r="H6876"/>
      <c r="I6876"/>
      <c r="J6876" s="227"/>
      <c r="L6876" s="190"/>
      <c r="N6876"/>
      <c r="O6876"/>
      <c r="P6876"/>
      <c r="Q6876"/>
      <c r="R6876"/>
      <c r="S6876"/>
      <c r="T6876"/>
      <c r="U6876"/>
      <c r="V6876"/>
      <c r="W6876" s="319"/>
      <c r="X6876"/>
      <c r="Y6876"/>
      <c r="Z6876"/>
      <c r="AA6876"/>
      <c r="AB6876"/>
      <c r="AC6876"/>
      <c r="AD6876"/>
      <c r="AE6876"/>
      <c r="AF6876"/>
      <c r="AG6876"/>
      <c r="AH6876"/>
      <c r="AI6876"/>
      <c r="AJ6876"/>
      <c r="AK6876"/>
      <c r="AL6876"/>
      <c r="AM6876"/>
      <c r="AN6876"/>
      <c r="AO6876"/>
      <c r="AP6876"/>
      <c r="AQ6876"/>
    </row>
    <row r="6877" spans="1:43" s="269" customFormat="1" x14ac:dyDescent="0.2">
      <c r="A6877" s="13"/>
      <c r="B6877"/>
      <c r="C6877"/>
      <c r="D6877" s="227"/>
      <c r="E6877" s="227"/>
      <c r="F6877" s="227"/>
      <c r="G6877"/>
      <c r="H6877"/>
      <c r="I6877"/>
      <c r="J6877" s="227"/>
      <c r="L6877" s="190"/>
      <c r="N6877"/>
      <c r="O6877"/>
      <c r="P6877"/>
      <c r="Q6877"/>
      <c r="R6877"/>
      <c r="S6877"/>
      <c r="T6877"/>
      <c r="U6877"/>
      <c r="V6877"/>
      <c r="W6877" s="319"/>
      <c r="X6877"/>
      <c r="Y6877"/>
      <c r="Z6877"/>
      <c r="AA6877"/>
      <c r="AB6877"/>
      <c r="AC6877"/>
      <c r="AD6877"/>
      <c r="AE6877"/>
      <c r="AF6877"/>
      <c r="AG6877"/>
      <c r="AH6877"/>
      <c r="AI6877"/>
      <c r="AJ6877"/>
      <c r="AK6877"/>
      <c r="AL6877"/>
      <c r="AM6877"/>
      <c r="AN6877"/>
      <c r="AO6877"/>
      <c r="AP6877"/>
      <c r="AQ6877"/>
    </row>
    <row r="6878" spans="1:43" s="269" customFormat="1" x14ac:dyDescent="0.2">
      <c r="A6878" s="13"/>
      <c r="B6878"/>
      <c r="C6878"/>
      <c r="D6878" s="227"/>
      <c r="E6878" s="227"/>
      <c r="F6878" s="227"/>
      <c r="G6878"/>
      <c r="H6878"/>
      <c r="I6878"/>
      <c r="J6878" s="227"/>
      <c r="L6878" s="190"/>
      <c r="N6878"/>
      <c r="O6878"/>
      <c r="P6878"/>
      <c r="Q6878"/>
      <c r="R6878"/>
      <c r="S6878"/>
      <c r="T6878"/>
      <c r="U6878"/>
      <c r="V6878"/>
      <c r="W6878" s="319"/>
      <c r="X6878"/>
      <c r="Y6878"/>
      <c r="Z6878"/>
      <c r="AA6878"/>
      <c r="AB6878"/>
      <c r="AC6878"/>
      <c r="AD6878"/>
      <c r="AE6878"/>
      <c r="AF6878"/>
      <c r="AG6878"/>
      <c r="AH6878"/>
      <c r="AI6878"/>
      <c r="AJ6878"/>
      <c r="AK6878"/>
      <c r="AL6878"/>
      <c r="AM6878"/>
      <c r="AN6878"/>
      <c r="AO6878"/>
      <c r="AP6878"/>
      <c r="AQ6878"/>
    </row>
    <row r="6879" spans="1:43" s="269" customFormat="1" x14ac:dyDescent="0.2">
      <c r="A6879" s="13"/>
      <c r="B6879"/>
      <c r="C6879"/>
      <c r="D6879" s="227"/>
      <c r="E6879" s="227"/>
      <c r="F6879" s="227"/>
      <c r="G6879"/>
      <c r="H6879"/>
      <c r="I6879"/>
      <c r="J6879" s="227"/>
      <c r="L6879" s="190"/>
      <c r="N6879"/>
      <c r="O6879"/>
      <c r="P6879"/>
      <c r="Q6879"/>
      <c r="R6879"/>
      <c r="S6879"/>
      <c r="T6879"/>
      <c r="U6879"/>
      <c r="V6879"/>
      <c r="W6879" s="319"/>
      <c r="X6879"/>
      <c r="Y6879"/>
      <c r="Z6879"/>
      <c r="AA6879"/>
      <c r="AB6879"/>
      <c r="AC6879"/>
      <c r="AD6879"/>
      <c r="AE6879"/>
      <c r="AF6879"/>
      <c r="AG6879"/>
      <c r="AH6879"/>
      <c r="AI6879"/>
      <c r="AJ6879"/>
      <c r="AK6879"/>
      <c r="AL6879"/>
      <c r="AM6879"/>
      <c r="AN6879"/>
      <c r="AO6879"/>
      <c r="AP6879"/>
      <c r="AQ6879"/>
    </row>
    <row r="6880" spans="1:43" s="269" customFormat="1" x14ac:dyDescent="0.2">
      <c r="A6880" s="13"/>
      <c r="B6880"/>
      <c r="C6880"/>
      <c r="D6880" s="227"/>
      <c r="E6880" s="227"/>
      <c r="F6880" s="227"/>
      <c r="G6880"/>
      <c r="H6880"/>
      <c r="I6880"/>
      <c r="J6880" s="227"/>
      <c r="L6880" s="190"/>
      <c r="N6880"/>
      <c r="O6880"/>
      <c r="P6880"/>
      <c r="Q6880"/>
      <c r="R6880"/>
      <c r="S6880"/>
      <c r="T6880"/>
      <c r="U6880"/>
      <c r="V6880"/>
      <c r="W6880" s="319"/>
      <c r="X6880"/>
      <c r="Y6880"/>
      <c r="Z6880"/>
      <c r="AA6880"/>
      <c r="AB6880"/>
      <c r="AC6880"/>
      <c r="AD6880"/>
      <c r="AE6880"/>
      <c r="AF6880"/>
      <c r="AG6880"/>
      <c r="AH6880"/>
      <c r="AI6880"/>
      <c r="AJ6880"/>
      <c r="AK6880"/>
      <c r="AL6880"/>
      <c r="AM6880"/>
      <c r="AN6880"/>
      <c r="AO6880"/>
      <c r="AP6880"/>
      <c r="AQ6880"/>
    </row>
    <row r="6881" spans="1:43" s="269" customFormat="1" x14ac:dyDescent="0.2">
      <c r="A6881" s="13"/>
      <c r="B6881"/>
      <c r="C6881"/>
      <c r="D6881" s="227"/>
      <c r="E6881" s="227"/>
      <c r="F6881" s="227"/>
      <c r="G6881"/>
      <c r="H6881"/>
      <c r="I6881"/>
      <c r="J6881" s="227"/>
      <c r="L6881" s="190"/>
      <c r="N6881"/>
      <c r="O6881"/>
      <c r="P6881"/>
      <c r="Q6881"/>
      <c r="R6881"/>
      <c r="S6881"/>
      <c r="T6881"/>
      <c r="U6881"/>
      <c r="V6881"/>
      <c r="W6881" s="319"/>
      <c r="X6881"/>
      <c r="Y6881"/>
      <c r="Z6881"/>
      <c r="AA6881"/>
      <c r="AB6881"/>
      <c r="AC6881"/>
      <c r="AD6881"/>
      <c r="AE6881"/>
      <c r="AF6881"/>
      <c r="AG6881"/>
      <c r="AH6881"/>
      <c r="AI6881"/>
      <c r="AJ6881"/>
      <c r="AK6881"/>
      <c r="AL6881"/>
      <c r="AM6881"/>
      <c r="AN6881"/>
      <c r="AO6881"/>
      <c r="AP6881"/>
      <c r="AQ6881"/>
    </row>
    <row r="6882" spans="1:43" s="269" customFormat="1" x14ac:dyDescent="0.2">
      <c r="A6882" s="13"/>
      <c r="B6882"/>
      <c r="C6882"/>
      <c r="D6882" s="227"/>
      <c r="E6882" s="227"/>
      <c r="F6882" s="227"/>
      <c r="G6882"/>
      <c r="H6882"/>
      <c r="I6882"/>
      <c r="J6882" s="227"/>
      <c r="L6882" s="190"/>
      <c r="N6882"/>
      <c r="O6882"/>
      <c r="P6882"/>
      <c r="Q6882"/>
      <c r="R6882"/>
      <c r="S6882"/>
      <c r="T6882"/>
      <c r="U6882"/>
      <c r="V6882"/>
      <c r="W6882" s="319"/>
      <c r="X6882"/>
      <c r="Y6882"/>
      <c r="Z6882"/>
      <c r="AA6882"/>
      <c r="AB6882"/>
      <c r="AC6882"/>
      <c r="AD6882"/>
      <c r="AE6882"/>
      <c r="AF6882"/>
      <c r="AG6882"/>
      <c r="AH6882"/>
      <c r="AI6882"/>
      <c r="AJ6882"/>
      <c r="AK6882"/>
      <c r="AL6882"/>
      <c r="AM6882"/>
      <c r="AN6882"/>
      <c r="AO6882"/>
      <c r="AP6882"/>
      <c r="AQ6882"/>
    </row>
    <row r="6883" spans="1:43" s="269" customFormat="1" x14ac:dyDescent="0.2">
      <c r="A6883" s="13"/>
      <c r="B6883"/>
      <c r="C6883"/>
      <c r="D6883" s="227"/>
      <c r="E6883" s="227"/>
      <c r="F6883" s="227"/>
      <c r="G6883"/>
      <c r="H6883"/>
      <c r="I6883"/>
      <c r="J6883" s="227"/>
      <c r="L6883" s="190"/>
      <c r="N6883"/>
      <c r="O6883"/>
      <c r="P6883"/>
      <c r="Q6883"/>
      <c r="R6883"/>
      <c r="S6883"/>
      <c r="T6883"/>
      <c r="U6883"/>
      <c r="V6883"/>
      <c r="W6883" s="319"/>
      <c r="X6883"/>
      <c r="Y6883"/>
      <c r="Z6883"/>
      <c r="AA6883"/>
      <c r="AB6883"/>
      <c r="AC6883"/>
      <c r="AD6883"/>
      <c r="AE6883"/>
      <c r="AF6883"/>
      <c r="AG6883"/>
      <c r="AH6883"/>
      <c r="AI6883"/>
      <c r="AJ6883"/>
      <c r="AK6883"/>
      <c r="AL6883"/>
      <c r="AM6883"/>
      <c r="AN6883"/>
      <c r="AO6883"/>
      <c r="AP6883"/>
      <c r="AQ6883"/>
    </row>
    <row r="6884" spans="1:43" s="269" customFormat="1" x14ac:dyDescent="0.2">
      <c r="A6884" s="13"/>
      <c r="B6884"/>
      <c r="C6884"/>
      <c r="D6884" s="227"/>
      <c r="E6884" s="227"/>
      <c r="F6884" s="227"/>
      <c r="G6884"/>
      <c r="H6884"/>
      <c r="I6884"/>
      <c r="J6884" s="227"/>
      <c r="L6884" s="190"/>
      <c r="N6884"/>
      <c r="O6884"/>
      <c r="P6884"/>
      <c r="Q6884"/>
      <c r="R6884"/>
      <c r="S6884"/>
      <c r="T6884"/>
      <c r="U6884"/>
      <c r="V6884"/>
      <c r="W6884" s="319"/>
      <c r="X6884"/>
      <c r="Y6884"/>
      <c r="Z6884"/>
      <c r="AA6884"/>
      <c r="AB6884"/>
      <c r="AC6884"/>
      <c r="AD6884"/>
      <c r="AE6884"/>
      <c r="AF6884"/>
      <c r="AG6884"/>
      <c r="AH6884"/>
      <c r="AI6884"/>
      <c r="AJ6884"/>
      <c r="AK6884"/>
      <c r="AL6884"/>
      <c r="AM6884"/>
      <c r="AN6884"/>
      <c r="AO6884"/>
      <c r="AP6884"/>
      <c r="AQ6884"/>
    </row>
    <row r="6885" spans="1:43" s="269" customFormat="1" x14ac:dyDescent="0.2">
      <c r="A6885" s="13"/>
      <c r="B6885"/>
      <c r="C6885"/>
      <c r="D6885" s="227"/>
      <c r="E6885" s="227"/>
      <c r="F6885" s="227"/>
      <c r="G6885"/>
      <c r="H6885"/>
      <c r="I6885"/>
      <c r="J6885" s="227"/>
      <c r="L6885" s="190"/>
      <c r="N6885"/>
      <c r="O6885"/>
      <c r="P6885"/>
      <c r="Q6885"/>
      <c r="R6885"/>
      <c r="S6885"/>
      <c r="T6885"/>
      <c r="U6885"/>
      <c r="V6885"/>
      <c r="W6885" s="319"/>
      <c r="X6885"/>
      <c r="Y6885"/>
      <c r="Z6885"/>
      <c r="AA6885"/>
      <c r="AB6885"/>
      <c r="AC6885"/>
      <c r="AD6885"/>
      <c r="AE6885"/>
      <c r="AF6885"/>
      <c r="AG6885"/>
      <c r="AH6885"/>
      <c r="AI6885"/>
      <c r="AJ6885"/>
      <c r="AK6885"/>
      <c r="AL6885"/>
      <c r="AM6885"/>
      <c r="AN6885"/>
      <c r="AO6885"/>
      <c r="AP6885"/>
      <c r="AQ6885"/>
    </row>
    <row r="6886" spans="1:43" s="269" customFormat="1" x14ac:dyDescent="0.2">
      <c r="A6886" s="13"/>
      <c r="B6886"/>
      <c r="C6886"/>
      <c r="D6886" s="227"/>
      <c r="E6886" s="227"/>
      <c r="F6886" s="227"/>
      <c r="G6886"/>
      <c r="H6886"/>
      <c r="I6886"/>
      <c r="J6886" s="227"/>
      <c r="L6886" s="190"/>
      <c r="N6886"/>
      <c r="O6886"/>
      <c r="P6886"/>
      <c r="Q6886"/>
      <c r="R6886"/>
      <c r="S6886"/>
      <c r="T6886"/>
      <c r="U6886"/>
      <c r="V6886"/>
      <c r="W6886" s="319"/>
      <c r="X6886"/>
      <c r="Y6886"/>
      <c r="Z6886"/>
      <c r="AA6886"/>
      <c r="AB6886"/>
      <c r="AC6886"/>
      <c r="AD6886"/>
      <c r="AE6886"/>
      <c r="AF6886"/>
      <c r="AG6886"/>
      <c r="AH6886"/>
      <c r="AI6886"/>
      <c r="AJ6886"/>
      <c r="AK6886"/>
      <c r="AL6886"/>
      <c r="AM6886"/>
      <c r="AN6886"/>
      <c r="AO6886"/>
      <c r="AP6886"/>
      <c r="AQ6886"/>
    </row>
    <row r="6887" spans="1:43" s="269" customFormat="1" x14ac:dyDescent="0.2">
      <c r="A6887" s="13"/>
      <c r="B6887"/>
      <c r="C6887"/>
      <c r="D6887" s="227"/>
      <c r="E6887" s="227"/>
      <c r="F6887" s="227"/>
      <c r="G6887"/>
      <c r="H6887"/>
      <c r="I6887"/>
      <c r="J6887" s="227"/>
      <c r="L6887" s="190"/>
      <c r="N6887"/>
      <c r="O6887"/>
      <c r="P6887"/>
      <c r="Q6887"/>
      <c r="R6887"/>
      <c r="S6887"/>
      <c r="T6887"/>
      <c r="U6887"/>
      <c r="V6887"/>
      <c r="W6887" s="319"/>
      <c r="X6887"/>
      <c r="Y6887"/>
      <c r="Z6887"/>
      <c r="AA6887"/>
      <c r="AB6887"/>
      <c r="AC6887"/>
      <c r="AD6887"/>
      <c r="AE6887"/>
      <c r="AF6887"/>
      <c r="AG6887"/>
      <c r="AH6887"/>
      <c r="AI6887"/>
      <c r="AJ6887"/>
      <c r="AK6887"/>
      <c r="AL6887"/>
      <c r="AM6887"/>
      <c r="AN6887"/>
      <c r="AO6887"/>
      <c r="AP6887"/>
      <c r="AQ6887"/>
    </row>
    <row r="6888" spans="1:43" s="269" customFormat="1" x14ac:dyDescent="0.2">
      <c r="A6888" s="13"/>
      <c r="B6888"/>
      <c r="C6888"/>
      <c r="D6888" s="227"/>
      <c r="E6888" s="227"/>
      <c r="F6888" s="227"/>
      <c r="G6888"/>
      <c r="H6888"/>
      <c r="I6888"/>
      <c r="J6888" s="227"/>
      <c r="L6888" s="190"/>
      <c r="N6888"/>
      <c r="O6888"/>
      <c r="P6888"/>
      <c r="Q6888"/>
      <c r="R6888"/>
      <c r="S6888"/>
      <c r="T6888"/>
      <c r="U6888"/>
      <c r="V6888"/>
      <c r="W6888" s="319"/>
      <c r="X6888"/>
      <c r="Y6888"/>
      <c r="Z6888"/>
      <c r="AA6888"/>
      <c r="AB6888"/>
      <c r="AC6888"/>
      <c r="AD6888"/>
      <c r="AE6888"/>
      <c r="AF6888"/>
      <c r="AG6888"/>
      <c r="AH6888"/>
      <c r="AI6888"/>
      <c r="AJ6888"/>
      <c r="AK6888"/>
      <c r="AL6888"/>
      <c r="AM6888"/>
      <c r="AN6888"/>
      <c r="AO6888"/>
      <c r="AP6888"/>
      <c r="AQ6888"/>
    </row>
    <row r="6889" spans="1:43" s="269" customFormat="1" x14ac:dyDescent="0.2">
      <c r="A6889" s="13"/>
      <c r="B6889"/>
      <c r="C6889"/>
      <c r="D6889" s="227"/>
      <c r="E6889" s="227"/>
      <c r="F6889" s="227"/>
      <c r="G6889"/>
      <c r="H6889"/>
      <c r="I6889"/>
      <c r="J6889" s="227"/>
      <c r="L6889" s="190"/>
      <c r="N6889"/>
      <c r="O6889"/>
      <c r="P6889"/>
      <c r="Q6889"/>
      <c r="R6889"/>
      <c r="S6889"/>
      <c r="T6889"/>
      <c r="U6889"/>
      <c r="V6889"/>
      <c r="W6889" s="319"/>
      <c r="X6889"/>
      <c r="Y6889"/>
      <c r="Z6889"/>
      <c r="AA6889"/>
      <c r="AB6889"/>
      <c r="AC6889"/>
      <c r="AD6889"/>
      <c r="AE6889"/>
      <c r="AF6889"/>
      <c r="AG6889"/>
      <c r="AH6889"/>
      <c r="AI6889"/>
      <c r="AJ6889"/>
      <c r="AK6889"/>
      <c r="AL6889"/>
      <c r="AM6889"/>
      <c r="AN6889"/>
      <c r="AO6889"/>
      <c r="AP6889"/>
      <c r="AQ6889"/>
    </row>
    <row r="6890" spans="1:43" s="269" customFormat="1" x14ac:dyDescent="0.2">
      <c r="A6890" s="13"/>
      <c r="B6890"/>
      <c r="C6890"/>
      <c r="D6890" s="227"/>
      <c r="E6890" s="227"/>
      <c r="F6890" s="227"/>
      <c r="G6890"/>
      <c r="H6890"/>
      <c r="I6890"/>
      <c r="J6890" s="227"/>
      <c r="L6890" s="190"/>
      <c r="N6890"/>
      <c r="O6890"/>
      <c r="P6890"/>
      <c r="Q6890"/>
      <c r="R6890"/>
      <c r="S6890"/>
      <c r="T6890"/>
      <c r="U6890"/>
      <c r="V6890"/>
      <c r="W6890" s="319"/>
      <c r="X6890"/>
      <c r="Y6890"/>
      <c r="Z6890"/>
      <c r="AA6890"/>
      <c r="AB6890"/>
      <c r="AC6890"/>
      <c r="AD6890"/>
      <c r="AE6890"/>
      <c r="AF6890"/>
      <c r="AG6890"/>
      <c r="AH6890"/>
      <c r="AI6890"/>
      <c r="AJ6890"/>
      <c r="AK6890"/>
      <c r="AL6890"/>
      <c r="AM6890"/>
      <c r="AN6890"/>
      <c r="AO6890"/>
      <c r="AP6890"/>
      <c r="AQ6890"/>
    </row>
    <row r="6891" spans="1:43" s="269" customFormat="1" x14ac:dyDescent="0.2">
      <c r="A6891" s="13"/>
      <c r="B6891"/>
      <c r="C6891"/>
      <c r="D6891" s="227"/>
      <c r="E6891" s="227"/>
      <c r="F6891" s="227"/>
      <c r="G6891"/>
      <c r="H6891"/>
      <c r="I6891"/>
      <c r="J6891" s="227"/>
      <c r="L6891" s="190"/>
      <c r="N6891"/>
      <c r="O6891"/>
      <c r="P6891"/>
      <c r="Q6891"/>
      <c r="R6891"/>
      <c r="S6891"/>
      <c r="T6891"/>
      <c r="U6891"/>
      <c r="V6891"/>
      <c r="W6891" s="319"/>
      <c r="X6891"/>
      <c r="Y6891"/>
      <c r="Z6891"/>
      <c r="AA6891"/>
      <c r="AB6891"/>
      <c r="AC6891"/>
      <c r="AD6891"/>
      <c r="AE6891"/>
      <c r="AF6891"/>
      <c r="AG6891"/>
      <c r="AH6891"/>
      <c r="AI6891"/>
      <c r="AJ6891"/>
      <c r="AK6891"/>
      <c r="AL6891"/>
      <c r="AM6891"/>
      <c r="AN6891"/>
      <c r="AO6891"/>
      <c r="AP6891"/>
      <c r="AQ6891"/>
    </row>
    <row r="6892" spans="1:43" s="269" customFormat="1" x14ac:dyDescent="0.2">
      <c r="A6892" s="13"/>
      <c r="B6892"/>
      <c r="C6892"/>
      <c r="D6892" s="227"/>
      <c r="E6892" s="227"/>
      <c r="F6892" s="227"/>
      <c r="G6892"/>
      <c r="H6892"/>
      <c r="I6892"/>
      <c r="J6892" s="227"/>
      <c r="L6892" s="190"/>
      <c r="N6892"/>
      <c r="O6892"/>
      <c r="P6892"/>
      <c r="Q6892"/>
      <c r="R6892"/>
      <c r="S6892"/>
      <c r="T6892"/>
      <c r="U6892"/>
      <c r="V6892"/>
      <c r="W6892" s="319"/>
      <c r="X6892"/>
      <c r="Y6892"/>
      <c r="Z6892"/>
      <c r="AA6892"/>
      <c r="AB6892"/>
      <c r="AC6892"/>
      <c r="AD6892"/>
      <c r="AE6892"/>
      <c r="AF6892"/>
      <c r="AG6892"/>
      <c r="AH6892"/>
      <c r="AI6892"/>
      <c r="AJ6892"/>
      <c r="AK6892"/>
      <c r="AL6892"/>
      <c r="AM6892"/>
      <c r="AN6892"/>
      <c r="AO6892"/>
      <c r="AP6892"/>
      <c r="AQ6892"/>
    </row>
    <row r="6893" spans="1:43" s="269" customFormat="1" x14ac:dyDescent="0.2">
      <c r="A6893" s="13"/>
      <c r="B6893"/>
      <c r="C6893"/>
      <c r="D6893" s="227"/>
      <c r="E6893" s="227"/>
      <c r="F6893" s="227"/>
      <c r="G6893"/>
      <c r="H6893"/>
      <c r="I6893"/>
      <c r="J6893" s="227"/>
      <c r="L6893" s="190"/>
      <c r="N6893"/>
      <c r="O6893"/>
      <c r="P6893"/>
      <c r="Q6893"/>
      <c r="R6893"/>
      <c r="S6893"/>
      <c r="T6893"/>
      <c r="U6893"/>
      <c r="V6893"/>
      <c r="W6893" s="319"/>
      <c r="X6893"/>
      <c r="Y6893"/>
      <c r="Z6893"/>
      <c r="AA6893"/>
      <c r="AB6893"/>
      <c r="AC6893"/>
      <c r="AD6893"/>
      <c r="AE6893"/>
      <c r="AF6893"/>
      <c r="AG6893"/>
      <c r="AH6893"/>
      <c r="AI6893"/>
      <c r="AJ6893"/>
      <c r="AK6893"/>
      <c r="AL6893"/>
      <c r="AM6893"/>
      <c r="AN6893"/>
      <c r="AO6893"/>
      <c r="AP6893"/>
      <c r="AQ6893"/>
    </row>
    <row r="6894" spans="1:43" s="269" customFormat="1" x14ac:dyDescent="0.2">
      <c r="A6894" s="13"/>
      <c r="B6894"/>
      <c r="C6894"/>
      <c r="D6894" s="227"/>
      <c r="E6894" s="227"/>
      <c r="F6894" s="227"/>
      <c r="G6894"/>
      <c r="H6894"/>
      <c r="I6894"/>
      <c r="J6894" s="227"/>
      <c r="L6894" s="190"/>
      <c r="N6894"/>
      <c r="O6894"/>
      <c r="P6894"/>
      <c r="Q6894"/>
      <c r="R6894"/>
      <c r="S6894"/>
      <c r="T6894"/>
      <c r="U6894"/>
      <c r="V6894"/>
      <c r="W6894" s="319"/>
      <c r="X6894"/>
      <c r="Y6894"/>
      <c r="Z6894"/>
      <c r="AA6894"/>
      <c r="AB6894"/>
      <c r="AC6894"/>
      <c r="AD6894"/>
      <c r="AE6894"/>
      <c r="AF6894"/>
      <c r="AG6894"/>
      <c r="AH6894"/>
      <c r="AI6894"/>
      <c r="AJ6894"/>
      <c r="AK6894"/>
      <c r="AL6894"/>
      <c r="AM6894"/>
      <c r="AN6894"/>
      <c r="AO6894"/>
      <c r="AP6894"/>
      <c r="AQ6894"/>
    </row>
    <row r="6895" spans="1:43" s="269" customFormat="1" x14ac:dyDescent="0.2">
      <c r="A6895" s="13"/>
      <c r="B6895"/>
      <c r="C6895"/>
      <c r="D6895" s="227"/>
      <c r="E6895" s="227"/>
      <c r="F6895" s="227"/>
      <c r="G6895"/>
      <c r="H6895"/>
      <c r="I6895"/>
      <c r="J6895" s="227"/>
      <c r="L6895" s="190"/>
      <c r="N6895"/>
      <c r="O6895"/>
      <c r="P6895"/>
      <c r="Q6895"/>
      <c r="R6895"/>
      <c r="S6895"/>
      <c r="T6895"/>
      <c r="U6895"/>
      <c r="V6895"/>
      <c r="W6895" s="319"/>
      <c r="X6895"/>
      <c r="Y6895"/>
      <c r="Z6895"/>
      <c r="AA6895"/>
      <c r="AB6895"/>
      <c r="AC6895"/>
      <c r="AD6895"/>
      <c r="AE6895"/>
      <c r="AF6895"/>
      <c r="AG6895"/>
      <c r="AH6895"/>
      <c r="AI6895"/>
      <c r="AJ6895"/>
      <c r="AK6895"/>
      <c r="AL6895"/>
      <c r="AM6895"/>
      <c r="AN6895"/>
      <c r="AO6895"/>
      <c r="AP6895"/>
      <c r="AQ6895"/>
    </row>
    <row r="6896" spans="1:43" s="269" customFormat="1" x14ac:dyDescent="0.2">
      <c r="A6896" s="13"/>
      <c r="B6896"/>
      <c r="C6896"/>
      <c r="D6896" s="227"/>
      <c r="E6896" s="227"/>
      <c r="F6896" s="227"/>
      <c r="G6896"/>
      <c r="H6896"/>
      <c r="I6896"/>
      <c r="J6896" s="227"/>
      <c r="L6896" s="190"/>
      <c r="N6896"/>
      <c r="O6896"/>
      <c r="P6896"/>
      <c r="Q6896"/>
      <c r="R6896"/>
      <c r="S6896"/>
      <c r="T6896"/>
      <c r="U6896"/>
      <c r="V6896"/>
      <c r="W6896" s="319"/>
      <c r="X6896"/>
      <c r="Y6896"/>
      <c r="Z6896"/>
      <c r="AA6896"/>
      <c r="AB6896"/>
      <c r="AC6896"/>
      <c r="AD6896"/>
      <c r="AE6896"/>
      <c r="AF6896"/>
      <c r="AG6896"/>
      <c r="AH6896"/>
      <c r="AI6896"/>
      <c r="AJ6896"/>
      <c r="AK6896"/>
      <c r="AL6896"/>
      <c r="AM6896"/>
      <c r="AN6896"/>
      <c r="AO6896"/>
      <c r="AP6896"/>
      <c r="AQ6896"/>
    </row>
    <row r="6897" spans="1:43" s="269" customFormat="1" x14ac:dyDescent="0.2">
      <c r="A6897" s="13"/>
      <c r="B6897"/>
      <c r="C6897"/>
      <c r="D6897" s="227"/>
      <c r="E6897" s="227"/>
      <c r="F6897" s="227"/>
      <c r="G6897"/>
      <c r="H6897"/>
      <c r="I6897"/>
      <c r="J6897" s="227"/>
      <c r="L6897" s="190"/>
      <c r="N6897"/>
      <c r="O6897"/>
      <c r="P6897"/>
      <c r="Q6897"/>
      <c r="R6897"/>
      <c r="S6897"/>
      <c r="T6897"/>
      <c r="U6897"/>
      <c r="V6897"/>
      <c r="W6897" s="319"/>
      <c r="X6897"/>
      <c r="Y6897"/>
      <c r="Z6897"/>
      <c r="AA6897"/>
      <c r="AB6897"/>
      <c r="AC6897"/>
      <c r="AD6897"/>
      <c r="AE6897"/>
      <c r="AF6897"/>
      <c r="AG6897"/>
      <c r="AH6897"/>
      <c r="AI6897"/>
      <c r="AJ6897"/>
      <c r="AK6897"/>
      <c r="AL6897"/>
      <c r="AM6897"/>
      <c r="AN6897"/>
      <c r="AO6897"/>
      <c r="AP6897"/>
      <c r="AQ6897"/>
    </row>
    <row r="6898" spans="1:43" s="269" customFormat="1" x14ac:dyDescent="0.2">
      <c r="A6898" s="13"/>
      <c r="B6898"/>
      <c r="C6898"/>
      <c r="D6898" s="227"/>
      <c r="E6898" s="227"/>
      <c r="F6898" s="227"/>
      <c r="G6898"/>
      <c r="H6898"/>
      <c r="I6898"/>
      <c r="J6898" s="227"/>
      <c r="L6898" s="190"/>
      <c r="N6898"/>
      <c r="O6898"/>
      <c r="P6898"/>
      <c r="Q6898"/>
      <c r="R6898"/>
      <c r="S6898"/>
      <c r="T6898"/>
      <c r="U6898"/>
      <c r="V6898"/>
      <c r="W6898" s="319"/>
      <c r="X6898"/>
      <c r="Y6898"/>
      <c r="Z6898"/>
      <c r="AA6898"/>
      <c r="AB6898"/>
      <c r="AC6898"/>
      <c r="AD6898"/>
      <c r="AE6898"/>
      <c r="AF6898"/>
      <c r="AG6898"/>
      <c r="AH6898"/>
      <c r="AI6898"/>
      <c r="AJ6898"/>
      <c r="AK6898"/>
      <c r="AL6898"/>
      <c r="AM6898"/>
      <c r="AN6898"/>
      <c r="AO6898"/>
      <c r="AP6898"/>
      <c r="AQ6898"/>
    </row>
    <row r="6899" spans="1:43" s="269" customFormat="1" x14ac:dyDescent="0.2">
      <c r="A6899" s="13"/>
      <c r="B6899"/>
      <c r="C6899"/>
      <c r="D6899" s="227"/>
      <c r="E6899" s="227"/>
      <c r="F6899" s="227"/>
      <c r="G6899"/>
      <c r="H6899"/>
      <c r="I6899"/>
      <c r="J6899" s="227"/>
      <c r="L6899" s="190"/>
      <c r="N6899"/>
      <c r="O6899"/>
      <c r="P6899"/>
      <c r="Q6899"/>
      <c r="R6899"/>
      <c r="S6899"/>
      <c r="T6899"/>
      <c r="U6899"/>
      <c r="V6899"/>
      <c r="W6899" s="319"/>
      <c r="X6899"/>
      <c r="Y6899"/>
      <c r="Z6899"/>
      <c r="AA6899"/>
      <c r="AB6899"/>
      <c r="AC6899"/>
      <c r="AD6899"/>
      <c r="AE6899"/>
      <c r="AF6899"/>
      <c r="AG6899"/>
      <c r="AH6899"/>
      <c r="AI6899"/>
      <c r="AJ6899"/>
      <c r="AK6899"/>
      <c r="AL6899"/>
      <c r="AM6899"/>
      <c r="AN6899"/>
      <c r="AO6899"/>
      <c r="AP6899"/>
      <c r="AQ6899"/>
    </row>
    <row r="6900" spans="1:43" s="269" customFormat="1" x14ac:dyDescent="0.2">
      <c r="A6900" s="13"/>
      <c r="B6900"/>
      <c r="C6900"/>
      <c r="D6900" s="227"/>
      <c r="E6900" s="227"/>
      <c r="F6900" s="227"/>
      <c r="G6900"/>
      <c r="H6900"/>
      <c r="I6900"/>
      <c r="J6900" s="227"/>
      <c r="L6900" s="190"/>
      <c r="N6900"/>
      <c r="O6900"/>
      <c r="P6900"/>
      <c r="Q6900"/>
      <c r="R6900"/>
      <c r="S6900"/>
      <c r="T6900"/>
      <c r="U6900"/>
      <c r="V6900"/>
      <c r="W6900" s="319"/>
      <c r="X6900"/>
      <c r="Y6900"/>
      <c r="Z6900"/>
      <c r="AA6900"/>
      <c r="AB6900"/>
      <c r="AC6900"/>
      <c r="AD6900"/>
      <c r="AE6900"/>
      <c r="AF6900"/>
      <c r="AG6900"/>
      <c r="AH6900"/>
      <c r="AI6900"/>
      <c r="AJ6900"/>
      <c r="AK6900"/>
      <c r="AL6900"/>
      <c r="AM6900"/>
      <c r="AN6900"/>
      <c r="AO6900"/>
      <c r="AP6900"/>
      <c r="AQ6900"/>
    </row>
    <row r="6901" spans="1:43" s="269" customFormat="1" x14ac:dyDescent="0.2">
      <c r="A6901" s="13"/>
      <c r="B6901"/>
      <c r="C6901"/>
      <c r="D6901" s="227"/>
      <c r="E6901" s="227"/>
      <c r="F6901" s="227"/>
      <c r="G6901"/>
      <c r="H6901"/>
      <c r="I6901"/>
      <c r="J6901" s="227"/>
      <c r="L6901" s="190"/>
      <c r="N6901"/>
      <c r="O6901"/>
      <c r="P6901"/>
      <c r="Q6901"/>
      <c r="R6901"/>
      <c r="S6901"/>
      <c r="T6901"/>
      <c r="U6901"/>
      <c r="V6901"/>
      <c r="W6901" s="319"/>
      <c r="X6901"/>
      <c r="Y6901"/>
      <c r="Z6901"/>
      <c r="AA6901"/>
      <c r="AB6901"/>
      <c r="AC6901"/>
      <c r="AD6901"/>
      <c r="AE6901"/>
      <c r="AF6901"/>
      <c r="AG6901"/>
      <c r="AH6901"/>
      <c r="AI6901"/>
      <c r="AJ6901"/>
      <c r="AK6901"/>
      <c r="AL6901"/>
      <c r="AM6901"/>
      <c r="AN6901"/>
      <c r="AO6901"/>
      <c r="AP6901"/>
      <c r="AQ6901"/>
    </row>
    <row r="6902" spans="1:43" s="269" customFormat="1" x14ac:dyDescent="0.2">
      <c r="A6902" s="13"/>
      <c r="B6902"/>
      <c r="C6902"/>
      <c r="D6902" s="227"/>
      <c r="E6902" s="227"/>
      <c r="F6902" s="227"/>
      <c r="G6902"/>
      <c r="H6902"/>
      <c r="I6902"/>
      <c r="J6902" s="227"/>
      <c r="L6902" s="190"/>
      <c r="N6902"/>
      <c r="O6902"/>
      <c r="P6902"/>
      <c r="Q6902"/>
      <c r="R6902"/>
      <c r="S6902"/>
      <c r="T6902"/>
      <c r="U6902"/>
      <c r="V6902"/>
      <c r="W6902" s="319"/>
      <c r="X6902"/>
      <c r="Y6902"/>
      <c r="Z6902"/>
      <c r="AA6902"/>
      <c r="AB6902"/>
      <c r="AC6902"/>
      <c r="AD6902"/>
      <c r="AE6902"/>
      <c r="AF6902"/>
      <c r="AG6902"/>
      <c r="AH6902"/>
      <c r="AI6902"/>
      <c r="AJ6902"/>
      <c r="AK6902"/>
      <c r="AL6902"/>
      <c r="AM6902"/>
      <c r="AN6902"/>
      <c r="AO6902"/>
      <c r="AP6902"/>
      <c r="AQ6902"/>
    </row>
    <row r="6903" spans="1:43" s="269" customFormat="1" x14ac:dyDescent="0.2">
      <c r="A6903" s="13"/>
      <c r="B6903"/>
      <c r="C6903"/>
      <c r="D6903" s="227"/>
      <c r="E6903" s="227"/>
      <c r="F6903" s="227"/>
      <c r="G6903"/>
      <c r="H6903"/>
      <c r="I6903"/>
      <c r="J6903" s="227"/>
      <c r="L6903" s="190"/>
      <c r="N6903"/>
      <c r="O6903"/>
      <c r="P6903"/>
      <c r="Q6903"/>
      <c r="R6903"/>
      <c r="S6903"/>
      <c r="T6903"/>
      <c r="U6903"/>
      <c r="V6903"/>
      <c r="W6903" s="319"/>
      <c r="X6903"/>
      <c r="Y6903"/>
      <c r="Z6903"/>
      <c r="AA6903"/>
      <c r="AB6903"/>
      <c r="AC6903"/>
      <c r="AD6903"/>
      <c r="AE6903"/>
      <c r="AF6903"/>
      <c r="AG6903"/>
      <c r="AH6903"/>
      <c r="AI6903"/>
      <c r="AJ6903"/>
      <c r="AK6903"/>
      <c r="AL6903"/>
      <c r="AM6903"/>
      <c r="AN6903"/>
      <c r="AO6903"/>
      <c r="AP6903"/>
      <c r="AQ6903"/>
    </row>
    <row r="6904" spans="1:43" s="269" customFormat="1" x14ac:dyDescent="0.2">
      <c r="A6904" s="13"/>
      <c r="B6904"/>
      <c r="C6904"/>
      <c r="D6904" s="227"/>
      <c r="E6904" s="227"/>
      <c r="F6904" s="227"/>
      <c r="G6904"/>
      <c r="H6904"/>
      <c r="I6904"/>
      <c r="J6904" s="227"/>
      <c r="L6904" s="190"/>
      <c r="N6904"/>
      <c r="O6904"/>
      <c r="P6904"/>
      <c r="Q6904"/>
      <c r="R6904"/>
      <c r="S6904"/>
      <c r="T6904"/>
      <c r="U6904"/>
      <c r="V6904"/>
      <c r="W6904" s="319"/>
      <c r="X6904"/>
      <c r="Y6904"/>
      <c r="Z6904"/>
      <c r="AA6904"/>
      <c r="AB6904"/>
      <c r="AC6904"/>
      <c r="AD6904"/>
      <c r="AE6904"/>
      <c r="AF6904"/>
      <c r="AG6904"/>
      <c r="AH6904"/>
      <c r="AI6904"/>
      <c r="AJ6904"/>
      <c r="AK6904"/>
      <c r="AL6904"/>
      <c r="AM6904"/>
      <c r="AN6904"/>
      <c r="AO6904"/>
      <c r="AP6904"/>
      <c r="AQ6904"/>
    </row>
    <row r="6905" spans="1:43" s="269" customFormat="1" x14ac:dyDescent="0.2">
      <c r="A6905" s="13"/>
      <c r="B6905"/>
      <c r="C6905"/>
      <c r="D6905" s="227"/>
      <c r="E6905" s="227"/>
      <c r="F6905" s="227"/>
      <c r="G6905"/>
      <c r="H6905"/>
      <c r="I6905"/>
      <c r="J6905" s="227"/>
      <c r="L6905" s="190"/>
      <c r="N6905"/>
      <c r="O6905"/>
      <c r="P6905"/>
      <c r="Q6905"/>
      <c r="R6905"/>
      <c r="S6905"/>
      <c r="T6905"/>
      <c r="U6905"/>
      <c r="V6905"/>
      <c r="W6905" s="319"/>
      <c r="X6905"/>
      <c r="Y6905"/>
      <c r="Z6905"/>
      <c r="AA6905"/>
      <c r="AB6905"/>
      <c r="AC6905"/>
      <c r="AD6905"/>
      <c r="AE6905"/>
      <c r="AF6905"/>
      <c r="AG6905"/>
      <c r="AH6905"/>
      <c r="AI6905"/>
      <c r="AJ6905"/>
      <c r="AK6905"/>
      <c r="AL6905"/>
      <c r="AM6905"/>
      <c r="AN6905"/>
      <c r="AO6905"/>
      <c r="AP6905"/>
      <c r="AQ6905"/>
    </row>
    <row r="6906" spans="1:43" s="269" customFormat="1" x14ac:dyDescent="0.2">
      <c r="A6906" s="13"/>
      <c r="B6906"/>
      <c r="C6906"/>
      <c r="D6906" s="227"/>
      <c r="E6906" s="227"/>
      <c r="F6906" s="227"/>
      <c r="G6906"/>
      <c r="H6906"/>
      <c r="I6906"/>
      <c r="J6906" s="227"/>
      <c r="L6906" s="190"/>
      <c r="N6906"/>
      <c r="O6906"/>
      <c r="P6906"/>
      <c r="Q6906"/>
      <c r="R6906"/>
      <c r="S6906"/>
      <c r="T6906"/>
      <c r="U6906"/>
      <c r="V6906"/>
      <c r="W6906" s="319"/>
      <c r="X6906"/>
      <c r="Y6906"/>
      <c r="Z6906"/>
      <c r="AA6906"/>
      <c r="AB6906"/>
      <c r="AC6906"/>
      <c r="AD6906"/>
      <c r="AE6906"/>
      <c r="AF6906"/>
      <c r="AG6906"/>
      <c r="AH6906"/>
      <c r="AI6906"/>
      <c r="AJ6906"/>
      <c r="AK6906"/>
      <c r="AL6906"/>
      <c r="AM6906"/>
      <c r="AN6906"/>
      <c r="AO6906"/>
      <c r="AP6906"/>
      <c r="AQ6906"/>
    </row>
    <row r="6907" spans="1:43" s="269" customFormat="1" x14ac:dyDescent="0.2">
      <c r="A6907" s="13"/>
      <c r="B6907"/>
      <c r="C6907"/>
      <c r="D6907" s="227"/>
      <c r="E6907" s="227"/>
      <c r="F6907" s="227"/>
      <c r="G6907"/>
      <c r="H6907"/>
      <c r="I6907"/>
      <c r="J6907" s="227"/>
      <c r="L6907" s="190"/>
      <c r="N6907"/>
      <c r="O6907"/>
      <c r="P6907"/>
      <c r="Q6907"/>
      <c r="R6907"/>
      <c r="S6907"/>
      <c r="T6907"/>
      <c r="U6907"/>
      <c r="V6907"/>
      <c r="W6907" s="319"/>
      <c r="X6907"/>
      <c r="Y6907"/>
      <c r="Z6907"/>
      <c r="AA6907"/>
      <c r="AB6907"/>
      <c r="AC6907"/>
      <c r="AD6907"/>
      <c r="AE6907"/>
      <c r="AF6907"/>
      <c r="AG6907"/>
      <c r="AH6907"/>
      <c r="AI6907"/>
      <c r="AJ6907"/>
      <c r="AK6907"/>
      <c r="AL6907"/>
      <c r="AM6907"/>
      <c r="AN6907"/>
      <c r="AO6907"/>
      <c r="AP6907"/>
      <c r="AQ6907"/>
    </row>
    <row r="6908" spans="1:43" s="269" customFormat="1" x14ac:dyDescent="0.2">
      <c r="A6908" s="13"/>
      <c r="B6908"/>
      <c r="C6908"/>
      <c r="D6908" s="227"/>
      <c r="E6908" s="227"/>
      <c r="F6908" s="227"/>
      <c r="G6908"/>
      <c r="H6908"/>
      <c r="I6908"/>
      <c r="J6908" s="227"/>
      <c r="L6908" s="190"/>
      <c r="N6908"/>
      <c r="O6908"/>
      <c r="P6908"/>
      <c r="Q6908"/>
      <c r="R6908"/>
      <c r="S6908"/>
      <c r="T6908"/>
      <c r="U6908"/>
      <c r="V6908"/>
      <c r="W6908" s="319"/>
      <c r="X6908"/>
      <c r="Y6908"/>
      <c r="Z6908"/>
      <c r="AA6908"/>
      <c r="AB6908"/>
      <c r="AC6908"/>
      <c r="AD6908"/>
      <c r="AE6908"/>
      <c r="AF6908"/>
      <c r="AG6908"/>
      <c r="AH6908"/>
      <c r="AI6908"/>
      <c r="AJ6908"/>
      <c r="AK6908"/>
      <c r="AL6908"/>
      <c r="AM6908"/>
      <c r="AN6908"/>
      <c r="AO6908"/>
      <c r="AP6908"/>
      <c r="AQ6908"/>
    </row>
    <row r="6909" spans="1:43" s="269" customFormat="1" x14ac:dyDescent="0.2">
      <c r="A6909" s="13"/>
      <c r="B6909"/>
      <c r="C6909"/>
      <c r="D6909" s="227"/>
      <c r="E6909" s="227"/>
      <c r="F6909" s="227"/>
      <c r="G6909"/>
      <c r="H6909"/>
      <c r="I6909"/>
      <c r="J6909" s="227"/>
      <c r="L6909" s="190"/>
      <c r="N6909"/>
      <c r="O6909"/>
      <c r="P6909"/>
      <c r="Q6909"/>
      <c r="R6909"/>
      <c r="S6909"/>
      <c r="T6909"/>
      <c r="U6909"/>
      <c r="V6909"/>
      <c r="W6909" s="319"/>
      <c r="X6909"/>
      <c r="Y6909"/>
      <c r="Z6909"/>
      <c r="AA6909"/>
      <c r="AB6909"/>
      <c r="AC6909"/>
      <c r="AD6909"/>
      <c r="AE6909"/>
      <c r="AF6909"/>
      <c r="AG6909"/>
      <c r="AH6909"/>
      <c r="AI6909"/>
      <c r="AJ6909"/>
      <c r="AK6909"/>
      <c r="AL6909"/>
      <c r="AM6909"/>
      <c r="AN6909"/>
      <c r="AO6909"/>
      <c r="AP6909"/>
      <c r="AQ6909"/>
    </row>
    <row r="6910" spans="1:43" s="269" customFormat="1" x14ac:dyDescent="0.2">
      <c r="A6910" s="13"/>
      <c r="B6910"/>
      <c r="C6910"/>
      <c r="D6910" s="227"/>
      <c r="E6910" s="227"/>
      <c r="F6910" s="227"/>
      <c r="G6910"/>
      <c r="H6910"/>
      <c r="I6910"/>
      <c r="J6910" s="227"/>
      <c r="L6910" s="190"/>
      <c r="N6910"/>
      <c r="O6910"/>
      <c r="P6910"/>
      <c r="Q6910"/>
      <c r="R6910"/>
      <c r="S6910"/>
      <c r="T6910"/>
      <c r="U6910"/>
      <c r="V6910"/>
      <c r="W6910" s="319"/>
      <c r="X6910"/>
      <c r="Y6910"/>
      <c r="Z6910"/>
      <c r="AA6910"/>
      <c r="AB6910"/>
      <c r="AC6910"/>
      <c r="AD6910"/>
      <c r="AE6910"/>
      <c r="AF6910"/>
      <c r="AG6910"/>
      <c r="AH6910"/>
      <c r="AI6910"/>
      <c r="AJ6910"/>
      <c r="AK6910"/>
      <c r="AL6910"/>
      <c r="AM6910"/>
      <c r="AN6910"/>
      <c r="AO6910"/>
      <c r="AP6910"/>
      <c r="AQ6910"/>
    </row>
    <row r="6911" spans="1:43" s="269" customFormat="1" x14ac:dyDescent="0.2">
      <c r="A6911" s="13"/>
      <c r="B6911"/>
      <c r="C6911"/>
      <c r="D6911" s="227"/>
      <c r="E6911" s="227"/>
      <c r="F6911" s="227"/>
      <c r="G6911"/>
      <c r="H6911"/>
      <c r="I6911"/>
      <c r="J6911" s="227"/>
      <c r="L6911" s="190"/>
      <c r="N6911"/>
      <c r="O6911"/>
      <c r="P6911"/>
      <c r="Q6911"/>
      <c r="R6911"/>
      <c r="S6911"/>
      <c r="T6911"/>
      <c r="U6911"/>
      <c r="V6911"/>
      <c r="W6911" s="319"/>
      <c r="X6911"/>
      <c r="Y6911"/>
      <c r="Z6911"/>
      <c r="AA6911"/>
      <c r="AB6911"/>
      <c r="AC6911"/>
      <c r="AD6911"/>
      <c r="AE6911"/>
      <c r="AF6911"/>
      <c r="AG6911"/>
      <c r="AH6911"/>
      <c r="AI6911"/>
      <c r="AJ6911"/>
      <c r="AK6911"/>
      <c r="AL6911"/>
      <c r="AM6911"/>
      <c r="AN6911"/>
      <c r="AO6911"/>
      <c r="AP6911"/>
      <c r="AQ6911"/>
    </row>
    <row r="6912" spans="1:43" s="269" customFormat="1" x14ac:dyDescent="0.2">
      <c r="A6912" s="13"/>
      <c r="B6912"/>
      <c r="C6912"/>
      <c r="D6912" s="227"/>
      <c r="E6912" s="227"/>
      <c r="F6912" s="227"/>
      <c r="G6912"/>
      <c r="H6912"/>
      <c r="I6912"/>
      <c r="J6912" s="227"/>
      <c r="L6912" s="190"/>
      <c r="N6912"/>
      <c r="O6912"/>
      <c r="P6912"/>
      <c r="Q6912"/>
      <c r="R6912"/>
      <c r="S6912"/>
      <c r="T6912"/>
      <c r="U6912"/>
      <c r="V6912"/>
      <c r="W6912" s="319"/>
      <c r="X6912"/>
      <c r="Y6912"/>
      <c r="Z6912"/>
      <c r="AA6912"/>
      <c r="AB6912"/>
      <c r="AC6912"/>
      <c r="AD6912"/>
      <c r="AE6912"/>
      <c r="AF6912"/>
      <c r="AG6912"/>
      <c r="AH6912"/>
      <c r="AI6912"/>
      <c r="AJ6912"/>
      <c r="AK6912"/>
      <c r="AL6912"/>
      <c r="AM6912"/>
      <c r="AN6912"/>
      <c r="AO6912"/>
      <c r="AP6912"/>
      <c r="AQ6912"/>
    </row>
    <row r="6913" spans="1:43" s="269" customFormat="1" x14ac:dyDescent="0.2">
      <c r="A6913" s="13"/>
      <c r="B6913"/>
      <c r="C6913"/>
      <c r="D6913" s="227"/>
      <c r="E6913" s="227"/>
      <c r="F6913" s="227"/>
      <c r="G6913"/>
      <c r="H6913"/>
      <c r="I6913"/>
      <c r="J6913" s="227"/>
      <c r="L6913" s="190"/>
      <c r="N6913"/>
      <c r="O6913"/>
      <c r="P6913"/>
      <c r="Q6913"/>
      <c r="R6913"/>
      <c r="S6913"/>
      <c r="T6913"/>
      <c r="U6913"/>
      <c r="V6913"/>
      <c r="W6913" s="319"/>
      <c r="X6913"/>
      <c r="Y6913"/>
      <c r="Z6913"/>
      <c r="AA6913"/>
      <c r="AB6913"/>
      <c r="AC6913"/>
      <c r="AD6913"/>
      <c r="AE6913"/>
      <c r="AF6913"/>
      <c r="AG6913"/>
      <c r="AH6913"/>
      <c r="AI6913"/>
      <c r="AJ6913"/>
      <c r="AK6913"/>
      <c r="AL6913"/>
      <c r="AM6913"/>
      <c r="AN6913"/>
      <c r="AO6913"/>
      <c r="AP6913"/>
      <c r="AQ6913"/>
    </row>
    <row r="6914" spans="1:43" s="269" customFormat="1" x14ac:dyDescent="0.2">
      <c r="A6914" s="13"/>
      <c r="B6914"/>
      <c r="C6914"/>
      <c r="D6914" s="227"/>
      <c r="E6914" s="227"/>
      <c r="F6914" s="227"/>
      <c r="G6914"/>
      <c r="H6914"/>
      <c r="I6914"/>
      <c r="J6914" s="227"/>
      <c r="L6914" s="190"/>
      <c r="N6914"/>
      <c r="O6914"/>
      <c r="P6914"/>
      <c r="Q6914"/>
      <c r="R6914"/>
      <c r="S6914"/>
      <c r="T6914"/>
      <c r="U6914"/>
      <c r="V6914"/>
      <c r="W6914" s="319"/>
      <c r="X6914"/>
      <c r="Y6914"/>
      <c r="Z6914"/>
      <c r="AA6914"/>
      <c r="AB6914"/>
      <c r="AC6914"/>
      <c r="AD6914"/>
      <c r="AE6914"/>
      <c r="AF6914"/>
      <c r="AG6914"/>
      <c r="AH6914"/>
      <c r="AI6914"/>
      <c r="AJ6914"/>
      <c r="AK6914"/>
      <c r="AL6914"/>
      <c r="AM6914"/>
      <c r="AN6914"/>
      <c r="AO6914"/>
      <c r="AP6914"/>
      <c r="AQ6914"/>
    </row>
    <row r="6915" spans="1:43" s="269" customFormat="1" x14ac:dyDescent="0.2">
      <c r="A6915" s="13"/>
      <c r="B6915"/>
      <c r="C6915"/>
      <c r="D6915" s="227"/>
      <c r="E6915" s="227"/>
      <c r="F6915" s="227"/>
      <c r="G6915"/>
      <c r="H6915"/>
      <c r="I6915"/>
      <c r="J6915" s="227"/>
      <c r="L6915" s="190"/>
      <c r="N6915"/>
      <c r="O6915"/>
      <c r="P6915"/>
      <c r="Q6915"/>
      <c r="R6915"/>
      <c r="S6915"/>
      <c r="T6915"/>
      <c r="U6915"/>
      <c r="V6915"/>
      <c r="W6915" s="319"/>
      <c r="X6915"/>
      <c r="Y6915"/>
      <c r="Z6915"/>
      <c r="AA6915"/>
      <c r="AB6915"/>
      <c r="AC6915"/>
      <c r="AD6915"/>
      <c r="AE6915"/>
      <c r="AF6915"/>
      <c r="AG6915"/>
      <c r="AH6915"/>
      <c r="AI6915"/>
      <c r="AJ6915"/>
      <c r="AK6915"/>
      <c r="AL6915"/>
      <c r="AM6915"/>
      <c r="AN6915"/>
      <c r="AO6915"/>
      <c r="AP6915"/>
      <c r="AQ6915"/>
    </row>
    <row r="6916" spans="1:43" s="269" customFormat="1" x14ac:dyDescent="0.2">
      <c r="A6916" s="13"/>
      <c r="B6916"/>
      <c r="C6916"/>
      <c r="D6916" s="227"/>
      <c r="E6916" s="227"/>
      <c r="F6916" s="227"/>
      <c r="G6916"/>
      <c r="H6916"/>
      <c r="I6916"/>
      <c r="J6916" s="227"/>
      <c r="L6916" s="190"/>
      <c r="N6916"/>
      <c r="O6916"/>
      <c r="P6916"/>
      <c r="Q6916"/>
      <c r="R6916"/>
      <c r="S6916"/>
      <c r="T6916"/>
      <c r="U6916"/>
      <c r="V6916"/>
      <c r="W6916" s="319"/>
      <c r="X6916"/>
      <c r="Y6916"/>
      <c r="Z6916"/>
      <c r="AA6916"/>
      <c r="AB6916"/>
      <c r="AC6916"/>
      <c r="AD6916"/>
      <c r="AE6916"/>
      <c r="AF6916"/>
      <c r="AG6916"/>
      <c r="AH6916"/>
      <c r="AI6916"/>
      <c r="AJ6916"/>
      <c r="AK6916"/>
      <c r="AL6916"/>
      <c r="AM6916"/>
      <c r="AN6916"/>
      <c r="AO6916"/>
      <c r="AP6916"/>
      <c r="AQ6916"/>
    </row>
    <row r="6917" spans="1:43" s="269" customFormat="1" x14ac:dyDescent="0.2">
      <c r="A6917" s="13"/>
      <c r="B6917"/>
      <c r="C6917"/>
      <c r="D6917" s="227"/>
      <c r="E6917" s="227"/>
      <c r="F6917" s="227"/>
      <c r="G6917"/>
      <c r="H6917"/>
      <c r="I6917"/>
      <c r="J6917" s="227"/>
      <c r="L6917" s="190"/>
      <c r="N6917"/>
      <c r="O6917"/>
      <c r="P6917"/>
      <c r="Q6917"/>
      <c r="R6917"/>
      <c r="S6917"/>
      <c r="T6917"/>
      <c r="U6917"/>
      <c r="V6917"/>
      <c r="W6917" s="319"/>
      <c r="X6917"/>
      <c r="Y6917"/>
      <c r="Z6917"/>
      <c r="AA6917"/>
      <c r="AB6917"/>
      <c r="AC6917"/>
      <c r="AD6917"/>
      <c r="AE6917"/>
      <c r="AF6917"/>
      <c r="AG6917"/>
      <c r="AH6917"/>
      <c r="AI6917"/>
      <c r="AJ6917"/>
      <c r="AK6917"/>
      <c r="AL6917"/>
      <c r="AM6917"/>
      <c r="AN6917"/>
      <c r="AO6917"/>
      <c r="AP6917"/>
      <c r="AQ6917"/>
    </row>
    <row r="6918" spans="1:43" s="269" customFormat="1" x14ac:dyDescent="0.2">
      <c r="A6918" s="13"/>
      <c r="B6918"/>
      <c r="C6918"/>
      <c r="D6918" s="227"/>
      <c r="E6918" s="227"/>
      <c r="F6918" s="227"/>
      <c r="G6918"/>
      <c r="H6918"/>
      <c r="I6918"/>
      <c r="J6918" s="227"/>
      <c r="L6918" s="190"/>
      <c r="N6918"/>
      <c r="O6918"/>
      <c r="P6918"/>
      <c r="Q6918"/>
      <c r="R6918"/>
      <c r="S6918"/>
      <c r="T6918"/>
      <c r="U6918"/>
      <c r="V6918"/>
      <c r="W6918" s="319"/>
      <c r="X6918"/>
      <c r="Y6918"/>
      <c r="Z6918"/>
      <c r="AA6918"/>
      <c r="AB6918"/>
      <c r="AC6918"/>
      <c r="AD6918"/>
      <c r="AE6918"/>
      <c r="AF6918"/>
      <c r="AG6918"/>
      <c r="AH6918"/>
      <c r="AI6918"/>
      <c r="AJ6918"/>
      <c r="AK6918"/>
      <c r="AL6918"/>
      <c r="AM6918"/>
      <c r="AN6918"/>
      <c r="AO6918"/>
      <c r="AP6918"/>
      <c r="AQ6918"/>
    </row>
    <row r="6919" spans="1:43" s="269" customFormat="1" x14ac:dyDescent="0.2">
      <c r="A6919" s="13"/>
      <c r="B6919"/>
      <c r="C6919"/>
      <c r="D6919" s="227"/>
      <c r="E6919" s="227"/>
      <c r="F6919" s="227"/>
      <c r="G6919"/>
      <c r="H6919"/>
      <c r="I6919"/>
      <c r="J6919" s="227"/>
      <c r="L6919" s="190"/>
      <c r="N6919"/>
      <c r="O6919"/>
      <c r="P6919"/>
      <c r="Q6919"/>
      <c r="R6919"/>
      <c r="S6919"/>
      <c r="T6919"/>
      <c r="U6919"/>
      <c r="V6919"/>
      <c r="W6919" s="319"/>
      <c r="X6919"/>
      <c r="Y6919"/>
      <c r="Z6919"/>
      <c r="AA6919"/>
      <c r="AB6919"/>
      <c r="AC6919"/>
      <c r="AD6919"/>
      <c r="AE6919"/>
      <c r="AF6919"/>
      <c r="AG6919"/>
      <c r="AH6919"/>
      <c r="AI6919"/>
      <c r="AJ6919"/>
      <c r="AK6919"/>
      <c r="AL6919"/>
      <c r="AM6919"/>
      <c r="AN6919"/>
      <c r="AO6919"/>
      <c r="AP6919"/>
      <c r="AQ6919"/>
    </row>
    <row r="6920" spans="1:43" s="269" customFormat="1" x14ac:dyDescent="0.2">
      <c r="A6920" s="13"/>
      <c r="B6920"/>
      <c r="C6920"/>
      <c r="D6920" s="227"/>
      <c r="E6920" s="227"/>
      <c r="F6920" s="227"/>
      <c r="G6920"/>
      <c r="H6920"/>
      <c r="I6920"/>
      <c r="J6920" s="227"/>
      <c r="L6920" s="190"/>
      <c r="N6920"/>
      <c r="O6920"/>
      <c r="P6920"/>
      <c r="Q6920"/>
      <c r="R6920"/>
      <c r="S6920"/>
      <c r="T6920"/>
      <c r="U6920"/>
      <c r="V6920"/>
      <c r="W6920" s="319"/>
      <c r="X6920"/>
      <c r="Y6920"/>
      <c r="Z6920"/>
      <c r="AA6920"/>
      <c r="AB6920"/>
      <c r="AC6920"/>
      <c r="AD6920"/>
      <c r="AE6920"/>
      <c r="AF6920"/>
      <c r="AG6920"/>
      <c r="AH6920"/>
      <c r="AI6920"/>
      <c r="AJ6920"/>
      <c r="AK6920"/>
      <c r="AL6920"/>
      <c r="AM6920"/>
      <c r="AN6920"/>
      <c r="AO6920"/>
      <c r="AP6920"/>
      <c r="AQ6920"/>
    </row>
    <row r="6921" spans="1:43" s="269" customFormat="1" x14ac:dyDescent="0.2">
      <c r="A6921" s="13"/>
      <c r="B6921"/>
      <c r="C6921"/>
      <c r="D6921" s="227"/>
      <c r="E6921" s="227"/>
      <c r="F6921" s="227"/>
      <c r="G6921"/>
      <c r="H6921"/>
      <c r="I6921"/>
      <c r="J6921" s="227"/>
      <c r="L6921" s="190"/>
      <c r="N6921"/>
      <c r="O6921"/>
      <c r="P6921"/>
      <c r="Q6921"/>
      <c r="R6921"/>
      <c r="S6921"/>
      <c r="T6921"/>
      <c r="U6921"/>
      <c r="V6921"/>
      <c r="W6921" s="319"/>
      <c r="X6921"/>
      <c r="Y6921"/>
      <c r="Z6921"/>
      <c r="AA6921"/>
      <c r="AB6921"/>
      <c r="AC6921"/>
      <c r="AD6921"/>
      <c r="AE6921"/>
      <c r="AF6921"/>
      <c r="AG6921"/>
      <c r="AH6921"/>
      <c r="AI6921"/>
      <c r="AJ6921"/>
      <c r="AK6921"/>
      <c r="AL6921"/>
      <c r="AM6921"/>
      <c r="AN6921"/>
      <c r="AO6921"/>
      <c r="AP6921"/>
      <c r="AQ6921"/>
    </row>
    <row r="6922" spans="1:43" s="269" customFormat="1" x14ac:dyDescent="0.2">
      <c r="A6922" s="13"/>
      <c r="B6922"/>
      <c r="C6922"/>
      <c r="D6922" s="227"/>
      <c r="E6922" s="227"/>
      <c r="F6922" s="227"/>
      <c r="G6922"/>
      <c r="H6922"/>
      <c r="I6922"/>
      <c r="J6922" s="227"/>
      <c r="L6922" s="190"/>
      <c r="N6922"/>
      <c r="O6922"/>
      <c r="P6922"/>
      <c r="Q6922"/>
      <c r="R6922"/>
      <c r="S6922"/>
      <c r="T6922"/>
      <c r="U6922"/>
      <c r="V6922"/>
      <c r="W6922" s="319"/>
      <c r="X6922"/>
      <c r="Y6922"/>
      <c r="Z6922"/>
      <c r="AA6922"/>
      <c r="AB6922"/>
      <c r="AC6922"/>
      <c r="AD6922"/>
      <c r="AE6922"/>
      <c r="AF6922"/>
      <c r="AG6922"/>
      <c r="AH6922"/>
      <c r="AI6922"/>
      <c r="AJ6922"/>
      <c r="AK6922"/>
      <c r="AL6922"/>
      <c r="AM6922"/>
      <c r="AN6922"/>
      <c r="AO6922"/>
      <c r="AP6922"/>
      <c r="AQ6922"/>
    </row>
    <row r="6923" spans="1:43" s="269" customFormat="1" x14ac:dyDescent="0.2">
      <c r="A6923" s="13"/>
      <c r="B6923"/>
      <c r="C6923"/>
      <c r="D6923" s="227"/>
      <c r="E6923" s="227"/>
      <c r="F6923" s="227"/>
      <c r="G6923"/>
      <c r="H6923"/>
      <c r="I6923"/>
      <c r="J6923" s="227"/>
      <c r="L6923" s="190"/>
      <c r="N6923"/>
      <c r="O6923"/>
      <c r="P6923"/>
      <c r="Q6923"/>
      <c r="R6923"/>
      <c r="S6923"/>
      <c r="T6923"/>
      <c r="U6923"/>
      <c r="V6923"/>
      <c r="W6923" s="319"/>
      <c r="X6923"/>
      <c r="Y6923"/>
      <c r="Z6923"/>
      <c r="AA6923"/>
      <c r="AB6923"/>
      <c r="AC6923"/>
      <c r="AD6923"/>
      <c r="AE6923"/>
      <c r="AF6923"/>
      <c r="AG6923"/>
      <c r="AH6923"/>
      <c r="AI6923"/>
      <c r="AJ6923"/>
      <c r="AK6923"/>
      <c r="AL6923"/>
      <c r="AM6923"/>
      <c r="AN6923"/>
      <c r="AO6923"/>
      <c r="AP6923"/>
      <c r="AQ6923"/>
    </row>
    <row r="6924" spans="1:43" s="269" customFormat="1" x14ac:dyDescent="0.2">
      <c r="A6924" s="13"/>
      <c r="B6924"/>
      <c r="C6924"/>
      <c r="D6924" s="227"/>
      <c r="E6924" s="227"/>
      <c r="F6924" s="227"/>
      <c r="G6924"/>
      <c r="H6924"/>
      <c r="I6924"/>
      <c r="J6924" s="227"/>
      <c r="L6924" s="190"/>
      <c r="N6924"/>
      <c r="O6924"/>
      <c r="P6924"/>
      <c r="Q6924"/>
      <c r="R6924"/>
      <c r="S6924"/>
      <c r="T6924"/>
      <c r="U6924"/>
      <c r="V6924"/>
      <c r="W6924" s="319"/>
      <c r="X6924"/>
      <c r="Y6924"/>
      <c r="Z6924"/>
      <c r="AA6924"/>
      <c r="AB6924"/>
      <c r="AC6924"/>
      <c r="AD6924"/>
      <c r="AE6924"/>
      <c r="AF6924"/>
      <c r="AG6924"/>
      <c r="AH6924"/>
      <c r="AI6924"/>
      <c r="AJ6924"/>
      <c r="AK6924"/>
      <c r="AL6924"/>
      <c r="AM6924"/>
      <c r="AN6924"/>
      <c r="AO6924"/>
      <c r="AP6924"/>
      <c r="AQ6924"/>
    </row>
    <row r="6925" spans="1:43" s="269" customFormat="1" x14ac:dyDescent="0.2">
      <c r="A6925" s="13"/>
      <c r="B6925"/>
      <c r="C6925"/>
      <c r="D6925" s="227"/>
      <c r="E6925" s="227"/>
      <c r="F6925" s="227"/>
      <c r="G6925"/>
      <c r="H6925"/>
      <c r="I6925"/>
      <c r="J6925" s="227"/>
      <c r="L6925" s="190"/>
      <c r="N6925"/>
      <c r="O6925"/>
      <c r="P6925"/>
      <c r="Q6925"/>
      <c r="R6925"/>
      <c r="S6925"/>
      <c r="T6925"/>
      <c r="U6925"/>
      <c r="V6925"/>
      <c r="W6925" s="319"/>
      <c r="X6925"/>
      <c r="Y6925"/>
      <c r="Z6925"/>
      <c r="AA6925"/>
      <c r="AB6925"/>
      <c r="AC6925"/>
      <c r="AD6925"/>
      <c r="AE6925"/>
      <c r="AF6925"/>
      <c r="AG6925"/>
      <c r="AH6925"/>
      <c r="AI6925"/>
      <c r="AJ6925"/>
      <c r="AK6925"/>
      <c r="AL6925"/>
      <c r="AM6925"/>
      <c r="AN6925"/>
      <c r="AO6925"/>
      <c r="AP6925"/>
      <c r="AQ6925"/>
    </row>
    <row r="6926" spans="1:43" s="269" customFormat="1" x14ac:dyDescent="0.2">
      <c r="A6926" s="13"/>
      <c r="B6926"/>
      <c r="C6926"/>
      <c r="D6926" s="227"/>
      <c r="E6926" s="227"/>
      <c r="F6926" s="227"/>
      <c r="G6926"/>
      <c r="H6926"/>
      <c r="I6926"/>
      <c r="J6926" s="227"/>
      <c r="L6926" s="190"/>
      <c r="N6926"/>
      <c r="O6926"/>
      <c r="P6926"/>
      <c r="Q6926"/>
      <c r="R6926"/>
      <c r="S6926"/>
      <c r="T6926"/>
      <c r="U6926"/>
      <c r="V6926"/>
      <c r="W6926" s="319"/>
      <c r="X6926"/>
      <c r="Y6926"/>
      <c r="Z6926"/>
      <c r="AA6926"/>
      <c r="AB6926"/>
      <c r="AC6926"/>
      <c r="AD6926"/>
      <c r="AE6926"/>
      <c r="AF6926"/>
      <c r="AG6926"/>
      <c r="AH6926"/>
      <c r="AI6926"/>
      <c r="AJ6926"/>
      <c r="AK6926"/>
      <c r="AL6926"/>
      <c r="AM6926"/>
      <c r="AN6926"/>
      <c r="AO6926"/>
      <c r="AP6926"/>
      <c r="AQ6926"/>
    </row>
    <row r="6927" spans="1:43" s="269" customFormat="1" x14ac:dyDescent="0.2">
      <c r="A6927" s="13"/>
      <c r="B6927"/>
      <c r="C6927"/>
      <c r="D6927" s="227"/>
      <c r="E6927" s="227"/>
      <c r="F6927" s="227"/>
      <c r="G6927"/>
      <c r="H6927"/>
      <c r="I6927"/>
      <c r="J6927" s="227"/>
      <c r="L6927" s="190"/>
      <c r="N6927"/>
      <c r="O6927"/>
      <c r="P6927"/>
      <c r="Q6927"/>
      <c r="R6927"/>
      <c r="S6927"/>
      <c r="T6927"/>
      <c r="U6927"/>
      <c r="V6927"/>
      <c r="W6927" s="319"/>
      <c r="X6927"/>
      <c r="Y6927"/>
      <c r="Z6927"/>
      <c r="AA6927"/>
      <c r="AB6927"/>
      <c r="AC6927"/>
      <c r="AD6927"/>
      <c r="AE6927"/>
      <c r="AF6927"/>
      <c r="AG6927"/>
      <c r="AH6927"/>
      <c r="AI6927"/>
      <c r="AJ6927"/>
      <c r="AK6927"/>
      <c r="AL6927"/>
      <c r="AM6927"/>
      <c r="AN6927"/>
      <c r="AO6927"/>
      <c r="AP6927"/>
      <c r="AQ6927"/>
    </row>
    <row r="6928" spans="1:43" s="269" customFormat="1" x14ac:dyDescent="0.2">
      <c r="A6928" s="13"/>
      <c r="B6928"/>
      <c r="C6928"/>
      <c r="D6928" s="227"/>
      <c r="E6928" s="227"/>
      <c r="F6928" s="227"/>
      <c r="G6928"/>
      <c r="H6928"/>
      <c r="I6928"/>
      <c r="J6928" s="227"/>
      <c r="L6928" s="190"/>
      <c r="N6928"/>
      <c r="O6928"/>
      <c r="P6928"/>
      <c r="Q6928"/>
      <c r="R6928"/>
      <c r="S6928"/>
      <c r="T6928"/>
      <c r="U6928"/>
      <c r="V6928"/>
      <c r="W6928" s="319"/>
      <c r="X6928"/>
      <c r="Y6928"/>
      <c r="Z6928"/>
      <c r="AA6928"/>
      <c r="AB6928"/>
      <c r="AC6928"/>
      <c r="AD6928"/>
      <c r="AE6928"/>
      <c r="AF6928"/>
      <c r="AG6928"/>
      <c r="AH6928"/>
      <c r="AI6928"/>
      <c r="AJ6928"/>
      <c r="AK6928"/>
      <c r="AL6928"/>
      <c r="AM6928"/>
      <c r="AN6928"/>
      <c r="AO6928"/>
      <c r="AP6928"/>
      <c r="AQ6928"/>
    </row>
    <row r="6929" spans="1:43" s="269" customFormat="1" x14ac:dyDescent="0.2">
      <c r="A6929" s="13"/>
      <c r="B6929"/>
      <c r="C6929"/>
      <c r="D6929" s="227"/>
      <c r="E6929" s="227"/>
      <c r="F6929" s="227"/>
      <c r="G6929"/>
      <c r="H6929"/>
      <c r="I6929"/>
      <c r="J6929" s="227"/>
      <c r="L6929" s="190"/>
      <c r="N6929"/>
      <c r="O6929"/>
      <c r="P6929"/>
      <c r="Q6929"/>
      <c r="R6929"/>
      <c r="S6929"/>
      <c r="T6929"/>
      <c r="U6929"/>
      <c r="V6929"/>
      <c r="W6929" s="319"/>
      <c r="X6929"/>
      <c r="Y6929"/>
      <c r="Z6929"/>
      <c r="AA6929"/>
      <c r="AB6929"/>
      <c r="AC6929"/>
      <c r="AD6929"/>
      <c r="AE6929"/>
      <c r="AF6929"/>
      <c r="AG6929"/>
      <c r="AH6929"/>
      <c r="AI6929"/>
      <c r="AJ6929"/>
      <c r="AK6929"/>
      <c r="AL6929"/>
      <c r="AM6929"/>
      <c r="AN6929"/>
      <c r="AO6929"/>
      <c r="AP6929"/>
      <c r="AQ6929"/>
    </row>
    <row r="6930" spans="1:43" s="269" customFormat="1" x14ac:dyDescent="0.2">
      <c r="A6930" s="13"/>
      <c r="B6930"/>
      <c r="C6930"/>
      <c r="D6930" s="227"/>
      <c r="E6930" s="227"/>
      <c r="F6930" s="227"/>
      <c r="G6930"/>
      <c r="H6930"/>
      <c r="I6930"/>
      <c r="J6930" s="227"/>
      <c r="L6930" s="190"/>
      <c r="N6930"/>
      <c r="O6930"/>
      <c r="P6930"/>
      <c r="Q6930"/>
      <c r="R6930"/>
      <c r="S6930"/>
      <c r="T6930"/>
      <c r="U6930"/>
      <c r="V6930"/>
      <c r="W6930" s="319"/>
      <c r="X6930"/>
      <c r="Y6930"/>
      <c r="Z6930"/>
      <c r="AA6930"/>
      <c r="AB6930"/>
      <c r="AC6930"/>
      <c r="AD6930"/>
      <c r="AE6930"/>
      <c r="AF6930"/>
      <c r="AG6930"/>
      <c r="AH6930"/>
      <c r="AI6930"/>
      <c r="AJ6930"/>
      <c r="AK6930"/>
      <c r="AL6930"/>
      <c r="AM6930"/>
      <c r="AN6930"/>
      <c r="AO6930"/>
      <c r="AP6930"/>
      <c r="AQ6930"/>
    </row>
    <row r="6931" spans="1:43" s="269" customFormat="1" x14ac:dyDescent="0.2">
      <c r="A6931" s="13"/>
      <c r="B6931"/>
      <c r="C6931"/>
      <c r="D6931" s="227"/>
      <c r="E6931" s="227"/>
      <c r="F6931" s="227"/>
      <c r="G6931"/>
      <c r="H6931"/>
      <c r="I6931"/>
      <c r="J6931" s="227"/>
      <c r="L6931" s="190"/>
      <c r="N6931"/>
      <c r="O6931"/>
      <c r="P6931"/>
      <c r="Q6931"/>
      <c r="R6931"/>
      <c r="S6931"/>
      <c r="T6931"/>
      <c r="U6931"/>
      <c r="V6931"/>
      <c r="W6931" s="319"/>
      <c r="X6931"/>
      <c r="Y6931"/>
      <c r="Z6931"/>
      <c r="AA6931"/>
      <c r="AB6931"/>
      <c r="AC6931"/>
      <c r="AD6931"/>
      <c r="AE6931"/>
      <c r="AF6931"/>
      <c r="AG6931"/>
      <c r="AH6931"/>
      <c r="AI6931"/>
      <c r="AJ6931"/>
      <c r="AK6931"/>
      <c r="AL6931"/>
      <c r="AM6931"/>
      <c r="AN6931"/>
      <c r="AO6931"/>
      <c r="AP6931"/>
      <c r="AQ6931"/>
    </row>
    <row r="6932" spans="1:43" s="269" customFormat="1" x14ac:dyDescent="0.2">
      <c r="A6932" s="13"/>
      <c r="B6932"/>
      <c r="C6932"/>
      <c r="D6932" s="227"/>
      <c r="E6932" s="227"/>
      <c r="F6932" s="227"/>
      <c r="G6932"/>
      <c r="H6932"/>
      <c r="I6932"/>
      <c r="J6932" s="227"/>
      <c r="L6932" s="190"/>
      <c r="N6932"/>
      <c r="O6932"/>
      <c r="P6932"/>
      <c r="Q6932"/>
      <c r="R6932"/>
      <c r="S6932"/>
      <c r="T6932"/>
      <c r="U6932"/>
      <c r="V6932"/>
      <c r="W6932" s="319"/>
      <c r="X6932"/>
      <c r="Y6932"/>
      <c r="Z6932"/>
      <c r="AA6932"/>
      <c r="AB6932"/>
      <c r="AC6932"/>
      <c r="AD6932"/>
      <c r="AE6932"/>
      <c r="AF6932"/>
      <c r="AG6932"/>
      <c r="AH6932"/>
      <c r="AI6932"/>
      <c r="AJ6932"/>
      <c r="AK6932"/>
      <c r="AL6932"/>
      <c r="AM6932"/>
      <c r="AN6932"/>
      <c r="AO6932"/>
      <c r="AP6932"/>
      <c r="AQ6932"/>
    </row>
    <row r="6933" spans="1:43" s="269" customFormat="1" x14ac:dyDescent="0.2">
      <c r="A6933" s="13"/>
      <c r="B6933"/>
      <c r="C6933"/>
      <c r="D6933" s="227"/>
      <c r="E6933" s="227"/>
      <c r="F6933" s="227"/>
      <c r="G6933"/>
      <c r="H6933"/>
      <c r="I6933"/>
      <c r="J6933" s="227"/>
      <c r="L6933" s="190"/>
      <c r="N6933"/>
      <c r="O6933"/>
      <c r="P6933"/>
      <c r="Q6933"/>
      <c r="R6933"/>
      <c r="S6933"/>
      <c r="T6933"/>
      <c r="U6933"/>
      <c r="V6933"/>
      <c r="W6933" s="319"/>
      <c r="X6933"/>
      <c r="Y6933"/>
      <c r="Z6933"/>
      <c r="AA6933"/>
      <c r="AB6933"/>
      <c r="AC6933"/>
      <c r="AD6933"/>
      <c r="AE6933"/>
      <c r="AF6933"/>
      <c r="AG6933"/>
      <c r="AH6933"/>
      <c r="AI6933"/>
      <c r="AJ6933"/>
      <c r="AK6933"/>
      <c r="AL6933"/>
      <c r="AM6933"/>
      <c r="AN6933"/>
      <c r="AO6933"/>
      <c r="AP6933"/>
      <c r="AQ6933"/>
    </row>
    <row r="6934" spans="1:43" s="269" customFormat="1" x14ac:dyDescent="0.2">
      <c r="A6934" s="13"/>
      <c r="B6934"/>
      <c r="C6934"/>
      <c r="D6934" s="227"/>
      <c r="E6934" s="227"/>
      <c r="F6934" s="227"/>
      <c r="G6934"/>
      <c r="H6934"/>
      <c r="I6934"/>
      <c r="J6934" s="227"/>
      <c r="L6934" s="190"/>
      <c r="N6934"/>
      <c r="O6934"/>
      <c r="P6934"/>
      <c r="Q6934"/>
      <c r="R6934"/>
      <c r="S6934"/>
      <c r="T6934"/>
      <c r="U6934"/>
      <c r="V6934"/>
      <c r="W6934" s="319"/>
      <c r="X6934"/>
      <c r="Y6934"/>
      <c r="Z6934"/>
      <c r="AA6934"/>
      <c r="AB6934"/>
      <c r="AC6934"/>
      <c r="AD6934"/>
      <c r="AE6934"/>
      <c r="AF6934"/>
      <c r="AG6934"/>
      <c r="AH6934"/>
      <c r="AI6934"/>
      <c r="AJ6934"/>
      <c r="AK6934"/>
      <c r="AL6934"/>
      <c r="AM6934"/>
      <c r="AN6934"/>
      <c r="AO6934"/>
      <c r="AP6934"/>
      <c r="AQ6934"/>
    </row>
    <row r="6935" spans="1:43" s="269" customFormat="1" x14ac:dyDescent="0.2">
      <c r="A6935" s="13"/>
      <c r="B6935"/>
      <c r="C6935"/>
      <c r="D6935" s="227"/>
      <c r="E6935" s="227"/>
      <c r="F6935" s="227"/>
      <c r="G6935"/>
      <c r="H6935"/>
      <c r="I6935"/>
      <c r="J6935" s="227"/>
      <c r="L6935" s="190"/>
      <c r="N6935"/>
      <c r="O6935"/>
      <c r="P6935"/>
      <c r="Q6935"/>
      <c r="R6935"/>
      <c r="S6935"/>
      <c r="T6935"/>
      <c r="U6935"/>
      <c r="V6935"/>
      <c r="W6935" s="319"/>
      <c r="X6935"/>
      <c r="Y6935"/>
      <c r="Z6935"/>
      <c r="AA6935"/>
      <c r="AB6935"/>
      <c r="AC6935"/>
      <c r="AD6935"/>
      <c r="AE6935"/>
      <c r="AF6935"/>
      <c r="AG6935"/>
      <c r="AH6935"/>
      <c r="AI6935"/>
      <c r="AJ6935"/>
      <c r="AK6935"/>
      <c r="AL6935"/>
      <c r="AM6935"/>
      <c r="AN6935"/>
      <c r="AO6935"/>
      <c r="AP6935"/>
      <c r="AQ6935"/>
    </row>
    <row r="6936" spans="1:43" s="269" customFormat="1" x14ac:dyDescent="0.2">
      <c r="A6936" s="13"/>
      <c r="B6936"/>
      <c r="C6936"/>
      <c r="D6936" s="227"/>
      <c r="E6936" s="227"/>
      <c r="F6936" s="227"/>
      <c r="G6936"/>
      <c r="H6936"/>
      <c r="I6936"/>
      <c r="J6936" s="227"/>
      <c r="L6936" s="190"/>
      <c r="N6936"/>
      <c r="O6936"/>
      <c r="P6936"/>
      <c r="Q6936"/>
      <c r="R6936"/>
      <c r="S6936"/>
      <c r="T6936"/>
      <c r="U6936"/>
      <c r="V6936"/>
      <c r="W6936" s="319"/>
      <c r="X6936"/>
      <c r="Y6936"/>
      <c r="Z6936"/>
      <c r="AA6936"/>
      <c r="AB6936"/>
      <c r="AC6936"/>
      <c r="AD6936"/>
      <c r="AE6936"/>
      <c r="AF6936"/>
      <c r="AG6936"/>
      <c r="AH6936"/>
      <c r="AI6936"/>
      <c r="AJ6936"/>
      <c r="AK6936"/>
      <c r="AL6936"/>
      <c r="AM6936"/>
      <c r="AN6936"/>
      <c r="AO6936"/>
      <c r="AP6936"/>
      <c r="AQ6936"/>
    </row>
    <row r="6937" spans="1:43" s="269" customFormat="1" x14ac:dyDescent="0.2">
      <c r="A6937" s="13"/>
      <c r="B6937"/>
      <c r="C6937"/>
      <c r="D6937" s="227"/>
      <c r="E6937" s="227"/>
      <c r="F6937" s="227"/>
      <c r="G6937"/>
      <c r="H6937"/>
      <c r="I6937"/>
      <c r="J6937" s="227"/>
      <c r="L6937" s="190"/>
      <c r="N6937"/>
      <c r="O6937"/>
      <c r="P6937"/>
      <c r="Q6937"/>
      <c r="R6937"/>
      <c r="S6937"/>
      <c r="T6937"/>
      <c r="U6937"/>
      <c r="V6937"/>
      <c r="W6937" s="319"/>
      <c r="X6937"/>
      <c r="Y6937"/>
      <c r="Z6937"/>
      <c r="AA6937"/>
      <c r="AB6937"/>
      <c r="AC6937"/>
      <c r="AD6937"/>
      <c r="AE6937"/>
      <c r="AF6937"/>
      <c r="AG6937"/>
      <c r="AH6937"/>
      <c r="AI6937"/>
      <c r="AJ6937"/>
      <c r="AK6937"/>
      <c r="AL6937"/>
      <c r="AM6937"/>
      <c r="AN6937"/>
      <c r="AO6937"/>
      <c r="AP6937"/>
      <c r="AQ6937"/>
    </row>
    <row r="6938" spans="1:43" s="269" customFormat="1" x14ac:dyDescent="0.2">
      <c r="A6938" s="13"/>
      <c r="B6938"/>
      <c r="C6938"/>
      <c r="D6938" s="227"/>
      <c r="E6938" s="227"/>
      <c r="F6938" s="227"/>
      <c r="G6938"/>
      <c r="H6938"/>
      <c r="I6938"/>
      <c r="J6938" s="227"/>
      <c r="L6938" s="190"/>
      <c r="N6938"/>
      <c r="O6938"/>
      <c r="P6938"/>
      <c r="Q6938"/>
      <c r="R6938"/>
      <c r="S6938"/>
      <c r="T6938"/>
      <c r="U6938"/>
      <c r="V6938"/>
      <c r="W6938" s="319"/>
      <c r="X6938"/>
      <c r="Y6938"/>
      <c r="Z6938"/>
      <c r="AA6938"/>
      <c r="AB6938"/>
      <c r="AC6938"/>
      <c r="AD6938"/>
      <c r="AE6938"/>
      <c r="AF6938"/>
      <c r="AG6938"/>
      <c r="AH6938"/>
      <c r="AI6938"/>
      <c r="AJ6938"/>
      <c r="AK6938"/>
      <c r="AL6938"/>
      <c r="AM6938"/>
      <c r="AN6938"/>
      <c r="AO6938"/>
      <c r="AP6938"/>
      <c r="AQ6938"/>
    </row>
    <row r="6939" spans="1:43" s="269" customFormat="1" x14ac:dyDescent="0.2">
      <c r="A6939" s="13"/>
      <c r="B6939"/>
      <c r="C6939"/>
      <c r="D6939" s="227"/>
      <c r="E6939" s="227"/>
      <c r="F6939" s="227"/>
      <c r="G6939"/>
      <c r="H6939"/>
      <c r="I6939"/>
      <c r="J6939" s="227"/>
      <c r="L6939" s="190"/>
      <c r="N6939"/>
      <c r="O6939"/>
      <c r="P6939"/>
      <c r="Q6939"/>
      <c r="R6939"/>
      <c r="S6939"/>
      <c r="T6939"/>
      <c r="U6939"/>
      <c r="V6939"/>
      <c r="W6939" s="319"/>
      <c r="X6939"/>
      <c r="Y6939"/>
      <c r="Z6939"/>
      <c r="AA6939"/>
      <c r="AB6939"/>
      <c r="AC6939"/>
      <c r="AD6939"/>
      <c r="AE6939"/>
      <c r="AF6939"/>
      <c r="AG6939"/>
      <c r="AH6939"/>
      <c r="AI6939"/>
      <c r="AJ6939"/>
      <c r="AK6939"/>
      <c r="AL6939"/>
      <c r="AM6939"/>
      <c r="AN6939"/>
      <c r="AO6939"/>
      <c r="AP6939"/>
      <c r="AQ6939"/>
    </row>
    <row r="6940" spans="1:43" s="269" customFormat="1" x14ac:dyDescent="0.2">
      <c r="A6940" s="13"/>
      <c r="B6940"/>
      <c r="C6940"/>
      <c r="D6940" s="227"/>
      <c r="E6940" s="227"/>
      <c r="F6940" s="227"/>
      <c r="G6940"/>
      <c r="H6940"/>
      <c r="I6940"/>
      <c r="J6940" s="227"/>
      <c r="L6940" s="190"/>
      <c r="N6940"/>
      <c r="O6940"/>
      <c r="P6940"/>
      <c r="Q6940"/>
      <c r="R6940"/>
      <c r="S6940"/>
      <c r="T6940"/>
      <c r="U6940"/>
      <c r="V6940"/>
      <c r="W6940" s="319"/>
      <c r="X6940"/>
      <c r="Y6940"/>
      <c r="Z6940"/>
      <c r="AA6940"/>
      <c r="AB6940"/>
      <c r="AC6940"/>
      <c r="AD6940"/>
      <c r="AE6940"/>
      <c r="AF6940"/>
      <c r="AG6940"/>
      <c r="AH6940"/>
      <c r="AI6940"/>
      <c r="AJ6940"/>
      <c r="AK6940"/>
      <c r="AL6940"/>
      <c r="AM6940"/>
      <c r="AN6940"/>
      <c r="AO6940"/>
      <c r="AP6940"/>
      <c r="AQ6940"/>
    </row>
    <row r="6941" spans="1:43" s="269" customFormat="1" x14ac:dyDescent="0.2">
      <c r="A6941" s="13"/>
      <c r="B6941"/>
      <c r="C6941"/>
      <c r="D6941" s="227"/>
      <c r="E6941" s="227"/>
      <c r="F6941" s="227"/>
      <c r="G6941"/>
      <c r="H6941"/>
      <c r="I6941"/>
      <c r="J6941" s="227"/>
      <c r="L6941" s="190"/>
      <c r="N6941"/>
      <c r="O6941"/>
      <c r="P6941"/>
      <c r="Q6941"/>
      <c r="R6941"/>
      <c r="S6941"/>
      <c r="T6941"/>
      <c r="U6941"/>
      <c r="V6941"/>
      <c r="W6941" s="319"/>
      <c r="X6941"/>
      <c r="Y6941"/>
      <c r="Z6941"/>
      <c r="AA6941"/>
      <c r="AB6941"/>
      <c r="AC6941"/>
      <c r="AD6941"/>
      <c r="AE6941"/>
      <c r="AF6941"/>
      <c r="AG6941"/>
      <c r="AH6941"/>
      <c r="AI6941"/>
      <c r="AJ6941"/>
      <c r="AK6941"/>
      <c r="AL6941"/>
      <c r="AM6941"/>
      <c r="AN6941"/>
      <c r="AO6941"/>
      <c r="AP6941"/>
      <c r="AQ6941"/>
    </row>
    <row r="6942" spans="1:43" s="269" customFormat="1" x14ac:dyDescent="0.2">
      <c r="A6942" s="13"/>
      <c r="B6942"/>
      <c r="C6942"/>
      <c r="D6942" s="227"/>
      <c r="E6942" s="227"/>
      <c r="F6942" s="227"/>
      <c r="G6942"/>
      <c r="H6942"/>
      <c r="I6942"/>
      <c r="J6942" s="227"/>
      <c r="L6942" s="190"/>
      <c r="N6942"/>
      <c r="O6942"/>
      <c r="P6942"/>
      <c r="Q6942"/>
      <c r="R6942"/>
      <c r="S6942"/>
      <c r="T6942"/>
      <c r="U6942"/>
      <c r="V6942"/>
      <c r="W6942" s="319"/>
      <c r="X6942"/>
      <c r="Y6942"/>
      <c r="Z6942"/>
      <c r="AA6942"/>
      <c r="AB6942"/>
      <c r="AC6942"/>
      <c r="AD6942"/>
      <c r="AE6942"/>
      <c r="AF6942"/>
      <c r="AG6942"/>
      <c r="AH6942"/>
      <c r="AI6942"/>
      <c r="AJ6942"/>
      <c r="AK6942"/>
      <c r="AL6942"/>
      <c r="AM6942"/>
      <c r="AN6942"/>
      <c r="AO6942"/>
      <c r="AP6942"/>
      <c r="AQ6942"/>
    </row>
    <row r="6943" spans="1:43" s="269" customFormat="1" x14ac:dyDescent="0.2">
      <c r="A6943" s="13"/>
      <c r="B6943"/>
      <c r="C6943"/>
      <c r="D6943" s="227"/>
      <c r="E6943" s="227"/>
      <c r="F6943" s="227"/>
      <c r="G6943"/>
      <c r="H6943"/>
      <c r="I6943"/>
      <c r="J6943" s="227"/>
      <c r="L6943" s="190"/>
      <c r="N6943"/>
      <c r="O6943"/>
      <c r="P6943"/>
      <c r="Q6943"/>
      <c r="R6943"/>
      <c r="S6943"/>
      <c r="T6943"/>
      <c r="U6943"/>
      <c r="V6943"/>
      <c r="W6943" s="319"/>
      <c r="X6943"/>
      <c r="Y6943"/>
      <c r="Z6943"/>
      <c r="AA6943"/>
      <c r="AB6943"/>
      <c r="AC6943"/>
      <c r="AD6943"/>
      <c r="AE6943"/>
      <c r="AF6943"/>
      <c r="AG6943"/>
      <c r="AH6943"/>
      <c r="AI6943"/>
      <c r="AJ6943"/>
      <c r="AK6943"/>
      <c r="AL6943"/>
      <c r="AM6943"/>
      <c r="AN6943"/>
      <c r="AO6943"/>
      <c r="AP6943"/>
      <c r="AQ6943"/>
    </row>
    <row r="6944" spans="1:43" s="269" customFormat="1" x14ac:dyDescent="0.2">
      <c r="A6944" s="13"/>
      <c r="B6944"/>
      <c r="C6944"/>
      <c r="D6944" s="227"/>
      <c r="E6944" s="227"/>
      <c r="F6944" s="227"/>
      <c r="G6944"/>
      <c r="H6944"/>
      <c r="I6944"/>
      <c r="J6944" s="227"/>
      <c r="L6944" s="190"/>
      <c r="N6944"/>
      <c r="O6944"/>
      <c r="P6944"/>
      <c r="Q6944"/>
      <c r="R6944"/>
      <c r="S6944"/>
      <c r="T6944"/>
      <c r="U6944"/>
      <c r="V6944"/>
      <c r="W6944" s="319"/>
      <c r="X6944"/>
      <c r="Y6944"/>
      <c r="Z6944"/>
      <c r="AA6944"/>
      <c r="AB6944"/>
      <c r="AC6944"/>
      <c r="AD6944"/>
      <c r="AE6944"/>
      <c r="AF6944"/>
      <c r="AG6944"/>
      <c r="AH6944"/>
      <c r="AI6944"/>
      <c r="AJ6944"/>
      <c r="AK6944"/>
      <c r="AL6944"/>
      <c r="AM6944"/>
      <c r="AN6944"/>
      <c r="AO6944"/>
      <c r="AP6944"/>
      <c r="AQ6944"/>
    </row>
    <row r="6945" spans="1:43" s="269" customFormat="1" x14ac:dyDescent="0.2">
      <c r="A6945" s="13"/>
      <c r="B6945"/>
      <c r="C6945"/>
      <c r="D6945" s="227"/>
      <c r="E6945" s="227"/>
      <c r="F6945" s="227"/>
      <c r="G6945"/>
      <c r="H6945"/>
      <c r="I6945"/>
      <c r="J6945" s="227"/>
      <c r="L6945" s="190"/>
      <c r="N6945"/>
      <c r="O6945"/>
      <c r="P6945"/>
      <c r="Q6945"/>
      <c r="R6945"/>
      <c r="S6945"/>
      <c r="T6945"/>
      <c r="U6945"/>
      <c r="V6945"/>
      <c r="W6945" s="319"/>
      <c r="X6945"/>
      <c r="Y6945"/>
      <c r="Z6945"/>
      <c r="AA6945"/>
      <c r="AB6945"/>
      <c r="AC6945"/>
      <c r="AD6945"/>
      <c r="AE6945"/>
      <c r="AF6945"/>
      <c r="AG6945"/>
      <c r="AH6945"/>
      <c r="AI6945"/>
      <c r="AJ6945"/>
      <c r="AK6945"/>
      <c r="AL6945"/>
      <c r="AM6945"/>
      <c r="AN6945"/>
      <c r="AO6945"/>
      <c r="AP6945"/>
      <c r="AQ6945"/>
    </row>
    <row r="6946" spans="1:43" s="269" customFormat="1" x14ac:dyDescent="0.2">
      <c r="A6946" s="13"/>
      <c r="B6946"/>
      <c r="C6946"/>
      <c r="D6946" s="227"/>
      <c r="E6946" s="227"/>
      <c r="F6946" s="227"/>
      <c r="G6946"/>
      <c r="H6946"/>
      <c r="I6946"/>
      <c r="J6946" s="227"/>
      <c r="L6946" s="190"/>
      <c r="N6946"/>
      <c r="O6946"/>
      <c r="P6946"/>
      <c r="Q6946"/>
      <c r="R6946"/>
      <c r="S6946"/>
      <c r="T6946"/>
      <c r="U6946"/>
      <c r="V6946"/>
      <c r="W6946" s="319"/>
      <c r="X6946"/>
      <c r="Y6946"/>
      <c r="Z6946"/>
      <c r="AA6946"/>
      <c r="AB6946"/>
      <c r="AC6946"/>
      <c r="AD6946"/>
      <c r="AE6946"/>
      <c r="AF6946"/>
      <c r="AG6946"/>
      <c r="AH6946"/>
      <c r="AI6946"/>
      <c r="AJ6946"/>
      <c r="AK6946"/>
      <c r="AL6946"/>
      <c r="AM6946"/>
      <c r="AN6946"/>
      <c r="AO6946"/>
      <c r="AP6946"/>
      <c r="AQ6946"/>
    </row>
    <row r="6947" spans="1:43" s="269" customFormat="1" x14ac:dyDescent="0.2">
      <c r="A6947" s="13"/>
      <c r="B6947"/>
      <c r="C6947"/>
      <c r="D6947" s="227"/>
      <c r="E6947" s="227"/>
      <c r="F6947" s="227"/>
      <c r="G6947"/>
      <c r="H6947"/>
      <c r="I6947"/>
      <c r="J6947" s="227"/>
      <c r="L6947" s="190"/>
      <c r="N6947"/>
      <c r="O6947"/>
      <c r="P6947"/>
      <c r="Q6947"/>
      <c r="R6947"/>
      <c r="S6947"/>
      <c r="T6947"/>
      <c r="U6947"/>
      <c r="V6947"/>
      <c r="W6947" s="319"/>
      <c r="X6947"/>
      <c r="Y6947"/>
      <c r="Z6947"/>
      <c r="AA6947"/>
      <c r="AB6947"/>
      <c r="AC6947"/>
      <c r="AD6947"/>
      <c r="AE6947"/>
      <c r="AF6947"/>
      <c r="AG6947"/>
      <c r="AH6947"/>
      <c r="AI6947"/>
      <c r="AJ6947"/>
      <c r="AK6947"/>
      <c r="AL6947"/>
      <c r="AM6947"/>
      <c r="AN6947"/>
      <c r="AO6947"/>
      <c r="AP6947"/>
      <c r="AQ6947"/>
    </row>
    <row r="6948" spans="1:43" s="269" customFormat="1" x14ac:dyDescent="0.2">
      <c r="A6948" s="13"/>
      <c r="B6948"/>
      <c r="C6948"/>
      <c r="D6948" s="227"/>
      <c r="E6948" s="227"/>
      <c r="F6948" s="227"/>
      <c r="G6948"/>
      <c r="H6948"/>
      <c r="I6948"/>
      <c r="J6948" s="227"/>
      <c r="L6948" s="190"/>
      <c r="N6948"/>
      <c r="O6948"/>
      <c r="P6948"/>
      <c r="Q6948"/>
      <c r="R6948"/>
      <c r="S6948"/>
      <c r="T6948"/>
      <c r="U6948"/>
      <c r="V6948"/>
      <c r="W6948" s="319"/>
      <c r="X6948"/>
      <c r="Y6948"/>
      <c r="Z6948"/>
      <c r="AA6948"/>
      <c r="AB6948"/>
      <c r="AC6948"/>
      <c r="AD6948"/>
      <c r="AE6948"/>
      <c r="AF6948"/>
      <c r="AG6948"/>
      <c r="AH6948"/>
      <c r="AI6948"/>
      <c r="AJ6948"/>
      <c r="AK6948"/>
      <c r="AL6948"/>
      <c r="AM6948"/>
      <c r="AN6948"/>
      <c r="AO6948"/>
      <c r="AP6948"/>
      <c r="AQ6948"/>
    </row>
    <row r="6949" spans="1:43" s="269" customFormat="1" x14ac:dyDescent="0.2">
      <c r="A6949" s="13"/>
      <c r="B6949"/>
      <c r="C6949"/>
      <c r="D6949" s="227"/>
      <c r="E6949" s="227"/>
      <c r="F6949" s="227"/>
      <c r="G6949"/>
      <c r="H6949"/>
      <c r="I6949"/>
      <c r="J6949" s="227"/>
      <c r="L6949" s="190"/>
      <c r="N6949"/>
      <c r="O6949"/>
      <c r="P6949"/>
      <c r="Q6949"/>
      <c r="R6949"/>
      <c r="S6949"/>
      <c r="T6949"/>
      <c r="U6949"/>
      <c r="V6949"/>
      <c r="W6949" s="319"/>
      <c r="X6949"/>
      <c r="Y6949"/>
      <c r="Z6949"/>
      <c r="AA6949"/>
      <c r="AB6949"/>
      <c r="AC6949"/>
      <c r="AD6949"/>
      <c r="AE6949"/>
      <c r="AF6949"/>
      <c r="AG6949"/>
      <c r="AH6949"/>
      <c r="AI6949"/>
      <c r="AJ6949"/>
      <c r="AK6949"/>
      <c r="AL6949"/>
      <c r="AM6949"/>
      <c r="AN6949"/>
      <c r="AO6949"/>
      <c r="AP6949"/>
      <c r="AQ6949"/>
    </row>
    <row r="6950" spans="1:43" s="269" customFormat="1" x14ac:dyDescent="0.2">
      <c r="A6950" s="13"/>
      <c r="B6950"/>
      <c r="C6950"/>
      <c r="D6950" s="227"/>
      <c r="E6950" s="227"/>
      <c r="F6950" s="227"/>
      <c r="G6950"/>
      <c r="H6950"/>
      <c r="I6950"/>
      <c r="J6950" s="227"/>
      <c r="L6950" s="190"/>
      <c r="N6950"/>
      <c r="O6950"/>
      <c r="P6950"/>
      <c r="Q6950"/>
      <c r="R6950"/>
      <c r="S6950"/>
      <c r="T6950"/>
      <c r="U6950"/>
      <c r="V6950"/>
      <c r="W6950" s="319"/>
      <c r="X6950"/>
      <c r="Y6950"/>
      <c r="Z6950"/>
      <c r="AA6950"/>
      <c r="AB6950"/>
      <c r="AC6950"/>
      <c r="AD6950"/>
      <c r="AE6950"/>
      <c r="AF6950"/>
      <c r="AG6950"/>
      <c r="AH6950"/>
      <c r="AI6950"/>
      <c r="AJ6950"/>
      <c r="AK6950"/>
      <c r="AL6950"/>
      <c r="AM6950"/>
      <c r="AN6950"/>
      <c r="AO6950"/>
      <c r="AP6950"/>
      <c r="AQ6950"/>
    </row>
    <row r="6951" spans="1:43" s="269" customFormat="1" x14ac:dyDescent="0.2">
      <c r="A6951" s="13"/>
      <c r="B6951"/>
      <c r="C6951"/>
      <c r="D6951" s="227"/>
      <c r="E6951" s="227"/>
      <c r="F6951" s="227"/>
      <c r="G6951"/>
      <c r="H6951"/>
      <c r="I6951"/>
      <c r="J6951" s="227"/>
      <c r="L6951" s="190"/>
      <c r="N6951"/>
      <c r="O6951"/>
      <c r="P6951"/>
      <c r="Q6951"/>
      <c r="R6951"/>
      <c r="S6951"/>
      <c r="T6951"/>
      <c r="U6951"/>
      <c r="V6951"/>
      <c r="W6951" s="319"/>
      <c r="X6951"/>
      <c r="Y6951"/>
      <c r="Z6951"/>
      <c r="AA6951"/>
      <c r="AB6951"/>
      <c r="AC6951"/>
      <c r="AD6951"/>
      <c r="AE6951"/>
      <c r="AF6951"/>
      <c r="AG6951"/>
      <c r="AH6951"/>
      <c r="AI6951"/>
      <c r="AJ6951"/>
      <c r="AK6951"/>
      <c r="AL6951"/>
      <c r="AM6951"/>
      <c r="AN6951"/>
      <c r="AO6951"/>
      <c r="AP6951"/>
      <c r="AQ6951"/>
    </row>
    <row r="6952" spans="1:43" s="269" customFormat="1" x14ac:dyDescent="0.2">
      <c r="A6952" s="13"/>
      <c r="B6952"/>
      <c r="C6952"/>
      <c r="D6952" s="227"/>
      <c r="E6952" s="227"/>
      <c r="F6952" s="227"/>
      <c r="G6952"/>
      <c r="H6952"/>
      <c r="I6952"/>
      <c r="J6952" s="227"/>
      <c r="L6952" s="190"/>
      <c r="N6952"/>
      <c r="O6952"/>
      <c r="P6952"/>
      <c r="Q6952"/>
      <c r="R6952"/>
      <c r="S6952"/>
      <c r="T6952"/>
      <c r="U6952"/>
      <c r="V6952"/>
      <c r="W6952" s="319"/>
      <c r="X6952"/>
      <c r="Y6952"/>
      <c r="Z6952"/>
      <c r="AA6952"/>
      <c r="AB6952"/>
      <c r="AC6952"/>
      <c r="AD6952"/>
      <c r="AE6952"/>
      <c r="AF6952"/>
      <c r="AG6952"/>
      <c r="AH6952"/>
      <c r="AI6952"/>
      <c r="AJ6952"/>
      <c r="AK6952"/>
      <c r="AL6952"/>
      <c r="AM6952"/>
      <c r="AN6952"/>
      <c r="AO6952"/>
      <c r="AP6952"/>
      <c r="AQ6952"/>
    </row>
    <row r="6953" spans="1:43" s="269" customFormat="1" x14ac:dyDescent="0.2">
      <c r="A6953" s="13"/>
      <c r="B6953"/>
      <c r="C6953"/>
      <c r="D6953" s="227"/>
      <c r="E6953" s="227"/>
      <c r="F6953" s="227"/>
      <c r="G6953"/>
      <c r="H6953"/>
      <c r="I6953"/>
      <c r="J6953" s="227"/>
      <c r="L6953" s="190"/>
      <c r="N6953"/>
      <c r="O6953"/>
      <c r="P6953"/>
      <c r="Q6953"/>
      <c r="R6953"/>
      <c r="S6953"/>
      <c r="T6953"/>
      <c r="U6953"/>
      <c r="V6953"/>
      <c r="W6953" s="319"/>
      <c r="X6953"/>
      <c r="Y6953"/>
      <c r="Z6953"/>
      <c r="AA6953"/>
      <c r="AB6953"/>
      <c r="AC6953"/>
      <c r="AD6953"/>
      <c r="AE6953"/>
      <c r="AF6953"/>
      <c r="AG6953"/>
      <c r="AH6953"/>
      <c r="AI6953"/>
      <c r="AJ6953"/>
      <c r="AK6953"/>
      <c r="AL6953"/>
      <c r="AM6953"/>
      <c r="AN6953"/>
      <c r="AO6953"/>
      <c r="AP6953"/>
      <c r="AQ6953"/>
    </row>
    <row r="6954" spans="1:43" s="269" customFormat="1" x14ac:dyDescent="0.2">
      <c r="A6954" s="13"/>
      <c r="B6954"/>
      <c r="C6954"/>
      <c r="D6954" s="227"/>
      <c r="E6954" s="227"/>
      <c r="F6954" s="227"/>
      <c r="G6954"/>
      <c r="H6954"/>
      <c r="I6954"/>
      <c r="J6954" s="227"/>
      <c r="L6954" s="190"/>
      <c r="N6954"/>
      <c r="O6954"/>
      <c r="P6954"/>
      <c r="Q6954"/>
      <c r="R6954"/>
      <c r="S6954"/>
      <c r="T6954"/>
      <c r="U6954"/>
      <c r="V6954"/>
      <c r="W6954" s="319"/>
      <c r="X6954"/>
      <c r="Y6954"/>
      <c r="Z6954"/>
      <c r="AA6954"/>
      <c r="AB6954"/>
      <c r="AC6954"/>
      <c r="AD6954"/>
      <c r="AE6954"/>
      <c r="AF6954"/>
      <c r="AG6954"/>
      <c r="AH6954"/>
      <c r="AI6954"/>
      <c r="AJ6954"/>
      <c r="AK6954"/>
      <c r="AL6954"/>
      <c r="AM6954"/>
      <c r="AN6954"/>
      <c r="AO6954"/>
      <c r="AP6954"/>
      <c r="AQ6954"/>
    </row>
    <row r="6955" spans="1:43" s="269" customFormat="1" x14ac:dyDescent="0.2">
      <c r="A6955" s="13"/>
      <c r="B6955"/>
      <c r="C6955"/>
      <c r="D6955" s="227"/>
      <c r="E6955" s="227"/>
      <c r="F6955" s="227"/>
      <c r="G6955"/>
      <c r="H6955"/>
      <c r="I6955"/>
      <c r="J6955" s="227"/>
      <c r="L6955" s="190"/>
      <c r="N6955"/>
      <c r="O6955"/>
      <c r="P6955"/>
      <c r="Q6955"/>
      <c r="R6955"/>
      <c r="S6955"/>
      <c r="T6955"/>
      <c r="U6955"/>
      <c r="V6955"/>
      <c r="W6955" s="319"/>
      <c r="X6955"/>
      <c r="Y6955"/>
      <c r="Z6955"/>
      <c r="AA6955"/>
      <c r="AB6955"/>
      <c r="AC6955"/>
      <c r="AD6955"/>
      <c r="AE6955"/>
      <c r="AF6955"/>
      <c r="AG6955"/>
      <c r="AH6955"/>
      <c r="AI6955"/>
      <c r="AJ6955"/>
      <c r="AK6955"/>
      <c r="AL6955"/>
      <c r="AM6955"/>
      <c r="AN6955"/>
      <c r="AO6955"/>
      <c r="AP6955"/>
      <c r="AQ6955"/>
    </row>
    <row r="6956" spans="1:43" s="269" customFormat="1" x14ac:dyDescent="0.2">
      <c r="A6956" s="13"/>
      <c r="B6956"/>
      <c r="C6956"/>
      <c r="D6956" s="227"/>
      <c r="E6956" s="227"/>
      <c r="F6956" s="227"/>
      <c r="G6956"/>
      <c r="H6956"/>
      <c r="I6956"/>
      <c r="J6956" s="227"/>
      <c r="L6956" s="190"/>
      <c r="N6956"/>
      <c r="O6956"/>
      <c r="P6956"/>
      <c r="Q6956"/>
      <c r="R6956"/>
      <c r="S6956"/>
      <c r="T6956"/>
      <c r="U6956"/>
      <c r="V6956"/>
      <c r="W6956" s="319"/>
      <c r="X6956"/>
      <c r="Y6956"/>
      <c r="Z6956"/>
      <c r="AA6956"/>
      <c r="AB6956"/>
      <c r="AC6956"/>
      <c r="AD6956"/>
      <c r="AE6956"/>
      <c r="AF6956"/>
      <c r="AG6956"/>
      <c r="AH6956"/>
      <c r="AI6956"/>
      <c r="AJ6956"/>
      <c r="AK6956"/>
      <c r="AL6956"/>
      <c r="AM6956"/>
      <c r="AN6956"/>
      <c r="AO6956"/>
      <c r="AP6956"/>
      <c r="AQ6956"/>
    </row>
    <row r="6957" spans="1:43" s="269" customFormat="1" x14ac:dyDescent="0.2">
      <c r="A6957" s="13"/>
      <c r="B6957"/>
      <c r="C6957"/>
      <c r="D6957" s="227"/>
      <c r="E6957" s="227"/>
      <c r="F6957" s="227"/>
      <c r="G6957"/>
      <c r="H6957"/>
      <c r="I6957"/>
      <c r="J6957" s="227"/>
      <c r="L6957" s="190"/>
      <c r="N6957"/>
      <c r="O6957"/>
      <c r="P6957"/>
      <c r="Q6957"/>
      <c r="R6957"/>
      <c r="S6957"/>
      <c r="T6957"/>
      <c r="U6957"/>
      <c r="V6957"/>
      <c r="W6957" s="319"/>
      <c r="X6957"/>
      <c r="Y6957"/>
      <c r="Z6957"/>
      <c r="AA6957"/>
      <c r="AB6957"/>
      <c r="AC6957"/>
      <c r="AD6957"/>
      <c r="AE6957"/>
      <c r="AF6957"/>
      <c r="AG6957"/>
      <c r="AH6957"/>
      <c r="AI6957"/>
      <c r="AJ6957"/>
      <c r="AK6957"/>
      <c r="AL6957"/>
      <c r="AM6957"/>
      <c r="AN6957"/>
      <c r="AO6957"/>
      <c r="AP6957"/>
      <c r="AQ6957"/>
    </row>
    <row r="6958" spans="1:43" s="269" customFormat="1" x14ac:dyDescent="0.2">
      <c r="A6958" s="13"/>
      <c r="B6958"/>
      <c r="C6958"/>
      <c r="D6958" s="227"/>
      <c r="E6958" s="227"/>
      <c r="F6958" s="227"/>
      <c r="G6958"/>
      <c r="H6958"/>
      <c r="I6958"/>
      <c r="J6958" s="227"/>
      <c r="L6958" s="190"/>
      <c r="N6958"/>
      <c r="O6958"/>
      <c r="P6958"/>
      <c r="Q6958"/>
      <c r="R6958"/>
      <c r="S6958"/>
      <c r="T6958"/>
      <c r="U6958"/>
      <c r="V6958"/>
      <c r="W6958" s="319"/>
      <c r="X6958"/>
      <c r="Y6958"/>
      <c r="Z6958"/>
      <c r="AA6958"/>
      <c r="AB6958"/>
      <c r="AC6958"/>
      <c r="AD6958"/>
      <c r="AE6958"/>
      <c r="AF6958"/>
      <c r="AG6958"/>
      <c r="AH6958"/>
      <c r="AI6958"/>
      <c r="AJ6958"/>
      <c r="AK6958"/>
      <c r="AL6958"/>
      <c r="AM6958"/>
      <c r="AN6958"/>
      <c r="AO6958"/>
      <c r="AP6958"/>
      <c r="AQ6958"/>
    </row>
    <row r="6959" spans="1:43" s="269" customFormat="1" x14ac:dyDescent="0.2">
      <c r="A6959" s="13"/>
      <c r="B6959"/>
      <c r="C6959"/>
      <c r="D6959" s="227"/>
      <c r="E6959" s="227"/>
      <c r="F6959" s="227"/>
      <c r="G6959"/>
      <c r="H6959"/>
      <c r="I6959"/>
      <c r="J6959" s="227"/>
      <c r="L6959" s="190"/>
      <c r="N6959"/>
      <c r="O6959"/>
      <c r="P6959"/>
      <c r="Q6959"/>
      <c r="R6959"/>
      <c r="S6959"/>
      <c r="T6959"/>
      <c r="U6959"/>
      <c r="V6959"/>
      <c r="W6959" s="319"/>
      <c r="X6959"/>
      <c r="Y6959"/>
      <c r="Z6959"/>
      <c r="AA6959"/>
      <c r="AB6959"/>
      <c r="AC6959"/>
      <c r="AD6959"/>
      <c r="AE6959"/>
      <c r="AF6959"/>
      <c r="AG6959"/>
      <c r="AH6959"/>
      <c r="AI6959"/>
      <c r="AJ6959"/>
      <c r="AK6959"/>
      <c r="AL6959"/>
      <c r="AM6959"/>
      <c r="AN6959"/>
      <c r="AO6959"/>
      <c r="AP6959"/>
      <c r="AQ6959"/>
    </row>
    <row r="6960" spans="1:43" s="269" customFormat="1" x14ac:dyDescent="0.2">
      <c r="A6960" s="13"/>
      <c r="B6960"/>
      <c r="C6960"/>
      <c r="D6960" s="227"/>
      <c r="E6960" s="227"/>
      <c r="F6960" s="227"/>
      <c r="G6960"/>
      <c r="H6960"/>
      <c r="I6960"/>
      <c r="J6960" s="227"/>
      <c r="L6960" s="190"/>
      <c r="N6960"/>
      <c r="O6960"/>
      <c r="P6960"/>
      <c r="Q6960"/>
      <c r="R6960"/>
      <c r="S6960"/>
      <c r="T6960"/>
      <c r="U6960"/>
      <c r="V6960"/>
      <c r="W6960" s="319"/>
      <c r="X6960"/>
      <c r="Y6960"/>
      <c r="Z6960"/>
      <c r="AA6960"/>
      <c r="AB6960"/>
      <c r="AC6960"/>
      <c r="AD6960"/>
      <c r="AE6960"/>
      <c r="AF6960"/>
      <c r="AG6960"/>
      <c r="AH6960"/>
      <c r="AI6960"/>
      <c r="AJ6960"/>
      <c r="AK6960"/>
      <c r="AL6960"/>
      <c r="AM6960"/>
      <c r="AN6960"/>
      <c r="AO6960"/>
      <c r="AP6960"/>
      <c r="AQ6960"/>
    </row>
    <row r="6961" spans="1:43" s="269" customFormat="1" x14ac:dyDescent="0.2">
      <c r="A6961" s="13"/>
      <c r="B6961"/>
      <c r="C6961"/>
      <c r="D6961" s="227"/>
      <c r="E6961" s="227"/>
      <c r="F6961" s="227"/>
      <c r="G6961"/>
      <c r="H6961"/>
      <c r="I6961"/>
      <c r="J6961" s="227"/>
      <c r="L6961" s="190"/>
      <c r="N6961"/>
      <c r="O6961"/>
      <c r="P6961"/>
      <c r="Q6961"/>
      <c r="R6961"/>
      <c r="S6961"/>
      <c r="T6961"/>
      <c r="U6961"/>
      <c r="V6961"/>
      <c r="W6961" s="319"/>
      <c r="X6961"/>
      <c r="Y6961"/>
      <c r="Z6961"/>
      <c r="AA6961"/>
      <c r="AB6961"/>
      <c r="AC6961"/>
      <c r="AD6961"/>
      <c r="AE6961"/>
      <c r="AF6961"/>
      <c r="AG6961"/>
      <c r="AH6961"/>
      <c r="AI6961"/>
      <c r="AJ6961"/>
      <c r="AK6961"/>
      <c r="AL6961"/>
      <c r="AM6961"/>
      <c r="AN6961"/>
      <c r="AO6961"/>
      <c r="AP6961"/>
      <c r="AQ6961"/>
    </row>
    <row r="6962" spans="1:43" s="269" customFormat="1" x14ac:dyDescent="0.2">
      <c r="A6962" s="13"/>
      <c r="B6962"/>
      <c r="C6962"/>
      <c r="D6962" s="227"/>
      <c r="E6962" s="227"/>
      <c r="F6962" s="227"/>
      <c r="G6962"/>
      <c r="H6962"/>
      <c r="I6962"/>
      <c r="J6962" s="227"/>
      <c r="L6962" s="190"/>
      <c r="N6962"/>
      <c r="O6962"/>
      <c r="P6962"/>
      <c r="Q6962"/>
      <c r="R6962"/>
      <c r="S6962"/>
      <c r="T6962"/>
      <c r="U6962"/>
      <c r="V6962"/>
      <c r="W6962" s="319"/>
      <c r="X6962"/>
      <c r="Y6962"/>
      <c r="Z6962"/>
      <c r="AA6962"/>
      <c r="AB6962"/>
      <c r="AC6962"/>
      <c r="AD6962"/>
      <c r="AE6962"/>
      <c r="AF6962"/>
      <c r="AG6962"/>
      <c r="AH6962"/>
      <c r="AI6962"/>
      <c r="AJ6962"/>
      <c r="AK6962"/>
      <c r="AL6962"/>
      <c r="AM6962"/>
      <c r="AN6962"/>
      <c r="AO6962"/>
      <c r="AP6962"/>
      <c r="AQ6962"/>
    </row>
    <row r="6963" spans="1:43" s="269" customFormat="1" x14ac:dyDescent="0.2">
      <c r="A6963" s="13"/>
      <c r="B6963"/>
      <c r="C6963"/>
      <c r="D6963" s="227"/>
      <c r="E6963" s="227"/>
      <c r="F6963" s="227"/>
      <c r="G6963"/>
      <c r="H6963"/>
      <c r="I6963"/>
      <c r="J6963" s="227"/>
      <c r="L6963" s="190"/>
      <c r="N6963"/>
      <c r="O6963"/>
      <c r="P6963"/>
      <c r="Q6963"/>
      <c r="R6963"/>
      <c r="S6963"/>
      <c r="T6963"/>
      <c r="U6963"/>
      <c r="V6963"/>
      <c r="W6963" s="319"/>
      <c r="X6963"/>
      <c r="Y6963"/>
      <c r="Z6963"/>
      <c r="AA6963"/>
      <c r="AB6963"/>
      <c r="AC6963"/>
      <c r="AD6963"/>
      <c r="AE6963"/>
      <c r="AF6963"/>
      <c r="AG6963"/>
      <c r="AH6963"/>
      <c r="AI6963"/>
      <c r="AJ6963"/>
      <c r="AK6963"/>
      <c r="AL6963"/>
      <c r="AM6963"/>
      <c r="AN6963"/>
      <c r="AO6963"/>
      <c r="AP6963"/>
      <c r="AQ6963"/>
    </row>
    <row r="6964" spans="1:43" s="269" customFormat="1" x14ac:dyDescent="0.2">
      <c r="A6964" s="13"/>
      <c r="B6964"/>
      <c r="C6964"/>
      <c r="D6964" s="227"/>
      <c r="E6964" s="227"/>
      <c r="F6964" s="227"/>
      <c r="G6964"/>
      <c r="H6964"/>
      <c r="I6964"/>
      <c r="J6964" s="227"/>
      <c r="L6964" s="190"/>
      <c r="N6964"/>
      <c r="O6964"/>
      <c r="P6964"/>
      <c r="Q6964"/>
      <c r="R6964"/>
      <c r="S6964"/>
      <c r="T6964"/>
      <c r="U6964"/>
      <c r="V6964"/>
      <c r="W6964" s="319"/>
      <c r="X6964"/>
      <c r="Y6964"/>
      <c r="Z6964"/>
      <c r="AA6964"/>
      <c r="AB6964"/>
      <c r="AC6964"/>
      <c r="AD6964"/>
      <c r="AE6964"/>
      <c r="AF6964"/>
      <c r="AG6964"/>
      <c r="AH6964"/>
      <c r="AI6964"/>
      <c r="AJ6964"/>
      <c r="AK6964"/>
      <c r="AL6964"/>
      <c r="AM6964"/>
      <c r="AN6964"/>
      <c r="AO6964"/>
      <c r="AP6964"/>
      <c r="AQ6964"/>
    </row>
    <row r="6965" spans="1:43" s="269" customFormat="1" x14ac:dyDescent="0.2">
      <c r="A6965" s="13"/>
      <c r="B6965"/>
      <c r="C6965"/>
      <c r="D6965" s="227"/>
      <c r="E6965" s="227"/>
      <c r="F6965" s="227"/>
      <c r="G6965"/>
      <c r="H6965"/>
      <c r="I6965"/>
      <c r="J6965" s="227"/>
      <c r="L6965" s="190"/>
      <c r="N6965"/>
      <c r="O6965"/>
      <c r="P6965"/>
      <c r="Q6965"/>
      <c r="R6965"/>
      <c r="S6965"/>
      <c r="T6965"/>
      <c r="U6965"/>
      <c r="V6965"/>
      <c r="W6965" s="319"/>
      <c r="X6965"/>
      <c r="Y6965"/>
      <c r="Z6965"/>
      <c r="AA6965"/>
      <c r="AB6965"/>
      <c r="AC6965"/>
      <c r="AD6965"/>
      <c r="AE6965"/>
      <c r="AF6965"/>
      <c r="AG6965"/>
      <c r="AH6965"/>
      <c r="AI6965"/>
      <c r="AJ6965"/>
      <c r="AK6965"/>
      <c r="AL6965"/>
      <c r="AM6965"/>
      <c r="AN6965"/>
      <c r="AO6965"/>
      <c r="AP6965"/>
      <c r="AQ6965"/>
    </row>
    <row r="6966" spans="1:43" s="269" customFormat="1" x14ac:dyDescent="0.2">
      <c r="A6966" s="13"/>
      <c r="B6966"/>
      <c r="C6966"/>
      <c r="D6966" s="227"/>
      <c r="E6966" s="227"/>
      <c r="F6966" s="227"/>
      <c r="G6966"/>
      <c r="H6966"/>
      <c r="I6966"/>
      <c r="J6966" s="227"/>
      <c r="L6966" s="190"/>
      <c r="N6966"/>
      <c r="O6966"/>
      <c r="P6966"/>
      <c r="Q6966"/>
      <c r="R6966"/>
      <c r="S6966"/>
      <c r="T6966"/>
      <c r="U6966"/>
      <c r="V6966"/>
      <c r="W6966" s="319"/>
      <c r="X6966"/>
      <c r="Y6966"/>
      <c r="Z6966"/>
      <c r="AA6966"/>
      <c r="AB6966"/>
      <c r="AC6966"/>
      <c r="AD6966"/>
      <c r="AE6966"/>
      <c r="AF6966"/>
      <c r="AG6966"/>
      <c r="AH6966"/>
      <c r="AI6966"/>
      <c r="AJ6966"/>
      <c r="AK6966"/>
      <c r="AL6966"/>
      <c r="AM6966"/>
      <c r="AN6966"/>
      <c r="AO6966"/>
      <c r="AP6966"/>
      <c r="AQ6966"/>
    </row>
    <row r="6967" spans="1:43" s="269" customFormat="1" x14ac:dyDescent="0.2">
      <c r="A6967" s="13"/>
      <c r="B6967"/>
      <c r="C6967"/>
      <c r="D6967" s="227"/>
      <c r="E6967" s="227"/>
      <c r="F6967" s="227"/>
      <c r="G6967"/>
      <c r="H6967"/>
      <c r="I6967"/>
      <c r="J6967" s="227"/>
      <c r="L6967" s="190"/>
      <c r="N6967"/>
      <c r="O6967"/>
      <c r="P6967"/>
      <c r="Q6967"/>
      <c r="R6967"/>
      <c r="S6967"/>
      <c r="T6967"/>
      <c r="U6967"/>
      <c r="V6967"/>
      <c r="W6967" s="319"/>
      <c r="X6967"/>
      <c r="Y6967"/>
      <c r="Z6967"/>
      <c r="AA6967"/>
      <c r="AB6967"/>
      <c r="AC6967"/>
      <c r="AD6967"/>
      <c r="AE6967"/>
      <c r="AF6967"/>
      <c r="AG6967"/>
      <c r="AH6967"/>
      <c r="AI6967"/>
      <c r="AJ6967"/>
      <c r="AK6967"/>
      <c r="AL6967"/>
      <c r="AM6967"/>
      <c r="AN6967"/>
      <c r="AO6967"/>
      <c r="AP6967"/>
      <c r="AQ6967"/>
    </row>
    <row r="6968" spans="1:43" s="269" customFormat="1" x14ac:dyDescent="0.2">
      <c r="A6968" s="13"/>
      <c r="B6968"/>
      <c r="C6968"/>
      <c r="D6968" s="227"/>
      <c r="E6968" s="227"/>
      <c r="F6968" s="227"/>
      <c r="G6968"/>
      <c r="H6968"/>
      <c r="I6968"/>
      <c r="J6968" s="227"/>
      <c r="L6968" s="190"/>
      <c r="N6968"/>
      <c r="O6968"/>
      <c r="P6968"/>
      <c r="Q6968"/>
      <c r="R6968"/>
      <c r="S6968"/>
      <c r="T6968"/>
      <c r="U6968"/>
      <c r="V6968"/>
      <c r="W6968" s="319"/>
      <c r="X6968"/>
      <c r="Y6968"/>
      <c r="Z6968"/>
      <c r="AA6968"/>
      <c r="AB6968"/>
      <c r="AC6968"/>
      <c r="AD6968"/>
      <c r="AE6968"/>
      <c r="AF6968"/>
      <c r="AG6968"/>
      <c r="AH6968"/>
      <c r="AI6968"/>
      <c r="AJ6968"/>
      <c r="AK6968"/>
      <c r="AL6968"/>
      <c r="AM6968"/>
      <c r="AN6968"/>
      <c r="AO6968"/>
      <c r="AP6968"/>
      <c r="AQ6968"/>
    </row>
    <row r="6969" spans="1:43" s="269" customFormat="1" x14ac:dyDescent="0.2">
      <c r="A6969" s="13"/>
      <c r="B6969"/>
      <c r="C6969"/>
      <c r="D6969" s="227"/>
      <c r="E6969" s="227"/>
      <c r="F6969" s="227"/>
      <c r="G6969"/>
      <c r="H6969"/>
      <c r="I6969"/>
      <c r="J6969" s="227"/>
      <c r="L6969" s="190"/>
      <c r="N6969"/>
      <c r="O6969"/>
      <c r="P6969"/>
      <c r="Q6969"/>
      <c r="R6969"/>
      <c r="S6969"/>
      <c r="T6969"/>
      <c r="U6969"/>
      <c r="V6969"/>
      <c r="W6969" s="319"/>
      <c r="X6969"/>
      <c r="Y6969"/>
      <c r="Z6969"/>
      <c r="AA6969"/>
      <c r="AB6969"/>
      <c r="AC6969"/>
      <c r="AD6969"/>
      <c r="AE6969"/>
      <c r="AF6969"/>
      <c r="AG6969"/>
      <c r="AH6969"/>
      <c r="AI6969"/>
      <c r="AJ6969"/>
      <c r="AK6969"/>
      <c r="AL6969"/>
      <c r="AM6969"/>
      <c r="AN6969"/>
      <c r="AO6969"/>
      <c r="AP6969"/>
      <c r="AQ6969"/>
    </row>
    <row r="6970" spans="1:43" s="269" customFormat="1" x14ac:dyDescent="0.2">
      <c r="A6970" s="13"/>
      <c r="B6970"/>
      <c r="C6970"/>
      <c r="D6970" s="227"/>
      <c r="E6970" s="227"/>
      <c r="F6970" s="227"/>
      <c r="G6970"/>
      <c r="H6970"/>
      <c r="I6970"/>
      <c r="J6970" s="227"/>
      <c r="L6970" s="190"/>
      <c r="N6970"/>
      <c r="O6970"/>
      <c r="P6970"/>
      <c r="Q6970"/>
      <c r="R6970"/>
      <c r="S6970"/>
      <c r="T6970"/>
      <c r="U6970"/>
      <c r="V6970"/>
      <c r="W6970" s="319"/>
      <c r="X6970"/>
      <c r="Y6970"/>
      <c r="Z6970"/>
      <c r="AA6970"/>
      <c r="AB6970"/>
      <c r="AC6970"/>
      <c r="AD6970"/>
      <c r="AE6970"/>
      <c r="AF6970"/>
      <c r="AG6970"/>
      <c r="AH6970"/>
      <c r="AI6970"/>
      <c r="AJ6970"/>
      <c r="AK6970"/>
      <c r="AL6970"/>
      <c r="AM6970"/>
      <c r="AN6970"/>
      <c r="AO6970"/>
      <c r="AP6970"/>
      <c r="AQ6970"/>
    </row>
    <row r="6971" spans="1:43" s="269" customFormat="1" x14ac:dyDescent="0.2">
      <c r="A6971" s="13"/>
      <c r="B6971"/>
      <c r="C6971"/>
      <c r="D6971" s="227"/>
      <c r="E6971" s="227"/>
      <c r="F6971" s="227"/>
      <c r="G6971"/>
      <c r="H6971"/>
      <c r="I6971"/>
      <c r="J6971" s="227"/>
      <c r="L6971" s="190"/>
      <c r="N6971"/>
      <c r="O6971"/>
      <c r="P6971"/>
      <c r="Q6971"/>
      <c r="R6971"/>
      <c r="S6971"/>
      <c r="T6971"/>
      <c r="U6971"/>
      <c r="V6971"/>
      <c r="W6971" s="319"/>
      <c r="X6971"/>
      <c r="Y6971"/>
      <c r="Z6971"/>
      <c r="AA6971"/>
      <c r="AB6971"/>
      <c r="AC6971"/>
      <c r="AD6971"/>
      <c r="AE6971"/>
      <c r="AF6971"/>
      <c r="AG6971"/>
      <c r="AH6971"/>
      <c r="AI6971"/>
      <c r="AJ6971"/>
      <c r="AK6971"/>
      <c r="AL6971"/>
      <c r="AM6971"/>
      <c r="AN6971"/>
      <c r="AO6971"/>
      <c r="AP6971"/>
      <c r="AQ6971"/>
    </row>
    <row r="6972" spans="1:43" s="269" customFormat="1" x14ac:dyDescent="0.2">
      <c r="A6972" s="13"/>
      <c r="B6972"/>
      <c r="C6972"/>
      <c r="D6972" s="227"/>
      <c r="E6972" s="227"/>
      <c r="F6972" s="227"/>
      <c r="G6972"/>
      <c r="H6972"/>
      <c r="I6972"/>
      <c r="J6972" s="227"/>
      <c r="L6972" s="190"/>
      <c r="N6972"/>
      <c r="O6972"/>
      <c r="P6972"/>
      <c r="Q6972"/>
      <c r="R6972"/>
      <c r="S6972"/>
      <c r="T6972"/>
      <c r="U6972"/>
      <c r="V6972"/>
      <c r="W6972" s="319"/>
      <c r="X6972"/>
      <c r="Y6972"/>
      <c r="Z6972"/>
      <c r="AA6972"/>
      <c r="AB6972"/>
      <c r="AC6972"/>
      <c r="AD6972"/>
      <c r="AE6972"/>
      <c r="AF6972"/>
      <c r="AG6972"/>
      <c r="AH6972"/>
      <c r="AI6972"/>
      <c r="AJ6972"/>
      <c r="AK6972"/>
      <c r="AL6972"/>
      <c r="AM6972"/>
      <c r="AN6972"/>
      <c r="AO6972"/>
      <c r="AP6972"/>
      <c r="AQ6972"/>
    </row>
    <row r="6973" spans="1:43" s="269" customFormat="1" x14ac:dyDescent="0.2">
      <c r="A6973" s="13"/>
      <c r="B6973"/>
      <c r="C6973"/>
      <c r="D6973" s="227"/>
      <c r="E6973" s="227"/>
      <c r="F6973" s="227"/>
      <c r="G6973"/>
      <c r="H6973"/>
      <c r="I6973"/>
      <c r="J6973" s="227"/>
      <c r="L6973" s="190"/>
      <c r="N6973"/>
      <c r="O6973"/>
      <c r="P6973"/>
      <c r="Q6973"/>
      <c r="R6973"/>
      <c r="S6973"/>
      <c r="T6973"/>
      <c r="U6973"/>
      <c r="V6973"/>
      <c r="W6973" s="319"/>
      <c r="X6973"/>
      <c r="Y6973"/>
      <c r="Z6973"/>
      <c r="AA6973"/>
      <c r="AB6973"/>
      <c r="AC6973"/>
      <c r="AD6973"/>
      <c r="AE6973"/>
      <c r="AF6973"/>
      <c r="AG6973"/>
      <c r="AH6973"/>
      <c r="AI6973"/>
      <c r="AJ6973"/>
      <c r="AK6973"/>
      <c r="AL6973"/>
      <c r="AM6973"/>
      <c r="AN6973"/>
      <c r="AO6973"/>
      <c r="AP6973"/>
      <c r="AQ6973"/>
    </row>
    <row r="6974" spans="1:43" s="269" customFormat="1" x14ac:dyDescent="0.2">
      <c r="A6974" s="13"/>
      <c r="B6974"/>
      <c r="C6974"/>
      <c r="D6974" s="227"/>
      <c r="E6974" s="227"/>
      <c r="F6974" s="227"/>
      <c r="G6974"/>
      <c r="H6974"/>
      <c r="I6974"/>
      <c r="J6974" s="227"/>
      <c r="L6974" s="190"/>
      <c r="N6974"/>
      <c r="O6974"/>
      <c r="P6974"/>
      <c r="Q6974"/>
      <c r="R6974"/>
      <c r="S6974"/>
      <c r="T6974"/>
      <c r="U6974"/>
      <c r="V6974"/>
      <c r="W6974" s="319"/>
      <c r="X6974"/>
      <c r="Y6974"/>
      <c r="Z6974"/>
      <c r="AA6974"/>
      <c r="AB6974"/>
      <c r="AC6974"/>
      <c r="AD6974"/>
      <c r="AE6974"/>
      <c r="AF6974"/>
      <c r="AG6974"/>
      <c r="AH6974"/>
      <c r="AI6974"/>
      <c r="AJ6974"/>
      <c r="AK6974"/>
      <c r="AL6974"/>
      <c r="AM6974"/>
      <c r="AN6974"/>
      <c r="AO6974"/>
      <c r="AP6974"/>
      <c r="AQ6974"/>
    </row>
    <row r="6975" spans="1:43" s="269" customFormat="1" x14ac:dyDescent="0.2">
      <c r="A6975" s="13"/>
      <c r="B6975"/>
      <c r="C6975"/>
      <c r="D6975" s="227"/>
      <c r="E6975" s="227"/>
      <c r="F6975" s="227"/>
      <c r="G6975"/>
      <c r="H6975"/>
      <c r="I6975"/>
      <c r="J6975" s="227"/>
      <c r="L6975" s="190"/>
      <c r="N6975"/>
      <c r="O6975"/>
      <c r="P6975"/>
      <c r="Q6975"/>
      <c r="R6975"/>
      <c r="S6975"/>
      <c r="T6975"/>
      <c r="U6975"/>
      <c r="V6975"/>
      <c r="W6975" s="319"/>
      <c r="X6975"/>
      <c r="Y6975"/>
      <c r="Z6975"/>
      <c r="AA6975"/>
      <c r="AB6975"/>
      <c r="AC6975"/>
      <c r="AD6975"/>
      <c r="AE6975"/>
      <c r="AF6975"/>
      <c r="AG6975"/>
      <c r="AH6975"/>
      <c r="AI6975"/>
      <c r="AJ6975"/>
      <c r="AK6975"/>
      <c r="AL6975"/>
      <c r="AM6975"/>
      <c r="AN6975"/>
      <c r="AO6975"/>
      <c r="AP6975"/>
      <c r="AQ6975"/>
    </row>
    <row r="6976" spans="1:43" s="269" customFormat="1" x14ac:dyDescent="0.2">
      <c r="A6976" s="13"/>
      <c r="B6976"/>
      <c r="C6976"/>
      <c r="D6976" s="227"/>
      <c r="E6976" s="227"/>
      <c r="F6976" s="227"/>
      <c r="G6976"/>
      <c r="H6976"/>
      <c r="I6976"/>
      <c r="J6976" s="227"/>
      <c r="L6976" s="190"/>
      <c r="N6976"/>
      <c r="O6976"/>
      <c r="P6976"/>
      <c r="Q6976"/>
      <c r="R6976"/>
      <c r="S6976"/>
      <c r="T6976"/>
      <c r="U6976"/>
      <c r="V6976"/>
      <c r="W6976" s="319"/>
      <c r="X6976"/>
      <c r="Y6976"/>
      <c r="Z6976"/>
      <c r="AA6976"/>
      <c r="AB6976"/>
      <c r="AC6976"/>
      <c r="AD6976"/>
      <c r="AE6976"/>
      <c r="AF6976"/>
      <c r="AG6976"/>
      <c r="AH6976"/>
      <c r="AI6976"/>
      <c r="AJ6976"/>
      <c r="AK6976"/>
      <c r="AL6976"/>
      <c r="AM6976"/>
      <c r="AN6976"/>
      <c r="AO6976"/>
      <c r="AP6976"/>
      <c r="AQ6976"/>
    </row>
    <row r="6977" spans="1:43" s="269" customFormat="1" x14ac:dyDescent="0.2">
      <c r="A6977" s="13"/>
      <c r="B6977"/>
      <c r="C6977"/>
      <c r="D6977" s="227"/>
      <c r="E6977" s="227"/>
      <c r="F6977" s="227"/>
      <c r="G6977"/>
      <c r="H6977"/>
      <c r="I6977"/>
      <c r="J6977" s="227"/>
      <c r="L6977" s="190"/>
      <c r="N6977"/>
      <c r="O6977"/>
      <c r="P6977"/>
      <c r="Q6977"/>
      <c r="R6977"/>
      <c r="S6977"/>
      <c r="T6977"/>
      <c r="U6977"/>
      <c r="V6977"/>
      <c r="W6977" s="319"/>
      <c r="X6977"/>
      <c r="Y6977"/>
      <c r="Z6977"/>
      <c r="AA6977"/>
      <c r="AB6977"/>
      <c r="AC6977"/>
      <c r="AD6977"/>
      <c r="AE6977"/>
      <c r="AF6977"/>
      <c r="AG6977"/>
      <c r="AH6977"/>
      <c r="AI6977"/>
      <c r="AJ6977"/>
      <c r="AK6977"/>
      <c r="AL6977"/>
      <c r="AM6977"/>
      <c r="AN6977"/>
      <c r="AO6977"/>
      <c r="AP6977"/>
      <c r="AQ6977"/>
    </row>
    <row r="6978" spans="1:43" s="269" customFormat="1" x14ac:dyDescent="0.2">
      <c r="A6978" s="13"/>
      <c r="B6978"/>
      <c r="C6978"/>
      <c r="D6978" s="227"/>
      <c r="E6978" s="227"/>
      <c r="F6978" s="227"/>
      <c r="G6978"/>
      <c r="H6978"/>
      <c r="I6978"/>
      <c r="J6978" s="227"/>
      <c r="L6978" s="190"/>
      <c r="N6978"/>
      <c r="O6978"/>
      <c r="P6978"/>
      <c r="Q6978"/>
      <c r="R6978"/>
      <c r="S6978"/>
      <c r="T6978"/>
      <c r="U6978"/>
      <c r="V6978"/>
      <c r="W6978" s="319"/>
      <c r="X6978"/>
      <c r="Y6978"/>
      <c r="Z6978"/>
      <c r="AA6978"/>
      <c r="AB6978"/>
      <c r="AC6978"/>
      <c r="AD6978"/>
      <c r="AE6978"/>
      <c r="AF6978"/>
      <c r="AG6978"/>
      <c r="AH6978"/>
      <c r="AI6978"/>
      <c r="AJ6978"/>
      <c r="AK6978"/>
      <c r="AL6978"/>
      <c r="AM6978"/>
      <c r="AN6978"/>
      <c r="AO6978"/>
      <c r="AP6978"/>
      <c r="AQ6978"/>
    </row>
    <row r="6979" spans="1:43" s="269" customFormat="1" x14ac:dyDescent="0.2">
      <c r="A6979" s="13"/>
      <c r="B6979"/>
      <c r="C6979"/>
      <c r="D6979" s="227"/>
      <c r="E6979" s="227"/>
      <c r="F6979" s="227"/>
      <c r="G6979"/>
      <c r="H6979"/>
      <c r="I6979"/>
      <c r="J6979" s="227"/>
      <c r="L6979" s="190"/>
      <c r="N6979"/>
      <c r="O6979"/>
      <c r="P6979"/>
      <c r="Q6979"/>
      <c r="R6979"/>
      <c r="S6979"/>
      <c r="T6979"/>
      <c r="U6979"/>
      <c r="V6979"/>
      <c r="W6979" s="319"/>
      <c r="X6979"/>
      <c r="Y6979"/>
      <c r="Z6979"/>
      <c r="AA6979"/>
      <c r="AB6979"/>
      <c r="AC6979"/>
      <c r="AD6979"/>
      <c r="AE6979"/>
      <c r="AF6979"/>
      <c r="AG6979"/>
      <c r="AH6979"/>
      <c r="AI6979"/>
      <c r="AJ6979"/>
      <c r="AK6979"/>
      <c r="AL6979"/>
      <c r="AM6979"/>
      <c r="AN6979"/>
      <c r="AO6979"/>
      <c r="AP6979"/>
      <c r="AQ6979"/>
    </row>
    <row r="6980" spans="1:43" s="269" customFormat="1" x14ac:dyDescent="0.2">
      <c r="A6980" s="13"/>
      <c r="B6980"/>
      <c r="C6980"/>
      <c r="D6980" s="227"/>
      <c r="E6980" s="227"/>
      <c r="F6980" s="227"/>
      <c r="G6980"/>
      <c r="H6980"/>
      <c r="I6980"/>
      <c r="J6980" s="227"/>
      <c r="L6980" s="190"/>
      <c r="N6980"/>
      <c r="O6980"/>
      <c r="P6980"/>
      <c r="Q6980"/>
      <c r="R6980"/>
      <c r="S6980"/>
      <c r="T6980"/>
      <c r="U6980"/>
      <c r="V6980"/>
      <c r="W6980" s="319"/>
      <c r="X6980"/>
      <c r="Y6980"/>
      <c r="Z6980"/>
      <c r="AA6980"/>
      <c r="AB6980"/>
      <c r="AC6980"/>
      <c r="AD6980"/>
      <c r="AE6980"/>
      <c r="AF6980"/>
      <c r="AG6980"/>
      <c r="AH6980"/>
      <c r="AI6980"/>
      <c r="AJ6980"/>
      <c r="AK6980"/>
      <c r="AL6980"/>
      <c r="AM6980"/>
      <c r="AN6980"/>
      <c r="AO6980"/>
      <c r="AP6980"/>
      <c r="AQ6980"/>
    </row>
    <row r="6981" spans="1:43" s="269" customFormat="1" x14ac:dyDescent="0.2">
      <c r="A6981" s="13"/>
      <c r="B6981"/>
      <c r="C6981"/>
      <c r="D6981" s="227"/>
      <c r="E6981" s="227"/>
      <c r="F6981" s="227"/>
      <c r="G6981"/>
      <c r="H6981"/>
      <c r="I6981"/>
      <c r="J6981" s="227"/>
      <c r="L6981" s="190"/>
      <c r="N6981"/>
      <c r="O6981"/>
      <c r="P6981"/>
      <c r="Q6981"/>
      <c r="R6981"/>
      <c r="S6981"/>
      <c r="T6981"/>
      <c r="U6981"/>
      <c r="V6981"/>
      <c r="W6981" s="319"/>
      <c r="X6981"/>
      <c r="Y6981"/>
      <c r="Z6981"/>
      <c r="AA6981"/>
      <c r="AB6981"/>
      <c r="AC6981"/>
      <c r="AD6981"/>
      <c r="AE6981"/>
      <c r="AF6981"/>
      <c r="AG6981"/>
      <c r="AH6981"/>
      <c r="AI6981"/>
      <c r="AJ6981"/>
      <c r="AK6981"/>
      <c r="AL6981"/>
      <c r="AM6981"/>
      <c r="AN6981"/>
      <c r="AO6981"/>
      <c r="AP6981"/>
      <c r="AQ6981"/>
    </row>
    <row r="6982" spans="1:43" s="269" customFormat="1" x14ac:dyDescent="0.2">
      <c r="A6982" s="13"/>
      <c r="B6982"/>
      <c r="C6982"/>
      <c r="D6982" s="227"/>
      <c r="E6982" s="227"/>
      <c r="F6982" s="227"/>
      <c r="G6982"/>
      <c r="H6982"/>
      <c r="I6982"/>
      <c r="J6982" s="227"/>
      <c r="L6982" s="190"/>
      <c r="N6982"/>
      <c r="O6982"/>
      <c r="P6982"/>
      <c r="Q6982"/>
      <c r="R6982"/>
      <c r="S6982"/>
      <c r="T6982"/>
      <c r="U6982"/>
      <c r="V6982"/>
      <c r="W6982" s="319"/>
      <c r="X6982"/>
      <c r="Y6982"/>
      <c r="Z6982"/>
      <c r="AA6982"/>
      <c r="AB6982"/>
      <c r="AC6982"/>
      <c r="AD6982"/>
      <c r="AE6982"/>
      <c r="AF6982"/>
      <c r="AG6982"/>
      <c r="AH6982"/>
      <c r="AI6982"/>
      <c r="AJ6982"/>
      <c r="AK6982"/>
      <c r="AL6982"/>
      <c r="AM6982"/>
      <c r="AN6982"/>
      <c r="AO6982"/>
      <c r="AP6982"/>
      <c r="AQ6982"/>
    </row>
    <row r="6983" spans="1:43" s="269" customFormat="1" x14ac:dyDescent="0.2">
      <c r="A6983" s="13"/>
      <c r="B6983"/>
      <c r="C6983"/>
      <c r="D6983" s="227"/>
      <c r="E6983" s="227"/>
      <c r="F6983" s="227"/>
      <c r="G6983"/>
      <c r="H6983"/>
      <c r="I6983"/>
      <c r="J6983" s="227"/>
      <c r="L6983" s="190"/>
      <c r="N6983"/>
      <c r="O6983"/>
      <c r="P6983"/>
      <c r="Q6983"/>
      <c r="R6983"/>
      <c r="S6983"/>
      <c r="T6983"/>
      <c r="U6983"/>
      <c r="V6983"/>
      <c r="W6983" s="319"/>
      <c r="X6983"/>
      <c r="Y6983"/>
      <c r="Z6983"/>
      <c r="AA6983"/>
      <c r="AB6983"/>
      <c r="AC6983"/>
      <c r="AD6983"/>
      <c r="AE6983"/>
      <c r="AF6983"/>
      <c r="AG6983"/>
      <c r="AH6983"/>
      <c r="AI6983"/>
      <c r="AJ6983"/>
      <c r="AK6983"/>
      <c r="AL6983"/>
      <c r="AM6983"/>
      <c r="AN6983"/>
      <c r="AO6983"/>
      <c r="AP6983"/>
      <c r="AQ6983"/>
    </row>
    <row r="6984" spans="1:43" s="269" customFormat="1" x14ac:dyDescent="0.2">
      <c r="A6984" s="13"/>
      <c r="B6984"/>
      <c r="C6984"/>
      <c r="D6984" s="227"/>
      <c r="E6984" s="227"/>
      <c r="F6984" s="227"/>
      <c r="G6984"/>
      <c r="H6984"/>
      <c r="I6984"/>
      <c r="J6984" s="227"/>
      <c r="L6984" s="190"/>
      <c r="N6984"/>
      <c r="O6984"/>
      <c r="P6984"/>
      <c r="Q6984"/>
      <c r="R6984"/>
      <c r="S6984"/>
      <c r="T6984"/>
      <c r="U6984"/>
      <c r="V6984"/>
      <c r="W6984" s="319"/>
      <c r="X6984"/>
      <c r="Y6984"/>
      <c r="Z6984"/>
      <c r="AA6984"/>
      <c r="AB6984"/>
      <c r="AC6984"/>
      <c r="AD6984"/>
      <c r="AE6984"/>
      <c r="AF6984"/>
      <c r="AG6984"/>
      <c r="AH6984"/>
      <c r="AI6984"/>
      <c r="AJ6984"/>
      <c r="AK6984"/>
      <c r="AL6984"/>
      <c r="AM6984"/>
      <c r="AN6984"/>
      <c r="AO6984"/>
      <c r="AP6984"/>
      <c r="AQ6984"/>
    </row>
    <row r="6985" spans="1:43" s="269" customFormat="1" x14ac:dyDescent="0.2">
      <c r="A6985" s="13"/>
      <c r="B6985"/>
      <c r="C6985"/>
      <c r="D6985" s="227"/>
      <c r="E6985" s="227"/>
      <c r="F6985" s="227"/>
      <c r="G6985"/>
      <c r="H6985"/>
      <c r="I6985"/>
      <c r="J6985" s="227"/>
      <c r="L6985" s="190"/>
      <c r="N6985"/>
      <c r="O6985"/>
      <c r="P6985"/>
      <c r="Q6985"/>
      <c r="R6985"/>
      <c r="S6985"/>
      <c r="T6985"/>
      <c r="U6985"/>
      <c r="V6985"/>
      <c r="W6985" s="319"/>
      <c r="X6985"/>
      <c r="Y6985"/>
      <c r="Z6985"/>
      <c r="AA6985"/>
      <c r="AB6985"/>
      <c r="AC6985"/>
      <c r="AD6985"/>
      <c r="AE6985"/>
      <c r="AF6985"/>
      <c r="AG6985"/>
      <c r="AH6985"/>
      <c r="AI6985"/>
      <c r="AJ6985"/>
      <c r="AK6985"/>
      <c r="AL6985"/>
      <c r="AM6985"/>
      <c r="AN6985"/>
      <c r="AO6985"/>
      <c r="AP6985"/>
      <c r="AQ6985"/>
    </row>
    <row r="6986" spans="1:43" s="269" customFormat="1" x14ac:dyDescent="0.2">
      <c r="A6986" s="13"/>
      <c r="B6986"/>
      <c r="C6986"/>
      <c r="D6986" s="227"/>
      <c r="E6986" s="227"/>
      <c r="F6986" s="227"/>
      <c r="G6986"/>
      <c r="H6986"/>
      <c r="I6986"/>
      <c r="J6986" s="227"/>
      <c r="L6986" s="190"/>
      <c r="N6986"/>
      <c r="O6986"/>
      <c r="P6986"/>
      <c r="Q6986"/>
      <c r="R6986"/>
      <c r="S6986"/>
      <c r="T6986"/>
      <c r="U6986"/>
      <c r="V6986"/>
      <c r="W6986" s="319"/>
      <c r="X6986"/>
      <c r="Y6986"/>
      <c r="Z6986"/>
      <c r="AA6986"/>
      <c r="AB6986"/>
      <c r="AC6986"/>
      <c r="AD6986"/>
      <c r="AE6986"/>
      <c r="AF6986"/>
      <c r="AG6986"/>
      <c r="AH6986"/>
      <c r="AI6986"/>
      <c r="AJ6986"/>
      <c r="AK6986"/>
      <c r="AL6986"/>
      <c r="AM6986"/>
      <c r="AN6986"/>
      <c r="AO6986"/>
      <c r="AP6986"/>
      <c r="AQ6986"/>
    </row>
    <row r="6987" spans="1:43" s="269" customFormat="1" x14ac:dyDescent="0.2">
      <c r="A6987" s="13"/>
      <c r="B6987"/>
      <c r="C6987"/>
      <c r="D6987" s="227"/>
      <c r="E6987" s="227"/>
      <c r="F6987" s="227"/>
      <c r="G6987"/>
      <c r="H6987"/>
      <c r="I6987"/>
      <c r="J6987" s="227"/>
      <c r="L6987" s="190"/>
      <c r="N6987"/>
      <c r="O6987"/>
      <c r="P6987"/>
      <c r="Q6987"/>
      <c r="R6987"/>
      <c r="S6987"/>
      <c r="T6987"/>
      <c r="U6987"/>
      <c r="V6987"/>
      <c r="W6987" s="319"/>
      <c r="X6987"/>
      <c r="Y6987"/>
      <c r="Z6987"/>
      <c r="AA6987"/>
      <c r="AB6987"/>
      <c r="AC6987"/>
      <c r="AD6987"/>
      <c r="AE6987"/>
      <c r="AF6987"/>
      <c r="AG6987"/>
      <c r="AH6987"/>
      <c r="AI6987"/>
      <c r="AJ6987"/>
      <c r="AK6987"/>
      <c r="AL6987"/>
      <c r="AM6987"/>
      <c r="AN6987"/>
      <c r="AO6987"/>
      <c r="AP6987"/>
      <c r="AQ6987"/>
    </row>
    <row r="6988" spans="1:43" s="269" customFormat="1" x14ac:dyDescent="0.2">
      <c r="A6988" s="13"/>
      <c r="B6988"/>
      <c r="C6988"/>
      <c r="D6988" s="227"/>
      <c r="E6988" s="227"/>
      <c r="F6988" s="227"/>
      <c r="G6988"/>
      <c r="H6988"/>
      <c r="I6988"/>
      <c r="J6988" s="227"/>
      <c r="L6988" s="190"/>
      <c r="N6988"/>
      <c r="O6988"/>
      <c r="P6988"/>
      <c r="Q6988"/>
      <c r="R6988"/>
      <c r="S6988"/>
      <c r="T6988"/>
      <c r="U6988"/>
      <c r="V6988"/>
      <c r="W6988" s="319"/>
      <c r="X6988"/>
      <c r="Y6988"/>
      <c r="Z6988"/>
      <c r="AA6988"/>
      <c r="AB6988"/>
      <c r="AC6988"/>
      <c r="AD6988"/>
      <c r="AE6988"/>
      <c r="AF6988"/>
      <c r="AG6988"/>
      <c r="AH6988"/>
      <c r="AI6988"/>
      <c r="AJ6988"/>
      <c r="AK6988"/>
      <c r="AL6988"/>
      <c r="AM6988"/>
      <c r="AN6988"/>
      <c r="AO6988"/>
      <c r="AP6988"/>
      <c r="AQ6988"/>
    </row>
    <row r="6989" spans="1:43" s="269" customFormat="1" x14ac:dyDescent="0.2">
      <c r="A6989" s="13"/>
      <c r="B6989"/>
      <c r="C6989"/>
      <c r="D6989" s="227"/>
      <c r="E6989" s="227"/>
      <c r="F6989" s="227"/>
      <c r="G6989"/>
      <c r="H6989"/>
      <c r="I6989"/>
      <c r="J6989" s="227"/>
      <c r="L6989" s="190"/>
      <c r="N6989"/>
      <c r="O6989"/>
      <c r="P6989"/>
      <c r="Q6989"/>
      <c r="R6989"/>
      <c r="S6989"/>
      <c r="T6989"/>
      <c r="U6989"/>
      <c r="V6989"/>
      <c r="W6989" s="319"/>
      <c r="X6989"/>
      <c r="Y6989"/>
      <c r="Z6989"/>
      <c r="AA6989"/>
      <c r="AB6989"/>
      <c r="AC6989"/>
      <c r="AD6989"/>
      <c r="AE6989"/>
      <c r="AF6989"/>
      <c r="AG6989"/>
      <c r="AH6989"/>
      <c r="AI6989"/>
      <c r="AJ6989"/>
      <c r="AK6989"/>
      <c r="AL6989"/>
      <c r="AM6989"/>
      <c r="AN6989"/>
      <c r="AO6989"/>
      <c r="AP6989"/>
      <c r="AQ6989"/>
    </row>
    <row r="6990" spans="1:43" s="269" customFormat="1" x14ac:dyDescent="0.2">
      <c r="A6990" s="13"/>
      <c r="B6990"/>
      <c r="C6990"/>
      <c r="D6990" s="227"/>
      <c r="E6990" s="227"/>
      <c r="F6990" s="227"/>
      <c r="G6990"/>
      <c r="H6990"/>
      <c r="I6990"/>
      <c r="J6990" s="227"/>
      <c r="L6990" s="190"/>
      <c r="N6990"/>
      <c r="O6990"/>
      <c r="P6990"/>
      <c r="Q6990"/>
      <c r="R6990"/>
      <c r="S6990"/>
      <c r="T6990"/>
      <c r="U6990"/>
      <c r="V6990"/>
      <c r="W6990" s="319"/>
      <c r="X6990"/>
      <c r="Y6990"/>
      <c r="Z6990"/>
      <c r="AA6990"/>
      <c r="AB6990"/>
      <c r="AC6990"/>
      <c r="AD6990"/>
      <c r="AE6990"/>
      <c r="AF6990"/>
      <c r="AG6990"/>
      <c r="AH6990"/>
      <c r="AI6990"/>
      <c r="AJ6990"/>
      <c r="AK6990"/>
      <c r="AL6990"/>
      <c r="AM6990"/>
      <c r="AN6990"/>
      <c r="AO6990"/>
      <c r="AP6990"/>
      <c r="AQ6990"/>
    </row>
    <row r="6991" spans="1:43" s="269" customFormat="1" x14ac:dyDescent="0.2">
      <c r="A6991" s="13"/>
      <c r="B6991"/>
      <c r="C6991"/>
      <c r="D6991" s="227"/>
      <c r="E6991" s="227"/>
      <c r="F6991" s="227"/>
      <c r="G6991"/>
      <c r="H6991"/>
      <c r="I6991"/>
      <c r="J6991" s="227"/>
      <c r="L6991" s="190"/>
      <c r="N6991"/>
      <c r="O6991"/>
      <c r="P6991"/>
      <c r="Q6991"/>
      <c r="R6991"/>
      <c r="S6991"/>
      <c r="T6991"/>
      <c r="U6991"/>
      <c r="V6991"/>
      <c r="W6991" s="319"/>
      <c r="X6991"/>
      <c r="Y6991"/>
      <c r="Z6991"/>
      <c r="AA6991"/>
      <c r="AB6991"/>
      <c r="AC6991"/>
      <c r="AD6991"/>
      <c r="AE6991"/>
      <c r="AF6991"/>
      <c r="AG6991"/>
      <c r="AH6991"/>
      <c r="AI6991"/>
      <c r="AJ6991"/>
      <c r="AK6991"/>
      <c r="AL6991"/>
      <c r="AM6991"/>
      <c r="AN6991"/>
      <c r="AO6991"/>
      <c r="AP6991"/>
      <c r="AQ6991"/>
    </row>
    <row r="6992" spans="1:43" s="269" customFormat="1" x14ac:dyDescent="0.2">
      <c r="A6992" s="13"/>
      <c r="B6992"/>
      <c r="C6992"/>
      <c r="D6992" s="227"/>
      <c r="E6992" s="227"/>
      <c r="F6992" s="227"/>
      <c r="G6992"/>
      <c r="H6992"/>
      <c r="I6992"/>
      <c r="J6992" s="227"/>
      <c r="L6992" s="190"/>
      <c r="N6992"/>
      <c r="O6992"/>
      <c r="P6992"/>
      <c r="Q6992"/>
      <c r="R6992"/>
      <c r="S6992"/>
      <c r="T6992"/>
      <c r="U6992"/>
      <c r="V6992"/>
      <c r="W6992" s="319"/>
      <c r="X6992"/>
      <c r="Y6992"/>
      <c r="Z6992"/>
      <c r="AA6992"/>
      <c r="AB6992"/>
      <c r="AC6992"/>
      <c r="AD6992"/>
      <c r="AE6992"/>
      <c r="AF6992"/>
      <c r="AG6992"/>
      <c r="AH6992"/>
      <c r="AI6992"/>
      <c r="AJ6992"/>
      <c r="AK6992"/>
      <c r="AL6992"/>
      <c r="AM6992"/>
      <c r="AN6992"/>
      <c r="AO6992"/>
      <c r="AP6992"/>
      <c r="AQ6992"/>
    </row>
    <row r="6993" spans="1:43" s="269" customFormat="1" x14ac:dyDescent="0.2">
      <c r="A6993" s="13"/>
      <c r="B6993"/>
      <c r="C6993"/>
      <c r="D6993" s="227"/>
      <c r="E6993" s="227"/>
      <c r="F6993" s="227"/>
      <c r="G6993"/>
      <c r="H6993"/>
      <c r="I6993"/>
      <c r="J6993" s="227"/>
      <c r="L6993" s="190"/>
      <c r="N6993"/>
      <c r="O6993"/>
      <c r="P6993"/>
      <c r="Q6993"/>
      <c r="R6993"/>
      <c r="S6993"/>
      <c r="T6993"/>
      <c r="U6993"/>
      <c r="V6993"/>
      <c r="W6993" s="319"/>
      <c r="X6993"/>
      <c r="Y6993"/>
      <c r="Z6993"/>
      <c r="AA6993"/>
      <c r="AB6993"/>
      <c r="AC6993"/>
      <c r="AD6993"/>
      <c r="AE6993"/>
      <c r="AF6993"/>
      <c r="AG6993"/>
      <c r="AH6993"/>
      <c r="AI6993"/>
      <c r="AJ6993"/>
      <c r="AK6993"/>
      <c r="AL6993"/>
      <c r="AM6993"/>
      <c r="AN6993"/>
      <c r="AO6993"/>
      <c r="AP6993"/>
      <c r="AQ6993"/>
    </row>
    <row r="6994" spans="1:43" s="269" customFormat="1" x14ac:dyDescent="0.2">
      <c r="A6994" s="13"/>
      <c r="B6994"/>
      <c r="C6994"/>
      <c r="D6994" s="227"/>
      <c r="E6994" s="227"/>
      <c r="F6994" s="227"/>
      <c r="G6994"/>
      <c r="H6994"/>
      <c r="I6994"/>
      <c r="J6994" s="227"/>
      <c r="L6994" s="190"/>
      <c r="N6994"/>
      <c r="O6994"/>
      <c r="P6994"/>
      <c r="Q6994"/>
      <c r="R6994"/>
      <c r="S6994"/>
      <c r="T6994"/>
      <c r="U6994"/>
      <c r="V6994"/>
      <c r="W6994" s="319"/>
      <c r="X6994"/>
      <c r="Y6994"/>
      <c r="Z6994"/>
      <c r="AA6994"/>
      <c r="AB6994"/>
      <c r="AC6994"/>
      <c r="AD6994"/>
      <c r="AE6994"/>
      <c r="AF6994"/>
      <c r="AG6994"/>
      <c r="AH6994"/>
      <c r="AI6994"/>
      <c r="AJ6994"/>
      <c r="AK6994"/>
      <c r="AL6994"/>
      <c r="AM6994"/>
      <c r="AN6994"/>
      <c r="AO6994"/>
      <c r="AP6994"/>
      <c r="AQ6994"/>
    </row>
    <row r="6995" spans="1:43" s="269" customFormat="1" x14ac:dyDescent="0.2">
      <c r="A6995" s="13"/>
      <c r="B6995"/>
      <c r="C6995"/>
      <c r="D6995" s="227"/>
      <c r="E6995" s="227"/>
      <c r="F6995" s="227"/>
      <c r="G6995"/>
      <c r="H6995"/>
      <c r="I6995"/>
      <c r="J6995" s="227"/>
      <c r="L6995" s="190"/>
      <c r="N6995"/>
      <c r="O6995"/>
      <c r="P6995"/>
      <c r="Q6995"/>
      <c r="R6995"/>
      <c r="S6995"/>
      <c r="T6995"/>
      <c r="U6995"/>
      <c r="V6995"/>
      <c r="W6995" s="319"/>
      <c r="X6995"/>
      <c r="Y6995"/>
      <c r="Z6995"/>
      <c r="AA6995"/>
      <c r="AB6995"/>
      <c r="AC6995"/>
      <c r="AD6995"/>
      <c r="AE6995"/>
      <c r="AF6995"/>
      <c r="AG6995"/>
      <c r="AH6995"/>
      <c r="AI6995"/>
      <c r="AJ6995"/>
      <c r="AK6995"/>
      <c r="AL6995"/>
      <c r="AM6995"/>
      <c r="AN6995"/>
      <c r="AO6995"/>
      <c r="AP6995"/>
      <c r="AQ6995"/>
    </row>
    <row r="6996" spans="1:43" s="269" customFormat="1" x14ac:dyDescent="0.2">
      <c r="A6996" s="13"/>
      <c r="B6996"/>
      <c r="C6996"/>
      <c r="D6996" s="227"/>
      <c r="E6996" s="227"/>
      <c r="F6996" s="227"/>
      <c r="G6996"/>
      <c r="H6996"/>
      <c r="I6996"/>
      <c r="J6996" s="227"/>
      <c r="L6996" s="190"/>
      <c r="N6996"/>
      <c r="O6996"/>
      <c r="P6996"/>
      <c r="Q6996"/>
      <c r="R6996"/>
      <c r="S6996"/>
      <c r="T6996"/>
      <c r="U6996"/>
      <c r="V6996"/>
      <c r="W6996" s="319"/>
      <c r="X6996"/>
      <c r="Y6996"/>
      <c r="Z6996"/>
      <c r="AA6996"/>
      <c r="AB6996"/>
      <c r="AC6996"/>
      <c r="AD6996"/>
      <c r="AE6996"/>
      <c r="AF6996"/>
      <c r="AG6996"/>
      <c r="AH6996"/>
      <c r="AI6996"/>
      <c r="AJ6996"/>
      <c r="AK6996"/>
      <c r="AL6996"/>
      <c r="AM6996"/>
      <c r="AN6996"/>
      <c r="AO6996"/>
      <c r="AP6996"/>
      <c r="AQ6996"/>
    </row>
    <row r="6997" spans="1:43" s="269" customFormat="1" x14ac:dyDescent="0.2">
      <c r="A6997" s="13"/>
      <c r="B6997"/>
      <c r="C6997"/>
      <c r="D6997" s="227"/>
      <c r="E6997" s="227"/>
      <c r="F6997" s="227"/>
      <c r="G6997"/>
      <c r="H6997"/>
      <c r="I6997"/>
      <c r="J6997" s="227"/>
      <c r="L6997" s="190"/>
      <c r="N6997"/>
      <c r="O6997"/>
      <c r="P6997"/>
      <c r="Q6997"/>
      <c r="R6997"/>
      <c r="S6997"/>
      <c r="T6997"/>
      <c r="U6997"/>
      <c r="V6997"/>
      <c r="W6997" s="319"/>
      <c r="X6997"/>
      <c r="Y6997"/>
      <c r="Z6997"/>
      <c r="AA6997"/>
      <c r="AB6997"/>
      <c r="AC6997"/>
      <c r="AD6997"/>
      <c r="AE6997"/>
      <c r="AF6997"/>
      <c r="AG6997"/>
      <c r="AH6997"/>
      <c r="AI6997"/>
      <c r="AJ6997"/>
      <c r="AK6997"/>
      <c r="AL6997"/>
      <c r="AM6997"/>
      <c r="AN6997"/>
      <c r="AO6997"/>
      <c r="AP6997"/>
      <c r="AQ6997"/>
    </row>
    <row r="6998" spans="1:43" s="269" customFormat="1" x14ac:dyDescent="0.2">
      <c r="A6998" s="13"/>
      <c r="B6998"/>
      <c r="C6998"/>
      <c r="D6998" s="227"/>
      <c r="E6998" s="227"/>
      <c r="F6998" s="227"/>
      <c r="G6998"/>
      <c r="H6998"/>
      <c r="I6998"/>
      <c r="J6998" s="227"/>
      <c r="L6998" s="190"/>
      <c r="N6998"/>
      <c r="O6998"/>
      <c r="P6998"/>
      <c r="Q6998"/>
      <c r="R6998"/>
      <c r="S6998"/>
      <c r="T6998"/>
      <c r="U6998"/>
      <c r="V6998"/>
      <c r="W6998" s="319"/>
      <c r="X6998"/>
      <c r="Y6998"/>
      <c r="Z6998"/>
      <c r="AA6998"/>
      <c r="AB6998"/>
      <c r="AC6998"/>
      <c r="AD6998"/>
      <c r="AE6998"/>
      <c r="AF6998"/>
      <c r="AG6998"/>
      <c r="AH6998"/>
      <c r="AI6998"/>
      <c r="AJ6998"/>
      <c r="AK6998"/>
      <c r="AL6998"/>
      <c r="AM6998"/>
      <c r="AN6998"/>
      <c r="AO6998"/>
      <c r="AP6998"/>
      <c r="AQ6998"/>
    </row>
    <row r="6999" spans="1:43" s="269" customFormat="1" x14ac:dyDescent="0.2">
      <c r="A6999" s="13"/>
      <c r="B6999"/>
      <c r="C6999"/>
      <c r="D6999" s="227"/>
      <c r="E6999" s="227"/>
      <c r="F6999" s="227"/>
      <c r="G6999"/>
      <c r="H6999"/>
      <c r="I6999"/>
      <c r="J6999" s="227"/>
      <c r="L6999" s="190"/>
      <c r="N6999"/>
      <c r="O6999"/>
      <c r="P6999"/>
      <c r="Q6999"/>
      <c r="R6999"/>
      <c r="S6999"/>
      <c r="T6999"/>
      <c r="U6999"/>
      <c r="V6999"/>
      <c r="W6999" s="319"/>
      <c r="X6999"/>
      <c r="Y6999"/>
      <c r="Z6999"/>
      <c r="AA6999"/>
      <c r="AB6999"/>
      <c r="AC6999"/>
      <c r="AD6999"/>
      <c r="AE6999"/>
      <c r="AF6999"/>
      <c r="AG6999"/>
      <c r="AH6999"/>
      <c r="AI6999"/>
      <c r="AJ6999"/>
      <c r="AK6999"/>
      <c r="AL6999"/>
      <c r="AM6999"/>
      <c r="AN6999"/>
      <c r="AO6999"/>
      <c r="AP6999"/>
      <c r="AQ6999"/>
    </row>
    <row r="7000" spans="1:43" s="269" customFormat="1" x14ac:dyDescent="0.2">
      <c r="A7000" s="13"/>
      <c r="B7000"/>
      <c r="C7000"/>
      <c r="D7000" s="227"/>
      <c r="E7000" s="227"/>
      <c r="F7000" s="227"/>
      <c r="G7000"/>
      <c r="H7000"/>
      <c r="I7000"/>
      <c r="J7000" s="227"/>
      <c r="L7000" s="190"/>
      <c r="N7000"/>
      <c r="O7000"/>
      <c r="P7000"/>
      <c r="Q7000"/>
      <c r="R7000"/>
      <c r="S7000"/>
      <c r="T7000"/>
      <c r="U7000"/>
      <c r="V7000"/>
      <c r="W7000" s="319"/>
      <c r="X7000"/>
      <c r="Y7000"/>
      <c r="Z7000"/>
      <c r="AA7000"/>
      <c r="AB7000"/>
      <c r="AC7000"/>
      <c r="AD7000"/>
      <c r="AE7000"/>
      <c r="AF7000"/>
      <c r="AG7000"/>
      <c r="AH7000"/>
      <c r="AI7000"/>
      <c r="AJ7000"/>
      <c r="AK7000"/>
      <c r="AL7000"/>
      <c r="AM7000"/>
      <c r="AN7000"/>
      <c r="AO7000"/>
      <c r="AP7000"/>
      <c r="AQ7000"/>
    </row>
    <row r="7001" spans="1:43" s="269" customFormat="1" x14ac:dyDescent="0.2">
      <c r="A7001" s="13"/>
      <c r="B7001"/>
      <c r="C7001"/>
      <c r="D7001" s="227"/>
      <c r="E7001" s="227"/>
      <c r="F7001" s="227"/>
      <c r="G7001"/>
      <c r="H7001"/>
      <c r="I7001"/>
      <c r="J7001" s="227"/>
      <c r="L7001" s="190"/>
      <c r="N7001"/>
      <c r="O7001"/>
      <c r="P7001"/>
      <c r="Q7001"/>
      <c r="R7001"/>
      <c r="S7001"/>
      <c r="T7001"/>
      <c r="U7001"/>
      <c r="V7001"/>
      <c r="W7001" s="319"/>
      <c r="X7001"/>
      <c r="Y7001"/>
      <c r="Z7001"/>
      <c r="AA7001"/>
      <c r="AB7001"/>
      <c r="AC7001"/>
      <c r="AD7001"/>
      <c r="AE7001"/>
      <c r="AF7001"/>
      <c r="AG7001"/>
      <c r="AH7001"/>
      <c r="AI7001"/>
      <c r="AJ7001"/>
      <c r="AK7001"/>
      <c r="AL7001"/>
      <c r="AM7001"/>
      <c r="AN7001"/>
      <c r="AO7001"/>
      <c r="AP7001"/>
      <c r="AQ7001"/>
    </row>
    <row r="7002" spans="1:43" s="269" customFormat="1" x14ac:dyDescent="0.2">
      <c r="A7002" s="13"/>
      <c r="B7002"/>
      <c r="C7002"/>
      <c r="D7002" s="227"/>
      <c r="E7002" s="227"/>
      <c r="F7002" s="227"/>
      <c r="G7002"/>
      <c r="H7002"/>
      <c r="I7002"/>
      <c r="J7002" s="227"/>
      <c r="L7002" s="190"/>
      <c r="N7002"/>
      <c r="O7002"/>
      <c r="P7002"/>
      <c r="Q7002"/>
      <c r="R7002"/>
      <c r="S7002"/>
      <c r="T7002"/>
      <c r="U7002"/>
      <c r="V7002"/>
      <c r="W7002" s="319"/>
      <c r="X7002"/>
      <c r="Y7002"/>
      <c r="Z7002"/>
      <c r="AA7002"/>
      <c r="AB7002"/>
      <c r="AC7002"/>
      <c r="AD7002"/>
      <c r="AE7002"/>
      <c r="AF7002"/>
      <c r="AG7002"/>
      <c r="AH7002"/>
      <c r="AI7002"/>
      <c r="AJ7002"/>
      <c r="AK7002"/>
      <c r="AL7002"/>
      <c r="AM7002"/>
      <c r="AN7002"/>
      <c r="AO7002"/>
      <c r="AP7002"/>
      <c r="AQ7002"/>
    </row>
    <row r="7003" spans="1:43" s="269" customFormat="1" x14ac:dyDescent="0.2">
      <c r="A7003" s="13"/>
      <c r="B7003"/>
      <c r="C7003"/>
      <c r="D7003" s="227"/>
      <c r="E7003" s="227"/>
      <c r="F7003" s="227"/>
      <c r="G7003"/>
      <c r="H7003"/>
      <c r="I7003"/>
      <c r="J7003" s="227"/>
      <c r="L7003" s="190"/>
      <c r="N7003"/>
      <c r="O7003"/>
      <c r="P7003"/>
      <c r="Q7003"/>
      <c r="R7003"/>
      <c r="S7003"/>
      <c r="T7003"/>
      <c r="U7003"/>
      <c r="V7003"/>
      <c r="W7003" s="319"/>
      <c r="X7003"/>
      <c r="Y7003"/>
      <c r="Z7003"/>
      <c r="AA7003"/>
      <c r="AB7003"/>
      <c r="AC7003"/>
      <c r="AD7003"/>
      <c r="AE7003"/>
      <c r="AF7003"/>
      <c r="AG7003"/>
      <c r="AH7003"/>
      <c r="AI7003"/>
      <c r="AJ7003"/>
      <c r="AK7003"/>
      <c r="AL7003"/>
      <c r="AM7003"/>
      <c r="AN7003"/>
      <c r="AO7003"/>
      <c r="AP7003"/>
      <c r="AQ7003"/>
    </row>
    <row r="7004" spans="1:43" s="269" customFormat="1" x14ac:dyDescent="0.2">
      <c r="A7004" s="13"/>
      <c r="B7004"/>
      <c r="C7004"/>
      <c r="D7004" s="227"/>
      <c r="E7004" s="227"/>
      <c r="F7004" s="227"/>
      <c r="G7004"/>
      <c r="H7004"/>
      <c r="I7004"/>
      <c r="J7004" s="227"/>
      <c r="L7004" s="190"/>
      <c r="N7004"/>
      <c r="O7004"/>
      <c r="P7004"/>
      <c r="Q7004"/>
      <c r="R7004"/>
      <c r="S7004"/>
      <c r="T7004"/>
      <c r="U7004"/>
      <c r="V7004"/>
      <c r="W7004" s="319"/>
      <c r="X7004"/>
      <c r="Y7004"/>
      <c r="Z7004"/>
      <c r="AA7004"/>
      <c r="AB7004"/>
      <c r="AC7004"/>
      <c r="AD7004"/>
      <c r="AE7004"/>
      <c r="AF7004"/>
      <c r="AG7004"/>
      <c r="AH7004"/>
      <c r="AI7004"/>
      <c r="AJ7004"/>
      <c r="AK7004"/>
      <c r="AL7004"/>
      <c r="AM7004"/>
      <c r="AN7004"/>
      <c r="AO7004"/>
      <c r="AP7004"/>
      <c r="AQ7004"/>
    </row>
    <row r="7005" spans="1:43" s="269" customFormat="1" x14ac:dyDescent="0.2">
      <c r="A7005" s="13"/>
      <c r="B7005"/>
      <c r="C7005"/>
      <c r="D7005" s="227"/>
      <c r="E7005" s="227"/>
      <c r="F7005" s="227"/>
      <c r="G7005"/>
      <c r="H7005"/>
      <c r="I7005"/>
      <c r="J7005" s="227"/>
      <c r="L7005" s="190"/>
      <c r="N7005"/>
      <c r="O7005"/>
      <c r="P7005"/>
      <c r="Q7005"/>
      <c r="R7005"/>
      <c r="S7005"/>
      <c r="T7005"/>
      <c r="U7005"/>
      <c r="V7005"/>
      <c r="W7005" s="319"/>
      <c r="X7005"/>
      <c r="Y7005"/>
      <c r="Z7005"/>
      <c r="AA7005"/>
      <c r="AB7005"/>
      <c r="AC7005"/>
      <c r="AD7005"/>
      <c r="AE7005"/>
      <c r="AF7005"/>
      <c r="AG7005"/>
      <c r="AH7005"/>
      <c r="AI7005"/>
      <c r="AJ7005"/>
      <c r="AK7005"/>
      <c r="AL7005"/>
      <c r="AM7005"/>
      <c r="AN7005"/>
      <c r="AO7005"/>
      <c r="AP7005"/>
      <c r="AQ7005"/>
    </row>
    <row r="7006" spans="1:43" s="269" customFormat="1" x14ac:dyDescent="0.2">
      <c r="A7006" s="13"/>
      <c r="B7006"/>
      <c r="C7006"/>
      <c r="D7006" s="227"/>
      <c r="E7006" s="227"/>
      <c r="F7006" s="227"/>
      <c r="G7006"/>
      <c r="H7006"/>
      <c r="I7006"/>
      <c r="J7006" s="227"/>
      <c r="L7006" s="190"/>
      <c r="N7006"/>
      <c r="O7006"/>
      <c r="P7006"/>
      <c r="Q7006"/>
      <c r="R7006"/>
      <c r="S7006"/>
      <c r="T7006"/>
      <c r="U7006"/>
      <c r="V7006"/>
      <c r="W7006" s="319"/>
      <c r="X7006"/>
      <c r="Y7006"/>
      <c r="Z7006"/>
      <c r="AA7006"/>
      <c r="AB7006"/>
      <c r="AC7006"/>
      <c r="AD7006"/>
      <c r="AE7006"/>
      <c r="AF7006"/>
      <c r="AG7006"/>
      <c r="AH7006"/>
      <c r="AI7006"/>
      <c r="AJ7006"/>
      <c r="AK7006"/>
      <c r="AL7006"/>
      <c r="AM7006"/>
      <c r="AN7006"/>
      <c r="AO7006"/>
      <c r="AP7006"/>
      <c r="AQ7006"/>
    </row>
    <row r="7007" spans="1:43" s="269" customFormat="1" x14ac:dyDescent="0.2">
      <c r="A7007" s="13"/>
      <c r="B7007"/>
      <c r="C7007"/>
      <c r="D7007" s="227"/>
      <c r="E7007" s="227"/>
      <c r="F7007" s="227"/>
      <c r="G7007"/>
      <c r="H7007"/>
      <c r="I7007"/>
      <c r="J7007" s="227"/>
      <c r="L7007" s="190"/>
      <c r="N7007"/>
      <c r="O7007"/>
      <c r="P7007"/>
      <c r="Q7007"/>
      <c r="R7007"/>
      <c r="S7007"/>
      <c r="T7007"/>
      <c r="U7007"/>
      <c r="V7007"/>
      <c r="W7007" s="319"/>
      <c r="X7007"/>
      <c r="Y7007"/>
      <c r="Z7007"/>
      <c r="AA7007"/>
      <c r="AB7007"/>
      <c r="AC7007"/>
      <c r="AD7007"/>
      <c r="AE7007"/>
      <c r="AF7007"/>
      <c r="AG7007"/>
      <c r="AH7007"/>
      <c r="AI7007"/>
      <c r="AJ7007"/>
      <c r="AK7007"/>
      <c r="AL7007"/>
      <c r="AM7007"/>
      <c r="AN7007"/>
      <c r="AO7007"/>
      <c r="AP7007"/>
      <c r="AQ7007"/>
    </row>
    <row r="7008" spans="1:43" s="269" customFormat="1" x14ac:dyDescent="0.2">
      <c r="A7008" s="13"/>
      <c r="B7008"/>
      <c r="C7008"/>
      <c r="D7008" s="227"/>
      <c r="E7008" s="227"/>
      <c r="F7008" s="227"/>
      <c r="G7008"/>
      <c r="H7008"/>
      <c r="I7008"/>
      <c r="J7008" s="227"/>
      <c r="L7008" s="190"/>
      <c r="N7008"/>
      <c r="O7008"/>
      <c r="P7008"/>
      <c r="Q7008"/>
      <c r="R7008"/>
      <c r="S7008"/>
      <c r="T7008"/>
      <c r="U7008"/>
      <c r="V7008"/>
      <c r="W7008" s="319"/>
      <c r="X7008"/>
      <c r="Y7008"/>
      <c r="Z7008"/>
      <c r="AA7008"/>
      <c r="AB7008"/>
      <c r="AC7008"/>
      <c r="AD7008"/>
      <c r="AE7008"/>
      <c r="AF7008"/>
      <c r="AG7008"/>
      <c r="AH7008"/>
      <c r="AI7008"/>
      <c r="AJ7008"/>
      <c r="AK7008"/>
      <c r="AL7008"/>
      <c r="AM7008"/>
      <c r="AN7008"/>
      <c r="AO7008"/>
      <c r="AP7008"/>
      <c r="AQ7008"/>
    </row>
    <row r="7009" spans="1:43" s="269" customFormat="1" x14ac:dyDescent="0.2">
      <c r="A7009" s="13"/>
      <c r="B7009"/>
      <c r="C7009"/>
      <c r="D7009" s="227"/>
      <c r="E7009" s="227"/>
      <c r="F7009" s="227"/>
      <c r="G7009"/>
      <c r="H7009"/>
      <c r="I7009"/>
      <c r="J7009" s="227"/>
      <c r="L7009" s="190"/>
      <c r="N7009"/>
      <c r="O7009"/>
      <c r="P7009"/>
      <c r="Q7009"/>
      <c r="R7009"/>
      <c r="S7009"/>
      <c r="T7009"/>
      <c r="U7009"/>
      <c r="V7009"/>
      <c r="W7009" s="319"/>
      <c r="X7009"/>
      <c r="Y7009"/>
      <c r="Z7009"/>
      <c r="AA7009"/>
      <c r="AB7009"/>
      <c r="AC7009"/>
      <c r="AD7009"/>
      <c r="AE7009"/>
      <c r="AF7009"/>
      <c r="AG7009"/>
      <c r="AH7009"/>
      <c r="AI7009"/>
      <c r="AJ7009"/>
      <c r="AK7009"/>
      <c r="AL7009"/>
      <c r="AM7009"/>
      <c r="AN7009"/>
      <c r="AO7009"/>
      <c r="AP7009"/>
      <c r="AQ7009"/>
    </row>
    <row r="7010" spans="1:43" s="269" customFormat="1" x14ac:dyDescent="0.2">
      <c r="A7010" s="13"/>
      <c r="B7010"/>
      <c r="C7010"/>
      <c r="D7010" s="227"/>
      <c r="E7010" s="227"/>
      <c r="F7010" s="227"/>
      <c r="G7010"/>
      <c r="H7010"/>
      <c r="I7010"/>
      <c r="J7010" s="227"/>
      <c r="L7010" s="190"/>
      <c r="N7010"/>
      <c r="O7010"/>
      <c r="P7010"/>
      <c r="Q7010"/>
      <c r="R7010"/>
      <c r="S7010"/>
      <c r="T7010"/>
      <c r="U7010"/>
      <c r="V7010"/>
      <c r="W7010" s="319"/>
      <c r="X7010"/>
      <c r="Y7010"/>
      <c r="Z7010"/>
      <c r="AA7010"/>
      <c r="AB7010"/>
      <c r="AC7010"/>
      <c r="AD7010"/>
      <c r="AE7010"/>
      <c r="AF7010"/>
      <c r="AG7010"/>
      <c r="AH7010"/>
      <c r="AI7010"/>
      <c r="AJ7010"/>
      <c r="AK7010"/>
      <c r="AL7010"/>
      <c r="AM7010"/>
      <c r="AN7010"/>
      <c r="AO7010"/>
      <c r="AP7010"/>
      <c r="AQ7010"/>
    </row>
    <row r="7011" spans="1:43" s="269" customFormat="1" x14ac:dyDescent="0.2">
      <c r="A7011" s="13"/>
      <c r="B7011"/>
      <c r="C7011"/>
      <c r="D7011" s="227"/>
      <c r="E7011" s="227"/>
      <c r="F7011" s="227"/>
      <c r="G7011"/>
      <c r="H7011"/>
      <c r="I7011"/>
      <c r="J7011" s="227"/>
      <c r="L7011" s="190"/>
      <c r="N7011"/>
      <c r="O7011"/>
      <c r="P7011"/>
      <c r="Q7011"/>
      <c r="R7011"/>
      <c r="S7011"/>
      <c r="T7011"/>
      <c r="U7011"/>
      <c r="V7011"/>
      <c r="W7011" s="319"/>
      <c r="X7011"/>
      <c r="Y7011"/>
      <c r="Z7011"/>
      <c r="AA7011"/>
      <c r="AB7011"/>
      <c r="AC7011"/>
      <c r="AD7011"/>
      <c r="AE7011"/>
      <c r="AF7011"/>
      <c r="AG7011"/>
      <c r="AH7011"/>
      <c r="AI7011"/>
      <c r="AJ7011"/>
      <c r="AK7011"/>
      <c r="AL7011"/>
      <c r="AM7011"/>
      <c r="AN7011"/>
      <c r="AO7011"/>
      <c r="AP7011"/>
      <c r="AQ7011"/>
    </row>
    <row r="7012" spans="1:43" s="269" customFormat="1" x14ac:dyDescent="0.2">
      <c r="A7012" s="13"/>
      <c r="B7012"/>
      <c r="C7012"/>
      <c r="D7012" s="227"/>
      <c r="E7012" s="227"/>
      <c r="F7012" s="227"/>
      <c r="G7012"/>
      <c r="H7012"/>
      <c r="I7012"/>
      <c r="J7012" s="227"/>
      <c r="L7012" s="190"/>
      <c r="N7012"/>
      <c r="O7012"/>
      <c r="P7012"/>
      <c r="Q7012"/>
      <c r="R7012"/>
      <c r="S7012"/>
      <c r="T7012"/>
      <c r="U7012"/>
      <c r="V7012"/>
      <c r="W7012" s="319"/>
      <c r="X7012"/>
      <c r="Y7012"/>
      <c r="Z7012"/>
      <c r="AA7012"/>
      <c r="AB7012"/>
      <c r="AC7012"/>
      <c r="AD7012"/>
      <c r="AE7012"/>
      <c r="AF7012"/>
      <c r="AG7012"/>
      <c r="AH7012"/>
      <c r="AI7012"/>
      <c r="AJ7012"/>
      <c r="AK7012"/>
      <c r="AL7012"/>
      <c r="AM7012"/>
      <c r="AN7012"/>
      <c r="AO7012"/>
      <c r="AP7012"/>
      <c r="AQ7012"/>
    </row>
    <row r="7013" spans="1:43" s="269" customFormat="1" x14ac:dyDescent="0.2">
      <c r="A7013" s="13"/>
      <c r="B7013"/>
      <c r="C7013"/>
      <c r="D7013" s="227"/>
      <c r="E7013" s="227"/>
      <c r="F7013" s="227"/>
      <c r="G7013"/>
      <c r="H7013"/>
      <c r="I7013"/>
      <c r="J7013" s="227"/>
      <c r="L7013" s="190"/>
      <c r="N7013"/>
      <c r="O7013"/>
      <c r="P7013"/>
      <c r="Q7013"/>
      <c r="R7013"/>
      <c r="S7013"/>
      <c r="T7013"/>
      <c r="U7013"/>
      <c r="V7013"/>
      <c r="W7013" s="319"/>
      <c r="X7013"/>
      <c r="Y7013"/>
      <c r="Z7013"/>
      <c r="AA7013"/>
      <c r="AB7013"/>
      <c r="AC7013"/>
      <c r="AD7013"/>
      <c r="AE7013"/>
      <c r="AF7013"/>
      <c r="AG7013"/>
      <c r="AH7013"/>
      <c r="AI7013"/>
      <c r="AJ7013"/>
      <c r="AK7013"/>
      <c r="AL7013"/>
      <c r="AM7013"/>
      <c r="AN7013"/>
      <c r="AO7013"/>
      <c r="AP7013"/>
      <c r="AQ7013"/>
    </row>
    <row r="7014" spans="1:43" s="269" customFormat="1" x14ac:dyDescent="0.2">
      <c r="A7014" s="13"/>
      <c r="B7014"/>
      <c r="C7014"/>
      <c r="D7014" s="227"/>
      <c r="E7014" s="227"/>
      <c r="F7014" s="227"/>
      <c r="G7014"/>
      <c r="H7014"/>
      <c r="I7014"/>
      <c r="J7014" s="227"/>
      <c r="L7014" s="190"/>
      <c r="N7014"/>
      <c r="O7014"/>
      <c r="P7014"/>
      <c r="Q7014"/>
      <c r="R7014"/>
      <c r="S7014"/>
      <c r="T7014"/>
      <c r="U7014"/>
      <c r="V7014"/>
      <c r="W7014" s="319"/>
      <c r="X7014"/>
      <c r="Y7014"/>
      <c r="Z7014"/>
      <c r="AA7014"/>
      <c r="AB7014"/>
      <c r="AC7014"/>
      <c r="AD7014"/>
      <c r="AE7014"/>
      <c r="AF7014"/>
      <c r="AG7014"/>
      <c r="AH7014"/>
      <c r="AI7014"/>
      <c r="AJ7014"/>
      <c r="AK7014"/>
      <c r="AL7014"/>
      <c r="AM7014"/>
      <c r="AN7014"/>
      <c r="AO7014"/>
      <c r="AP7014"/>
      <c r="AQ7014"/>
    </row>
    <row r="7015" spans="1:43" s="269" customFormat="1" x14ac:dyDescent="0.2">
      <c r="A7015" s="13"/>
      <c r="B7015"/>
      <c r="C7015"/>
      <c r="D7015" s="227"/>
      <c r="E7015" s="227"/>
      <c r="F7015" s="227"/>
      <c r="G7015"/>
      <c r="H7015"/>
      <c r="I7015"/>
      <c r="J7015" s="227"/>
      <c r="L7015" s="190"/>
      <c r="N7015"/>
      <c r="O7015"/>
      <c r="P7015"/>
      <c r="Q7015"/>
      <c r="R7015"/>
      <c r="S7015"/>
      <c r="T7015"/>
      <c r="U7015"/>
      <c r="V7015"/>
      <c r="W7015" s="319"/>
      <c r="X7015"/>
      <c r="Y7015"/>
      <c r="Z7015"/>
      <c r="AA7015"/>
      <c r="AB7015"/>
      <c r="AC7015"/>
      <c r="AD7015"/>
      <c r="AE7015"/>
      <c r="AF7015"/>
      <c r="AG7015"/>
      <c r="AH7015"/>
      <c r="AI7015"/>
      <c r="AJ7015"/>
      <c r="AK7015"/>
      <c r="AL7015"/>
      <c r="AM7015"/>
      <c r="AN7015"/>
      <c r="AO7015"/>
      <c r="AP7015"/>
      <c r="AQ7015"/>
    </row>
    <row r="7016" spans="1:43" s="269" customFormat="1" x14ac:dyDescent="0.2">
      <c r="A7016" s="13"/>
      <c r="B7016"/>
      <c r="C7016"/>
      <c r="D7016" s="227"/>
      <c r="E7016" s="227"/>
      <c r="F7016" s="227"/>
      <c r="G7016"/>
      <c r="H7016"/>
      <c r="I7016"/>
      <c r="J7016" s="227"/>
      <c r="L7016" s="190"/>
      <c r="N7016"/>
      <c r="O7016"/>
      <c r="P7016"/>
      <c r="Q7016"/>
      <c r="R7016"/>
      <c r="S7016"/>
      <c r="T7016"/>
      <c r="U7016"/>
      <c r="V7016"/>
      <c r="W7016" s="319"/>
      <c r="X7016"/>
      <c r="Y7016"/>
      <c r="Z7016"/>
      <c r="AA7016"/>
      <c r="AB7016"/>
      <c r="AC7016"/>
      <c r="AD7016"/>
      <c r="AE7016"/>
      <c r="AF7016"/>
      <c r="AG7016"/>
      <c r="AH7016"/>
      <c r="AI7016"/>
      <c r="AJ7016"/>
      <c r="AK7016"/>
      <c r="AL7016"/>
      <c r="AM7016"/>
      <c r="AN7016"/>
      <c r="AO7016"/>
      <c r="AP7016"/>
      <c r="AQ7016"/>
    </row>
    <row r="7017" spans="1:43" s="269" customFormat="1" x14ac:dyDescent="0.2">
      <c r="A7017" s="13"/>
      <c r="B7017"/>
      <c r="C7017"/>
      <c r="D7017" s="227"/>
      <c r="E7017" s="227"/>
      <c r="F7017" s="227"/>
      <c r="G7017"/>
      <c r="H7017"/>
      <c r="I7017"/>
      <c r="J7017" s="227"/>
      <c r="L7017" s="190"/>
      <c r="N7017"/>
      <c r="O7017"/>
      <c r="P7017"/>
      <c r="Q7017"/>
      <c r="R7017"/>
      <c r="S7017"/>
      <c r="T7017"/>
      <c r="U7017"/>
      <c r="V7017"/>
      <c r="W7017" s="319"/>
      <c r="X7017"/>
      <c r="Y7017"/>
      <c r="Z7017"/>
      <c r="AA7017"/>
      <c r="AB7017"/>
      <c r="AC7017"/>
      <c r="AD7017"/>
      <c r="AE7017"/>
      <c r="AF7017"/>
      <c r="AG7017"/>
      <c r="AH7017"/>
      <c r="AI7017"/>
      <c r="AJ7017"/>
      <c r="AK7017"/>
      <c r="AL7017"/>
      <c r="AM7017"/>
      <c r="AN7017"/>
      <c r="AO7017"/>
      <c r="AP7017"/>
      <c r="AQ7017"/>
    </row>
    <row r="7018" spans="1:43" s="269" customFormat="1" x14ac:dyDescent="0.2">
      <c r="A7018" s="13"/>
      <c r="B7018"/>
      <c r="C7018"/>
      <c r="D7018" s="227"/>
      <c r="E7018" s="227"/>
      <c r="F7018" s="227"/>
      <c r="G7018"/>
      <c r="H7018"/>
      <c r="I7018"/>
      <c r="J7018" s="227"/>
      <c r="L7018" s="190"/>
      <c r="N7018"/>
      <c r="O7018"/>
      <c r="P7018"/>
      <c r="Q7018"/>
      <c r="R7018"/>
      <c r="S7018"/>
      <c r="T7018"/>
      <c r="U7018"/>
      <c r="V7018"/>
      <c r="W7018" s="319"/>
      <c r="X7018"/>
      <c r="Y7018"/>
      <c r="Z7018"/>
      <c r="AA7018"/>
      <c r="AB7018"/>
      <c r="AC7018"/>
      <c r="AD7018"/>
      <c r="AE7018"/>
      <c r="AF7018"/>
      <c r="AG7018"/>
      <c r="AH7018"/>
      <c r="AI7018"/>
      <c r="AJ7018"/>
      <c r="AK7018"/>
      <c r="AL7018"/>
      <c r="AM7018"/>
      <c r="AN7018"/>
      <c r="AO7018"/>
      <c r="AP7018"/>
      <c r="AQ7018"/>
    </row>
    <row r="7019" spans="1:43" s="269" customFormat="1" x14ac:dyDescent="0.2">
      <c r="A7019" s="13"/>
      <c r="B7019"/>
      <c r="C7019"/>
      <c r="D7019" s="227"/>
      <c r="E7019" s="227"/>
      <c r="F7019" s="227"/>
      <c r="G7019"/>
      <c r="H7019"/>
      <c r="I7019"/>
      <c r="J7019" s="227"/>
      <c r="L7019" s="190"/>
      <c r="N7019"/>
      <c r="O7019"/>
      <c r="P7019"/>
      <c r="Q7019"/>
      <c r="R7019"/>
      <c r="S7019"/>
      <c r="T7019"/>
      <c r="U7019"/>
      <c r="V7019"/>
      <c r="W7019" s="319"/>
      <c r="X7019"/>
      <c r="Y7019"/>
      <c r="Z7019"/>
      <c r="AA7019"/>
      <c r="AB7019"/>
      <c r="AC7019"/>
      <c r="AD7019"/>
      <c r="AE7019"/>
      <c r="AF7019"/>
      <c r="AG7019"/>
      <c r="AH7019"/>
      <c r="AI7019"/>
      <c r="AJ7019"/>
      <c r="AK7019"/>
      <c r="AL7019"/>
      <c r="AM7019"/>
      <c r="AN7019"/>
      <c r="AO7019"/>
      <c r="AP7019"/>
      <c r="AQ7019"/>
    </row>
    <row r="7020" spans="1:43" s="269" customFormat="1" x14ac:dyDescent="0.2">
      <c r="A7020" s="13"/>
      <c r="B7020"/>
      <c r="C7020"/>
      <c r="D7020" s="227"/>
      <c r="E7020" s="227"/>
      <c r="F7020" s="227"/>
      <c r="G7020"/>
      <c r="H7020"/>
      <c r="I7020"/>
      <c r="J7020" s="227"/>
      <c r="L7020" s="190"/>
      <c r="N7020"/>
      <c r="O7020"/>
      <c r="P7020"/>
      <c r="Q7020"/>
      <c r="R7020"/>
      <c r="S7020"/>
      <c r="T7020"/>
      <c r="U7020"/>
      <c r="V7020"/>
      <c r="W7020" s="319"/>
      <c r="X7020"/>
      <c r="Y7020"/>
      <c r="Z7020"/>
      <c r="AA7020"/>
      <c r="AB7020"/>
      <c r="AC7020"/>
      <c r="AD7020"/>
      <c r="AE7020"/>
      <c r="AF7020"/>
      <c r="AG7020"/>
      <c r="AH7020"/>
      <c r="AI7020"/>
      <c r="AJ7020"/>
      <c r="AK7020"/>
      <c r="AL7020"/>
      <c r="AM7020"/>
      <c r="AN7020"/>
      <c r="AO7020"/>
      <c r="AP7020"/>
      <c r="AQ7020"/>
    </row>
    <row r="7021" spans="1:43" s="269" customFormat="1" x14ac:dyDescent="0.2">
      <c r="A7021" s="13"/>
      <c r="B7021"/>
      <c r="C7021"/>
      <c r="D7021" s="227"/>
      <c r="E7021" s="227"/>
      <c r="F7021" s="227"/>
      <c r="G7021"/>
      <c r="H7021"/>
      <c r="I7021"/>
      <c r="J7021" s="227"/>
      <c r="L7021" s="190"/>
      <c r="N7021"/>
      <c r="O7021"/>
      <c r="P7021"/>
      <c r="Q7021"/>
      <c r="R7021"/>
      <c r="S7021"/>
      <c r="T7021"/>
      <c r="U7021"/>
      <c r="V7021"/>
      <c r="W7021" s="319"/>
      <c r="X7021"/>
      <c r="Y7021"/>
      <c r="Z7021"/>
      <c r="AA7021"/>
      <c r="AB7021"/>
      <c r="AC7021"/>
      <c r="AD7021"/>
      <c r="AE7021"/>
      <c r="AF7021"/>
      <c r="AG7021"/>
      <c r="AH7021"/>
      <c r="AI7021"/>
      <c r="AJ7021"/>
      <c r="AK7021"/>
      <c r="AL7021"/>
      <c r="AM7021"/>
      <c r="AN7021"/>
      <c r="AO7021"/>
      <c r="AP7021"/>
      <c r="AQ7021"/>
    </row>
    <row r="7022" spans="1:43" s="269" customFormat="1" x14ac:dyDescent="0.2">
      <c r="A7022" s="13"/>
      <c r="B7022"/>
      <c r="C7022"/>
      <c r="D7022" s="227"/>
      <c r="E7022" s="227"/>
      <c r="F7022" s="227"/>
      <c r="G7022"/>
      <c r="H7022"/>
      <c r="I7022"/>
      <c r="J7022" s="227"/>
      <c r="L7022" s="190"/>
      <c r="N7022"/>
      <c r="O7022"/>
      <c r="P7022"/>
      <c r="Q7022"/>
      <c r="R7022"/>
      <c r="S7022"/>
      <c r="T7022"/>
      <c r="U7022"/>
      <c r="V7022"/>
      <c r="W7022" s="319"/>
      <c r="X7022"/>
      <c r="Y7022"/>
      <c r="Z7022"/>
      <c r="AA7022"/>
      <c r="AB7022"/>
      <c r="AC7022"/>
      <c r="AD7022"/>
      <c r="AE7022"/>
      <c r="AF7022"/>
      <c r="AG7022"/>
      <c r="AH7022"/>
      <c r="AI7022"/>
      <c r="AJ7022"/>
      <c r="AK7022"/>
      <c r="AL7022"/>
      <c r="AM7022"/>
      <c r="AN7022"/>
      <c r="AO7022"/>
      <c r="AP7022"/>
      <c r="AQ7022"/>
    </row>
    <row r="7023" spans="1:43" s="269" customFormat="1" x14ac:dyDescent="0.2">
      <c r="A7023" s="13"/>
      <c r="B7023"/>
      <c r="C7023"/>
      <c r="D7023" s="227"/>
      <c r="E7023" s="227"/>
      <c r="F7023" s="227"/>
      <c r="G7023"/>
      <c r="H7023"/>
      <c r="I7023"/>
      <c r="J7023" s="227"/>
      <c r="L7023" s="190"/>
      <c r="N7023"/>
      <c r="O7023"/>
      <c r="P7023"/>
      <c r="Q7023"/>
      <c r="R7023"/>
      <c r="S7023"/>
      <c r="T7023"/>
      <c r="U7023"/>
      <c r="V7023"/>
      <c r="W7023" s="319"/>
      <c r="X7023"/>
      <c r="Y7023"/>
      <c r="Z7023"/>
      <c r="AA7023"/>
      <c r="AB7023"/>
      <c r="AC7023"/>
      <c r="AD7023"/>
      <c r="AE7023"/>
      <c r="AF7023"/>
      <c r="AG7023"/>
      <c r="AH7023"/>
      <c r="AI7023"/>
      <c r="AJ7023"/>
      <c r="AK7023"/>
      <c r="AL7023"/>
      <c r="AM7023"/>
      <c r="AN7023"/>
      <c r="AO7023"/>
      <c r="AP7023"/>
      <c r="AQ7023"/>
    </row>
    <row r="7024" spans="1:43" s="269" customFormat="1" x14ac:dyDescent="0.2">
      <c r="A7024" s="13"/>
      <c r="B7024"/>
      <c r="C7024"/>
      <c r="D7024" s="227"/>
      <c r="E7024" s="227"/>
      <c r="F7024" s="227"/>
      <c r="G7024"/>
      <c r="H7024"/>
      <c r="I7024"/>
      <c r="J7024" s="227"/>
      <c r="L7024" s="190"/>
      <c r="N7024"/>
      <c r="O7024"/>
      <c r="P7024"/>
      <c r="Q7024"/>
      <c r="R7024"/>
      <c r="S7024"/>
      <c r="T7024"/>
      <c r="U7024"/>
      <c r="V7024"/>
      <c r="W7024" s="319"/>
      <c r="X7024"/>
      <c r="Y7024"/>
      <c r="Z7024"/>
      <c r="AA7024"/>
      <c r="AB7024"/>
      <c r="AC7024"/>
      <c r="AD7024"/>
      <c r="AE7024"/>
      <c r="AF7024"/>
      <c r="AG7024"/>
      <c r="AH7024"/>
      <c r="AI7024"/>
      <c r="AJ7024"/>
      <c r="AK7024"/>
      <c r="AL7024"/>
      <c r="AM7024"/>
      <c r="AN7024"/>
      <c r="AO7024"/>
      <c r="AP7024"/>
      <c r="AQ7024"/>
    </row>
    <row r="7025" spans="1:43" s="269" customFormat="1" x14ac:dyDescent="0.2">
      <c r="A7025" s="13"/>
      <c r="B7025"/>
      <c r="C7025"/>
      <c r="D7025" s="227"/>
      <c r="E7025" s="227"/>
      <c r="F7025" s="227"/>
      <c r="G7025"/>
      <c r="H7025"/>
      <c r="I7025"/>
      <c r="J7025" s="227"/>
      <c r="L7025" s="190"/>
      <c r="N7025"/>
      <c r="O7025"/>
      <c r="P7025"/>
      <c r="Q7025"/>
      <c r="R7025"/>
      <c r="S7025"/>
      <c r="T7025"/>
      <c r="U7025"/>
      <c r="V7025"/>
      <c r="W7025" s="319"/>
      <c r="X7025"/>
      <c r="Y7025"/>
      <c r="Z7025"/>
      <c r="AA7025"/>
      <c r="AB7025"/>
      <c r="AC7025"/>
      <c r="AD7025"/>
      <c r="AE7025"/>
      <c r="AF7025"/>
      <c r="AG7025"/>
      <c r="AH7025"/>
      <c r="AI7025"/>
      <c r="AJ7025"/>
      <c r="AK7025"/>
      <c r="AL7025"/>
      <c r="AM7025"/>
      <c r="AN7025"/>
      <c r="AO7025"/>
      <c r="AP7025"/>
      <c r="AQ7025"/>
    </row>
    <row r="7026" spans="1:43" s="269" customFormat="1" x14ac:dyDescent="0.2">
      <c r="A7026" s="13"/>
      <c r="B7026"/>
      <c r="C7026"/>
      <c r="D7026" s="227"/>
      <c r="E7026" s="227"/>
      <c r="F7026" s="227"/>
      <c r="G7026"/>
      <c r="H7026"/>
      <c r="I7026"/>
      <c r="J7026" s="227"/>
      <c r="L7026" s="190"/>
      <c r="N7026"/>
      <c r="O7026"/>
      <c r="P7026"/>
      <c r="Q7026"/>
      <c r="R7026"/>
      <c r="S7026"/>
      <c r="T7026"/>
      <c r="U7026"/>
      <c r="V7026"/>
      <c r="W7026" s="319"/>
      <c r="X7026"/>
      <c r="Y7026"/>
      <c r="Z7026"/>
      <c r="AA7026"/>
      <c r="AB7026"/>
      <c r="AC7026"/>
      <c r="AD7026"/>
      <c r="AE7026"/>
      <c r="AF7026"/>
      <c r="AG7026"/>
      <c r="AH7026"/>
      <c r="AI7026"/>
      <c r="AJ7026"/>
      <c r="AK7026"/>
      <c r="AL7026"/>
      <c r="AM7026"/>
      <c r="AN7026"/>
      <c r="AO7026"/>
      <c r="AP7026"/>
      <c r="AQ7026"/>
    </row>
    <row r="7027" spans="1:43" s="269" customFormat="1" x14ac:dyDescent="0.2">
      <c r="A7027" s="13"/>
      <c r="B7027"/>
      <c r="C7027"/>
      <c r="D7027" s="227"/>
      <c r="E7027" s="227"/>
      <c r="F7027" s="227"/>
      <c r="G7027"/>
      <c r="H7027"/>
      <c r="I7027"/>
      <c r="J7027" s="227"/>
      <c r="L7027" s="190"/>
      <c r="N7027"/>
      <c r="O7027"/>
      <c r="P7027"/>
      <c r="Q7027"/>
      <c r="R7027"/>
      <c r="S7027"/>
      <c r="T7027"/>
      <c r="U7027"/>
      <c r="V7027"/>
      <c r="W7027" s="319"/>
      <c r="X7027"/>
      <c r="Y7027"/>
      <c r="Z7027"/>
      <c r="AA7027"/>
      <c r="AB7027"/>
      <c r="AC7027"/>
      <c r="AD7027"/>
      <c r="AE7027"/>
      <c r="AF7027"/>
      <c r="AG7027"/>
      <c r="AH7027"/>
      <c r="AI7027"/>
      <c r="AJ7027"/>
      <c r="AK7027"/>
      <c r="AL7027"/>
      <c r="AM7027"/>
      <c r="AN7027"/>
      <c r="AO7027"/>
      <c r="AP7027"/>
      <c r="AQ7027"/>
    </row>
    <row r="7028" spans="1:43" s="269" customFormat="1" x14ac:dyDescent="0.2">
      <c r="A7028" s="13"/>
      <c r="B7028"/>
      <c r="C7028"/>
      <c r="D7028" s="227"/>
      <c r="E7028" s="227"/>
      <c r="F7028" s="227"/>
      <c r="G7028"/>
      <c r="H7028"/>
      <c r="I7028"/>
      <c r="J7028" s="227"/>
      <c r="L7028" s="190"/>
      <c r="N7028"/>
      <c r="O7028"/>
      <c r="P7028"/>
      <c r="Q7028"/>
      <c r="R7028"/>
      <c r="S7028"/>
      <c r="T7028"/>
      <c r="U7028"/>
      <c r="V7028"/>
      <c r="W7028" s="319"/>
      <c r="X7028"/>
      <c r="Y7028"/>
      <c r="Z7028"/>
      <c r="AA7028"/>
      <c r="AB7028"/>
      <c r="AC7028"/>
      <c r="AD7028"/>
      <c r="AE7028"/>
      <c r="AF7028"/>
      <c r="AG7028"/>
      <c r="AH7028"/>
      <c r="AI7028"/>
      <c r="AJ7028"/>
      <c r="AK7028"/>
      <c r="AL7028"/>
      <c r="AM7028"/>
      <c r="AN7028"/>
      <c r="AO7028"/>
      <c r="AP7028"/>
      <c r="AQ7028"/>
    </row>
    <row r="7029" spans="1:43" s="269" customFormat="1" x14ac:dyDescent="0.2">
      <c r="A7029" s="13"/>
      <c r="B7029"/>
      <c r="C7029"/>
      <c r="D7029" s="227"/>
      <c r="E7029" s="227"/>
      <c r="F7029" s="227"/>
      <c r="G7029"/>
      <c r="H7029"/>
      <c r="I7029"/>
      <c r="J7029" s="227"/>
      <c r="L7029" s="190"/>
      <c r="N7029"/>
      <c r="O7029"/>
      <c r="P7029"/>
      <c r="Q7029"/>
      <c r="R7029"/>
      <c r="S7029"/>
      <c r="T7029"/>
      <c r="U7029"/>
      <c r="V7029"/>
      <c r="W7029" s="319"/>
      <c r="X7029"/>
      <c r="Y7029"/>
      <c r="Z7029"/>
      <c r="AA7029"/>
      <c r="AB7029"/>
      <c r="AC7029"/>
      <c r="AD7029"/>
      <c r="AE7029"/>
      <c r="AF7029"/>
      <c r="AG7029"/>
      <c r="AH7029"/>
      <c r="AI7029"/>
      <c r="AJ7029"/>
      <c r="AK7029"/>
      <c r="AL7029"/>
      <c r="AM7029"/>
      <c r="AN7029"/>
      <c r="AO7029"/>
      <c r="AP7029"/>
      <c r="AQ7029"/>
    </row>
    <row r="7030" spans="1:43" s="269" customFormat="1" x14ac:dyDescent="0.2">
      <c r="A7030" s="13"/>
      <c r="B7030"/>
      <c r="C7030"/>
      <c r="D7030" s="227"/>
      <c r="E7030" s="227"/>
      <c r="F7030" s="227"/>
      <c r="G7030"/>
      <c r="H7030"/>
      <c r="I7030"/>
      <c r="J7030" s="227"/>
      <c r="L7030" s="190"/>
      <c r="N7030"/>
      <c r="O7030"/>
      <c r="P7030"/>
      <c r="Q7030"/>
      <c r="R7030"/>
      <c r="S7030"/>
      <c r="T7030"/>
      <c r="U7030"/>
      <c r="V7030"/>
      <c r="W7030" s="319"/>
      <c r="X7030"/>
      <c r="Y7030"/>
      <c r="Z7030"/>
      <c r="AA7030"/>
      <c r="AB7030"/>
      <c r="AC7030"/>
      <c r="AD7030"/>
      <c r="AE7030"/>
      <c r="AF7030"/>
      <c r="AG7030"/>
      <c r="AH7030"/>
      <c r="AI7030"/>
      <c r="AJ7030"/>
      <c r="AK7030"/>
      <c r="AL7030"/>
      <c r="AM7030"/>
      <c r="AN7030"/>
      <c r="AO7030"/>
      <c r="AP7030"/>
      <c r="AQ7030"/>
    </row>
    <row r="7031" spans="1:43" s="269" customFormat="1" x14ac:dyDescent="0.2">
      <c r="A7031" s="13"/>
      <c r="B7031"/>
      <c r="C7031"/>
      <c r="D7031" s="227"/>
      <c r="E7031" s="227"/>
      <c r="F7031" s="227"/>
      <c r="G7031"/>
      <c r="H7031"/>
      <c r="I7031"/>
      <c r="J7031" s="227"/>
      <c r="L7031" s="190"/>
      <c r="N7031"/>
      <c r="O7031"/>
      <c r="P7031"/>
      <c r="Q7031"/>
      <c r="R7031"/>
      <c r="S7031"/>
      <c r="T7031"/>
      <c r="U7031"/>
      <c r="V7031"/>
      <c r="W7031" s="319"/>
      <c r="X7031"/>
      <c r="Y7031"/>
      <c r="Z7031"/>
      <c r="AA7031"/>
      <c r="AB7031"/>
      <c r="AC7031"/>
      <c r="AD7031"/>
      <c r="AE7031"/>
      <c r="AF7031"/>
      <c r="AG7031"/>
      <c r="AH7031"/>
      <c r="AI7031"/>
      <c r="AJ7031"/>
      <c r="AK7031"/>
      <c r="AL7031"/>
      <c r="AM7031"/>
      <c r="AN7031"/>
      <c r="AO7031"/>
      <c r="AP7031"/>
      <c r="AQ7031"/>
    </row>
    <row r="7032" spans="1:43" s="269" customFormat="1" x14ac:dyDescent="0.2">
      <c r="A7032" s="13"/>
      <c r="B7032"/>
      <c r="C7032"/>
      <c r="D7032" s="227"/>
      <c r="E7032" s="227"/>
      <c r="F7032" s="227"/>
      <c r="G7032"/>
      <c r="H7032"/>
      <c r="I7032"/>
      <c r="J7032" s="227"/>
      <c r="L7032" s="190"/>
      <c r="N7032"/>
      <c r="O7032"/>
      <c r="P7032"/>
      <c r="Q7032"/>
      <c r="R7032"/>
      <c r="S7032"/>
      <c r="T7032"/>
      <c r="U7032"/>
      <c r="V7032"/>
      <c r="W7032" s="319"/>
      <c r="X7032"/>
      <c r="Y7032"/>
      <c r="Z7032"/>
      <c r="AA7032"/>
      <c r="AB7032"/>
      <c r="AC7032"/>
      <c r="AD7032"/>
      <c r="AE7032"/>
      <c r="AF7032"/>
      <c r="AG7032"/>
      <c r="AH7032"/>
      <c r="AI7032"/>
      <c r="AJ7032"/>
      <c r="AK7032"/>
      <c r="AL7032"/>
      <c r="AM7032"/>
      <c r="AN7032"/>
      <c r="AO7032"/>
      <c r="AP7032"/>
      <c r="AQ7032"/>
    </row>
    <row r="7033" spans="1:43" s="269" customFormat="1" x14ac:dyDescent="0.2">
      <c r="A7033" s="13"/>
      <c r="B7033"/>
      <c r="C7033"/>
      <c r="D7033" s="227"/>
      <c r="E7033" s="227"/>
      <c r="F7033" s="227"/>
      <c r="G7033"/>
      <c r="H7033"/>
      <c r="I7033"/>
      <c r="J7033" s="227"/>
      <c r="L7033" s="190"/>
      <c r="N7033"/>
      <c r="O7033"/>
      <c r="P7033"/>
      <c r="Q7033"/>
      <c r="R7033"/>
      <c r="S7033"/>
      <c r="T7033"/>
      <c r="U7033"/>
      <c r="V7033"/>
      <c r="W7033" s="319"/>
      <c r="X7033"/>
      <c r="Y7033"/>
      <c r="Z7033"/>
      <c r="AA7033"/>
      <c r="AB7033"/>
      <c r="AC7033"/>
      <c r="AD7033"/>
      <c r="AE7033"/>
      <c r="AF7033"/>
      <c r="AG7033"/>
      <c r="AH7033"/>
      <c r="AI7033"/>
      <c r="AJ7033"/>
      <c r="AK7033"/>
      <c r="AL7033"/>
      <c r="AM7033"/>
      <c r="AN7033"/>
      <c r="AO7033"/>
      <c r="AP7033"/>
      <c r="AQ7033"/>
    </row>
    <row r="7034" spans="1:43" s="269" customFormat="1" x14ac:dyDescent="0.2">
      <c r="A7034" s="13"/>
      <c r="B7034"/>
      <c r="C7034"/>
      <c r="D7034" s="227"/>
      <c r="E7034" s="227"/>
      <c r="F7034" s="227"/>
      <c r="G7034"/>
      <c r="H7034"/>
      <c r="I7034"/>
      <c r="J7034" s="227"/>
      <c r="L7034" s="190"/>
      <c r="N7034"/>
      <c r="O7034"/>
      <c r="P7034"/>
      <c r="Q7034"/>
      <c r="R7034"/>
      <c r="S7034"/>
      <c r="T7034"/>
      <c r="U7034"/>
      <c r="V7034"/>
      <c r="W7034" s="319"/>
      <c r="X7034"/>
      <c r="Y7034"/>
      <c r="Z7034"/>
      <c r="AA7034"/>
      <c r="AB7034"/>
      <c r="AC7034"/>
      <c r="AD7034"/>
      <c r="AE7034"/>
      <c r="AF7034"/>
      <c r="AG7034"/>
      <c r="AH7034"/>
      <c r="AI7034"/>
      <c r="AJ7034"/>
      <c r="AK7034"/>
      <c r="AL7034"/>
      <c r="AM7034"/>
      <c r="AN7034"/>
      <c r="AO7034"/>
      <c r="AP7034"/>
      <c r="AQ7034"/>
    </row>
    <row r="7035" spans="1:43" s="269" customFormat="1" x14ac:dyDescent="0.2">
      <c r="A7035" s="13"/>
      <c r="B7035"/>
      <c r="C7035"/>
      <c r="D7035" s="227"/>
      <c r="E7035" s="227"/>
      <c r="F7035" s="227"/>
      <c r="G7035"/>
      <c r="H7035"/>
      <c r="I7035"/>
      <c r="J7035" s="227"/>
      <c r="L7035" s="190"/>
      <c r="N7035"/>
      <c r="O7035"/>
      <c r="P7035"/>
      <c r="Q7035"/>
      <c r="R7035"/>
      <c r="S7035"/>
      <c r="T7035"/>
      <c r="U7035"/>
      <c r="V7035"/>
      <c r="W7035" s="319"/>
      <c r="X7035"/>
      <c r="Y7035"/>
      <c r="Z7035"/>
      <c r="AA7035"/>
      <c r="AB7035"/>
      <c r="AC7035"/>
      <c r="AD7035"/>
      <c r="AE7035"/>
      <c r="AF7035"/>
      <c r="AG7035"/>
      <c r="AH7035"/>
      <c r="AI7035"/>
      <c r="AJ7035"/>
      <c r="AK7035"/>
      <c r="AL7035"/>
      <c r="AM7035"/>
      <c r="AN7035"/>
      <c r="AO7035"/>
      <c r="AP7035"/>
      <c r="AQ7035"/>
    </row>
    <row r="7036" spans="1:43" s="269" customFormat="1" x14ac:dyDescent="0.2">
      <c r="A7036" s="13"/>
      <c r="B7036"/>
      <c r="C7036"/>
      <c r="D7036" s="227"/>
      <c r="E7036" s="227"/>
      <c r="F7036" s="227"/>
      <c r="G7036"/>
      <c r="H7036"/>
      <c r="I7036"/>
      <c r="J7036" s="227"/>
      <c r="L7036" s="190"/>
      <c r="N7036"/>
      <c r="O7036"/>
      <c r="P7036"/>
      <c r="Q7036"/>
      <c r="R7036"/>
      <c r="S7036"/>
      <c r="T7036"/>
      <c r="U7036"/>
      <c r="V7036"/>
      <c r="W7036" s="319"/>
      <c r="X7036"/>
      <c r="Y7036"/>
      <c r="Z7036"/>
      <c r="AA7036"/>
      <c r="AB7036"/>
      <c r="AC7036"/>
      <c r="AD7036"/>
      <c r="AE7036"/>
      <c r="AF7036"/>
      <c r="AG7036"/>
      <c r="AH7036"/>
      <c r="AI7036"/>
      <c r="AJ7036"/>
      <c r="AK7036"/>
      <c r="AL7036"/>
      <c r="AM7036"/>
      <c r="AN7036"/>
      <c r="AO7036"/>
      <c r="AP7036"/>
      <c r="AQ7036"/>
    </row>
    <row r="7037" spans="1:43" s="269" customFormat="1" x14ac:dyDescent="0.2">
      <c r="A7037" s="13"/>
      <c r="B7037"/>
      <c r="C7037"/>
      <c r="D7037" s="227"/>
      <c r="E7037" s="227"/>
      <c r="F7037" s="227"/>
      <c r="G7037"/>
      <c r="H7037"/>
      <c r="I7037"/>
      <c r="J7037" s="227"/>
      <c r="L7037" s="190"/>
      <c r="N7037"/>
      <c r="O7037"/>
      <c r="P7037"/>
      <c r="Q7037"/>
      <c r="R7037"/>
      <c r="S7037"/>
      <c r="T7037"/>
      <c r="U7037"/>
      <c r="V7037"/>
      <c r="W7037" s="319"/>
      <c r="X7037"/>
      <c r="Y7037"/>
      <c r="Z7037"/>
      <c r="AA7037"/>
      <c r="AB7037"/>
      <c r="AC7037"/>
      <c r="AD7037"/>
      <c r="AE7037"/>
      <c r="AF7037"/>
      <c r="AG7037"/>
      <c r="AH7037"/>
      <c r="AI7037"/>
      <c r="AJ7037"/>
      <c r="AK7037"/>
      <c r="AL7037"/>
      <c r="AM7037"/>
      <c r="AN7037"/>
      <c r="AO7037"/>
      <c r="AP7037"/>
      <c r="AQ7037"/>
    </row>
    <row r="7038" spans="1:43" s="269" customFormat="1" x14ac:dyDescent="0.2">
      <c r="A7038" s="13"/>
      <c r="B7038"/>
      <c r="C7038"/>
      <c r="D7038" s="227"/>
      <c r="E7038" s="227"/>
      <c r="F7038" s="227"/>
      <c r="G7038"/>
      <c r="H7038"/>
      <c r="I7038"/>
      <c r="J7038" s="227"/>
      <c r="L7038" s="190"/>
      <c r="N7038"/>
      <c r="O7038"/>
      <c r="P7038"/>
      <c r="Q7038"/>
      <c r="R7038"/>
      <c r="S7038"/>
      <c r="T7038"/>
      <c r="U7038"/>
      <c r="V7038"/>
      <c r="W7038" s="319"/>
      <c r="X7038"/>
      <c r="Y7038"/>
      <c r="Z7038"/>
      <c r="AA7038"/>
      <c r="AB7038"/>
      <c r="AC7038"/>
      <c r="AD7038"/>
      <c r="AE7038"/>
      <c r="AF7038"/>
      <c r="AG7038"/>
      <c r="AH7038"/>
      <c r="AI7038"/>
      <c r="AJ7038"/>
      <c r="AK7038"/>
      <c r="AL7038"/>
      <c r="AM7038"/>
      <c r="AN7038"/>
      <c r="AO7038"/>
      <c r="AP7038"/>
      <c r="AQ7038"/>
    </row>
    <row r="7039" spans="1:43" s="269" customFormat="1" x14ac:dyDescent="0.2">
      <c r="A7039" s="13"/>
      <c r="B7039"/>
      <c r="C7039"/>
      <c r="D7039" s="227"/>
      <c r="E7039" s="227"/>
      <c r="F7039" s="227"/>
      <c r="G7039"/>
      <c r="H7039"/>
      <c r="I7039"/>
      <c r="J7039" s="227"/>
      <c r="L7039" s="190"/>
      <c r="N7039"/>
      <c r="O7039"/>
      <c r="P7039"/>
      <c r="Q7039"/>
      <c r="R7039"/>
      <c r="S7039"/>
      <c r="T7039"/>
      <c r="U7039"/>
      <c r="V7039"/>
      <c r="W7039" s="319"/>
      <c r="X7039"/>
      <c r="Y7039"/>
      <c r="Z7039"/>
      <c r="AA7039"/>
      <c r="AB7039"/>
      <c r="AC7039"/>
      <c r="AD7039"/>
      <c r="AE7039"/>
      <c r="AF7039"/>
      <c r="AG7039"/>
      <c r="AH7039"/>
      <c r="AI7039"/>
      <c r="AJ7039"/>
      <c r="AK7039"/>
      <c r="AL7039"/>
      <c r="AM7039"/>
      <c r="AN7039"/>
      <c r="AO7039"/>
      <c r="AP7039"/>
      <c r="AQ7039"/>
    </row>
    <row r="7040" spans="1:43" s="269" customFormat="1" x14ac:dyDescent="0.2">
      <c r="A7040" s="13"/>
      <c r="B7040"/>
      <c r="C7040"/>
      <c r="D7040" s="227"/>
      <c r="E7040" s="227"/>
      <c r="F7040" s="227"/>
      <c r="G7040"/>
      <c r="H7040"/>
      <c r="I7040"/>
      <c r="J7040" s="227"/>
      <c r="L7040" s="190"/>
      <c r="N7040"/>
      <c r="O7040"/>
      <c r="P7040"/>
      <c r="Q7040"/>
      <c r="R7040"/>
      <c r="S7040"/>
      <c r="T7040"/>
      <c r="U7040"/>
      <c r="V7040"/>
      <c r="W7040" s="319"/>
      <c r="X7040"/>
      <c r="Y7040"/>
      <c r="Z7040"/>
      <c r="AA7040"/>
      <c r="AB7040"/>
      <c r="AC7040"/>
      <c r="AD7040"/>
      <c r="AE7040"/>
      <c r="AF7040"/>
      <c r="AG7040"/>
      <c r="AH7040"/>
      <c r="AI7040"/>
      <c r="AJ7040"/>
      <c r="AK7040"/>
      <c r="AL7040"/>
      <c r="AM7040"/>
      <c r="AN7040"/>
      <c r="AO7040"/>
      <c r="AP7040"/>
      <c r="AQ7040"/>
    </row>
    <row r="7041" spans="1:43" s="269" customFormat="1" x14ac:dyDescent="0.2">
      <c r="A7041" s="13"/>
      <c r="B7041"/>
      <c r="C7041"/>
      <c r="D7041" s="227"/>
      <c r="E7041" s="227"/>
      <c r="F7041" s="227"/>
      <c r="G7041"/>
      <c r="H7041"/>
      <c r="I7041"/>
      <c r="J7041" s="227"/>
      <c r="L7041" s="190"/>
      <c r="N7041"/>
      <c r="O7041"/>
      <c r="P7041"/>
      <c r="Q7041"/>
      <c r="R7041"/>
      <c r="S7041"/>
      <c r="T7041"/>
      <c r="U7041"/>
      <c r="V7041"/>
      <c r="W7041" s="319"/>
      <c r="X7041"/>
      <c r="Y7041"/>
      <c r="Z7041"/>
      <c r="AA7041"/>
      <c r="AB7041"/>
      <c r="AC7041"/>
      <c r="AD7041"/>
      <c r="AE7041"/>
      <c r="AF7041"/>
      <c r="AG7041"/>
      <c r="AH7041"/>
      <c r="AI7041"/>
      <c r="AJ7041"/>
      <c r="AK7041"/>
      <c r="AL7041"/>
      <c r="AM7041"/>
      <c r="AN7041"/>
      <c r="AO7041"/>
      <c r="AP7041"/>
      <c r="AQ7041"/>
    </row>
    <row r="7042" spans="1:43" s="269" customFormat="1" x14ac:dyDescent="0.2">
      <c r="A7042" s="13"/>
      <c r="B7042"/>
      <c r="C7042"/>
      <c r="D7042" s="227"/>
      <c r="E7042" s="227"/>
      <c r="F7042" s="227"/>
      <c r="G7042"/>
      <c r="H7042"/>
      <c r="I7042"/>
      <c r="J7042" s="227"/>
      <c r="L7042" s="190"/>
      <c r="N7042"/>
      <c r="O7042"/>
      <c r="P7042"/>
      <c r="Q7042"/>
      <c r="R7042"/>
      <c r="S7042"/>
      <c r="T7042"/>
      <c r="U7042"/>
      <c r="V7042"/>
      <c r="W7042" s="319"/>
      <c r="X7042"/>
      <c r="Y7042"/>
      <c r="Z7042"/>
      <c r="AA7042"/>
      <c r="AB7042"/>
      <c r="AC7042"/>
      <c r="AD7042"/>
      <c r="AE7042"/>
      <c r="AF7042"/>
      <c r="AG7042"/>
      <c r="AH7042"/>
      <c r="AI7042"/>
      <c r="AJ7042"/>
      <c r="AK7042"/>
      <c r="AL7042"/>
      <c r="AM7042"/>
      <c r="AN7042"/>
      <c r="AO7042"/>
      <c r="AP7042"/>
      <c r="AQ7042"/>
    </row>
    <row r="7043" spans="1:43" s="269" customFormat="1" x14ac:dyDescent="0.2">
      <c r="A7043" s="13"/>
      <c r="B7043"/>
      <c r="C7043"/>
      <c r="D7043" s="227"/>
      <c r="E7043" s="227"/>
      <c r="F7043" s="227"/>
      <c r="G7043"/>
      <c r="H7043"/>
      <c r="I7043"/>
      <c r="J7043" s="227"/>
      <c r="L7043" s="190"/>
      <c r="N7043"/>
      <c r="O7043"/>
      <c r="P7043"/>
      <c r="Q7043"/>
      <c r="R7043"/>
      <c r="S7043"/>
      <c r="T7043"/>
      <c r="U7043"/>
      <c r="V7043"/>
      <c r="W7043" s="319"/>
      <c r="X7043"/>
      <c r="Y7043"/>
      <c r="Z7043"/>
      <c r="AA7043"/>
      <c r="AB7043"/>
      <c r="AC7043"/>
      <c r="AD7043"/>
      <c r="AE7043"/>
      <c r="AF7043"/>
      <c r="AG7043"/>
      <c r="AH7043"/>
      <c r="AI7043"/>
      <c r="AJ7043"/>
      <c r="AK7043"/>
      <c r="AL7043"/>
      <c r="AM7043"/>
      <c r="AN7043"/>
      <c r="AO7043"/>
      <c r="AP7043"/>
      <c r="AQ7043"/>
    </row>
    <row r="7044" spans="1:43" s="269" customFormat="1" x14ac:dyDescent="0.2">
      <c r="A7044" s="13"/>
      <c r="B7044"/>
      <c r="C7044"/>
      <c r="D7044" s="227"/>
      <c r="E7044" s="227"/>
      <c r="F7044" s="227"/>
      <c r="G7044"/>
      <c r="H7044"/>
      <c r="I7044"/>
      <c r="J7044" s="227"/>
      <c r="L7044" s="190"/>
      <c r="N7044"/>
      <c r="O7044"/>
      <c r="P7044"/>
      <c r="Q7044"/>
      <c r="R7044"/>
      <c r="S7044"/>
      <c r="T7044"/>
      <c r="U7044"/>
      <c r="V7044"/>
      <c r="W7044" s="319"/>
      <c r="X7044"/>
      <c r="Y7044"/>
      <c r="Z7044"/>
      <c r="AA7044"/>
      <c r="AB7044"/>
      <c r="AC7044"/>
      <c r="AD7044"/>
      <c r="AE7044"/>
      <c r="AF7044"/>
      <c r="AG7044"/>
      <c r="AH7044"/>
      <c r="AI7044"/>
      <c r="AJ7044"/>
      <c r="AK7044"/>
      <c r="AL7044"/>
      <c r="AM7044"/>
      <c r="AN7044"/>
      <c r="AO7044"/>
      <c r="AP7044"/>
      <c r="AQ7044"/>
    </row>
    <row r="7045" spans="1:43" s="269" customFormat="1" x14ac:dyDescent="0.2">
      <c r="A7045" s="13"/>
      <c r="B7045"/>
      <c r="C7045"/>
      <c r="D7045" s="227"/>
      <c r="E7045" s="227"/>
      <c r="F7045" s="227"/>
      <c r="G7045"/>
      <c r="H7045"/>
      <c r="I7045"/>
      <c r="J7045" s="227"/>
      <c r="L7045" s="190"/>
      <c r="N7045"/>
      <c r="O7045"/>
      <c r="P7045"/>
      <c r="Q7045"/>
      <c r="R7045"/>
      <c r="S7045"/>
      <c r="T7045"/>
      <c r="U7045"/>
      <c r="V7045"/>
      <c r="W7045" s="319"/>
      <c r="X7045"/>
      <c r="Y7045"/>
      <c r="Z7045"/>
      <c r="AA7045"/>
      <c r="AB7045"/>
      <c r="AC7045"/>
      <c r="AD7045"/>
      <c r="AE7045"/>
      <c r="AF7045"/>
      <c r="AG7045"/>
      <c r="AH7045"/>
      <c r="AI7045"/>
      <c r="AJ7045"/>
      <c r="AK7045"/>
      <c r="AL7045"/>
      <c r="AM7045"/>
      <c r="AN7045"/>
      <c r="AO7045"/>
      <c r="AP7045"/>
      <c r="AQ7045"/>
    </row>
    <row r="7046" spans="1:43" s="269" customFormat="1" x14ac:dyDescent="0.2">
      <c r="A7046" s="13"/>
      <c r="B7046"/>
      <c r="C7046"/>
      <c r="D7046" s="227"/>
      <c r="E7046" s="227"/>
      <c r="F7046" s="227"/>
      <c r="G7046"/>
      <c r="H7046"/>
      <c r="I7046"/>
      <c r="J7046" s="227"/>
      <c r="L7046" s="190"/>
      <c r="N7046"/>
      <c r="O7046"/>
      <c r="P7046"/>
      <c r="Q7046"/>
      <c r="R7046"/>
      <c r="S7046"/>
      <c r="T7046"/>
      <c r="U7046"/>
      <c r="V7046"/>
      <c r="W7046" s="319"/>
      <c r="X7046"/>
      <c r="Y7046"/>
      <c r="Z7046"/>
      <c r="AA7046"/>
      <c r="AB7046"/>
      <c r="AC7046"/>
      <c r="AD7046"/>
      <c r="AE7046"/>
      <c r="AF7046"/>
      <c r="AG7046"/>
      <c r="AH7046"/>
      <c r="AI7046"/>
      <c r="AJ7046"/>
      <c r="AK7046"/>
      <c r="AL7046"/>
      <c r="AM7046"/>
      <c r="AN7046"/>
      <c r="AO7046"/>
      <c r="AP7046"/>
      <c r="AQ7046"/>
    </row>
    <row r="7047" spans="1:43" s="269" customFormat="1" x14ac:dyDescent="0.2">
      <c r="A7047" s="13"/>
      <c r="B7047"/>
      <c r="C7047"/>
      <c r="D7047" s="227"/>
      <c r="E7047" s="227"/>
      <c r="F7047" s="227"/>
      <c r="G7047"/>
      <c r="H7047"/>
      <c r="I7047"/>
      <c r="J7047" s="227"/>
      <c r="L7047" s="190"/>
      <c r="N7047"/>
      <c r="O7047"/>
      <c r="P7047"/>
      <c r="Q7047"/>
      <c r="R7047"/>
      <c r="S7047"/>
      <c r="T7047"/>
      <c r="U7047"/>
      <c r="V7047"/>
      <c r="W7047" s="319"/>
      <c r="X7047"/>
      <c r="Y7047"/>
      <c r="Z7047"/>
      <c r="AA7047"/>
      <c r="AB7047"/>
      <c r="AC7047"/>
      <c r="AD7047"/>
      <c r="AE7047"/>
      <c r="AF7047"/>
      <c r="AG7047"/>
      <c r="AH7047"/>
      <c r="AI7047"/>
      <c r="AJ7047"/>
      <c r="AK7047"/>
      <c r="AL7047"/>
      <c r="AM7047"/>
      <c r="AN7047"/>
      <c r="AO7047"/>
      <c r="AP7047"/>
      <c r="AQ7047"/>
    </row>
    <row r="7048" spans="1:43" s="269" customFormat="1" x14ac:dyDescent="0.2">
      <c r="A7048" s="13"/>
      <c r="B7048"/>
      <c r="C7048"/>
      <c r="D7048" s="227"/>
      <c r="E7048" s="227"/>
      <c r="F7048" s="227"/>
      <c r="G7048"/>
      <c r="H7048"/>
      <c r="I7048"/>
      <c r="J7048" s="227"/>
      <c r="L7048" s="190"/>
      <c r="N7048"/>
      <c r="O7048"/>
      <c r="P7048"/>
      <c r="Q7048"/>
      <c r="R7048"/>
      <c r="S7048"/>
      <c r="T7048"/>
      <c r="U7048"/>
      <c r="V7048"/>
      <c r="W7048" s="319"/>
      <c r="X7048"/>
      <c r="Y7048"/>
      <c r="Z7048"/>
      <c r="AA7048"/>
      <c r="AB7048"/>
      <c r="AC7048"/>
      <c r="AD7048"/>
      <c r="AE7048"/>
      <c r="AF7048"/>
      <c r="AG7048"/>
      <c r="AH7048"/>
      <c r="AI7048"/>
      <c r="AJ7048"/>
      <c r="AK7048"/>
      <c r="AL7048"/>
      <c r="AM7048"/>
      <c r="AN7048"/>
      <c r="AO7048"/>
      <c r="AP7048"/>
      <c r="AQ7048"/>
    </row>
    <row r="7049" spans="1:43" s="269" customFormat="1" x14ac:dyDescent="0.2">
      <c r="A7049" s="13"/>
      <c r="B7049"/>
      <c r="C7049"/>
      <c r="D7049" s="227"/>
      <c r="E7049" s="227"/>
      <c r="F7049" s="227"/>
      <c r="G7049"/>
      <c r="H7049"/>
      <c r="I7049"/>
      <c r="J7049" s="227"/>
      <c r="L7049" s="190"/>
      <c r="N7049"/>
      <c r="O7049"/>
      <c r="P7049"/>
      <c r="Q7049"/>
      <c r="R7049"/>
      <c r="S7049"/>
      <c r="T7049"/>
      <c r="U7049"/>
      <c r="V7049"/>
      <c r="W7049" s="319"/>
      <c r="X7049"/>
      <c r="Y7049"/>
      <c r="Z7049"/>
      <c r="AA7049"/>
      <c r="AB7049"/>
      <c r="AC7049"/>
      <c r="AD7049"/>
      <c r="AE7049"/>
      <c r="AF7049"/>
      <c r="AG7049"/>
      <c r="AH7049"/>
      <c r="AI7049"/>
      <c r="AJ7049"/>
      <c r="AK7049"/>
      <c r="AL7049"/>
      <c r="AM7049"/>
      <c r="AN7049"/>
      <c r="AO7049"/>
      <c r="AP7049"/>
      <c r="AQ7049"/>
    </row>
    <row r="7050" spans="1:43" s="269" customFormat="1" x14ac:dyDescent="0.2">
      <c r="A7050" s="13"/>
      <c r="B7050"/>
      <c r="C7050"/>
      <c r="D7050" s="227"/>
      <c r="E7050" s="227"/>
      <c r="F7050" s="227"/>
      <c r="G7050"/>
      <c r="H7050"/>
      <c r="I7050"/>
      <c r="J7050" s="227"/>
      <c r="L7050" s="190"/>
      <c r="N7050"/>
      <c r="O7050"/>
      <c r="P7050"/>
      <c r="Q7050"/>
      <c r="R7050"/>
      <c r="S7050"/>
      <c r="T7050"/>
      <c r="U7050"/>
      <c r="V7050"/>
      <c r="W7050" s="319"/>
      <c r="X7050"/>
      <c r="Y7050"/>
      <c r="Z7050"/>
      <c r="AA7050"/>
      <c r="AB7050"/>
      <c r="AC7050"/>
      <c r="AD7050"/>
      <c r="AE7050"/>
      <c r="AF7050"/>
      <c r="AG7050"/>
      <c r="AH7050"/>
      <c r="AI7050"/>
      <c r="AJ7050"/>
      <c r="AK7050"/>
      <c r="AL7050"/>
      <c r="AM7050"/>
      <c r="AN7050"/>
      <c r="AO7050"/>
      <c r="AP7050"/>
      <c r="AQ7050"/>
    </row>
    <row r="7051" spans="1:43" s="269" customFormat="1" x14ac:dyDescent="0.2">
      <c r="A7051" s="13"/>
      <c r="B7051"/>
      <c r="C7051"/>
      <c r="D7051" s="227"/>
      <c r="E7051" s="227"/>
      <c r="F7051" s="227"/>
      <c r="G7051"/>
      <c r="H7051"/>
      <c r="I7051"/>
      <c r="J7051" s="227"/>
      <c r="L7051" s="190"/>
      <c r="N7051"/>
      <c r="O7051"/>
      <c r="P7051"/>
      <c r="Q7051"/>
      <c r="R7051"/>
      <c r="S7051"/>
      <c r="T7051"/>
      <c r="U7051"/>
      <c r="V7051"/>
      <c r="W7051" s="319"/>
      <c r="X7051"/>
      <c r="Y7051"/>
      <c r="Z7051"/>
      <c r="AA7051"/>
      <c r="AB7051"/>
      <c r="AC7051"/>
      <c r="AD7051"/>
      <c r="AE7051"/>
      <c r="AF7051"/>
      <c r="AG7051"/>
      <c r="AH7051"/>
      <c r="AI7051"/>
      <c r="AJ7051"/>
      <c r="AK7051"/>
      <c r="AL7051"/>
      <c r="AM7051"/>
      <c r="AN7051"/>
      <c r="AO7051"/>
      <c r="AP7051"/>
      <c r="AQ7051"/>
    </row>
    <row r="7052" spans="1:43" s="269" customFormat="1" x14ac:dyDescent="0.2">
      <c r="A7052" s="13"/>
      <c r="B7052"/>
      <c r="C7052"/>
      <c r="D7052" s="227"/>
      <c r="E7052" s="227"/>
      <c r="F7052" s="227"/>
      <c r="G7052"/>
      <c r="H7052"/>
      <c r="I7052"/>
      <c r="J7052" s="227"/>
      <c r="L7052" s="190"/>
      <c r="N7052"/>
      <c r="O7052"/>
      <c r="P7052"/>
      <c r="Q7052"/>
      <c r="R7052"/>
      <c r="S7052"/>
      <c r="T7052"/>
      <c r="U7052"/>
      <c r="V7052"/>
      <c r="W7052" s="319"/>
      <c r="X7052"/>
      <c r="Y7052"/>
      <c r="Z7052"/>
      <c r="AA7052"/>
      <c r="AB7052"/>
      <c r="AC7052"/>
      <c r="AD7052"/>
      <c r="AE7052"/>
      <c r="AF7052"/>
      <c r="AG7052"/>
      <c r="AH7052"/>
      <c r="AI7052"/>
      <c r="AJ7052"/>
      <c r="AK7052"/>
      <c r="AL7052"/>
      <c r="AM7052"/>
      <c r="AN7052"/>
      <c r="AO7052"/>
      <c r="AP7052"/>
      <c r="AQ7052"/>
    </row>
    <row r="7053" spans="1:43" s="269" customFormat="1" x14ac:dyDescent="0.2">
      <c r="A7053" s="13"/>
      <c r="B7053"/>
      <c r="C7053"/>
      <c r="D7053" s="227"/>
      <c r="E7053" s="227"/>
      <c r="F7053" s="227"/>
      <c r="G7053"/>
      <c r="H7053"/>
      <c r="I7053"/>
      <c r="J7053" s="227"/>
      <c r="L7053" s="190"/>
      <c r="N7053"/>
      <c r="O7053"/>
      <c r="P7053"/>
      <c r="Q7053"/>
      <c r="R7053"/>
      <c r="S7053"/>
      <c r="T7053"/>
      <c r="U7053"/>
      <c r="V7053"/>
      <c r="W7053" s="319"/>
      <c r="X7053"/>
      <c r="Y7053"/>
      <c r="Z7053"/>
      <c r="AA7053"/>
      <c r="AB7053"/>
      <c r="AC7053"/>
      <c r="AD7053"/>
      <c r="AE7053"/>
      <c r="AF7053"/>
      <c r="AG7053"/>
      <c r="AH7053"/>
      <c r="AI7053"/>
      <c r="AJ7053"/>
      <c r="AK7053"/>
      <c r="AL7053"/>
      <c r="AM7053"/>
      <c r="AN7053"/>
      <c r="AO7053"/>
      <c r="AP7053"/>
      <c r="AQ7053"/>
    </row>
    <row r="7054" spans="1:43" s="269" customFormat="1" x14ac:dyDescent="0.2">
      <c r="A7054" s="13"/>
      <c r="B7054"/>
      <c r="C7054"/>
      <c r="D7054" s="227"/>
      <c r="E7054" s="227"/>
      <c r="F7054" s="227"/>
      <c r="G7054"/>
      <c r="H7054"/>
      <c r="I7054"/>
      <c r="J7054" s="227"/>
      <c r="L7054" s="190"/>
      <c r="N7054"/>
      <c r="O7054"/>
      <c r="P7054"/>
      <c r="Q7054"/>
      <c r="R7054"/>
      <c r="S7054"/>
      <c r="T7054"/>
      <c r="U7054"/>
      <c r="V7054"/>
      <c r="W7054" s="319"/>
      <c r="X7054"/>
      <c r="Y7054"/>
      <c r="Z7054"/>
      <c r="AA7054"/>
      <c r="AB7054"/>
      <c r="AC7054"/>
      <c r="AD7054"/>
      <c r="AE7054"/>
      <c r="AF7054"/>
      <c r="AG7054"/>
      <c r="AH7054"/>
      <c r="AI7054"/>
      <c r="AJ7054"/>
      <c r="AK7054"/>
      <c r="AL7054"/>
      <c r="AM7054"/>
      <c r="AN7054"/>
      <c r="AO7054"/>
      <c r="AP7054"/>
      <c r="AQ7054"/>
    </row>
    <row r="7055" spans="1:43" s="269" customFormat="1" x14ac:dyDescent="0.2">
      <c r="A7055" s="13"/>
      <c r="B7055"/>
      <c r="C7055"/>
      <c r="D7055" s="227"/>
      <c r="E7055" s="227"/>
      <c r="F7055" s="227"/>
      <c r="G7055"/>
      <c r="H7055"/>
      <c r="I7055"/>
      <c r="J7055" s="227"/>
      <c r="L7055" s="190"/>
      <c r="N7055"/>
      <c r="O7055"/>
      <c r="P7055"/>
      <c r="Q7055"/>
      <c r="R7055"/>
      <c r="S7055"/>
      <c r="T7055"/>
      <c r="U7055"/>
      <c r="V7055"/>
      <c r="W7055" s="319"/>
      <c r="X7055"/>
      <c r="Y7055"/>
      <c r="Z7055"/>
      <c r="AA7055"/>
      <c r="AB7055"/>
      <c r="AC7055"/>
      <c r="AD7055"/>
      <c r="AE7055"/>
      <c r="AF7055"/>
      <c r="AG7055"/>
      <c r="AH7055"/>
      <c r="AI7055"/>
      <c r="AJ7055"/>
      <c r="AK7055"/>
      <c r="AL7055"/>
      <c r="AM7055"/>
      <c r="AN7055"/>
      <c r="AO7055"/>
      <c r="AP7055"/>
      <c r="AQ7055"/>
    </row>
    <row r="7056" spans="1:43" s="269" customFormat="1" x14ac:dyDescent="0.2">
      <c r="A7056" s="13"/>
      <c r="B7056"/>
      <c r="C7056"/>
      <c r="D7056" s="227"/>
      <c r="E7056" s="227"/>
      <c r="F7056" s="227"/>
      <c r="G7056"/>
      <c r="H7056"/>
      <c r="I7056"/>
      <c r="J7056" s="227"/>
      <c r="L7056" s="190"/>
      <c r="N7056"/>
      <c r="O7056"/>
      <c r="P7056"/>
      <c r="Q7056"/>
      <c r="R7056"/>
      <c r="S7056"/>
      <c r="T7056"/>
      <c r="U7056"/>
      <c r="V7056"/>
      <c r="W7056" s="319"/>
      <c r="X7056"/>
      <c r="Y7056"/>
      <c r="Z7056"/>
      <c r="AA7056"/>
      <c r="AB7056"/>
      <c r="AC7056"/>
      <c r="AD7056"/>
      <c r="AE7056"/>
      <c r="AF7056"/>
      <c r="AG7056"/>
      <c r="AH7056"/>
      <c r="AI7056"/>
      <c r="AJ7056"/>
      <c r="AK7056"/>
      <c r="AL7056"/>
      <c r="AM7056"/>
      <c r="AN7056"/>
      <c r="AO7056"/>
      <c r="AP7056"/>
      <c r="AQ7056"/>
    </row>
    <row r="7057" spans="1:43" s="269" customFormat="1" x14ac:dyDescent="0.2">
      <c r="A7057" s="13"/>
      <c r="B7057"/>
      <c r="C7057"/>
      <c r="D7057" s="227"/>
      <c r="E7057" s="227"/>
      <c r="F7057" s="227"/>
      <c r="G7057"/>
      <c r="H7057"/>
      <c r="I7057"/>
      <c r="J7057" s="227"/>
      <c r="L7057" s="190"/>
      <c r="N7057"/>
      <c r="O7057"/>
      <c r="P7057"/>
      <c r="Q7057"/>
      <c r="R7057"/>
      <c r="S7057"/>
      <c r="T7057"/>
      <c r="U7057"/>
      <c r="V7057"/>
      <c r="W7057" s="319"/>
      <c r="X7057"/>
      <c r="Y7057"/>
      <c r="Z7057"/>
      <c r="AA7057"/>
      <c r="AB7057"/>
      <c r="AC7057"/>
      <c r="AD7057"/>
      <c r="AE7057"/>
      <c r="AF7057"/>
      <c r="AG7057"/>
      <c r="AH7057"/>
      <c r="AI7057"/>
      <c r="AJ7057"/>
      <c r="AK7057"/>
      <c r="AL7057"/>
      <c r="AM7057"/>
      <c r="AN7057"/>
      <c r="AO7057"/>
      <c r="AP7057"/>
      <c r="AQ7057"/>
    </row>
    <row r="7058" spans="1:43" s="269" customFormat="1" x14ac:dyDescent="0.2">
      <c r="A7058" s="13"/>
      <c r="B7058"/>
      <c r="C7058"/>
      <c r="D7058" s="227"/>
      <c r="E7058" s="227"/>
      <c r="F7058" s="227"/>
      <c r="G7058"/>
      <c r="H7058"/>
      <c r="I7058"/>
      <c r="J7058" s="227"/>
      <c r="L7058" s="190"/>
      <c r="N7058"/>
      <c r="O7058"/>
      <c r="P7058"/>
      <c r="Q7058"/>
      <c r="R7058"/>
      <c r="S7058"/>
      <c r="T7058"/>
      <c r="U7058"/>
      <c r="V7058"/>
      <c r="W7058" s="319"/>
      <c r="X7058"/>
      <c r="Y7058"/>
      <c r="Z7058"/>
      <c r="AA7058"/>
      <c r="AB7058"/>
      <c r="AC7058"/>
      <c r="AD7058"/>
      <c r="AE7058"/>
      <c r="AF7058"/>
      <c r="AG7058"/>
      <c r="AH7058"/>
      <c r="AI7058"/>
      <c r="AJ7058"/>
      <c r="AK7058"/>
      <c r="AL7058"/>
      <c r="AM7058"/>
      <c r="AN7058"/>
      <c r="AO7058"/>
      <c r="AP7058"/>
      <c r="AQ7058"/>
    </row>
    <row r="7059" spans="1:43" s="269" customFormat="1" x14ac:dyDescent="0.2">
      <c r="A7059" s="13"/>
      <c r="B7059"/>
      <c r="C7059"/>
      <c r="D7059" s="227"/>
      <c r="E7059" s="227"/>
      <c r="F7059" s="227"/>
      <c r="G7059"/>
      <c r="H7059"/>
      <c r="I7059"/>
      <c r="J7059" s="227"/>
      <c r="L7059" s="190"/>
      <c r="N7059"/>
      <c r="O7059"/>
      <c r="P7059"/>
      <c r="Q7059"/>
      <c r="R7059"/>
      <c r="S7059"/>
      <c r="T7059"/>
      <c r="U7059"/>
      <c r="V7059"/>
      <c r="W7059" s="319"/>
      <c r="X7059"/>
      <c r="Y7059"/>
      <c r="Z7059"/>
      <c r="AA7059"/>
      <c r="AB7059"/>
      <c r="AC7059"/>
      <c r="AD7059"/>
      <c r="AE7059"/>
      <c r="AF7059"/>
      <c r="AG7059"/>
      <c r="AH7059"/>
      <c r="AI7059"/>
      <c r="AJ7059"/>
      <c r="AK7059"/>
      <c r="AL7059"/>
      <c r="AM7059"/>
      <c r="AN7059"/>
      <c r="AO7059"/>
      <c r="AP7059"/>
      <c r="AQ7059"/>
    </row>
    <row r="7060" spans="1:43" s="269" customFormat="1" x14ac:dyDescent="0.2">
      <c r="A7060" s="13"/>
      <c r="B7060"/>
      <c r="C7060"/>
      <c r="D7060" s="227"/>
      <c r="E7060" s="227"/>
      <c r="F7060" s="227"/>
      <c r="G7060"/>
      <c r="H7060"/>
      <c r="I7060"/>
      <c r="J7060" s="227"/>
      <c r="L7060" s="190"/>
      <c r="N7060"/>
      <c r="O7060"/>
      <c r="P7060"/>
      <c r="Q7060"/>
      <c r="R7060"/>
      <c r="S7060"/>
      <c r="T7060"/>
      <c r="U7060"/>
      <c r="V7060"/>
      <c r="W7060" s="319"/>
      <c r="X7060"/>
      <c r="Y7060"/>
      <c r="Z7060"/>
      <c r="AA7060"/>
      <c r="AB7060"/>
      <c r="AC7060"/>
      <c r="AD7060"/>
      <c r="AE7060"/>
      <c r="AF7060"/>
      <c r="AG7060"/>
      <c r="AH7060"/>
      <c r="AI7060"/>
      <c r="AJ7060"/>
      <c r="AK7060"/>
      <c r="AL7060"/>
      <c r="AM7060"/>
      <c r="AN7060"/>
      <c r="AO7060"/>
      <c r="AP7060"/>
      <c r="AQ7060"/>
    </row>
    <row r="7061" spans="1:43" s="269" customFormat="1" x14ac:dyDescent="0.2">
      <c r="A7061" s="13"/>
      <c r="B7061"/>
      <c r="C7061"/>
      <c r="D7061" s="227"/>
      <c r="E7061" s="227"/>
      <c r="F7061" s="227"/>
      <c r="G7061"/>
      <c r="H7061"/>
      <c r="I7061"/>
      <c r="J7061" s="227"/>
      <c r="L7061" s="190"/>
      <c r="N7061"/>
      <c r="O7061"/>
      <c r="P7061"/>
      <c r="Q7061"/>
      <c r="R7061"/>
      <c r="S7061"/>
      <c r="T7061"/>
      <c r="U7061"/>
      <c r="V7061"/>
      <c r="W7061" s="319"/>
      <c r="X7061"/>
      <c r="Y7061"/>
      <c r="Z7061"/>
      <c r="AA7061"/>
      <c r="AB7061"/>
      <c r="AC7061"/>
      <c r="AD7061"/>
      <c r="AE7061"/>
      <c r="AF7061"/>
      <c r="AG7061"/>
      <c r="AH7061"/>
      <c r="AI7061"/>
      <c r="AJ7061"/>
      <c r="AK7061"/>
      <c r="AL7061"/>
      <c r="AM7061"/>
      <c r="AN7061"/>
      <c r="AO7061"/>
      <c r="AP7061"/>
      <c r="AQ7061"/>
    </row>
    <row r="7062" spans="1:43" s="269" customFormat="1" x14ac:dyDescent="0.2">
      <c r="A7062" s="13"/>
      <c r="B7062"/>
      <c r="C7062"/>
      <c r="D7062" s="227"/>
      <c r="E7062" s="227"/>
      <c r="F7062" s="227"/>
      <c r="G7062"/>
      <c r="H7062"/>
      <c r="I7062"/>
      <c r="J7062" s="227"/>
      <c r="L7062" s="190"/>
      <c r="N7062"/>
      <c r="O7062"/>
      <c r="P7062"/>
      <c r="Q7062"/>
      <c r="R7062"/>
      <c r="S7062"/>
      <c r="T7062"/>
      <c r="U7062"/>
      <c r="V7062"/>
      <c r="W7062" s="319"/>
      <c r="X7062"/>
      <c r="Y7062"/>
      <c r="Z7062"/>
      <c r="AA7062"/>
      <c r="AB7062"/>
      <c r="AC7062"/>
      <c r="AD7062"/>
      <c r="AE7062"/>
      <c r="AF7062"/>
      <c r="AG7062"/>
      <c r="AH7062"/>
      <c r="AI7062"/>
      <c r="AJ7062"/>
      <c r="AK7062"/>
      <c r="AL7062"/>
      <c r="AM7062"/>
      <c r="AN7062"/>
      <c r="AO7062"/>
      <c r="AP7062"/>
      <c r="AQ7062"/>
    </row>
    <row r="7063" spans="1:43" s="269" customFormat="1" x14ac:dyDescent="0.2">
      <c r="A7063" s="13"/>
      <c r="B7063"/>
      <c r="C7063"/>
      <c r="D7063" s="227"/>
      <c r="E7063" s="227"/>
      <c r="F7063" s="227"/>
      <c r="G7063"/>
      <c r="H7063"/>
      <c r="I7063"/>
      <c r="J7063" s="227"/>
      <c r="L7063" s="190"/>
      <c r="N7063"/>
      <c r="O7063"/>
      <c r="P7063"/>
      <c r="Q7063"/>
      <c r="R7063"/>
      <c r="S7063"/>
      <c r="T7063"/>
      <c r="U7063"/>
      <c r="V7063"/>
      <c r="W7063" s="319"/>
      <c r="X7063"/>
      <c r="Y7063"/>
      <c r="Z7063"/>
      <c r="AA7063"/>
      <c r="AB7063"/>
      <c r="AC7063"/>
      <c r="AD7063"/>
      <c r="AE7063"/>
      <c r="AF7063"/>
      <c r="AG7063"/>
      <c r="AH7063"/>
      <c r="AI7063"/>
      <c r="AJ7063"/>
      <c r="AK7063"/>
      <c r="AL7063"/>
      <c r="AM7063"/>
      <c r="AN7063"/>
      <c r="AO7063"/>
      <c r="AP7063"/>
      <c r="AQ7063"/>
    </row>
    <row r="7064" spans="1:43" s="269" customFormat="1" x14ac:dyDescent="0.2">
      <c r="A7064" s="13"/>
      <c r="B7064"/>
      <c r="C7064"/>
      <c r="D7064" s="227"/>
      <c r="E7064" s="227"/>
      <c r="F7064" s="227"/>
      <c r="G7064"/>
      <c r="H7064"/>
      <c r="I7064"/>
      <c r="J7064" s="227"/>
      <c r="L7064" s="190"/>
      <c r="N7064"/>
      <c r="O7064"/>
      <c r="P7064"/>
      <c r="Q7064"/>
      <c r="R7064"/>
      <c r="S7064"/>
      <c r="T7064"/>
      <c r="U7064"/>
      <c r="V7064"/>
      <c r="W7064" s="319"/>
      <c r="X7064"/>
      <c r="Y7064"/>
      <c r="Z7064"/>
      <c r="AA7064"/>
      <c r="AB7064"/>
      <c r="AC7064"/>
      <c r="AD7064"/>
      <c r="AE7064"/>
      <c r="AF7064"/>
      <c r="AG7064"/>
      <c r="AH7064"/>
      <c r="AI7064"/>
      <c r="AJ7064"/>
      <c r="AK7064"/>
      <c r="AL7064"/>
      <c r="AM7064"/>
      <c r="AN7064"/>
      <c r="AO7064"/>
      <c r="AP7064"/>
      <c r="AQ7064"/>
    </row>
    <row r="7065" spans="1:43" s="269" customFormat="1" x14ac:dyDescent="0.2">
      <c r="A7065" s="13"/>
      <c r="B7065"/>
      <c r="C7065"/>
      <c r="D7065" s="227"/>
      <c r="E7065" s="227"/>
      <c r="F7065" s="227"/>
      <c r="G7065"/>
      <c r="H7065"/>
      <c r="I7065"/>
      <c r="J7065" s="227"/>
      <c r="L7065" s="190"/>
      <c r="N7065"/>
      <c r="O7065"/>
      <c r="P7065"/>
      <c r="Q7065"/>
      <c r="R7065"/>
      <c r="S7065"/>
      <c r="T7065"/>
      <c r="U7065"/>
      <c r="V7065"/>
      <c r="W7065" s="319"/>
      <c r="X7065"/>
      <c r="Y7065"/>
      <c r="Z7065"/>
      <c r="AA7065"/>
      <c r="AB7065"/>
      <c r="AC7065"/>
      <c r="AD7065"/>
      <c r="AE7065"/>
      <c r="AF7065"/>
      <c r="AG7065"/>
      <c r="AH7065"/>
      <c r="AI7065"/>
      <c r="AJ7065"/>
      <c r="AK7065"/>
      <c r="AL7065"/>
      <c r="AM7065"/>
      <c r="AN7065"/>
      <c r="AO7065"/>
      <c r="AP7065"/>
      <c r="AQ7065"/>
    </row>
    <row r="7066" spans="1:43" s="269" customFormat="1" x14ac:dyDescent="0.2">
      <c r="A7066" s="13"/>
      <c r="B7066"/>
      <c r="C7066"/>
      <c r="D7066" s="227"/>
      <c r="E7066" s="227"/>
      <c r="F7066" s="227"/>
      <c r="G7066"/>
      <c r="H7066"/>
      <c r="I7066"/>
      <c r="J7066" s="227"/>
      <c r="L7066" s="190"/>
      <c r="N7066"/>
      <c r="O7066"/>
      <c r="P7066"/>
      <c r="Q7066"/>
      <c r="R7066"/>
      <c r="S7066"/>
      <c r="T7066"/>
      <c r="U7066"/>
      <c r="V7066"/>
      <c r="W7066" s="319"/>
      <c r="X7066"/>
      <c r="Y7066"/>
      <c r="Z7066"/>
      <c r="AA7066"/>
      <c r="AB7066"/>
      <c r="AC7066"/>
      <c r="AD7066"/>
      <c r="AE7066"/>
      <c r="AF7066"/>
      <c r="AG7066"/>
      <c r="AH7066"/>
      <c r="AI7066"/>
      <c r="AJ7066"/>
      <c r="AK7066"/>
      <c r="AL7066"/>
      <c r="AM7066"/>
      <c r="AN7066"/>
      <c r="AO7066"/>
      <c r="AP7066"/>
      <c r="AQ7066"/>
    </row>
    <row r="7067" spans="1:43" s="269" customFormat="1" x14ac:dyDescent="0.2">
      <c r="A7067" s="13"/>
      <c r="B7067"/>
      <c r="C7067"/>
      <c r="D7067" s="227"/>
      <c r="E7067" s="227"/>
      <c r="F7067" s="227"/>
      <c r="G7067"/>
      <c r="H7067"/>
      <c r="I7067"/>
      <c r="J7067" s="227"/>
      <c r="L7067" s="190"/>
      <c r="N7067"/>
      <c r="O7067"/>
      <c r="P7067"/>
      <c r="Q7067"/>
      <c r="R7067"/>
      <c r="S7067"/>
      <c r="T7067"/>
      <c r="U7067"/>
      <c r="V7067"/>
      <c r="W7067" s="319"/>
      <c r="X7067"/>
      <c r="Y7067"/>
      <c r="Z7067"/>
      <c r="AA7067"/>
      <c r="AB7067"/>
      <c r="AC7067"/>
      <c r="AD7067"/>
      <c r="AE7067"/>
      <c r="AF7067"/>
      <c r="AG7067"/>
      <c r="AH7067"/>
      <c r="AI7067"/>
      <c r="AJ7067"/>
      <c r="AK7067"/>
      <c r="AL7067"/>
      <c r="AM7067"/>
      <c r="AN7067"/>
      <c r="AO7067"/>
      <c r="AP7067"/>
      <c r="AQ7067"/>
    </row>
    <row r="7068" spans="1:43" s="269" customFormat="1" x14ac:dyDescent="0.2">
      <c r="A7068" s="13"/>
      <c r="B7068"/>
      <c r="C7068"/>
      <c r="D7068" s="227"/>
      <c r="E7068" s="227"/>
      <c r="F7068" s="227"/>
      <c r="G7068"/>
      <c r="H7068"/>
      <c r="I7068"/>
      <c r="J7068" s="227"/>
      <c r="L7068" s="190"/>
      <c r="N7068"/>
      <c r="O7068"/>
      <c r="P7068"/>
      <c r="Q7068"/>
      <c r="R7068"/>
      <c r="S7068"/>
      <c r="T7068"/>
      <c r="U7068"/>
      <c r="V7068"/>
      <c r="W7068" s="319"/>
      <c r="X7068"/>
      <c r="Y7068"/>
      <c r="Z7068"/>
      <c r="AA7068"/>
      <c r="AB7068"/>
      <c r="AC7068"/>
      <c r="AD7068"/>
      <c r="AE7068"/>
      <c r="AF7068"/>
      <c r="AG7068"/>
      <c r="AH7068"/>
      <c r="AI7068"/>
      <c r="AJ7068"/>
      <c r="AK7068"/>
      <c r="AL7068"/>
      <c r="AM7068"/>
      <c r="AN7068"/>
      <c r="AO7068"/>
      <c r="AP7068"/>
      <c r="AQ7068"/>
    </row>
    <row r="7069" spans="1:43" s="269" customFormat="1" x14ac:dyDescent="0.2">
      <c r="A7069" s="13"/>
      <c r="B7069"/>
      <c r="C7069"/>
      <c r="D7069" s="227"/>
      <c r="E7069" s="227"/>
      <c r="F7069" s="227"/>
      <c r="G7069"/>
      <c r="H7069"/>
      <c r="I7069"/>
      <c r="J7069" s="227"/>
      <c r="L7069" s="190"/>
      <c r="N7069"/>
      <c r="O7069"/>
      <c r="P7069"/>
      <c r="Q7069"/>
      <c r="R7069"/>
      <c r="S7069"/>
      <c r="T7069"/>
      <c r="U7069"/>
      <c r="V7069"/>
      <c r="W7069" s="319"/>
      <c r="X7069"/>
      <c r="Y7069"/>
      <c r="Z7069"/>
      <c r="AA7069"/>
      <c r="AB7069"/>
      <c r="AC7069"/>
      <c r="AD7069"/>
      <c r="AE7069"/>
      <c r="AF7069"/>
      <c r="AG7069"/>
      <c r="AH7069"/>
      <c r="AI7069"/>
      <c r="AJ7069"/>
      <c r="AK7069"/>
      <c r="AL7069"/>
      <c r="AM7069"/>
      <c r="AN7069"/>
      <c r="AO7069"/>
      <c r="AP7069"/>
      <c r="AQ7069"/>
    </row>
    <row r="7070" spans="1:43" s="269" customFormat="1" x14ac:dyDescent="0.2">
      <c r="A7070" s="13"/>
      <c r="B7070"/>
      <c r="C7070"/>
      <c r="D7070" s="227"/>
      <c r="E7070" s="227"/>
      <c r="F7070" s="227"/>
      <c r="G7070"/>
      <c r="H7070"/>
      <c r="I7070"/>
      <c r="J7070" s="227"/>
      <c r="L7070" s="190"/>
      <c r="N7070"/>
      <c r="O7070"/>
      <c r="P7070"/>
      <c r="Q7070"/>
      <c r="R7070"/>
      <c r="S7070"/>
      <c r="T7070"/>
      <c r="U7070"/>
      <c r="V7070"/>
      <c r="W7070" s="319"/>
      <c r="X7070"/>
      <c r="Y7070"/>
      <c r="Z7070"/>
      <c r="AA7070"/>
      <c r="AB7070"/>
      <c r="AC7070"/>
      <c r="AD7070"/>
      <c r="AE7070"/>
      <c r="AF7070"/>
      <c r="AG7070"/>
      <c r="AH7070"/>
      <c r="AI7070"/>
      <c r="AJ7070"/>
      <c r="AK7070"/>
      <c r="AL7070"/>
      <c r="AM7070"/>
      <c r="AN7070"/>
      <c r="AO7070"/>
      <c r="AP7070"/>
      <c r="AQ7070"/>
    </row>
    <row r="7071" spans="1:43" s="269" customFormat="1" x14ac:dyDescent="0.2">
      <c r="A7071" s="13"/>
      <c r="B7071"/>
      <c r="C7071"/>
      <c r="D7071" s="227"/>
      <c r="E7071" s="227"/>
      <c r="F7071" s="227"/>
      <c r="G7071"/>
      <c r="H7071"/>
      <c r="I7071"/>
      <c r="J7071" s="227"/>
      <c r="L7071" s="190"/>
      <c r="N7071"/>
      <c r="O7071"/>
      <c r="P7071"/>
      <c r="Q7071"/>
      <c r="R7071"/>
      <c r="S7071"/>
      <c r="T7071"/>
      <c r="U7071"/>
      <c r="V7071"/>
      <c r="W7071" s="319"/>
      <c r="X7071"/>
      <c r="Y7071"/>
      <c r="Z7071"/>
      <c r="AA7071"/>
      <c r="AB7071"/>
      <c r="AC7071"/>
      <c r="AD7071"/>
      <c r="AE7071"/>
      <c r="AF7071"/>
      <c r="AG7071"/>
      <c r="AH7071"/>
      <c r="AI7071"/>
      <c r="AJ7071"/>
      <c r="AK7071"/>
      <c r="AL7071"/>
      <c r="AM7071"/>
      <c r="AN7071"/>
      <c r="AO7071"/>
      <c r="AP7071"/>
      <c r="AQ7071"/>
    </row>
    <row r="7072" spans="1:43" s="269" customFormat="1" x14ac:dyDescent="0.2">
      <c r="A7072" s="13"/>
      <c r="B7072"/>
      <c r="C7072"/>
      <c r="D7072" s="227"/>
      <c r="E7072" s="227"/>
      <c r="F7072" s="227"/>
      <c r="G7072"/>
      <c r="H7072"/>
      <c r="I7072"/>
      <c r="J7072" s="227"/>
      <c r="L7072" s="190"/>
      <c r="N7072"/>
      <c r="O7072"/>
      <c r="P7072"/>
      <c r="Q7072"/>
      <c r="R7072"/>
      <c r="S7072"/>
      <c r="T7072"/>
      <c r="U7072"/>
      <c r="V7072"/>
      <c r="W7072" s="319"/>
      <c r="X7072"/>
      <c r="Y7072"/>
      <c r="Z7072"/>
      <c r="AA7072"/>
      <c r="AB7072"/>
      <c r="AC7072"/>
      <c r="AD7072"/>
      <c r="AE7072"/>
      <c r="AF7072"/>
      <c r="AG7072"/>
      <c r="AH7072"/>
      <c r="AI7072"/>
      <c r="AJ7072"/>
      <c r="AK7072"/>
      <c r="AL7072"/>
      <c r="AM7072"/>
      <c r="AN7072"/>
      <c r="AO7072"/>
      <c r="AP7072"/>
      <c r="AQ7072"/>
    </row>
    <row r="7073" spans="1:43" s="269" customFormat="1" x14ac:dyDescent="0.2">
      <c r="A7073" s="13"/>
      <c r="B7073"/>
      <c r="C7073"/>
      <c r="D7073" s="227"/>
      <c r="E7073" s="227"/>
      <c r="F7073" s="227"/>
      <c r="G7073"/>
      <c r="H7073"/>
      <c r="I7073"/>
      <c r="J7073" s="227"/>
      <c r="L7073" s="190"/>
      <c r="N7073"/>
      <c r="O7073"/>
      <c r="P7073"/>
      <c r="Q7073"/>
      <c r="R7073"/>
      <c r="S7073"/>
      <c r="T7073"/>
      <c r="U7073"/>
      <c r="V7073"/>
      <c r="W7073" s="319"/>
      <c r="X7073"/>
      <c r="Y7073"/>
      <c r="Z7073"/>
      <c r="AA7073"/>
      <c r="AB7073"/>
      <c r="AC7073"/>
      <c r="AD7073"/>
      <c r="AE7073"/>
      <c r="AF7073"/>
      <c r="AG7073"/>
      <c r="AH7073"/>
      <c r="AI7073"/>
      <c r="AJ7073"/>
      <c r="AK7073"/>
      <c r="AL7073"/>
      <c r="AM7073"/>
      <c r="AN7073"/>
      <c r="AO7073"/>
      <c r="AP7073"/>
      <c r="AQ7073"/>
    </row>
    <row r="7074" spans="1:43" s="269" customFormat="1" x14ac:dyDescent="0.2">
      <c r="A7074" s="13"/>
      <c r="B7074"/>
      <c r="C7074"/>
      <c r="D7074" s="227"/>
      <c r="E7074" s="227"/>
      <c r="F7074" s="227"/>
      <c r="G7074"/>
      <c r="H7074"/>
      <c r="I7074"/>
      <c r="J7074" s="227"/>
      <c r="L7074" s="190"/>
      <c r="N7074"/>
      <c r="O7074"/>
      <c r="P7074"/>
      <c r="Q7074"/>
      <c r="R7074"/>
      <c r="S7074"/>
      <c r="T7074"/>
      <c r="U7074"/>
      <c r="V7074"/>
      <c r="W7074" s="319"/>
      <c r="X7074"/>
      <c r="Y7074"/>
      <c r="Z7074"/>
      <c r="AA7074"/>
      <c r="AB7074"/>
      <c r="AC7074"/>
      <c r="AD7074"/>
      <c r="AE7074"/>
      <c r="AF7074"/>
      <c r="AG7074"/>
      <c r="AH7074"/>
      <c r="AI7074"/>
      <c r="AJ7074"/>
      <c r="AK7074"/>
      <c r="AL7074"/>
      <c r="AM7074"/>
      <c r="AN7074"/>
      <c r="AO7074"/>
      <c r="AP7074"/>
      <c r="AQ7074"/>
    </row>
    <row r="7075" spans="1:43" s="269" customFormat="1" x14ac:dyDescent="0.2">
      <c r="A7075" s="13"/>
      <c r="B7075"/>
      <c r="C7075"/>
      <c r="D7075" s="227"/>
      <c r="E7075" s="227"/>
      <c r="F7075" s="227"/>
      <c r="G7075"/>
      <c r="H7075"/>
      <c r="I7075"/>
      <c r="J7075" s="227"/>
      <c r="L7075" s="190"/>
      <c r="N7075"/>
      <c r="O7075"/>
      <c r="P7075"/>
      <c r="Q7075"/>
      <c r="R7075"/>
      <c r="S7075"/>
      <c r="T7075"/>
      <c r="U7075"/>
      <c r="V7075"/>
      <c r="W7075" s="319"/>
      <c r="X7075"/>
      <c r="Y7075"/>
      <c r="Z7075"/>
      <c r="AA7075"/>
      <c r="AB7075"/>
      <c r="AC7075"/>
      <c r="AD7075"/>
      <c r="AE7075"/>
      <c r="AF7075"/>
      <c r="AG7075"/>
      <c r="AH7075"/>
      <c r="AI7075"/>
      <c r="AJ7075"/>
      <c r="AK7075"/>
      <c r="AL7075"/>
      <c r="AM7075"/>
      <c r="AN7075"/>
      <c r="AO7075"/>
      <c r="AP7075"/>
      <c r="AQ7075"/>
    </row>
    <row r="7076" spans="1:43" s="269" customFormat="1" x14ac:dyDescent="0.2">
      <c r="A7076" s="13"/>
      <c r="B7076"/>
      <c r="C7076"/>
      <c r="D7076" s="227"/>
      <c r="E7076" s="227"/>
      <c r="F7076" s="227"/>
      <c r="G7076"/>
      <c r="H7076"/>
      <c r="I7076"/>
      <c r="J7076" s="227"/>
      <c r="L7076" s="190"/>
      <c r="N7076"/>
      <c r="O7076"/>
      <c r="P7076"/>
      <c r="Q7076"/>
      <c r="R7076"/>
      <c r="S7076"/>
      <c r="T7076"/>
      <c r="U7076"/>
      <c r="V7076"/>
      <c r="W7076" s="319"/>
      <c r="X7076"/>
      <c r="Y7076"/>
      <c r="Z7076"/>
      <c r="AA7076"/>
      <c r="AB7076"/>
      <c r="AC7076"/>
      <c r="AD7076"/>
      <c r="AE7076"/>
      <c r="AF7076"/>
      <c r="AG7076"/>
      <c r="AH7076"/>
      <c r="AI7076"/>
      <c r="AJ7076"/>
      <c r="AK7076"/>
      <c r="AL7076"/>
      <c r="AM7076"/>
      <c r="AN7076"/>
      <c r="AO7076"/>
      <c r="AP7076"/>
      <c r="AQ7076"/>
    </row>
    <row r="7077" spans="1:43" s="269" customFormat="1" x14ac:dyDescent="0.2">
      <c r="A7077" s="13"/>
      <c r="B7077"/>
      <c r="C7077"/>
      <c r="D7077" s="227"/>
      <c r="E7077" s="227"/>
      <c r="F7077" s="227"/>
      <c r="G7077"/>
      <c r="H7077"/>
      <c r="I7077"/>
      <c r="J7077" s="227"/>
      <c r="L7077" s="190"/>
      <c r="N7077"/>
      <c r="O7077"/>
      <c r="P7077"/>
      <c r="Q7077"/>
      <c r="R7077"/>
      <c r="S7077"/>
      <c r="T7077"/>
      <c r="U7077"/>
      <c r="V7077"/>
      <c r="W7077" s="319"/>
      <c r="X7077"/>
      <c r="Y7077"/>
      <c r="Z7077"/>
      <c r="AA7077"/>
      <c r="AB7077"/>
      <c r="AC7077"/>
      <c r="AD7077"/>
      <c r="AE7077"/>
      <c r="AF7077"/>
      <c r="AG7077"/>
      <c r="AH7077"/>
      <c r="AI7077"/>
      <c r="AJ7077"/>
      <c r="AK7077"/>
      <c r="AL7077"/>
      <c r="AM7077"/>
      <c r="AN7077"/>
      <c r="AO7077"/>
      <c r="AP7077"/>
      <c r="AQ7077"/>
    </row>
    <row r="7078" spans="1:43" s="269" customFormat="1" x14ac:dyDescent="0.2">
      <c r="A7078" s="13"/>
      <c r="B7078"/>
      <c r="C7078"/>
      <c r="D7078" s="227"/>
      <c r="E7078" s="227"/>
      <c r="F7078" s="227"/>
      <c r="G7078"/>
      <c r="H7078"/>
      <c r="I7078"/>
      <c r="J7078" s="227"/>
      <c r="L7078" s="190"/>
      <c r="N7078"/>
      <c r="O7078"/>
      <c r="P7078"/>
      <c r="Q7078"/>
      <c r="R7078"/>
      <c r="S7078"/>
      <c r="T7078"/>
      <c r="U7078"/>
      <c r="V7078"/>
      <c r="W7078" s="319"/>
      <c r="X7078"/>
      <c r="Y7078"/>
      <c r="Z7078"/>
      <c r="AA7078"/>
      <c r="AB7078"/>
      <c r="AC7078"/>
      <c r="AD7078"/>
      <c r="AE7078"/>
      <c r="AF7078"/>
      <c r="AG7078"/>
      <c r="AH7078"/>
      <c r="AI7078"/>
      <c r="AJ7078"/>
      <c r="AK7078"/>
      <c r="AL7078"/>
      <c r="AM7078"/>
      <c r="AN7078"/>
      <c r="AO7078"/>
      <c r="AP7078"/>
      <c r="AQ7078"/>
    </row>
    <row r="7079" spans="1:43" s="269" customFormat="1" x14ac:dyDescent="0.2">
      <c r="A7079" s="13"/>
      <c r="B7079"/>
      <c r="C7079"/>
      <c r="D7079" s="227"/>
      <c r="E7079" s="227"/>
      <c r="F7079" s="227"/>
      <c r="G7079"/>
      <c r="H7079"/>
      <c r="I7079"/>
      <c r="J7079" s="227"/>
      <c r="L7079" s="190"/>
      <c r="N7079"/>
      <c r="O7079"/>
      <c r="P7079"/>
      <c r="Q7079"/>
      <c r="R7079"/>
      <c r="S7079"/>
      <c r="T7079"/>
      <c r="U7079"/>
      <c r="V7079"/>
      <c r="W7079" s="319"/>
      <c r="X7079"/>
      <c r="Y7079"/>
      <c r="Z7079"/>
      <c r="AA7079"/>
      <c r="AB7079"/>
      <c r="AC7079"/>
      <c r="AD7079"/>
      <c r="AE7079"/>
      <c r="AF7079"/>
      <c r="AG7079"/>
      <c r="AH7079"/>
      <c r="AI7079"/>
      <c r="AJ7079"/>
      <c r="AK7079"/>
      <c r="AL7079"/>
      <c r="AM7079"/>
      <c r="AN7079"/>
      <c r="AO7079"/>
      <c r="AP7079"/>
      <c r="AQ7079"/>
    </row>
    <row r="7080" spans="1:43" s="269" customFormat="1" x14ac:dyDescent="0.2">
      <c r="A7080" s="13"/>
      <c r="B7080"/>
      <c r="C7080"/>
      <c r="D7080" s="227"/>
      <c r="E7080" s="227"/>
      <c r="F7080" s="227"/>
      <c r="G7080"/>
      <c r="H7080"/>
      <c r="I7080"/>
      <c r="J7080" s="227"/>
      <c r="L7080" s="190"/>
      <c r="N7080"/>
      <c r="O7080"/>
      <c r="P7080"/>
      <c r="Q7080"/>
      <c r="R7080"/>
      <c r="S7080"/>
      <c r="T7080"/>
      <c r="U7080"/>
      <c r="V7080"/>
      <c r="W7080" s="319"/>
      <c r="X7080"/>
      <c r="Y7080"/>
      <c r="Z7080"/>
      <c r="AA7080"/>
      <c r="AB7080"/>
      <c r="AC7080"/>
      <c r="AD7080"/>
      <c r="AE7080"/>
      <c r="AF7080"/>
      <c r="AG7080"/>
      <c r="AH7080"/>
      <c r="AI7080"/>
      <c r="AJ7080"/>
      <c r="AK7080"/>
      <c r="AL7080"/>
      <c r="AM7080"/>
      <c r="AN7080"/>
      <c r="AO7080"/>
      <c r="AP7080"/>
      <c r="AQ7080"/>
    </row>
    <row r="7081" spans="1:43" s="269" customFormat="1" x14ac:dyDescent="0.2">
      <c r="A7081" s="13"/>
      <c r="B7081"/>
      <c r="C7081"/>
      <c r="D7081" s="227"/>
      <c r="E7081" s="227"/>
      <c r="F7081" s="227"/>
      <c r="G7081"/>
      <c r="H7081"/>
      <c r="I7081"/>
      <c r="J7081" s="227"/>
      <c r="L7081" s="190"/>
      <c r="N7081"/>
      <c r="O7081"/>
      <c r="P7081"/>
      <c r="Q7081"/>
      <c r="R7081"/>
      <c r="S7081"/>
      <c r="T7081"/>
      <c r="U7081"/>
      <c r="V7081"/>
      <c r="W7081" s="319"/>
      <c r="X7081"/>
      <c r="Y7081"/>
      <c r="Z7081"/>
      <c r="AA7081"/>
      <c r="AB7081"/>
      <c r="AC7081"/>
      <c r="AD7081"/>
      <c r="AE7081"/>
      <c r="AF7081"/>
      <c r="AG7081"/>
      <c r="AH7081"/>
      <c r="AI7081"/>
      <c r="AJ7081"/>
      <c r="AK7081"/>
      <c r="AL7081"/>
      <c r="AM7081"/>
      <c r="AN7081"/>
      <c r="AO7081"/>
      <c r="AP7081"/>
      <c r="AQ7081"/>
    </row>
    <row r="7082" spans="1:43" s="269" customFormat="1" x14ac:dyDescent="0.2">
      <c r="A7082" s="13"/>
      <c r="B7082"/>
      <c r="C7082"/>
      <c r="D7082" s="227"/>
      <c r="E7082" s="227"/>
      <c r="F7082" s="227"/>
      <c r="G7082"/>
      <c r="H7082"/>
      <c r="I7082"/>
      <c r="J7082" s="227"/>
      <c r="L7082" s="190"/>
      <c r="N7082"/>
      <c r="O7082"/>
      <c r="P7082"/>
      <c r="Q7082"/>
      <c r="R7082"/>
      <c r="S7082"/>
      <c r="T7082"/>
      <c r="U7082"/>
      <c r="V7082"/>
      <c r="W7082" s="319"/>
      <c r="X7082"/>
      <c r="Y7082"/>
      <c r="Z7082"/>
      <c r="AA7082"/>
      <c r="AB7082"/>
      <c r="AC7082"/>
      <c r="AD7082"/>
      <c r="AE7082"/>
      <c r="AF7082"/>
      <c r="AG7082"/>
      <c r="AH7082"/>
      <c r="AI7082"/>
      <c r="AJ7082"/>
      <c r="AK7082"/>
      <c r="AL7082"/>
      <c r="AM7082"/>
      <c r="AN7082"/>
      <c r="AO7082"/>
      <c r="AP7082"/>
      <c r="AQ7082"/>
    </row>
    <row r="7083" spans="1:43" s="269" customFormat="1" x14ac:dyDescent="0.2">
      <c r="A7083" s="13"/>
      <c r="B7083"/>
      <c r="C7083"/>
      <c r="D7083" s="227"/>
      <c r="E7083" s="227"/>
      <c r="F7083" s="227"/>
      <c r="G7083"/>
      <c r="H7083"/>
      <c r="I7083"/>
      <c r="J7083" s="227"/>
      <c r="L7083" s="190"/>
      <c r="N7083"/>
      <c r="O7083"/>
      <c r="P7083"/>
      <c r="Q7083"/>
      <c r="R7083"/>
      <c r="S7083"/>
      <c r="T7083"/>
      <c r="U7083"/>
      <c r="V7083"/>
      <c r="W7083" s="319"/>
      <c r="X7083"/>
      <c r="Y7083"/>
      <c r="Z7083"/>
      <c r="AA7083"/>
      <c r="AB7083"/>
      <c r="AC7083"/>
      <c r="AD7083"/>
      <c r="AE7083"/>
      <c r="AF7083"/>
      <c r="AG7083"/>
      <c r="AH7083"/>
      <c r="AI7083"/>
      <c r="AJ7083"/>
      <c r="AK7083"/>
      <c r="AL7083"/>
      <c r="AM7083"/>
      <c r="AN7083"/>
      <c r="AO7083"/>
      <c r="AP7083"/>
      <c r="AQ7083"/>
    </row>
    <row r="7084" spans="1:43" s="269" customFormat="1" x14ac:dyDescent="0.2">
      <c r="A7084" s="13"/>
      <c r="B7084"/>
      <c r="C7084"/>
      <c r="D7084" s="227"/>
      <c r="E7084" s="227"/>
      <c r="F7084" s="227"/>
      <c r="G7084"/>
      <c r="H7084"/>
      <c r="I7084"/>
      <c r="J7084" s="227"/>
      <c r="L7084" s="190"/>
      <c r="N7084"/>
      <c r="O7084"/>
      <c r="P7084"/>
      <c r="Q7084"/>
      <c r="R7084"/>
      <c r="S7084"/>
      <c r="T7084"/>
      <c r="U7084"/>
      <c r="V7084"/>
      <c r="W7084" s="319"/>
      <c r="X7084"/>
      <c r="Y7084"/>
      <c r="Z7084"/>
      <c r="AA7084"/>
      <c r="AB7084"/>
      <c r="AC7084"/>
      <c r="AD7084"/>
      <c r="AE7084"/>
      <c r="AF7084"/>
      <c r="AG7084"/>
      <c r="AH7084"/>
      <c r="AI7084"/>
      <c r="AJ7084"/>
      <c r="AK7084"/>
      <c r="AL7084"/>
      <c r="AM7084"/>
      <c r="AN7084"/>
      <c r="AO7084"/>
      <c r="AP7084"/>
      <c r="AQ7084"/>
    </row>
    <row r="7085" spans="1:43" s="269" customFormat="1" x14ac:dyDescent="0.2">
      <c r="A7085" s="13"/>
      <c r="B7085"/>
      <c r="C7085"/>
      <c r="D7085" s="227"/>
      <c r="E7085" s="227"/>
      <c r="F7085" s="227"/>
      <c r="G7085"/>
      <c r="H7085"/>
      <c r="I7085"/>
      <c r="J7085" s="227"/>
      <c r="L7085" s="190"/>
      <c r="N7085"/>
      <c r="O7085"/>
      <c r="P7085"/>
      <c r="Q7085"/>
      <c r="R7085"/>
      <c r="S7085"/>
      <c r="T7085"/>
      <c r="U7085"/>
      <c r="V7085"/>
      <c r="W7085" s="319"/>
      <c r="X7085"/>
      <c r="Y7085"/>
      <c r="Z7085"/>
      <c r="AA7085"/>
      <c r="AB7085"/>
      <c r="AC7085"/>
      <c r="AD7085"/>
      <c r="AE7085"/>
      <c r="AF7085"/>
      <c r="AG7085"/>
      <c r="AH7085"/>
      <c r="AI7085"/>
      <c r="AJ7085"/>
      <c r="AK7085"/>
      <c r="AL7085"/>
      <c r="AM7085"/>
      <c r="AN7085"/>
      <c r="AO7085"/>
      <c r="AP7085"/>
      <c r="AQ7085"/>
    </row>
    <row r="7086" spans="1:43" s="269" customFormat="1" x14ac:dyDescent="0.2">
      <c r="A7086" s="13"/>
      <c r="B7086"/>
      <c r="C7086"/>
      <c r="D7086" s="227"/>
      <c r="E7086" s="227"/>
      <c r="F7086" s="227"/>
      <c r="G7086"/>
      <c r="H7086"/>
      <c r="I7086"/>
      <c r="J7086" s="227"/>
      <c r="L7086" s="190"/>
      <c r="N7086"/>
      <c r="O7086"/>
      <c r="P7086"/>
      <c r="Q7086"/>
      <c r="R7086"/>
      <c r="S7086"/>
      <c r="T7086"/>
      <c r="U7086"/>
      <c r="V7086"/>
      <c r="W7086" s="319"/>
      <c r="X7086"/>
      <c r="Y7086"/>
      <c r="Z7086"/>
      <c r="AA7086"/>
      <c r="AB7086"/>
      <c r="AC7086"/>
      <c r="AD7086"/>
      <c r="AE7086"/>
      <c r="AF7086"/>
      <c r="AG7086"/>
      <c r="AH7086"/>
      <c r="AI7086"/>
      <c r="AJ7086"/>
      <c r="AK7086"/>
      <c r="AL7086"/>
      <c r="AM7086"/>
      <c r="AN7086"/>
      <c r="AO7086"/>
      <c r="AP7086"/>
      <c r="AQ7086"/>
    </row>
    <row r="7087" spans="1:43" s="269" customFormat="1" x14ac:dyDescent="0.2">
      <c r="A7087" s="13"/>
      <c r="B7087"/>
      <c r="C7087"/>
      <c r="D7087" s="227"/>
      <c r="E7087" s="227"/>
      <c r="F7087" s="227"/>
      <c r="G7087"/>
      <c r="H7087"/>
      <c r="I7087"/>
      <c r="J7087" s="227"/>
      <c r="L7087" s="190"/>
      <c r="N7087"/>
      <c r="O7087"/>
      <c r="P7087"/>
      <c r="Q7087"/>
      <c r="R7087"/>
      <c r="S7087"/>
      <c r="T7087"/>
      <c r="U7087"/>
      <c r="V7087"/>
      <c r="W7087" s="319"/>
      <c r="X7087"/>
      <c r="Y7087"/>
      <c r="Z7087"/>
      <c r="AA7087"/>
      <c r="AB7087"/>
      <c r="AC7087"/>
      <c r="AD7087"/>
      <c r="AE7087"/>
      <c r="AF7087"/>
      <c r="AG7087"/>
      <c r="AH7087"/>
      <c r="AI7087"/>
      <c r="AJ7087"/>
      <c r="AK7087"/>
      <c r="AL7087"/>
      <c r="AM7087"/>
      <c r="AN7087"/>
      <c r="AO7087"/>
      <c r="AP7087"/>
      <c r="AQ7087"/>
    </row>
    <row r="7088" spans="1:43" s="269" customFormat="1" x14ac:dyDescent="0.2">
      <c r="A7088" s="13"/>
      <c r="B7088"/>
      <c r="C7088"/>
      <c r="D7088" s="227"/>
      <c r="E7088" s="227"/>
      <c r="F7088" s="227"/>
      <c r="G7088"/>
      <c r="H7088"/>
      <c r="I7088"/>
      <c r="J7088" s="227"/>
      <c r="L7088" s="190"/>
      <c r="N7088"/>
      <c r="O7088"/>
      <c r="P7088"/>
      <c r="Q7088"/>
      <c r="R7088"/>
      <c r="S7088"/>
      <c r="T7088"/>
      <c r="U7088"/>
      <c r="V7088"/>
      <c r="W7088" s="319"/>
      <c r="X7088"/>
      <c r="Y7088"/>
      <c r="Z7088"/>
      <c r="AA7088"/>
      <c r="AB7088"/>
      <c r="AC7088"/>
      <c r="AD7088"/>
      <c r="AE7088"/>
      <c r="AF7088"/>
      <c r="AG7088"/>
      <c r="AH7088"/>
      <c r="AI7088"/>
      <c r="AJ7088"/>
      <c r="AK7088"/>
      <c r="AL7088"/>
      <c r="AM7088"/>
      <c r="AN7088"/>
      <c r="AO7088"/>
      <c r="AP7088"/>
      <c r="AQ7088"/>
    </row>
    <row r="7089" spans="1:43" s="269" customFormat="1" x14ac:dyDescent="0.2">
      <c r="A7089" s="13"/>
      <c r="B7089"/>
      <c r="C7089"/>
      <c r="D7089" s="227"/>
      <c r="E7089" s="227"/>
      <c r="F7089" s="227"/>
      <c r="G7089"/>
      <c r="H7089"/>
      <c r="I7089"/>
      <c r="J7089" s="227"/>
      <c r="L7089" s="190"/>
      <c r="N7089"/>
      <c r="O7089"/>
      <c r="P7089"/>
      <c r="Q7089"/>
      <c r="R7089"/>
      <c r="S7089"/>
      <c r="T7089"/>
      <c r="U7089"/>
      <c r="V7089"/>
      <c r="W7089" s="319"/>
      <c r="X7089"/>
      <c r="Y7089"/>
      <c r="Z7089"/>
      <c r="AA7089"/>
      <c r="AB7089"/>
      <c r="AC7089"/>
      <c r="AD7089"/>
      <c r="AE7089"/>
      <c r="AF7089"/>
      <c r="AG7089"/>
      <c r="AH7089"/>
      <c r="AI7089"/>
      <c r="AJ7089"/>
      <c r="AK7089"/>
      <c r="AL7089"/>
      <c r="AM7089"/>
      <c r="AN7089"/>
      <c r="AO7089"/>
      <c r="AP7089"/>
      <c r="AQ7089"/>
    </row>
    <row r="7090" spans="1:43" s="269" customFormat="1" x14ac:dyDescent="0.2">
      <c r="A7090" s="13"/>
      <c r="B7090"/>
      <c r="C7090"/>
      <c r="D7090" s="227"/>
      <c r="E7090" s="227"/>
      <c r="F7090" s="227"/>
      <c r="G7090"/>
      <c r="H7090"/>
      <c r="I7090"/>
      <c r="J7090" s="227"/>
      <c r="L7090" s="190"/>
      <c r="N7090"/>
      <c r="O7090"/>
      <c r="P7090"/>
      <c r="Q7090"/>
      <c r="R7090"/>
      <c r="S7090"/>
      <c r="T7090"/>
      <c r="U7090"/>
      <c r="V7090"/>
      <c r="W7090" s="319"/>
      <c r="X7090"/>
      <c r="Y7090"/>
      <c r="Z7090"/>
      <c r="AA7090"/>
      <c r="AB7090"/>
      <c r="AC7090"/>
      <c r="AD7090"/>
      <c r="AE7090"/>
      <c r="AF7090"/>
      <c r="AG7090"/>
      <c r="AH7090"/>
      <c r="AI7090"/>
      <c r="AJ7090"/>
      <c r="AK7090"/>
      <c r="AL7090"/>
      <c r="AM7090"/>
      <c r="AN7090"/>
      <c r="AO7090"/>
      <c r="AP7090"/>
      <c r="AQ7090"/>
    </row>
    <row r="7091" spans="1:43" s="269" customFormat="1" x14ac:dyDescent="0.2">
      <c r="A7091" s="13"/>
      <c r="B7091"/>
      <c r="C7091"/>
      <c r="D7091" s="227"/>
      <c r="E7091" s="227"/>
      <c r="F7091" s="227"/>
      <c r="G7091"/>
      <c r="H7091"/>
      <c r="I7091"/>
      <c r="J7091" s="227"/>
      <c r="L7091" s="190"/>
      <c r="N7091"/>
      <c r="O7091"/>
      <c r="P7091"/>
      <c r="Q7091"/>
      <c r="R7091"/>
      <c r="S7091"/>
      <c r="T7091"/>
      <c r="U7091"/>
      <c r="V7091"/>
      <c r="W7091" s="319"/>
      <c r="X7091"/>
      <c r="Y7091"/>
      <c r="Z7091"/>
      <c r="AA7091"/>
      <c r="AB7091"/>
      <c r="AC7091"/>
      <c r="AD7091"/>
      <c r="AE7091"/>
      <c r="AF7091"/>
      <c r="AG7091"/>
      <c r="AH7091"/>
      <c r="AI7091"/>
      <c r="AJ7091"/>
      <c r="AK7091"/>
      <c r="AL7091"/>
      <c r="AM7091"/>
      <c r="AN7091"/>
      <c r="AO7091"/>
      <c r="AP7091"/>
      <c r="AQ7091"/>
    </row>
    <row r="7092" spans="1:43" s="269" customFormat="1" x14ac:dyDescent="0.2">
      <c r="A7092" s="13"/>
      <c r="B7092"/>
      <c r="C7092"/>
      <c r="D7092" s="227"/>
      <c r="E7092" s="227"/>
      <c r="F7092" s="227"/>
      <c r="G7092"/>
      <c r="H7092"/>
      <c r="I7092"/>
      <c r="J7092" s="227"/>
      <c r="L7092" s="190"/>
      <c r="N7092"/>
      <c r="O7092"/>
      <c r="P7092"/>
      <c r="Q7092"/>
      <c r="R7092"/>
      <c r="S7092"/>
      <c r="T7092"/>
      <c r="U7092"/>
      <c r="V7092"/>
      <c r="W7092" s="319"/>
      <c r="X7092"/>
      <c r="Y7092"/>
      <c r="Z7092"/>
      <c r="AA7092"/>
      <c r="AB7092"/>
      <c r="AC7092"/>
      <c r="AD7092"/>
      <c r="AE7092"/>
      <c r="AF7092"/>
      <c r="AG7092"/>
      <c r="AH7092"/>
      <c r="AI7092"/>
      <c r="AJ7092"/>
      <c r="AK7092"/>
      <c r="AL7092"/>
      <c r="AM7092"/>
      <c r="AN7092"/>
      <c r="AO7092"/>
      <c r="AP7092"/>
      <c r="AQ7092"/>
    </row>
    <row r="7093" spans="1:43" s="269" customFormat="1" x14ac:dyDescent="0.2">
      <c r="A7093" s="13"/>
      <c r="B7093"/>
      <c r="C7093"/>
      <c r="D7093" s="227"/>
      <c r="E7093" s="227"/>
      <c r="F7093" s="227"/>
      <c r="G7093"/>
      <c r="H7093"/>
      <c r="I7093"/>
      <c r="J7093" s="227"/>
      <c r="L7093" s="190"/>
      <c r="N7093"/>
      <c r="O7093"/>
      <c r="P7093"/>
      <c r="Q7093"/>
      <c r="R7093"/>
      <c r="S7093"/>
      <c r="T7093"/>
      <c r="U7093"/>
      <c r="V7093"/>
      <c r="W7093" s="319"/>
      <c r="X7093"/>
      <c r="Y7093"/>
      <c r="Z7093"/>
      <c r="AA7093"/>
      <c r="AB7093"/>
      <c r="AC7093"/>
      <c r="AD7093"/>
      <c r="AE7093"/>
      <c r="AF7093"/>
      <c r="AG7093"/>
      <c r="AH7093"/>
      <c r="AI7093"/>
      <c r="AJ7093"/>
      <c r="AK7093"/>
      <c r="AL7093"/>
      <c r="AM7093"/>
      <c r="AN7093"/>
      <c r="AO7093"/>
      <c r="AP7093"/>
      <c r="AQ7093"/>
    </row>
    <row r="7094" spans="1:43" s="269" customFormat="1" x14ac:dyDescent="0.2">
      <c r="A7094" s="13"/>
      <c r="B7094"/>
      <c r="C7094"/>
      <c r="D7094" s="227"/>
      <c r="E7094" s="227"/>
      <c r="F7094" s="227"/>
      <c r="G7094"/>
      <c r="H7094"/>
      <c r="I7094"/>
      <c r="J7094" s="227"/>
      <c r="L7094" s="190"/>
      <c r="N7094"/>
      <c r="O7094"/>
      <c r="P7094"/>
      <c r="Q7094"/>
      <c r="R7094"/>
      <c r="S7094"/>
      <c r="T7094"/>
      <c r="U7094"/>
      <c r="V7094"/>
      <c r="W7094" s="319"/>
      <c r="X7094"/>
      <c r="Y7094"/>
      <c r="Z7094"/>
      <c r="AA7094"/>
      <c r="AB7094"/>
      <c r="AC7094"/>
      <c r="AD7094"/>
      <c r="AE7094"/>
      <c r="AF7094"/>
      <c r="AG7094"/>
      <c r="AH7094"/>
      <c r="AI7094"/>
      <c r="AJ7094"/>
      <c r="AK7094"/>
      <c r="AL7094"/>
      <c r="AM7094"/>
      <c r="AN7094"/>
      <c r="AO7094"/>
      <c r="AP7094"/>
      <c r="AQ7094"/>
    </row>
    <row r="7095" spans="1:43" s="269" customFormat="1" x14ac:dyDescent="0.2">
      <c r="A7095" s="13"/>
      <c r="B7095"/>
      <c r="C7095"/>
      <c r="D7095" s="227"/>
      <c r="E7095" s="227"/>
      <c r="F7095" s="227"/>
      <c r="G7095"/>
      <c r="H7095"/>
      <c r="I7095"/>
      <c r="J7095" s="227"/>
      <c r="L7095" s="190"/>
      <c r="N7095"/>
      <c r="O7095"/>
      <c r="P7095"/>
      <c r="Q7095"/>
      <c r="R7095"/>
      <c r="S7095"/>
      <c r="T7095"/>
      <c r="U7095"/>
      <c r="V7095"/>
      <c r="W7095" s="319"/>
      <c r="X7095"/>
      <c r="Y7095"/>
      <c r="Z7095"/>
      <c r="AA7095"/>
      <c r="AB7095"/>
      <c r="AC7095"/>
      <c r="AD7095"/>
      <c r="AE7095"/>
      <c r="AF7095"/>
      <c r="AG7095"/>
      <c r="AH7095"/>
      <c r="AI7095"/>
      <c r="AJ7095"/>
      <c r="AK7095"/>
      <c r="AL7095"/>
      <c r="AM7095"/>
      <c r="AN7095"/>
      <c r="AO7095"/>
      <c r="AP7095"/>
      <c r="AQ7095"/>
    </row>
    <row r="7096" spans="1:43" s="269" customFormat="1" x14ac:dyDescent="0.2">
      <c r="A7096" s="13"/>
      <c r="B7096"/>
      <c r="C7096"/>
      <c r="D7096" s="227"/>
      <c r="E7096" s="227"/>
      <c r="F7096" s="227"/>
      <c r="G7096"/>
      <c r="H7096"/>
      <c r="I7096"/>
      <c r="J7096" s="227"/>
      <c r="L7096" s="190"/>
      <c r="N7096"/>
      <c r="O7096"/>
      <c r="P7096"/>
      <c r="Q7096"/>
      <c r="R7096"/>
      <c r="S7096"/>
      <c r="T7096"/>
      <c r="U7096"/>
      <c r="V7096"/>
      <c r="W7096" s="319"/>
      <c r="X7096"/>
      <c r="Y7096"/>
      <c r="Z7096"/>
      <c r="AA7096"/>
      <c r="AB7096"/>
      <c r="AC7096"/>
      <c r="AD7096"/>
      <c r="AE7096"/>
      <c r="AF7096"/>
      <c r="AG7096"/>
      <c r="AH7096"/>
      <c r="AI7096"/>
      <c r="AJ7096"/>
      <c r="AK7096"/>
      <c r="AL7096"/>
      <c r="AM7096"/>
      <c r="AN7096"/>
      <c r="AO7096"/>
      <c r="AP7096"/>
      <c r="AQ7096"/>
    </row>
    <row r="7097" spans="1:43" s="269" customFormat="1" x14ac:dyDescent="0.2">
      <c r="A7097" s="13"/>
      <c r="B7097"/>
      <c r="C7097"/>
      <c r="D7097" s="227"/>
      <c r="E7097" s="227"/>
      <c r="F7097" s="227"/>
      <c r="G7097"/>
      <c r="H7097"/>
      <c r="I7097"/>
      <c r="J7097" s="227"/>
      <c r="L7097" s="190"/>
      <c r="N7097"/>
      <c r="O7097"/>
      <c r="P7097"/>
      <c r="Q7097"/>
      <c r="R7097"/>
      <c r="S7097"/>
      <c r="T7097"/>
      <c r="U7097"/>
      <c r="V7097"/>
      <c r="W7097" s="319"/>
      <c r="X7097"/>
      <c r="Y7097"/>
      <c r="Z7097"/>
      <c r="AA7097"/>
      <c r="AB7097"/>
      <c r="AC7097"/>
      <c r="AD7097"/>
      <c r="AE7097"/>
      <c r="AF7097"/>
      <c r="AG7097"/>
      <c r="AH7097"/>
      <c r="AI7097"/>
      <c r="AJ7097"/>
      <c r="AK7097"/>
      <c r="AL7097"/>
      <c r="AM7097"/>
      <c r="AN7097"/>
      <c r="AO7097"/>
      <c r="AP7097"/>
      <c r="AQ7097"/>
    </row>
    <row r="7098" spans="1:43" s="269" customFormat="1" x14ac:dyDescent="0.2">
      <c r="A7098" s="13"/>
      <c r="B7098"/>
      <c r="C7098"/>
      <c r="D7098" s="227"/>
      <c r="E7098" s="227"/>
      <c r="F7098" s="227"/>
      <c r="G7098"/>
      <c r="H7098"/>
      <c r="I7098"/>
      <c r="J7098" s="227"/>
      <c r="L7098" s="190"/>
      <c r="N7098"/>
      <c r="O7098"/>
      <c r="P7098"/>
      <c r="Q7098"/>
      <c r="R7098"/>
      <c r="S7098"/>
      <c r="T7098"/>
      <c r="U7098"/>
      <c r="V7098"/>
      <c r="W7098" s="319"/>
      <c r="X7098"/>
      <c r="Y7098"/>
      <c r="Z7098"/>
      <c r="AA7098"/>
      <c r="AB7098"/>
      <c r="AC7098"/>
      <c r="AD7098"/>
      <c r="AE7098"/>
      <c r="AF7098"/>
      <c r="AG7098"/>
      <c r="AH7098"/>
      <c r="AI7098"/>
      <c r="AJ7098"/>
      <c r="AK7098"/>
      <c r="AL7098"/>
      <c r="AM7098"/>
      <c r="AN7098"/>
      <c r="AO7098"/>
      <c r="AP7098"/>
      <c r="AQ7098"/>
    </row>
    <row r="7099" spans="1:43" s="269" customFormat="1" x14ac:dyDescent="0.2">
      <c r="A7099" s="13"/>
      <c r="B7099"/>
      <c r="C7099"/>
      <c r="D7099" s="227"/>
      <c r="E7099" s="227"/>
      <c r="F7099" s="227"/>
      <c r="G7099"/>
      <c r="H7099"/>
      <c r="I7099"/>
      <c r="J7099" s="227"/>
      <c r="L7099" s="190"/>
      <c r="N7099"/>
      <c r="O7099"/>
      <c r="P7099"/>
      <c r="Q7099"/>
      <c r="R7099"/>
      <c r="S7099"/>
      <c r="T7099"/>
      <c r="U7099"/>
      <c r="V7099"/>
      <c r="W7099" s="319"/>
      <c r="X7099"/>
      <c r="Y7099"/>
      <c r="Z7099"/>
      <c r="AA7099"/>
      <c r="AB7099"/>
      <c r="AC7099"/>
      <c r="AD7099"/>
      <c r="AE7099"/>
      <c r="AF7099"/>
      <c r="AG7099"/>
      <c r="AH7099"/>
      <c r="AI7099"/>
      <c r="AJ7099"/>
      <c r="AK7099"/>
      <c r="AL7099"/>
      <c r="AM7099"/>
      <c r="AN7099"/>
      <c r="AO7099"/>
      <c r="AP7099"/>
      <c r="AQ7099"/>
    </row>
    <row r="7100" spans="1:43" s="269" customFormat="1" x14ac:dyDescent="0.2">
      <c r="A7100" s="13"/>
      <c r="B7100"/>
      <c r="C7100"/>
      <c r="D7100" s="227"/>
      <c r="E7100" s="227"/>
      <c r="F7100" s="227"/>
      <c r="G7100"/>
      <c r="H7100"/>
      <c r="I7100"/>
      <c r="J7100" s="227"/>
      <c r="L7100" s="190"/>
      <c r="N7100"/>
      <c r="O7100"/>
      <c r="P7100"/>
      <c r="Q7100"/>
      <c r="R7100"/>
      <c r="S7100"/>
      <c r="T7100"/>
      <c r="U7100"/>
      <c r="V7100"/>
      <c r="W7100" s="319"/>
      <c r="X7100"/>
      <c r="Y7100"/>
      <c r="Z7100"/>
      <c r="AA7100"/>
      <c r="AB7100"/>
      <c r="AC7100"/>
      <c r="AD7100"/>
      <c r="AE7100"/>
      <c r="AF7100"/>
      <c r="AG7100"/>
      <c r="AH7100"/>
      <c r="AI7100"/>
      <c r="AJ7100"/>
      <c r="AK7100"/>
      <c r="AL7100"/>
      <c r="AM7100"/>
      <c r="AN7100"/>
      <c r="AO7100"/>
      <c r="AP7100"/>
      <c r="AQ7100"/>
    </row>
    <row r="7101" spans="1:43" s="269" customFormat="1" x14ac:dyDescent="0.2">
      <c r="A7101" s="13"/>
      <c r="B7101"/>
      <c r="C7101"/>
      <c r="D7101" s="227"/>
      <c r="E7101" s="227"/>
      <c r="F7101" s="227"/>
      <c r="G7101"/>
      <c r="H7101"/>
      <c r="I7101"/>
      <c r="J7101" s="227"/>
      <c r="L7101" s="190"/>
      <c r="N7101"/>
      <c r="O7101"/>
      <c r="P7101"/>
      <c r="Q7101"/>
      <c r="R7101"/>
      <c r="S7101"/>
      <c r="T7101"/>
      <c r="U7101"/>
      <c r="V7101"/>
      <c r="W7101" s="319"/>
      <c r="X7101"/>
      <c r="Y7101"/>
      <c r="Z7101"/>
      <c r="AA7101"/>
      <c r="AB7101"/>
      <c r="AC7101"/>
      <c r="AD7101"/>
      <c r="AE7101"/>
      <c r="AF7101"/>
      <c r="AG7101"/>
      <c r="AH7101"/>
      <c r="AI7101"/>
      <c r="AJ7101"/>
      <c r="AK7101"/>
      <c r="AL7101"/>
      <c r="AM7101"/>
      <c r="AN7101"/>
      <c r="AO7101"/>
      <c r="AP7101"/>
      <c r="AQ7101"/>
    </row>
    <row r="7102" spans="1:43" s="269" customFormat="1" x14ac:dyDescent="0.2">
      <c r="A7102" s="13"/>
      <c r="B7102"/>
      <c r="C7102"/>
      <c r="D7102" s="227"/>
      <c r="E7102" s="227"/>
      <c r="F7102" s="227"/>
      <c r="G7102"/>
      <c r="H7102"/>
      <c r="I7102"/>
      <c r="J7102" s="227"/>
      <c r="L7102" s="190"/>
      <c r="N7102"/>
      <c r="O7102"/>
      <c r="P7102"/>
      <c r="Q7102"/>
      <c r="R7102"/>
      <c r="S7102"/>
      <c r="T7102"/>
      <c r="U7102"/>
      <c r="V7102"/>
      <c r="W7102" s="319"/>
      <c r="X7102"/>
      <c r="Y7102"/>
      <c r="Z7102"/>
      <c r="AA7102"/>
      <c r="AB7102"/>
      <c r="AC7102"/>
      <c r="AD7102"/>
      <c r="AE7102"/>
      <c r="AF7102"/>
      <c r="AG7102"/>
      <c r="AH7102"/>
      <c r="AI7102"/>
      <c r="AJ7102"/>
      <c r="AK7102"/>
      <c r="AL7102"/>
      <c r="AM7102"/>
      <c r="AN7102"/>
      <c r="AO7102"/>
      <c r="AP7102"/>
      <c r="AQ7102"/>
    </row>
    <row r="7103" spans="1:43" s="269" customFormat="1" x14ac:dyDescent="0.2">
      <c r="A7103" s="13"/>
      <c r="B7103"/>
      <c r="C7103"/>
      <c r="D7103" s="227"/>
      <c r="E7103" s="227"/>
      <c r="F7103" s="227"/>
      <c r="G7103"/>
      <c r="H7103"/>
      <c r="I7103"/>
      <c r="J7103" s="227"/>
      <c r="L7103" s="190"/>
      <c r="N7103"/>
      <c r="O7103"/>
      <c r="P7103"/>
      <c r="Q7103"/>
      <c r="R7103"/>
      <c r="S7103"/>
      <c r="T7103"/>
      <c r="U7103"/>
      <c r="V7103"/>
      <c r="W7103" s="319"/>
      <c r="X7103"/>
      <c r="Y7103"/>
      <c r="Z7103"/>
      <c r="AA7103"/>
      <c r="AB7103"/>
      <c r="AC7103"/>
      <c r="AD7103"/>
      <c r="AE7103"/>
      <c r="AF7103"/>
      <c r="AG7103"/>
      <c r="AH7103"/>
      <c r="AI7103"/>
      <c r="AJ7103"/>
      <c r="AK7103"/>
      <c r="AL7103"/>
      <c r="AM7103"/>
      <c r="AN7103"/>
      <c r="AO7103"/>
      <c r="AP7103"/>
      <c r="AQ7103"/>
    </row>
    <row r="7104" spans="1:43" s="269" customFormat="1" x14ac:dyDescent="0.2">
      <c r="A7104" s="13"/>
      <c r="B7104"/>
      <c r="C7104"/>
      <c r="D7104" s="227"/>
      <c r="E7104" s="227"/>
      <c r="F7104" s="227"/>
      <c r="G7104"/>
      <c r="H7104"/>
      <c r="I7104"/>
      <c r="J7104" s="227"/>
      <c r="L7104" s="190"/>
      <c r="N7104"/>
      <c r="O7104"/>
      <c r="P7104"/>
      <c r="Q7104"/>
      <c r="R7104"/>
      <c r="S7104"/>
      <c r="T7104"/>
      <c r="U7104"/>
      <c r="V7104"/>
      <c r="W7104" s="319"/>
      <c r="X7104"/>
      <c r="Y7104"/>
      <c r="Z7104"/>
      <c r="AA7104"/>
      <c r="AB7104"/>
      <c r="AC7104"/>
      <c r="AD7104"/>
      <c r="AE7104"/>
      <c r="AF7104"/>
      <c r="AG7104"/>
      <c r="AH7104"/>
      <c r="AI7104"/>
      <c r="AJ7104"/>
      <c r="AK7104"/>
      <c r="AL7104"/>
      <c r="AM7104"/>
      <c r="AN7104"/>
      <c r="AO7104"/>
      <c r="AP7104"/>
      <c r="AQ7104"/>
    </row>
    <row r="7105" spans="1:43" s="269" customFormat="1" x14ac:dyDescent="0.2">
      <c r="A7105" s="13"/>
      <c r="B7105"/>
      <c r="C7105"/>
      <c r="D7105" s="227"/>
      <c r="E7105" s="227"/>
      <c r="F7105" s="227"/>
      <c r="G7105"/>
      <c r="H7105"/>
      <c r="I7105"/>
      <c r="J7105" s="227"/>
      <c r="L7105" s="190"/>
      <c r="N7105"/>
      <c r="O7105"/>
      <c r="P7105"/>
      <c r="Q7105"/>
      <c r="R7105"/>
      <c r="S7105"/>
      <c r="T7105"/>
      <c r="U7105"/>
      <c r="V7105"/>
      <c r="W7105" s="319"/>
      <c r="X7105"/>
      <c r="Y7105"/>
      <c r="Z7105"/>
      <c r="AA7105"/>
      <c r="AB7105"/>
      <c r="AC7105"/>
      <c r="AD7105"/>
      <c r="AE7105"/>
      <c r="AF7105"/>
      <c r="AG7105"/>
      <c r="AH7105"/>
      <c r="AI7105"/>
      <c r="AJ7105"/>
      <c r="AK7105"/>
      <c r="AL7105"/>
      <c r="AM7105"/>
      <c r="AN7105"/>
      <c r="AO7105"/>
      <c r="AP7105"/>
      <c r="AQ7105"/>
    </row>
    <row r="7106" spans="1:43" s="269" customFormat="1" x14ac:dyDescent="0.2">
      <c r="A7106" s="13"/>
      <c r="B7106"/>
      <c r="C7106"/>
      <c r="D7106" s="227"/>
      <c r="E7106" s="227"/>
      <c r="F7106" s="227"/>
      <c r="G7106"/>
      <c r="H7106"/>
      <c r="I7106"/>
      <c r="J7106" s="227"/>
      <c r="L7106" s="190"/>
      <c r="N7106"/>
      <c r="O7106"/>
      <c r="P7106"/>
      <c r="Q7106"/>
      <c r="R7106"/>
      <c r="S7106"/>
      <c r="T7106"/>
      <c r="U7106"/>
      <c r="V7106"/>
      <c r="W7106" s="319"/>
      <c r="X7106"/>
      <c r="Y7106"/>
      <c r="Z7106"/>
      <c r="AA7106"/>
      <c r="AB7106"/>
      <c r="AC7106"/>
      <c r="AD7106"/>
      <c r="AE7106"/>
      <c r="AF7106"/>
      <c r="AG7106"/>
      <c r="AH7106"/>
      <c r="AI7106"/>
      <c r="AJ7106"/>
      <c r="AK7106"/>
      <c r="AL7106"/>
      <c r="AM7106"/>
      <c r="AN7106"/>
      <c r="AO7106"/>
      <c r="AP7106"/>
      <c r="AQ7106"/>
    </row>
    <row r="7107" spans="1:43" s="269" customFormat="1" x14ac:dyDescent="0.2">
      <c r="A7107" s="13"/>
      <c r="B7107"/>
      <c r="C7107"/>
      <c r="D7107" s="227"/>
      <c r="E7107" s="227"/>
      <c r="F7107" s="227"/>
      <c r="G7107"/>
      <c r="H7107"/>
      <c r="I7107"/>
      <c r="J7107" s="227"/>
      <c r="L7107" s="190"/>
      <c r="N7107"/>
      <c r="O7107"/>
      <c r="P7107"/>
      <c r="Q7107"/>
      <c r="R7107"/>
      <c r="S7107"/>
      <c r="T7107"/>
      <c r="U7107"/>
      <c r="V7107"/>
      <c r="W7107" s="319"/>
      <c r="X7107"/>
      <c r="Y7107"/>
      <c r="Z7107"/>
      <c r="AA7107"/>
      <c r="AB7107"/>
      <c r="AC7107"/>
      <c r="AD7107"/>
      <c r="AE7107"/>
      <c r="AF7107"/>
      <c r="AG7107"/>
      <c r="AH7107"/>
      <c r="AI7107"/>
      <c r="AJ7107"/>
      <c r="AK7107"/>
      <c r="AL7107"/>
      <c r="AM7107"/>
      <c r="AN7107"/>
      <c r="AO7107"/>
      <c r="AP7107"/>
      <c r="AQ7107"/>
    </row>
    <row r="7108" spans="1:43" s="269" customFormat="1" x14ac:dyDescent="0.2">
      <c r="A7108" s="13"/>
      <c r="B7108"/>
      <c r="C7108"/>
      <c r="D7108" s="227"/>
      <c r="E7108" s="227"/>
      <c r="F7108" s="227"/>
      <c r="G7108"/>
      <c r="H7108"/>
      <c r="I7108"/>
      <c r="J7108" s="227"/>
      <c r="L7108" s="190"/>
      <c r="N7108"/>
      <c r="O7108"/>
      <c r="P7108"/>
      <c r="Q7108"/>
      <c r="R7108"/>
      <c r="S7108"/>
      <c r="T7108"/>
      <c r="U7108"/>
      <c r="V7108"/>
      <c r="W7108" s="319"/>
      <c r="X7108"/>
      <c r="Y7108"/>
      <c r="Z7108"/>
      <c r="AA7108"/>
      <c r="AB7108"/>
      <c r="AC7108"/>
      <c r="AD7108"/>
      <c r="AE7108"/>
      <c r="AF7108"/>
      <c r="AG7108"/>
      <c r="AH7108"/>
      <c r="AI7108"/>
      <c r="AJ7108"/>
      <c r="AK7108"/>
      <c r="AL7108"/>
      <c r="AM7108"/>
      <c r="AN7108"/>
      <c r="AO7108"/>
      <c r="AP7108"/>
      <c r="AQ7108"/>
    </row>
    <row r="7109" spans="1:43" s="269" customFormat="1" x14ac:dyDescent="0.2">
      <c r="A7109" s="13"/>
      <c r="B7109"/>
      <c r="C7109"/>
      <c r="D7109" s="227"/>
      <c r="E7109" s="227"/>
      <c r="F7109" s="227"/>
      <c r="G7109"/>
      <c r="H7109"/>
      <c r="I7109"/>
      <c r="J7109" s="227"/>
      <c r="L7109" s="190"/>
      <c r="N7109"/>
      <c r="O7109"/>
      <c r="P7109"/>
      <c r="Q7109"/>
      <c r="R7109"/>
      <c r="S7109"/>
      <c r="T7109"/>
      <c r="U7109"/>
      <c r="V7109"/>
      <c r="W7109" s="319"/>
      <c r="X7109"/>
      <c r="Y7109"/>
      <c r="Z7109"/>
      <c r="AA7109"/>
      <c r="AB7109"/>
      <c r="AC7109"/>
      <c r="AD7109"/>
      <c r="AE7109"/>
      <c r="AF7109"/>
      <c r="AG7109"/>
      <c r="AH7109"/>
      <c r="AI7109"/>
      <c r="AJ7109"/>
      <c r="AK7109"/>
      <c r="AL7109"/>
      <c r="AM7109"/>
      <c r="AN7109"/>
      <c r="AO7109"/>
      <c r="AP7109"/>
      <c r="AQ7109"/>
    </row>
    <row r="7110" spans="1:43" s="269" customFormat="1" x14ac:dyDescent="0.2">
      <c r="A7110" s="13"/>
      <c r="B7110"/>
      <c r="C7110"/>
      <c r="D7110" s="227"/>
      <c r="E7110" s="227"/>
      <c r="F7110" s="227"/>
      <c r="G7110"/>
      <c r="H7110"/>
      <c r="I7110"/>
      <c r="J7110" s="227"/>
      <c r="L7110" s="190"/>
      <c r="N7110"/>
      <c r="O7110"/>
      <c r="P7110"/>
      <c r="Q7110"/>
      <c r="R7110"/>
      <c r="S7110"/>
      <c r="T7110"/>
      <c r="U7110"/>
      <c r="V7110"/>
      <c r="W7110" s="319"/>
      <c r="X7110"/>
      <c r="Y7110"/>
      <c r="Z7110"/>
      <c r="AA7110"/>
      <c r="AB7110"/>
      <c r="AC7110"/>
      <c r="AD7110"/>
      <c r="AE7110"/>
      <c r="AF7110"/>
      <c r="AG7110"/>
      <c r="AH7110"/>
      <c r="AI7110"/>
      <c r="AJ7110"/>
      <c r="AK7110"/>
      <c r="AL7110"/>
      <c r="AM7110"/>
      <c r="AN7110"/>
      <c r="AO7110"/>
      <c r="AP7110"/>
      <c r="AQ7110"/>
    </row>
    <row r="7111" spans="1:43" s="269" customFormat="1" x14ac:dyDescent="0.2">
      <c r="A7111" s="13"/>
      <c r="B7111"/>
      <c r="C7111"/>
      <c r="D7111" s="227"/>
      <c r="E7111" s="227"/>
      <c r="F7111" s="227"/>
      <c r="G7111"/>
      <c r="H7111"/>
      <c r="I7111"/>
      <c r="J7111" s="227"/>
      <c r="L7111" s="190"/>
      <c r="N7111"/>
      <c r="O7111"/>
      <c r="P7111"/>
      <c r="Q7111"/>
      <c r="R7111"/>
      <c r="S7111"/>
      <c r="T7111"/>
      <c r="U7111"/>
      <c r="V7111"/>
      <c r="W7111" s="319"/>
      <c r="X7111"/>
      <c r="Y7111"/>
      <c r="Z7111"/>
      <c r="AA7111"/>
      <c r="AB7111"/>
      <c r="AC7111"/>
      <c r="AD7111"/>
      <c r="AE7111"/>
      <c r="AF7111"/>
      <c r="AG7111"/>
      <c r="AH7111"/>
      <c r="AI7111"/>
      <c r="AJ7111"/>
      <c r="AK7111"/>
      <c r="AL7111"/>
      <c r="AM7111"/>
      <c r="AN7111"/>
      <c r="AO7111"/>
      <c r="AP7111"/>
      <c r="AQ7111"/>
    </row>
    <row r="7112" spans="1:43" s="269" customFormat="1" x14ac:dyDescent="0.2">
      <c r="A7112" s="13"/>
      <c r="B7112"/>
      <c r="C7112"/>
      <c r="D7112" s="227"/>
      <c r="E7112" s="227"/>
      <c r="F7112" s="227"/>
      <c r="G7112"/>
      <c r="H7112"/>
      <c r="I7112"/>
      <c r="J7112" s="227"/>
      <c r="L7112" s="190"/>
      <c r="N7112"/>
      <c r="O7112"/>
      <c r="P7112"/>
      <c r="Q7112"/>
      <c r="R7112"/>
      <c r="S7112"/>
      <c r="T7112"/>
      <c r="U7112"/>
      <c r="V7112"/>
      <c r="W7112" s="319"/>
      <c r="X7112"/>
      <c r="Y7112"/>
      <c r="Z7112"/>
      <c r="AA7112"/>
      <c r="AB7112"/>
      <c r="AC7112"/>
      <c r="AD7112"/>
      <c r="AE7112"/>
      <c r="AF7112"/>
      <c r="AG7112"/>
      <c r="AH7112"/>
      <c r="AI7112"/>
      <c r="AJ7112"/>
      <c r="AK7112"/>
      <c r="AL7112"/>
      <c r="AM7112"/>
      <c r="AN7112"/>
      <c r="AO7112"/>
      <c r="AP7112"/>
      <c r="AQ7112"/>
    </row>
    <row r="7113" spans="1:43" s="269" customFormat="1" x14ac:dyDescent="0.2">
      <c r="A7113" s="13"/>
      <c r="B7113"/>
      <c r="C7113"/>
      <c r="D7113" s="227"/>
      <c r="E7113" s="227"/>
      <c r="F7113" s="227"/>
      <c r="G7113"/>
      <c r="H7113"/>
      <c r="I7113"/>
      <c r="J7113" s="227"/>
      <c r="L7113" s="190"/>
      <c r="N7113"/>
      <c r="O7113"/>
      <c r="P7113"/>
      <c r="Q7113"/>
      <c r="R7113"/>
      <c r="S7113"/>
      <c r="T7113"/>
      <c r="U7113"/>
      <c r="V7113"/>
      <c r="W7113" s="319"/>
      <c r="X7113"/>
      <c r="Y7113"/>
      <c r="Z7113"/>
      <c r="AA7113"/>
      <c r="AB7113"/>
      <c r="AC7113"/>
      <c r="AD7113"/>
      <c r="AE7113"/>
      <c r="AF7113"/>
      <c r="AG7113"/>
      <c r="AH7113"/>
      <c r="AI7113"/>
      <c r="AJ7113"/>
      <c r="AK7113"/>
      <c r="AL7113"/>
      <c r="AM7113"/>
      <c r="AN7113"/>
      <c r="AO7113"/>
      <c r="AP7113"/>
      <c r="AQ7113"/>
    </row>
    <row r="7114" spans="1:43" s="269" customFormat="1" x14ac:dyDescent="0.2">
      <c r="A7114" s="13"/>
      <c r="B7114"/>
      <c r="C7114"/>
      <c r="D7114" s="227"/>
      <c r="E7114" s="227"/>
      <c r="F7114" s="227"/>
      <c r="G7114"/>
      <c r="H7114"/>
      <c r="I7114"/>
      <c r="J7114" s="227"/>
      <c r="L7114" s="190"/>
      <c r="N7114"/>
      <c r="O7114"/>
      <c r="P7114"/>
      <c r="Q7114"/>
      <c r="R7114"/>
      <c r="S7114"/>
      <c r="T7114"/>
      <c r="U7114"/>
      <c r="V7114"/>
      <c r="W7114" s="319"/>
      <c r="X7114"/>
      <c r="Y7114"/>
      <c r="Z7114"/>
      <c r="AA7114"/>
      <c r="AB7114"/>
      <c r="AC7114"/>
      <c r="AD7114"/>
      <c r="AE7114"/>
      <c r="AF7114"/>
      <c r="AG7114"/>
      <c r="AH7114"/>
      <c r="AI7114"/>
      <c r="AJ7114"/>
      <c r="AK7114"/>
      <c r="AL7114"/>
      <c r="AM7114"/>
      <c r="AN7114"/>
      <c r="AO7114"/>
      <c r="AP7114"/>
      <c r="AQ7114"/>
    </row>
    <row r="7115" spans="1:43" s="269" customFormat="1" x14ac:dyDescent="0.2">
      <c r="A7115" s="13"/>
      <c r="B7115"/>
      <c r="C7115"/>
      <c r="D7115" s="227"/>
      <c r="E7115" s="227"/>
      <c r="F7115" s="227"/>
      <c r="G7115"/>
      <c r="H7115"/>
      <c r="I7115"/>
      <c r="J7115" s="227"/>
      <c r="L7115" s="190"/>
      <c r="N7115"/>
      <c r="O7115"/>
      <c r="P7115"/>
      <c r="Q7115"/>
      <c r="R7115"/>
      <c r="S7115"/>
      <c r="T7115"/>
      <c r="U7115"/>
      <c r="V7115"/>
      <c r="W7115" s="319"/>
      <c r="X7115"/>
      <c r="Y7115"/>
      <c r="Z7115"/>
      <c r="AA7115"/>
      <c r="AB7115"/>
      <c r="AC7115"/>
      <c r="AD7115"/>
      <c r="AE7115"/>
      <c r="AF7115"/>
      <c r="AG7115"/>
      <c r="AH7115"/>
      <c r="AI7115"/>
      <c r="AJ7115"/>
      <c r="AK7115"/>
      <c r="AL7115"/>
      <c r="AM7115"/>
      <c r="AN7115"/>
      <c r="AO7115"/>
      <c r="AP7115"/>
      <c r="AQ7115"/>
    </row>
    <row r="7116" spans="1:43" s="269" customFormat="1" x14ac:dyDescent="0.2">
      <c r="A7116" s="13"/>
      <c r="B7116"/>
      <c r="C7116"/>
      <c r="D7116" s="227"/>
      <c r="E7116" s="227"/>
      <c r="F7116" s="227"/>
      <c r="G7116"/>
      <c r="H7116"/>
      <c r="I7116"/>
      <c r="J7116" s="227"/>
      <c r="L7116" s="190"/>
      <c r="N7116"/>
      <c r="O7116"/>
      <c r="P7116"/>
      <c r="Q7116"/>
      <c r="R7116"/>
      <c r="S7116"/>
      <c r="T7116"/>
      <c r="U7116"/>
      <c r="V7116"/>
      <c r="W7116" s="319"/>
      <c r="X7116"/>
      <c r="Y7116"/>
      <c r="Z7116"/>
      <c r="AA7116"/>
      <c r="AB7116"/>
      <c r="AC7116"/>
      <c r="AD7116"/>
      <c r="AE7116"/>
      <c r="AF7116"/>
      <c r="AG7116"/>
      <c r="AH7116"/>
      <c r="AI7116"/>
      <c r="AJ7116"/>
      <c r="AK7116"/>
      <c r="AL7116"/>
      <c r="AM7116"/>
      <c r="AN7116"/>
      <c r="AO7116"/>
      <c r="AP7116"/>
      <c r="AQ7116"/>
    </row>
    <row r="7117" spans="1:43" s="269" customFormat="1" x14ac:dyDescent="0.2">
      <c r="A7117" s="13"/>
      <c r="B7117"/>
      <c r="C7117"/>
      <c r="D7117" s="227"/>
      <c r="E7117" s="227"/>
      <c r="F7117" s="227"/>
      <c r="G7117"/>
      <c r="H7117"/>
      <c r="I7117"/>
      <c r="J7117" s="227"/>
      <c r="L7117" s="190"/>
      <c r="N7117"/>
      <c r="O7117"/>
      <c r="P7117"/>
      <c r="Q7117"/>
      <c r="R7117"/>
      <c r="S7117"/>
      <c r="T7117"/>
      <c r="U7117"/>
      <c r="V7117"/>
      <c r="W7117" s="319"/>
      <c r="X7117"/>
      <c r="Y7117"/>
      <c r="Z7117"/>
      <c r="AA7117"/>
      <c r="AB7117"/>
      <c r="AC7117"/>
      <c r="AD7117"/>
      <c r="AE7117"/>
      <c r="AF7117"/>
      <c r="AG7117"/>
      <c r="AH7117"/>
      <c r="AI7117"/>
      <c r="AJ7117"/>
      <c r="AK7117"/>
      <c r="AL7117"/>
      <c r="AM7117"/>
      <c r="AN7117"/>
      <c r="AO7117"/>
      <c r="AP7117"/>
      <c r="AQ7117"/>
    </row>
    <row r="7118" spans="1:43" s="269" customFormat="1" x14ac:dyDescent="0.2">
      <c r="A7118" s="13"/>
      <c r="B7118"/>
      <c r="C7118"/>
      <c r="D7118" s="227"/>
      <c r="E7118" s="227"/>
      <c r="F7118" s="227"/>
      <c r="G7118"/>
      <c r="H7118"/>
      <c r="I7118"/>
      <c r="J7118" s="227"/>
      <c r="L7118" s="190"/>
      <c r="N7118"/>
      <c r="O7118"/>
      <c r="P7118"/>
      <c r="Q7118"/>
      <c r="R7118"/>
      <c r="S7118"/>
      <c r="T7118"/>
      <c r="U7118"/>
      <c r="V7118"/>
      <c r="W7118" s="319"/>
      <c r="X7118"/>
      <c r="Y7118"/>
      <c r="Z7118"/>
      <c r="AA7118"/>
      <c r="AB7118"/>
      <c r="AC7118"/>
      <c r="AD7118"/>
      <c r="AE7118"/>
      <c r="AF7118"/>
      <c r="AG7118"/>
      <c r="AH7118"/>
      <c r="AI7118"/>
      <c r="AJ7118"/>
      <c r="AK7118"/>
      <c r="AL7118"/>
      <c r="AM7118"/>
      <c r="AN7118"/>
      <c r="AO7118"/>
      <c r="AP7118"/>
      <c r="AQ7118"/>
    </row>
    <row r="7119" spans="1:43" s="269" customFormat="1" x14ac:dyDescent="0.2">
      <c r="A7119" s="13"/>
      <c r="B7119"/>
      <c r="C7119"/>
      <c r="D7119" s="227"/>
      <c r="E7119" s="227"/>
      <c r="F7119" s="227"/>
      <c r="G7119"/>
      <c r="H7119"/>
      <c r="I7119"/>
      <c r="J7119" s="227"/>
      <c r="L7119" s="190"/>
      <c r="N7119"/>
      <c r="O7119"/>
      <c r="P7119"/>
      <c r="Q7119"/>
      <c r="R7119"/>
      <c r="S7119"/>
      <c r="T7119"/>
      <c r="U7119"/>
      <c r="V7119"/>
      <c r="W7119" s="319"/>
      <c r="X7119"/>
      <c r="Y7119"/>
      <c r="Z7119"/>
      <c r="AA7119"/>
      <c r="AB7119"/>
      <c r="AC7119"/>
      <c r="AD7119"/>
      <c r="AE7119"/>
      <c r="AF7119"/>
      <c r="AG7119"/>
      <c r="AH7119"/>
      <c r="AI7119"/>
      <c r="AJ7119"/>
      <c r="AK7119"/>
      <c r="AL7119"/>
      <c r="AM7119"/>
      <c r="AN7119"/>
      <c r="AO7119"/>
      <c r="AP7119"/>
      <c r="AQ7119"/>
    </row>
    <row r="7120" spans="1:43" s="269" customFormat="1" x14ac:dyDescent="0.2">
      <c r="A7120" s="13"/>
      <c r="B7120"/>
      <c r="C7120"/>
      <c r="D7120" s="227"/>
      <c r="E7120" s="227"/>
      <c r="F7120" s="227"/>
      <c r="G7120"/>
      <c r="H7120"/>
      <c r="I7120"/>
      <c r="J7120" s="227"/>
      <c r="L7120" s="190"/>
      <c r="N7120"/>
      <c r="O7120"/>
      <c r="P7120"/>
      <c r="Q7120"/>
      <c r="R7120"/>
      <c r="S7120"/>
      <c r="T7120"/>
      <c r="U7120"/>
      <c r="V7120"/>
      <c r="W7120" s="319"/>
      <c r="X7120"/>
      <c r="Y7120"/>
      <c r="Z7120"/>
      <c r="AA7120"/>
      <c r="AB7120"/>
      <c r="AC7120"/>
      <c r="AD7120"/>
      <c r="AE7120"/>
      <c r="AF7120"/>
      <c r="AG7120"/>
      <c r="AH7120"/>
      <c r="AI7120"/>
      <c r="AJ7120"/>
      <c r="AK7120"/>
      <c r="AL7120"/>
      <c r="AM7120"/>
      <c r="AN7120"/>
      <c r="AO7120"/>
      <c r="AP7120"/>
      <c r="AQ7120"/>
    </row>
    <row r="7121" spans="1:43" s="269" customFormat="1" x14ac:dyDescent="0.2">
      <c r="A7121" s="13"/>
      <c r="B7121"/>
      <c r="C7121"/>
      <c r="D7121" s="227"/>
      <c r="E7121" s="227"/>
      <c r="F7121" s="227"/>
      <c r="G7121"/>
      <c r="H7121"/>
      <c r="I7121"/>
      <c r="J7121" s="227"/>
      <c r="L7121" s="190"/>
      <c r="N7121"/>
      <c r="O7121"/>
      <c r="P7121"/>
      <c r="Q7121"/>
      <c r="R7121"/>
      <c r="S7121"/>
      <c r="T7121"/>
      <c r="U7121"/>
      <c r="V7121"/>
      <c r="W7121" s="319"/>
      <c r="X7121"/>
      <c r="Y7121"/>
      <c r="Z7121"/>
      <c r="AA7121"/>
      <c r="AB7121"/>
      <c r="AC7121"/>
      <c r="AD7121"/>
      <c r="AE7121"/>
      <c r="AF7121"/>
      <c r="AG7121"/>
      <c r="AH7121"/>
      <c r="AI7121"/>
      <c r="AJ7121"/>
      <c r="AK7121"/>
      <c r="AL7121"/>
      <c r="AM7121"/>
      <c r="AN7121"/>
      <c r="AO7121"/>
      <c r="AP7121"/>
      <c r="AQ7121"/>
    </row>
    <row r="7122" spans="1:43" s="269" customFormat="1" x14ac:dyDescent="0.2">
      <c r="A7122" s="13"/>
      <c r="B7122"/>
      <c r="C7122"/>
      <c r="D7122" s="227"/>
      <c r="E7122" s="227"/>
      <c r="F7122" s="227"/>
      <c r="G7122"/>
      <c r="H7122"/>
      <c r="I7122"/>
      <c r="J7122" s="227"/>
      <c r="L7122" s="190"/>
      <c r="N7122"/>
      <c r="O7122"/>
      <c r="P7122"/>
      <c r="Q7122"/>
      <c r="R7122"/>
      <c r="S7122"/>
      <c r="T7122"/>
      <c r="U7122"/>
      <c r="V7122"/>
      <c r="W7122" s="319"/>
      <c r="X7122"/>
      <c r="Y7122"/>
      <c r="Z7122"/>
      <c r="AA7122"/>
      <c r="AB7122"/>
      <c r="AC7122"/>
      <c r="AD7122"/>
      <c r="AE7122"/>
      <c r="AF7122"/>
      <c r="AG7122"/>
      <c r="AH7122"/>
      <c r="AI7122"/>
      <c r="AJ7122"/>
      <c r="AK7122"/>
      <c r="AL7122"/>
      <c r="AM7122"/>
      <c r="AN7122"/>
      <c r="AO7122"/>
      <c r="AP7122"/>
      <c r="AQ7122"/>
    </row>
    <row r="7123" spans="1:43" s="269" customFormat="1" x14ac:dyDescent="0.2">
      <c r="A7123" s="13"/>
      <c r="B7123"/>
      <c r="C7123"/>
      <c r="D7123" s="227"/>
      <c r="E7123" s="227"/>
      <c r="F7123" s="227"/>
      <c r="G7123"/>
      <c r="H7123"/>
      <c r="I7123"/>
      <c r="J7123" s="227"/>
      <c r="L7123" s="190"/>
      <c r="N7123"/>
      <c r="O7123"/>
      <c r="P7123"/>
      <c r="Q7123"/>
      <c r="R7123"/>
      <c r="S7123"/>
      <c r="T7123"/>
      <c r="U7123"/>
      <c r="V7123"/>
      <c r="W7123" s="319"/>
      <c r="X7123"/>
      <c r="Y7123"/>
      <c r="Z7123"/>
      <c r="AA7123"/>
      <c r="AB7123"/>
      <c r="AC7123"/>
      <c r="AD7123"/>
      <c r="AE7123"/>
      <c r="AF7123"/>
      <c r="AG7123"/>
      <c r="AH7123"/>
      <c r="AI7123"/>
      <c r="AJ7123"/>
      <c r="AK7123"/>
      <c r="AL7123"/>
      <c r="AM7123"/>
      <c r="AN7123"/>
      <c r="AO7123"/>
      <c r="AP7123"/>
      <c r="AQ7123"/>
    </row>
    <row r="7124" spans="1:43" s="269" customFormat="1" x14ac:dyDescent="0.2">
      <c r="A7124" s="13"/>
      <c r="B7124"/>
      <c r="C7124"/>
      <c r="D7124" s="227"/>
      <c r="E7124" s="227"/>
      <c r="F7124" s="227"/>
      <c r="G7124"/>
      <c r="H7124"/>
      <c r="I7124"/>
      <c r="J7124" s="227"/>
      <c r="L7124" s="190"/>
      <c r="N7124"/>
      <c r="O7124"/>
      <c r="P7124"/>
      <c r="Q7124"/>
      <c r="R7124"/>
      <c r="S7124"/>
      <c r="T7124"/>
      <c r="U7124"/>
      <c r="V7124"/>
      <c r="W7124" s="319"/>
      <c r="X7124"/>
      <c r="Y7124"/>
      <c r="Z7124"/>
      <c r="AA7124"/>
      <c r="AB7124"/>
      <c r="AC7124"/>
      <c r="AD7124"/>
      <c r="AE7124"/>
      <c r="AF7124"/>
      <c r="AG7124"/>
      <c r="AH7124"/>
      <c r="AI7124"/>
      <c r="AJ7124"/>
      <c r="AK7124"/>
      <c r="AL7124"/>
      <c r="AM7124"/>
      <c r="AN7124"/>
      <c r="AO7124"/>
      <c r="AP7124"/>
      <c r="AQ7124"/>
    </row>
    <row r="7125" spans="1:43" s="269" customFormat="1" x14ac:dyDescent="0.2">
      <c r="A7125" s="13"/>
      <c r="B7125"/>
      <c r="C7125"/>
      <c r="D7125" s="227"/>
      <c r="E7125" s="227"/>
      <c r="F7125" s="227"/>
      <c r="G7125"/>
      <c r="H7125"/>
      <c r="I7125"/>
      <c r="J7125" s="227"/>
      <c r="L7125" s="190"/>
      <c r="N7125"/>
      <c r="O7125"/>
      <c r="P7125"/>
      <c r="Q7125"/>
      <c r="R7125"/>
      <c r="S7125"/>
      <c r="T7125"/>
      <c r="U7125"/>
      <c r="V7125"/>
      <c r="W7125" s="319"/>
      <c r="X7125"/>
      <c r="Y7125"/>
      <c r="Z7125"/>
      <c r="AA7125"/>
      <c r="AB7125"/>
      <c r="AC7125"/>
      <c r="AD7125"/>
      <c r="AE7125"/>
      <c r="AF7125"/>
      <c r="AG7125"/>
      <c r="AH7125"/>
      <c r="AI7125"/>
      <c r="AJ7125"/>
      <c r="AK7125"/>
      <c r="AL7125"/>
      <c r="AM7125"/>
      <c r="AN7125"/>
      <c r="AO7125"/>
      <c r="AP7125"/>
      <c r="AQ7125"/>
    </row>
    <row r="7126" spans="1:43" s="269" customFormat="1" x14ac:dyDescent="0.2">
      <c r="A7126" s="13"/>
      <c r="B7126"/>
      <c r="C7126"/>
      <c r="D7126" s="227"/>
      <c r="E7126" s="227"/>
      <c r="F7126" s="227"/>
      <c r="G7126"/>
      <c r="H7126"/>
      <c r="I7126"/>
      <c r="J7126" s="227"/>
      <c r="L7126" s="190"/>
      <c r="N7126"/>
      <c r="O7126"/>
      <c r="P7126"/>
      <c r="Q7126"/>
      <c r="R7126"/>
      <c r="S7126"/>
      <c r="T7126"/>
      <c r="U7126"/>
      <c r="V7126"/>
      <c r="W7126" s="319"/>
      <c r="X7126"/>
      <c r="Y7126"/>
      <c r="Z7126"/>
      <c r="AA7126"/>
      <c r="AB7126"/>
      <c r="AC7126"/>
      <c r="AD7126"/>
      <c r="AE7126"/>
      <c r="AF7126"/>
      <c r="AG7126"/>
      <c r="AH7126"/>
      <c r="AI7126"/>
      <c r="AJ7126"/>
      <c r="AK7126"/>
      <c r="AL7126"/>
      <c r="AM7126"/>
      <c r="AN7126"/>
      <c r="AO7126"/>
      <c r="AP7126"/>
      <c r="AQ7126"/>
    </row>
    <row r="7127" spans="1:43" s="269" customFormat="1" x14ac:dyDescent="0.2">
      <c r="A7127" s="13"/>
      <c r="B7127"/>
      <c r="C7127"/>
      <c r="D7127" s="227"/>
      <c r="E7127" s="227"/>
      <c r="F7127" s="227"/>
      <c r="G7127"/>
      <c r="H7127"/>
      <c r="I7127"/>
      <c r="J7127" s="227"/>
      <c r="L7127" s="190"/>
      <c r="N7127"/>
      <c r="O7127"/>
      <c r="P7127"/>
      <c r="Q7127"/>
      <c r="R7127"/>
      <c r="S7127"/>
      <c r="T7127"/>
      <c r="U7127"/>
      <c r="V7127"/>
      <c r="W7127" s="319"/>
      <c r="X7127"/>
      <c r="Y7127"/>
      <c r="Z7127"/>
      <c r="AA7127"/>
      <c r="AB7127"/>
      <c r="AC7127"/>
      <c r="AD7127"/>
      <c r="AE7127"/>
      <c r="AF7127"/>
      <c r="AG7127"/>
      <c r="AH7127"/>
      <c r="AI7127"/>
      <c r="AJ7127"/>
      <c r="AK7127"/>
      <c r="AL7127"/>
      <c r="AM7127"/>
      <c r="AN7127"/>
      <c r="AO7127"/>
      <c r="AP7127"/>
      <c r="AQ7127"/>
    </row>
    <row r="7128" spans="1:43" s="269" customFormat="1" x14ac:dyDescent="0.2">
      <c r="A7128" s="13"/>
      <c r="B7128"/>
      <c r="C7128"/>
      <c r="D7128" s="227"/>
      <c r="E7128" s="227"/>
      <c r="F7128" s="227"/>
      <c r="G7128"/>
      <c r="H7128"/>
      <c r="I7128"/>
      <c r="J7128" s="227"/>
      <c r="L7128" s="190"/>
      <c r="N7128"/>
      <c r="O7128"/>
      <c r="P7128"/>
      <c r="Q7128"/>
      <c r="R7128"/>
      <c r="S7128"/>
      <c r="T7128"/>
      <c r="U7128"/>
      <c r="V7128"/>
      <c r="W7128" s="319"/>
      <c r="X7128"/>
      <c r="Y7128"/>
      <c r="Z7128"/>
      <c r="AA7128"/>
      <c r="AB7128"/>
      <c r="AC7128"/>
      <c r="AD7128"/>
      <c r="AE7128"/>
      <c r="AF7128"/>
      <c r="AG7128"/>
      <c r="AH7128"/>
      <c r="AI7128"/>
      <c r="AJ7128"/>
      <c r="AK7128"/>
      <c r="AL7128"/>
      <c r="AM7128"/>
      <c r="AN7128"/>
      <c r="AO7128"/>
      <c r="AP7128"/>
      <c r="AQ7128"/>
    </row>
    <row r="7129" spans="1:43" s="269" customFormat="1" x14ac:dyDescent="0.2">
      <c r="A7129" s="13"/>
      <c r="B7129"/>
      <c r="C7129"/>
      <c r="D7129" s="227"/>
      <c r="E7129" s="227"/>
      <c r="F7129" s="227"/>
      <c r="G7129"/>
      <c r="H7129"/>
      <c r="I7129"/>
      <c r="J7129" s="227"/>
      <c r="L7129" s="190"/>
      <c r="N7129"/>
      <c r="O7129"/>
      <c r="P7129"/>
      <c r="Q7129"/>
      <c r="R7129"/>
      <c r="S7129"/>
      <c r="T7129"/>
      <c r="U7129"/>
      <c r="V7129"/>
      <c r="W7129" s="319"/>
      <c r="X7129"/>
      <c r="Y7129"/>
      <c r="Z7129"/>
      <c r="AA7129"/>
      <c r="AB7129"/>
      <c r="AC7129"/>
      <c r="AD7129"/>
      <c r="AE7129"/>
      <c r="AF7129"/>
      <c r="AG7129"/>
      <c r="AH7129"/>
      <c r="AI7129"/>
      <c r="AJ7129"/>
      <c r="AK7129"/>
      <c r="AL7129"/>
      <c r="AM7129"/>
      <c r="AN7129"/>
      <c r="AO7129"/>
      <c r="AP7129"/>
      <c r="AQ7129"/>
    </row>
    <row r="7130" spans="1:43" s="269" customFormat="1" x14ac:dyDescent="0.2">
      <c r="A7130" s="13"/>
      <c r="B7130"/>
      <c r="C7130"/>
      <c r="D7130" s="227"/>
      <c r="E7130" s="227"/>
      <c r="F7130" s="227"/>
      <c r="G7130"/>
      <c r="H7130"/>
      <c r="I7130"/>
      <c r="J7130" s="227"/>
      <c r="L7130" s="190"/>
      <c r="N7130"/>
      <c r="O7130"/>
      <c r="P7130"/>
      <c r="Q7130"/>
      <c r="R7130"/>
      <c r="S7130"/>
      <c r="T7130"/>
      <c r="U7130"/>
      <c r="V7130"/>
      <c r="W7130" s="319"/>
      <c r="X7130"/>
      <c r="Y7130"/>
      <c r="Z7130"/>
      <c r="AA7130"/>
      <c r="AB7130"/>
      <c r="AC7130"/>
      <c r="AD7130"/>
      <c r="AE7130"/>
      <c r="AF7130"/>
      <c r="AG7130"/>
      <c r="AH7130"/>
      <c r="AI7130"/>
      <c r="AJ7130"/>
      <c r="AK7130"/>
      <c r="AL7130"/>
      <c r="AM7130"/>
      <c r="AN7130"/>
      <c r="AO7130"/>
      <c r="AP7130"/>
      <c r="AQ7130"/>
    </row>
    <row r="7131" spans="1:43" s="269" customFormat="1" x14ac:dyDescent="0.2">
      <c r="A7131" s="13"/>
      <c r="B7131"/>
      <c r="C7131"/>
      <c r="D7131" s="227"/>
      <c r="E7131" s="227"/>
      <c r="F7131" s="227"/>
      <c r="G7131"/>
      <c r="H7131"/>
      <c r="I7131"/>
      <c r="J7131" s="227"/>
      <c r="L7131" s="190"/>
      <c r="N7131"/>
      <c r="O7131"/>
      <c r="P7131"/>
      <c r="Q7131"/>
      <c r="R7131"/>
      <c r="S7131"/>
      <c r="T7131"/>
      <c r="U7131"/>
      <c r="V7131"/>
      <c r="W7131" s="319"/>
      <c r="X7131"/>
      <c r="Y7131"/>
      <c r="Z7131"/>
      <c r="AA7131"/>
      <c r="AB7131"/>
      <c r="AC7131"/>
      <c r="AD7131"/>
      <c r="AE7131"/>
      <c r="AF7131"/>
      <c r="AG7131"/>
      <c r="AH7131"/>
      <c r="AI7131"/>
      <c r="AJ7131"/>
      <c r="AK7131"/>
      <c r="AL7131"/>
      <c r="AM7131"/>
      <c r="AN7131"/>
      <c r="AO7131"/>
      <c r="AP7131"/>
      <c r="AQ7131"/>
    </row>
    <row r="7132" spans="1:43" s="269" customFormat="1" x14ac:dyDescent="0.2">
      <c r="A7132" s="13"/>
      <c r="B7132"/>
      <c r="C7132"/>
      <c r="D7132" s="227"/>
      <c r="E7132" s="227"/>
      <c r="F7132" s="227"/>
      <c r="G7132"/>
      <c r="H7132"/>
      <c r="I7132"/>
      <c r="J7132" s="227"/>
      <c r="L7132" s="190"/>
      <c r="N7132"/>
      <c r="O7132"/>
      <c r="P7132"/>
      <c r="Q7132"/>
      <c r="R7132"/>
      <c r="S7132"/>
      <c r="T7132"/>
      <c r="U7132"/>
      <c r="V7132"/>
      <c r="W7132" s="319"/>
      <c r="X7132"/>
      <c r="Y7132"/>
      <c r="Z7132"/>
      <c r="AA7132"/>
      <c r="AB7132"/>
      <c r="AC7132"/>
      <c r="AD7132"/>
      <c r="AE7132"/>
      <c r="AF7132"/>
      <c r="AG7132"/>
      <c r="AH7132"/>
      <c r="AI7132"/>
      <c r="AJ7132"/>
      <c r="AK7132"/>
      <c r="AL7132"/>
      <c r="AM7132"/>
      <c r="AN7132"/>
      <c r="AO7132"/>
      <c r="AP7132"/>
      <c r="AQ7132"/>
    </row>
    <row r="7133" spans="1:43" s="269" customFormat="1" x14ac:dyDescent="0.2">
      <c r="A7133" s="13"/>
      <c r="B7133"/>
      <c r="C7133"/>
      <c r="D7133" s="227"/>
      <c r="E7133" s="227"/>
      <c r="F7133" s="227"/>
      <c r="G7133"/>
      <c r="H7133"/>
      <c r="I7133"/>
      <c r="J7133" s="227"/>
      <c r="L7133" s="190"/>
      <c r="N7133"/>
      <c r="O7133"/>
      <c r="P7133"/>
      <c r="Q7133"/>
      <c r="R7133"/>
      <c r="S7133"/>
      <c r="T7133"/>
      <c r="U7133"/>
      <c r="V7133"/>
      <c r="W7133" s="319"/>
      <c r="X7133"/>
      <c r="Y7133"/>
      <c r="Z7133"/>
      <c r="AA7133"/>
      <c r="AB7133"/>
      <c r="AC7133"/>
      <c r="AD7133"/>
      <c r="AE7133"/>
      <c r="AF7133"/>
      <c r="AG7133"/>
      <c r="AH7133"/>
      <c r="AI7133"/>
      <c r="AJ7133"/>
      <c r="AK7133"/>
      <c r="AL7133"/>
      <c r="AM7133"/>
      <c r="AN7133"/>
      <c r="AO7133"/>
      <c r="AP7133"/>
      <c r="AQ7133"/>
    </row>
    <row r="7134" spans="1:43" s="269" customFormat="1" x14ac:dyDescent="0.2">
      <c r="A7134" s="13"/>
      <c r="B7134"/>
      <c r="C7134"/>
      <c r="D7134" s="227"/>
      <c r="E7134" s="227"/>
      <c r="F7134" s="227"/>
      <c r="G7134"/>
      <c r="H7134"/>
      <c r="I7134"/>
      <c r="J7134" s="227"/>
      <c r="L7134" s="190"/>
      <c r="N7134"/>
      <c r="O7134"/>
      <c r="P7134"/>
      <c r="Q7134"/>
      <c r="R7134"/>
      <c r="S7134"/>
      <c r="T7134"/>
      <c r="U7134"/>
      <c r="V7134"/>
      <c r="W7134" s="319"/>
      <c r="X7134"/>
      <c r="Y7134"/>
      <c r="Z7134"/>
      <c r="AA7134"/>
      <c r="AB7134"/>
      <c r="AC7134"/>
      <c r="AD7134"/>
      <c r="AE7134"/>
      <c r="AF7134"/>
      <c r="AG7134"/>
      <c r="AH7134"/>
      <c r="AI7134"/>
      <c r="AJ7134"/>
      <c r="AK7134"/>
      <c r="AL7134"/>
      <c r="AM7134"/>
      <c r="AN7134"/>
      <c r="AO7134"/>
      <c r="AP7134"/>
      <c r="AQ7134"/>
    </row>
    <row r="7135" spans="1:43" s="269" customFormat="1" x14ac:dyDescent="0.2">
      <c r="A7135" s="13"/>
      <c r="B7135"/>
      <c r="C7135"/>
      <c r="D7135" s="227"/>
      <c r="E7135" s="227"/>
      <c r="F7135" s="227"/>
      <c r="G7135"/>
      <c r="H7135"/>
      <c r="I7135"/>
      <c r="J7135" s="227"/>
      <c r="L7135" s="190"/>
      <c r="N7135"/>
      <c r="O7135"/>
      <c r="P7135"/>
      <c r="Q7135"/>
      <c r="R7135"/>
      <c r="S7135"/>
      <c r="T7135"/>
      <c r="U7135"/>
      <c r="V7135"/>
      <c r="W7135" s="319"/>
      <c r="X7135"/>
      <c r="Y7135"/>
      <c r="Z7135"/>
      <c r="AA7135"/>
      <c r="AB7135"/>
      <c r="AC7135"/>
      <c r="AD7135"/>
      <c r="AE7135"/>
      <c r="AF7135"/>
      <c r="AG7135"/>
      <c r="AH7135"/>
      <c r="AI7135"/>
      <c r="AJ7135"/>
      <c r="AK7135"/>
      <c r="AL7135"/>
      <c r="AM7135"/>
      <c r="AN7135"/>
      <c r="AO7135"/>
      <c r="AP7135"/>
      <c r="AQ7135"/>
    </row>
    <row r="7136" spans="1:43" x14ac:dyDescent="0.2">
      <c r="A7136" s="13"/>
      <c r="B7136"/>
      <c r="J7136" s="227"/>
    </row>
    <row r="7137" spans="1:36" x14ac:dyDescent="0.2">
      <c r="A7137" s="13"/>
      <c r="B7137"/>
      <c r="J7137" s="227"/>
    </row>
    <row r="7138" spans="1:36" x14ac:dyDescent="0.2">
      <c r="A7138" s="13"/>
      <c r="B7138"/>
      <c r="J7138" s="227"/>
    </row>
    <row r="7139" spans="1:36" x14ac:dyDescent="0.2">
      <c r="A7139" s="13"/>
      <c r="B7139"/>
      <c r="J7139" s="227"/>
    </row>
    <row r="7140" spans="1:36" x14ac:dyDescent="0.2">
      <c r="A7140" s="13"/>
      <c r="B7140"/>
      <c r="J7140" s="227"/>
    </row>
    <row r="7141" spans="1:36" x14ac:dyDescent="0.2">
      <c r="A7141" s="13"/>
      <c r="B7141"/>
      <c r="J7141" s="227"/>
    </row>
    <row r="7142" spans="1:36" x14ac:dyDescent="0.2">
      <c r="A7142" s="13"/>
      <c r="B7142"/>
      <c r="J7142" s="227"/>
      <c r="AJ7142" s="5" t="s">
        <v>6557</v>
      </c>
    </row>
    <row r="7143" spans="1:36" x14ac:dyDescent="0.2">
      <c r="A7143" s="13"/>
      <c r="B7143"/>
      <c r="J7143" s="227"/>
    </row>
    <row r="7154" spans="36:36" x14ac:dyDescent="0.2">
      <c r="AJ7154" s="5"/>
    </row>
  </sheetData>
  <sheetProtection autoFilter="0"/>
  <mergeCells count="7">
    <mergeCell ref="A16:J16"/>
    <mergeCell ref="A1:V1"/>
    <mergeCell ref="A2:V2"/>
    <mergeCell ref="A7:G7"/>
    <mergeCell ref="A10:D10"/>
    <mergeCell ref="A12:G12"/>
    <mergeCell ref="A14:E14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43" fitToHeight="0" orientation="landscape" r:id="rId1"/>
  <headerFooter alignWithMargins="0">
    <oddHeader xml:space="preserve">&amp;R&amp;16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986A2-9363-4CBF-B369-483AA7D0898B}">
  <dimension ref="A1:AJ7071"/>
  <sheetViews>
    <sheetView view="pageBreakPreview" zoomScale="90" zoomScaleNormal="100" zoomScaleSheetLayoutView="90" workbookViewId="0">
      <selection activeCell="M24" sqref="M24"/>
    </sheetView>
  </sheetViews>
  <sheetFormatPr defaultRowHeight="12.75" x14ac:dyDescent="0.2"/>
  <cols>
    <col min="1" max="1" width="6" style="2" customWidth="1"/>
    <col min="2" max="2" width="4.42578125" style="227" customWidth="1"/>
    <col min="3" max="3" width="6.85546875" customWidth="1"/>
    <col min="4" max="4" width="5.42578125" style="227" customWidth="1"/>
    <col min="5" max="6" width="6.28515625" style="227" customWidth="1"/>
    <col min="7" max="7" width="6.5703125" customWidth="1"/>
    <col min="8" max="8" width="8.5703125" customWidth="1"/>
    <col min="9" max="9" width="6.5703125" customWidth="1"/>
    <col min="10" max="10" width="13.28515625" style="270" customWidth="1"/>
    <col min="11" max="11" width="41.85546875" style="269" customWidth="1"/>
    <col min="12" max="12" width="15" style="190" customWidth="1"/>
    <col min="13" max="13" width="68.42578125" style="269" customWidth="1"/>
    <col min="14" max="14" width="11.85546875" customWidth="1"/>
    <col min="15" max="15" width="14.140625" style="271" customWidth="1"/>
    <col min="16" max="16" width="13.7109375" style="102" customWidth="1"/>
    <col min="17" max="17" width="17.42578125" customWidth="1"/>
    <col min="18" max="18" width="16.7109375" style="455" customWidth="1"/>
    <col min="19" max="19" width="16.7109375" style="456" customWidth="1"/>
    <col min="20" max="20" width="14.85546875" style="103" customWidth="1"/>
    <col min="21" max="21" width="17.42578125" customWidth="1"/>
    <col min="22" max="22" width="15.5703125" customWidth="1"/>
    <col min="23" max="23" width="26" customWidth="1"/>
    <col min="24" max="24" width="13.28515625" customWidth="1"/>
    <col min="25" max="25" width="12.140625" customWidth="1"/>
    <col min="26" max="26" width="14.42578125" customWidth="1"/>
    <col min="27" max="27" width="13.42578125" customWidth="1"/>
    <col min="28" max="28" width="12.42578125" customWidth="1"/>
  </cols>
  <sheetData>
    <row r="1" spans="1:36" ht="18.75" customHeight="1" x14ac:dyDescent="0.3">
      <c r="C1" s="317"/>
      <c r="D1" s="317"/>
      <c r="E1" s="317"/>
      <c r="F1" s="317"/>
      <c r="G1" s="317"/>
      <c r="H1" s="317"/>
      <c r="I1" s="317"/>
      <c r="J1" s="317"/>
      <c r="L1" s="317"/>
      <c r="M1" s="317" t="s">
        <v>7309</v>
      </c>
      <c r="N1" s="317"/>
      <c r="O1" s="3"/>
      <c r="P1" s="9"/>
      <c r="Q1" s="317"/>
      <c r="R1" s="317"/>
      <c r="S1" s="317"/>
      <c r="T1" s="317"/>
      <c r="U1" s="317"/>
      <c r="V1" s="317"/>
    </row>
    <row r="2" spans="1:36" ht="26.25" customHeight="1" x14ac:dyDescent="0.2">
      <c r="B2" s="318"/>
      <c r="C2" s="318"/>
      <c r="D2" s="318"/>
      <c r="E2" s="318"/>
      <c r="F2" s="318"/>
      <c r="G2" s="318"/>
      <c r="H2" s="318"/>
      <c r="I2" s="318"/>
      <c r="J2" s="318"/>
      <c r="L2" s="318"/>
      <c r="M2" s="318" t="s">
        <v>0</v>
      </c>
      <c r="N2" s="318"/>
      <c r="O2" s="3"/>
      <c r="P2" s="9"/>
      <c r="Q2" s="318"/>
      <c r="R2" s="318"/>
      <c r="S2" s="318"/>
      <c r="T2" s="318"/>
      <c r="U2" s="318"/>
      <c r="V2" s="318"/>
    </row>
    <row r="3" spans="1:36" x14ac:dyDescent="0.2">
      <c r="B3" s="4"/>
      <c r="C3" s="5"/>
      <c r="D3" s="4"/>
      <c r="E3" s="4"/>
      <c r="F3" s="4"/>
      <c r="G3" s="5"/>
      <c r="H3" s="5"/>
      <c r="I3" s="5"/>
      <c r="J3" s="6"/>
      <c r="K3" s="7"/>
      <c r="L3" s="8"/>
      <c r="M3" s="7"/>
      <c r="N3" s="5"/>
      <c r="O3" s="9"/>
      <c r="P3" s="9"/>
      <c r="Q3" s="5"/>
      <c r="R3" s="382"/>
      <c r="S3" s="4"/>
      <c r="T3" s="4"/>
      <c r="U3" s="5"/>
      <c r="W3" s="5"/>
      <c r="X3" s="5"/>
      <c r="Y3" s="5"/>
      <c r="Z3" s="5"/>
    </row>
    <row r="4" spans="1:36" ht="13.5" customHeight="1" x14ac:dyDescent="0.2">
      <c r="A4" s="10"/>
      <c r="B4" s="11"/>
      <c r="C4" s="12"/>
      <c r="D4" s="4"/>
      <c r="E4" s="2"/>
      <c r="F4" s="2"/>
      <c r="G4" s="13"/>
      <c r="H4" s="13"/>
      <c r="I4" s="13"/>
      <c r="J4" s="14"/>
      <c r="K4" s="15"/>
      <c r="L4" s="16"/>
      <c r="M4" s="7"/>
      <c r="N4" s="5"/>
      <c r="O4" s="9"/>
      <c r="P4" s="9"/>
      <c r="Q4" s="5"/>
      <c r="R4" s="382"/>
      <c r="S4" s="4"/>
      <c r="T4" s="4"/>
      <c r="U4" s="5"/>
      <c r="W4" s="5"/>
      <c r="X4" s="5"/>
      <c r="Y4" s="5"/>
      <c r="Z4" s="5"/>
    </row>
    <row r="5" spans="1:36" ht="12" customHeight="1" thickBot="1" x14ac:dyDescent="0.25">
      <c r="B5" s="4"/>
      <c r="C5" s="5"/>
      <c r="D5" s="4"/>
      <c r="E5" s="4"/>
      <c r="F5" s="4"/>
      <c r="G5" s="5"/>
      <c r="H5" s="5"/>
      <c r="I5" s="5"/>
      <c r="J5" s="6"/>
      <c r="K5" s="7"/>
      <c r="L5" s="8"/>
      <c r="M5" s="7"/>
      <c r="N5" s="5"/>
      <c r="O5" s="383"/>
      <c r="P5" s="383"/>
      <c r="Q5" s="5"/>
      <c r="R5" s="382"/>
      <c r="S5" s="384"/>
      <c r="T5" s="384"/>
      <c r="U5" s="5"/>
      <c r="W5" s="5"/>
      <c r="X5" s="5"/>
      <c r="Y5" s="5"/>
      <c r="Z5" s="5"/>
    </row>
    <row r="6" spans="1:36" ht="39" thickBot="1" x14ac:dyDescent="0.25">
      <c r="A6" s="18" t="s">
        <v>2</v>
      </c>
      <c r="B6" s="19" t="s">
        <v>3</v>
      </c>
      <c r="C6" s="19" t="s">
        <v>4</v>
      </c>
      <c r="D6" s="20" t="s">
        <v>5</v>
      </c>
      <c r="E6" s="20" t="s">
        <v>6</v>
      </c>
      <c r="F6" s="20" t="s">
        <v>7</v>
      </c>
      <c r="G6" s="21" t="s">
        <v>8</v>
      </c>
      <c r="H6" s="21" t="s">
        <v>9</v>
      </c>
      <c r="I6" s="21" t="s">
        <v>10</v>
      </c>
      <c r="J6" s="22" t="s">
        <v>11</v>
      </c>
      <c r="K6" s="21" t="s">
        <v>12</v>
      </c>
      <c r="L6" s="21" t="s">
        <v>13</v>
      </c>
      <c r="M6" s="21" t="s">
        <v>14</v>
      </c>
      <c r="N6" s="21" t="s">
        <v>15</v>
      </c>
      <c r="O6" s="321" t="s">
        <v>16</v>
      </c>
      <c r="P6" s="21" t="s">
        <v>17</v>
      </c>
      <c r="Q6" s="21" t="s">
        <v>18</v>
      </c>
      <c r="R6" s="23" t="s">
        <v>19</v>
      </c>
      <c r="S6" s="23" t="s">
        <v>20</v>
      </c>
      <c r="T6" s="23" t="s">
        <v>21</v>
      </c>
      <c r="U6" s="23" t="s">
        <v>22</v>
      </c>
      <c r="V6" s="24" t="s">
        <v>23</v>
      </c>
      <c r="W6" s="5"/>
      <c r="X6" s="5"/>
      <c r="Y6" s="5"/>
      <c r="Z6" s="5"/>
    </row>
    <row r="7" spans="1:36" ht="18.75" customHeight="1" x14ac:dyDescent="0.2">
      <c r="A7" s="385" t="s">
        <v>24</v>
      </c>
      <c r="B7" s="386"/>
      <c r="C7" s="386"/>
      <c r="D7" s="386"/>
      <c r="E7" s="386"/>
      <c r="F7" s="386"/>
      <c r="G7" s="386"/>
      <c r="H7" s="386"/>
      <c r="I7" s="386"/>
      <c r="J7" s="386"/>
      <c r="K7" s="26"/>
      <c r="L7" s="27"/>
      <c r="M7" s="26"/>
      <c r="N7" s="28"/>
      <c r="O7" s="29"/>
      <c r="P7" s="250"/>
      <c r="Q7" s="28"/>
      <c r="R7" s="796"/>
      <c r="S7" s="388"/>
      <c r="T7" s="389"/>
      <c r="U7" s="304"/>
      <c r="V7" s="390"/>
      <c r="W7" s="5"/>
      <c r="X7" s="5"/>
      <c r="Y7" s="5"/>
      <c r="Z7" s="5"/>
    </row>
    <row r="8" spans="1:36" s="43" customFormat="1" ht="13.5" thickBot="1" x14ac:dyDescent="0.25">
      <c r="A8" s="391">
        <v>1</v>
      </c>
      <c r="B8" s="278">
        <v>14</v>
      </c>
      <c r="C8" s="278" t="s">
        <v>25</v>
      </c>
      <c r="D8" s="278">
        <v>3312</v>
      </c>
      <c r="E8" s="392">
        <v>5213</v>
      </c>
      <c r="F8" s="278" t="s">
        <v>25</v>
      </c>
      <c r="G8" s="278">
        <v>1003</v>
      </c>
      <c r="H8" s="393" t="s">
        <v>26</v>
      </c>
      <c r="I8" s="278">
        <v>203</v>
      </c>
      <c r="J8" s="394" t="s">
        <v>6759</v>
      </c>
      <c r="K8" s="395" t="s">
        <v>6760</v>
      </c>
      <c r="L8" s="396" t="s">
        <v>28</v>
      </c>
      <c r="M8" s="397" t="s">
        <v>6761</v>
      </c>
      <c r="N8" s="398" t="s">
        <v>6690</v>
      </c>
      <c r="O8" s="399">
        <v>44926</v>
      </c>
      <c r="P8" s="399">
        <v>44957</v>
      </c>
      <c r="Q8" s="292">
        <v>100000</v>
      </c>
      <c r="R8" s="292">
        <v>100000</v>
      </c>
      <c r="S8" s="292"/>
      <c r="T8" s="292"/>
      <c r="U8" s="400"/>
      <c r="V8" s="401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</row>
    <row r="9" spans="1:36" s="686" customFormat="1" ht="15" customHeight="1" thickBot="1" x14ac:dyDescent="0.25">
      <c r="A9" s="676" t="s">
        <v>366</v>
      </c>
      <c r="B9" s="677"/>
      <c r="C9" s="677"/>
      <c r="D9" s="678"/>
      <c r="E9" s="678"/>
      <c r="F9" s="678"/>
      <c r="G9" s="678"/>
      <c r="H9" s="678"/>
      <c r="I9" s="678"/>
      <c r="J9" s="679"/>
      <c r="K9" s="680"/>
      <c r="L9" s="681"/>
      <c r="M9" s="680"/>
      <c r="N9" s="682"/>
      <c r="O9" s="682"/>
      <c r="P9" s="682"/>
      <c r="Q9" s="683">
        <f t="shared" ref="Q9:V9" si="0">SUM(Q8:Q8)</f>
        <v>100000</v>
      </c>
      <c r="R9" s="683">
        <f t="shared" si="0"/>
        <v>100000</v>
      </c>
      <c r="S9" s="683">
        <f t="shared" si="0"/>
        <v>0</v>
      </c>
      <c r="T9" s="683">
        <f t="shared" si="0"/>
        <v>0</v>
      </c>
      <c r="U9" s="683">
        <f t="shared" si="0"/>
        <v>0</v>
      </c>
      <c r="V9" s="684">
        <f t="shared" si="0"/>
        <v>0</v>
      </c>
      <c r="W9" s="685"/>
      <c r="X9" s="685"/>
      <c r="Y9" s="685"/>
      <c r="Z9" s="685"/>
    </row>
    <row r="10" spans="1:36" ht="15" customHeight="1" x14ac:dyDescent="0.2">
      <c r="A10" s="402"/>
      <c r="B10" s="1383"/>
      <c r="C10" s="1384"/>
      <c r="D10" s="798"/>
      <c r="E10" s="798"/>
      <c r="F10" s="798"/>
      <c r="G10" s="798"/>
      <c r="H10" s="798"/>
      <c r="I10" s="798"/>
      <c r="J10" s="1385"/>
      <c r="K10" s="804"/>
      <c r="L10" s="795"/>
      <c r="M10" s="804"/>
      <c r="N10" s="807"/>
      <c r="O10" s="795"/>
      <c r="P10" s="795"/>
      <c r="Q10" s="795"/>
      <c r="R10" s="795"/>
      <c r="S10" s="795"/>
      <c r="T10" s="795"/>
      <c r="U10" s="795"/>
      <c r="V10" s="403"/>
      <c r="W10" s="5"/>
      <c r="X10" s="5"/>
      <c r="Y10" s="5"/>
      <c r="Z10" s="5"/>
    </row>
    <row r="11" spans="1:36" ht="15" customHeight="1" x14ac:dyDescent="0.2">
      <c r="A11" s="404" t="s">
        <v>716</v>
      </c>
      <c r="B11" s="405"/>
      <c r="C11" s="405"/>
      <c r="D11" s="405"/>
      <c r="E11" s="405"/>
      <c r="F11" s="405"/>
      <c r="G11" s="405"/>
      <c r="H11" s="1386"/>
      <c r="I11" s="1386"/>
      <c r="J11" s="406"/>
      <c r="K11" s="407"/>
      <c r="L11" s="1387"/>
      <c r="M11" s="408"/>
      <c r="N11" s="409"/>
      <c r="O11" s="1387"/>
      <c r="P11" s="1387"/>
      <c r="Q11" s="1387"/>
      <c r="R11" s="1387"/>
      <c r="S11" s="1387"/>
      <c r="T11" s="1387"/>
      <c r="U11" s="1387"/>
      <c r="V11" s="410"/>
      <c r="W11" s="5"/>
      <c r="X11" s="5"/>
      <c r="Y11" s="5"/>
      <c r="Z11" s="5"/>
    </row>
    <row r="12" spans="1:36" s="43" customFormat="1" ht="13.5" thickBot="1" x14ac:dyDescent="0.25">
      <c r="A12" s="391">
        <v>2</v>
      </c>
      <c r="B12" s="278">
        <v>14</v>
      </c>
      <c r="C12" s="278" t="s">
        <v>25</v>
      </c>
      <c r="D12" s="278">
        <v>3299</v>
      </c>
      <c r="E12" s="392">
        <v>5222</v>
      </c>
      <c r="F12" s="278" t="s">
        <v>25</v>
      </c>
      <c r="G12" s="278">
        <v>1003</v>
      </c>
      <c r="H12" s="393" t="s">
        <v>717</v>
      </c>
      <c r="I12" s="278">
        <v>321</v>
      </c>
      <c r="J12" s="394" t="s">
        <v>6762</v>
      </c>
      <c r="K12" s="395" t="s">
        <v>6763</v>
      </c>
      <c r="L12" s="396" t="s">
        <v>1177</v>
      </c>
      <c r="M12" s="397" t="s">
        <v>6764</v>
      </c>
      <c r="N12" s="398" t="s">
        <v>6765</v>
      </c>
      <c r="O12" s="399">
        <v>44926</v>
      </c>
      <c r="P12" s="399">
        <v>44957</v>
      </c>
      <c r="Q12" s="292">
        <v>200000</v>
      </c>
      <c r="R12" s="104">
        <v>188200</v>
      </c>
      <c r="S12" s="400">
        <v>11800</v>
      </c>
      <c r="T12" s="292"/>
      <c r="U12" s="400">
        <v>11800</v>
      </c>
      <c r="V12" s="411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</row>
    <row r="13" spans="1:36" s="686" customFormat="1" ht="15" customHeight="1" thickBot="1" x14ac:dyDescent="0.25">
      <c r="A13" s="687" t="s">
        <v>366</v>
      </c>
      <c r="B13" s="688"/>
      <c r="C13" s="688"/>
      <c r="D13" s="688"/>
      <c r="E13" s="678"/>
      <c r="F13" s="678"/>
      <c r="G13" s="678"/>
      <c r="H13" s="678"/>
      <c r="I13" s="678"/>
      <c r="J13" s="679"/>
      <c r="K13" s="689"/>
      <c r="L13" s="690"/>
      <c r="M13" s="680"/>
      <c r="N13" s="678"/>
      <c r="O13" s="678"/>
      <c r="P13" s="678"/>
      <c r="Q13" s="683">
        <f t="shared" ref="Q13:V13" si="1">SUM(Q12:Q12)</f>
        <v>200000</v>
      </c>
      <c r="R13" s="683">
        <f t="shared" si="1"/>
        <v>188200</v>
      </c>
      <c r="S13" s="683">
        <f t="shared" si="1"/>
        <v>11800</v>
      </c>
      <c r="T13" s="683">
        <f t="shared" si="1"/>
        <v>0</v>
      </c>
      <c r="U13" s="683">
        <f t="shared" si="1"/>
        <v>11800</v>
      </c>
      <c r="V13" s="684">
        <f t="shared" si="1"/>
        <v>0</v>
      </c>
      <c r="W13" s="685"/>
      <c r="X13" s="685"/>
      <c r="Y13" s="685"/>
    </row>
    <row r="14" spans="1:36" ht="15" customHeight="1" x14ac:dyDescent="0.2">
      <c r="A14" s="402"/>
      <c r="B14" s="1383"/>
      <c r="C14" s="1384"/>
      <c r="D14" s="798"/>
      <c r="E14" s="798"/>
      <c r="F14" s="798"/>
      <c r="G14" s="798"/>
      <c r="H14" s="798"/>
      <c r="I14" s="798"/>
      <c r="J14" s="1385"/>
      <c r="K14" s="804"/>
      <c r="L14" s="1267"/>
      <c r="M14" s="804"/>
      <c r="N14" s="807"/>
      <c r="O14" s="1267"/>
      <c r="P14" s="1267"/>
      <c r="Q14" s="1267"/>
      <c r="R14" s="1267"/>
      <c r="S14" s="1267"/>
      <c r="T14" s="1267"/>
      <c r="U14" s="1267"/>
      <c r="V14" s="412"/>
      <c r="W14" s="413"/>
      <c r="X14" s="5"/>
      <c r="Y14" s="5"/>
      <c r="Z14" s="5"/>
    </row>
    <row r="15" spans="1:36" ht="15" customHeight="1" x14ac:dyDescent="0.2">
      <c r="A15" s="356" t="s">
        <v>3113</v>
      </c>
      <c r="B15" s="357"/>
      <c r="C15" s="357"/>
      <c r="D15" s="357"/>
      <c r="E15" s="357"/>
      <c r="F15" s="357"/>
      <c r="G15" s="357"/>
      <c r="H15" s="357"/>
      <c r="I15" s="357"/>
      <c r="J15" s="357"/>
      <c r="K15" s="357"/>
      <c r="L15" s="414"/>
      <c r="M15" s="408"/>
      <c r="N15" s="409"/>
      <c r="O15" s="414"/>
      <c r="P15" s="414"/>
      <c r="Q15" s="414"/>
      <c r="R15" s="414"/>
      <c r="S15" s="414"/>
      <c r="T15" s="414"/>
      <c r="U15" s="414"/>
      <c r="V15" s="415"/>
      <c r="W15" s="5"/>
      <c r="X15" s="5"/>
      <c r="Y15" s="5"/>
      <c r="Z15" s="5"/>
    </row>
    <row r="16" spans="1:36" s="43" customFormat="1" ht="13.5" thickBot="1" x14ac:dyDescent="0.25">
      <c r="A16" s="391">
        <v>3</v>
      </c>
      <c r="B16" s="278">
        <v>14</v>
      </c>
      <c r="C16" s="278" t="s">
        <v>25</v>
      </c>
      <c r="D16" s="278">
        <v>3326</v>
      </c>
      <c r="E16" s="392">
        <v>5223</v>
      </c>
      <c r="F16" s="278" t="s">
        <v>25</v>
      </c>
      <c r="G16" s="278">
        <v>1003</v>
      </c>
      <c r="H16" s="393" t="s">
        <v>3114</v>
      </c>
      <c r="I16" s="278">
        <v>101</v>
      </c>
      <c r="J16" s="394">
        <v>65336372</v>
      </c>
      <c r="K16" s="395" t="s">
        <v>3285</v>
      </c>
      <c r="L16" s="396" t="s">
        <v>750</v>
      </c>
      <c r="M16" s="397" t="s">
        <v>6766</v>
      </c>
      <c r="N16" s="398" t="s">
        <v>6690</v>
      </c>
      <c r="O16" s="399">
        <v>45016</v>
      </c>
      <c r="P16" s="399">
        <v>45046</v>
      </c>
      <c r="Q16" s="292">
        <v>500000</v>
      </c>
      <c r="R16" s="104"/>
      <c r="S16" s="292">
        <v>500000</v>
      </c>
      <c r="T16" s="292"/>
      <c r="U16" s="400"/>
      <c r="V16" s="401">
        <v>500000</v>
      </c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</row>
    <row r="17" spans="1:36" s="686" customFormat="1" ht="15" customHeight="1" thickBot="1" x14ac:dyDescent="0.25">
      <c r="A17" s="687" t="s">
        <v>366</v>
      </c>
      <c r="B17" s="688"/>
      <c r="C17" s="688"/>
      <c r="D17" s="688"/>
      <c r="E17" s="678"/>
      <c r="F17" s="678"/>
      <c r="G17" s="678"/>
      <c r="H17" s="678"/>
      <c r="I17" s="678"/>
      <c r="J17" s="679"/>
      <c r="K17" s="689"/>
      <c r="L17" s="690"/>
      <c r="M17" s="680"/>
      <c r="N17" s="678"/>
      <c r="O17" s="678"/>
      <c r="P17" s="678"/>
      <c r="Q17" s="683">
        <f t="shared" ref="Q17:V17" si="2">SUM(Q16:Q16)</f>
        <v>500000</v>
      </c>
      <c r="R17" s="683">
        <f t="shared" si="2"/>
        <v>0</v>
      </c>
      <c r="S17" s="683">
        <f t="shared" si="2"/>
        <v>500000</v>
      </c>
      <c r="T17" s="683">
        <f t="shared" si="2"/>
        <v>0</v>
      </c>
      <c r="U17" s="683">
        <f t="shared" si="2"/>
        <v>0</v>
      </c>
      <c r="V17" s="684">
        <f t="shared" si="2"/>
        <v>500000</v>
      </c>
      <c r="W17" s="685"/>
      <c r="X17" s="685"/>
      <c r="Y17" s="685"/>
      <c r="Z17" s="685"/>
    </row>
    <row r="18" spans="1:36" s="39" customFormat="1" x14ac:dyDescent="0.2">
      <c r="A18" s="416"/>
      <c r="B18" s="140"/>
      <c r="C18" s="140"/>
      <c r="D18" s="140"/>
      <c r="E18" s="140"/>
      <c r="F18" s="140"/>
      <c r="G18" s="140"/>
      <c r="H18" s="140"/>
      <c r="I18" s="140"/>
      <c r="J18" s="141"/>
      <c r="K18" s="142"/>
      <c r="L18" s="140"/>
      <c r="M18" s="143"/>
      <c r="N18" s="140"/>
      <c r="O18" s="143"/>
      <c r="P18" s="143"/>
      <c r="Q18" s="142"/>
      <c r="R18" s="142"/>
      <c r="S18" s="142"/>
      <c r="T18" s="142"/>
      <c r="U18" s="142"/>
      <c r="V18" s="417"/>
    </row>
    <row r="19" spans="1:36" s="39" customFormat="1" x14ac:dyDescent="0.2">
      <c r="A19" s="402" t="s">
        <v>3552</v>
      </c>
      <c r="B19" s="418"/>
      <c r="C19" s="419"/>
      <c r="D19" s="418"/>
      <c r="E19" s="418"/>
      <c r="F19" s="418"/>
      <c r="G19" s="214"/>
      <c r="H19" s="27"/>
      <c r="I19" s="27"/>
      <c r="J19" s="420"/>
      <c r="K19" s="421"/>
      <c r="L19" s="153"/>
      <c r="M19" s="154"/>
      <c r="N19" s="153"/>
      <c r="O19" s="154"/>
      <c r="P19" s="154"/>
      <c r="Q19" s="421"/>
      <c r="R19" s="421"/>
      <c r="S19" s="421"/>
      <c r="T19" s="421"/>
      <c r="U19" s="421"/>
      <c r="V19" s="422"/>
    </row>
    <row r="20" spans="1:36" s="43" customFormat="1" ht="25.5" x14ac:dyDescent="0.2">
      <c r="A20" s="391">
        <v>4</v>
      </c>
      <c r="B20" s="278">
        <v>7</v>
      </c>
      <c r="C20" s="278" t="s">
        <v>25</v>
      </c>
      <c r="D20" s="278">
        <v>5399</v>
      </c>
      <c r="E20" s="392">
        <v>5319</v>
      </c>
      <c r="F20" s="278" t="s">
        <v>25</v>
      </c>
      <c r="G20" s="278">
        <v>1782</v>
      </c>
      <c r="H20" s="393" t="s">
        <v>3553</v>
      </c>
      <c r="I20" s="278">
        <v>203</v>
      </c>
      <c r="J20" s="394">
        <v>75151499</v>
      </c>
      <c r="K20" s="395" t="s">
        <v>3556</v>
      </c>
      <c r="L20" s="396" t="s">
        <v>28</v>
      </c>
      <c r="M20" s="397" t="s">
        <v>6767</v>
      </c>
      <c r="N20" s="398" t="s">
        <v>6768</v>
      </c>
      <c r="O20" s="399">
        <v>44742</v>
      </c>
      <c r="P20" s="399">
        <v>44773</v>
      </c>
      <c r="Q20" s="292">
        <v>150000</v>
      </c>
      <c r="R20" s="292">
        <v>150000</v>
      </c>
      <c r="S20" s="292"/>
      <c r="T20" s="292"/>
      <c r="U20" s="400"/>
      <c r="V20" s="411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</row>
    <row r="21" spans="1:36" s="43" customFormat="1" ht="26.25" thickBot="1" x14ac:dyDescent="0.25">
      <c r="A21" s="391">
        <v>5</v>
      </c>
      <c r="B21" s="278">
        <v>14</v>
      </c>
      <c r="C21" s="278" t="s">
        <v>25</v>
      </c>
      <c r="D21" s="278">
        <v>5311</v>
      </c>
      <c r="E21" s="392">
        <v>6339</v>
      </c>
      <c r="F21" s="278" t="s">
        <v>25</v>
      </c>
      <c r="G21" s="278">
        <v>1541</v>
      </c>
      <c r="H21" s="393" t="s">
        <v>3553</v>
      </c>
      <c r="I21" s="278">
        <v>203</v>
      </c>
      <c r="J21" s="394" t="s">
        <v>6769</v>
      </c>
      <c r="K21" s="395" t="s">
        <v>3556</v>
      </c>
      <c r="L21" s="396" t="s">
        <v>28</v>
      </c>
      <c r="M21" s="397" t="s">
        <v>3557</v>
      </c>
      <c r="N21" s="398" t="s">
        <v>6770</v>
      </c>
      <c r="O21" s="399">
        <v>44926</v>
      </c>
      <c r="P21" s="399">
        <v>44957</v>
      </c>
      <c r="Q21" s="292">
        <v>11000000</v>
      </c>
      <c r="R21" s="292">
        <v>11000000</v>
      </c>
      <c r="S21" s="292"/>
      <c r="T21" s="292"/>
      <c r="U21" s="400"/>
      <c r="V21" s="401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</row>
    <row r="22" spans="1:36" s="695" customFormat="1" ht="13.5" thickBot="1" x14ac:dyDescent="0.25">
      <c r="A22" s="687" t="s">
        <v>366</v>
      </c>
      <c r="B22" s="688"/>
      <c r="C22" s="688"/>
      <c r="D22" s="688"/>
      <c r="E22" s="681"/>
      <c r="F22" s="681"/>
      <c r="G22" s="681"/>
      <c r="H22" s="691"/>
      <c r="I22" s="691"/>
      <c r="J22" s="692"/>
      <c r="K22" s="693"/>
      <c r="L22" s="691"/>
      <c r="M22" s="694"/>
      <c r="N22" s="678"/>
      <c r="O22" s="678"/>
      <c r="P22" s="678"/>
      <c r="Q22" s="683">
        <f t="shared" ref="Q22:V22" si="3">SUM(Q20:Q21)</f>
        <v>11150000</v>
      </c>
      <c r="R22" s="683">
        <f t="shared" si="3"/>
        <v>11150000</v>
      </c>
      <c r="S22" s="683">
        <f t="shared" si="3"/>
        <v>0</v>
      </c>
      <c r="T22" s="683">
        <f t="shared" si="3"/>
        <v>0</v>
      </c>
      <c r="U22" s="683">
        <f t="shared" si="3"/>
        <v>0</v>
      </c>
      <c r="V22" s="684">
        <f t="shared" si="3"/>
        <v>0</v>
      </c>
    </row>
    <row r="23" spans="1:36" s="39" customFormat="1" x14ac:dyDescent="0.2">
      <c r="A23" s="423"/>
      <c r="B23" s="1267"/>
      <c r="C23" s="1267"/>
      <c r="D23" s="1267"/>
      <c r="E23" s="1267"/>
      <c r="F23" s="1267"/>
      <c r="G23" s="1267"/>
      <c r="H23" s="1267"/>
      <c r="I23" s="1267"/>
      <c r="J23" s="1388"/>
      <c r="K23" s="804"/>
      <c r="L23" s="1267"/>
      <c r="M23" s="1268"/>
      <c r="N23" s="1267"/>
      <c r="O23" s="1267"/>
      <c r="P23" s="1267"/>
      <c r="Q23" s="1268"/>
      <c r="R23" s="1268"/>
      <c r="S23" s="1268"/>
      <c r="T23" s="1268"/>
      <c r="U23" s="1268"/>
      <c r="V23" s="424"/>
    </row>
    <row r="24" spans="1:36" x14ac:dyDescent="0.2">
      <c r="A24" s="425" t="s">
        <v>3565</v>
      </c>
      <c r="B24" s="1386"/>
      <c r="C24" s="1386"/>
      <c r="D24" s="1386"/>
      <c r="E24" s="1386"/>
      <c r="F24" s="1389"/>
      <c r="G24" s="1386"/>
      <c r="H24" s="798"/>
      <c r="I24" s="798"/>
      <c r="J24" s="1385"/>
      <c r="K24" s="1390"/>
      <c r="L24" s="1391"/>
      <c r="M24" s="804"/>
      <c r="N24" s="807"/>
      <c r="O24" s="807"/>
      <c r="P24" s="807"/>
      <c r="Q24" s="804"/>
      <c r="R24" s="804"/>
      <c r="S24" s="408"/>
      <c r="T24" s="408"/>
      <c r="U24" s="408"/>
      <c r="V24" s="428"/>
      <c r="W24" s="5"/>
      <c r="X24" s="5"/>
      <c r="Y24" s="5"/>
      <c r="Z24" s="5"/>
    </row>
    <row r="25" spans="1:36" s="43" customFormat="1" x14ac:dyDescent="0.2">
      <c r="A25" s="429">
        <v>6</v>
      </c>
      <c r="B25" s="278">
        <v>5</v>
      </c>
      <c r="C25" s="278" t="s">
        <v>25</v>
      </c>
      <c r="D25" s="278">
        <v>2341</v>
      </c>
      <c r="E25" s="392">
        <v>6341</v>
      </c>
      <c r="F25" s="278">
        <v>234</v>
      </c>
      <c r="G25" s="278">
        <v>1396</v>
      </c>
      <c r="H25" s="393" t="s">
        <v>3566</v>
      </c>
      <c r="I25" s="278">
        <v>317</v>
      </c>
      <c r="J25" s="394" t="s">
        <v>5878</v>
      </c>
      <c r="K25" s="395" t="s">
        <v>5879</v>
      </c>
      <c r="L25" s="396" t="s">
        <v>5880</v>
      </c>
      <c r="M25" s="397" t="s">
        <v>5881</v>
      </c>
      <c r="N25" s="398" t="s">
        <v>6771</v>
      </c>
      <c r="O25" s="399">
        <v>44742</v>
      </c>
      <c r="P25" s="430">
        <v>44773</v>
      </c>
      <c r="Q25" s="292">
        <v>400000</v>
      </c>
      <c r="R25" s="104"/>
      <c r="S25" s="292">
        <v>400000</v>
      </c>
      <c r="T25" s="292"/>
      <c r="U25" s="292">
        <v>400000</v>
      </c>
      <c r="V25" s="411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</row>
    <row r="26" spans="1:36" s="43" customFormat="1" ht="38.25" x14ac:dyDescent="0.2">
      <c r="A26" s="429">
        <v>7</v>
      </c>
      <c r="B26" s="360">
        <v>6</v>
      </c>
      <c r="C26" s="360" t="s">
        <v>3625</v>
      </c>
      <c r="D26" s="360">
        <v>2310</v>
      </c>
      <c r="E26" s="431">
        <v>6341</v>
      </c>
      <c r="F26" s="360">
        <v>231</v>
      </c>
      <c r="G26" s="360">
        <v>1155</v>
      </c>
      <c r="H26" s="360" t="s">
        <v>3566</v>
      </c>
      <c r="I26" s="360">
        <v>720</v>
      </c>
      <c r="J26" s="361" t="s">
        <v>4052</v>
      </c>
      <c r="K26" s="432" t="s">
        <v>4203</v>
      </c>
      <c r="L26" s="431" t="s">
        <v>153</v>
      </c>
      <c r="M26" s="433" t="s">
        <v>6772</v>
      </c>
      <c r="N26" s="434" t="s">
        <v>6773</v>
      </c>
      <c r="O26" s="399">
        <v>44651</v>
      </c>
      <c r="P26" s="430">
        <v>44985</v>
      </c>
      <c r="Q26" s="435">
        <v>3305600</v>
      </c>
      <c r="R26" s="435">
        <v>3305600</v>
      </c>
      <c r="S26" s="435"/>
      <c r="T26" s="435"/>
      <c r="U26" s="435"/>
      <c r="V26" s="1392"/>
      <c r="X26" s="387"/>
      <c r="Y26" s="436"/>
      <c r="Z26" s="56"/>
      <c r="AA26" s="273"/>
      <c r="AB26" s="52"/>
      <c r="AC26" s="52"/>
      <c r="AD26" s="52"/>
      <c r="AE26" s="52"/>
      <c r="AF26" s="52"/>
      <c r="AG26" s="52"/>
      <c r="AH26" s="52"/>
      <c r="AI26" s="52"/>
      <c r="AJ26" s="52"/>
    </row>
    <row r="27" spans="1:36" s="43" customFormat="1" ht="25.5" x14ac:dyDescent="0.2">
      <c r="A27" s="429">
        <v>8</v>
      </c>
      <c r="B27" s="360">
        <v>6</v>
      </c>
      <c r="C27" s="360" t="s">
        <v>3625</v>
      </c>
      <c r="D27" s="360">
        <v>2321</v>
      </c>
      <c r="E27" s="431">
        <v>6341</v>
      </c>
      <c r="F27" s="360">
        <v>232</v>
      </c>
      <c r="G27" s="360">
        <v>1133</v>
      </c>
      <c r="H27" s="360" t="s">
        <v>3566</v>
      </c>
      <c r="I27" s="360">
        <v>619</v>
      </c>
      <c r="J27" s="361" t="s">
        <v>6774</v>
      </c>
      <c r="K27" s="432" t="s">
        <v>5643</v>
      </c>
      <c r="L27" s="431" t="s">
        <v>1228</v>
      </c>
      <c r="M27" s="433" t="s">
        <v>6775</v>
      </c>
      <c r="N27" s="434" t="s">
        <v>6773</v>
      </c>
      <c r="O27" s="399">
        <v>44834</v>
      </c>
      <c r="P27" s="430">
        <v>45291</v>
      </c>
      <c r="Q27" s="435">
        <v>1835800</v>
      </c>
      <c r="R27" s="435">
        <v>1835800</v>
      </c>
      <c r="S27" s="435"/>
      <c r="T27" s="435"/>
      <c r="U27" s="435"/>
      <c r="V27" s="1392"/>
      <c r="X27" s="387"/>
      <c r="Y27" s="436"/>
      <c r="Z27" s="56"/>
      <c r="AA27" s="273"/>
      <c r="AB27" s="52"/>
      <c r="AC27" s="52"/>
      <c r="AD27" s="52"/>
      <c r="AE27" s="52"/>
      <c r="AF27" s="52"/>
      <c r="AG27" s="52"/>
      <c r="AH27" s="52"/>
      <c r="AI27" s="52"/>
      <c r="AJ27" s="52"/>
    </row>
    <row r="28" spans="1:36" s="43" customFormat="1" ht="25.5" x14ac:dyDescent="0.2">
      <c r="A28" s="429">
        <v>9</v>
      </c>
      <c r="B28" s="278">
        <v>6</v>
      </c>
      <c r="C28" s="278" t="s">
        <v>3625</v>
      </c>
      <c r="D28" s="278">
        <v>2321</v>
      </c>
      <c r="E28" s="392">
        <v>6341</v>
      </c>
      <c r="F28" s="278">
        <v>232</v>
      </c>
      <c r="G28" s="278">
        <v>1133</v>
      </c>
      <c r="H28" s="393" t="s">
        <v>3566</v>
      </c>
      <c r="I28" s="278">
        <v>407</v>
      </c>
      <c r="J28" s="394" t="s">
        <v>6776</v>
      </c>
      <c r="K28" s="395" t="s">
        <v>6777</v>
      </c>
      <c r="L28" s="396" t="s">
        <v>6778</v>
      </c>
      <c r="M28" s="397" t="s">
        <v>6779</v>
      </c>
      <c r="N28" s="398" t="s">
        <v>6770</v>
      </c>
      <c r="O28" s="399">
        <v>44620</v>
      </c>
      <c r="P28" s="430">
        <v>45291</v>
      </c>
      <c r="Q28" s="292">
        <v>8479400</v>
      </c>
      <c r="R28" s="292">
        <v>8479400</v>
      </c>
      <c r="S28" s="292"/>
      <c r="T28" s="435"/>
      <c r="U28" s="435"/>
      <c r="V28" s="40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</row>
    <row r="29" spans="1:36" s="43" customFormat="1" ht="25.5" x14ac:dyDescent="0.2">
      <c r="A29" s="429">
        <v>10</v>
      </c>
      <c r="B29" s="278">
        <v>6</v>
      </c>
      <c r="C29" s="278" t="s">
        <v>3625</v>
      </c>
      <c r="D29" s="278">
        <v>2321</v>
      </c>
      <c r="E29" s="392">
        <v>6341</v>
      </c>
      <c r="F29" s="278">
        <v>232</v>
      </c>
      <c r="G29" s="278">
        <v>1133</v>
      </c>
      <c r="H29" s="393" t="s">
        <v>3566</v>
      </c>
      <c r="I29" s="278">
        <v>102</v>
      </c>
      <c r="J29" s="394" t="s">
        <v>3665</v>
      </c>
      <c r="K29" s="395" t="s">
        <v>6780</v>
      </c>
      <c r="L29" s="396" t="s">
        <v>57</v>
      </c>
      <c r="M29" s="397" t="s">
        <v>6781</v>
      </c>
      <c r="N29" s="398" t="s">
        <v>6782</v>
      </c>
      <c r="O29" s="399">
        <v>44651</v>
      </c>
      <c r="P29" s="437">
        <v>44985</v>
      </c>
      <c r="Q29" s="292">
        <v>3305600</v>
      </c>
      <c r="R29" s="292">
        <v>3305600</v>
      </c>
      <c r="S29" s="292"/>
      <c r="T29" s="438"/>
      <c r="U29" s="438"/>
      <c r="V29" s="40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</row>
    <row r="30" spans="1:36" s="43" customFormat="1" ht="25.5" x14ac:dyDescent="0.2">
      <c r="A30" s="429">
        <v>11</v>
      </c>
      <c r="B30" s="278">
        <v>6</v>
      </c>
      <c r="C30" s="278" t="s">
        <v>3625</v>
      </c>
      <c r="D30" s="278">
        <v>2310</v>
      </c>
      <c r="E30" s="392">
        <v>6341</v>
      </c>
      <c r="F30" s="278">
        <v>231</v>
      </c>
      <c r="G30" s="278">
        <v>1155</v>
      </c>
      <c r="H30" s="393" t="s">
        <v>3566</v>
      </c>
      <c r="I30" s="278">
        <v>321</v>
      </c>
      <c r="J30" s="394" t="s">
        <v>6783</v>
      </c>
      <c r="K30" s="395" t="s">
        <v>6784</v>
      </c>
      <c r="L30" s="396" t="s">
        <v>1796</v>
      </c>
      <c r="M30" s="439" t="s">
        <v>6785</v>
      </c>
      <c r="N30" s="398" t="s">
        <v>6771</v>
      </c>
      <c r="O30" s="399">
        <v>44742</v>
      </c>
      <c r="P30" s="430">
        <v>45199</v>
      </c>
      <c r="Q30" s="292">
        <v>2016700</v>
      </c>
      <c r="R30" s="104">
        <f>+Q30-S30</f>
        <v>1553968.83</v>
      </c>
      <c r="S30" s="292">
        <v>462731.17</v>
      </c>
      <c r="T30" s="292">
        <v>462731.17</v>
      </c>
      <c r="U30" s="400"/>
      <c r="V30" s="40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</row>
    <row r="31" spans="1:36" s="43" customFormat="1" ht="25.5" x14ac:dyDescent="0.2">
      <c r="A31" s="429">
        <v>12</v>
      </c>
      <c r="B31" s="278">
        <v>6</v>
      </c>
      <c r="C31" s="278" t="s">
        <v>3625</v>
      </c>
      <c r="D31" s="278">
        <v>2310</v>
      </c>
      <c r="E31" s="392">
        <v>6341</v>
      </c>
      <c r="F31" s="278">
        <v>231</v>
      </c>
      <c r="G31" s="278">
        <v>1155</v>
      </c>
      <c r="H31" s="393" t="s">
        <v>3566</v>
      </c>
      <c r="I31" s="278">
        <v>720</v>
      </c>
      <c r="J31" s="394" t="s">
        <v>4506</v>
      </c>
      <c r="K31" s="395" t="s">
        <v>6786</v>
      </c>
      <c r="L31" s="396" t="s">
        <v>4508</v>
      </c>
      <c r="M31" s="439" t="s">
        <v>6787</v>
      </c>
      <c r="N31" s="398" t="s">
        <v>6771</v>
      </c>
      <c r="O31" s="399">
        <v>44742</v>
      </c>
      <c r="P31" s="430">
        <v>45199</v>
      </c>
      <c r="Q31" s="292">
        <v>1290300</v>
      </c>
      <c r="R31" s="292">
        <v>1290300</v>
      </c>
      <c r="S31" s="292"/>
      <c r="T31" s="292"/>
      <c r="U31" s="400"/>
      <c r="V31" s="401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</row>
    <row r="32" spans="1:36" s="43" customFormat="1" ht="25.5" x14ac:dyDescent="0.2">
      <c r="A32" s="429">
        <v>13</v>
      </c>
      <c r="B32" s="278">
        <v>6</v>
      </c>
      <c r="C32" s="278" t="s">
        <v>3625</v>
      </c>
      <c r="D32" s="278">
        <v>2310</v>
      </c>
      <c r="E32" s="392">
        <v>6341</v>
      </c>
      <c r="F32" s="278">
        <v>231</v>
      </c>
      <c r="G32" s="278">
        <v>1155</v>
      </c>
      <c r="H32" s="393" t="s">
        <v>3566</v>
      </c>
      <c r="I32" s="278">
        <v>102</v>
      </c>
      <c r="J32" s="394" t="s">
        <v>4662</v>
      </c>
      <c r="K32" s="395" t="s">
        <v>4663</v>
      </c>
      <c r="L32" s="396" t="s">
        <v>163</v>
      </c>
      <c r="M32" s="439" t="s">
        <v>6788</v>
      </c>
      <c r="N32" s="398" t="s">
        <v>6771</v>
      </c>
      <c r="O32" s="399">
        <v>44742</v>
      </c>
      <c r="P32" s="430">
        <v>45199</v>
      </c>
      <c r="Q32" s="292">
        <v>743700</v>
      </c>
      <c r="R32" s="104">
        <f>+Q32-S32</f>
        <v>723350</v>
      </c>
      <c r="S32" s="292">
        <v>20350</v>
      </c>
      <c r="T32" s="292">
        <v>20350</v>
      </c>
      <c r="U32" s="400"/>
      <c r="V32" s="401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</row>
    <row r="33" spans="1:36" s="43" customFormat="1" ht="25.5" x14ac:dyDescent="0.2">
      <c r="A33" s="429">
        <v>14</v>
      </c>
      <c r="B33" s="278">
        <v>6</v>
      </c>
      <c r="C33" s="278" t="s">
        <v>3625</v>
      </c>
      <c r="D33" s="278">
        <v>2310</v>
      </c>
      <c r="E33" s="392">
        <v>6341</v>
      </c>
      <c r="F33" s="278">
        <v>231</v>
      </c>
      <c r="G33" s="278">
        <v>1155</v>
      </c>
      <c r="H33" s="393" t="s">
        <v>3566</v>
      </c>
      <c r="I33" s="278">
        <v>102</v>
      </c>
      <c r="J33" s="394" t="s">
        <v>3678</v>
      </c>
      <c r="K33" s="395" t="s">
        <v>4100</v>
      </c>
      <c r="L33" s="396" t="s">
        <v>1146</v>
      </c>
      <c r="M33" s="439" t="s">
        <v>6789</v>
      </c>
      <c r="N33" s="398" t="s">
        <v>6771</v>
      </c>
      <c r="O33" s="399">
        <v>44742</v>
      </c>
      <c r="P33" s="430">
        <v>45199</v>
      </c>
      <c r="Q33" s="292">
        <v>1020100</v>
      </c>
      <c r="R33" s="292">
        <v>1020100</v>
      </c>
      <c r="S33" s="292"/>
      <c r="T33" s="292"/>
      <c r="U33" s="400"/>
      <c r="V33" s="401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</row>
    <row r="34" spans="1:36" s="43" customFormat="1" ht="25.5" x14ac:dyDescent="0.2">
      <c r="A34" s="429">
        <v>15</v>
      </c>
      <c r="B34" s="278">
        <v>6</v>
      </c>
      <c r="C34" s="278" t="s">
        <v>3625</v>
      </c>
      <c r="D34" s="278">
        <v>2321</v>
      </c>
      <c r="E34" s="392">
        <v>6341</v>
      </c>
      <c r="F34" s="278">
        <v>232</v>
      </c>
      <c r="G34" s="278">
        <v>1133</v>
      </c>
      <c r="H34" s="393" t="s">
        <v>3566</v>
      </c>
      <c r="I34" s="278">
        <v>321</v>
      </c>
      <c r="J34" s="394" t="s">
        <v>6783</v>
      </c>
      <c r="K34" s="395" t="s">
        <v>6784</v>
      </c>
      <c r="L34" s="396" t="s">
        <v>1796</v>
      </c>
      <c r="M34" s="439" t="s">
        <v>6790</v>
      </c>
      <c r="N34" s="398" t="s">
        <v>6771</v>
      </c>
      <c r="O34" s="399">
        <v>44742</v>
      </c>
      <c r="P34" s="430">
        <v>45199</v>
      </c>
      <c r="Q34" s="292">
        <v>6014400</v>
      </c>
      <c r="R34" s="104">
        <v>4769013.29</v>
      </c>
      <c r="S34" s="292">
        <v>1245386.71</v>
      </c>
      <c r="T34" s="292">
        <v>1245386.71</v>
      </c>
      <c r="U34" s="400"/>
      <c r="V34" s="401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</row>
    <row r="35" spans="1:36" s="43" customFormat="1" ht="25.5" x14ac:dyDescent="0.2">
      <c r="A35" s="429">
        <v>16</v>
      </c>
      <c r="B35" s="278">
        <v>6</v>
      </c>
      <c r="C35" s="278" t="s">
        <v>3625</v>
      </c>
      <c r="D35" s="278">
        <v>2321</v>
      </c>
      <c r="E35" s="392">
        <v>6349</v>
      </c>
      <c r="F35" s="278">
        <v>232</v>
      </c>
      <c r="G35" s="278">
        <v>1133</v>
      </c>
      <c r="H35" s="393" t="s">
        <v>3566</v>
      </c>
      <c r="I35" s="278">
        <v>314</v>
      </c>
      <c r="J35" s="394" t="s">
        <v>4362</v>
      </c>
      <c r="K35" s="395" t="s">
        <v>4363</v>
      </c>
      <c r="L35" s="396" t="s">
        <v>4364</v>
      </c>
      <c r="M35" s="439" t="s">
        <v>6791</v>
      </c>
      <c r="N35" s="398" t="s">
        <v>6771</v>
      </c>
      <c r="O35" s="399">
        <v>44742</v>
      </c>
      <c r="P35" s="430">
        <v>45199</v>
      </c>
      <c r="Q35" s="292">
        <v>795300</v>
      </c>
      <c r="R35" s="292">
        <v>795300</v>
      </c>
      <c r="S35" s="292"/>
      <c r="T35" s="292"/>
      <c r="U35" s="400"/>
      <c r="V35" s="401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</row>
    <row r="36" spans="1:36" s="43" customFormat="1" ht="25.5" x14ac:dyDescent="0.2">
      <c r="A36" s="429">
        <v>17</v>
      </c>
      <c r="B36" s="278">
        <v>6</v>
      </c>
      <c r="C36" s="278" t="s">
        <v>3625</v>
      </c>
      <c r="D36" s="278">
        <v>2321</v>
      </c>
      <c r="E36" s="392">
        <v>6341</v>
      </c>
      <c r="F36" s="278">
        <v>239</v>
      </c>
      <c r="G36" s="278">
        <v>1028</v>
      </c>
      <c r="H36" s="393" t="s">
        <v>3566</v>
      </c>
      <c r="I36" s="278">
        <v>605</v>
      </c>
      <c r="J36" s="394" t="s">
        <v>6792</v>
      </c>
      <c r="K36" s="395" t="s">
        <v>4356</v>
      </c>
      <c r="L36" s="396" t="s">
        <v>4357</v>
      </c>
      <c r="M36" s="439" t="s">
        <v>6793</v>
      </c>
      <c r="N36" s="398" t="s">
        <v>6771</v>
      </c>
      <c r="O36" s="399">
        <v>44742</v>
      </c>
      <c r="P36" s="430">
        <v>45199</v>
      </c>
      <c r="Q36" s="292">
        <v>450000</v>
      </c>
      <c r="R36" s="292">
        <v>450000</v>
      </c>
      <c r="S36" s="292"/>
      <c r="T36" s="292"/>
      <c r="U36" s="400"/>
      <c r="V36" s="401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</row>
    <row r="37" spans="1:36" s="43" customFormat="1" ht="25.5" x14ac:dyDescent="0.2">
      <c r="A37" s="429">
        <v>18</v>
      </c>
      <c r="B37" s="278">
        <v>6</v>
      </c>
      <c r="C37" s="278" t="s">
        <v>3625</v>
      </c>
      <c r="D37" s="278">
        <v>2310</v>
      </c>
      <c r="E37" s="392">
        <v>6341</v>
      </c>
      <c r="F37" s="278">
        <v>231</v>
      </c>
      <c r="G37" s="278">
        <v>1155</v>
      </c>
      <c r="H37" s="393" t="s">
        <v>3566</v>
      </c>
      <c r="I37" s="278">
        <v>102</v>
      </c>
      <c r="J37" s="394" t="s">
        <v>4907</v>
      </c>
      <c r="K37" s="395" t="s">
        <v>4908</v>
      </c>
      <c r="L37" s="396" t="s">
        <v>2649</v>
      </c>
      <c r="M37" s="439" t="s">
        <v>6794</v>
      </c>
      <c r="N37" s="398" t="s">
        <v>6690</v>
      </c>
      <c r="O37" s="399">
        <v>44834</v>
      </c>
      <c r="P37" s="430">
        <v>45291</v>
      </c>
      <c r="Q37" s="292">
        <v>2089900</v>
      </c>
      <c r="R37" s="292">
        <v>2089900</v>
      </c>
      <c r="S37" s="292"/>
      <c r="T37" s="292"/>
      <c r="U37" s="400"/>
      <c r="V37" s="401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</row>
    <row r="38" spans="1:36" s="43" customFormat="1" ht="25.5" x14ac:dyDescent="0.2">
      <c r="A38" s="429">
        <v>19</v>
      </c>
      <c r="B38" s="278">
        <v>6</v>
      </c>
      <c r="C38" s="278" t="s">
        <v>3625</v>
      </c>
      <c r="D38" s="278">
        <v>2310</v>
      </c>
      <c r="E38" s="392">
        <v>6341</v>
      </c>
      <c r="F38" s="278">
        <v>231</v>
      </c>
      <c r="G38" s="278">
        <v>1155</v>
      </c>
      <c r="H38" s="393" t="s">
        <v>3566</v>
      </c>
      <c r="I38" s="278">
        <v>102</v>
      </c>
      <c r="J38" s="394" t="s">
        <v>3665</v>
      </c>
      <c r="K38" s="395" t="s">
        <v>6780</v>
      </c>
      <c r="L38" s="396" t="s">
        <v>57</v>
      </c>
      <c r="M38" s="439" t="s">
        <v>6795</v>
      </c>
      <c r="N38" s="398" t="s">
        <v>6690</v>
      </c>
      <c r="O38" s="399">
        <v>44834</v>
      </c>
      <c r="P38" s="430">
        <v>45291</v>
      </c>
      <c r="Q38" s="292">
        <v>1835800</v>
      </c>
      <c r="R38" s="292">
        <v>1835800</v>
      </c>
      <c r="S38" s="292"/>
      <c r="T38" s="292"/>
      <c r="U38" s="400"/>
      <c r="V38" s="401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</row>
    <row r="39" spans="1:36" s="43" customFormat="1" ht="25.5" x14ac:dyDescent="0.2">
      <c r="A39" s="429">
        <v>20</v>
      </c>
      <c r="B39" s="278">
        <v>6</v>
      </c>
      <c r="C39" s="278" t="s">
        <v>3625</v>
      </c>
      <c r="D39" s="278">
        <v>2310</v>
      </c>
      <c r="E39" s="392">
        <v>6341</v>
      </c>
      <c r="F39" s="278">
        <v>231</v>
      </c>
      <c r="G39" s="278">
        <v>1155</v>
      </c>
      <c r="H39" s="393" t="s">
        <v>3566</v>
      </c>
      <c r="I39" s="278">
        <v>317</v>
      </c>
      <c r="J39" s="394" t="s">
        <v>4773</v>
      </c>
      <c r="K39" s="395" t="s">
        <v>4774</v>
      </c>
      <c r="L39" s="396" t="s">
        <v>4775</v>
      </c>
      <c r="M39" s="439" t="s">
        <v>6796</v>
      </c>
      <c r="N39" s="398" t="s">
        <v>6690</v>
      </c>
      <c r="O39" s="399">
        <v>44834</v>
      </c>
      <c r="P39" s="430">
        <v>45291</v>
      </c>
      <c r="Q39" s="292">
        <v>1306000</v>
      </c>
      <c r="R39" s="292">
        <v>1306000</v>
      </c>
      <c r="S39" s="292"/>
      <c r="T39" s="292"/>
      <c r="U39" s="400"/>
      <c r="V39" s="401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</row>
    <row r="40" spans="1:36" s="43" customFormat="1" ht="25.5" x14ac:dyDescent="0.2">
      <c r="A40" s="429">
        <v>21</v>
      </c>
      <c r="B40" s="278">
        <v>6</v>
      </c>
      <c r="C40" s="278" t="s">
        <v>3625</v>
      </c>
      <c r="D40" s="278">
        <v>2310</v>
      </c>
      <c r="E40" s="392">
        <v>6341</v>
      </c>
      <c r="F40" s="278">
        <v>231</v>
      </c>
      <c r="G40" s="278">
        <v>1155</v>
      </c>
      <c r="H40" s="393" t="s">
        <v>3566</v>
      </c>
      <c r="I40" s="278">
        <v>712</v>
      </c>
      <c r="J40" s="394" t="s">
        <v>3980</v>
      </c>
      <c r="K40" s="395" t="s">
        <v>4297</v>
      </c>
      <c r="L40" s="396" t="s">
        <v>3242</v>
      </c>
      <c r="M40" s="439" t="s">
        <v>6797</v>
      </c>
      <c r="N40" s="398" t="s">
        <v>6690</v>
      </c>
      <c r="O40" s="399">
        <v>44834</v>
      </c>
      <c r="P40" s="430">
        <v>45291</v>
      </c>
      <c r="Q40" s="292">
        <v>2249400</v>
      </c>
      <c r="R40" s="292">
        <v>2149000</v>
      </c>
      <c r="S40" s="292">
        <v>100400</v>
      </c>
      <c r="T40" s="292">
        <v>100400</v>
      </c>
      <c r="U40" s="400"/>
      <c r="V40" s="401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</row>
    <row r="41" spans="1:36" s="43" customFormat="1" ht="25.5" x14ac:dyDescent="0.2">
      <c r="A41" s="429">
        <v>22</v>
      </c>
      <c r="B41" s="278">
        <v>6</v>
      </c>
      <c r="C41" s="278" t="s">
        <v>3625</v>
      </c>
      <c r="D41" s="278">
        <v>2321</v>
      </c>
      <c r="E41" s="392">
        <v>6341</v>
      </c>
      <c r="F41" s="278">
        <v>232</v>
      </c>
      <c r="G41" s="278">
        <v>1133</v>
      </c>
      <c r="H41" s="393" t="s">
        <v>3566</v>
      </c>
      <c r="I41" s="278">
        <v>316</v>
      </c>
      <c r="J41" s="394" t="s">
        <v>6798</v>
      </c>
      <c r="K41" s="395" t="s">
        <v>6799</v>
      </c>
      <c r="L41" s="396" t="s">
        <v>6800</v>
      </c>
      <c r="M41" s="439" t="s">
        <v>6801</v>
      </c>
      <c r="N41" s="398" t="s">
        <v>6690</v>
      </c>
      <c r="O41" s="399">
        <v>44834</v>
      </c>
      <c r="P41" s="430">
        <v>45291</v>
      </c>
      <c r="Q41" s="292">
        <v>4365600</v>
      </c>
      <c r="R41" s="292">
        <v>4365600</v>
      </c>
      <c r="S41" s="292"/>
      <c r="T41" s="292"/>
      <c r="U41" s="400"/>
      <c r="V41" s="401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</row>
    <row r="42" spans="1:36" s="43" customFormat="1" ht="25.5" x14ac:dyDescent="0.2">
      <c r="A42" s="429">
        <v>23</v>
      </c>
      <c r="B42" s="278">
        <v>6</v>
      </c>
      <c r="C42" s="278" t="s">
        <v>3625</v>
      </c>
      <c r="D42" s="278">
        <v>2321</v>
      </c>
      <c r="E42" s="392">
        <v>6341</v>
      </c>
      <c r="F42" s="278">
        <v>232</v>
      </c>
      <c r="G42" s="278">
        <v>1133</v>
      </c>
      <c r="H42" s="393" t="s">
        <v>3566</v>
      </c>
      <c r="I42" s="278">
        <v>619</v>
      </c>
      <c r="J42" s="394" t="s">
        <v>4259</v>
      </c>
      <c r="K42" s="395" t="s">
        <v>4260</v>
      </c>
      <c r="L42" s="396" t="s">
        <v>4261</v>
      </c>
      <c r="M42" s="439" t="s">
        <v>6802</v>
      </c>
      <c r="N42" s="398" t="s">
        <v>6690</v>
      </c>
      <c r="O42" s="399">
        <v>44834</v>
      </c>
      <c r="P42" s="430">
        <v>45291</v>
      </c>
      <c r="Q42" s="292">
        <v>7000000</v>
      </c>
      <c r="R42" s="292">
        <v>7000000</v>
      </c>
      <c r="S42" s="292"/>
      <c r="T42" s="292"/>
      <c r="U42" s="400"/>
      <c r="V42" s="401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</row>
    <row r="43" spans="1:36" s="43" customFormat="1" ht="25.5" x14ac:dyDescent="0.2">
      <c r="A43" s="429">
        <v>24</v>
      </c>
      <c r="B43" s="278">
        <v>6</v>
      </c>
      <c r="C43" s="278" t="s">
        <v>3625</v>
      </c>
      <c r="D43" s="278">
        <v>2321</v>
      </c>
      <c r="E43" s="392">
        <v>6341</v>
      </c>
      <c r="F43" s="278">
        <v>232</v>
      </c>
      <c r="G43" s="278">
        <v>1133</v>
      </c>
      <c r="H43" s="393" t="s">
        <v>3566</v>
      </c>
      <c r="I43" s="278">
        <v>615</v>
      </c>
      <c r="J43" s="394" t="s">
        <v>6803</v>
      </c>
      <c r="K43" s="395" t="s">
        <v>6804</v>
      </c>
      <c r="L43" s="396" t="s">
        <v>6805</v>
      </c>
      <c r="M43" s="439" t="s">
        <v>6806</v>
      </c>
      <c r="N43" s="398" t="s">
        <v>6690</v>
      </c>
      <c r="O43" s="399">
        <v>44834</v>
      </c>
      <c r="P43" s="430">
        <v>45291</v>
      </c>
      <c r="Q43" s="292">
        <v>7000000</v>
      </c>
      <c r="R43" s="292">
        <v>7000000</v>
      </c>
      <c r="S43" s="292"/>
      <c r="T43" s="292"/>
      <c r="U43" s="400"/>
      <c r="V43" s="401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</row>
    <row r="44" spans="1:36" s="43" customFormat="1" ht="25.5" x14ac:dyDescent="0.2">
      <c r="A44" s="429">
        <v>25</v>
      </c>
      <c r="B44" s="278">
        <v>6</v>
      </c>
      <c r="C44" s="278" t="s">
        <v>3625</v>
      </c>
      <c r="D44" s="278">
        <v>2321</v>
      </c>
      <c r="E44" s="392">
        <v>6341</v>
      </c>
      <c r="F44" s="278">
        <v>232</v>
      </c>
      <c r="G44" s="278">
        <v>1028</v>
      </c>
      <c r="H44" s="393" t="s">
        <v>3566</v>
      </c>
      <c r="I44" s="278">
        <v>510</v>
      </c>
      <c r="J44" s="394" t="s">
        <v>6807</v>
      </c>
      <c r="K44" s="395" t="s">
        <v>6808</v>
      </c>
      <c r="L44" s="396" t="s">
        <v>6809</v>
      </c>
      <c r="M44" s="439" t="s">
        <v>6810</v>
      </c>
      <c r="N44" s="398" t="s">
        <v>6690</v>
      </c>
      <c r="O44" s="399">
        <v>44834</v>
      </c>
      <c r="P44" s="430">
        <v>45291</v>
      </c>
      <c r="Q44" s="292">
        <v>450000</v>
      </c>
      <c r="R44" s="104">
        <v>450000</v>
      </c>
      <c r="S44" s="292"/>
      <c r="T44" s="292"/>
      <c r="U44" s="400"/>
      <c r="V44" s="401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</row>
    <row r="45" spans="1:36" s="43" customFormat="1" ht="25.5" x14ac:dyDescent="0.2">
      <c r="A45" s="429">
        <v>26</v>
      </c>
      <c r="B45" s="278">
        <v>6</v>
      </c>
      <c r="C45" s="278" t="s">
        <v>3625</v>
      </c>
      <c r="D45" s="278">
        <v>2321</v>
      </c>
      <c r="E45" s="392">
        <v>6341</v>
      </c>
      <c r="F45" s="278">
        <v>232</v>
      </c>
      <c r="G45" s="278">
        <v>1028</v>
      </c>
      <c r="H45" s="393" t="s">
        <v>3566</v>
      </c>
      <c r="I45" s="278">
        <v>619</v>
      </c>
      <c r="J45" s="394" t="s">
        <v>6811</v>
      </c>
      <c r="K45" s="395" t="s">
        <v>6812</v>
      </c>
      <c r="L45" s="396" t="s">
        <v>6813</v>
      </c>
      <c r="M45" s="439" t="s">
        <v>6814</v>
      </c>
      <c r="N45" s="398" t="s">
        <v>6690</v>
      </c>
      <c r="O45" s="399">
        <v>44834</v>
      </c>
      <c r="P45" s="430">
        <v>45291</v>
      </c>
      <c r="Q45" s="292">
        <v>450000</v>
      </c>
      <c r="R45" s="292">
        <v>450000</v>
      </c>
      <c r="S45" s="292"/>
      <c r="T45" s="292"/>
      <c r="U45" s="400"/>
      <c r="V45" s="401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</row>
    <row r="46" spans="1:36" s="43" customFormat="1" ht="38.25" x14ac:dyDescent="0.2">
      <c r="A46" s="429">
        <v>27</v>
      </c>
      <c r="B46" s="278">
        <v>6</v>
      </c>
      <c r="C46" s="278" t="s">
        <v>3625</v>
      </c>
      <c r="D46" s="278">
        <v>2321</v>
      </c>
      <c r="E46" s="392">
        <v>6341</v>
      </c>
      <c r="F46" s="278">
        <v>232</v>
      </c>
      <c r="G46" s="278">
        <v>1028</v>
      </c>
      <c r="H46" s="393" t="s">
        <v>3566</v>
      </c>
      <c r="I46" s="278">
        <v>407</v>
      </c>
      <c r="J46" s="394" t="s">
        <v>5726</v>
      </c>
      <c r="K46" s="395" t="s">
        <v>5727</v>
      </c>
      <c r="L46" s="396" t="s">
        <v>5728</v>
      </c>
      <c r="M46" s="439" t="s">
        <v>6815</v>
      </c>
      <c r="N46" s="398" t="s">
        <v>6690</v>
      </c>
      <c r="O46" s="399">
        <v>44834</v>
      </c>
      <c r="P46" s="430">
        <v>45291</v>
      </c>
      <c r="Q46" s="292">
        <v>450000</v>
      </c>
      <c r="R46" s="104">
        <v>450000</v>
      </c>
      <c r="S46" s="292"/>
      <c r="T46" s="292"/>
      <c r="U46" s="400"/>
      <c r="V46" s="401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</row>
    <row r="47" spans="1:36" s="43" customFormat="1" ht="51" x14ac:dyDescent="0.2">
      <c r="A47" s="429">
        <v>28</v>
      </c>
      <c r="B47" s="278">
        <v>6</v>
      </c>
      <c r="C47" s="278" t="s">
        <v>3625</v>
      </c>
      <c r="D47" s="278">
        <v>2321</v>
      </c>
      <c r="E47" s="392">
        <v>6341</v>
      </c>
      <c r="F47" s="278">
        <v>232</v>
      </c>
      <c r="G47" s="278">
        <v>1028</v>
      </c>
      <c r="H47" s="393" t="s">
        <v>3566</v>
      </c>
      <c r="I47" s="278">
        <v>407</v>
      </c>
      <c r="J47" s="394" t="s">
        <v>6816</v>
      </c>
      <c r="K47" s="395" t="s">
        <v>6817</v>
      </c>
      <c r="L47" s="396" t="s">
        <v>6818</v>
      </c>
      <c r="M47" s="439" t="s">
        <v>6819</v>
      </c>
      <c r="N47" s="398" t="s">
        <v>6690</v>
      </c>
      <c r="O47" s="399">
        <v>44834</v>
      </c>
      <c r="P47" s="430">
        <v>45291</v>
      </c>
      <c r="Q47" s="292">
        <v>450000</v>
      </c>
      <c r="R47" s="292">
        <v>450000</v>
      </c>
      <c r="S47" s="292"/>
      <c r="T47" s="292"/>
      <c r="U47" s="400"/>
      <c r="V47" s="401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</row>
    <row r="48" spans="1:36" s="43" customFormat="1" ht="38.25" x14ac:dyDescent="0.2">
      <c r="A48" s="429">
        <v>29</v>
      </c>
      <c r="B48" s="278">
        <v>6</v>
      </c>
      <c r="C48" s="278" t="s">
        <v>3625</v>
      </c>
      <c r="D48" s="278">
        <v>2321</v>
      </c>
      <c r="E48" s="392">
        <v>6341</v>
      </c>
      <c r="F48" s="278">
        <v>232</v>
      </c>
      <c r="G48" s="278">
        <v>1028</v>
      </c>
      <c r="H48" s="393" t="s">
        <v>3566</v>
      </c>
      <c r="I48" s="278">
        <v>619</v>
      </c>
      <c r="J48" s="394" t="s">
        <v>4321</v>
      </c>
      <c r="K48" s="395" t="s">
        <v>4322</v>
      </c>
      <c r="L48" s="396" t="s">
        <v>1867</v>
      </c>
      <c r="M48" s="439" t="s">
        <v>6820</v>
      </c>
      <c r="N48" s="398" t="s">
        <v>6690</v>
      </c>
      <c r="O48" s="399">
        <v>44834</v>
      </c>
      <c r="P48" s="430">
        <v>45291</v>
      </c>
      <c r="Q48" s="292">
        <v>450000</v>
      </c>
      <c r="R48" s="292">
        <v>450000</v>
      </c>
      <c r="S48" s="292"/>
      <c r="T48" s="292"/>
      <c r="U48" s="400"/>
      <c r="V48" s="401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</row>
    <row r="49" spans="1:36" s="43" customFormat="1" x14ac:dyDescent="0.2">
      <c r="A49" s="429">
        <v>30</v>
      </c>
      <c r="B49" s="278">
        <v>14</v>
      </c>
      <c r="C49" s="278" t="s">
        <v>25</v>
      </c>
      <c r="D49" s="278">
        <v>2342</v>
      </c>
      <c r="E49" s="392">
        <v>6341</v>
      </c>
      <c r="F49" s="278">
        <v>234</v>
      </c>
      <c r="G49" s="278">
        <v>1119</v>
      </c>
      <c r="H49" s="393" t="s">
        <v>3566</v>
      </c>
      <c r="I49" s="278">
        <v>317</v>
      </c>
      <c r="J49" s="394" t="s">
        <v>5068</v>
      </c>
      <c r="K49" s="395" t="s">
        <v>5773</v>
      </c>
      <c r="L49" s="396" t="s">
        <v>3633</v>
      </c>
      <c r="M49" s="397" t="s">
        <v>6821</v>
      </c>
      <c r="N49" s="398" t="s">
        <v>6690</v>
      </c>
      <c r="O49" s="399">
        <v>44926</v>
      </c>
      <c r="P49" s="430">
        <v>44957</v>
      </c>
      <c r="Q49" s="292">
        <v>700000</v>
      </c>
      <c r="R49" s="292">
        <v>700000</v>
      </c>
      <c r="S49" s="292"/>
      <c r="T49" s="292"/>
      <c r="U49" s="400"/>
      <c r="V49" s="411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</row>
    <row r="50" spans="1:36" s="43" customFormat="1" ht="26.25" thickBot="1" x14ac:dyDescent="0.25">
      <c r="A50" s="429">
        <v>31</v>
      </c>
      <c r="B50" s="278">
        <v>20</v>
      </c>
      <c r="C50" s="278" t="s">
        <v>25</v>
      </c>
      <c r="D50" s="278">
        <v>4399</v>
      </c>
      <c r="E50" s="392">
        <v>6341</v>
      </c>
      <c r="F50" s="278">
        <v>439</v>
      </c>
      <c r="G50" s="278">
        <v>1003</v>
      </c>
      <c r="H50" s="393" t="s">
        <v>3566</v>
      </c>
      <c r="I50" s="278">
        <v>605</v>
      </c>
      <c r="J50" s="394" t="s">
        <v>4154</v>
      </c>
      <c r="K50" s="395" t="s">
        <v>5802</v>
      </c>
      <c r="L50" s="396" t="s">
        <v>2269</v>
      </c>
      <c r="M50" s="397" t="s">
        <v>6822</v>
      </c>
      <c r="N50" s="398" t="s">
        <v>6771</v>
      </c>
      <c r="O50" s="399">
        <v>44926</v>
      </c>
      <c r="P50" s="430">
        <v>44957</v>
      </c>
      <c r="Q50" s="292">
        <v>6000000</v>
      </c>
      <c r="R50" s="292">
        <v>6000000</v>
      </c>
      <c r="S50" s="292"/>
      <c r="T50" s="292"/>
      <c r="U50" s="400"/>
      <c r="V50" s="411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</row>
    <row r="51" spans="1:36" s="695" customFormat="1" ht="13.5" thickBot="1" x14ac:dyDescent="0.25">
      <c r="A51" s="687" t="s">
        <v>366</v>
      </c>
      <c r="B51" s="688"/>
      <c r="C51" s="688"/>
      <c r="D51" s="688"/>
      <c r="E51" s="681"/>
      <c r="F51" s="681"/>
      <c r="G51" s="681"/>
      <c r="H51" s="691"/>
      <c r="I51" s="691"/>
      <c r="J51" s="692"/>
      <c r="K51" s="693"/>
      <c r="L51" s="691"/>
      <c r="M51" s="694"/>
      <c r="N51" s="678"/>
      <c r="O51" s="694"/>
      <c r="P51" s="694"/>
      <c r="Q51" s="683">
        <f t="shared" ref="Q51:V51" si="4">SUM(Q25:Q50)</f>
        <v>64453600</v>
      </c>
      <c r="R51" s="683">
        <f t="shared" si="4"/>
        <v>62224732.119999997</v>
      </c>
      <c r="S51" s="683">
        <f t="shared" si="4"/>
        <v>2228867.88</v>
      </c>
      <c r="T51" s="683">
        <f t="shared" si="4"/>
        <v>1828867.88</v>
      </c>
      <c r="U51" s="683">
        <f t="shared" si="4"/>
        <v>400000</v>
      </c>
      <c r="V51" s="684">
        <f t="shared" si="4"/>
        <v>0</v>
      </c>
    </row>
    <row r="52" spans="1:36" s="39" customFormat="1" x14ac:dyDescent="0.2">
      <c r="A52" s="416"/>
      <c r="B52" s="140"/>
      <c r="C52" s="140"/>
      <c r="D52" s="140"/>
      <c r="E52" s="140"/>
      <c r="F52" s="140"/>
      <c r="G52" s="140"/>
      <c r="H52" s="140"/>
      <c r="I52" s="140"/>
      <c r="J52" s="141"/>
      <c r="K52" s="142"/>
      <c r="L52" s="140"/>
      <c r="M52" s="143"/>
      <c r="N52" s="140"/>
      <c r="O52" s="143"/>
      <c r="P52" s="143"/>
      <c r="Q52" s="440"/>
      <c r="R52" s="143"/>
      <c r="S52" s="143"/>
      <c r="T52" s="143"/>
      <c r="U52" s="143"/>
      <c r="V52" s="441"/>
    </row>
    <row r="53" spans="1:36" ht="15" customHeight="1" x14ac:dyDescent="0.2">
      <c r="A53" s="356" t="s">
        <v>6233</v>
      </c>
      <c r="B53" s="357"/>
      <c r="C53" s="357"/>
      <c r="D53" s="357"/>
      <c r="E53" s="357"/>
      <c r="F53" s="357"/>
      <c r="G53" s="357"/>
      <c r="H53" s="153"/>
      <c r="I53" s="153"/>
      <c r="J53" s="420"/>
      <c r="K53" s="804"/>
      <c r="L53" s="1267"/>
      <c r="M53" s="408"/>
      <c r="N53" s="442"/>
      <c r="O53" s="442"/>
      <c r="P53" s="442"/>
      <c r="Q53" s="442"/>
      <c r="R53" s="442"/>
      <c r="S53" s="442"/>
      <c r="T53" s="442"/>
      <c r="U53" s="442"/>
      <c r="V53" s="443"/>
      <c r="W53" s="5"/>
      <c r="X53" s="5"/>
      <c r="Y53" s="5"/>
      <c r="Z53" s="5"/>
    </row>
    <row r="54" spans="1:36" s="43" customFormat="1" ht="25.5" x14ac:dyDescent="0.2">
      <c r="A54" s="391">
        <v>32</v>
      </c>
      <c r="B54" s="278">
        <v>6</v>
      </c>
      <c r="C54" s="278" t="s">
        <v>3625</v>
      </c>
      <c r="D54" s="278">
        <v>2321</v>
      </c>
      <c r="E54" s="392">
        <v>6349</v>
      </c>
      <c r="F54" s="278">
        <v>231</v>
      </c>
      <c r="G54" s="278">
        <v>1155</v>
      </c>
      <c r="H54" s="393" t="s">
        <v>6234</v>
      </c>
      <c r="I54" s="278">
        <v>720</v>
      </c>
      <c r="J54" s="394">
        <v>45671745</v>
      </c>
      <c r="K54" s="395" t="s">
        <v>6236</v>
      </c>
      <c r="L54" s="396" t="s">
        <v>157</v>
      </c>
      <c r="M54" s="397" t="s">
        <v>6823</v>
      </c>
      <c r="N54" s="398" t="s">
        <v>6770</v>
      </c>
      <c r="O54" s="399">
        <v>44620</v>
      </c>
      <c r="P54" s="444">
        <v>45291</v>
      </c>
      <c r="Q54" s="292">
        <v>5000000</v>
      </c>
      <c r="R54" s="292">
        <v>5000000</v>
      </c>
      <c r="S54" s="292"/>
      <c r="T54" s="445"/>
      <c r="U54" s="445"/>
      <c r="V54" s="401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</row>
    <row r="55" spans="1:36" s="43" customFormat="1" ht="25.5" x14ac:dyDescent="0.2">
      <c r="A55" s="391">
        <v>33</v>
      </c>
      <c r="B55" s="278">
        <v>6</v>
      </c>
      <c r="C55" s="278" t="s">
        <v>3625</v>
      </c>
      <c r="D55" s="278">
        <v>2321</v>
      </c>
      <c r="E55" s="392">
        <v>6349</v>
      </c>
      <c r="F55" s="278">
        <v>231</v>
      </c>
      <c r="G55" s="278">
        <v>1155</v>
      </c>
      <c r="H55" s="393" t="s">
        <v>6234</v>
      </c>
      <c r="I55" s="278">
        <v>720</v>
      </c>
      <c r="J55" s="394">
        <v>45671745</v>
      </c>
      <c r="K55" s="395" t="s">
        <v>6236</v>
      </c>
      <c r="L55" s="396" t="s">
        <v>157</v>
      </c>
      <c r="M55" s="397" t="s">
        <v>6824</v>
      </c>
      <c r="N55" s="398" t="s">
        <v>6770</v>
      </c>
      <c r="O55" s="399">
        <v>44620</v>
      </c>
      <c r="P55" s="444">
        <v>45291</v>
      </c>
      <c r="Q55" s="292">
        <v>4893000</v>
      </c>
      <c r="R55" s="292">
        <v>4893000</v>
      </c>
      <c r="S55" s="292"/>
      <c r="T55" s="445"/>
      <c r="U55" s="445"/>
      <c r="V55" s="401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</row>
    <row r="56" spans="1:36" s="43" customFormat="1" ht="25.5" x14ac:dyDescent="0.2">
      <c r="A56" s="391">
        <v>34</v>
      </c>
      <c r="B56" s="278">
        <v>6</v>
      </c>
      <c r="C56" s="278" t="s">
        <v>3625</v>
      </c>
      <c r="D56" s="278">
        <v>2321</v>
      </c>
      <c r="E56" s="392">
        <v>6349</v>
      </c>
      <c r="F56" s="278">
        <v>231</v>
      </c>
      <c r="G56" s="278">
        <v>1155</v>
      </c>
      <c r="H56" s="393" t="s">
        <v>6234</v>
      </c>
      <c r="I56" s="278">
        <v>102</v>
      </c>
      <c r="J56" s="394">
        <v>49468952</v>
      </c>
      <c r="K56" s="395" t="s">
        <v>6825</v>
      </c>
      <c r="L56" s="396" t="s">
        <v>80</v>
      </c>
      <c r="M56" s="397" t="s">
        <v>6826</v>
      </c>
      <c r="N56" s="398" t="s">
        <v>6770</v>
      </c>
      <c r="O56" s="399">
        <v>44620</v>
      </c>
      <c r="P56" s="399">
        <v>44926</v>
      </c>
      <c r="Q56" s="292">
        <v>989000</v>
      </c>
      <c r="R56" s="446">
        <f>+Q56-S56</f>
        <v>963004.7</v>
      </c>
      <c r="S56" s="292">
        <v>25995.3</v>
      </c>
      <c r="T56" s="292">
        <v>25995.3</v>
      </c>
      <c r="U56" s="445"/>
      <c r="V56" s="401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</row>
    <row r="57" spans="1:36" s="43" customFormat="1" ht="25.5" x14ac:dyDescent="0.2">
      <c r="A57" s="391">
        <v>35</v>
      </c>
      <c r="B57" s="278">
        <v>6</v>
      </c>
      <c r="C57" s="278" t="s">
        <v>3625</v>
      </c>
      <c r="D57" s="278">
        <v>2321</v>
      </c>
      <c r="E57" s="392">
        <v>6349</v>
      </c>
      <c r="F57" s="278">
        <v>232</v>
      </c>
      <c r="G57" s="278">
        <v>1133</v>
      </c>
      <c r="H57" s="393" t="s">
        <v>6234</v>
      </c>
      <c r="I57" s="278">
        <v>720</v>
      </c>
      <c r="J57" s="394">
        <v>68689420</v>
      </c>
      <c r="K57" s="395" t="s">
        <v>6827</v>
      </c>
      <c r="L57" s="396" t="s">
        <v>6828</v>
      </c>
      <c r="M57" s="397" t="s">
        <v>6829</v>
      </c>
      <c r="N57" s="398" t="s">
        <v>6782</v>
      </c>
      <c r="O57" s="399">
        <v>44651</v>
      </c>
      <c r="P57" s="399">
        <v>44985</v>
      </c>
      <c r="Q57" s="292">
        <v>1422200</v>
      </c>
      <c r="R57" s="292">
        <v>1422200</v>
      </c>
      <c r="S57" s="292"/>
      <c r="T57" s="445"/>
      <c r="U57" s="445"/>
      <c r="V57" s="401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</row>
    <row r="58" spans="1:36" s="43" customFormat="1" ht="25.5" x14ac:dyDescent="0.2">
      <c r="A58" s="391">
        <v>36</v>
      </c>
      <c r="B58" s="278">
        <v>6</v>
      </c>
      <c r="C58" s="278" t="s">
        <v>3625</v>
      </c>
      <c r="D58" s="278">
        <v>2321</v>
      </c>
      <c r="E58" s="392">
        <v>6349</v>
      </c>
      <c r="F58" s="278">
        <v>232</v>
      </c>
      <c r="G58" s="278">
        <v>1133</v>
      </c>
      <c r="H58" s="393" t="s">
        <v>6234</v>
      </c>
      <c r="I58" s="278">
        <v>102</v>
      </c>
      <c r="J58" s="394">
        <v>49468952</v>
      </c>
      <c r="K58" s="395" t="s">
        <v>6830</v>
      </c>
      <c r="L58" s="396" t="s">
        <v>80</v>
      </c>
      <c r="M58" s="397" t="s">
        <v>6831</v>
      </c>
      <c r="N58" s="398" t="s">
        <v>6782</v>
      </c>
      <c r="O58" s="399">
        <v>44651</v>
      </c>
      <c r="P58" s="399">
        <v>44985</v>
      </c>
      <c r="Q58" s="292">
        <v>6255000</v>
      </c>
      <c r="R58" s="292">
        <v>6255000</v>
      </c>
      <c r="S58" s="292"/>
      <c r="T58" s="445"/>
      <c r="U58" s="445"/>
      <c r="V58" s="401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</row>
    <row r="59" spans="1:36" s="43" customFormat="1" ht="26.25" thickBot="1" x14ac:dyDescent="0.25">
      <c r="A59" s="391">
        <v>37</v>
      </c>
      <c r="B59" s="278">
        <v>6</v>
      </c>
      <c r="C59" s="278" t="s">
        <v>3625</v>
      </c>
      <c r="D59" s="278">
        <v>2321</v>
      </c>
      <c r="E59" s="392">
        <v>6349</v>
      </c>
      <c r="F59" s="278">
        <v>232</v>
      </c>
      <c r="G59" s="278">
        <v>1133</v>
      </c>
      <c r="H59" s="393" t="s">
        <v>6234</v>
      </c>
      <c r="I59" s="278">
        <v>720</v>
      </c>
      <c r="J59" s="394">
        <v>45671745</v>
      </c>
      <c r="K59" s="395" t="s">
        <v>6236</v>
      </c>
      <c r="L59" s="396" t="s">
        <v>157</v>
      </c>
      <c r="M59" s="439" t="s">
        <v>6832</v>
      </c>
      <c r="N59" s="398" t="s">
        <v>6771</v>
      </c>
      <c r="O59" s="399">
        <v>44742</v>
      </c>
      <c r="P59" s="399">
        <v>45199</v>
      </c>
      <c r="Q59" s="292">
        <v>1348900</v>
      </c>
      <c r="R59" s="292">
        <v>1348900</v>
      </c>
      <c r="S59" s="292"/>
      <c r="T59" s="445"/>
      <c r="U59" s="445"/>
      <c r="V59" s="401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</row>
    <row r="60" spans="1:36" s="686" customFormat="1" ht="15" customHeight="1" thickBot="1" x14ac:dyDescent="0.25">
      <c r="A60" s="687" t="s">
        <v>366</v>
      </c>
      <c r="B60" s="688"/>
      <c r="C60" s="688"/>
      <c r="D60" s="688"/>
      <c r="E60" s="688"/>
      <c r="F60" s="696"/>
      <c r="G60" s="678"/>
      <c r="H60" s="681"/>
      <c r="I60" s="681"/>
      <c r="J60" s="679"/>
      <c r="K60" s="697"/>
      <c r="L60" s="698"/>
      <c r="M60" s="680"/>
      <c r="N60" s="699"/>
      <c r="O60" s="699"/>
      <c r="P60" s="700"/>
      <c r="Q60" s="683">
        <f t="shared" ref="Q60:V60" si="5">SUM(Q54:Q59)</f>
        <v>19908100</v>
      </c>
      <c r="R60" s="683">
        <f t="shared" si="5"/>
        <v>19882104.699999999</v>
      </c>
      <c r="S60" s="683">
        <f t="shared" si="5"/>
        <v>25995.3</v>
      </c>
      <c r="T60" s="683">
        <f t="shared" si="5"/>
        <v>25995.3</v>
      </c>
      <c r="U60" s="683">
        <f t="shared" si="5"/>
        <v>0</v>
      </c>
      <c r="V60" s="684">
        <f t="shared" si="5"/>
        <v>0</v>
      </c>
      <c r="W60" s="685"/>
      <c r="X60" s="685"/>
      <c r="Y60" s="685"/>
      <c r="Z60" s="685"/>
    </row>
    <row r="61" spans="1:36" ht="15.75" customHeight="1" x14ac:dyDescent="0.2">
      <c r="A61" s="416"/>
      <c r="B61" s="242"/>
      <c r="C61" s="242"/>
      <c r="D61" s="140"/>
      <c r="E61" s="140"/>
      <c r="F61" s="140"/>
      <c r="G61" s="140"/>
      <c r="H61" s="140"/>
      <c r="I61" s="140"/>
      <c r="J61" s="447"/>
      <c r="K61" s="142"/>
      <c r="L61" s="140"/>
      <c r="M61" s="142"/>
      <c r="N61" s="448"/>
      <c r="O61" s="449"/>
      <c r="P61" s="448"/>
      <c r="Q61" s="448"/>
      <c r="R61" s="448"/>
      <c r="S61" s="448"/>
      <c r="T61" s="448"/>
      <c r="U61" s="448"/>
      <c r="V61" s="450"/>
      <c r="W61" s="5"/>
      <c r="X61" s="5"/>
      <c r="Y61" s="5"/>
      <c r="Z61" s="5"/>
    </row>
    <row r="62" spans="1:36" ht="13.5" customHeight="1" x14ac:dyDescent="0.2">
      <c r="A62" s="356" t="s">
        <v>6342</v>
      </c>
      <c r="B62" s="357"/>
      <c r="C62" s="357"/>
      <c r="D62" s="357"/>
      <c r="E62" s="357"/>
      <c r="F62" s="357"/>
      <c r="G62" s="357"/>
      <c r="H62" s="153"/>
      <c r="I62" s="153"/>
      <c r="J62" s="420"/>
      <c r="K62" s="804"/>
      <c r="L62" s="1267"/>
      <c r="M62" s="408"/>
      <c r="N62" s="442"/>
      <c r="O62" s="451"/>
      <c r="P62" s="442"/>
      <c r="Q62" s="442"/>
      <c r="R62" s="442"/>
      <c r="S62" s="442"/>
      <c r="T62" s="442"/>
      <c r="U62" s="442"/>
      <c r="V62" s="443"/>
      <c r="W62" s="5"/>
      <c r="X62" s="5"/>
      <c r="Y62" s="5"/>
      <c r="Z62" s="5"/>
    </row>
    <row r="63" spans="1:36" s="43" customFormat="1" ht="13.5" thickBot="1" x14ac:dyDescent="0.25">
      <c r="A63" s="391">
        <v>38</v>
      </c>
      <c r="B63" s="278">
        <v>5</v>
      </c>
      <c r="C63" s="278" t="s">
        <v>25</v>
      </c>
      <c r="D63" s="278">
        <v>3311</v>
      </c>
      <c r="E63" s="392">
        <v>5332</v>
      </c>
      <c r="F63" s="278" t="s">
        <v>25</v>
      </c>
      <c r="G63" s="278">
        <v>1003</v>
      </c>
      <c r="H63" s="393" t="s">
        <v>6343</v>
      </c>
      <c r="I63" s="278">
        <v>203</v>
      </c>
      <c r="J63" s="394" t="s">
        <v>6344</v>
      </c>
      <c r="K63" s="395" t="s">
        <v>6345</v>
      </c>
      <c r="L63" s="396" t="s">
        <v>28</v>
      </c>
      <c r="M63" s="397" t="s">
        <v>6833</v>
      </c>
      <c r="N63" s="398" t="s">
        <v>6834</v>
      </c>
      <c r="O63" s="399">
        <v>45016</v>
      </c>
      <c r="P63" s="399">
        <v>45077</v>
      </c>
      <c r="Q63" s="292">
        <v>799000</v>
      </c>
      <c r="R63" s="104"/>
      <c r="S63" s="292">
        <v>799000</v>
      </c>
      <c r="T63" s="292"/>
      <c r="U63" s="400"/>
      <c r="V63" s="401">
        <v>799000</v>
      </c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</row>
    <row r="64" spans="1:36" s="686" customFormat="1" ht="15" customHeight="1" thickBot="1" x14ac:dyDescent="0.25">
      <c r="A64" s="687" t="s">
        <v>366</v>
      </c>
      <c r="B64" s="688"/>
      <c r="C64" s="688"/>
      <c r="D64" s="688"/>
      <c r="E64" s="688"/>
      <c r="F64" s="696"/>
      <c r="G64" s="678"/>
      <c r="H64" s="681"/>
      <c r="I64" s="681"/>
      <c r="J64" s="679"/>
      <c r="K64" s="697"/>
      <c r="L64" s="698"/>
      <c r="M64" s="680"/>
      <c r="N64" s="699"/>
      <c r="O64" s="699"/>
      <c r="P64" s="700"/>
      <c r="Q64" s="683">
        <f t="shared" ref="Q64:V64" si="6">SUM(Q63:Q63)</f>
        <v>799000</v>
      </c>
      <c r="R64" s="683">
        <f t="shared" si="6"/>
        <v>0</v>
      </c>
      <c r="S64" s="683">
        <f t="shared" si="6"/>
        <v>799000</v>
      </c>
      <c r="T64" s="683">
        <f t="shared" si="6"/>
        <v>0</v>
      </c>
      <c r="U64" s="683">
        <f t="shared" si="6"/>
        <v>0</v>
      </c>
      <c r="V64" s="684">
        <f t="shared" si="6"/>
        <v>799000</v>
      </c>
      <c r="W64" s="685"/>
      <c r="X64" s="685"/>
      <c r="Y64" s="685"/>
      <c r="Z64" s="685"/>
    </row>
    <row r="65" spans="1:26" ht="15" customHeight="1" thickBot="1" x14ac:dyDescent="0.25">
      <c r="A65" s="402"/>
      <c r="B65" s="1383"/>
      <c r="C65" s="1384"/>
      <c r="D65" s="1383"/>
      <c r="E65" s="1383"/>
      <c r="F65" s="1383"/>
      <c r="G65" s="798"/>
      <c r="H65" s="1267"/>
      <c r="I65" s="1267"/>
      <c r="J65" s="1385"/>
      <c r="K65" s="1393"/>
      <c r="L65" s="1394"/>
      <c r="M65" s="804"/>
      <c r="N65" s="1395"/>
      <c r="O65" s="1395"/>
      <c r="P65" s="1395"/>
      <c r="Q65" s="1395"/>
      <c r="R65" s="1395"/>
      <c r="S65" s="1395"/>
      <c r="T65" s="1395"/>
      <c r="U65" s="1395"/>
      <c r="V65" s="452"/>
      <c r="W65" s="5"/>
      <c r="X65" s="5"/>
      <c r="Y65" s="5"/>
      <c r="Z65" s="5"/>
    </row>
    <row r="66" spans="1:26" s="686" customFormat="1" ht="21.75" customHeight="1" thickBot="1" x14ac:dyDescent="0.25">
      <c r="A66" s="701" t="s">
        <v>6556</v>
      </c>
      <c r="B66" s="702"/>
      <c r="C66" s="702"/>
      <c r="D66" s="702"/>
      <c r="E66" s="702"/>
      <c r="F66" s="702"/>
      <c r="G66" s="702"/>
      <c r="H66" s="702"/>
      <c r="I66" s="702"/>
      <c r="J66" s="702"/>
      <c r="K66" s="697"/>
      <c r="L66" s="698"/>
      <c r="M66" s="703"/>
      <c r="N66" s="704"/>
      <c r="O66" s="705"/>
      <c r="P66" s="706"/>
      <c r="Q66" s="707">
        <f>Q9+Q13+Q17+Q22+Q51+Q60+Q64</f>
        <v>97110700</v>
      </c>
      <c r="R66" s="707">
        <f t="shared" ref="R66:V66" si="7">R9+R13+R17+R22+R51+R60+R64</f>
        <v>93545036.820000008</v>
      </c>
      <c r="S66" s="707">
        <f t="shared" si="7"/>
        <v>3565663.1799999997</v>
      </c>
      <c r="T66" s="707">
        <f t="shared" si="7"/>
        <v>1854863.18</v>
      </c>
      <c r="U66" s="707">
        <f t="shared" si="7"/>
        <v>411800</v>
      </c>
      <c r="V66" s="1396">
        <f t="shared" si="7"/>
        <v>1299000</v>
      </c>
      <c r="W66" s="685"/>
      <c r="X66" s="685"/>
      <c r="Y66" s="685"/>
      <c r="Z66" s="685"/>
    </row>
    <row r="67" spans="1:26" ht="8.25" customHeight="1" x14ac:dyDescent="0.2">
      <c r="A67" s="265"/>
      <c r="B67" s="265"/>
      <c r="C67" s="266"/>
      <c r="D67" s="4"/>
      <c r="E67" s="4"/>
      <c r="F67" s="4"/>
      <c r="G67" s="5"/>
      <c r="H67" s="5"/>
      <c r="I67" s="5"/>
      <c r="J67" s="6"/>
      <c r="K67" s="370"/>
      <c r="L67" s="76"/>
      <c r="M67" s="7"/>
      <c r="N67" s="5"/>
      <c r="O67" s="9"/>
      <c r="P67" s="9"/>
      <c r="Q67" s="268"/>
      <c r="R67" s="5"/>
      <c r="S67" s="5"/>
      <c r="T67" s="5"/>
      <c r="U67" s="5"/>
      <c r="V67" s="5"/>
      <c r="W67" s="5"/>
      <c r="X67" s="5"/>
      <c r="Y67" s="5"/>
      <c r="Z67" s="5"/>
    </row>
    <row r="68" spans="1:26" x14ac:dyDescent="0.2">
      <c r="B68" s="2"/>
      <c r="C68" s="13"/>
      <c r="D68" s="4"/>
      <c r="E68" s="4"/>
      <c r="F68" s="4"/>
      <c r="G68" s="5"/>
      <c r="H68" s="5"/>
      <c r="I68" s="5"/>
      <c r="J68" s="6"/>
      <c r="K68" s="426"/>
      <c r="L68" s="427"/>
      <c r="M68" s="7"/>
      <c r="N68" s="5"/>
      <c r="O68" s="9"/>
      <c r="P68" s="9"/>
      <c r="Q68" s="268"/>
      <c r="R68" s="5"/>
      <c r="S68" s="5"/>
      <c r="T68" s="5"/>
      <c r="U68" s="5"/>
      <c r="V68" s="5"/>
      <c r="W68" s="5"/>
      <c r="X68" s="5"/>
      <c r="Y68" s="5"/>
      <c r="Z68" s="5"/>
    </row>
    <row r="69" spans="1:26" x14ac:dyDescent="0.2">
      <c r="B69" s="4"/>
      <c r="C69" s="5"/>
      <c r="D69" s="4"/>
      <c r="E69" s="4"/>
      <c r="F69" s="4"/>
      <c r="G69" s="5"/>
      <c r="H69" s="5"/>
      <c r="I69" s="5"/>
      <c r="J69" s="6"/>
      <c r="K69" s="7"/>
      <c r="L69" s="8"/>
      <c r="M69" s="7"/>
      <c r="N69" s="5"/>
      <c r="O69" s="9"/>
      <c r="P69" s="5"/>
      <c r="Q69" s="5"/>
      <c r="R69" s="5"/>
      <c r="S69" s="5"/>
      <c r="T69"/>
    </row>
    <row r="70" spans="1:26" x14ac:dyDescent="0.2">
      <c r="B70" s="4"/>
      <c r="C70" s="5"/>
      <c r="D70" s="4"/>
      <c r="E70" s="4"/>
      <c r="F70" s="4"/>
      <c r="G70" s="5"/>
      <c r="H70" s="5"/>
      <c r="I70" s="5"/>
      <c r="J70" s="6"/>
      <c r="K70" s="7"/>
      <c r="L70" s="8"/>
      <c r="M70" s="7"/>
      <c r="N70" s="5"/>
      <c r="O70" s="9"/>
      <c r="P70" s="5"/>
      <c r="Q70" s="5"/>
      <c r="R70" s="5"/>
      <c r="S70" s="5"/>
      <c r="T70"/>
    </row>
    <row r="71" spans="1:26" x14ac:dyDescent="0.2">
      <c r="B71" s="4"/>
      <c r="C71" s="5"/>
      <c r="D71" s="4"/>
      <c r="E71" s="4"/>
      <c r="F71" s="4"/>
      <c r="G71" s="5"/>
      <c r="H71" s="5"/>
      <c r="I71" s="5"/>
      <c r="J71" s="6"/>
      <c r="K71" s="7"/>
      <c r="L71" s="8"/>
      <c r="M71" s="7"/>
      <c r="N71" s="5"/>
      <c r="O71" s="9"/>
      <c r="P71" s="5"/>
      <c r="Q71" s="5"/>
      <c r="R71" s="413"/>
      <c r="S71" s="5"/>
      <c r="T71"/>
    </row>
    <row r="72" spans="1:26" x14ac:dyDescent="0.2">
      <c r="A72" s="13"/>
      <c r="B72"/>
      <c r="J72" s="227"/>
      <c r="O72" s="226"/>
      <c r="P72"/>
      <c r="R72"/>
      <c r="S72"/>
      <c r="T72"/>
    </row>
    <row r="73" spans="1:26" x14ac:dyDescent="0.2">
      <c r="A73" s="13"/>
      <c r="B73"/>
      <c r="J73" s="227"/>
      <c r="O73" s="226"/>
      <c r="P73"/>
      <c r="R73"/>
      <c r="S73"/>
      <c r="T73"/>
    </row>
    <row r="74" spans="1:26" x14ac:dyDescent="0.2">
      <c r="A74" s="13"/>
      <c r="B74"/>
      <c r="J74" s="227"/>
      <c r="O74" s="226"/>
      <c r="P74" s="9"/>
      <c r="R74" s="453"/>
      <c r="S74" s="4"/>
      <c r="T74" s="4"/>
      <c r="U74" s="5"/>
    </row>
    <row r="75" spans="1:26" x14ac:dyDescent="0.2">
      <c r="A75" s="13"/>
      <c r="B75"/>
      <c r="J75" s="227"/>
      <c r="O75" s="226"/>
      <c r="P75" s="9"/>
      <c r="R75" s="453"/>
      <c r="S75" s="4"/>
      <c r="T75" s="4"/>
      <c r="U75" s="5"/>
    </row>
    <row r="76" spans="1:26" x14ac:dyDescent="0.2">
      <c r="A76" s="13"/>
      <c r="B76"/>
      <c r="J76" s="227"/>
      <c r="O76" s="226"/>
      <c r="P76" s="9"/>
      <c r="R76" s="453"/>
      <c r="S76" s="4"/>
      <c r="T76" s="4"/>
      <c r="U76" s="5"/>
    </row>
    <row r="77" spans="1:26" x14ac:dyDescent="0.2">
      <c r="A77" s="13"/>
      <c r="B77"/>
      <c r="J77" s="227"/>
      <c r="O77" s="226"/>
      <c r="P77" s="9"/>
      <c r="R77" s="453"/>
      <c r="S77" s="4"/>
      <c r="T77" s="4"/>
      <c r="U77" s="5"/>
    </row>
    <row r="78" spans="1:26" x14ac:dyDescent="0.2">
      <c r="A78" s="13"/>
      <c r="B78"/>
      <c r="J78" s="227"/>
      <c r="O78" s="226"/>
      <c r="P78" s="9"/>
      <c r="R78" s="453"/>
      <c r="S78" s="4"/>
      <c r="T78" s="4"/>
      <c r="U78" s="5"/>
    </row>
    <row r="79" spans="1:26" x14ac:dyDescent="0.2">
      <c r="A79" s="13"/>
      <c r="B79"/>
      <c r="J79" s="227"/>
      <c r="O79" s="226"/>
      <c r="P79" s="9"/>
      <c r="R79" s="453"/>
      <c r="S79" s="4"/>
      <c r="T79" s="4"/>
      <c r="U79" s="5"/>
    </row>
    <row r="80" spans="1:26" x14ac:dyDescent="0.2">
      <c r="A80" s="13"/>
      <c r="B80"/>
      <c r="J80" s="227"/>
      <c r="O80" s="226"/>
      <c r="P80" s="9"/>
      <c r="R80" s="453"/>
      <c r="S80" s="4"/>
      <c r="T80" s="4"/>
      <c r="U80" s="5"/>
    </row>
    <row r="81" spans="1:21" x14ac:dyDescent="0.2">
      <c r="A81" s="13"/>
      <c r="B81"/>
      <c r="J81" s="227"/>
      <c r="O81" s="226"/>
      <c r="P81" s="9"/>
      <c r="R81" s="453"/>
      <c r="S81" s="4"/>
      <c r="T81" s="4"/>
      <c r="U81" s="5"/>
    </row>
    <row r="82" spans="1:21" x14ac:dyDescent="0.2">
      <c r="A82" s="13"/>
      <c r="B82"/>
      <c r="J82" s="227"/>
      <c r="O82" s="226"/>
      <c r="P82" s="9"/>
      <c r="R82" s="453"/>
      <c r="S82" s="4"/>
      <c r="T82" s="4"/>
      <c r="U82" s="5"/>
    </row>
    <row r="83" spans="1:21" x14ac:dyDescent="0.2">
      <c r="A83" s="13"/>
      <c r="B83"/>
      <c r="J83" s="227"/>
      <c r="O83" s="226"/>
      <c r="P83" s="9"/>
      <c r="R83" s="453"/>
      <c r="S83" s="4"/>
      <c r="T83" s="4"/>
      <c r="U83" s="5"/>
    </row>
    <row r="84" spans="1:21" x14ac:dyDescent="0.2">
      <c r="A84" s="13"/>
      <c r="B84"/>
      <c r="J84" s="227"/>
      <c r="O84" s="226"/>
      <c r="P84" s="9"/>
      <c r="R84" s="453"/>
      <c r="S84" s="4"/>
      <c r="T84" s="4"/>
      <c r="U84" s="5"/>
    </row>
    <row r="85" spans="1:21" x14ac:dyDescent="0.2">
      <c r="A85" s="13"/>
      <c r="B85"/>
      <c r="J85" s="227"/>
      <c r="O85" s="226"/>
      <c r="P85" s="9"/>
      <c r="R85" s="453"/>
      <c r="S85" s="4"/>
      <c r="T85" s="4"/>
      <c r="U85" s="5"/>
    </row>
    <row r="86" spans="1:21" x14ac:dyDescent="0.2">
      <c r="A86" s="13"/>
      <c r="B86"/>
      <c r="J86" s="227"/>
      <c r="O86" s="226"/>
      <c r="P86" s="9"/>
      <c r="R86" s="453"/>
      <c r="S86" s="4"/>
      <c r="T86" s="4"/>
      <c r="U86" s="5"/>
    </row>
    <row r="87" spans="1:21" x14ac:dyDescent="0.2">
      <c r="A87" s="13"/>
      <c r="B87"/>
      <c r="J87" s="227"/>
      <c r="O87" s="226"/>
      <c r="P87" s="9"/>
      <c r="R87" s="453"/>
      <c r="S87" s="4"/>
      <c r="T87" s="4"/>
      <c r="U87" s="5"/>
    </row>
    <row r="88" spans="1:21" x14ac:dyDescent="0.2">
      <c r="A88" s="13"/>
      <c r="B88"/>
      <c r="J88" s="227"/>
      <c r="O88" s="226"/>
      <c r="P88" s="9"/>
      <c r="R88" s="453"/>
      <c r="S88" s="4"/>
      <c r="T88" s="4"/>
      <c r="U88" s="5"/>
    </row>
    <row r="89" spans="1:21" x14ac:dyDescent="0.2">
      <c r="A89" s="13"/>
      <c r="B89"/>
      <c r="J89" s="227"/>
      <c r="O89" s="226"/>
      <c r="P89" s="9"/>
      <c r="R89" s="454"/>
      <c r="S89" s="227"/>
      <c r="T89" s="4"/>
    </row>
    <row r="90" spans="1:21" x14ac:dyDescent="0.2">
      <c r="A90" s="13"/>
      <c r="B90"/>
      <c r="J90" s="227"/>
      <c r="O90" s="226"/>
      <c r="P90" s="9"/>
      <c r="R90" s="454"/>
      <c r="S90" s="227"/>
      <c r="T90" s="4"/>
    </row>
    <row r="91" spans="1:21" x14ac:dyDescent="0.2">
      <c r="A91" s="13"/>
      <c r="B91"/>
      <c r="J91" s="227"/>
      <c r="O91" s="226"/>
      <c r="P91" s="9"/>
      <c r="R91" s="454"/>
      <c r="S91" s="227"/>
      <c r="T91" s="4"/>
    </row>
    <row r="92" spans="1:21" x14ac:dyDescent="0.2">
      <c r="A92" s="13"/>
      <c r="B92"/>
      <c r="J92" s="227"/>
      <c r="O92" s="226"/>
      <c r="P92" s="9"/>
      <c r="R92" s="454"/>
      <c r="S92" s="227"/>
      <c r="T92" s="4"/>
    </row>
    <row r="93" spans="1:21" x14ac:dyDescent="0.2">
      <c r="A93" s="13"/>
      <c r="B93"/>
      <c r="J93" s="227"/>
      <c r="O93" s="226"/>
      <c r="P93" s="9"/>
      <c r="R93" s="454"/>
      <c r="S93" s="227"/>
      <c r="T93" s="4"/>
    </row>
    <row r="94" spans="1:21" x14ac:dyDescent="0.2">
      <c r="A94" s="13"/>
      <c r="B94"/>
      <c r="J94" s="227"/>
      <c r="O94" s="226"/>
      <c r="P94" s="9"/>
      <c r="R94" s="454"/>
      <c r="S94" s="227"/>
      <c r="T94" s="4"/>
    </row>
    <row r="95" spans="1:21" x14ac:dyDescent="0.2">
      <c r="A95" s="13"/>
      <c r="B95"/>
      <c r="J95" s="227"/>
      <c r="O95" s="226"/>
      <c r="P95" s="9"/>
      <c r="R95" s="454"/>
      <c r="S95" s="227"/>
      <c r="T95" s="4"/>
    </row>
    <row r="96" spans="1:21" x14ac:dyDescent="0.2">
      <c r="A96" s="13"/>
      <c r="B96"/>
      <c r="J96" s="227"/>
      <c r="O96" s="226"/>
      <c r="P96" s="9"/>
      <c r="R96" s="454"/>
      <c r="S96" s="227"/>
      <c r="T96" s="4"/>
    </row>
    <row r="97" spans="1:20" x14ac:dyDescent="0.2">
      <c r="A97" s="13"/>
      <c r="B97"/>
      <c r="J97" s="227"/>
      <c r="O97" s="226"/>
      <c r="P97" s="9"/>
      <c r="R97" s="454"/>
      <c r="S97" s="227"/>
      <c r="T97" s="4"/>
    </row>
    <row r="98" spans="1:20" x14ac:dyDescent="0.2">
      <c r="A98" s="13"/>
      <c r="B98"/>
      <c r="J98" s="227"/>
      <c r="O98" s="226"/>
      <c r="P98" s="9"/>
      <c r="R98" s="454"/>
      <c r="S98" s="227"/>
      <c r="T98" s="4"/>
    </row>
    <row r="99" spans="1:20" x14ac:dyDescent="0.2">
      <c r="A99" s="13"/>
      <c r="B99"/>
      <c r="J99" s="227"/>
      <c r="O99" s="226"/>
      <c r="P99" s="9"/>
      <c r="R99" s="454"/>
      <c r="S99" s="227"/>
      <c r="T99" s="4"/>
    </row>
    <row r="100" spans="1:20" x14ac:dyDescent="0.2">
      <c r="A100" s="13"/>
      <c r="B100"/>
      <c r="J100" s="227"/>
      <c r="O100" s="226"/>
      <c r="P100" s="9"/>
      <c r="R100" s="454"/>
      <c r="S100" s="227"/>
      <c r="T100" s="4"/>
    </row>
    <row r="101" spans="1:20" x14ac:dyDescent="0.2">
      <c r="A101" s="13"/>
      <c r="B101"/>
      <c r="J101" s="227"/>
      <c r="O101" s="226"/>
      <c r="P101" s="9"/>
      <c r="R101" s="454"/>
      <c r="S101" s="227"/>
      <c r="T101" s="4"/>
    </row>
    <row r="102" spans="1:20" x14ac:dyDescent="0.2">
      <c r="A102" s="13"/>
      <c r="B102"/>
      <c r="J102" s="227"/>
      <c r="O102" s="226"/>
      <c r="P102" s="9"/>
      <c r="R102" s="454"/>
      <c r="S102" s="227"/>
      <c r="T102" s="4"/>
    </row>
    <row r="103" spans="1:20" x14ac:dyDescent="0.2">
      <c r="A103" s="13"/>
      <c r="B103"/>
      <c r="J103" s="227"/>
      <c r="O103" s="226"/>
      <c r="P103" s="9"/>
      <c r="R103" s="454"/>
      <c r="S103" s="227"/>
      <c r="T103" s="4"/>
    </row>
    <row r="104" spans="1:20" x14ac:dyDescent="0.2">
      <c r="A104" s="13"/>
      <c r="B104"/>
      <c r="J104" s="227"/>
      <c r="O104" s="226"/>
      <c r="P104" s="9"/>
      <c r="R104" s="454"/>
      <c r="S104" s="227"/>
      <c r="T104" s="4"/>
    </row>
    <row r="105" spans="1:20" x14ac:dyDescent="0.2">
      <c r="A105" s="13"/>
      <c r="B105"/>
      <c r="J105" s="227"/>
      <c r="O105" s="226"/>
      <c r="P105" s="9"/>
      <c r="R105" s="454"/>
      <c r="S105" s="227"/>
      <c r="T105" s="4"/>
    </row>
    <row r="106" spans="1:20" x14ac:dyDescent="0.2">
      <c r="A106" s="13"/>
      <c r="B106"/>
      <c r="J106" s="227"/>
      <c r="O106" s="226"/>
      <c r="P106" s="9"/>
      <c r="R106" s="454"/>
      <c r="S106" s="227"/>
      <c r="T106" s="4"/>
    </row>
    <row r="107" spans="1:20" x14ac:dyDescent="0.2">
      <c r="A107" s="13"/>
      <c r="B107"/>
      <c r="J107" s="227"/>
      <c r="O107" s="226"/>
      <c r="P107" s="9"/>
      <c r="R107" s="454"/>
      <c r="S107" s="227"/>
      <c r="T107" s="4"/>
    </row>
    <row r="108" spans="1:20" x14ac:dyDescent="0.2">
      <c r="A108" s="13"/>
      <c r="B108"/>
      <c r="J108" s="227"/>
      <c r="O108" s="226"/>
      <c r="P108" s="9"/>
      <c r="R108" s="454"/>
      <c r="S108" s="227"/>
      <c r="T108" s="4"/>
    </row>
    <row r="109" spans="1:20" x14ac:dyDescent="0.2">
      <c r="A109" s="13"/>
      <c r="B109"/>
      <c r="J109" s="227"/>
      <c r="O109" s="226"/>
      <c r="P109" s="9"/>
      <c r="R109" s="454"/>
      <c r="S109" s="227"/>
      <c r="T109" s="4"/>
    </row>
    <row r="110" spans="1:20" x14ac:dyDescent="0.2">
      <c r="A110" s="13"/>
      <c r="B110"/>
      <c r="J110" s="227"/>
      <c r="O110" s="226"/>
      <c r="P110" s="9"/>
      <c r="R110" s="454"/>
      <c r="S110" s="227"/>
      <c r="T110" s="4"/>
    </row>
    <row r="111" spans="1:20" x14ac:dyDescent="0.2">
      <c r="A111" s="13"/>
      <c r="B111"/>
      <c r="J111" s="227"/>
      <c r="O111" s="226"/>
      <c r="P111" s="9"/>
      <c r="R111" s="454"/>
      <c r="S111" s="227"/>
      <c r="T111" s="4"/>
    </row>
    <row r="112" spans="1:20" x14ac:dyDescent="0.2">
      <c r="A112" s="13"/>
      <c r="B112"/>
      <c r="J112" s="227"/>
      <c r="O112" s="226"/>
      <c r="P112" s="9"/>
      <c r="R112" s="454"/>
      <c r="S112" s="227"/>
      <c r="T112" s="4"/>
    </row>
    <row r="113" spans="1:20" x14ac:dyDescent="0.2">
      <c r="A113" s="13"/>
      <c r="B113"/>
      <c r="J113" s="227"/>
      <c r="O113" s="226"/>
      <c r="P113" s="9"/>
      <c r="R113" s="454"/>
      <c r="S113" s="227"/>
      <c r="T113" s="4"/>
    </row>
    <row r="114" spans="1:20" x14ac:dyDescent="0.2">
      <c r="A114" s="13"/>
      <c r="B114"/>
      <c r="J114" s="227"/>
      <c r="O114" s="226"/>
      <c r="P114" s="9"/>
      <c r="R114" s="454"/>
      <c r="S114" s="227"/>
      <c r="T114" s="4"/>
    </row>
    <row r="115" spans="1:20" x14ac:dyDescent="0.2">
      <c r="A115" s="13"/>
      <c r="B115"/>
      <c r="J115" s="227"/>
      <c r="O115" s="226"/>
      <c r="P115" s="9"/>
      <c r="R115" s="454"/>
      <c r="S115" s="227"/>
      <c r="T115" s="4"/>
    </row>
    <row r="116" spans="1:20" x14ac:dyDescent="0.2">
      <c r="A116" s="13"/>
      <c r="B116"/>
      <c r="J116" s="227"/>
      <c r="O116" s="226"/>
      <c r="P116" s="9"/>
      <c r="R116" s="454"/>
      <c r="S116" s="227"/>
      <c r="T116" s="4"/>
    </row>
    <row r="117" spans="1:20" x14ac:dyDescent="0.2">
      <c r="A117" s="13"/>
      <c r="B117"/>
      <c r="J117" s="227"/>
      <c r="O117" s="226"/>
      <c r="P117" s="9"/>
      <c r="R117" s="454"/>
      <c r="S117" s="227"/>
      <c r="T117" s="4"/>
    </row>
    <row r="118" spans="1:20" x14ac:dyDescent="0.2">
      <c r="A118" s="13"/>
      <c r="B118"/>
      <c r="J118" s="227"/>
      <c r="O118" s="226"/>
      <c r="P118" s="9"/>
      <c r="R118" s="454"/>
      <c r="S118" s="227"/>
      <c r="T118" s="4"/>
    </row>
    <row r="119" spans="1:20" x14ac:dyDescent="0.2">
      <c r="A119" s="13"/>
      <c r="B119"/>
      <c r="J119" s="227"/>
      <c r="O119" s="226"/>
      <c r="P119" s="9"/>
      <c r="R119" s="454"/>
      <c r="S119" s="227"/>
      <c r="T119" s="4"/>
    </row>
    <row r="120" spans="1:20" x14ac:dyDescent="0.2">
      <c r="A120" s="13"/>
      <c r="B120"/>
      <c r="J120" s="227"/>
      <c r="O120" s="226"/>
      <c r="P120" s="9"/>
      <c r="R120" s="454"/>
      <c r="S120" s="227"/>
      <c r="T120" s="4"/>
    </row>
    <row r="121" spans="1:20" x14ac:dyDescent="0.2">
      <c r="A121" s="13"/>
      <c r="B121"/>
      <c r="J121" s="227"/>
      <c r="O121" s="226"/>
      <c r="P121" s="9"/>
      <c r="R121" s="454"/>
      <c r="S121" s="227"/>
      <c r="T121" s="4"/>
    </row>
    <row r="122" spans="1:20" x14ac:dyDescent="0.2">
      <c r="A122" s="13"/>
      <c r="B122"/>
      <c r="J122" s="227"/>
      <c r="O122" s="226"/>
      <c r="P122" s="9"/>
      <c r="R122" s="454"/>
      <c r="S122" s="227"/>
      <c r="T122" s="4"/>
    </row>
    <row r="123" spans="1:20" x14ac:dyDescent="0.2">
      <c r="A123" s="13"/>
      <c r="B123"/>
      <c r="J123" s="227"/>
      <c r="O123" s="226"/>
      <c r="P123" s="9"/>
      <c r="R123" s="454"/>
      <c r="S123" s="227"/>
      <c r="T123" s="4"/>
    </row>
    <row r="124" spans="1:20" x14ac:dyDescent="0.2">
      <c r="A124" s="13"/>
      <c r="B124"/>
      <c r="J124" s="227"/>
      <c r="O124" s="226"/>
      <c r="P124" s="9"/>
      <c r="R124" s="454"/>
      <c r="S124" s="227"/>
      <c r="T124" s="4"/>
    </row>
    <row r="125" spans="1:20" x14ac:dyDescent="0.2">
      <c r="A125" s="13"/>
      <c r="B125"/>
      <c r="J125" s="227"/>
      <c r="O125" s="226"/>
      <c r="P125" s="9"/>
      <c r="R125" s="454"/>
      <c r="S125" s="227"/>
      <c r="T125" s="4"/>
    </row>
    <row r="126" spans="1:20" x14ac:dyDescent="0.2">
      <c r="A126" s="13"/>
      <c r="B126"/>
      <c r="J126" s="227"/>
      <c r="O126" s="226"/>
      <c r="P126" s="9"/>
      <c r="R126" s="454"/>
      <c r="S126" s="227"/>
      <c r="T126" s="4"/>
    </row>
    <row r="127" spans="1:20" x14ac:dyDescent="0.2">
      <c r="A127" s="13"/>
      <c r="B127"/>
      <c r="J127" s="227"/>
      <c r="O127" s="226"/>
      <c r="P127" s="9"/>
      <c r="R127" s="454"/>
      <c r="S127" s="227"/>
      <c r="T127" s="4"/>
    </row>
    <row r="128" spans="1:20" x14ac:dyDescent="0.2">
      <c r="A128" s="13"/>
      <c r="B128"/>
      <c r="J128" s="227"/>
      <c r="O128" s="226"/>
      <c r="P128" s="9"/>
      <c r="R128" s="454"/>
      <c r="S128" s="227"/>
      <c r="T128" s="4"/>
    </row>
    <row r="129" spans="1:20" x14ac:dyDescent="0.2">
      <c r="A129" s="13"/>
      <c r="B129"/>
      <c r="J129" s="227"/>
      <c r="O129" s="226"/>
      <c r="P129" s="9"/>
      <c r="R129" s="454"/>
      <c r="S129" s="227"/>
      <c r="T129" s="4"/>
    </row>
    <row r="130" spans="1:20" x14ac:dyDescent="0.2">
      <c r="A130" s="13"/>
      <c r="B130"/>
      <c r="J130" s="227"/>
      <c r="O130" s="226"/>
      <c r="P130" s="9"/>
      <c r="R130" s="454"/>
      <c r="S130" s="227"/>
      <c r="T130" s="4"/>
    </row>
    <row r="131" spans="1:20" x14ac:dyDescent="0.2">
      <c r="A131" s="13"/>
      <c r="B131"/>
      <c r="J131" s="227"/>
      <c r="O131" s="226"/>
      <c r="P131" s="9"/>
      <c r="R131" s="454"/>
      <c r="S131" s="227"/>
      <c r="T131" s="4"/>
    </row>
    <row r="132" spans="1:20" x14ac:dyDescent="0.2">
      <c r="A132" s="13"/>
      <c r="B132"/>
      <c r="J132" s="227"/>
      <c r="O132" s="226"/>
      <c r="P132" s="9"/>
      <c r="R132" s="454"/>
      <c r="S132" s="227"/>
      <c r="T132" s="4"/>
    </row>
    <row r="133" spans="1:20" x14ac:dyDescent="0.2">
      <c r="A133" s="13"/>
      <c r="B133"/>
      <c r="J133" s="227"/>
      <c r="O133" s="226"/>
      <c r="P133" s="9"/>
      <c r="R133" s="454"/>
      <c r="S133" s="227"/>
      <c r="T133" s="4"/>
    </row>
    <row r="134" spans="1:20" x14ac:dyDescent="0.2">
      <c r="A134" s="13"/>
      <c r="B134"/>
      <c r="J134" s="227"/>
      <c r="O134" s="226"/>
      <c r="P134" s="9"/>
      <c r="R134" s="454"/>
      <c r="S134" s="227"/>
      <c r="T134" s="4"/>
    </row>
    <row r="135" spans="1:20" x14ac:dyDescent="0.2">
      <c r="A135" s="13"/>
      <c r="B135"/>
      <c r="J135" s="227"/>
      <c r="O135" s="226"/>
      <c r="P135" s="9"/>
      <c r="R135" s="454"/>
      <c r="S135" s="227"/>
      <c r="T135" s="4"/>
    </row>
    <row r="136" spans="1:20" x14ac:dyDescent="0.2">
      <c r="A136" s="13"/>
      <c r="B136"/>
      <c r="J136" s="227"/>
      <c r="O136" s="226"/>
      <c r="P136" s="9"/>
      <c r="R136" s="454"/>
      <c r="S136" s="227"/>
      <c r="T136" s="4"/>
    </row>
    <row r="137" spans="1:20" x14ac:dyDescent="0.2">
      <c r="A137" s="13"/>
      <c r="B137"/>
      <c r="J137" s="227"/>
      <c r="O137" s="226"/>
      <c r="P137" s="9"/>
      <c r="R137" s="454"/>
      <c r="S137" s="227"/>
      <c r="T137" s="4"/>
    </row>
    <row r="138" spans="1:20" x14ac:dyDescent="0.2">
      <c r="A138" s="13"/>
      <c r="B138"/>
      <c r="J138" s="227"/>
      <c r="O138" s="226"/>
      <c r="P138" s="9"/>
      <c r="R138" s="454"/>
      <c r="S138" s="227"/>
      <c r="T138" s="4"/>
    </row>
    <row r="139" spans="1:20" x14ac:dyDescent="0.2">
      <c r="A139" s="13"/>
      <c r="B139"/>
      <c r="J139" s="227"/>
      <c r="O139" s="226"/>
      <c r="P139" s="9"/>
      <c r="R139" s="454"/>
      <c r="S139" s="227"/>
      <c r="T139" s="4"/>
    </row>
    <row r="140" spans="1:20" x14ac:dyDescent="0.2">
      <c r="A140" s="13"/>
      <c r="B140"/>
      <c r="J140" s="227"/>
      <c r="O140" s="226"/>
      <c r="P140" s="9"/>
      <c r="R140" s="454"/>
      <c r="S140" s="227"/>
      <c r="T140" s="4"/>
    </row>
    <row r="141" spans="1:20" x14ac:dyDescent="0.2">
      <c r="A141" s="13"/>
      <c r="B141"/>
      <c r="J141" s="227"/>
      <c r="O141" s="226"/>
      <c r="P141" s="9"/>
      <c r="R141" s="454"/>
      <c r="S141" s="227"/>
      <c r="T141" s="4"/>
    </row>
    <row r="142" spans="1:20" x14ac:dyDescent="0.2">
      <c r="A142" s="13"/>
      <c r="B142"/>
      <c r="J142" s="227"/>
      <c r="O142" s="226"/>
      <c r="P142" s="9"/>
      <c r="R142" s="454"/>
      <c r="S142" s="227"/>
      <c r="T142" s="4"/>
    </row>
    <row r="143" spans="1:20" x14ac:dyDescent="0.2">
      <c r="A143" s="13"/>
      <c r="B143"/>
      <c r="J143" s="227"/>
      <c r="O143" s="226"/>
      <c r="P143" s="9"/>
      <c r="R143" s="454"/>
      <c r="S143" s="227"/>
      <c r="T143" s="4"/>
    </row>
    <row r="144" spans="1:20" x14ac:dyDescent="0.2">
      <c r="A144" s="13"/>
      <c r="B144"/>
      <c r="J144" s="227"/>
      <c r="O144" s="226"/>
      <c r="P144" s="9"/>
      <c r="R144" s="454"/>
      <c r="S144" s="227"/>
      <c r="T144" s="4"/>
    </row>
    <row r="145" spans="1:20" x14ac:dyDescent="0.2">
      <c r="A145" s="13"/>
      <c r="B145"/>
      <c r="J145" s="227"/>
      <c r="O145" s="226"/>
      <c r="P145" s="9"/>
      <c r="R145" s="454"/>
      <c r="S145" s="227"/>
      <c r="T145" s="4"/>
    </row>
    <row r="146" spans="1:20" x14ac:dyDescent="0.2">
      <c r="A146" s="13"/>
      <c r="B146"/>
      <c r="J146" s="227"/>
      <c r="O146" s="226"/>
      <c r="P146" s="9"/>
      <c r="R146" s="454"/>
      <c r="S146" s="227"/>
      <c r="T146" s="4"/>
    </row>
    <row r="147" spans="1:20" x14ac:dyDescent="0.2">
      <c r="A147" s="13"/>
      <c r="B147"/>
      <c r="J147" s="227"/>
      <c r="O147" s="226"/>
      <c r="P147" s="9"/>
      <c r="R147" s="454"/>
      <c r="S147" s="227"/>
      <c r="T147" s="4"/>
    </row>
    <row r="148" spans="1:20" x14ac:dyDescent="0.2">
      <c r="A148" s="13"/>
      <c r="B148"/>
      <c r="J148" s="227"/>
      <c r="O148" s="226"/>
      <c r="P148" s="9"/>
      <c r="R148" s="454"/>
      <c r="S148" s="227"/>
      <c r="T148" s="4"/>
    </row>
    <row r="149" spans="1:20" x14ac:dyDescent="0.2">
      <c r="A149" s="13"/>
      <c r="B149"/>
      <c r="J149" s="227"/>
      <c r="O149" s="226"/>
      <c r="P149" s="9"/>
      <c r="R149" s="454"/>
      <c r="S149" s="227"/>
      <c r="T149" s="4"/>
    </row>
    <row r="150" spans="1:20" x14ac:dyDescent="0.2">
      <c r="A150" s="13"/>
      <c r="B150"/>
      <c r="J150" s="227"/>
      <c r="O150" s="226"/>
      <c r="P150" s="9"/>
      <c r="R150" s="454"/>
      <c r="S150" s="227"/>
      <c r="T150" s="4"/>
    </row>
    <row r="151" spans="1:20" x14ac:dyDescent="0.2">
      <c r="A151" s="13"/>
      <c r="B151"/>
      <c r="J151" s="227"/>
      <c r="O151" s="226"/>
      <c r="P151" s="9"/>
      <c r="R151" s="454"/>
      <c r="S151" s="227"/>
      <c r="T151" s="4"/>
    </row>
    <row r="152" spans="1:20" x14ac:dyDescent="0.2">
      <c r="A152" s="13"/>
      <c r="B152"/>
      <c r="J152" s="227"/>
      <c r="O152" s="226"/>
      <c r="P152" s="9"/>
      <c r="R152" s="454"/>
      <c r="S152" s="227"/>
      <c r="T152" s="4"/>
    </row>
    <row r="153" spans="1:20" x14ac:dyDescent="0.2">
      <c r="A153" s="13"/>
      <c r="B153"/>
      <c r="J153" s="227"/>
      <c r="O153" s="226"/>
      <c r="P153" s="9"/>
      <c r="R153" s="454"/>
      <c r="S153" s="227"/>
      <c r="T153" s="4"/>
    </row>
    <row r="154" spans="1:20" x14ac:dyDescent="0.2">
      <c r="A154" s="13"/>
      <c r="B154"/>
      <c r="J154" s="227"/>
      <c r="O154" s="226"/>
      <c r="P154" s="9"/>
      <c r="R154" s="454"/>
      <c r="S154" s="227"/>
      <c r="T154" s="4"/>
    </row>
    <row r="155" spans="1:20" x14ac:dyDescent="0.2">
      <c r="A155" s="13"/>
      <c r="B155"/>
      <c r="J155" s="227"/>
      <c r="O155" s="226"/>
      <c r="P155" s="9"/>
      <c r="R155" s="454"/>
      <c r="S155" s="227"/>
      <c r="T155" s="4"/>
    </row>
    <row r="156" spans="1:20" x14ac:dyDescent="0.2">
      <c r="A156" s="13"/>
      <c r="B156"/>
      <c r="J156" s="227"/>
      <c r="O156" s="226"/>
      <c r="P156" s="9"/>
      <c r="R156" s="454"/>
      <c r="S156" s="227"/>
      <c r="T156" s="4"/>
    </row>
    <row r="157" spans="1:20" x14ac:dyDescent="0.2">
      <c r="A157" s="13"/>
      <c r="B157"/>
      <c r="J157" s="227"/>
      <c r="O157" s="226"/>
      <c r="P157" s="9"/>
      <c r="R157" s="454"/>
      <c r="S157" s="227"/>
      <c r="T157" s="4"/>
    </row>
    <row r="158" spans="1:20" x14ac:dyDescent="0.2">
      <c r="A158" s="13"/>
      <c r="B158"/>
      <c r="J158" s="227"/>
      <c r="O158" s="226"/>
      <c r="P158" s="9"/>
      <c r="R158" s="454"/>
      <c r="S158" s="227"/>
      <c r="T158" s="4"/>
    </row>
    <row r="159" spans="1:20" x14ac:dyDescent="0.2">
      <c r="A159" s="13"/>
      <c r="B159"/>
      <c r="J159" s="227"/>
      <c r="O159" s="226"/>
      <c r="P159" s="9"/>
      <c r="R159" s="454"/>
      <c r="S159" s="227"/>
      <c r="T159" s="4"/>
    </row>
    <row r="160" spans="1:20" x14ac:dyDescent="0.2">
      <c r="A160" s="13"/>
      <c r="B160"/>
      <c r="J160" s="227"/>
      <c r="O160" s="226"/>
      <c r="P160" s="9"/>
      <c r="R160" s="454"/>
      <c r="S160" s="227"/>
      <c r="T160" s="4"/>
    </row>
    <row r="161" spans="1:20" x14ac:dyDescent="0.2">
      <c r="A161" s="13"/>
      <c r="B161"/>
      <c r="J161" s="227"/>
      <c r="O161" s="226"/>
      <c r="P161" s="9"/>
      <c r="R161" s="454"/>
      <c r="S161" s="227"/>
      <c r="T161" s="4"/>
    </row>
    <row r="162" spans="1:20" x14ac:dyDescent="0.2">
      <c r="A162" s="13"/>
      <c r="B162"/>
      <c r="J162" s="227"/>
      <c r="O162" s="226"/>
      <c r="P162" s="9"/>
      <c r="R162" s="454"/>
      <c r="S162" s="227"/>
      <c r="T162" s="4"/>
    </row>
    <row r="163" spans="1:20" x14ac:dyDescent="0.2">
      <c r="A163" s="13"/>
      <c r="B163"/>
      <c r="J163" s="227"/>
      <c r="O163" s="226"/>
      <c r="P163" s="9"/>
      <c r="R163" s="454"/>
      <c r="S163" s="227"/>
      <c r="T163" s="4"/>
    </row>
    <row r="164" spans="1:20" x14ac:dyDescent="0.2">
      <c r="A164" s="13"/>
      <c r="B164"/>
      <c r="J164" s="227"/>
      <c r="O164" s="226"/>
      <c r="P164" s="9"/>
      <c r="R164" s="454"/>
      <c r="S164" s="227"/>
      <c r="T164" s="4"/>
    </row>
    <row r="165" spans="1:20" x14ac:dyDescent="0.2">
      <c r="A165" s="13"/>
      <c r="B165"/>
      <c r="J165" s="227"/>
      <c r="O165" s="226"/>
      <c r="P165" s="9"/>
      <c r="R165" s="454"/>
      <c r="S165" s="227"/>
      <c r="T165" s="4"/>
    </row>
    <row r="166" spans="1:20" x14ac:dyDescent="0.2">
      <c r="A166" s="13"/>
      <c r="B166"/>
      <c r="J166" s="227"/>
      <c r="O166" s="226"/>
      <c r="P166" s="9"/>
      <c r="R166" s="454"/>
      <c r="S166" s="227"/>
      <c r="T166" s="4"/>
    </row>
    <row r="167" spans="1:20" x14ac:dyDescent="0.2">
      <c r="A167" s="13"/>
      <c r="B167"/>
      <c r="J167" s="227"/>
      <c r="O167" s="226"/>
      <c r="P167" s="9"/>
      <c r="R167" s="454"/>
      <c r="S167" s="227"/>
      <c r="T167" s="4"/>
    </row>
    <row r="168" spans="1:20" x14ac:dyDescent="0.2">
      <c r="A168" s="13"/>
      <c r="B168"/>
      <c r="J168" s="227"/>
      <c r="O168" s="226"/>
      <c r="P168" s="9"/>
      <c r="R168" s="454"/>
      <c r="S168" s="227"/>
      <c r="T168" s="4"/>
    </row>
    <row r="169" spans="1:20" x14ac:dyDescent="0.2">
      <c r="A169" s="13"/>
      <c r="B169"/>
      <c r="J169" s="227"/>
      <c r="O169" s="226"/>
      <c r="P169" s="9"/>
      <c r="R169" s="454"/>
      <c r="S169" s="227"/>
      <c r="T169" s="4"/>
    </row>
    <row r="170" spans="1:20" x14ac:dyDescent="0.2">
      <c r="A170" s="13"/>
      <c r="B170"/>
      <c r="J170" s="227"/>
      <c r="O170" s="226"/>
      <c r="P170" s="9"/>
      <c r="R170" s="454"/>
      <c r="S170" s="227"/>
      <c r="T170" s="4"/>
    </row>
    <row r="171" spans="1:20" x14ac:dyDescent="0.2">
      <c r="A171" s="13"/>
      <c r="B171"/>
      <c r="J171" s="227"/>
      <c r="O171" s="226"/>
      <c r="P171" s="9"/>
      <c r="R171" s="454"/>
      <c r="S171" s="227"/>
      <c r="T171" s="4"/>
    </row>
    <row r="172" spans="1:20" x14ac:dyDescent="0.2">
      <c r="A172" s="13"/>
      <c r="B172"/>
      <c r="J172" s="227"/>
      <c r="O172" s="226"/>
      <c r="P172" s="9"/>
      <c r="R172" s="454"/>
      <c r="S172" s="227"/>
      <c r="T172" s="4"/>
    </row>
    <row r="173" spans="1:20" x14ac:dyDescent="0.2">
      <c r="A173" s="13"/>
      <c r="B173"/>
      <c r="J173" s="227"/>
      <c r="O173" s="226"/>
      <c r="P173" s="9"/>
      <c r="R173" s="454"/>
      <c r="S173" s="227"/>
      <c r="T173" s="4"/>
    </row>
    <row r="174" spans="1:20" x14ac:dyDescent="0.2">
      <c r="A174" s="13"/>
      <c r="B174"/>
      <c r="J174" s="227"/>
      <c r="O174" s="226"/>
      <c r="P174" s="9"/>
      <c r="R174" s="454"/>
      <c r="S174" s="227"/>
      <c r="T174" s="4"/>
    </row>
    <row r="175" spans="1:20" x14ac:dyDescent="0.2">
      <c r="A175" s="13"/>
      <c r="B175"/>
      <c r="J175" s="227"/>
      <c r="O175" s="226"/>
      <c r="P175" s="9"/>
      <c r="R175" s="454"/>
      <c r="S175" s="227"/>
      <c r="T175" s="4"/>
    </row>
    <row r="176" spans="1:20" x14ac:dyDescent="0.2">
      <c r="A176" s="13"/>
      <c r="B176"/>
      <c r="J176" s="227"/>
      <c r="O176" s="226"/>
      <c r="P176" s="9"/>
      <c r="R176" s="454"/>
      <c r="S176" s="227"/>
      <c r="T176" s="4"/>
    </row>
    <row r="177" spans="1:20" x14ac:dyDescent="0.2">
      <c r="A177" s="13"/>
      <c r="B177"/>
      <c r="J177" s="227"/>
      <c r="O177" s="226"/>
      <c r="P177" s="9"/>
      <c r="R177" s="454"/>
      <c r="S177" s="227"/>
      <c r="T177" s="4"/>
    </row>
    <row r="178" spans="1:20" x14ac:dyDescent="0.2">
      <c r="A178" s="13"/>
      <c r="B178"/>
      <c r="J178" s="227"/>
      <c r="O178" s="226"/>
      <c r="P178" s="9"/>
      <c r="R178" s="454"/>
      <c r="S178" s="227"/>
      <c r="T178" s="4"/>
    </row>
    <row r="179" spans="1:20" x14ac:dyDescent="0.2">
      <c r="A179" s="13"/>
      <c r="B179"/>
      <c r="J179" s="227"/>
      <c r="O179" s="226"/>
      <c r="P179" s="9"/>
      <c r="R179" s="454"/>
      <c r="S179" s="227"/>
      <c r="T179" s="4"/>
    </row>
    <row r="180" spans="1:20" x14ac:dyDescent="0.2">
      <c r="A180" s="13"/>
      <c r="B180"/>
      <c r="J180" s="227"/>
      <c r="O180" s="226"/>
      <c r="P180" s="9"/>
      <c r="R180" s="454"/>
      <c r="S180" s="227"/>
      <c r="T180" s="4"/>
    </row>
    <row r="181" spans="1:20" x14ac:dyDescent="0.2">
      <c r="A181" s="13"/>
      <c r="B181"/>
      <c r="J181" s="227"/>
      <c r="O181" s="226"/>
      <c r="P181" s="9"/>
      <c r="R181" s="454"/>
      <c r="S181" s="227"/>
      <c r="T181" s="4"/>
    </row>
    <row r="182" spans="1:20" x14ac:dyDescent="0.2">
      <c r="A182" s="13"/>
      <c r="B182"/>
      <c r="J182" s="227"/>
      <c r="O182" s="226"/>
      <c r="P182" s="9"/>
      <c r="R182" s="454"/>
      <c r="S182" s="227"/>
      <c r="T182" s="4"/>
    </row>
    <row r="183" spans="1:20" x14ac:dyDescent="0.2">
      <c r="A183" s="13"/>
      <c r="B183"/>
      <c r="J183" s="227"/>
      <c r="O183" s="226"/>
      <c r="P183" s="9"/>
      <c r="R183" s="454"/>
      <c r="S183" s="227"/>
      <c r="T183" s="4"/>
    </row>
    <row r="184" spans="1:20" x14ac:dyDescent="0.2">
      <c r="A184" s="13"/>
      <c r="B184"/>
      <c r="J184" s="227"/>
      <c r="O184" s="226"/>
      <c r="P184" s="9"/>
      <c r="R184" s="454"/>
      <c r="S184" s="227"/>
      <c r="T184" s="4"/>
    </row>
    <row r="185" spans="1:20" x14ac:dyDescent="0.2">
      <c r="A185" s="13"/>
      <c r="B185"/>
      <c r="J185" s="227"/>
      <c r="O185" s="226"/>
      <c r="P185" s="9"/>
      <c r="R185" s="454"/>
      <c r="S185" s="227"/>
      <c r="T185" s="4"/>
    </row>
    <row r="186" spans="1:20" x14ac:dyDescent="0.2">
      <c r="A186" s="13"/>
      <c r="B186"/>
      <c r="J186" s="227"/>
      <c r="O186" s="226"/>
      <c r="P186" s="9"/>
      <c r="R186" s="454"/>
      <c r="S186" s="227"/>
      <c r="T186" s="4"/>
    </row>
    <row r="187" spans="1:20" x14ac:dyDescent="0.2">
      <c r="A187" s="13"/>
      <c r="B187"/>
      <c r="J187" s="227"/>
      <c r="O187" s="226"/>
      <c r="P187" s="9"/>
      <c r="R187" s="454"/>
      <c r="S187" s="227"/>
      <c r="T187" s="4"/>
    </row>
    <row r="188" spans="1:20" x14ac:dyDescent="0.2">
      <c r="A188" s="13"/>
      <c r="B188"/>
      <c r="J188" s="227"/>
      <c r="O188" s="226"/>
      <c r="P188" s="9"/>
      <c r="R188" s="454"/>
      <c r="S188" s="227"/>
      <c r="T188" s="4"/>
    </row>
    <row r="189" spans="1:20" x14ac:dyDescent="0.2">
      <c r="A189" s="13"/>
      <c r="B189"/>
      <c r="J189" s="227"/>
      <c r="O189" s="226"/>
      <c r="P189" s="9"/>
      <c r="R189" s="454"/>
      <c r="S189" s="227"/>
      <c r="T189" s="4"/>
    </row>
    <row r="190" spans="1:20" x14ac:dyDescent="0.2">
      <c r="A190" s="13"/>
      <c r="B190"/>
      <c r="J190" s="227"/>
      <c r="O190" s="226"/>
      <c r="P190" s="9"/>
      <c r="R190" s="454"/>
      <c r="S190" s="227"/>
      <c r="T190" s="4"/>
    </row>
    <row r="191" spans="1:20" x14ac:dyDescent="0.2">
      <c r="A191" s="13"/>
      <c r="B191"/>
      <c r="J191" s="227"/>
      <c r="O191" s="226"/>
      <c r="P191" s="9"/>
      <c r="R191" s="454"/>
      <c r="S191" s="227"/>
      <c r="T191" s="4"/>
    </row>
    <row r="192" spans="1:20" x14ac:dyDescent="0.2">
      <c r="A192" s="13"/>
      <c r="B192"/>
      <c r="J192" s="227"/>
      <c r="O192" s="226"/>
      <c r="P192" s="9"/>
      <c r="R192" s="454"/>
      <c r="S192" s="227"/>
      <c r="T192" s="4"/>
    </row>
    <row r="193" spans="1:20" x14ac:dyDescent="0.2">
      <c r="A193" s="13"/>
      <c r="B193"/>
      <c r="J193" s="227"/>
      <c r="O193" s="226"/>
      <c r="P193" s="9"/>
      <c r="R193" s="454"/>
      <c r="S193" s="227"/>
      <c r="T193" s="4"/>
    </row>
    <row r="194" spans="1:20" x14ac:dyDescent="0.2">
      <c r="A194" s="13"/>
      <c r="B194"/>
      <c r="J194" s="227"/>
      <c r="O194" s="226"/>
      <c r="P194" s="9"/>
      <c r="R194" s="454"/>
      <c r="S194" s="227"/>
      <c r="T194" s="4"/>
    </row>
    <row r="195" spans="1:20" x14ac:dyDescent="0.2">
      <c r="A195" s="13"/>
      <c r="B195"/>
      <c r="J195" s="227"/>
      <c r="O195" s="226"/>
      <c r="P195" s="9"/>
      <c r="R195" s="454"/>
      <c r="S195" s="227"/>
      <c r="T195" s="4"/>
    </row>
    <row r="196" spans="1:20" x14ac:dyDescent="0.2">
      <c r="A196" s="13"/>
      <c r="B196"/>
      <c r="J196" s="227"/>
      <c r="O196" s="226"/>
      <c r="P196" s="9"/>
      <c r="R196" s="454"/>
      <c r="S196" s="227"/>
      <c r="T196" s="4"/>
    </row>
    <row r="197" spans="1:20" x14ac:dyDescent="0.2">
      <c r="A197" s="13"/>
      <c r="B197"/>
      <c r="J197" s="227"/>
      <c r="O197" s="226"/>
      <c r="P197" s="9"/>
      <c r="R197" s="454"/>
      <c r="S197" s="227"/>
      <c r="T197" s="4"/>
    </row>
    <row r="198" spans="1:20" x14ac:dyDescent="0.2">
      <c r="A198" s="13"/>
      <c r="B198"/>
      <c r="J198" s="227"/>
      <c r="O198" s="226"/>
      <c r="P198" s="9"/>
      <c r="R198" s="454"/>
      <c r="S198" s="227"/>
      <c r="T198" s="4"/>
    </row>
    <row r="199" spans="1:20" x14ac:dyDescent="0.2">
      <c r="A199" s="13"/>
      <c r="B199"/>
      <c r="J199" s="227"/>
      <c r="O199" s="226"/>
      <c r="P199" s="9"/>
      <c r="R199" s="454"/>
      <c r="S199" s="227"/>
      <c r="T199" s="4"/>
    </row>
    <row r="200" spans="1:20" x14ac:dyDescent="0.2">
      <c r="A200" s="13"/>
      <c r="B200"/>
      <c r="J200" s="227"/>
      <c r="O200" s="226"/>
      <c r="P200" s="9"/>
      <c r="R200" s="454"/>
      <c r="S200" s="227"/>
      <c r="T200" s="4"/>
    </row>
    <row r="201" spans="1:20" x14ac:dyDescent="0.2">
      <c r="A201" s="13"/>
      <c r="B201"/>
      <c r="J201" s="227"/>
      <c r="O201" s="226"/>
      <c r="P201" s="9"/>
      <c r="R201" s="454"/>
      <c r="S201" s="227"/>
      <c r="T201" s="4"/>
    </row>
    <row r="202" spans="1:20" x14ac:dyDescent="0.2">
      <c r="A202" s="13"/>
      <c r="B202"/>
      <c r="J202" s="227"/>
      <c r="O202" s="226"/>
      <c r="P202" s="9"/>
      <c r="R202" s="454"/>
      <c r="S202" s="227"/>
      <c r="T202" s="4"/>
    </row>
    <row r="203" spans="1:20" x14ac:dyDescent="0.2">
      <c r="A203" s="13"/>
      <c r="B203"/>
      <c r="J203" s="227"/>
      <c r="O203" s="226"/>
      <c r="P203" s="9"/>
      <c r="R203" s="454"/>
      <c r="S203" s="227"/>
      <c r="T203" s="4"/>
    </row>
    <row r="204" spans="1:20" x14ac:dyDescent="0.2">
      <c r="A204" s="13"/>
      <c r="B204"/>
      <c r="J204" s="227"/>
      <c r="O204" s="226"/>
      <c r="P204" s="9"/>
      <c r="R204" s="454"/>
      <c r="S204" s="227"/>
      <c r="T204" s="4"/>
    </row>
    <row r="205" spans="1:20" x14ac:dyDescent="0.2">
      <c r="A205" s="13"/>
      <c r="B205"/>
      <c r="J205" s="227"/>
      <c r="O205" s="226"/>
      <c r="P205" s="9"/>
      <c r="R205" s="454"/>
      <c r="S205" s="227"/>
      <c r="T205" s="4"/>
    </row>
    <row r="206" spans="1:20" x14ac:dyDescent="0.2">
      <c r="A206" s="13"/>
      <c r="B206"/>
      <c r="J206" s="227"/>
      <c r="O206" s="226"/>
      <c r="P206" s="9"/>
      <c r="R206" s="454"/>
      <c r="S206" s="227"/>
      <c r="T206" s="4"/>
    </row>
    <row r="207" spans="1:20" x14ac:dyDescent="0.2">
      <c r="A207" s="13"/>
      <c r="B207"/>
      <c r="J207" s="227"/>
      <c r="O207" s="226"/>
      <c r="P207" s="9"/>
      <c r="R207" s="454"/>
      <c r="S207" s="227"/>
      <c r="T207" s="4"/>
    </row>
    <row r="208" spans="1:20" x14ac:dyDescent="0.2">
      <c r="A208" s="13"/>
      <c r="B208"/>
      <c r="J208" s="227"/>
      <c r="O208" s="226"/>
      <c r="P208" s="9"/>
      <c r="R208" s="454"/>
      <c r="S208" s="227"/>
      <c r="T208" s="4"/>
    </row>
    <row r="209" spans="1:20" x14ac:dyDescent="0.2">
      <c r="A209" s="13"/>
      <c r="B209"/>
      <c r="J209" s="227"/>
      <c r="O209" s="226"/>
      <c r="P209" s="9"/>
      <c r="R209" s="454"/>
      <c r="S209" s="227"/>
      <c r="T209" s="4"/>
    </row>
    <row r="210" spans="1:20" x14ac:dyDescent="0.2">
      <c r="A210" s="13"/>
      <c r="B210"/>
      <c r="J210" s="227"/>
      <c r="O210" s="226"/>
      <c r="P210" s="9"/>
      <c r="R210" s="454"/>
      <c r="S210" s="227"/>
      <c r="T210" s="4"/>
    </row>
    <row r="211" spans="1:20" x14ac:dyDescent="0.2">
      <c r="A211" s="13"/>
      <c r="B211"/>
      <c r="J211" s="227"/>
      <c r="O211" s="226"/>
      <c r="P211" s="9"/>
      <c r="R211" s="454"/>
      <c r="S211" s="227"/>
      <c r="T211" s="4"/>
    </row>
    <row r="212" spans="1:20" x14ac:dyDescent="0.2">
      <c r="A212" s="13"/>
      <c r="B212"/>
      <c r="J212" s="227"/>
      <c r="O212" s="226"/>
      <c r="P212" s="9"/>
      <c r="R212" s="454"/>
      <c r="S212" s="227"/>
      <c r="T212" s="4"/>
    </row>
    <row r="213" spans="1:20" x14ac:dyDescent="0.2">
      <c r="A213" s="13"/>
      <c r="B213"/>
      <c r="J213" s="227"/>
      <c r="O213" s="226"/>
      <c r="P213" s="9"/>
      <c r="R213" s="454"/>
      <c r="S213" s="227"/>
      <c r="T213" s="4"/>
    </row>
    <row r="214" spans="1:20" x14ac:dyDescent="0.2">
      <c r="A214" s="13"/>
      <c r="B214"/>
      <c r="J214" s="227"/>
      <c r="O214" s="226"/>
      <c r="P214" s="9"/>
      <c r="R214" s="454"/>
      <c r="S214" s="227"/>
      <c r="T214" s="4"/>
    </row>
    <row r="215" spans="1:20" x14ac:dyDescent="0.2">
      <c r="A215" s="13"/>
      <c r="B215"/>
      <c r="J215" s="227"/>
      <c r="O215" s="226"/>
      <c r="P215" s="9"/>
      <c r="R215" s="454"/>
      <c r="S215" s="227"/>
      <c r="T215" s="4"/>
    </row>
    <row r="216" spans="1:20" x14ac:dyDescent="0.2">
      <c r="A216" s="13"/>
      <c r="B216"/>
      <c r="J216" s="227"/>
      <c r="O216" s="226"/>
      <c r="P216" s="9"/>
      <c r="R216" s="454"/>
      <c r="S216" s="227"/>
      <c r="T216" s="4"/>
    </row>
    <row r="217" spans="1:20" x14ac:dyDescent="0.2">
      <c r="A217" s="13"/>
      <c r="B217"/>
      <c r="J217" s="227"/>
      <c r="O217" s="226"/>
      <c r="P217" s="9"/>
      <c r="R217" s="454"/>
      <c r="S217" s="227"/>
      <c r="T217" s="4"/>
    </row>
    <row r="218" spans="1:20" x14ac:dyDescent="0.2">
      <c r="A218" s="13"/>
      <c r="B218"/>
      <c r="J218" s="227"/>
      <c r="O218" s="226"/>
      <c r="P218" s="9"/>
      <c r="R218" s="454"/>
      <c r="S218" s="227"/>
      <c r="T218" s="4"/>
    </row>
    <row r="219" spans="1:20" x14ac:dyDescent="0.2">
      <c r="A219" s="13"/>
      <c r="B219"/>
      <c r="J219" s="227"/>
      <c r="O219" s="226"/>
      <c r="P219" s="9"/>
      <c r="R219" s="454"/>
      <c r="S219" s="227"/>
      <c r="T219" s="4"/>
    </row>
    <row r="220" spans="1:20" x14ac:dyDescent="0.2">
      <c r="A220" s="13"/>
      <c r="B220"/>
      <c r="J220" s="227"/>
      <c r="O220" s="226"/>
      <c r="P220" s="9"/>
      <c r="R220" s="454"/>
      <c r="S220" s="227"/>
      <c r="T220" s="4"/>
    </row>
    <row r="221" spans="1:20" x14ac:dyDescent="0.2">
      <c r="A221" s="13"/>
      <c r="B221"/>
      <c r="J221" s="227"/>
      <c r="O221" s="226"/>
      <c r="P221" s="9"/>
      <c r="R221" s="454"/>
      <c r="S221" s="227"/>
      <c r="T221" s="4"/>
    </row>
    <row r="222" spans="1:20" x14ac:dyDescent="0.2">
      <c r="A222" s="13"/>
      <c r="B222"/>
      <c r="J222" s="227"/>
      <c r="O222" s="226"/>
      <c r="P222" s="9"/>
      <c r="R222" s="454"/>
      <c r="S222" s="227"/>
      <c r="T222" s="4"/>
    </row>
    <row r="223" spans="1:20" x14ac:dyDescent="0.2">
      <c r="A223" s="13"/>
      <c r="B223"/>
      <c r="J223" s="227"/>
      <c r="O223" s="226"/>
      <c r="P223" s="9"/>
      <c r="R223" s="454"/>
      <c r="S223" s="227"/>
      <c r="T223" s="4"/>
    </row>
    <row r="224" spans="1:20" x14ac:dyDescent="0.2">
      <c r="A224" s="13"/>
      <c r="B224"/>
      <c r="J224" s="227"/>
      <c r="O224" s="226"/>
      <c r="P224" s="9"/>
      <c r="R224" s="454"/>
      <c r="S224" s="227"/>
      <c r="T224" s="4"/>
    </row>
    <row r="225" spans="1:20" x14ac:dyDescent="0.2">
      <c r="A225" s="13"/>
      <c r="B225"/>
      <c r="J225" s="227"/>
      <c r="O225" s="226"/>
      <c r="P225" s="9"/>
      <c r="R225" s="454"/>
      <c r="S225" s="227"/>
      <c r="T225" s="4"/>
    </row>
    <row r="226" spans="1:20" x14ac:dyDescent="0.2">
      <c r="A226" s="13"/>
      <c r="B226"/>
      <c r="J226" s="227"/>
      <c r="O226" s="226"/>
      <c r="P226" s="9"/>
      <c r="R226" s="454"/>
      <c r="S226" s="227"/>
      <c r="T226" s="4"/>
    </row>
    <row r="227" spans="1:20" x14ac:dyDescent="0.2">
      <c r="A227" s="13"/>
      <c r="B227"/>
      <c r="J227" s="227"/>
      <c r="O227" s="226"/>
      <c r="P227" s="9"/>
      <c r="R227" s="454"/>
      <c r="S227" s="227"/>
      <c r="T227" s="4"/>
    </row>
    <row r="228" spans="1:20" x14ac:dyDescent="0.2">
      <c r="A228" s="13"/>
      <c r="B228"/>
      <c r="J228" s="227"/>
      <c r="O228" s="226"/>
      <c r="P228" s="9"/>
      <c r="R228" s="454"/>
      <c r="S228" s="227"/>
      <c r="T228" s="4"/>
    </row>
    <row r="229" spans="1:20" x14ac:dyDescent="0.2">
      <c r="A229" s="13"/>
      <c r="B229"/>
      <c r="J229" s="227"/>
      <c r="O229" s="226"/>
      <c r="P229" s="9"/>
      <c r="R229" s="454"/>
      <c r="S229" s="227"/>
      <c r="T229" s="4"/>
    </row>
    <row r="230" spans="1:20" x14ac:dyDescent="0.2">
      <c r="A230" s="13"/>
      <c r="B230"/>
      <c r="J230" s="227"/>
      <c r="O230" s="226"/>
      <c r="P230" s="9"/>
      <c r="R230" s="454"/>
      <c r="S230" s="227"/>
      <c r="T230" s="4"/>
    </row>
    <row r="231" spans="1:20" x14ac:dyDescent="0.2">
      <c r="A231" s="13"/>
      <c r="B231"/>
      <c r="J231" s="227"/>
      <c r="O231" s="226"/>
      <c r="P231" s="9"/>
      <c r="R231" s="454"/>
      <c r="S231" s="227"/>
      <c r="T231" s="4"/>
    </row>
    <row r="232" spans="1:20" x14ac:dyDescent="0.2">
      <c r="A232" s="13"/>
      <c r="B232"/>
      <c r="J232" s="227"/>
      <c r="O232" s="226"/>
      <c r="P232" s="9"/>
      <c r="R232" s="454"/>
      <c r="S232" s="227"/>
      <c r="T232" s="4"/>
    </row>
    <row r="233" spans="1:20" x14ac:dyDescent="0.2">
      <c r="A233" s="13"/>
      <c r="B233"/>
      <c r="J233" s="227"/>
      <c r="O233" s="226"/>
      <c r="P233" s="9"/>
      <c r="R233" s="454"/>
      <c r="S233" s="227"/>
      <c r="T233" s="4"/>
    </row>
    <row r="234" spans="1:20" x14ac:dyDescent="0.2">
      <c r="A234" s="13"/>
      <c r="B234"/>
      <c r="J234" s="227"/>
      <c r="O234" s="226"/>
      <c r="P234" s="9"/>
      <c r="R234" s="454"/>
      <c r="S234" s="227"/>
      <c r="T234" s="4"/>
    </row>
    <row r="235" spans="1:20" x14ac:dyDescent="0.2">
      <c r="A235" s="13"/>
      <c r="B235"/>
      <c r="J235" s="227"/>
      <c r="O235" s="226"/>
      <c r="P235" s="9"/>
      <c r="R235" s="454"/>
      <c r="S235" s="227"/>
      <c r="T235" s="4"/>
    </row>
    <row r="236" spans="1:20" x14ac:dyDescent="0.2">
      <c r="A236" s="13"/>
      <c r="B236"/>
      <c r="J236" s="227"/>
      <c r="O236" s="226"/>
      <c r="P236" s="9"/>
      <c r="R236" s="454"/>
      <c r="S236" s="227"/>
      <c r="T236" s="4"/>
    </row>
    <row r="237" spans="1:20" x14ac:dyDescent="0.2">
      <c r="A237" s="13"/>
      <c r="B237"/>
      <c r="J237" s="227"/>
      <c r="O237" s="226"/>
      <c r="P237" s="9"/>
      <c r="R237" s="454"/>
      <c r="S237" s="227"/>
      <c r="T237" s="4"/>
    </row>
    <row r="238" spans="1:20" x14ac:dyDescent="0.2">
      <c r="A238" s="13"/>
      <c r="B238"/>
      <c r="J238" s="227"/>
      <c r="O238" s="226"/>
      <c r="P238" s="9"/>
      <c r="R238" s="454"/>
      <c r="S238" s="227"/>
      <c r="T238" s="4"/>
    </row>
    <row r="239" spans="1:20" x14ac:dyDescent="0.2">
      <c r="A239" s="13"/>
      <c r="B239"/>
      <c r="J239" s="227"/>
      <c r="O239" s="226"/>
      <c r="P239" s="9"/>
      <c r="R239" s="454"/>
      <c r="S239" s="227"/>
      <c r="T239" s="4"/>
    </row>
    <row r="240" spans="1:20" x14ac:dyDescent="0.2">
      <c r="A240" s="13"/>
      <c r="B240"/>
      <c r="J240" s="227"/>
      <c r="O240" s="226"/>
      <c r="P240" s="9"/>
      <c r="R240" s="454"/>
      <c r="S240" s="227"/>
      <c r="T240" s="4"/>
    </row>
    <row r="241" spans="1:20" x14ac:dyDescent="0.2">
      <c r="A241" s="13"/>
      <c r="B241"/>
      <c r="J241" s="227"/>
      <c r="O241" s="226"/>
      <c r="P241" s="9"/>
      <c r="R241" s="454"/>
      <c r="S241" s="227"/>
      <c r="T241" s="4"/>
    </row>
    <row r="242" spans="1:20" x14ac:dyDescent="0.2">
      <c r="A242" s="13"/>
      <c r="B242"/>
      <c r="J242" s="227"/>
      <c r="O242" s="226"/>
      <c r="P242" s="9"/>
      <c r="R242" s="454"/>
      <c r="S242" s="227"/>
      <c r="T242" s="4"/>
    </row>
    <row r="243" spans="1:20" x14ac:dyDescent="0.2">
      <c r="A243" s="13"/>
      <c r="B243"/>
      <c r="J243" s="227"/>
      <c r="O243" s="226"/>
      <c r="P243" s="9"/>
      <c r="R243" s="454"/>
      <c r="S243" s="227"/>
      <c r="T243" s="4"/>
    </row>
    <row r="244" spans="1:20" x14ac:dyDescent="0.2">
      <c r="A244" s="13"/>
      <c r="B244"/>
      <c r="J244" s="227"/>
      <c r="O244" s="226"/>
      <c r="P244" s="9"/>
      <c r="R244" s="454"/>
      <c r="S244" s="227"/>
      <c r="T244" s="4"/>
    </row>
    <row r="245" spans="1:20" x14ac:dyDescent="0.2">
      <c r="A245" s="13"/>
      <c r="B245"/>
      <c r="J245" s="227"/>
      <c r="O245" s="226"/>
      <c r="P245" s="9"/>
      <c r="R245" s="454"/>
      <c r="S245" s="227"/>
      <c r="T245" s="4"/>
    </row>
    <row r="246" spans="1:20" x14ac:dyDescent="0.2">
      <c r="A246" s="13"/>
      <c r="B246"/>
      <c r="J246" s="227"/>
      <c r="O246" s="226"/>
      <c r="P246" s="9"/>
      <c r="R246" s="454"/>
      <c r="S246" s="227"/>
      <c r="T246" s="4"/>
    </row>
    <row r="247" spans="1:20" x14ac:dyDescent="0.2">
      <c r="A247" s="13"/>
      <c r="B247"/>
      <c r="J247" s="227"/>
      <c r="O247" s="226"/>
      <c r="P247" s="9"/>
      <c r="R247" s="454"/>
      <c r="S247" s="227"/>
      <c r="T247" s="4"/>
    </row>
    <row r="248" spans="1:20" x14ac:dyDescent="0.2">
      <c r="A248" s="13"/>
      <c r="B248"/>
      <c r="J248" s="227"/>
      <c r="O248" s="226"/>
      <c r="P248" s="9"/>
      <c r="R248" s="454"/>
      <c r="S248" s="227"/>
      <c r="T248" s="4"/>
    </row>
    <row r="249" spans="1:20" x14ac:dyDescent="0.2">
      <c r="A249" s="13"/>
      <c r="B249"/>
      <c r="J249" s="227"/>
      <c r="O249" s="226"/>
      <c r="P249" s="9"/>
      <c r="R249" s="454"/>
      <c r="S249" s="227"/>
      <c r="T249" s="4"/>
    </row>
    <row r="250" spans="1:20" x14ac:dyDescent="0.2">
      <c r="A250" s="13"/>
      <c r="B250"/>
      <c r="J250" s="227"/>
      <c r="O250" s="226"/>
      <c r="P250" s="9"/>
      <c r="R250" s="454"/>
      <c r="S250" s="227"/>
      <c r="T250" s="4"/>
    </row>
    <row r="251" spans="1:20" x14ac:dyDescent="0.2">
      <c r="A251" s="13"/>
      <c r="B251"/>
      <c r="J251" s="227"/>
      <c r="O251" s="226"/>
      <c r="P251" s="9"/>
      <c r="R251" s="454"/>
      <c r="S251" s="227"/>
      <c r="T251" s="4"/>
    </row>
    <row r="252" spans="1:20" x14ac:dyDescent="0.2">
      <c r="A252" s="13"/>
      <c r="B252"/>
      <c r="J252" s="227"/>
      <c r="O252" s="226"/>
      <c r="P252" s="9"/>
      <c r="R252" s="454"/>
      <c r="S252" s="227"/>
      <c r="T252" s="4"/>
    </row>
    <row r="253" spans="1:20" x14ac:dyDescent="0.2">
      <c r="A253" s="13"/>
      <c r="B253"/>
      <c r="J253" s="227"/>
      <c r="O253" s="226"/>
      <c r="P253" s="9"/>
      <c r="R253" s="454"/>
      <c r="S253" s="227"/>
      <c r="T253" s="4"/>
    </row>
    <row r="254" spans="1:20" x14ac:dyDescent="0.2">
      <c r="A254" s="13"/>
      <c r="B254"/>
      <c r="J254" s="227"/>
      <c r="O254" s="226"/>
      <c r="P254" s="9"/>
      <c r="R254" s="454"/>
      <c r="S254" s="227"/>
      <c r="T254" s="4"/>
    </row>
    <row r="255" spans="1:20" x14ac:dyDescent="0.2">
      <c r="A255" s="13"/>
      <c r="B255"/>
      <c r="J255" s="227"/>
      <c r="O255" s="226"/>
      <c r="P255" s="9"/>
      <c r="R255" s="454"/>
      <c r="S255" s="227"/>
      <c r="T255" s="4"/>
    </row>
    <row r="256" spans="1:20" x14ac:dyDescent="0.2">
      <c r="A256" s="13"/>
      <c r="B256"/>
      <c r="J256" s="227"/>
      <c r="O256" s="226"/>
      <c r="P256" s="9"/>
      <c r="R256" s="454"/>
      <c r="S256" s="227"/>
      <c r="T256" s="4"/>
    </row>
    <row r="257" spans="1:20" x14ac:dyDescent="0.2">
      <c r="A257" s="13"/>
      <c r="B257"/>
      <c r="J257" s="227"/>
      <c r="O257" s="226"/>
      <c r="P257" s="9"/>
      <c r="R257" s="454"/>
      <c r="S257" s="227"/>
      <c r="T257" s="4"/>
    </row>
    <row r="258" spans="1:20" x14ac:dyDescent="0.2">
      <c r="A258" s="13"/>
      <c r="B258"/>
      <c r="J258" s="227"/>
      <c r="O258" s="226"/>
      <c r="P258" s="9"/>
      <c r="R258" s="454"/>
      <c r="S258" s="227"/>
      <c r="T258" s="4"/>
    </row>
    <row r="259" spans="1:20" x14ac:dyDescent="0.2">
      <c r="A259" s="13"/>
      <c r="B259"/>
      <c r="J259" s="227"/>
      <c r="O259" s="226"/>
      <c r="P259" s="9"/>
      <c r="R259" s="454"/>
      <c r="S259" s="227"/>
      <c r="T259" s="4"/>
    </row>
    <row r="260" spans="1:20" x14ac:dyDescent="0.2">
      <c r="A260" s="13"/>
      <c r="B260"/>
      <c r="J260" s="227"/>
      <c r="O260" s="226"/>
      <c r="P260" s="9"/>
      <c r="R260" s="454"/>
      <c r="S260" s="227"/>
      <c r="T260" s="4"/>
    </row>
    <row r="261" spans="1:20" x14ac:dyDescent="0.2">
      <c r="A261" s="13"/>
      <c r="B261"/>
      <c r="J261" s="227"/>
      <c r="O261" s="226"/>
      <c r="P261" s="9"/>
      <c r="R261" s="454"/>
      <c r="S261" s="227"/>
      <c r="T261" s="4"/>
    </row>
    <row r="262" spans="1:20" x14ac:dyDescent="0.2">
      <c r="A262" s="13"/>
      <c r="B262"/>
      <c r="J262" s="227"/>
      <c r="O262" s="226"/>
      <c r="P262" s="9"/>
      <c r="R262" s="454"/>
      <c r="S262" s="227"/>
      <c r="T262" s="4"/>
    </row>
    <row r="263" spans="1:20" x14ac:dyDescent="0.2">
      <c r="A263" s="13"/>
      <c r="B263"/>
      <c r="J263" s="227"/>
      <c r="O263" s="226"/>
      <c r="P263" s="9"/>
      <c r="R263" s="454"/>
      <c r="S263" s="227"/>
      <c r="T263" s="4"/>
    </row>
    <row r="264" spans="1:20" x14ac:dyDescent="0.2">
      <c r="A264" s="13"/>
      <c r="B264"/>
      <c r="J264" s="227"/>
      <c r="O264" s="226"/>
      <c r="P264" s="9"/>
      <c r="R264" s="454"/>
      <c r="S264" s="227"/>
      <c r="T264" s="4"/>
    </row>
    <row r="265" spans="1:20" x14ac:dyDescent="0.2">
      <c r="A265" s="13"/>
      <c r="B265"/>
      <c r="J265" s="227"/>
      <c r="O265" s="226"/>
      <c r="P265" s="9"/>
      <c r="R265" s="454"/>
      <c r="S265" s="227"/>
      <c r="T265" s="4"/>
    </row>
    <row r="266" spans="1:20" x14ac:dyDescent="0.2">
      <c r="A266" s="13"/>
      <c r="B266"/>
      <c r="J266" s="227"/>
      <c r="O266" s="226"/>
      <c r="P266" s="9"/>
      <c r="R266" s="454"/>
      <c r="S266" s="227"/>
      <c r="T266" s="4"/>
    </row>
    <row r="267" spans="1:20" x14ac:dyDescent="0.2">
      <c r="A267" s="13"/>
      <c r="B267"/>
      <c r="J267" s="227"/>
      <c r="O267" s="226"/>
      <c r="P267" s="9"/>
      <c r="R267" s="454"/>
      <c r="S267" s="227"/>
      <c r="T267" s="4"/>
    </row>
    <row r="268" spans="1:20" x14ac:dyDescent="0.2">
      <c r="A268" s="13"/>
      <c r="B268"/>
      <c r="J268" s="227"/>
      <c r="O268" s="226"/>
      <c r="P268" s="9"/>
      <c r="R268" s="454"/>
      <c r="S268" s="227"/>
      <c r="T268" s="4"/>
    </row>
    <row r="269" spans="1:20" x14ac:dyDescent="0.2">
      <c r="A269" s="13"/>
      <c r="B269"/>
      <c r="J269" s="227"/>
      <c r="O269" s="226"/>
      <c r="P269" s="9"/>
      <c r="R269" s="454"/>
      <c r="S269" s="227"/>
      <c r="T269" s="4"/>
    </row>
    <row r="270" spans="1:20" x14ac:dyDescent="0.2">
      <c r="A270" s="13"/>
      <c r="B270"/>
      <c r="J270" s="227"/>
      <c r="O270" s="226"/>
      <c r="P270" s="9"/>
      <c r="R270" s="454"/>
      <c r="S270" s="227"/>
      <c r="T270" s="4"/>
    </row>
    <row r="271" spans="1:20" x14ac:dyDescent="0.2">
      <c r="A271" s="13"/>
      <c r="B271"/>
      <c r="J271" s="227"/>
      <c r="O271" s="226"/>
      <c r="P271" s="9"/>
      <c r="R271" s="454"/>
      <c r="S271" s="227"/>
      <c r="T271" s="4"/>
    </row>
    <row r="272" spans="1:20" x14ac:dyDescent="0.2">
      <c r="A272" s="13"/>
      <c r="B272"/>
      <c r="J272" s="227"/>
      <c r="O272" s="226"/>
      <c r="P272" s="9"/>
      <c r="R272" s="454"/>
      <c r="S272" s="227"/>
      <c r="T272" s="4"/>
    </row>
    <row r="273" spans="1:20" x14ac:dyDescent="0.2">
      <c r="A273" s="13"/>
      <c r="B273"/>
      <c r="J273" s="227"/>
      <c r="O273" s="226"/>
      <c r="P273" s="9"/>
      <c r="R273" s="454"/>
      <c r="S273" s="227"/>
      <c r="T273" s="4"/>
    </row>
    <row r="274" spans="1:20" x14ac:dyDescent="0.2">
      <c r="A274" s="13"/>
      <c r="B274"/>
      <c r="J274" s="227"/>
      <c r="O274" s="226"/>
      <c r="P274" s="9"/>
      <c r="R274" s="454"/>
      <c r="S274" s="227"/>
      <c r="T274" s="4"/>
    </row>
    <row r="275" spans="1:20" x14ac:dyDescent="0.2">
      <c r="A275" s="13"/>
      <c r="B275"/>
      <c r="J275" s="227"/>
      <c r="O275" s="226"/>
      <c r="P275" s="9"/>
      <c r="R275" s="454"/>
      <c r="S275" s="227"/>
      <c r="T275" s="4"/>
    </row>
    <row r="276" spans="1:20" x14ac:dyDescent="0.2">
      <c r="A276" s="13"/>
      <c r="B276"/>
      <c r="J276" s="227"/>
      <c r="O276" s="226"/>
      <c r="P276" s="9"/>
      <c r="R276" s="454"/>
      <c r="S276" s="227"/>
      <c r="T276" s="4"/>
    </row>
    <row r="277" spans="1:20" x14ac:dyDescent="0.2">
      <c r="A277" s="13"/>
      <c r="B277"/>
      <c r="J277" s="227"/>
      <c r="O277" s="226"/>
      <c r="P277" s="9"/>
      <c r="R277" s="454"/>
      <c r="S277" s="227"/>
      <c r="T277" s="4"/>
    </row>
    <row r="278" spans="1:20" x14ac:dyDescent="0.2">
      <c r="A278" s="13"/>
      <c r="B278"/>
      <c r="J278" s="227"/>
      <c r="O278" s="226"/>
      <c r="P278" s="9"/>
      <c r="R278" s="454"/>
      <c r="S278" s="227"/>
      <c r="T278" s="4"/>
    </row>
    <row r="279" spans="1:20" x14ac:dyDescent="0.2">
      <c r="A279" s="13"/>
      <c r="B279"/>
      <c r="J279" s="227"/>
      <c r="O279" s="226"/>
      <c r="P279" s="9"/>
      <c r="R279" s="454"/>
      <c r="S279" s="227"/>
      <c r="T279" s="4"/>
    </row>
    <row r="280" spans="1:20" x14ac:dyDescent="0.2">
      <c r="A280" s="13"/>
      <c r="B280"/>
      <c r="J280" s="227"/>
      <c r="O280" s="226"/>
      <c r="P280" s="9"/>
      <c r="R280" s="454"/>
      <c r="S280" s="227"/>
      <c r="T280" s="4"/>
    </row>
    <row r="281" spans="1:20" x14ac:dyDescent="0.2">
      <c r="A281" s="13"/>
      <c r="B281"/>
      <c r="J281" s="227"/>
      <c r="O281" s="226"/>
      <c r="P281" s="9"/>
      <c r="R281" s="454"/>
      <c r="S281" s="227"/>
      <c r="T281" s="4"/>
    </row>
    <row r="282" spans="1:20" x14ac:dyDescent="0.2">
      <c r="A282" s="13"/>
      <c r="B282"/>
      <c r="J282" s="227"/>
      <c r="O282" s="226"/>
      <c r="P282" s="9"/>
      <c r="R282" s="454"/>
      <c r="S282" s="227"/>
      <c r="T282" s="4"/>
    </row>
    <row r="283" spans="1:20" x14ac:dyDescent="0.2">
      <c r="A283" s="13"/>
      <c r="B283"/>
      <c r="J283" s="227"/>
      <c r="O283" s="226"/>
      <c r="P283" s="9"/>
      <c r="R283" s="454"/>
      <c r="S283" s="227"/>
      <c r="T283" s="4"/>
    </row>
    <row r="284" spans="1:20" x14ac:dyDescent="0.2">
      <c r="A284" s="13"/>
      <c r="B284"/>
      <c r="J284" s="227"/>
      <c r="O284" s="226"/>
      <c r="P284" s="9"/>
      <c r="R284" s="454"/>
      <c r="S284" s="227"/>
      <c r="T284" s="4"/>
    </row>
    <row r="285" spans="1:20" x14ac:dyDescent="0.2">
      <c r="A285" s="13"/>
      <c r="B285"/>
      <c r="J285" s="227"/>
      <c r="O285" s="226"/>
      <c r="P285" s="9"/>
      <c r="R285" s="454"/>
      <c r="S285" s="227"/>
      <c r="T285" s="4"/>
    </row>
    <row r="286" spans="1:20" x14ac:dyDescent="0.2">
      <c r="A286" s="13"/>
      <c r="B286"/>
      <c r="J286" s="227"/>
      <c r="O286" s="226"/>
      <c r="P286" s="9"/>
      <c r="R286" s="454"/>
      <c r="S286" s="227"/>
      <c r="T286" s="4"/>
    </row>
    <row r="287" spans="1:20" x14ac:dyDescent="0.2">
      <c r="A287" s="13"/>
      <c r="B287"/>
      <c r="J287" s="227"/>
      <c r="O287" s="226"/>
      <c r="P287" s="9"/>
      <c r="R287" s="454"/>
      <c r="S287" s="227"/>
      <c r="T287" s="4"/>
    </row>
    <row r="288" spans="1:20" x14ac:dyDescent="0.2">
      <c r="A288" s="13"/>
      <c r="B288"/>
      <c r="J288" s="227"/>
      <c r="O288" s="226"/>
      <c r="P288" s="9"/>
      <c r="R288" s="454"/>
      <c r="S288" s="227"/>
      <c r="T288" s="4"/>
    </row>
    <row r="289" spans="1:20" x14ac:dyDescent="0.2">
      <c r="A289" s="13"/>
      <c r="B289"/>
      <c r="J289" s="227"/>
      <c r="O289" s="226"/>
      <c r="P289" s="9"/>
      <c r="R289" s="454"/>
      <c r="S289" s="227"/>
      <c r="T289" s="4"/>
    </row>
    <row r="290" spans="1:20" x14ac:dyDescent="0.2">
      <c r="A290" s="13"/>
      <c r="B290"/>
      <c r="J290" s="227"/>
      <c r="O290" s="226"/>
      <c r="P290" s="9"/>
      <c r="R290" s="454"/>
      <c r="S290" s="227"/>
      <c r="T290" s="4"/>
    </row>
    <row r="291" spans="1:20" x14ac:dyDescent="0.2">
      <c r="A291" s="13"/>
      <c r="B291"/>
      <c r="J291" s="227"/>
      <c r="O291" s="226"/>
      <c r="P291" s="9"/>
      <c r="R291" s="454"/>
      <c r="S291" s="227"/>
      <c r="T291" s="4"/>
    </row>
    <row r="292" spans="1:20" x14ac:dyDescent="0.2">
      <c r="A292" s="13"/>
      <c r="B292"/>
      <c r="J292" s="227"/>
      <c r="O292" s="226"/>
      <c r="P292" s="9"/>
      <c r="R292" s="454"/>
      <c r="S292" s="227"/>
      <c r="T292" s="4"/>
    </row>
    <row r="293" spans="1:20" x14ac:dyDescent="0.2">
      <c r="A293" s="13"/>
      <c r="B293"/>
      <c r="J293" s="227"/>
      <c r="O293" s="226"/>
      <c r="P293" s="9"/>
      <c r="R293" s="454"/>
      <c r="S293" s="227"/>
      <c r="T293" s="4"/>
    </row>
    <row r="294" spans="1:20" x14ac:dyDescent="0.2">
      <c r="A294" s="13"/>
      <c r="B294"/>
      <c r="J294" s="227"/>
      <c r="O294" s="226"/>
      <c r="P294" s="9"/>
      <c r="R294" s="454"/>
      <c r="S294" s="227"/>
      <c r="T294" s="4"/>
    </row>
    <row r="295" spans="1:20" x14ac:dyDescent="0.2">
      <c r="A295" s="13"/>
      <c r="B295"/>
      <c r="J295" s="227"/>
      <c r="O295" s="226"/>
      <c r="P295" s="9"/>
      <c r="R295" s="454"/>
      <c r="S295" s="227"/>
      <c r="T295" s="4"/>
    </row>
    <row r="296" spans="1:20" x14ac:dyDescent="0.2">
      <c r="A296" s="13"/>
      <c r="B296"/>
      <c r="J296" s="227"/>
      <c r="O296" s="226"/>
      <c r="P296" s="9"/>
      <c r="R296" s="454"/>
      <c r="S296" s="227"/>
      <c r="T296" s="4"/>
    </row>
    <row r="297" spans="1:20" x14ac:dyDescent="0.2">
      <c r="A297" s="13"/>
      <c r="B297"/>
      <c r="J297" s="227"/>
      <c r="O297" s="226"/>
      <c r="P297" s="9"/>
      <c r="R297" s="454"/>
      <c r="S297" s="227"/>
      <c r="T297" s="4"/>
    </row>
    <row r="298" spans="1:20" x14ac:dyDescent="0.2">
      <c r="A298" s="13"/>
      <c r="B298"/>
      <c r="J298" s="227"/>
      <c r="O298" s="226"/>
      <c r="P298" s="9"/>
      <c r="R298" s="454"/>
      <c r="S298" s="227"/>
      <c r="T298" s="4"/>
    </row>
    <row r="299" spans="1:20" x14ac:dyDescent="0.2">
      <c r="A299" s="13"/>
      <c r="B299"/>
      <c r="J299" s="227"/>
      <c r="O299" s="226"/>
      <c r="P299" s="9"/>
      <c r="R299" s="454"/>
      <c r="S299" s="227"/>
      <c r="T299" s="4"/>
    </row>
    <row r="300" spans="1:20" x14ac:dyDescent="0.2">
      <c r="A300" s="13"/>
      <c r="B300"/>
      <c r="J300" s="227"/>
      <c r="O300" s="226"/>
      <c r="P300" s="9"/>
      <c r="R300" s="454"/>
      <c r="S300" s="227"/>
      <c r="T300" s="4"/>
    </row>
    <row r="301" spans="1:20" x14ac:dyDescent="0.2">
      <c r="A301" s="13"/>
      <c r="B301"/>
      <c r="J301" s="227"/>
      <c r="O301" s="226"/>
      <c r="P301" s="9"/>
      <c r="R301" s="454"/>
      <c r="S301" s="227"/>
      <c r="T301" s="4"/>
    </row>
    <row r="302" spans="1:20" x14ac:dyDescent="0.2">
      <c r="A302" s="13"/>
      <c r="B302"/>
      <c r="J302" s="227"/>
      <c r="O302" s="226"/>
      <c r="P302" s="9"/>
      <c r="R302" s="454"/>
      <c r="S302" s="227"/>
      <c r="T302" s="4"/>
    </row>
    <row r="303" spans="1:20" x14ac:dyDescent="0.2">
      <c r="A303" s="13"/>
      <c r="B303"/>
      <c r="J303" s="227"/>
      <c r="O303" s="226"/>
      <c r="P303" s="9"/>
      <c r="R303" s="454"/>
      <c r="S303" s="227"/>
      <c r="T303" s="4"/>
    </row>
    <row r="304" spans="1:20" x14ac:dyDescent="0.2">
      <c r="A304" s="13"/>
      <c r="B304"/>
      <c r="J304" s="227"/>
      <c r="O304" s="226"/>
      <c r="P304" s="9"/>
      <c r="R304" s="454"/>
      <c r="S304" s="227"/>
      <c r="T304" s="4"/>
    </row>
    <row r="305" spans="1:20" x14ac:dyDescent="0.2">
      <c r="A305" s="13"/>
      <c r="B305"/>
      <c r="J305" s="227"/>
      <c r="O305" s="226"/>
      <c r="P305" s="9"/>
      <c r="R305" s="454"/>
      <c r="S305" s="227"/>
      <c r="T305" s="4"/>
    </row>
    <row r="306" spans="1:20" x14ac:dyDescent="0.2">
      <c r="A306" s="13"/>
      <c r="B306"/>
      <c r="J306" s="227"/>
      <c r="O306" s="226"/>
      <c r="P306" s="9"/>
      <c r="R306" s="454"/>
      <c r="S306" s="227"/>
      <c r="T306" s="4"/>
    </row>
    <row r="307" spans="1:20" x14ac:dyDescent="0.2">
      <c r="A307" s="13"/>
      <c r="B307"/>
      <c r="J307" s="227"/>
      <c r="O307" s="226"/>
      <c r="P307" s="9"/>
      <c r="R307" s="454"/>
      <c r="S307" s="227"/>
      <c r="T307" s="4"/>
    </row>
    <row r="308" spans="1:20" x14ac:dyDescent="0.2">
      <c r="A308" s="13"/>
      <c r="B308"/>
      <c r="J308" s="227"/>
      <c r="O308" s="226"/>
      <c r="P308" s="9"/>
      <c r="R308" s="454"/>
      <c r="S308" s="227"/>
      <c r="T308" s="4"/>
    </row>
    <row r="309" spans="1:20" x14ac:dyDescent="0.2">
      <c r="A309" s="13"/>
      <c r="B309"/>
      <c r="J309" s="227"/>
      <c r="O309" s="226"/>
      <c r="P309" s="9"/>
      <c r="R309" s="454"/>
      <c r="S309" s="227"/>
      <c r="T309" s="4"/>
    </row>
    <row r="310" spans="1:20" x14ac:dyDescent="0.2">
      <c r="A310" s="13"/>
      <c r="B310"/>
      <c r="J310" s="227"/>
      <c r="O310" s="226"/>
      <c r="P310" s="9"/>
      <c r="R310" s="454"/>
      <c r="S310" s="227"/>
      <c r="T310" s="4"/>
    </row>
    <row r="311" spans="1:20" x14ac:dyDescent="0.2">
      <c r="A311" s="13"/>
      <c r="B311"/>
      <c r="J311" s="227"/>
      <c r="O311" s="226"/>
      <c r="P311" s="9"/>
      <c r="R311" s="454"/>
      <c r="S311" s="227"/>
      <c r="T311" s="4"/>
    </row>
    <row r="312" spans="1:20" x14ac:dyDescent="0.2">
      <c r="A312" s="13"/>
      <c r="B312"/>
      <c r="J312" s="227"/>
      <c r="O312" s="226"/>
      <c r="P312" s="9"/>
      <c r="R312" s="454"/>
      <c r="S312" s="227"/>
      <c r="T312" s="4"/>
    </row>
    <row r="313" spans="1:20" x14ac:dyDescent="0.2">
      <c r="A313" s="13"/>
      <c r="B313"/>
      <c r="J313" s="227"/>
      <c r="O313" s="226"/>
      <c r="P313" s="9"/>
      <c r="R313" s="454"/>
      <c r="S313" s="227"/>
      <c r="T313" s="4"/>
    </row>
    <row r="314" spans="1:20" x14ac:dyDescent="0.2">
      <c r="A314" s="13"/>
      <c r="B314"/>
      <c r="J314" s="227"/>
      <c r="O314" s="226"/>
      <c r="P314" s="9"/>
      <c r="R314" s="454"/>
      <c r="S314" s="227"/>
      <c r="T314" s="4"/>
    </row>
    <row r="315" spans="1:20" x14ac:dyDescent="0.2">
      <c r="A315" s="13"/>
      <c r="B315"/>
      <c r="J315" s="227"/>
      <c r="O315" s="226"/>
      <c r="P315" s="9"/>
      <c r="R315" s="454"/>
      <c r="S315" s="227"/>
      <c r="T315" s="4"/>
    </row>
    <row r="316" spans="1:20" x14ac:dyDescent="0.2">
      <c r="A316" s="13"/>
      <c r="B316"/>
      <c r="J316" s="227"/>
      <c r="O316" s="226"/>
      <c r="P316" s="9"/>
      <c r="R316" s="454"/>
      <c r="S316" s="227"/>
      <c r="T316" s="4"/>
    </row>
    <row r="317" spans="1:20" x14ac:dyDescent="0.2">
      <c r="A317" s="13"/>
      <c r="B317"/>
      <c r="J317" s="227"/>
      <c r="O317" s="226"/>
      <c r="P317" s="9"/>
      <c r="R317" s="454"/>
      <c r="S317" s="227"/>
      <c r="T317" s="4"/>
    </row>
    <row r="318" spans="1:20" x14ac:dyDescent="0.2">
      <c r="A318" s="13"/>
      <c r="B318"/>
      <c r="J318" s="227"/>
      <c r="O318" s="226"/>
      <c r="P318" s="9"/>
      <c r="R318" s="454"/>
      <c r="S318" s="227"/>
      <c r="T318" s="4"/>
    </row>
    <row r="319" spans="1:20" x14ac:dyDescent="0.2">
      <c r="A319" s="13"/>
      <c r="B319"/>
      <c r="J319" s="227"/>
      <c r="O319" s="226"/>
      <c r="P319" s="9"/>
      <c r="R319" s="454"/>
      <c r="S319" s="227"/>
      <c r="T319" s="4"/>
    </row>
    <row r="320" spans="1:20" x14ac:dyDescent="0.2">
      <c r="A320" s="13"/>
      <c r="B320"/>
      <c r="J320" s="227"/>
      <c r="O320" s="226"/>
      <c r="P320" s="9"/>
      <c r="R320" s="454"/>
      <c r="S320" s="227"/>
      <c r="T320" s="4"/>
    </row>
    <row r="321" spans="1:20" x14ac:dyDescent="0.2">
      <c r="A321" s="13"/>
      <c r="B321"/>
      <c r="J321" s="227"/>
      <c r="O321" s="226"/>
      <c r="P321" s="9"/>
      <c r="R321" s="454"/>
      <c r="S321" s="227"/>
      <c r="T321" s="4"/>
    </row>
    <row r="322" spans="1:20" x14ac:dyDescent="0.2">
      <c r="A322" s="13"/>
      <c r="B322"/>
      <c r="J322" s="227"/>
      <c r="O322" s="226"/>
      <c r="P322" s="9"/>
      <c r="R322" s="454"/>
      <c r="S322" s="227"/>
      <c r="T322" s="4"/>
    </row>
    <row r="323" spans="1:20" x14ac:dyDescent="0.2">
      <c r="A323" s="13"/>
      <c r="B323"/>
      <c r="J323" s="227"/>
      <c r="O323" s="226"/>
      <c r="P323" s="9"/>
      <c r="R323" s="454"/>
      <c r="S323" s="227"/>
      <c r="T323" s="4"/>
    </row>
    <row r="324" spans="1:20" x14ac:dyDescent="0.2">
      <c r="A324" s="13"/>
      <c r="B324"/>
      <c r="J324" s="227"/>
      <c r="O324" s="226"/>
      <c r="P324" s="9"/>
      <c r="R324" s="454"/>
      <c r="S324" s="227"/>
      <c r="T324" s="4"/>
    </row>
    <row r="325" spans="1:20" x14ac:dyDescent="0.2">
      <c r="A325" s="13"/>
      <c r="B325"/>
      <c r="J325" s="227"/>
      <c r="O325" s="226"/>
      <c r="P325" s="9"/>
      <c r="R325" s="454"/>
      <c r="S325" s="227"/>
      <c r="T325" s="4"/>
    </row>
    <row r="326" spans="1:20" x14ac:dyDescent="0.2">
      <c r="A326" s="13"/>
      <c r="B326"/>
      <c r="J326" s="227"/>
      <c r="O326" s="226"/>
      <c r="P326" s="9"/>
      <c r="R326" s="454"/>
      <c r="S326" s="227"/>
      <c r="T326" s="4"/>
    </row>
    <row r="327" spans="1:20" x14ac:dyDescent="0.2">
      <c r="A327" s="13"/>
      <c r="B327"/>
      <c r="J327" s="227"/>
      <c r="O327" s="226"/>
      <c r="P327" s="9"/>
      <c r="R327" s="454"/>
      <c r="S327" s="227"/>
      <c r="T327" s="4"/>
    </row>
    <row r="328" spans="1:20" x14ac:dyDescent="0.2">
      <c r="A328" s="13"/>
      <c r="B328"/>
      <c r="J328" s="227"/>
      <c r="O328" s="226"/>
      <c r="P328" s="9"/>
      <c r="R328" s="454"/>
      <c r="S328" s="227"/>
      <c r="T328" s="4"/>
    </row>
    <row r="329" spans="1:20" x14ac:dyDescent="0.2">
      <c r="A329" s="13"/>
      <c r="B329"/>
      <c r="J329" s="227"/>
      <c r="O329" s="226"/>
      <c r="P329" s="9"/>
      <c r="R329" s="454"/>
      <c r="S329" s="227"/>
      <c r="T329" s="4"/>
    </row>
    <row r="330" spans="1:20" x14ac:dyDescent="0.2">
      <c r="A330" s="13"/>
      <c r="B330"/>
      <c r="J330" s="227"/>
      <c r="O330" s="226"/>
      <c r="P330" s="9"/>
      <c r="R330" s="454"/>
      <c r="S330" s="227"/>
      <c r="T330" s="4"/>
    </row>
    <row r="331" spans="1:20" x14ac:dyDescent="0.2">
      <c r="A331" s="13"/>
      <c r="B331"/>
      <c r="J331" s="227"/>
      <c r="O331" s="226"/>
      <c r="P331" s="9"/>
      <c r="R331" s="454"/>
      <c r="S331" s="227"/>
      <c r="T331" s="4"/>
    </row>
    <row r="332" spans="1:20" x14ac:dyDescent="0.2">
      <c r="A332" s="13"/>
      <c r="B332"/>
      <c r="J332" s="227"/>
      <c r="O332" s="226"/>
      <c r="P332" s="9"/>
      <c r="R332" s="454"/>
      <c r="S332" s="227"/>
      <c r="T332" s="4"/>
    </row>
    <row r="333" spans="1:20" x14ac:dyDescent="0.2">
      <c r="A333" s="13"/>
      <c r="B333"/>
      <c r="J333" s="227"/>
      <c r="O333" s="226"/>
      <c r="P333" s="9"/>
      <c r="R333" s="454"/>
      <c r="S333" s="227"/>
      <c r="T333" s="4"/>
    </row>
    <row r="334" spans="1:20" x14ac:dyDescent="0.2">
      <c r="A334" s="13"/>
      <c r="B334"/>
      <c r="J334" s="227"/>
      <c r="O334" s="226"/>
      <c r="P334" s="9"/>
      <c r="R334" s="454"/>
      <c r="S334" s="227"/>
      <c r="T334" s="4"/>
    </row>
    <row r="335" spans="1:20" x14ac:dyDescent="0.2">
      <c r="A335" s="13"/>
      <c r="B335"/>
      <c r="J335" s="227"/>
      <c r="O335" s="226"/>
      <c r="P335" s="9"/>
      <c r="R335" s="454"/>
      <c r="S335" s="227"/>
      <c r="T335" s="4"/>
    </row>
    <row r="336" spans="1:20" x14ac:dyDescent="0.2">
      <c r="A336" s="13"/>
      <c r="B336"/>
      <c r="J336" s="227"/>
      <c r="O336" s="226"/>
      <c r="P336" s="9"/>
      <c r="R336" s="454"/>
      <c r="S336" s="227"/>
      <c r="T336" s="4"/>
    </row>
    <row r="337" spans="1:20" x14ac:dyDescent="0.2">
      <c r="A337" s="13"/>
      <c r="B337"/>
      <c r="J337" s="227"/>
      <c r="O337" s="226"/>
      <c r="P337" s="9"/>
      <c r="R337" s="454"/>
      <c r="S337" s="227"/>
      <c r="T337" s="4"/>
    </row>
    <row r="338" spans="1:20" x14ac:dyDescent="0.2">
      <c r="A338" s="13"/>
      <c r="B338"/>
      <c r="J338" s="227"/>
      <c r="O338" s="226"/>
      <c r="P338" s="9"/>
      <c r="R338" s="454"/>
      <c r="S338" s="227"/>
      <c r="T338" s="4"/>
    </row>
    <row r="339" spans="1:20" x14ac:dyDescent="0.2">
      <c r="A339" s="13"/>
      <c r="B339"/>
      <c r="J339" s="227"/>
      <c r="O339" s="226"/>
      <c r="P339" s="9"/>
      <c r="R339" s="454"/>
      <c r="S339" s="227"/>
      <c r="T339" s="4"/>
    </row>
    <row r="340" spans="1:20" x14ac:dyDescent="0.2">
      <c r="A340" s="13"/>
      <c r="B340"/>
      <c r="J340" s="227"/>
      <c r="O340" s="226"/>
      <c r="P340" s="9"/>
      <c r="R340" s="454"/>
      <c r="S340" s="227"/>
      <c r="T340" s="4"/>
    </row>
    <row r="341" spans="1:20" x14ac:dyDescent="0.2">
      <c r="A341" s="13"/>
      <c r="B341"/>
      <c r="J341" s="227"/>
      <c r="O341" s="226"/>
      <c r="P341" s="9"/>
      <c r="R341" s="454"/>
      <c r="S341" s="227"/>
      <c r="T341" s="4"/>
    </row>
    <row r="342" spans="1:20" x14ac:dyDescent="0.2">
      <c r="A342" s="13"/>
      <c r="B342"/>
      <c r="J342" s="227"/>
      <c r="O342" s="226"/>
      <c r="P342" s="9"/>
      <c r="R342" s="454"/>
      <c r="S342" s="227"/>
      <c r="T342" s="4"/>
    </row>
    <row r="343" spans="1:20" x14ac:dyDescent="0.2">
      <c r="A343" s="13"/>
      <c r="B343"/>
      <c r="J343" s="227"/>
      <c r="O343" s="226"/>
      <c r="P343" s="9"/>
      <c r="R343" s="454"/>
      <c r="S343" s="227"/>
      <c r="T343" s="4"/>
    </row>
    <row r="344" spans="1:20" x14ac:dyDescent="0.2">
      <c r="A344" s="13"/>
      <c r="B344"/>
      <c r="J344" s="227"/>
      <c r="O344" s="226"/>
      <c r="P344" s="9"/>
      <c r="R344" s="454"/>
      <c r="S344" s="227"/>
      <c r="T344" s="4"/>
    </row>
    <row r="345" spans="1:20" x14ac:dyDescent="0.2">
      <c r="A345" s="13"/>
      <c r="B345"/>
      <c r="J345" s="227"/>
      <c r="O345" s="226"/>
      <c r="P345" s="9"/>
      <c r="R345" s="454"/>
      <c r="S345" s="227"/>
      <c r="T345" s="4"/>
    </row>
    <row r="346" spans="1:20" x14ac:dyDescent="0.2">
      <c r="A346" s="13"/>
      <c r="B346"/>
      <c r="J346" s="227"/>
      <c r="O346" s="226"/>
      <c r="P346" s="9"/>
      <c r="R346" s="454"/>
      <c r="S346" s="227"/>
      <c r="T346" s="4"/>
    </row>
    <row r="347" spans="1:20" x14ac:dyDescent="0.2">
      <c r="A347" s="13"/>
      <c r="B347"/>
      <c r="J347" s="227"/>
      <c r="O347" s="226"/>
      <c r="P347" s="9"/>
      <c r="R347" s="454"/>
      <c r="S347" s="227"/>
      <c r="T347" s="4"/>
    </row>
    <row r="348" spans="1:20" x14ac:dyDescent="0.2">
      <c r="A348" s="13"/>
      <c r="B348"/>
      <c r="J348" s="227"/>
      <c r="O348" s="226"/>
      <c r="P348" s="9"/>
      <c r="R348" s="454"/>
      <c r="S348" s="227"/>
      <c r="T348" s="4"/>
    </row>
    <row r="349" spans="1:20" x14ac:dyDescent="0.2">
      <c r="A349" s="13"/>
      <c r="B349"/>
      <c r="J349" s="227"/>
      <c r="O349" s="226"/>
      <c r="P349" s="9"/>
      <c r="R349" s="454"/>
      <c r="S349" s="227"/>
      <c r="T349" s="4"/>
    </row>
    <row r="350" spans="1:20" x14ac:dyDescent="0.2">
      <c r="A350" s="13"/>
      <c r="B350"/>
      <c r="J350" s="227"/>
      <c r="O350" s="226"/>
      <c r="P350" s="9"/>
      <c r="R350" s="454"/>
      <c r="S350" s="227"/>
      <c r="T350" s="4"/>
    </row>
    <row r="351" spans="1:20" x14ac:dyDescent="0.2">
      <c r="A351" s="13"/>
      <c r="B351"/>
      <c r="J351" s="227"/>
      <c r="O351" s="226"/>
      <c r="P351" s="9"/>
      <c r="R351" s="454"/>
      <c r="S351" s="227"/>
      <c r="T351" s="4"/>
    </row>
    <row r="352" spans="1:20" x14ac:dyDescent="0.2">
      <c r="A352" s="13"/>
      <c r="B352"/>
      <c r="J352" s="227"/>
      <c r="O352" s="226"/>
      <c r="P352" s="9"/>
      <c r="R352" s="454"/>
      <c r="S352" s="227"/>
      <c r="T352" s="4"/>
    </row>
    <row r="353" spans="1:20" x14ac:dyDescent="0.2">
      <c r="A353" s="13"/>
      <c r="B353"/>
      <c r="J353" s="227"/>
      <c r="O353" s="226"/>
      <c r="P353" s="9"/>
      <c r="R353" s="454"/>
      <c r="S353" s="227"/>
      <c r="T353" s="4"/>
    </row>
    <row r="354" spans="1:20" x14ac:dyDescent="0.2">
      <c r="A354" s="13"/>
      <c r="B354"/>
      <c r="J354" s="227"/>
      <c r="O354" s="226"/>
      <c r="P354" s="9"/>
      <c r="R354" s="454"/>
      <c r="S354" s="227"/>
      <c r="T354" s="4"/>
    </row>
    <row r="355" spans="1:20" x14ac:dyDescent="0.2">
      <c r="A355" s="13"/>
      <c r="B355"/>
      <c r="J355" s="227"/>
      <c r="O355" s="226"/>
      <c r="P355" s="9"/>
      <c r="R355" s="454"/>
      <c r="S355" s="227"/>
      <c r="T355" s="4"/>
    </row>
    <row r="356" spans="1:20" x14ac:dyDescent="0.2">
      <c r="A356" s="13"/>
      <c r="B356"/>
      <c r="J356" s="227"/>
      <c r="O356" s="226"/>
      <c r="P356" s="9"/>
      <c r="R356" s="454"/>
      <c r="S356" s="227"/>
      <c r="T356" s="4"/>
    </row>
    <row r="357" spans="1:20" x14ac:dyDescent="0.2">
      <c r="A357" s="13"/>
      <c r="B357"/>
      <c r="J357" s="227"/>
      <c r="O357" s="226"/>
      <c r="P357" s="9"/>
      <c r="R357" s="454"/>
      <c r="S357" s="227"/>
      <c r="T357" s="4"/>
    </row>
    <row r="358" spans="1:20" x14ac:dyDescent="0.2">
      <c r="A358" s="13"/>
      <c r="B358"/>
      <c r="J358" s="227"/>
      <c r="O358" s="226"/>
      <c r="P358" s="9"/>
      <c r="R358" s="454"/>
      <c r="S358" s="227"/>
      <c r="T358" s="4"/>
    </row>
    <row r="359" spans="1:20" x14ac:dyDescent="0.2">
      <c r="A359" s="13"/>
      <c r="B359"/>
      <c r="J359" s="227"/>
      <c r="O359" s="226"/>
      <c r="P359" s="9"/>
      <c r="R359" s="454"/>
      <c r="S359" s="227"/>
      <c r="T359" s="4"/>
    </row>
    <row r="360" spans="1:20" x14ac:dyDescent="0.2">
      <c r="A360" s="13"/>
      <c r="B360"/>
      <c r="J360" s="227"/>
      <c r="O360" s="226"/>
      <c r="P360" s="9"/>
      <c r="R360" s="454"/>
      <c r="S360" s="227"/>
      <c r="T360" s="4"/>
    </row>
    <row r="361" spans="1:20" x14ac:dyDescent="0.2">
      <c r="A361" s="13"/>
      <c r="B361"/>
      <c r="J361" s="227"/>
      <c r="O361" s="226"/>
      <c r="P361" s="9"/>
      <c r="R361" s="454"/>
      <c r="S361" s="227"/>
      <c r="T361" s="4"/>
    </row>
    <row r="362" spans="1:20" x14ac:dyDescent="0.2">
      <c r="A362" s="13"/>
      <c r="B362"/>
      <c r="J362" s="227"/>
      <c r="O362" s="226"/>
      <c r="P362" s="9"/>
      <c r="R362" s="454"/>
      <c r="S362" s="227"/>
      <c r="T362" s="4"/>
    </row>
    <row r="363" spans="1:20" x14ac:dyDescent="0.2">
      <c r="A363" s="13"/>
      <c r="B363"/>
      <c r="J363" s="227"/>
      <c r="O363" s="226"/>
      <c r="P363" s="9"/>
      <c r="R363" s="454"/>
      <c r="S363" s="227"/>
      <c r="T363" s="4"/>
    </row>
    <row r="364" spans="1:20" x14ac:dyDescent="0.2">
      <c r="A364" s="13"/>
      <c r="B364"/>
      <c r="J364" s="227"/>
      <c r="O364" s="226"/>
      <c r="P364" s="9"/>
      <c r="R364" s="454"/>
      <c r="S364" s="227"/>
      <c r="T364" s="4"/>
    </row>
    <row r="365" spans="1:20" x14ac:dyDescent="0.2">
      <c r="A365" s="13"/>
      <c r="B365"/>
      <c r="J365" s="227"/>
      <c r="O365" s="226"/>
      <c r="P365" s="9"/>
      <c r="R365" s="454"/>
      <c r="S365" s="227"/>
      <c r="T365" s="4"/>
    </row>
    <row r="366" spans="1:20" x14ac:dyDescent="0.2">
      <c r="A366" s="13"/>
      <c r="B366"/>
      <c r="J366" s="227"/>
      <c r="O366" s="226"/>
      <c r="P366" s="9"/>
      <c r="R366" s="454"/>
      <c r="S366" s="227"/>
      <c r="T366" s="4"/>
    </row>
    <row r="367" spans="1:20" x14ac:dyDescent="0.2">
      <c r="A367" s="13"/>
      <c r="B367"/>
      <c r="J367" s="227"/>
      <c r="O367" s="226"/>
      <c r="P367" s="9"/>
      <c r="R367" s="454"/>
      <c r="S367" s="227"/>
      <c r="T367" s="4"/>
    </row>
    <row r="368" spans="1:20" x14ac:dyDescent="0.2">
      <c r="A368" s="13"/>
      <c r="B368"/>
      <c r="J368" s="227"/>
      <c r="O368" s="226"/>
      <c r="P368" s="9"/>
      <c r="R368" s="454"/>
      <c r="S368" s="227"/>
      <c r="T368" s="4"/>
    </row>
    <row r="369" spans="1:20" x14ac:dyDescent="0.2">
      <c r="A369" s="13"/>
      <c r="B369"/>
      <c r="J369" s="227"/>
      <c r="O369" s="226"/>
      <c r="P369" s="9"/>
      <c r="R369" s="454"/>
      <c r="S369" s="227"/>
      <c r="T369" s="4"/>
    </row>
    <row r="370" spans="1:20" x14ac:dyDescent="0.2">
      <c r="A370" s="13"/>
      <c r="B370"/>
      <c r="J370" s="227"/>
      <c r="O370" s="226"/>
      <c r="P370" s="9"/>
      <c r="R370" s="454"/>
      <c r="S370" s="227"/>
      <c r="T370" s="4"/>
    </row>
    <row r="371" spans="1:20" x14ac:dyDescent="0.2">
      <c r="A371" s="13"/>
      <c r="B371"/>
      <c r="J371" s="227"/>
      <c r="O371" s="226"/>
      <c r="P371" s="9"/>
      <c r="R371" s="454"/>
      <c r="S371" s="227"/>
      <c r="T371" s="4"/>
    </row>
    <row r="372" spans="1:20" x14ac:dyDescent="0.2">
      <c r="A372" s="13"/>
      <c r="B372"/>
      <c r="J372" s="227"/>
      <c r="O372" s="226"/>
      <c r="P372" s="9"/>
      <c r="R372" s="454"/>
      <c r="S372" s="227"/>
      <c r="T372" s="4"/>
    </row>
    <row r="373" spans="1:20" x14ac:dyDescent="0.2">
      <c r="A373" s="13"/>
      <c r="B373"/>
      <c r="J373" s="227"/>
      <c r="O373" s="226"/>
      <c r="P373" s="9"/>
      <c r="R373" s="454"/>
      <c r="S373" s="227"/>
      <c r="T373" s="4"/>
    </row>
    <row r="374" spans="1:20" x14ac:dyDescent="0.2">
      <c r="A374" s="13"/>
      <c r="B374"/>
      <c r="J374" s="227"/>
      <c r="O374" s="226"/>
      <c r="P374" s="9"/>
      <c r="R374" s="454"/>
      <c r="S374" s="227"/>
      <c r="T374" s="4"/>
    </row>
    <row r="375" spans="1:20" x14ac:dyDescent="0.2">
      <c r="A375" s="13"/>
      <c r="B375"/>
      <c r="J375" s="227"/>
      <c r="O375" s="226"/>
      <c r="P375" s="9"/>
      <c r="R375" s="454"/>
      <c r="S375" s="227"/>
      <c r="T375" s="4"/>
    </row>
    <row r="376" spans="1:20" x14ac:dyDescent="0.2">
      <c r="A376" s="13"/>
      <c r="B376"/>
      <c r="J376" s="227"/>
      <c r="O376" s="226"/>
      <c r="P376" s="9"/>
      <c r="R376" s="454"/>
      <c r="S376" s="227"/>
      <c r="T376" s="4"/>
    </row>
    <row r="377" spans="1:20" x14ac:dyDescent="0.2">
      <c r="A377" s="13"/>
      <c r="B377"/>
      <c r="J377" s="227"/>
      <c r="O377" s="226"/>
      <c r="P377" s="9"/>
      <c r="R377" s="454"/>
      <c r="S377" s="227"/>
      <c r="T377" s="4"/>
    </row>
    <row r="378" spans="1:20" x14ac:dyDescent="0.2">
      <c r="A378" s="13"/>
      <c r="B378"/>
      <c r="J378" s="227"/>
      <c r="O378" s="226"/>
      <c r="P378" s="9"/>
      <c r="R378" s="454"/>
      <c r="S378" s="227"/>
      <c r="T378" s="4"/>
    </row>
    <row r="379" spans="1:20" x14ac:dyDescent="0.2">
      <c r="A379" s="13"/>
      <c r="B379"/>
      <c r="J379" s="227"/>
      <c r="O379" s="226"/>
      <c r="P379" s="9"/>
      <c r="R379" s="454"/>
      <c r="S379" s="227"/>
      <c r="T379" s="4"/>
    </row>
    <row r="380" spans="1:20" x14ac:dyDescent="0.2">
      <c r="A380" s="13"/>
      <c r="B380"/>
      <c r="J380" s="227"/>
      <c r="O380" s="226"/>
      <c r="P380" s="9"/>
      <c r="R380" s="454"/>
      <c r="S380" s="227"/>
      <c r="T380" s="4"/>
    </row>
    <row r="381" spans="1:20" x14ac:dyDescent="0.2">
      <c r="A381" s="13"/>
      <c r="B381"/>
      <c r="J381" s="227"/>
      <c r="O381" s="226"/>
      <c r="P381" s="9"/>
      <c r="R381" s="454"/>
      <c r="S381" s="227"/>
      <c r="T381" s="4"/>
    </row>
    <row r="382" spans="1:20" x14ac:dyDescent="0.2">
      <c r="A382" s="13"/>
      <c r="B382"/>
      <c r="J382" s="227"/>
      <c r="O382" s="226"/>
      <c r="P382" s="9"/>
      <c r="R382" s="454"/>
      <c r="S382" s="227"/>
      <c r="T382" s="4"/>
    </row>
    <row r="383" spans="1:20" x14ac:dyDescent="0.2">
      <c r="A383" s="13"/>
      <c r="B383"/>
      <c r="J383" s="227"/>
      <c r="O383" s="226"/>
      <c r="P383" s="9"/>
      <c r="R383" s="454"/>
      <c r="S383" s="227"/>
      <c r="T383" s="4"/>
    </row>
    <row r="384" spans="1:20" x14ac:dyDescent="0.2">
      <c r="A384" s="13"/>
      <c r="B384"/>
      <c r="J384" s="227"/>
      <c r="O384" s="226"/>
      <c r="P384" s="9"/>
      <c r="R384" s="454"/>
      <c r="S384" s="227"/>
      <c r="T384" s="4"/>
    </row>
    <row r="385" spans="1:20" x14ac:dyDescent="0.2">
      <c r="A385" s="13"/>
      <c r="B385"/>
      <c r="J385" s="227"/>
      <c r="O385" s="226"/>
      <c r="P385" s="9"/>
      <c r="R385" s="454"/>
      <c r="S385" s="227"/>
      <c r="T385" s="4"/>
    </row>
    <row r="386" spans="1:20" x14ac:dyDescent="0.2">
      <c r="A386" s="13"/>
      <c r="B386"/>
      <c r="J386" s="227"/>
      <c r="O386" s="226"/>
      <c r="P386" s="9"/>
      <c r="R386" s="454"/>
      <c r="S386" s="227"/>
      <c r="T386" s="4"/>
    </row>
    <row r="387" spans="1:20" x14ac:dyDescent="0.2">
      <c r="A387" s="13"/>
      <c r="B387"/>
      <c r="J387" s="227"/>
      <c r="O387" s="226"/>
      <c r="P387" s="9"/>
      <c r="R387" s="454"/>
      <c r="S387" s="227"/>
      <c r="T387" s="4"/>
    </row>
    <row r="388" spans="1:20" x14ac:dyDescent="0.2">
      <c r="A388" s="13"/>
      <c r="B388"/>
      <c r="J388" s="227"/>
      <c r="O388" s="226"/>
      <c r="P388" s="9"/>
      <c r="R388" s="454"/>
      <c r="S388" s="227"/>
      <c r="T388" s="4"/>
    </row>
    <row r="389" spans="1:20" x14ac:dyDescent="0.2">
      <c r="A389" s="13"/>
      <c r="B389"/>
      <c r="J389" s="227"/>
      <c r="O389" s="226"/>
      <c r="P389" s="9"/>
      <c r="R389" s="454"/>
      <c r="S389" s="227"/>
      <c r="T389" s="4"/>
    </row>
    <row r="390" spans="1:20" x14ac:dyDescent="0.2">
      <c r="A390" s="13"/>
      <c r="B390"/>
      <c r="J390" s="227"/>
      <c r="O390" s="226"/>
      <c r="P390" s="9"/>
      <c r="R390" s="454"/>
      <c r="S390" s="227"/>
      <c r="T390" s="4"/>
    </row>
    <row r="391" spans="1:20" x14ac:dyDescent="0.2">
      <c r="A391" s="13"/>
      <c r="B391"/>
      <c r="J391" s="227"/>
      <c r="O391" s="226"/>
      <c r="P391" s="9"/>
      <c r="R391" s="454"/>
      <c r="S391" s="227"/>
      <c r="T391" s="4"/>
    </row>
    <row r="392" spans="1:20" x14ac:dyDescent="0.2">
      <c r="A392" s="13"/>
      <c r="B392"/>
      <c r="J392" s="227"/>
      <c r="O392" s="226"/>
      <c r="P392" s="9"/>
      <c r="R392" s="454"/>
      <c r="S392" s="227"/>
      <c r="T392" s="4"/>
    </row>
    <row r="393" spans="1:20" x14ac:dyDescent="0.2">
      <c r="A393" s="13"/>
      <c r="B393"/>
      <c r="J393" s="227"/>
      <c r="O393" s="226"/>
      <c r="P393" s="9"/>
      <c r="R393" s="454"/>
      <c r="S393" s="227"/>
      <c r="T393" s="4"/>
    </row>
    <row r="394" spans="1:20" x14ac:dyDescent="0.2">
      <c r="A394" s="13"/>
      <c r="B394"/>
      <c r="J394" s="227"/>
      <c r="O394" s="226"/>
      <c r="P394" s="9"/>
      <c r="R394" s="454"/>
      <c r="S394" s="227"/>
      <c r="T394" s="4"/>
    </row>
    <row r="395" spans="1:20" x14ac:dyDescent="0.2">
      <c r="A395" s="13"/>
      <c r="B395"/>
      <c r="J395" s="227"/>
      <c r="O395" s="226"/>
      <c r="P395" s="9"/>
      <c r="R395" s="454"/>
      <c r="S395" s="227"/>
      <c r="T395" s="4"/>
    </row>
    <row r="396" spans="1:20" x14ac:dyDescent="0.2">
      <c r="A396" s="13"/>
      <c r="B396"/>
      <c r="J396" s="227"/>
      <c r="O396" s="226"/>
      <c r="P396" s="9"/>
      <c r="R396" s="454"/>
      <c r="S396" s="227"/>
      <c r="T396" s="4"/>
    </row>
    <row r="397" spans="1:20" x14ac:dyDescent="0.2">
      <c r="A397" s="13"/>
      <c r="B397"/>
      <c r="J397" s="227"/>
      <c r="O397" s="226"/>
      <c r="P397" s="9"/>
      <c r="R397" s="454"/>
      <c r="S397" s="227"/>
      <c r="T397" s="4"/>
    </row>
    <row r="398" spans="1:20" x14ac:dyDescent="0.2">
      <c r="A398" s="13"/>
      <c r="B398"/>
      <c r="J398" s="227"/>
      <c r="O398" s="226"/>
      <c r="P398" s="9"/>
      <c r="R398" s="454"/>
      <c r="S398" s="227"/>
      <c r="T398" s="4"/>
    </row>
    <row r="399" spans="1:20" x14ac:dyDescent="0.2">
      <c r="A399" s="13"/>
      <c r="B399"/>
      <c r="J399" s="227"/>
      <c r="O399" s="226"/>
      <c r="P399" s="9"/>
      <c r="R399" s="454"/>
      <c r="S399" s="227"/>
      <c r="T399" s="4"/>
    </row>
    <row r="400" spans="1:20" x14ac:dyDescent="0.2">
      <c r="A400" s="13"/>
      <c r="B400"/>
      <c r="J400" s="227"/>
      <c r="O400" s="226"/>
      <c r="P400" s="9"/>
      <c r="R400" s="454"/>
      <c r="S400" s="227"/>
      <c r="T400" s="4"/>
    </row>
    <row r="401" spans="1:20" x14ac:dyDescent="0.2">
      <c r="A401" s="13"/>
      <c r="B401"/>
      <c r="J401" s="227"/>
      <c r="O401" s="226"/>
      <c r="P401" s="9"/>
      <c r="R401" s="454"/>
      <c r="S401" s="227"/>
      <c r="T401" s="4"/>
    </row>
    <row r="402" spans="1:20" x14ac:dyDescent="0.2">
      <c r="A402" s="13"/>
      <c r="B402"/>
      <c r="J402" s="227"/>
      <c r="O402" s="226"/>
      <c r="P402" s="9"/>
      <c r="R402" s="454"/>
      <c r="S402" s="227"/>
      <c r="T402" s="4"/>
    </row>
    <row r="403" spans="1:20" x14ac:dyDescent="0.2">
      <c r="A403" s="13"/>
      <c r="B403"/>
      <c r="J403" s="227"/>
      <c r="O403" s="226"/>
      <c r="P403" s="9"/>
      <c r="R403" s="454"/>
      <c r="S403" s="227"/>
      <c r="T403" s="4"/>
    </row>
    <row r="404" spans="1:20" x14ac:dyDescent="0.2">
      <c r="A404" s="13"/>
      <c r="B404"/>
      <c r="J404" s="227"/>
      <c r="O404" s="226"/>
      <c r="P404" s="9"/>
      <c r="R404" s="454"/>
      <c r="S404" s="227"/>
      <c r="T404" s="4"/>
    </row>
    <row r="405" spans="1:20" x14ac:dyDescent="0.2">
      <c r="A405" s="13"/>
      <c r="B405"/>
      <c r="J405" s="227"/>
      <c r="O405" s="226"/>
      <c r="P405" s="9"/>
      <c r="R405" s="454"/>
      <c r="S405" s="227"/>
      <c r="T405" s="4"/>
    </row>
    <row r="406" spans="1:20" x14ac:dyDescent="0.2">
      <c r="A406" s="13"/>
      <c r="B406"/>
      <c r="J406" s="227"/>
      <c r="O406" s="226"/>
      <c r="P406" s="9"/>
      <c r="R406" s="454"/>
      <c r="S406" s="227"/>
      <c r="T406" s="4"/>
    </row>
    <row r="407" spans="1:20" x14ac:dyDescent="0.2">
      <c r="A407" s="13"/>
      <c r="B407"/>
      <c r="J407" s="227"/>
      <c r="O407" s="226"/>
      <c r="P407" s="9"/>
      <c r="R407" s="454"/>
      <c r="S407" s="227"/>
      <c r="T407" s="4"/>
    </row>
    <row r="408" spans="1:20" x14ac:dyDescent="0.2">
      <c r="A408" s="13"/>
      <c r="B408"/>
      <c r="J408" s="227"/>
      <c r="O408" s="226"/>
      <c r="P408" s="9"/>
      <c r="R408" s="454"/>
      <c r="S408" s="227"/>
      <c r="T408" s="4"/>
    </row>
    <row r="409" spans="1:20" x14ac:dyDescent="0.2">
      <c r="A409" s="13"/>
      <c r="B409"/>
      <c r="J409" s="227"/>
      <c r="O409" s="226"/>
      <c r="P409" s="9"/>
      <c r="R409" s="454"/>
      <c r="S409" s="227"/>
      <c r="T409" s="4"/>
    </row>
    <row r="410" spans="1:20" x14ac:dyDescent="0.2">
      <c r="A410" s="13"/>
      <c r="B410"/>
      <c r="J410" s="227"/>
      <c r="O410" s="226"/>
      <c r="P410" s="9"/>
      <c r="R410" s="454"/>
      <c r="S410" s="227"/>
      <c r="T410" s="4"/>
    </row>
    <row r="411" spans="1:20" x14ac:dyDescent="0.2">
      <c r="A411" s="13"/>
      <c r="B411"/>
      <c r="J411" s="227"/>
      <c r="O411" s="226"/>
      <c r="P411" s="9"/>
      <c r="R411" s="454"/>
      <c r="S411" s="227"/>
      <c r="T411" s="4"/>
    </row>
    <row r="412" spans="1:20" x14ac:dyDescent="0.2">
      <c r="A412" s="13"/>
      <c r="B412"/>
      <c r="J412" s="227"/>
      <c r="O412" s="226"/>
      <c r="P412" s="9"/>
      <c r="R412" s="454"/>
      <c r="S412" s="227"/>
      <c r="T412" s="4"/>
    </row>
    <row r="413" spans="1:20" x14ac:dyDescent="0.2">
      <c r="A413" s="13"/>
      <c r="B413"/>
      <c r="J413" s="227"/>
      <c r="O413" s="226"/>
      <c r="P413" s="9"/>
      <c r="R413" s="454"/>
      <c r="S413" s="227"/>
      <c r="T413" s="4"/>
    </row>
    <row r="414" spans="1:20" x14ac:dyDescent="0.2">
      <c r="A414" s="13"/>
      <c r="B414"/>
      <c r="J414" s="227"/>
      <c r="O414" s="226"/>
      <c r="P414" s="9"/>
      <c r="R414" s="454"/>
      <c r="S414" s="227"/>
      <c r="T414" s="4"/>
    </row>
    <row r="415" spans="1:20" x14ac:dyDescent="0.2">
      <c r="A415" s="13"/>
      <c r="B415"/>
      <c r="J415" s="227"/>
      <c r="O415" s="226"/>
      <c r="P415" s="9"/>
      <c r="R415" s="454"/>
      <c r="S415" s="227"/>
      <c r="T415" s="4"/>
    </row>
    <row r="416" spans="1:20" x14ac:dyDescent="0.2">
      <c r="A416" s="13"/>
      <c r="B416"/>
      <c r="J416" s="227"/>
      <c r="O416" s="226"/>
      <c r="P416" s="9"/>
      <c r="R416" s="454"/>
      <c r="S416" s="227"/>
      <c r="T416" s="4"/>
    </row>
    <row r="417" spans="1:20" x14ac:dyDescent="0.2">
      <c r="A417" s="13"/>
      <c r="B417"/>
      <c r="J417" s="227"/>
      <c r="O417" s="226"/>
      <c r="P417" s="9"/>
      <c r="R417" s="454"/>
      <c r="S417" s="227"/>
      <c r="T417" s="4"/>
    </row>
    <row r="418" spans="1:20" x14ac:dyDescent="0.2">
      <c r="A418" s="13"/>
      <c r="B418"/>
      <c r="J418" s="227"/>
      <c r="O418" s="226"/>
      <c r="P418" s="9"/>
      <c r="R418" s="454"/>
      <c r="S418" s="227"/>
      <c r="T418" s="4"/>
    </row>
    <row r="419" spans="1:20" x14ac:dyDescent="0.2">
      <c r="A419" s="13"/>
      <c r="B419"/>
      <c r="J419" s="227"/>
      <c r="O419" s="226"/>
      <c r="P419" s="9"/>
      <c r="R419" s="454"/>
      <c r="S419" s="227"/>
      <c r="T419" s="4"/>
    </row>
    <row r="420" spans="1:20" x14ac:dyDescent="0.2">
      <c r="A420" s="13"/>
      <c r="B420"/>
      <c r="J420" s="227"/>
      <c r="O420" s="226"/>
      <c r="P420" s="9"/>
      <c r="R420" s="454"/>
      <c r="S420" s="227"/>
      <c r="T420" s="4"/>
    </row>
    <row r="421" spans="1:20" x14ac:dyDescent="0.2">
      <c r="A421" s="13"/>
      <c r="B421"/>
      <c r="J421" s="227"/>
      <c r="O421" s="226"/>
      <c r="P421" s="9"/>
      <c r="R421" s="454"/>
      <c r="S421" s="227"/>
      <c r="T421" s="4"/>
    </row>
    <row r="422" spans="1:20" x14ac:dyDescent="0.2">
      <c r="A422" s="13"/>
      <c r="B422"/>
      <c r="J422" s="227"/>
      <c r="O422" s="226"/>
      <c r="P422" s="9"/>
      <c r="R422" s="454"/>
      <c r="S422" s="227"/>
      <c r="T422" s="4"/>
    </row>
    <row r="423" spans="1:20" x14ac:dyDescent="0.2">
      <c r="A423" s="13"/>
      <c r="B423"/>
      <c r="J423" s="227"/>
      <c r="O423" s="226"/>
      <c r="P423" s="9"/>
      <c r="R423" s="454"/>
      <c r="S423" s="227"/>
      <c r="T423" s="4"/>
    </row>
    <row r="424" spans="1:20" x14ac:dyDescent="0.2">
      <c r="A424" s="13"/>
      <c r="B424"/>
      <c r="J424" s="227"/>
      <c r="O424" s="226"/>
      <c r="P424" s="9"/>
      <c r="R424" s="454"/>
      <c r="S424" s="227"/>
      <c r="T424" s="4"/>
    </row>
    <row r="425" spans="1:20" x14ac:dyDescent="0.2">
      <c r="A425" s="13"/>
      <c r="B425"/>
      <c r="J425" s="227"/>
      <c r="O425" s="226"/>
      <c r="P425" s="9"/>
      <c r="R425" s="454"/>
      <c r="S425" s="227"/>
      <c r="T425" s="4"/>
    </row>
    <row r="426" spans="1:20" x14ac:dyDescent="0.2">
      <c r="A426" s="13"/>
      <c r="B426"/>
      <c r="J426" s="227"/>
      <c r="O426" s="226"/>
      <c r="P426" s="9"/>
      <c r="R426" s="454"/>
      <c r="S426" s="227"/>
      <c r="T426" s="4"/>
    </row>
    <row r="427" spans="1:20" x14ac:dyDescent="0.2">
      <c r="A427" s="13"/>
      <c r="B427"/>
      <c r="J427" s="227"/>
      <c r="O427" s="226"/>
      <c r="P427" s="9"/>
      <c r="R427" s="454"/>
      <c r="S427" s="227"/>
      <c r="T427" s="4"/>
    </row>
    <row r="428" spans="1:20" x14ac:dyDescent="0.2">
      <c r="A428" s="13"/>
      <c r="B428"/>
      <c r="J428" s="227"/>
      <c r="O428" s="226"/>
      <c r="P428" s="9"/>
      <c r="R428" s="454"/>
      <c r="S428" s="227"/>
      <c r="T428" s="4"/>
    </row>
    <row r="429" spans="1:20" x14ac:dyDescent="0.2">
      <c r="A429" s="13"/>
      <c r="B429"/>
      <c r="J429" s="227"/>
      <c r="O429" s="226"/>
      <c r="P429" s="9"/>
      <c r="R429" s="454"/>
      <c r="S429" s="227"/>
      <c r="T429" s="4"/>
    </row>
    <row r="430" spans="1:20" x14ac:dyDescent="0.2">
      <c r="A430" s="13"/>
      <c r="B430"/>
      <c r="J430" s="227"/>
      <c r="O430" s="226"/>
      <c r="P430" s="9"/>
      <c r="R430" s="454"/>
      <c r="S430" s="227"/>
      <c r="T430" s="4"/>
    </row>
    <row r="431" spans="1:20" x14ac:dyDescent="0.2">
      <c r="A431" s="13"/>
      <c r="B431"/>
      <c r="J431" s="227"/>
      <c r="O431" s="226"/>
      <c r="P431" s="9"/>
      <c r="R431" s="454"/>
      <c r="S431" s="227"/>
      <c r="T431" s="4"/>
    </row>
    <row r="432" spans="1:20" x14ac:dyDescent="0.2">
      <c r="A432" s="13"/>
      <c r="B432"/>
      <c r="J432" s="227"/>
      <c r="O432" s="226"/>
      <c r="P432" s="9"/>
      <c r="R432" s="454"/>
      <c r="S432" s="227"/>
      <c r="T432" s="4"/>
    </row>
    <row r="433" spans="1:20" x14ac:dyDescent="0.2">
      <c r="A433" s="13"/>
      <c r="B433"/>
      <c r="J433" s="227"/>
      <c r="O433" s="226"/>
      <c r="P433" s="9"/>
      <c r="R433" s="454"/>
      <c r="S433" s="227"/>
      <c r="T433" s="4"/>
    </row>
    <row r="434" spans="1:20" x14ac:dyDescent="0.2">
      <c r="A434" s="13"/>
      <c r="B434"/>
      <c r="J434" s="227"/>
      <c r="O434" s="226"/>
      <c r="P434" s="9"/>
      <c r="R434" s="454"/>
      <c r="S434" s="227"/>
      <c r="T434" s="4"/>
    </row>
    <row r="435" spans="1:20" x14ac:dyDescent="0.2">
      <c r="A435" s="13"/>
      <c r="B435"/>
      <c r="J435" s="227"/>
      <c r="O435" s="226"/>
      <c r="P435" s="9"/>
      <c r="R435" s="454"/>
      <c r="S435" s="227"/>
      <c r="T435" s="4"/>
    </row>
    <row r="436" spans="1:20" x14ac:dyDescent="0.2">
      <c r="A436" s="13"/>
      <c r="B436"/>
      <c r="J436" s="227"/>
      <c r="O436" s="226"/>
      <c r="P436" s="9"/>
      <c r="R436" s="454"/>
      <c r="S436" s="227"/>
      <c r="T436" s="4"/>
    </row>
    <row r="437" spans="1:20" x14ac:dyDescent="0.2">
      <c r="A437" s="13"/>
      <c r="B437"/>
      <c r="J437" s="227"/>
      <c r="O437" s="226"/>
      <c r="P437" s="9"/>
      <c r="R437" s="454"/>
      <c r="S437" s="227"/>
      <c r="T437" s="4"/>
    </row>
    <row r="438" spans="1:20" x14ac:dyDescent="0.2">
      <c r="A438" s="13"/>
      <c r="B438"/>
      <c r="J438" s="227"/>
      <c r="O438" s="226"/>
      <c r="P438" s="9"/>
      <c r="R438" s="454"/>
      <c r="S438" s="227"/>
      <c r="T438" s="4"/>
    </row>
    <row r="439" spans="1:20" x14ac:dyDescent="0.2">
      <c r="A439" s="13"/>
      <c r="B439"/>
      <c r="J439" s="227"/>
      <c r="O439" s="226"/>
      <c r="P439" s="9"/>
      <c r="R439" s="454"/>
      <c r="S439" s="227"/>
      <c r="T439" s="4"/>
    </row>
    <row r="440" spans="1:20" x14ac:dyDescent="0.2">
      <c r="A440" s="13"/>
      <c r="B440"/>
      <c r="J440" s="227"/>
      <c r="O440" s="226"/>
      <c r="P440" s="9"/>
      <c r="R440" s="454"/>
      <c r="S440" s="227"/>
      <c r="T440" s="4"/>
    </row>
    <row r="441" spans="1:20" x14ac:dyDescent="0.2">
      <c r="A441" s="13"/>
      <c r="B441"/>
      <c r="J441" s="227"/>
      <c r="O441" s="226"/>
      <c r="P441" s="9"/>
      <c r="R441" s="454"/>
      <c r="S441" s="227"/>
      <c r="T441" s="4"/>
    </row>
    <row r="442" spans="1:20" x14ac:dyDescent="0.2">
      <c r="A442" s="13"/>
      <c r="B442"/>
      <c r="J442" s="227"/>
      <c r="O442" s="226"/>
      <c r="P442" s="9"/>
      <c r="R442" s="454"/>
      <c r="S442" s="227"/>
      <c r="T442" s="4"/>
    </row>
    <row r="443" spans="1:20" x14ac:dyDescent="0.2">
      <c r="A443" s="13"/>
      <c r="B443"/>
      <c r="J443" s="227"/>
      <c r="O443" s="226"/>
      <c r="P443" s="9"/>
      <c r="R443" s="454"/>
      <c r="S443" s="227"/>
      <c r="T443" s="4"/>
    </row>
    <row r="444" spans="1:20" x14ac:dyDescent="0.2">
      <c r="A444" s="13"/>
      <c r="B444"/>
      <c r="J444" s="227"/>
      <c r="O444" s="226"/>
      <c r="P444" s="9"/>
      <c r="R444" s="454"/>
      <c r="S444" s="227"/>
      <c r="T444" s="4"/>
    </row>
    <row r="445" spans="1:20" x14ac:dyDescent="0.2">
      <c r="A445" s="13"/>
      <c r="B445"/>
      <c r="J445" s="227"/>
      <c r="O445" s="226"/>
      <c r="P445" s="9"/>
      <c r="R445" s="454"/>
      <c r="S445" s="227"/>
      <c r="T445" s="4"/>
    </row>
    <row r="446" spans="1:20" x14ac:dyDescent="0.2">
      <c r="A446" s="13"/>
      <c r="B446"/>
      <c r="J446" s="227"/>
      <c r="O446" s="226"/>
      <c r="P446" s="9"/>
      <c r="R446" s="454"/>
      <c r="S446" s="227"/>
      <c r="T446" s="4"/>
    </row>
    <row r="447" spans="1:20" x14ac:dyDescent="0.2">
      <c r="A447" s="13"/>
      <c r="B447"/>
      <c r="J447" s="227"/>
      <c r="O447" s="226"/>
      <c r="P447" s="9"/>
      <c r="R447" s="454"/>
      <c r="S447" s="227"/>
      <c r="T447" s="4"/>
    </row>
    <row r="448" spans="1:20" x14ac:dyDescent="0.2">
      <c r="A448" s="13"/>
      <c r="B448"/>
      <c r="J448" s="227"/>
      <c r="O448" s="226"/>
      <c r="P448" s="9"/>
      <c r="R448" s="454"/>
      <c r="S448" s="227"/>
      <c r="T448" s="4"/>
    </row>
    <row r="449" spans="1:20" x14ac:dyDescent="0.2">
      <c r="A449" s="13"/>
      <c r="B449"/>
      <c r="J449" s="227"/>
      <c r="O449" s="226"/>
      <c r="P449" s="9"/>
      <c r="R449" s="454"/>
      <c r="S449" s="227"/>
      <c r="T449" s="4"/>
    </row>
    <row r="450" spans="1:20" x14ac:dyDescent="0.2">
      <c r="A450" s="13"/>
      <c r="B450"/>
      <c r="J450" s="227"/>
      <c r="O450" s="226"/>
      <c r="P450" s="9"/>
      <c r="R450" s="454"/>
      <c r="S450" s="227"/>
      <c r="T450" s="4"/>
    </row>
    <row r="451" spans="1:20" x14ac:dyDescent="0.2">
      <c r="A451" s="13"/>
      <c r="B451"/>
      <c r="J451" s="227"/>
      <c r="O451" s="226"/>
      <c r="P451" s="9"/>
      <c r="R451" s="454"/>
      <c r="S451" s="227"/>
      <c r="T451" s="4"/>
    </row>
    <row r="452" spans="1:20" x14ac:dyDescent="0.2">
      <c r="A452" s="13"/>
      <c r="B452"/>
      <c r="J452" s="227"/>
      <c r="O452" s="226"/>
      <c r="P452" s="9"/>
      <c r="R452" s="454"/>
      <c r="S452" s="227"/>
      <c r="T452" s="4"/>
    </row>
    <row r="453" spans="1:20" x14ac:dyDescent="0.2">
      <c r="A453" s="13"/>
      <c r="B453"/>
      <c r="J453" s="227"/>
      <c r="O453" s="226"/>
      <c r="P453" s="9"/>
      <c r="R453" s="454"/>
      <c r="S453" s="227"/>
      <c r="T453" s="4"/>
    </row>
    <row r="454" spans="1:20" x14ac:dyDescent="0.2">
      <c r="A454" s="13"/>
      <c r="B454"/>
      <c r="J454" s="227"/>
      <c r="O454" s="226"/>
      <c r="P454" s="9"/>
      <c r="R454" s="454"/>
      <c r="S454" s="227"/>
      <c r="T454" s="4"/>
    </row>
    <row r="455" spans="1:20" x14ac:dyDescent="0.2">
      <c r="A455" s="13"/>
      <c r="B455"/>
      <c r="J455" s="227"/>
      <c r="O455" s="226"/>
      <c r="P455" s="9"/>
      <c r="R455" s="454"/>
      <c r="S455" s="227"/>
      <c r="T455" s="4"/>
    </row>
    <row r="456" spans="1:20" x14ac:dyDescent="0.2">
      <c r="A456" s="13"/>
      <c r="B456"/>
      <c r="J456" s="227"/>
      <c r="O456" s="226"/>
      <c r="P456" s="9"/>
      <c r="R456" s="454"/>
      <c r="S456" s="227"/>
      <c r="T456" s="4"/>
    </row>
    <row r="457" spans="1:20" x14ac:dyDescent="0.2">
      <c r="A457" s="13"/>
      <c r="B457"/>
      <c r="J457" s="227"/>
      <c r="O457" s="226"/>
      <c r="P457" s="9"/>
      <c r="R457" s="454"/>
      <c r="S457" s="227"/>
      <c r="T457" s="4"/>
    </row>
    <row r="458" spans="1:20" x14ac:dyDescent="0.2">
      <c r="A458" s="13"/>
      <c r="B458"/>
      <c r="J458" s="227"/>
      <c r="O458" s="226"/>
      <c r="P458" s="9"/>
      <c r="R458" s="454"/>
      <c r="S458" s="227"/>
      <c r="T458" s="4"/>
    </row>
    <row r="459" spans="1:20" x14ac:dyDescent="0.2">
      <c r="A459" s="13"/>
      <c r="B459"/>
      <c r="J459" s="227"/>
      <c r="O459" s="226"/>
      <c r="P459" s="9"/>
      <c r="R459" s="454"/>
      <c r="S459" s="227"/>
      <c r="T459" s="4"/>
    </row>
    <row r="460" spans="1:20" x14ac:dyDescent="0.2">
      <c r="A460" s="13"/>
      <c r="B460"/>
      <c r="J460" s="227"/>
      <c r="O460" s="226"/>
      <c r="P460" s="9"/>
      <c r="R460" s="454"/>
      <c r="S460" s="227"/>
      <c r="T460" s="4"/>
    </row>
    <row r="461" spans="1:20" x14ac:dyDescent="0.2">
      <c r="A461" s="13"/>
      <c r="B461"/>
      <c r="J461" s="227"/>
      <c r="O461" s="226"/>
      <c r="P461" s="9"/>
      <c r="R461" s="454"/>
      <c r="S461" s="227"/>
      <c r="T461" s="4"/>
    </row>
    <row r="462" spans="1:20" x14ac:dyDescent="0.2">
      <c r="A462" s="13"/>
      <c r="B462"/>
      <c r="J462" s="227"/>
      <c r="O462" s="226"/>
      <c r="P462" s="9"/>
      <c r="R462" s="454"/>
      <c r="S462" s="227"/>
      <c r="T462" s="4"/>
    </row>
    <row r="463" spans="1:20" x14ac:dyDescent="0.2">
      <c r="A463" s="13"/>
      <c r="B463"/>
      <c r="J463" s="227"/>
      <c r="O463" s="226"/>
      <c r="P463" s="9"/>
      <c r="R463" s="454"/>
      <c r="S463" s="227"/>
      <c r="T463" s="4"/>
    </row>
    <row r="464" spans="1:20" x14ac:dyDescent="0.2">
      <c r="A464" s="13"/>
      <c r="B464"/>
      <c r="J464" s="227"/>
      <c r="O464" s="226"/>
      <c r="P464" s="9"/>
      <c r="R464" s="454"/>
      <c r="S464" s="227"/>
      <c r="T464" s="4"/>
    </row>
    <row r="465" spans="1:20" x14ac:dyDescent="0.2">
      <c r="A465" s="13"/>
      <c r="B465"/>
      <c r="J465" s="227"/>
      <c r="O465" s="226"/>
      <c r="P465" s="9"/>
      <c r="R465" s="454"/>
      <c r="S465" s="227"/>
      <c r="T465" s="4"/>
    </row>
    <row r="466" spans="1:20" x14ac:dyDescent="0.2">
      <c r="A466" s="13"/>
      <c r="B466"/>
      <c r="J466" s="227"/>
      <c r="O466" s="226"/>
      <c r="P466" s="9"/>
      <c r="R466" s="454"/>
      <c r="S466" s="227"/>
      <c r="T466" s="4"/>
    </row>
    <row r="467" spans="1:20" x14ac:dyDescent="0.2">
      <c r="A467" s="13"/>
      <c r="B467"/>
      <c r="J467" s="227"/>
      <c r="O467" s="226"/>
      <c r="P467" s="9"/>
      <c r="R467" s="454"/>
      <c r="S467" s="227"/>
      <c r="T467" s="4"/>
    </row>
    <row r="468" spans="1:20" x14ac:dyDescent="0.2">
      <c r="A468" s="13"/>
      <c r="B468"/>
      <c r="J468" s="227"/>
      <c r="O468" s="226"/>
      <c r="P468" s="9"/>
      <c r="R468" s="454"/>
      <c r="S468" s="227"/>
      <c r="T468" s="4"/>
    </row>
    <row r="469" spans="1:20" x14ac:dyDescent="0.2">
      <c r="A469" s="13"/>
      <c r="B469"/>
      <c r="J469" s="227"/>
      <c r="O469" s="226"/>
      <c r="P469" s="9"/>
      <c r="R469" s="454"/>
      <c r="S469" s="227"/>
      <c r="T469" s="4"/>
    </row>
    <row r="470" spans="1:20" x14ac:dyDescent="0.2">
      <c r="A470" s="13"/>
      <c r="B470"/>
      <c r="J470" s="227"/>
      <c r="O470" s="226"/>
      <c r="P470" s="9"/>
      <c r="R470" s="454"/>
      <c r="S470" s="227"/>
      <c r="T470" s="4"/>
    </row>
    <row r="471" spans="1:20" x14ac:dyDescent="0.2">
      <c r="A471" s="13"/>
      <c r="B471"/>
      <c r="J471" s="227"/>
      <c r="O471" s="226"/>
      <c r="P471" s="9"/>
      <c r="R471" s="454"/>
      <c r="S471" s="227"/>
      <c r="T471" s="4"/>
    </row>
    <row r="472" spans="1:20" x14ac:dyDescent="0.2">
      <c r="A472" s="13"/>
      <c r="B472"/>
      <c r="J472" s="227"/>
      <c r="O472" s="226"/>
      <c r="P472" s="9"/>
      <c r="R472" s="454"/>
      <c r="S472" s="227"/>
      <c r="T472" s="4"/>
    </row>
    <row r="473" spans="1:20" x14ac:dyDescent="0.2">
      <c r="A473" s="13"/>
      <c r="B473"/>
      <c r="J473" s="227"/>
      <c r="O473" s="226"/>
      <c r="P473" s="9"/>
      <c r="R473" s="454"/>
      <c r="S473" s="227"/>
      <c r="T473" s="4"/>
    </row>
    <row r="474" spans="1:20" x14ac:dyDescent="0.2">
      <c r="A474" s="13"/>
      <c r="B474"/>
      <c r="J474" s="227"/>
      <c r="O474" s="226"/>
      <c r="P474" s="9"/>
      <c r="R474" s="454"/>
      <c r="S474" s="227"/>
      <c r="T474" s="4"/>
    </row>
    <row r="475" spans="1:20" x14ac:dyDescent="0.2">
      <c r="A475" s="13"/>
      <c r="B475"/>
      <c r="J475" s="227"/>
      <c r="O475" s="226"/>
      <c r="P475" s="9"/>
      <c r="R475" s="454"/>
      <c r="S475" s="227"/>
      <c r="T475" s="4"/>
    </row>
    <row r="476" spans="1:20" x14ac:dyDescent="0.2">
      <c r="A476" s="13"/>
      <c r="B476"/>
      <c r="J476" s="227"/>
      <c r="O476" s="226"/>
      <c r="P476" s="9"/>
      <c r="R476" s="454"/>
      <c r="S476" s="227"/>
      <c r="T476" s="4"/>
    </row>
    <row r="477" spans="1:20" x14ac:dyDescent="0.2">
      <c r="A477" s="13"/>
      <c r="B477"/>
      <c r="J477" s="227"/>
      <c r="O477" s="226"/>
      <c r="P477" s="9"/>
      <c r="R477" s="454"/>
      <c r="S477" s="227"/>
      <c r="T477" s="4"/>
    </row>
    <row r="478" spans="1:20" x14ac:dyDescent="0.2">
      <c r="A478" s="13"/>
      <c r="B478"/>
      <c r="J478" s="227"/>
      <c r="O478" s="226"/>
      <c r="P478" s="9"/>
      <c r="R478" s="454"/>
      <c r="S478" s="227"/>
      <c r="T478" s="4"/>
    </row>
    <row r="479" spans="1:20" x14ac:dyDescent="0.2">
      <c r="A479" s="13"/>
      <c r="B479"/>
      <c r="J479" s="227"/>
      <c r="O479" s="226"/>
      <c r="P479" s="9"/>
      <c r="R479" s="454"/>
      <c r="S479" s="227"/>
      <c r="T479" s="4"/>
    </row>
    <row r="480" spans="1:20" x14ac:dyDescent="0.2">
      <c r="A480" s="13"/>
      <c r="B480"/>
      <c r="J480" s="227"/>
      <c r="O480" s="226"/>
      <c r="P480" s="9"/>
      <c r="R480" s="454"/>
      <c r="S480" s="227"/>
      <c r="T480" s="4"/>
    </row>
    <row r="481" spans="1:20" x14ac:dyDescent="0.2">
      <c r="A481" s="13"/>
      <c r="B481"/>
      <c r="J481" s="227"/>
      <c r="O481" s="226"/>
      <c r="P481" s="9"/>
      <c r="R481" s="454"/>
      <c r="S481" s="227"/>
      <c r="T481" s="4"/>
    </row>
    <row r="482" spans="1:20" x14ac:dyDescent="0.2">
      <c r="A482" s="13"/>
      <c r="B482"/>
      <c r="J482" s="227"/>
      <c r="O482" s="226"/>
      <c r="P482" s="9"/>
      <c r="R482" s="454"/>
      <c r="S482" s="227"/>
      <c r="T482" s="4"/>
    </row>
    <row r="483" spans="1:20" x14ac:dyDescent="0.2">
      <c r="A483" s="13"/>
      <c r="B483"/>
      <c r="J483" s="227"/>
      <c r="O483" s="226"/>
      <c r="P483" s="9"/>
      <c r="R483" s="454"/>
      <c r="S483" s="227"/>
      <c r="T483" s="4"/>
    </row>
    <row r="484" spans="1:20" x14ac:dyDescent="0.2">
      <c r="A484" s="13"/>
      <c r="B484"/>
      <c r="J484" s="227"/>
      <c r="O484" s="226"/>
      <c r="P484" s="9"/>
      <c r="R484" s="454"/>
      <c r="S484" s="227"/>
      <c r="T484" s="4"/>
    </row>
    <row r="485" spans="1:20" x14ac:dyDescent="0.2">
      <c r="A485" s="13"/>
      <c r="B485"/>
      <c r="J485" s="227"/>
      <c r="O485" s="226"/>
      <c r="P485" s="9"/>
      <c r="R485" s="454"/>
      <c r="S485" s="227"/>
      <c r="T485" s="4"/>
    </row>
    <row r="486" spans="1:20" x14ac:dyDescent="0.2">
      <c r="A486" s="13"/>
      <c r="B486"/>
      <c r="J486" s="227"/>
      <c r="O486" s="226"/>
      <c r="P486" s="9"/>
      <c r="R486" s="454"/>
      <c r="S486" s="227"/>
      <c r="T486" s="4"/>
    </row>
    <row r="487" spans="1:20" x14ac:dyDescent="0.2">
      <c r="A487" s="13"/>
      <c r="B487"/>
      <c r="J487" s="227"/>
      <c r="O487" s="226"/>
      <c r="P487" s="9"/>
      <c r="R487" s="454"/>
      <c r="S487" s="227"/>
      <c r="T487" s="4"/>
    </row>
    <row r="488" spans="1:20" x14ac:dyDescent="0.2">
      <c r="A488" s="13"/>
      <c r="B488"/>
      <c r="J488" s="227"/>
      <c r="O488" s="226"/>
      <c r="P488" s="9"/>
      <c r="R488" s="454"/>
      <c r="S488" s="227"/>
      <c r="T488" s="4"/>
    </row>
    <row r="489" spans="1:20" x14ac:dyDescent="0.2">
      <c r="A489" s="13"/>
      <c r="B489"/>
      <c r="J489" s="227"/>
      <c r="O489" s="226"/>
      <c r="P489" s="9"/>
      <c r="R489" s="454"/>
      <c r="S489" s="227"/>
      <c r="T489" s="4"/>
    </row>
    <row r="490" spans="1:20" x14ac:dyDescent="0.2">
      <c r="A490" s="13"/>
      <c r="B490"/>
      <c r="J490" s="227"/>
      <c r="O490" s="226"/>
      <c r="P490" s="9"/>
      <c r="R490" s="454"/>
      <c r="S490" s="227"/>
      <c r="T490" s="4"/>
    </row>
    <row r="491" spans="1:20" x14ac:dyDescent="0.2">
      <c r="A491" s="13"/>
      <c r="B491"/>
      <c r="J491" s="227"/>
      <c r="O491" s="226"/>
      <c r="P491" s="9"/>
      <c r="R491" s="454"/>
      <c r="S491" s="227"/>
      <c r="T491" s="4"/>
    </row>
    <row r="492" spans="1:20" x14ac:dyDescent="0.2">
      <c r="A492" s="13"/>
      <c r="B492"/>
      <c r="J492" s="227"/>
      <c r="O492" s="226"/>
      <c r="P492" s="9"/>
      <c r="R492" s="454"/>
      <c r="S492" s="227"/>
      <c r="T492" s="4"/>
    </row>
    <row r="493" spans="1:20" x14ac:dyDescent="0.2">
      <c r="A493" s="13"/>
      <c r="B493"/>
      <c r="J493" s="227"/>
      <c r="O493" s="226"/>
      <c r="P493" s="9"/>
      <c r="R493" s="454"/>
      <c r="S493" s="227"/>
      <c r="T493" s="4"/>
    </row>
    <row r="494" spans="1:20" x14ac:dyDescent="0.2">
      <c r="A494" s="13"/>
      <c r="B494"/>
      <c r="J494" s="227"/>
      <c r="O494" s="226"/>
      <c r="P494" s="9"/>
      <c r="R494" s="454"/>
      <c r="S494" s="227"/>
      <c r="T494" s="4"/>
    </row>
    <row r="495" spans="1:20" x14ac:dyDescent="0.2">
      <c r="A495" s="13"/>
      <c r="B495"/>
      <c r="J495" s="227"/>
      <c r="O495" s="226"/>
      <c r="P495" s="9"/>
      <c r="R495" s="454"/>
      <c r="S495" s="227"/>
      <c r="T495" s="4"/>
    </row>
    <row r="496" spans="1:20" x14ac:dyDescent="0.2">
      <c r="A496" s="13"/>
      <c r="B496"/>
      <c r="J496" s="227"/>
      <c r="O496" s="226"/>
      <c r="P496" s="9"/>
      <c r="R496" s="454"/>
      <c r="S496" s="227"/>
      <c r="T496" s="4"/>
    </row>
    <row r="497" spans="1:20" x14ac:dyDescent="0.2">
      <c r="A497" s="13"/>
      <c r="B497"/>
      <c r="J497" s="227"/>
      <c r="O497" s="226"/>
      <c r="P497" s="9"/>
      <c r="R497" s="454"/>
      <c r="S497" s="227"/>
      <c r="T497" s="4"/>
    </row>
    <row r="498" spans="1:20" x14ac:dyDescent="0.2">
      <c r="A498" s="13"/>
      <c r="B498"/>
      <c r="J498" s="227"/>
      <c r="O498" s="226"/>
      <c r="P498" s="9"/>
      <c r="R498" s="454"/>
      <c r="S498" s="227"/>
      <c r="T498" s="4"/>
    </row>
    <row r="499" spans="1:20" x14ac:dyDescent="0.2">
      <c r="A499" s="13"/>
      <c r="B499"/>
      <c r="J499" s="227"/>
      <c r="O499" s="226"/>
      <c r="P499" s="9"/>
      <c r="R499" s="454"/>
      <c r="S499" s="227"/>
      <c r="T499" s="4"/>
    </row>
    <row r="500" spans="1:20" x14ac:dyDescent="0.2">
      <c r="A500" s="13"/>
      <c r="B500"/>
      <c r="J500" s="227"/>
      <c r="O500" s="226"/>
      <c r="P500" s="9"/>
      <c r="R500" s="454"/>
      <c r="S500" s="227"/>
      <c r="T500" s="4"/>
    </row>
    <row r="501" spans="1:20" x14ac:dyDescent="0.2">
      <c r="A501" s="13"/>
      <c r="B501"/>
      <c r="J501" s="227"/>
      <c r="O501" s="226"/>
      <c r="P501" s="9"/>
      <c r="R501" s="454"/>
      <c r="S501" s="227"/>
      <c r="T501" s="4"/>
    </row>
    <row r="502" spans="1:20" x14ac:dyDescent="0.2">
      <c r="A502" s="13"/>
      <c r="B502"/>
      <c r="J502" s="227"/>
      <c r="O502" s="226"/>
      <c r="P502" s="9"/>
      <c r="R502" s="454"/>
      <c r="S502" s="227"/>
      <c r="T502" s="4"/>
    </row>
    <row r="503" spans="1:20" x14ac:dyDescent="0.2">
      <c r="A503" s="13"/>
      <c r="B503"/>
      <c r="J503" s="227"/>
      <c r="O503" s="226"/>
      <c r="P503" s="9"/>
      <c r="R503" s="454"/>
      <c r="S503" s="227"/>
      <c r="T503" s="4"/>
    </row>
    <row r="504" spans="1:20" x14ac:dyDescent="0.2">
      <c r="A504" s="13"/>
      <c r="B504"/>
      <c r="J504" s="227"/>
      <c r="O504" s="226"/>
      <c r="P504" s="9"/>
      <c r="R504" s="454"/>
      <c r="S504" s="227"/>
      <c r="T504" s="4"/>
    </row>
    <row r="505" spans="1:20" x14ac:dyDescent="0.2">
      <c r="A505" s="13"/>
      <c r="B505"/>
      <c r="J505" s="227"/>
      <c r="O505" s="226"/>
      <c r="P505" s="9"/>
      <c r="R505" s="454"/>
      <c r="S505" s="227"/>
      <c r="T505" s="4"/>
    </row>
    <row r="506" spans="1:20" x14ac:dyDescent="0.2">
      <c r="A506" s="13"/>
      <c r="B506"/>
      <c r="J506" s="227"/>
      <c r="O506" s="226"/>
      <c r="P506" s="9"/>
      <c r="R506" s="454"/>
      <c r="S506" s="227"/>
      <c r="T506" s="4"/>
    </row>
    <row r="507" spans="1:20" x14ac:dyDescent="0.2">
      <c r="A507" s="13"/>
      <c r="B507"/>
      <c r="J507" s="227"/>
      <c r="O507" s="226"/>
      <c r="P507" s="9"/>
      <c r="R507" s="454"/>
      <c r="S507" s="227"/>
      <c r="T507" s="4"/>
    </row>
    <row r="508" spans="1:20" x14ac:dyDescent="0.2">
      <c r="A508" s="13"/>
      <c r="B508"/>
      <c r="J508" s="227"/>
      <c r="O508" s="226"/>
      <c r="P508" s="9"/>
      <c r="R508" s="454"/>
      <c r="S508" s="227"/>
      <c r="T508" s="4"/>
    </row>
    <row r="509" spans="1:20" x14ac:dyDescent="0.2">
      <c r="A509" s="13"/>
      <c r="B509"/>
      <c r="J509" s="227"/>
      <c r="O509" s="226"/>
      <c r="P509" s="9"/>
      <c r="R509" s="454"/>
      <c r="S509" s="227"/>
      <c r="T509" s="4"/>
    </row>
    <row r="510" spans="1:20" x14ac:dyDescent="0.2">
      <c r="A510" s="13"/>
      <c r="B510"/>
      <c r="J510" s="227"/>
      <c r="O510" s="226"/>
      <c r="P510" s="9"/>
      <c r="R510" s="454"/>
      <c r="S510" s="227"/>
      <c r="T510" s="4"/>
    </row>
    <row r="511" spans="1:20" x14ac:dyDescent="0.2">
      <c r="A511" s="13"/>
      <c r="B511"/>
      <c r="J511" s="227"/>
      <c r="O511" s="226"/>
      <c r="P511" s="9"/>
      <c r="R511" s="454"/>
      <c r="S511" s="227"/>
      <c r="T511" s="4"/>
    </row>
    <row r="512" spans="1:20" x14ac:dyDescent="0.2">
      <c r="A512" s="13"/>
      <c r="B512"/>
      <c r="J512" s="227"/>
      <c r="O512" s="226"/>
      <c r="P512" s="9"/>
      <c r="R512" s="454"/>
      <c r="S512" s="227"/>
      <c r="T512" s="4"/>
    </row>
    <row r="513" spans="1:20" x14ac:dyDescent="0.2">
      <c r="A513" s="13"/>
      <c r="B513"/>
      <c r="J513" s="227"/>
      <c r="O513" s="226"/>
      <c r="P513" s="9"/>
      <c r="R513" s="454"/>
      <c r="S513" s="227"/>
      <c r="T513" s="4"/>
    </row>
    <row r="514" spans="1:20" x14ac:dyDescent="0.2">
      <c r="A514" s="13"/>
      <c r="B514"/>
      <c r="J514" s="227"/>
      <c r="O514" s="226"/>
      <c r="P514" s="9"/>
      <c r="R514" s="454"/>
      <c r="S514" s="227"/>
      <c r="T514" s="4"/>
    </row>
    <row r="515" spans="1:20" x14ac:dyDescent="0.2">
      <c r="A515" s="13"/>
      <c r="B515"/>
      <c r="J515" s="227"/>
      <c r="O515" s="226"/>
      <c r="P515" s="9"/>
      <c r="R515" s="454"/>
      <c r="S515" s="227"/>
      <c r="T515" s="4"/>
    </row>
    <row r="516" spans="1:20" x14ac:dyDescent="0.2">
      <c r="A516" s="13"/>
      <c r="B516"/>
      <c r="J516" s="227"/>
      <c r="O516" s="226"/>
      <c r="P516" s="9"/>
      <c r="R516" s="454"/>
      <c r="S516" s="227"/>
      <c r="T516" s="4"/>
    </row>
    <row r="517" spans="1:20" x14ac:dyDescent="0.2">
      <c r="A517" s="13"/>
      <c r="B517"/>
      <c r="J517" s="227"/>
      <c r="O517" s="226"/>
      <c r="P517" s="9"/>
      <c r="R517" s="454"/>
      <c r="S517" s="227"/>
      <c r="T517" s="4"/>
    </row>
    <row r="518" spans="1:20" x14ac:dyDescent="0.2">
      <c r="A518" s="13"/>
      <c r="B518"/>
      <c r="J518" s="227"/>
      <c r="O518" s="226"/>
      <c r="P518" s="9"/>
      <c r="R518" s="454"/>
      <c r="S518" s="227"/>
      <c r="T518" s="4"/>
    </row>
    <row r="519" spans="1:20" x14ac:dyDescent="0.2">
      <c r="A519" s="13"/>
      <c r="B519"/>
      <c r="J519" s="227"/>
      <c r="O519" s="226"/>
      <c r="P519" s="9"/>
      <c r="R519" s="454"/>
      <c r="S519" s="227"/>
      <c r="T519" s="4"/>
    </row>
    <row r="520" spans="1:20" x14ac:dyDescent="0.2">
      <c r="A520" s="13"/>
      <c r="B520"/>
      <c r="J520" s="227"/>
      <c r="O520" s="226"/>
      <c r="P520" s="9"/>
      <c r="R520" s="454"/>
      <c r="S520" s="227"/>
      <c r="T520" s="4"/>
    </row>
    <row r="521" spans="1:20" x14ac:dyDescent="0.2">
      <c r="A521" s="13"/>
      <c r="B521"/>
      <c r="J521" s="227"/>
      <c r="O521" s="226"/>
      <c r="P521" s="9"/>
      <c r="R521" s="454"/>
      <c r="S521" s="227"/>
      <c r="T521" s="4"/>
    </row>
    <row r="522" spans="1:20" x14ac:dyDescent="0.2">
      <c r="A522" s="13"/>
      <c r="B522"/>
      <c r="J522" s="227"/>
      <c r="O522" s="226"/>
      <c r="P522" s="9"/>
      <c r="R522" s="454"/>
      <c r="S522" s="227"/>
      <c r="T522" s="4"/>
    </row>
    <row r="523" spans="1:20" x14ac:dyDescent="0.2">
      <c r="A523" s="13"/>
      <c r="B523"/>
      <c r="J523" s="227"/>
      <c r="O523" s="226"/>
      <c r="P523" s="9"/>
      <c r="R523" s="454"/>
      <c r="S523" s="227"/>
      <c r="T523" s="4"/>
    </row>
    <row r="524" spans="1:20" x14ac:dyDescent="0.2">
      <c r="A524" s="13"/>
      <c r="B524"/>
      <c r="J524" s="227"/>
      <c r="O524" s="226"/>
      <c r="P524" s="9"/>
      <c r="R524" s="454"/>
      <c r="S524" s="227"/>
      <c r="T524" s="4"/>
    </row>
    <row r="525" spans="1:20" x14ac:dyDescent="0.2">
      <c r="A525" s="13"/>
      <c r="B525"/>
      <c r="J525" s="227"/>
      <c r="O525" s="226"/>
      <c r="P525" s="9"/>
      <c r="R525" s="454"/>
      <c r="S525" s="227"/>
      <c r="T525" s="4"/>
    </row>
    <row r="526" spans="1:20" x14ac:dyDescent="0.2">
      <c r="A526" s="13"/>
      <c r="B526"/>
      <c r="J526" s="227"/>
      <c r="O526" s="226"/>
      <c r="P526" s="9"/>
      <c r="R526" s="454"/>
      <c r="S526" s="227"/>
      <c r="T526" s="4"/>
    </row>
    <row r="527" spans="1:20" x14ac:dyDescent="0.2">
      <c r="A527" s="13"/>
      <c r="B527"/>
      <c r="J527" s="227"/>
      <c r="O527" s="226"/>
      <c r="P527" s="9"/>
      <c r="R527" s="454"/>
      <c r="S527" s="227"/>
      <c r="T527" s="4"/>
    </row>
    <row r="528" spans="1:20" x14ac:dyDescent="0.2">
      <c r="A528" s="13"/>
      <c r="B528"/>
      <c r="J528" s="227"/>
      <c r="O528" s="226"/>
      <c r="P528" s="9"/>
      <c r="R528" s="454"/>
      <c r="S528" s="227"/>
      <c r="T528" s="4"/>
    </row>
    <row r="529" spans="1:20" x14ac:dyDescent="0.2">
      <c r="A529" s="13"/>
      <c r="B529"/>
      <c r="J529" s="227"/>
      <c r="O529" s="226"/>
      <c r="P529" s="9"/>
      <c r="R529" s="454"/>
      <c r="S529" s="227"/>
      <c r="T529" s="4"/>
    </row>
    <row r="530" spans="1:20" x14ac:dyDescent="0.2">
      <c r="A530" s="13"/>
      <c r="B530"/>
      <c r="J530" s="227"/>
      <c r="O530" s="226"/>
      <c r="P530" s="9"/>
      <c r="R530" s="454"/>
      <c r="S530" s="227"/>
      <c r="T530" s="4"/>
    </row>
    <row r="531" spans="1:20" x14ac:dyDescent="0.2">
      <c r="A531" s="13"/>
      <c r="B531"/>
      <c r="J531" s="227"/>
      <c r="O531" s="226"/>
      <c r="P531" s="9"/>
      <c r="R531" s="454"/>
      <c r="S531" s="227"/>
      <c r="T531" s="4"/>
    </row>
    <row r="532" spans="1:20" x14ac:dyDescent="0.2">
      <c r="A532" s="13"/>
      <c r="B532"/>
      <c r="J532" s="227"/>
      <c r="O532" s="226"/>
      <c r="P532" s="9"/>
      <c r="R532" s="454"/>
      <c r="S532" s="227"/>
      <c r="T532" s="4"/>
    </row>
    <row r="533" spans="1:20" x14ac:dyDescent="0.2">
      <c r="A533" s="13"/>
      <c r="B533"/>
      <c r="J533" s="227"/>
      <c r="O533" s="226"/>
      <c r="P533" s="9"/>
      <c r="R533" s="454"/>
      <c r="S533" s="227"/>
      <c r="T533" s="4"/>
    </row>
    <row r="534" spans="1:20" x14ac:dyDescent="0.2">
      <c r="A534" s="13"/>
      <c r="B534"/>
      <c r="J534" s="227"/>
      <c r="O534" s="226"/>
      <c r="P534" s="9"/>
      <c r="R534" s="454"/>
      <c r="S534" s="227"/>
      <c r="T534" s="4"/>
    </row>
    <row r="535" spans="1:20" x14ac:dyDescent="0.2">
      <c r="A535" s="13"/>
      <c r="B535"/>
      <c r="J535" s="227"/>
      <c r="O535" s="226"/>
      <c r="P535" s="9"/>
      <c r="R535" s="454"/>
      <c r="S535" s="227"/>
      <c r="T535" s="4"/>
    </row>
    <row r="536" spans="1:20" x14ac:dyDescent="0.2">
      <c r="A536" s="13"/>
      <c r="B536"/>
      <c r="J536" s="227"/>
      <c r="O536" s="226"/>
      <c r="P536" s="9"/>
      <c r="R536" s="454"/>
      <c r="S536" s="227"/>
      <c r="T536" s="4"/>
    </row>
    <row r="537" spans="1:20" x14ac:dyDescent="0.2">
      <c r="A537" s="13"/>
      <c r="B537"/>
      <c r="J537" s="227"/>
      <c r="O537" s="226"/>
      <c r="P537" s="9"/>
      <c r="R537" s="454"/>
      <c r="S537" s="227"/>
      <c r="T537" s="4"/>
    </row>
    <row r="538" spans="1:20" x14ac:dyDescent="0.2">
      <c r="A538" s="13"/>
      <c r="B538"/>
      <c r="J538" s="227"/>
      <c r="O538" s="226"/>
      <c r="P538" s="9"/>
      <c r="R538" s="454"/>
      <c r="S538" s="227"/>
      <c r="T538" s="4"/>
    </row>
    <row r="539" spans="1:20" x14ac:dyDescent="0.2">
      <c r="A539" s="13"/>
      <c r="B539"/>
      <c r="J539" s="227"/>
      <c r="O539" s="226"/>
      <c r="P539" s="9"/>
      <c r="R539" s="454"/>
      <c r="S539" s="227"/>
      <c r="T539" s="4"/>
    </row>
    <row r="540" spans="1:20" x14ac:dyDescent="0.2">
      <c r="A540" s="13"/>
      <c r="B540"/>
      <c r="J540" s="227"/>
      <c r="O540" s="226"/>
      <c r="P540" s="9"/>
      <c r="R540" s="454"/>
      <c r="S540" s="227"/>
      <c r="T540" s="4"/>
    </row>
    <row r="541" spans="1:20" x14ac:dyDescent="0.2">
      <c r="A541" s="13"/>
      <c r="B541"/>
      <c r="J541" s="227"/>
      <c r="O541" s="226"/>
      <c r="P541" s="9"/>
      <c r="R541" s="454"/>
      <c r="S541" s="227"/>
      <c r="T541" s="4"/>
    </row>
    <row r="542" spans="1:20" x14ac:dyDescent="0.2">
      <c r="A542" s="13"/>
      <c r="B542"/>
      <c r="J542" s="227"/>
      <c r="O542" s="226"/>
      <c r="P542" s="9"/>
      <c r="R542" s="454"/>
      <c r="S542" s="227"/>
      <c r="T542" s="4"/>
    </row>
    <row r="543" spans="1:20" x14ac:dyDescent="0.2">
      <c r="A543" s="13"/>
      <c r="B543"/>
      <c r="J543" s="227"/>
      <c r="O543" s="226"/>
      <c r="P543" s="9"/>
      <c r="R543" s="454"/>
      <c r="S543" s="227"/>
      <c r="T543" s="4"/>
    </row>
    <row r="544" spans="1:20" x14ac:dyDescent="0.2">
      <c r="A544" s="13"/>
      <c r="B544"/>
      <c r="J544" s="227"/>
      <c r="O544" s="226"/>
      <c r="P544" s="9"/>
      <c r="R544" s="454"/>
      <c r="S544" s="227"/>
      <c r="T544" s="4"/>
    </row>
    <row r="545" spans="1:20" x14ac:dyDescent="0.2">
      <c r="A545" s="13"/>
      <c r="B545"/>
      <c r="J545" s="227"/>
      <c r="O545" s="226"/>
      <c r="P545" s="9"/>
      <c r="R545" s="454"/>
      <c r="S545" s="227"/>
      <c r="T545" s="4"/>
    </row>
    <row r="546" spans="1:20" x14ac:dyDescent="0.2">
      <c r="A546" s="13"/>
      <c r="B546"/>
      <c r="J546" s="227"/>
      <c r="O546" s="226"/>
      <c r="P546" s="9"/>
      <c r="R546" s="454"/>
      <c r="S546" s="227"/>
      <c r="T546" s="4"/>
    </row>
    <row r="547" spans="1:20" x14ac:dyDescent="0.2">
      <c r="A547" s="13"/>
      <c r="B547"/>
      <c r="J547" s="227"/>
      <c r="O547" s="226"/>
      <c r="P547" s="9"/>
      <c r="R547" s="454"/>
      <c r="S547" s="227"/>
      <c r="T547" s="4"/>
    </row>
    <row r="548" spans="1:20" x14ac:dyDescent="0.2">
      <c r="A548" s="13"/>
      <c r="B548"/>
      <c r="J548" s="227"/>
      <c r="O548" s="226"/>
      <c r="P548" s="9"/>
      <c r="R548" s="454"/>
      <c r="S548" s="227"/>
      <c r="T548" s="4"/>
    </row>
    <row r="549" spans="1:20" x14ac:dyDescent="0.2">
      <c r="A549" s="13"/>
      <c r="B549"/>
      <c r="J549" s="227"/>
      <c r="O549" s="226"/>
      <c r="P549" s="9"/>
      <c r="R549" s="454"/>
      <c r="S549" s="227"/>
      <c r="T549" s="4"/>
    </row>
    <row r="550" spans="1:20" x14ac:dyDescent="0.2">
      <c r="A550" s="13"/>
      <c r="B550"/>
      <c r="J550" s="227"/>
      <c r="O550" s="226"/>
      <c r="P550" s="9"/>
      <c r="R550" s="454"/>
      <c r="S550" s="227"/>
      <c r="T550" s="4"/>
    </row>
    <row r="551" spans="1:20" x14ac:dyDescent="0.2">
      <c r="A551" s="13"/>
      <c r="B551"/>
      <c r="J551" s="227"/>
      <c r="O551" s="226"/>
      <c r="P551" s="9"/>
      <c r="R551" s="454"/>
      <c r="S551" s="227"/>
      <c r="T551" s="4"/>
    </row>
    <row r="552" spans="1:20" x14ac:dyDescent="0.2">
      <c r="A552" s="13"/>
      <c r="B552"/>
      <c r="J552" s="227"/>
      <c r="O552" s="226"/>
      <c r="P552" s="9"/>
      <c r="R552" s="454"/>
      <c r="S552" s="227"/>
      <c r="T552" s="4"/>
    </row>
    <row r="553" spans="1:20" x14ac:dyDescent="0.2">
      <c r="A553" s="13"/>
      <c r="B553"/>
      <c r="J553" s="227"/>
      <c r="O553" s="226"/>
      <c r="P553" s="9"/>
      <c r="R553" s="454"/>
      <c r="S553" s="227"/>
      <c r="T553" s="4"/>
    </row>
    <row r="554" spans="1:20" x14ac:dyDescent="0.2">
      <c r="A554" s="13"/>
      <c r="B554"/>
      <c r="J554" s="227"/>
      <c r="O554" s="226"/>
      <c r="P554" s="9"/>
      <c r="R554" s="454"/>
      <c r="S554" s="227"/>
      <c r="T554" s="4"/>
    </row>
    <row r="555" spans="1:20" x14ac:dyDescent="0.2">
      <c r="A555" s="13"/>
      <c r="B555"/>
      <c r="J555" s="227"/>
      <c r="O555" s="226"/>
      <c r="P555" s="9"/>
      <c r="R555" s="454"/>
      <c r="S555" s="227"/>
      <c r="T555" s="4"/>
    </row>
    <row r="556" spans="1:20" x14ac:dyDescent="0.2">
      <c r="A556" s="13"/>
      <c r="B556"/>
      <c r="J556" s="227"/>
      <c r="O556" s="226"/>
      <c r="P556" s="9"/>
      <c r="R556" s="454"/>
      <c r="S556" s="227"/>
      <c r="T556" s="4"/>
    </row>
    <row r="557" spans="1:20" x14ac:dyDescent="0.2">
      <c r="A557" s="13"/>
      <c r="B557"/>
      <c r="J557" s="227"/>
      <c r="O557" s="226"/>
      <c r="P557" s="9"/>
      <c r="R557" s="454"/>
      <c r="S557" s="227"/>
      <c r="T557" s="4"/>
    </row>
    <row r="558" spans="1:20" x14ac:dyDescent="0.2">
      <c r="A558" s="13"/>
      <c r="B558"/>
      <c r="J558" s="227"/>
      <c r="O558" s="226"/>
      <c r="P558" s="9"/>
      <c r="R558" s="454"/>
      <c r="S558" s="227"/>
      <c r="T558" s="4"/>
    </row>
    <row r="559" spans="1:20" x14ac:dyDescent="0.2">
      <c r="A559" s="13"/>
      <c r="B559"/>
      <c r="J559" s="227"/>
      <c r="O559" s="226"/>
      <c r="P559" s="9"/>
      <c r="R559" s="454"/>
      <c r="S559" s="227"/>
      <c r="T559" s="4"/>
    </row>
    <row r="560" spans="1:20" x14ac:dyDescent="0.2">
      <c r="A560" s="13"/>
      <c r="B560"/>
      <c r="J560" s="227"/>
      <c r="O560" s="226"/>
      <c r="P560" s="9"/>
      <c r="R560" s="454"/>
      <c r="S560" s="227"/>
      <c r="T560" s="4"/>
    </row>
    <row r="561" spans="1:20" x14ac:dyDescent="0.2">
      <c r="A561" s="13"/>
      <c r="B561"/>
      <c r="J561" s="227"/>
      <c r="O561" s="226"/>
      <c r="P561" s="9"/>
      <c r="R561" s="454"/>
      <c r="S561" s="227"/>
      <c r="T561" s="4"/>
    </row>
    <row r="562" spans="1:20" x14ac:dyDescent="0.2">
      <c r="A562" s="13"/>
      <c r="B562"/>
      <c r="J562" s="227"/>
      <c r="O562" s="226"/>
      <c r="P562" s="9"/>
      <c r="R562" s="454"/>
      <c r="S562" s="227"/>
      <c r="T562" s="4"/>
    </row>
    <row r="563" spans="1:20" x14ac:dyDescent="0.2">
      <c r="A563" s="13"/>
      <c r="B563"/>
      <c r="J563" s="227"/>
      <c r="O563" s="226"/>
      <c r="P563" s="9"/>
      <c r="R563" s="454"/>
      <c r="S563" s="227"/>
      <c r="T563" s="4"/>
    </row>
    <row r="564" spans="1:20" x14ac:dyDescent="0.2">
      <c r="A564" s="13"/>
      <c r="B564"/>
      <c r="J564" s="227"/>
      <c r="O564" s="226"/>
      <c r="P564" s="9"/>
      <c r="R564" s="454"/>
      <c r="S564" s="227"/>
      <c r="T564" s="4"/>
    </row>
    <row r="565" spans="1:20" x14ac:dyDescent="0.2">
      <c r="A565" s="13"/>
      <c r="B565"/>
      <c r="J565" s="227"/>
      <c r="O565" s="226"/>
      <c r="P565" s="9"/>
      <c r="R565" s="454"/>
      <c r="S565" s="227"/>
      <c r="T565" s="4"/>
    </row>
    <row r="566" spans="1:20" x14ac:dyDescent="0.2">
      <c r="A566" s="13"/>
      <c r="B566"/>
      <c r="J566" s="227"/>
      <c r="O566" s="226"/>
      <c r="P566" s="9"/>
      <c r="R566" s="454"/>
      <c r="S566" s="227"/>
      <c r="T566" s="4"/>
    </row>
    <row r="567" spans="1:20" x14ac:dyDescent="0.2">
      <c r="A567" s="13"/>
      <c r="B567"/>
      <c r="J567" s="227"/>
      <c r="O567" s="226"/>
      <c r="P567" s="9"/>
      <c r="R567" s="454"/>
      <c r="S567" s="227"/>
      <c r="T567" s="4"/>
    </row>
    <row r="568" spans="1:20" x14ac:dyDescent="0.2">
      <c r="A568" s="13"/>
      <c r="B568"/>
      <c r="J568" s="227"/>
      <c r="O568" s="226"/>
      <c r="P568" s="9"/>
      <c r="R568" s="454"/>
      <c r="S568" s="227"/>
      <c r="T568" s="4"/>
    </row>
    <row r="569" spans="1:20" x14ac:dyDescent="0.2">
      <c r="A569" s="13"/>
      <c r="B569"/>
      <c r="J569" s="227"/>
      <c r="O569" s="226"/>
      <c r="P569" s="9"/>
      <c r="R569" s="454"/>
      <c r="S569" s="227"/>
      <c r="T569" s="4"/>
    </row>
    <row r="570" spans="1:20" x14ac:dyDescent="0.2">
      <c r="A570" s="13"/>
      <c r="B570"/>
      <c r="J570" s="227"/>
      <c r="O570" s="226"/>
      <c r="P570" s="9"/>
      <c r="R570" s="454"/>
      <c r="S570" s="227"/>
      <c r="T570" s="4"/>
    </row>
    <row r="571" spans="1:20" x14ac:dyDescent="0.2">
      <c r="A571" s="13"/>
      <c r="B571"/>
      <c r="J571" s="227"/>
      <c r="O571" s="226"/>
      <c r="P571" s="9"/>
      <c r="R571" s="454"/>
      <c r="S571" s="227"/>
      <c r="T571" s="4"/>
    </row>
    <row r="572" spans="1:20" x14ac:dyDescent="0.2">
      <c r="A572" s="13"/>
      <c r="B572"/>
      <c r="J572" s="227"/>
      <c r="O572" s="226"/>
      <c r="P572" s="9"/>
      <c r="R572" s="454"/>
      <c r="S572" s="227"/>
      <c r="T572" s="4"/>
    </row>
    <row r="573" spans="1:20" x14ac:dyDescent="0.2">
      <c r="A573" s="13"/>
      <c r="B573"/>
      <c r="J573" s="227"/>
      <c r="O573" s="226"/>
      <c r="P573" s="9"/>
      <c r="R573" s="454"/>
      <c r="S573" s="227"/>
      <c r="T573" s="4"/>
    </row>
    <row r="574" spans="1:20" x14ac:dyDescent="0.2">
      <c r="A574" s="13"/>
      <c r="B574"/>
      <c r="J574" s="227"/>
      <c r="O574" s="226"/>
      <c r="P574" s="9"/>
      <c r="R574" s="454"/>
      <c r="S574" s="227"/>
      <c r="T574" s="4"/>
    </row>
    <row r="575" spans="1:20" x14ac:dyDescent="0.2">
      <c r="A575" s="13"/>
      <c r="B575"/>
      <c r="J575" s="227"/>
      <c r="O575" s="226"/>
      <c r="P575" s="9"/>
      <c r="R575" s="454"/>
      <c r="S575" s="227"/>
      <c r="T575" s="4"/>
    </row>
    <row r="576" spans="1:20" x14ac:dyDescent="0.2">
      <c r="A576" s="13"/>
      <c r="B576"/>
      <c r="J576" s="227"/>
      <c r="O576" s="226"/>
      <c r="P576" s="9"/>
      <c r="R576" s="454"/>
      <c r="S576" s="227"/>
      <c r="T576" s="4"/>
    </row>
    <row r="577" spans="1:20" x14ac:dyDescent="0.2">
      <c r="A577" s="13"/>
      <c r="B577"/>
      <c r="J577" s="227"/>
      <c r="O577" s="226"/>
      <c r="P577" s="9"/>
      <c r="R577" s="454"/>
      <c r="S577" s="227"/>
      <c r="T577" s="4"/>
    </row>
    <row r="578" spans="1:20" x14ac:dyDescent="0.2">
      <c r="A578" s="13"/>
      <c r="B578"/>
      <c r="J578" s="227"/>
      <c r="O578" s="226"/>
      <c r="P578" s="9"/>
      <c r="R578" s="454"/>
      <c r="S578" s="227"/>
      <c r="T578" s="4"/>
    </row>
    <row r="579" spans="1:20" x14ac:dyDescent="0.2">
      <c r="A579" s="13"/>
      <c r="B579"/>
      <c r="J579" s="227"/>
      <c r="O579" s="226"/>
      <c r="P579" s="9"/>
      <c r="R579" s="454"/>
      <c r="S579" s="227"/>
      <c r="T579" s="4"/>
    </row>
    <row r="580" spans="1:20" x14ac:dyDescent="0.2">
      <c r="A580" s="13"/>
      <c r="B580"/>
      <c r="J580" s="227"/>
      <c r="O580" s="226"/>
      <c r="P580" s="9"/>
      <c r="R580" s="454"/>
      <c r="S580" s="227"/>
      <c r="T580" s="4"/>
    </row>
    <row r="581" spans="1:20" x14ac:dyDescent="0.2">
      <c r="A581" s="13"/>
      <c r="B581"/>
      <c r="J581" s="227"/>
      <c r="O581" s="226"/>
      <c r="P581" s="9"/>
      <c r="R581" s="454"/>
      <c r="S581" s="227"/>
      <c r="T581" s="4"/>
    </row>
    <row r="582" spans="1:20" x14ac:dyDescent="0.2">
      <c r="A582" s="13"/>
      <c r="B582"/>
      <c r="J582" s="227"/>
      <c r="O582" s="226"/>
      <c r="P582" s="9"/>
      <c r="R582" s="454"/>
      <c r="S582" s="227"/>
      <c r="T582" s="4"/>
    </row>
    <row r="583" spans="1:20" x14ac:dyDescent="0.2">
      <c r="A583" s="13"/>
      <c r="B583"/>
      <c r="J583" s="227"/>
      <c r="O583" s="226"/>
      <c r="P583" s="9"/>
      <c r="R583" s="454"/>
      <c r="S583" s="227"/>
      <c r="T583" s="4"/>
    </row>
    <row r="584" spans="1:20" x14ac:dyDescent="0.2">
      <c r="A584" s="13"/>
      <c r="B584"/>
      <c r="J584" s="227"/>
      <c r="O584" s="226"/>
      <c r="P584" s="9"/>
      <c r="R584" s="454"/>
      <c r="S584" s="227"/>
      <c r="T584" s="4"/>
    </row>
    <row r="585" spans="1:20" x14ac:dyDescent="0.2">
      <c r="A585" s="13"/>
      <c r="B585"/>
      <c r="J585" s="227"/>
      <c r="O585" s="226"/>
      <c r="P585" s="9"/>
      <c r="R585" s="454"/>
      <c r="S585" s="227"/>
      <c r="T585" s="4"/>
    </row>
    <row r="586" spans="1:20" x14ac:dyDescent="0.2">
      <c r="A586" s="13"/>
      <c r="B586"/>
      <c r="J586" s="227"/>
      <c r="O586" s="226"/>
      <c r="P586" s="9"/>
      <c r="R586" s="454"/>
      <c r="S586" s="227"/>
      <c r="T586" s="4"/>
    </row>
    <row r="587" spans="1:20" x14ac:dyDescent="0.2">
      <c r="A587" s="13"/>
      <c r="B587"/>
      <c r="J587" s="227"/>
      <c r="O587" s="226"/>
      <c r="P587" s="9"/>
      <c r="R587" s="454"/>
      <c r="S587" s="227"/>
      <c r="T587" s="4"/>
    </row>
    <row r="588" spans="1:20" x14ac:dyDescent="0.2">
      <c r="A588" s="13"/>
      <c r="B588"/>
      <c r="J588" s="227"/>
      <c r="O588" s="226"/>
      <c r="P588" s="9"/>
      <c r="R588" s="454"/>
      <c r="S588" s="227"/>
      <c r="T588" s="4"/>
    </row>
    <row r="589" spans="1:20" x14ac:dyDescent="0.2">
      <c r="A589" s="13"/>
      <c r="B589"/>
      <c r="J589" s="227"/>
      <c r="O589" s="226"/>
      <c r="P589" s="9"/>
      <c r="R589" s="454"/>
      <c r="S589" s="227"/>
      <c r="T589" s="4"/>
    </row>
    <row r="590" spans="1:20" x14ac:dyDescent="0.2">
      <c r="A590" s="13"/>
      <c r="B590"/>
      <c r="J590" s="227"/>
      <c r="O590" s="226"/>
      <c r="P590" s="9"/>
      <c r="R590" s="454"/>
      <c r="S590" s="227"/>
      <c r="T590" s="4"/>
    </row>
    <row r="591" spans="1:20" x14ac:dyDescent="0.2">
      <c r="A591" s="13"/>
      <c r="B591"/>
      <c r="J591" s="227"/>
      <c r="O591" s="226"/>
      <c r="P591" s="9"/>
      <c r="R591" s="454"/>
      <c r="S591" s="227"/>
      <c r="T591" s="4"/>
    </row>
    <row r="592" spans="1:20" x14ac:dyDescent="0.2">
      <c r="A592" s="13"/>
      <c r="B592"/>
      <c r="J592" s="227"/>
      <c r="O592" s="226"/>
      <c r="P592" s="9"/>
      <c r="R592" s="454"/>
      <c r="S592" s="227"/>
      <c r="T592" s="4"/>
    </row>
    <row r="593" spans="1:20" x14ac:dyDescent="0.2">
      <c r="A593" s="13"/>
      <c r="B593"/>
      <c r="J593" s="227"/>
      <c r="O593" s="226"/>
      <c r="P593" s="9"/>
      <c r="R593" s="454"/>
      <c r="S593" s="227"/>
      <c r="T593" s="4"/>
    </row>
    <row r="594" spans="1:20" x14ac:dyDescent="0.2">
      <c r="A594" s="13"/>
      <c r="B594"/>
      <c r="J594" s="227"/>
      <c r="O594" s="226"/>
      <c r="P594" s="9"/>
      <c r="R594" s="454"/>
      <c r="S594" s="227"/>
      <c r="T594" s="4"/>
    </row>
    <row r="595" spans="1:20" x14ac:dyDescent="0.2">
      <c r="A595" s="13"/>
      <c r="B595"/>
      <c r="J595" s="227"/>
      <c r="O595" s="226"/>
      <c r="P595" s="9"/>
      <c r="R595" s="454"/>
      <c r="S595" s="227"/>
      <c r="T595" s="4"/>
    </row>
    <row r="596" spans="1:20" x14ac:dyDescent="0.2">
      <c r="A596" s="13"/>
      <c r="B596"/>
      <c r="J596" s="227"/>
      <c r="O596" s="226"/>
      <c r="P596" s="9"/>
      <c r="R596" s="454"/>
      <c r="S596" s="227"/>
      <c r="T596" s="4"/>
    </row>
    <row r="597" spans="1:20" x14ac:dyDescent="0.2">
      <c r="A597" s="13"/>
      <c r="B597"/>
      <c r="J597" s="227"/>
      <c r="O597" s="226"/>
      <c r="P597" s="9"/>
      <c r="R597" s="454"/>
      <c r="S597" s="227"/>
      <c r="T597" s="4"/>
    </row>
    <row r="598" spans="1:20" x14ac:dyDescent="0.2">
      <c r="A598" s="13"/>
      <c r="B598"/>
      <c r="J598" s="227"/>
      <c r="O598" s="226"/>
      <c r="P598" s="9"/>
      <c r="R598" s="454"/>
      <c r="S598" s="227"/>
      <c r="T598" s="4"/>
    </row>
    <row r="599" spans="1:20" x14ac:dyDescent="0.2">
      <c r="A599" s="13"/>
      <c r="B599"/>
      <c r="J599" s="227"/>
      <c r="O599" s="226"/>
      <c r="P599" s="9"/>
      <c r="R599" s="454"/>
      <c r="S599" s="227"/>
      <c r="T599" s="4"/>
    </row>
    <row r="600" spans="1:20" x14ac:dyDescent="0.2">
      <c r="A600" s="13"/>
      <c r="B600"/>
      <c r="J600" s="227"/>
      <c r="O600" s="226"/>
      <c r="P600" s="9"/>
      <c r="R600" s="454"/>
      <c r="S600" s="227"/>
      <c r="T600" s="4"/>
    </row>
    <row r="601" spans="1:20" x14ac:dyDescent="0.2">
      <c r="A601" s="13"/>
      <c r="B601"/>
      <c r="J601" s="227"/>
      <c r="O601" s="226"/>
      <c r="P601" s="9"/>
      <c r="R601" s="454"/>
      <c r="S601" s="227"/>
      <c r="T601" s="4"/>
    </row>
    <row r="602" spans="1:20" x14ac:dyDescent="0.2">
      <c r="A602" s="13"/>
      <c r="B602"/>
      <c r="J602" s="227"/>
      <c r="O602" s="226"/>
      <c r="P602" s="9"/>
      <c r="R602" s="454"/>
      <c r="S602" s="227"/>
      <c r="T602" s="4"/>
    </row>
    <row r="603" spans="1:20" x14ac:dyDescent="0.2">
      <c r="A603" s="13"/>
      <c r="B603"/>
      <c r="J603" s="227"/>
      <c r="O603" s="226"/>
      <c r="P603" s="9"/>
      <c r="R603" s="454"/>
      <c r="S603" s="227"/>
      <c r="T603" s="4"/>
    </row>
    <row r="604" spans="1:20" x14ac:dyDescent="0.2">
      <c r="A604" s="13"/>
      <c r="B604"/>
      <c r="J604" s="227"/>
      <c r="O604" s="226"/>
      <c r="P604" s="9"/>
      <c r="R604" s="454"/>
      <c r="S604" s="227"/>
      <c r="T604" s="4"/>
    </row>
    <row r="605" spans="1:20" x14ac:dyDescent="0.2">
      <c r="A605" s="13"/>
      <c r="B605"/>
      <c r="J605" s="227"/>
      <c r="O605" s="226"/>
      <c r="P605" s="9"/>
      <c r="R605" s="454"/>
      <c r="S605" s="227"/>
      <c r="T605" s="4"/>
    </row>
    <row r="606" spans="1:20" x14ac:dyDescent="0.2">
      <c r="A606" s="13"/>
      <c r="B606"/>
      <c r="J606" s="227"/>
      <c r="O606" s="226"/>
      <c r="P606" s="9"/>
      <c r="R606" s="454"/>
      <c r="S606" s="227"/>
      <c r="T606" s="4"/>
    </row>
    <row r="607" spans="1:20" x14ac:dyDescent="0.2">
      <c r="A607" s="13"/>
      <c r="B607"/>
      <c r="J607" s="227"/>
      <c r="O607" s="226"/>
      <c r="P607" s="9"/>
      <c r="R607" s="454"/>
      <c r="S607" s="227"/>
      <c r="T607" s="4"/>
    </row>
    <row r="608" spans="1:20" x14ac:dyDescent="0.2">
      <c r="A608" s="13"/>
      <c r="B608"/>
      <c r="J608" s="227"/>
      <c r="O608" s="226"/>
      <c r="P608" s="9"/>
      <c r="R608" s="454"/>
      <c r="S608" s="227"/>
      <c r="T608" s="4"/>
    </row>
    <row r="609" spans="1:20" x14ac:dyDescent="0.2">
      <c r="A609" s="13"/>
      <c r="B609"/>
      <c r="J609" s="227"/>
      <c r="O609" s="226"/>
      <c r="P609" s="9"/>
      <c r="R609" s="454"/>
      <c r="S609" s="227"/>
      <c r="T609" s="4"/>
    </row>
    <row r="610" spans="1:20" x14ac:dyDescent="0.2">
      <c r="A610" s="13"/>
      <c r="B610"/>
      <c r="J610" s="227"/>
      <c r="O610" s="226"/>
      <c r="P610" s="9"/>
      <c r="R610" s="454"/>
      <c r="S610" s="227"/>
      <c r="T610" s="4"/>
    </row>
    <row r="611" spans="1:20" x14ac:dyDescent="0.2">
      <c r="A611" s="13"/>
      <c r="B611"/>
      <c r="J611" s="227"/>
      <c r="O611" s="226"/>
      <c r="P611" s="9"/>
      <c r="R611" s="454"/>
      <c r="S611" s="227"/>
      <c r="T611" s="4"/>
    </row>
    <row r="612" spans="1:20" x14ac:dyDescent="0.2">
      <c r="A612" s="13"/>
      <c r="B612"/>
      <c r="J612" s="227"/>
      <c r="O612" s="226"/>
      <c r="P612" s="9"/>
      <c r="R612" s="454"/>
      <c r="S612" s="227"/>
      <c r="T612" s="4"/>
    </row>
    <row r="613" spans="1:20" x14ac:dyDescent="0.2">
      <c r="A613" s="13"/>
      <c r="B613"/>
      <c r="J613" s="227"/>
      <c r="O613" s="226"/>
      <c r="P613" s="9"/>
      <c r="R613" s="454"/>
      <c r="S613" s="227"/>
      <c r="T613" s="4"/>
    </row>
    <row r="614" spans="1:20" x14ac:dyDescent="0.2">
      <c r="A614" s="13"/>
      <c r="B614"/>
      <c r="J614" s="227"/>
      <c r="O614" s="226"/>
      <c r="P614" s="9"/>
      <c r="R614" s="454"/>
      <c r="S614" s="227"/>
      <c r="T614" s="4"/>
    </row>
    <row r="615" spans="1:20" x14ac:dyDescent="0.2">
      <c r="A615" s="13"/>
      <c r="B615"/>
      <c r="J615" s="227"/>
      <c r="O615" s="226"/>
      <c r="P615" s="9"/>
      <c r="R615" s="454"/>
      <c r="S615" s="227"/>
      <c r="T615" s="4"/>
    </row>
    <row r="616" spans="1:20" x14ac:dyDescent="0.2">
      <c r="A616" s="13"/>
      <c r="B616"/>
      <c r="J616" s="227"/>
      <c r="O616" s="226"/>
      <c r="P616" s="9"/>
      <c r="R616" s="454"/>
      <c r="S616" s="227"/>
      <c r="T616" s="4"/>
    </row>
    <row r="617" spans="1:20" x14ac:dyDescent="0.2">
      <c r="A617" s="13"/>
      <c r="B617"/>
      <c r="J617" s="227"/>
      <c r="O617" s="226"/>
      <c r="P617" s="9"/>
      <c r="R617" s="454"/>
      <c r="S617" s="227"/>
      <c r="T617" s="4"/>
    </row>
    <row r="618" spans="1:20" x14ac:dyDescent="0.2">
      <c r="A618" s="13"/>
      <c r="B618"/>
      <c r="J618" s="227"/>
      <c r="O618" s="226"/>
      <c r="P618" s="9"/>
      <c r="R618" s="454"/>
      <c r="S618" s="227"/>
      <c r="T618" s="4"/>
    </row>
    <row r="619" spans="1:20" x14ac:dyDescent="0.2">
      <c r="A619" s="13"/>
      <c r="B619"/>
      <c r="J619" s="227"/>
      <c r="O619" s="226"/>
      <c r="P619" s="9"/>
      <c r="R619" s="454"/>
      <c r="S619" s="227"/>
      <c r="T619" s="4"/>
    </row>
    <row r="620" spans="1:20" x14ac:dyDescent="0.2">
      <c r="A620" s="13"/>
      <c r="B620"/>
      <c r="J620" s="227"/>
      <c r="O620" s="226"/>
      <c r="P620" s="9"/>
      <c r="R620" s="454"/>
      <c r="S620" s="227"/>
      <c r="T620" s="4"/>
    </row>
    <row r="621" spans="1:20" x14ac:dyDescent="0.2">
      <c r="A621" s="13"/>
      <c r="B621"/>
      <c r="J621" s="227"/>
      <c r="O621" s="226"/>
      <c r="P621" s="9"/>
      <c r="R621" s="454"/>
      <c r="S621" s="227"/>
      <c r="T621" s="4"/>
    </row>
    <row r="622" spans="1:20" x14ac:dyDescent="0.2">
      <c r="A622" s="13"/>
      <c r="B622"/>
      <c r="J622" s="227"/>
      <c r="O622" s="226"/>
      <c r="P622" s="9"/>
      <c r="R622" s="454"/>
      <c r="S622" s="227"/>
      <c r="T622" s="4"/>
    </row>
    <row r="623" spans="1:20" x14ac:dyDescent="0.2">
      <c r="A623" s="13"/>
      <c r="B623"/>
      <c r="J623" s="227"/>
      <c r="O623" s="226"/>
      <c r="P623" s="9"/>
      <c r="R623" s="454"/>
      <c r="S623" s="227"/>
      <c r="T623" s="4"/>
    </row>
    <row r="624" spans="1:20" x14ac:dyDescent="0.2">
      <c r="A624" s="13"/>
      <c r="B624"/>
      <c r="J624" s="227"/>
      <c r="O624" s="226"/>
      <c r="P624" s="9"/>
      <c r="R624" s="454"/>
      <c r="S624" s="227"/>
      <c r="T624" s="4"/>
    </row>
    <row r="625" spans="1:20" x14ac:dyDescent="0.2">
      <c r="A625" s="13"/>
      <c r="B625"/>
      <c r="J625" s="227"/>
      <c r="O625" s="226"/>
      <c r="P625" s="9"/>
      <c r="R625" s="454"/>
      <c r="S625" s="227"/>
      <c r="T625" s="4"/>
    </row>
    <row r="626" spans="1:20" x14ac:dyDescent="0.2">
      <c r="A626" s="13"/>
      <c r="B626"/>
      <c r="J626" s="227"/>
      <c r="O626" s="226"/>
      <c r="P626" s="9"/>
      <c r="R626" s="454"/>
      <c r="S626" s="227"/>
      <c r="T626" s="4"/>
    </row>
    <row r="627" spans="1:20" x14ac:dyDescent="0.2">
      <c r="A627" s="13"/>
      <c r="B627"/>
      <c r="J627" s="227"/>
      <c r="O627" s="226"/>
      <c r="P627" s="9"/>
      <c r="R627" s="454"/>
      <c r="S627" s="227"/>
      <c r="T627" s="4"/>
    </row>
    <row r="628" spans="1:20" x14ac:dyDescent="0.2">
      <c r="A628" s="13"/>
      <c r="B628"/>
      <c r="J628" s="227"/>
      <c r="O628" s="226"/>
      <c r="P628" s="9"/>
      <c r="R628" s="454"/>
      <c r="S628" s="227"/>
      <c r="T628" s="4"/>
    </row>
    <row r="629" spans="1:20" x14ac:dyDescent="0.2">
      <c r="A629" s="13"/>
      <c r="B629"/>
      <c r="J629" s="227"/>
      <c r="O629" s="226"/>
      <c r="P629" s="9"/>
      <c r="R629" s="454"/>
      <c r="S629" s="227"/>
      <c r="T629" s="4"/>
    </row>
    <row r="630" spans="1:20" x14ac:dyDescent="0.2">
      <c r="A630" s="13"/>
      <c r="B630"/>
      <c r="J630" s="227"/>
      <c r="O630" s="226"/>
      <c r="P630" s="9"/>
      <c r="R630" s="454"/>
      <c r="S630" s="227"/>
      <c r="T630" s="4"/>
    </row>
    <row r="631" spans="1:20" x14ac:dyDescent="0.2">
      <c r="A631" s="13"/>
      <c r="B631"/>
      <c r="J631" s="227"/>
      <c r="O631" s="226"/>
      <c r="P631" s="9"/>
      <c r="R631" s="454"/>
      <c r="S631" s="227"/>
      <c r="T631" s="4"/>
    </row>
    <row r="632" spans="1:20" x14ac:dyDescent="0.2">
      <c r="A632" s="13"/>
      <c r="B632"/>
      <c r="J632" s="227"/>
      <c r="O632" s="226"/>
      <c r="P632" s="9"/>
      <c r="R632" s="454"/>
      <c r="S632" s="227"/>
      <c r="T632" s="4"/>
    </row>
    <row r="633" spans="1:20" x14ac:dyDescent="0.2">
      <c r="A633" s="13"/>
      <c r="B633"/>
      <c r="J633" s="227"/>
      <c r="O633" s="226"/>
      <c r="P633" s="9"/>
      <c r="R633" s="454"/>
      <c r="S633" s="227"/>
      <c r="T633" s="4"/>
    </row>
    <row r="634" spans="1:20" x14ac:dyDescent="0.2">
      <c r="A634" s="13"/>
      <c r="B634"/>
      <c r="J634" s="227"/>
      <c r="O634" s="226"/>
      <c r="P634" s="9"/>
      <c r="R634" s="454"/>
      <c r="S634" s="227"/>
      <c r="T634" s="4"/>
    </row>
    <row r="635" spans="1:20" x14ac:dyDescent="0.2">
      <c r="A635" s="13"/>
      <c r="B635"/>
      <c r="J635" s="227"/>
      <c r="O635" s="226"/>
      <c r="P635" s="9"/>
      <c r="R635" s="454"/>
      <c r="S635" s="227"/>
      <c r="T635" s="4"/>
    </row>
    <row r="636" spans="1:20" x14ac:dyDescent="0.2">
      <c r="A636" s="13"/>
      <c r="B636"/>
      <c r="J636" s="227"/>
      <c r="O636" s="226"/>
      <c r="P636" s="9"/>
      <c r="R636" s="454"/>
      <c r="S636" s="227"/>
      <c r="T636" s="4"/>
    </row>
    <row r="637" spans="1:20" x14ac:dyDescent="0.2">
      <c r="A637" s="13"/>
      <c r="B637"/>
      <c r="J637" s="227"/>
      <c r="O637" s="226"/>
      <c r="P637" s="9"/>
      <c r="R637" s="454"/>
      <c r="S637" s="227"/>
      <c r="T637" s="4"/>
    </row>
    <row r="638" spans="1:20" x14ac:dyDescent="0.2">
      <c r="A638" s="13"/>
      <c r="B638"/>
      <c r="J638" s="227"/>
      <c r="O638" s="226"/>
      <c r="P638" s="9"/>
      <c r="R638" s="454"/>
      <c r="S638" s="227"/>
      <c r="T638" s="4"/>
    </row>
    <row r="639" spans="1:20" x14ac:dyDescent="0.2">
      <c r="A639" s="13"/>
      <c r="B639"/>
      <c r="J639" s="227"/>
      <c r="O639" s="226"/>
      <c r="P639" s="9"/>
      <c r="R639" s="454"/>
      <c r="S639" s="227"/>
      <c r="T639" s="4"/>
    </row>
    <row r="640" spans="1:20" x14ac:dyDescent="0.2">
      <c r="A640" s="13"/>
      <c r="B640"/>
      <c r="J640" s="227"/>
      <c r="O640" s="226"/>
      <c r="P640" s="9"/>
      <c r="R640" s="454"/>
      <c r="S640" s="227"/>
      <c r="T640" s="4"/>
    </row>
    <row r="641" spans="1:20" x14ac:dyDescent="0.2">
      <c r="A641" s="13"/>
      <c r="B641"/>
      <c r="J641" s="227"/>
      <c r="O641" s="226"/>
      <c r="P641" s="9"/>
      <c r="R641" s="454"/>
      <c r="S641" s="227"/>
      <c r="T641" s="4"/>
    </row>
    <row r="642" spans="1:20" x14ac:dyDescent="0.2">
      <c r="A642" s="13"/>
      <c r="B642"/>
      <c r="J642" s="227"/>
      <c r="O642" s="226"/>
      <c r="P642" s="9"/>
      <c r="R642" s="454"/>
      <c r="S642" s="227"/>
      <c r="T642" s="4"/>
    </row>
    <row r="643" spans="1:20" x14ac:dyDescent="0.2">
      <c r="A643" s="13"/>
      <c r="B643"/>
      <c r="J643" s="227"/>
      <c r="O643" s="226"/>
      <c r="P643" s="9"/>
      <c r="R643" s="454"/>
      <c r="S643" s="227"/>
      <c r="T643" s="4"/>
    </row>
    <row r="644" spans="1:20" x14ac:dyDescent="0.2">
      <c r="A644" s="13"/>
      <c r="B644"/>
      <c r="J644" s="227"/>
      <c r="O644" s="226"/>
      <c r="P644" s="9"/>
      <c r="R644" s="454"/>
      <c r="S644" s="227"/>
      <c r="T644" s="4"/>
    </row>
    <row r="645" spans="1:20" x14ac:dyDescent="0.2">
      <c r="A645" s="13"/>
      <c r="B645"/>
      <c r="J645" s="227"/>
      <c r="O645" s="226"/>
      <c r="P645" s="9"/>
      <c r="R645" s="454"/>
      <c r="S645" s="227"/>
      <c r="T645" s="4"/>
    </row>
    <row r="646" spans="1:20" x14ac:dyDescent="0.2">
      <c r="A646" s="13"/>
      <c r="B646"/>
      <c r="J646" s="227"/>
      <c r="O646" s="226"/>
      <c r="P646" s="9"/>
      <c r="R646" s="454"/>
      <c r="S646" s="227"/>
      <c r="T646" s="4"/>
    </row>
    <row r="647" spans="1:20" x14ac:dyDescent="0.2">
      <c r="A647" s="13"/>
      <c r="B647"/>
      <c r="J647" s="227"/>
      <c r="O647" s="226"/>
      <c r="P647" s="9"/>
      <c r="R647" s="454"/>
      <c r="S647" s="227"/>
      <c r="T647" s="4"/>
    </row>
    <row r="648" spans="1:20" x14ac:dyDescent="0.2">
      <c r="A648" s="13"/>
      <c r="B648"/>
      <c r="J648" s="227"/>
      <c r="O648" s="226"/>
      <c r="P648" s="9"/>
      <c r="R648" s="454"/>
      <c r="S648" s="227"/>
      <c r="T648" s="4"/>
    </row>
    <row r="649" spans="1:20" x14ac:dyDescent="0.2">
      <c r="A649" s="13"/>
      <c r="B649"/>
      <c r="J649" s="227"/>
      <c r="O649" s="226"/>
      <c r="P649" s="9"/>
      <c r="R649" s="454"/>
      <c r="S649" s="227"/>
      <c r="T649" s="4"/>
    </row>
    <row r="650" spans="1:20" x14ac:dyDescent="0.2">
      <c r="A650" s="13"/>
      <c r="B650"/>
      <c r="J650" s="227"/>
      <c r="O650" s="226"/>
      <c r="P650" s="9"/>
      <c r="R650" s="454"/>
      <c r="S650" s="227"/>
      <c r="T650" s="4"/>
    </row>
    <row r="651" spans="1:20" x14ac:dyDescent="0.2">
      <c r="A651" s="13"/>
      <c r="B651"/>
      <c r="J651" s="227"/>
      <c r="O651" s="226"/>
      <c r="P651" s="9"/>
      <c r="R651" s="454"/>
      <c r="S651" s="227"/>
      <c r="T651" s="4"/>
    </row>
    <row r="652" spans="1:20" x14ac:dyDescent="0.2">
      <c r="A652" s="13"/>
      <c r="B652"/>
      <c r="J652" s="227"/>
      <c r="O652" s="226"/>
      <c r="P652" s="9"/>
      <c r="R652" s="454"/>
      <c r="S652" s="227"/>
      <c r="T652" s="4"/>
    </row>
    <row r="653" spans="1:20" x14ac:dyDescent="0.2">
      <c r="A653" s="13"/>
      <c r="B653"/>
      <c r="J653" s="227"/>
      <c r="O653" s="226"/>
      <c r="P653" s="9"/>
      <c r="R653" s="454"/>
      <c r="S653" s="227"/>
      <c r="T653" s="4"/>
    </row>
    <row r="654" spans="1:20" x14ac:dyDescent="0.2">
      <c r="A654" s="13"/>
      <c r="B654"/>
      <c r="J654" s="227"/>
      <c r="O654" s="226"/>
      <c r="P654" s="9"/>
      <c r="R654" s="454"/>
      <c r="S654" s="227"/>
      <c r="T654" s="4"/>
    </row>
    <row r="655" spans="1:20" x14ac:dyDescent="0.2">
      <c r="A655" s="13"/>
      <c r="B655"/>
      <c r="J655" s="227"/>
      <c r="O655" s="226"/>
      <c r="P655" s="9"/>
      <c r="R655" s="454"/>
      <c r="S655" s="227"/>
      <c r="T655" s="4"/>
    </row>
    <row r="656" spans="1:20" x14ac:dyDescent="0.2">
      <c r="A656" s="13"/>
      <c r="B656"/>
      <c r="J656" s="227"/>
      <c r="O656" s="226"/>
      <c r="P656" s="9"/>
      <c r="R656" s="454"/>
      <c r="S656" s="227"/>
      <c r="T656" s="4"/>
    </row>
    <row r="657" spans="1:20" x14ac:dyDescent="0.2">
      <c r="A657" s="13"/>
      <c r="B657"/>
      <c r="J657" s="227"/>
      <c r="O657" s="226"/>
      <c r="P657" s="9"/>
      <c r="R657" s="454"/>
      <c r="S657" s="227"/>
      <c r="T657" s="4"/>
    </row>
    <row r="658" spans="1:20" x14ac:dyDescent="0.2">
      <c r="A658" s="13"/>
      <c r="B658"/>
      <c r="J658" s="227"/>
      <c r="O658" s="226"/>
      <c r="P658" s="9"/>
      <c r="R658" s="454"/>
      <c r="S658" s="227"/>
      <c r="T658" s="4"/>
    </row>
    <row r="659" spans="1:20" x14ac:dyDescent="0.2">
      <c r="A659" s="13"/>
      <c r="B659"/>
      <c r="J659" s="227"/>
      <c r="O659" s="226"/>
      <c r="P659" s="9"/>
      <c r="R659" s="454"/>
      <c r="S659" s="227"/>
      <c r="T659" s="4"/>
    </row>
    <row r="660" spans="1:20" x14ac:dyDescent="0.2">
      <c r="A660" s="13"/>
      <c r="B660"/>
      <c r="J660" s="227"/>
      <c r="O660" s="226"/>
      <c r="P660" s="9"/>
      <c r="R660" s="454"/>
      <c r="S660" s="227"/>
      <c r="T660" s="4"/>
    </row>
    <row r="661" spans="1:20" x14ac:dyDescent="0.2">
      <c r="A661" s="13"/>
      <c r="B661"/>
      <c r="J661" s="227"/>
      <c r="O661" s="226"/>
      <c r="P661" s="9"/>
      <c r="R661" s="454"/>
      <c r="S661" s="227"/>
      <c r="T661" s="4"/>
    </row>
    <row r="662" spans="1:20" x14ac:dyDescent="0.2">
      <c r="A662" s="13"/>
      <c r="B662"/>
      <c r="J662" s="227"/>
      <c r="O662" s="226"/>
      <c r="P662" s="9"/>
      <c r="R662" s="454"/>
      <c r="S662" s="227"/>
      <c r="T662" s="4"/>
    </row>
    <row r="663" spans="1:20" x14ac:dyDescent="0.2">
      <c r="A663" s="13"/>
      <c r="B663"/>
      <c r="J663" s="227"/>
      <c r="O663" s="226"/>
      <c r="P663" s="9"/>
      <c r="R663" s="454"/>
      <c r="S663" s="227"/>
      <c r="T663" s="4"/>
    </row>
    <row r="664" spans="1:20" x14ac:dyDescent="0.2">
      <c r="A664" s="13"/>
      <c r="B664"/>
      <c r="J664" s="227"/>
      <c r="O664" s="226"/>
      <c r="P664" s="9"/>
      <c r="R664" s="454"/>
      <c r="S664" s="227"/>
      <c r="T664" s="4"/>
    </row>
    <row r="665" spans="1:20" x14ac:dyDescent="0.2">
      <c r="A665" s="13"/>
      <c r="B665"/>
      <c r="J665" s="227"/>
      <c r="O665" s="226"/>
      <c r="P665" s="9"/>
      <c r="R665" s="454"/>
      <c r="S665" s="227"/>
      <c r="T665" s="4"/>
    </row>
    <row r="666" spans="1:20" x14ac:dyDescent="0.2">
      <c r="A666" s="13"/>
      <c r="B666"/>
      <c r="J666" s="227"/>
      <c r="O666" s="226"/>
      <c r="P666" s="9"/>
      <c r="R666" s="454"/>
      <c r="S666" s="227"/>
      <c r="T666" s="4"/>
    </row>
    <row r="667" spans="1:20" x14ac:dyDescent="0.2">
      <c r="A667" s="13"/>
      <c r="B667"/>
      <c r="J667" s="227"/>
      <c r="O667" s="226"/>
      <c r="P667" s="9"/>
      <c r="R667" s="454"/>
      <c r="S667" s="227"/>
      <c r="T667" s="4"/>
    </row>
    <row r="668" spans="1:20" x14ac:dyDescent="0.2">
      <c r="A668" s="13"/>
      <c r="B668"/>
      <c r="J668" s="227"/>
      <c r="O668" s="226"/>
      <c r="P668" s="9"/>
      <c r="R668" s="454"/>
      <c r="S668" s="227"/>
      <c r="T668" s="4"/>
    </row>
    <row r="669" spans="1:20" x14ac:dyDescent="0.2">
      <c r="A669" s="13"/>
      <c r="B669"/>
      <c r="J669" s="227"/>
      <c r="O669" s="226"/>
      <c r="P669" s="9"/>
      <c r="R669" s="454"/>
      <c r="S669" s="227"/>
      <c r="T669" s="4"/>
    </row>
    <row r="670" spans="1:20" x14ac:dyDescent="0.2">
      <c r="A670" s="13"/>
      <c r="B670"/>
      <c r="J670" s="227"/>
      <c r="O670" s="226"/>
      <c r="P670" s="9"/>
      <c r="R670" s="454"/>
      <c r="S670" s="227"/>
      <c r="T670" s="4"/>
    </row>
    <row r="671" spans="1:20" x14ac:dyDescent="0.2">
      <c r="A671" s="13"/>
      <c r="B671"/>
      <c r="J671" s="227"/>
      <c r="O671" s="226"/>
      <c r="P671" s="9"/>
      <c r="R671" s="454"/>
      <c r="S671" s="227"/>
      <c r="T671" s="4"/>
    </row>
    <row r="672" spans="1:20" x14ac:dyDescent="0.2">
      <c r="A672" s="13"/>
      <c r="B672"/>
      <c r="J672" s="227"/>
      <c r="O672" s="226"/>
      <c r="P672" s="9"/>
      <c r="R672" s="454"/>
      <c r="S672" s="227"/>
      <c r="T672" s="4"/>
    </row>
    <row r="673" spans="1:20" x14ac:dyDescent="0.2">
      <c r="A673" s="13"/>
      <c r="B673"/>
      <c r="J673" s="227"/>
      <c r="O673" s="226"/>
      <c r="P673" s="9"/>
      <c r="R673" s="454"/>
      <c r="S673" s="227"/>
      <c r="T673" s="4"/>
    </row>
    <row r="674" spans="1:20" x14ac:dyDescent="0.2">
      <c r="A674" s="13"/>
      <c r="B674"/>
      <c r="J674" s="227"/>
      <c r="O674" s="226"/>
      <c r="P674" s="9"/>
      <c r="R674" s="454"/>
      <c r="S674" s="227"/>
      <c r="T674" s="4"/>
    </row>
    <row r="675" spans="1:20" x14ac:dyDescent="0.2">
      <c r="A675" s="13"/>
      <c r="B675"/>
      <c r="J675" s="227"/>
      <c r="O675" s="226"/>
      <c r="P675" s="9"/>
      <c r="R675" s="454"/>
      <c r="S675" s="227"/>
      <c r="T675" s="4"/>
    </row>
    <row r="676" spans="1:20" x14ac:dyDescent="0.2">
      <c r="A676" s="13"/>
      <c r="B676"/>
      <c r="J676" s="227"/>
      <c r="O676" s="226"/>
      <c r="P676" s="9"/>
      <c r="R676" s="454"/>
      <c r="S676" s="227"/>
      <c r="T676" s="4"/>
    </row>
    <row r="677" spans="1:20" x14ac:dyDescent="0.2">
      <c r="A677" s="13"/>
      <c r="B677"/>
      <c r="J677" s="227"/>
      <c r="O677" s="226"/>
      <c r="P677" s="9"/>
      <c r="R677" s="454"/>
      <c r="S677" s="227"/>
      <c r="T677" s="4"/>
    </row>
    <row r="678" spans="1:20" x14ac:dyDescent="0.2">
      <c r="A678" s="13"/>
      <c r="B678"/>
      <c r="J678" s="227"/>
      <c r="O678" s="226"/>
      <c r="P678" s="9"/>
      <c r="R678" s="454"/>
      <c r="S678" s="227"/>
      <c r="T678" s="4"/>
    </row>
    <row r="679" spans="1:20" x14ac:dyDescent="0.2">
      <c r="A679" s="13"/>
      <c r="B679"/>
      <c r="J679" s="227"/>
      <c r="O679" s="226"/>
      <c r="P679" s="9"/>
      <c r="R679" s="454"/>
      <c r="S679" s="227"/>
      <c r="T679" s="4"/>
    </row>
    <row r="680" spans="1:20" x14ac:dyDescent="0.2">
      <c r="A680" s="13"/>
      <c r="B680"/>
      <c r="J680" s="227"/>
      <c r="O680" s="226"/>
      <c r="P680" s="9"/>
      <c r="R680" s="454"/>
      <c r="S680" s="227"/>
      <c r="T680" s="4"/>
    </row>
    <row r="681" spans="1:20" x14ac:dyDescent="0.2">
      <c r="A681" s="13"/>
      <c r="B681"/>
      <c r="J681" s="227"/>
      <c r="O681" s="226"/>
      <c r="P681" s="9"/>
      <c r="R681" s="454"/>
      <c r="S681" s="227"/>
      <c r="T681" s="4"/>
    </row>
    <row r="682" spans="1:20" x14ac:dyDescent="0.2">
      <c r="A682" s="13"/>
      <c r="B682"/>
      <c r="J682" s="227"/>
      <c r="O682" s="226"/>
      <c r="P682" s="9"/>
      <c r="R682" s="454"/>
      <c r="S682" s="227"/>
      <c r="T682" s="4"/>
    </row>
    <row r="683" spans="1:20" x14ac:dyDescent="0.2">
      <c r="A683" s="13"/>
      <c r="B683"/>
      <c r="J683" s="227"/>
      <c r="O683" s="226"/>
      <c r="P683" s="9"/>
      <c r="R683" s="454"/>
      <c r="S683" s="227"/>
      <c r="T683" s="4"/>
    </row>
    <row r="684" spans="1:20" x14ac:dyDescent="0.2">
      <c r="A684" s="13"/>
      <c r="B684"/>
      <c r="J684" s="227"/>
      <c r="O684" s="226"/>
      <c r="P684" s="9"/>
      <c r="R684" s="454"/>
      <c r="S684" s="227"/>
      <c r="T684" s="4"/>
    </row>
    <row r="685" spans="1:20" x14ac:dyDescent="0.2">
      <c r="A685" s="13"/>
      <c r="B685"/>
      <c r="J685" s="227"/>
      <c r="O685" s="226"/>
      <c r="P685" s="9"/>
      <c r="R685" s="454"/>
      <c r="S685" s="227"/>
      <c r="T685" s="4"/>
    </row>
    <row r="686" spans="1:20" x14ac:dyDescent="0.2">
      <c r="A686" s="13"/>
      <c r="B686"/>
      <c r="J686" s="227"/>
      <c r="O686" s="226"/>
      <c r="P686" s="9"/>
      <c r="R686" s="454"/>
      <c r="S686" s="227"/>
      <c r="T686" s="4"/>
    </row>
    <row r="687" spans="1:20" x14ac:dyDescent="0.2">
      <c r="A687" s="13"/>
      <c r="B687"/>
      <c r="J687" s="227"/>
      <c r="O687" s="226"/>
      <c r="P687" s="9"/>
      <c r="R687" s="454"/>
      <c r="S687" s="227"/>
      <c r="T687" s="4"/>
    </row>
    <row r="688" spans="1:20" x14ac:dyDescent="0.2">
      <c r="A688" s="13"/>
      <c r="B688"/>
      <c r="J688" s="227"/>
      <c r="O688" s="226"/>
      <c r="P688" s="9"/>
      <c r="R688" s="454"/>
      <c r="S688" s="227"/>
      <c r="T688" s="4"/>
    </row>
    <row r="689" spans="1:20" x14ac:dyDescent="0.2">
      <c r="A689" s="13"/>
      <c r="B689"/>
      <c r="J689" s="227"/>
      <c r="O689" s="226"/>
      <c r="P689" s="9"/>
      <c r="R689" s="454"/>
      <c r="S689" s="227"/>
      <c r="T689" s="4"/>
    </row>
    <row r="690" spans="1:20" x14ac:dyDescent="0.2">
      <c r="A690" s="13"/>
      <c r="B690"/>
      <c r="J690" s="227"/>
      <c r="O690" s="226"/>
      <c r="P690" s="9"/>
      <c r="R690" s="454"/>
      <c r="S690" s="227"/>
      <c r="T690" s="4"/>
    </row>
    <row r="691" spans="1:20" x14ac:dyDescent="0.2">
      <c r="A691" s="13"/>
      <c r="B691"/>
      <c r="J691" s="227"/>
      <c r="O691" s="226"/>
      <c r="P691" s="9"/>
      <c r="R691" s="454"/>
      <c r="S691" s="227"/>
      <c r="T691" s="4"/>
    </row>
    <row r="692" spans="1:20" x14ac:dyDescent="0.2">
      <c r="A692" s="13"/>
      <c r="B692"/>
      <c r="J692" s="227"/>
      <c r="O692" s="226"/>
      <c r="P692" s="9"/>
      <c r="R692" s="454"/>
      <c r="S692" s="227"/>
      <c r="T692" s="4"/>
    </row>
    <row r="693" spans="1:20" x14ac:dyDescent="0.2">
      <c r="A693" s="13"/>
      <c r="B693"/>
      <c r="J693" s="227"/>
      <c r="O693" s="226"/>
      <c r="P693" s="9"/>
      <c r="R693" s="454"/>
      <c r="S693" s="227"/>
      <c r="T693" s="4"/>
    </row>
    <row r="694" spans="1:20" x14ac:dyDescent="0.2">
      <c r="A694" s="13"/>
      <c r="B694"/>
      <c r="J694" s="227"/>
      <c r="O694" s="226"/>
      <c r="P694" s="9"/>
      <c r="R694" s="454"/>
      <c r="S694" s="227"/>
      <c r="T694" s="4"/>
    </row>
    <row r="695" spans="1:20" x14ac:dyDescent="0.2">
      <c r="A695" s="13"/>
      <c r="B695"/>
      <c r="J695" s="227"/>
      <c r="O695" s="226"/>
      <c r="P695" s="9"/>
      <c r="R695" s="454"/>
      <c r="S695" s="227"/>
      <c r="T695" s="4"/>
    </row>
    <row r="696" spans="1:20" x14ac:dyDescent="0.2">
      <c r="A696" s="13"/>
      <c r="B696"/>
      <c r="J696" s="227"/>
      <c r="O696" s="226"/>
      <c r="P696" s="9"/>
      <c r="R696" s="454"/>
      <c r="S696" s="227"/>
      <c r="T696" s="4"/>
    </row>
    <row r="697" spans="1:20" x14ac:dyDescent="0.2">
      <c r="A697" s="13"/>
      <c r="B697"/>
      <c r="J697" s="227"/>
      <c r="O697" s="226"/>
      <c r="P697" s="9"/>
      <c r="R697" s="454"/>
      <c r="S697" s="227"/>
      <c r="T697" s="4"/>
    </row>
    <row r="698" spans="1:20" x14ac:dyDescent="0.2">
      <c r="A698" s="13"/>
      <c r="B698"/>
      <c r="J698" s="227"/>
      <c r="O698" s="226"/>
      <c r="P698" s="9"/>
      <c r="R698" s="454"/>
      <c r="S698" s="227"/>
      <c r="T698" s="4"/>
    </row>
    <row r="699" spans="1:20" x14ac:dyDescent="0.2">
      <c r="A699" s="13"/>
      <c r="B699"/>
      <c r="J699" s="227"/>
      <c r="O699" s="226"/>
      <c r="P699" s="9"/>
      <c r="R699" s="454"/>
      <c r="S699" s="227"/>
      <c r="T699" s="4"/>
    </row>
    <row r="700" spans="1:20" x14ac:dyDescent="0.2">
      <c r="A700" s="13"/>
      <c r="B700"/>
      <c r="J700" s="227"/>
      <c r="O700" s="226"/>
      <c r="P700" s="9"/>
      <c r="R700" s="454"/>
      <c r="S700" s="227"/>
      <c r="T700" s="4"/>
    </row>
    <row r="701" spans="1:20" x14ac:dyDescent="0.2">
      <c r="A701" s="13"/>
      <c r="B701"/>
      <c r="J701" s="227"/>
      <c r="O701" s="226"/>
      <c r="P701" s="9"/>
      <c r="R701" s="454"/>
      <c r="S701" s="227"/>
      <c r="T701" s="4"/>
    </row>
    <row r="702" spans="1:20" x14ac:dyDescent="0.2">
      <c r="A702" s="13"/>
      <c r="B702"/>
      <c r="J702" s="227"/>
      <c r="O702" s="226"/>
      <c r="P702" s="9"/>
      <c r="R702" s="454"/>
      <c r="S702" s="227"/>
      <c r="T702" s="4"/>
    </row>
    <row r="703" spans="1:20" x14ac:dyDescent="0.2">
      <c r="A703" s="13"/>
      <c r="B703"/>
      <c r="J703" s="227"/>
      <c r="O703" s="226"/>
      <c r="P703" s="9"/>
      <c r="R703" s="454"/>
      <c r="S703" s="227"/>
      <c r="T703" s="4"/>
    </row>
    <row r="704" spans="1:20" x14ac:dyDescent="0.2">
      <c r="A704" s="13"/>
      <c r="B704"/>
      <c r="J704" s="227"/>
      <c r="O704" s="226"/>
      <c r="P704" s="9"/>
      <c r="R704" s="454"/>
      <c r="S704" s="227"/>
      <c r="T704" s="4"/>
    </row>
    <row r="705" spans="1:20" x14ac:dyDescent="0.2">
      <c r="A705" s="13"/>
      <c r="B705"/>
      <c r="J705" s="227"/>
      <c r="O705" s="226"/>
      <c r="P705" s="9"/>
      <c r="R705" s="454"/>
      <c r="S705" s="227"/>
      <c r="T705" s="4"/>
    </row>
    <row r="706" spans="1:20" x14ac:dyDescent="0.2">
      <c r="A706" s="13"/>
      <c r="B706"/>
      <c r="J706" s="227"/>
      <c r="O706" s="226"/>
      <c r="P706" s="9"/>
      <c r="R706" s="454"/>
      <c r="S706" s="227"/>
      <c r="T706" s="4"/>
    </row>
    <row r="707" spans="1:20" x14ac:dyDescent="0.2">
      <c r="A707" s="13"/>
      <c r="B707"/>
      <c r="J707" s="227"/>
      <c r="O707" s="226"/>
      <c r="P707" s="9"/>
      <c r="R707" s="454"/>
      <c r="S707" s="227"/>
      <c r="T707" s="4"/>
    </row>
    <row r="708" spans="1:20" x14ac:dyDescent="0.2">
      <c r="A708" s="13"/>
      <c r="B708"/>
      <c r="J708" s="227"/>
      <c r="O708" s="226"/>
      <c r="P708" s="9"/>
      <c r="R708" s="454"/>
      <c r="S708" s="227"/>
      <c r="T708" s="4"/>
    </row>
    <row r="709" spans="1:20" x14ac:dyDescent="0.2">
      <c r="A709" s="13"/>
      <c r="B709"/>
      <c r="J709" s="227"/>
      <c r="O709" s="226"/>
      <c r="P709" s="9"/>
      <c r="R709" s="454"/>
      <c r="S709" s="227"/>
      <c r="T709" s="4"/>
    </row>
    <row r="710" spans="1:20" x14ac:dyDescent="0.2">
      <c r="A710" s="13"/>
      <c r="B710"/>
      <c r="J710" s="227"/>
      <c r="O710" s="226"/>
      <c r="P710" s="9"/>
      <c r="R710" s="454"/>
      <c r="S710" s="227"/>
      <c r="T710" s="4"/>
    </row>
    <row r="711" spans="1:20" x14ac:dyDescent="0.2">
      <c r="A711" s="13"/>
      <c r="B711"/>
      <c r="J711" s="227"/>
      <c r="O711" s="226"/>
      <c r="P711" s="9"/>
      <c r="R711" s="454"/>
      <c r="S711" s="227"/>
      <c r="T711" s="4"/>
    </row>
    <row r="712" spans="1:20" x14ac:dyDescent="0.2">
      <c r="A712" s="13"/>
      <c r="B712"/>
      <c r="J712" s="227"/>
      <c r="O712" s="226"/>
      <c r="P712" s="9"/>
      <c r="R712" s="454"/>
      <c r="S712" s="227"/>
      <c r="T712" s="4"/>
    </row>
    <row r="713" spans="1:20" x14ac:dyDescent="0.2">
      <c r="A713" s="13"/>
      <c r="B713"/>
      <c r="J713" s="227"/>
      <c r="O713" s="226"/>
      <c r="P713" s="9"/>
      <c r="R713" s="454"/>
      <c r="S713" s="227"/>
      <c r="T713" s="4"/>
    </row>
    <row r="714" spans="1:20" x14ac:dyDescent="0.2">
      <c r="A714" s="13"/>
      <c r="B714"/>
      <c r="J714" s="227"/>
      <c r="O714" s="226"/>
      <c r="P714" s="9"/>
      <c r="R714" s="454"/>
      <c r="S714" s="227"/>
      <c r="T714" s="4"/>
    </row>
    <row r="715" spans="1:20" x14ac:dyDescent="0.2">
      <c r="A715" s="13"/>
      <c r="B715"/>
      <c r="J715" s="227"/>
      <c r="O715" s="226"/>
      <c r="P715" s="9"/>
      <c r="R715" s="454"/>
      <c r="S715" s="227"/>
      <c r="T715" s="4"/>
    </row>
    <row r="716" spans="1:20" x14ac:dyDescent="0.2">
      <c r="A716" s="13"/>
      <c r="B716"/>
      <c r="J716" s="227"/>
      <c r="O716" s="226"/>
      <c r="P716" s="9"/>
      <c r="R716" s="454"/>
      <c r="S716" s="227"/>
      <c r="T716" s="4"/>
    </row>
    <row r="717" spans="1:20" x14ac:dyDescent="0.2">
      <c r="A717" s="13"/>
      <c r="B717"/>
      <c r="J717" s="227"/>
      <c r="O717" s="226"/>
      <c r="P717" s="9"/>
      <c r="R717" s="454"/>
      <c r="S717" s="227"/>
      <c r="T717" s="4"/>
    </row>
    <row r="718" spans="1:20" x14ac:dyDescent="0.2">
      <c r="A718" s="13"/>
      <c r="B718"/>
      <c r="J718" s="227"/>
      <c r="O718" s="226"/>
      <c r="P718" s="9"/>
      <c r="R718" s="454"/>
      <c r="S718" s="227"/>
      <c r="T718" s="4"/>
    </row>
    <row r="719" spans="1:20" x14ac:dyDescent="0.2">
      <c r="A719" s="13"/>
      <c r="B719"/>
      <c r="J719" s="227"/>
      <c r="O719" s="226"/>
      <c r="P719" s="9"/>
      <c r="R719" s="454"/>
      <c r="S719" s="227"/>
      <c r="T719" s="4"/>
    </row>
    <row r="720" spans="1:20" x14ac:dyDescent="0.2">
      <c r="A720" s="13"/>
      <c r="B720"/>
      <c r="J720" s="227"/>
      <c r="O720" s="226"/>
      <c r="P720" s="9"/>
      <c r="R720" s="454"/>
      <c r="S720" s="227"/>
      <c r="T720" s="4"/>
    </row>
    <row r="721" spans="1:20" x14ac:dyDescent="0.2">
      <c r="A721" s="13"/>
      <c r="B721"/>
      <c r="J721" s="227"/>
      <c r="O721" s="226"/>
      <c r="P721" s="9"/>
      <c r="R721" s="454"/>
      <c r="S721" s="227"/>
      <c r="T721" s="4"/>
    </row>
    <row r="722" spans="1:20" x14ac:dyDescent="0.2">
      <c r="A722" s="13"/>
      <c r="B722"/>
      <c r="J722" s="227"/>
      <c r="O722" s="226"/>
      <c r="P722" s="9"/>
      <c r="R722" s="454"/>
      <c r="S722" s="227"/>
      <c r="T722" s="4"/>
    </row>
    <row r="723" spans="1:20" x14ac:dyDescent="0.2">
      <c r="A723" s="13"/>
      <c r="B723"/>
      <c r="J723" s="227"/>
      <c r="O723" s="226"/>
      <c r="P723" s="9"/>
      <c r="R723" s="454"/>
      <c r="S723" s="227"/>
      <c r="T723" s="4"/>
    </row>
    <row r="724" spans="1:20" x14ac:dyDescent="0.2">
      <c r="A724" s="13"/>
      <c r="B724"/>
      <c r="J724" s="227"/>
      <c r="O724" s="226"/>
      <c r="P724" s="9"/>
      <c r="R724" s="454"/>
      <c r="S724" s="227"/>
      <c r="T724" s="4"/>
    </row>
    <row r="725" spans="1:20" x14ac:dyDescent="0.2">
      <c r="A725" s="13"/>
      <c r="B725"/>
      <c r="J725" s="227"/>
      <c r="O725" s="226"/>
      <c r="P725" s="9"/>
      <c r="R725" s="454"/>
      <c r="S725" s="227"/>
      <c r="T725" s="4"/>
    </row>
    <row r="726" spans="1:20" x14ac:dyDescent="0.2">
      <c r="A726" s="13"/>
      <c r="B726"/>
      <c r="J726" s="227"/>
      <c r="O726" s="226"/>
      <c r="P726" s="9"/>
      <c r="R726" s="454"/>
      <c r="S726" s="227"/>
      <c r="T726" s="4"/>
    </row>
    <row r="727" spans="1:20" x14ac:dyDescent="0.2">
      <c r="A727" s="13"/>
      <c r="B727"/>
      <c r="J727" s="227"/>
      <c r="O727" s="226"/>
      <c r="P727" s="9"/>
      <c r="R727" s="454"/>
      <c r="S727" s="227"/>
      <c r="T727" s="4"/>
    </row>
    <row r="728" spans="1:20" x14ac:dyDescent="0.2">
      <c r="A728" s="13"/>
      <c r="B728"/>
      <c r="J728" s="227"/>
      <c r="O728" s="226"/>
      <c r="P728" s="9"/>
      <c r="R728" s="454"/>
      <c r="S728" s="227"/>
      <c r="T728" s="4"/>
    </row>
    <row r="729" spans="1:20" x14ac:dyDescent="0.2">
      <c r="A729" s="13"/>
      <c r="B729"/>
      <c r="J729" s="227"/>
      <c r="O729" s="226"/>
      <c r="P729" s="9"/>
      <c r="R729" s="454"/>
      <c r="S729" s="227"/>
      <c r="T729" s="4"/>
    </row>
    <row r="730" spans="1:20" x14ac:dyDescent="0.2">
      <c r="A730" s="13"/>
      <c r="B730"/>
      <c r="J730" s="227"/>
      <c r="O730" s="226"/>
      <c r="P730" s="9"/>
      <c r="R730" s="454"/>
      <c r="S730" s="227"/>
      <c r="T730" s="4"/>
    </row>
    <row r="731" spans="1:20" x14ac:dyDescent="0.2">
      <c r="A731" s="13"/>
      <c r="B731"/>
      <c r="J731" s="227"/>
      <c r="O731" s="226"/>
      <c r="P731" s="9"/>
      <c r="R731" s="454"/>
      <c r="S731" s="227"/>
      <c r="T731" s="4"/>
    </row>
    <row r="732" spans="1:20" x14ac:dyDescent="0.2">
      <c r="A732" s="13"/>
      <c r="B732"/>
      <c r="J732" s="227"/>
      <c r="O732" s="226"/>
      <c r="P732" s="9"/>
      <c r="R732" s="454"/>
      <c r="S732" s="227"/>
      <c r="T732" s="4"/>
    </row>
    <row r="733" spans="1:20" x14ac:dyDescent="0.2">
      <c r="A733" s="13"/>
      <c r="B733"/>
      <c r="J733" s="227"/>
      <c r="O733" s="226"/>
      <c r="P733" s="9"/>
      <c r="R733" s="454"/>
      <c r="S733" s="227"/>
      <c r="T733" s="4"/>
    </row>
    <row r="734" spans="1:20" x14ac:dyDescent="0.2">
      <c r="A734" s="13"/>
      <c r="B734"/>
      <c r="J734" s="227"/>
      <c r="O734" s="226"/>
      <c r="P734" s="9"/>
      <c r="R734" s="454"/>
      <c r="S734" s="227"/>
      <c r="T734" s="4"/>
    </row>
    <row r="735" spans="1:20" x14ac:dyDescent="0.2">
      <c r="A735" s="13"/>
      <c r="B735"/>
      <c r="J735" s="227"/>
      <c r="O735" s="226"/>
      <c r="P735" s="9"/>
      <c r="R735" s="454"/>
      <c r="S735" s="227"/>
      <c r="T735" s="4"/>
    </row>
    <row r="736" spans="1:20" x14ac:dyDescent="0.2">
      <c r="A736" s="13"/>
      <c r="B736"/>
      <c r="J736" s="227"/>
      <c r="O736" s="226"/>
      <c r="P736" s="9"/>
      <c r="R736" s="454"/>
      <c r="S736" s="227"/>
      <c r="T736" s="4"/>
    </row>
    <row r="737" spans="1:20" x14ac:dyDescent="0.2">
      <c r="A737" s="13"/>
      <c r="B737"/>
      <c r="J737" s="227"/>
      <c r="O737" s="226"/>
      <c r="P737" s="9"/>
      <c r="R737" s="454"/>
      <c r="S737" s="227"/>
      <c r="T737" s="4"/>
    </row>
    <row r="738" spans="1:20" x14ac:dyDescent="0.2">
      <c r="A738" s="13"/>
      <c r="B738"/>
      <c r="J738" s="227"/>
      <c r="O738" s="226"/>
      <c r="P738" s="9"/>
      <c r="R738" s="454"/>
      <c r="S738" s="227"/>
      <c r="T738" s="4"/>
    </row>
    <row r="739" spans="1:20" x14ac:dyDescent="0.2">
      <c r="A739" s="13"/>
      <c r="B739"/>
      <c r="J739" s="227"/>
      <c r="O739" s="226"/>
      <c r="P739" s="9"/>
      <c r="R739" s="454"/>
      <c r="S739" s="227"/>
      <c r="T739" s="4"/>
    </row>
    <row r="740" spans="1:20" x14ac:dyDescent="0.2">
      <c r="A740" s="13"/>
      <c r="B740"/>
      <c r="J740" s="227"/>
      <c r="O740" s="226"/>
      <c r="P740" s="9"/>
      <c r="R740" s="454"/>
      <c r="S740" s="227"/>
      <c r="T740" s="4"/>
    </row>
    <row r="741" spans="1:20" x14ac:dyDescent="0.2">
      <c r="A741" s="13"/>
      <c r="B741"/>
      <c r="J741" s="227"/>
      <c r="O741" s="226"/>
      <c r="P741" s="9"/>
      <c r="R741" s="454"/>
      <c r="S741" s="227"/>
      <c r="T741" s="4"/>
    </row>
    <row r="742" spans="1:20" x14ac:dyDescent="0.2">
      <c r="A742" s="13"/>
      <c r="B742"/>
      <c r="J742" s="227"/>
      <c r="O742" s="226"/>
      <c r="P742" s="9"/>
      <c r="R742" s="454"/>
      <c r="S742" s="227"/>
      <c r="T742" s="4"/>
    </row>
    <row r="743" spans="1:20" x14ac:dyDescent="0.2">
      <c r="A743" s="13"/>
      <c r="B743"/>
      <c r="J743" s="227"/>
      <c r="O743" s="226"/>
      <c r="P743" s="9"/>
      <c r="R743" s="454"/>
      <c r="S743" s="227"/>
      <c r="T743" s="4"/>
    </row>
    <row r="744" spans="1:20" x14ac:dyDescent="0.2">
      <c r="A744" s="13"/>
      <c r="B744"/>
      <c r="J744" s="227"/>
      <c r="O744" s="226"/>
      <c r="P744" s="9"/>
      <c r="R744" s="454"/>
      <c r="S744" s="227"/>
      <c r="T744" s="4"/>
    </row>
    <row r="745" spans="1:20" x14ac:dyDescent="0.2">
      <c r="A745" s="13"/>
      <c r="B745"/>
      <c r="J745" s="227"/>
      <c r="O745" s="226"/>
      <c r="P745" s="9"/>
      <c r="R745" s="454"/>
      <c r="S745" s="227"/>
      <c r="T745" s="4"/>
    </row>
    <row r="746" spans="1:20" x14ac:dyDescent="0.2">
      <c r="A746" s="13"/>
      <c r="B746"/>
      <c r="J746" s="227"/>
      <c r="O746" s="226"/>
      <c r="P746" s="9"/>
      <c r="R746" s="454"/>
      <c r="S746" s="227"/>
      <c r="T746" s="4"/>
    </row>
    <row r="747" spans="1:20" x14ac:dyDescent="0.2">
      <c r="A747" s="13"/>
      <c r="B747"/>
      <c r="J747" s="227"/>
      <c r="O747" s="226"/>
      <c r="P747" s="9"/>
      <c r="R747" s="454"/>
      <c r="S747" s="227"/>
      <c r="T747" s="4"/>
    </row>
    <row r="748" spans="1:20" x14ac:dyDescent="0.2">
      <c r="A748" s="13"/>
      <c r="B748"/>
      <c r="J748" s="227"/>
      <c r="O748" s="226"/>
      <c r="P748" s="9"/>
      <c r="R748" s="454"/>
      <c r="S748" s="227"/>
      <c r="T748" s="4"/>
    </row>
    <row r="749" spans="1:20" x14ac:dyDescent="0.2">
      <c r="A749" s="13"/>
      <c r="B749"/>
      <c r="J749" s="227"/>
      <c r="O749" s="226"/>
      <c r="P749" s="9"/>
      <c r="R749" s="454"/>
      <c r="S749" s="227"/>
      <c r="T749" s="4"/>
    </row>
    <row r="750" spans="1:20" x14ac:dyDescent="0.2">
      <c r="A750" s="13"/>
      <c r="B750"/>
      <c r="J750" s="227"/>
      <c r="O750" s="226"/>
      <c r="P750" s="9"/>
      <c r="R750" s="454"/>
      <c r="S750" s="227"/>
      <c r="T750" s="4"/>
    </row>
    <row r="751" spans="1:20" x14ac:dyDescent="0.2">
      <c r="A751" s="13"/>
      <c r="B751"/>
      <c r="J751" s="227"/>
      <c r="O751" s="226"/>
      <c r="P751" s="9"/>
      <c r="R751" s="454"/>
      <c r="S751" s="227"/>
      <c r="T751" s="4"/>
    </row>
    <row r="752" spans="1:20" x14ac:dyDescent="0.2">
      <c r="A752" s="13"/>
      <c r="B752"/>
      <c r="J752" s="227"/>
      <c r="O752" s="226"/>
      <c r="P752" s="9"/>
      <c r="R752" s="454"/>
      <c r="S752" s="227"/>
      <c r="T752" s="4"/>
    </row>
    <row r="753" spans="1:20" x14ac:dyDescent="0.2">
      <c r="A753" s="13"/>
      <c r="B753"/>
      <c r="J753" s="227"/>
      <c r="O753" s="226"/>
      <c r="P753" s="9"/>
      <c r="R753" s="454"/>
      <c r="S753" s="227"/>
      <c r="T753" s="4"/>
    </row>
    <row r="754" spans="1:20" x14ac:dyDescent="0.2">
      <c r="A754" s="13"/>
      <c r="B754"/>
      <c r="J754" s="227"/>
      <c r="O754" s="226"/>
      <c r="P754" s="9"/>
      <c r="R754" s="454"/>
      <c r="S754" s="227"/>
      <c r="T754" s="4"/>
    </row>
    <row r="755" spans="1:20" x14ac:dyDescent="0.2">
      <c r="A755" s="13"/>
      <c r="B755"/>
      <c r="J755" s="227"/>
      <c r="O755" s="226"/>
      <c r="P755" s="9"/>
      <c r="R755" s="454"/>
      <c r="S755" s="227"/>
      <c r="T755" s="4"/>
    </row>
    <row r="756" spans="1:20" x14ac:dyDescent="0.2">
      <c r="A756" s="13"/>
      <c r="B756"/>
      <c r="J756" s="227"/>
      <c r="O756" s="226"/>
      <c r="P756" s="9"/>
      <c r="R756" s="454"/>
      <c r="S756" s="227"/>
      <c r="T756" s="4"/>
    </row>
    <row r="757" spans="1:20" x14ac:dyDescent="0.2">
      <c r="A757" s="13"/>
      <c r="B757"/>
      <c r="J757" s="227"/>
      <c r="O757" s="226"/>
      <c r="P757" s="9"/>
      <c r="R757" s="454"/>
      <c r="S757" s="227"/>
      <c r="T757" s="4"/>
    </row>
    <row r="758" spans="1:20" x14ac:dyDescent="0.2">
      <c r="A758" s="13"/>
      <c r="B758"/>
      <c r="J758" s="227"/>
      <c r="O758" s="226"/>
      <c r="P758" s="9"/>
      <c r="R758" s="454"/>
      <c r="S758" s="227"/>
      <c r="T758" s="4"/>
    </row>
    <row r="759" spans="1:20" x14ac:dyDescent="0.2">
      <c r="A759" s="13"/>
      <c r="B759"/>
      <c r="J759" s="227"/>
      <c r="O759" s="226"/>
      <c r="P759" s="9"/>
      <c r="R759" s="454"/>
      <c r="S759" s="227"/>
      <c r="T759" s="4"/>
    </row>
    <row r="760" spans="1:20" x14ac:dyDescent="0.2">
      <c r="A760" s="13"/>
      <c r="B760"/>
      <c r="J760" s="227"/>
      <c r="O760" s="226"/>
      <c r="P760" s="9"/>
      <c r="R760" s="454"/>
      <c r="S760" s="227"/>
      <c r="T760" s="4"/>
    </row>
    <row r="761" spans="1:20" x14ac:dyDescent="0.2">
      <c r="A761" s="13"/>
      <c r="B761"/>
      <c r="J761" s="227"/>
      <c r="O761" s="226"/>
      <c r="P761" s="9"/>
      <c r="R761" s="454"/>
      <c r="S761" s="227"/>
      <c r="T761" s="4"/>
    </row>
    <row r="762" spans="1:20" x14ac:dyDescent="0.2">
      <c r="A762" s="13"/>
      <c r="B762"/>
      <c r="J762" s="227"/>
      <c r="O762" s="226"/>
      <c r="P762" s="9"/>
      <c r="R762" s="454"/>
      <c r="S762" s="227"/>
      <c r="T762" s="4"/>
    </row>
    <row r="763" spans="1:20" x14ac:dyDescent="0.2">
      <c r="A763" s="13"/>
      <c r="B763"/>
      <c r="J763" s="227"/>
      <c r="O763" s="226"/>
      <c r="P763" s="9"/>
      <c r="R763" s="454"/>
      <c r="S763" s="227"/>
      <c r="T763" s="4"/>
    </row>
    <row r="764" spans="1:20" x14ac:dyDescent="0.2">
      <c r="A764" s="13"/>
      <c r="B764"/>
      <c r="J764" s="227"/>
      <c r="O764" s="226"/>
      <c r="P764" s="9"/>
      <c r="R764" s="454"/>
      <c r="S764" s="227"/>
      <c r="T764" s="4"/>
    </row>
    <row r="765" spans="1:20" x14ac:dyDescent="0.2">
      <c r="A765" s="13"/>
      <c r="B765"/>
      <c r="J765" s="227"/>
      <c r="O765" s="226"/>
      <c r="P765" s="9"/>
      <c r="R765" s="454"/>
      <c r="S765" s="227"/>
      <c r="T765" s="4"/>
    </row>
    <row r="766" spans="1:20" x14ac:dyDescent="0.2">
      <c r="A766" s="13"/>
      <c r="B766"/>
      <c r="J766" s="227"/>
      <c r="O766" s="226"/>
      <c r="P766" s="9"/>
      <c r="R766" s="454"/>
      <c r="S766" s="227"/>
      <c r="T766" s="4"/>
    </row>
    <row r="767" spans="1:20" x14ac:dyDescent="0.2">
      <c r="A767" s="13"/>
      <c r="B767"/>
      <c r="J767" s="227"/>
      <c r="O767" s="226"/>
      <c r="P767" s="9"/>
      <c r="R767" s="454"/>
      <c r="S767" s="227"/>
      <c r="T767" s="4"/>
    </row>
    <row r="768" spans="1:20" x14ac:dyDescent="0.2">
      <c r="A768" s="13"/>
      <c r="B768"/>
      <c r="J768" s="227"/>
      <c r="O768" s="226"/>
      <c r="P768" s="9"/>
      <c r="R768" s="454"/>
      <c r="S768" s="227"/>
      <c r="T768" s="4"/>
    </row>
    <row r="769" spans="1:20" x14ac:dyDescent="0.2">
      <c r="A769" s="13"/>
      <c r="B769"/>
      <c r="J769" s="227"/>
      <c r="O769" s="226"/>
      <c r="P769" s="9"/>
      <c r="R769" s="454"/>
      <c r="S769" s="227"/>
      <c r="T769" s="4"/>
    </row>
    <row r="770" spans="1:20" x14ac:dyDescent="0.2">
      <c r="A770" s="13"/>
      <c r="B770"/>
      <c r="J770" s="227"/>
      <c r="O770" s="226"/>
      <c r="P770" s="9"/>
      <c r="R770" s="454"/>
      <c r="S770" s="227"/>
      <c r="T770" s="4"/>
    </row>
    <row r="771" spans="1:20" x14ac:dyDescent="0.2">
      <c r="A771" s="13"/>
      <c r="B771"/>
      <c r="J771" s="227"/>
      <c r="O771" s="226"/>
      <c r="P771" s="9"/>
      <c r="R771" s="454"/>
      <c r="S771" s="227"/>
      <c r="T771" s="4"/>
    </row>
    <row r="772" spans="1:20" x14ac:dyDescent="0.2">
      <c r="A772" s="13"/>
      <c r="B772"/>
      <c r="J772" s="227"/>
      <c r="O772" s="226"/>
      <c r="P772" s="9"/>
      <c r="R772" s="454"/>
      <c r="S772" s="227"/>
      <c r="T772" s="4"/>
    </row>
    <row r="773" spans="1:20" x14ac:dyDescent="0.2">
      <c r="A773" s="13"/>
      <c r="B773"/>
      <c r="J773" s="227"/>
      <c r="O773" s="226"/>
      <c r="P773" s="9"/>
      <c r="R773" s="454"/>
      <c r="S773" s="227"/>
      <c r="T773" s="4"/>
    </row>
    <row r="774" spans="1:20" x14ac:dyDescent="0.2">
      <c r="A774" s="13"/>
      <c r="B774"/>
      <c r="J774" s="227"/>
      <c r="O774" s="226"/>
      <c r="P774" s="9"/>
      <c r="R774" s="454"/>
      <c r="S774" s="227"/>
      <c r="T774" s="4"/>
    </row>
    <row r="775" spans="1:20" x14ac:dyDescent="0.2">
      <c r="A775" s="13"/>
      <c r="B775"/>
      <c r="J775" s="227"/>
      <c r="O775" s="226"/>
      <c r="P775" s="9"/>
      <c r="R775" s="454"/>
      <c r="S775" s="227"/>
      <c r="T775" s="4"/>
    </row>
    <row r="776" spans="1:20" x14ac:dyDescent="0.2">
      <c r="A776" s="13"/>
      <c r="B776"/>
      <c r="J776" s="227"/>
      <c r="O776" s="226"/>
      <c r="P776" s="9"/>
      <c r="R776" s="454"/>
      <c r="S776" s="227"/>
      <c r="T776" s="4"/>
    </row>
    <row r="777" spans="1:20" x14ac:dyDescent="0.2">
      <c r="A777" s="13"/>
      <c r="B777"/>
      <c r="J777" s="227"/>
      <c r="O777" s="226"/>
      <c r="P777" s="9"/>
      <c r="R777" s="454"/>
      <c r="S777" s="227"/>
      <c r="T777" s="4"/>
    </row>
    <row r="778" spans="1:20" x14ac:dyDescent="0.2">
      <c r="A778" s="13"/>
      <c r="B778"/>
      <c r="J778" s="227"/>
      <c r="O778" s="226"/>
      <c r="P778" s="9"/>
      <c r="R778" s="454"/>
      <c r="S778" s="227"/>
      <c r="T778" s="4"/>
    </row>
    <row r="779" spans="1:20" x14ac:dyDescent="0.2">
      <c r="A779" s="13"/>
      <c r="B779"/>
      <c r="J779" s="227"/>
      <c r="O779" s="226"/>
      <c r="P779" s="9"/>
      <c r="R779" s="454"/>
      <c r="S779" s="227"/>
      <c r="T779" s="4"/>
    </row>
    <row r="780" spans="1:20" x14ac:dyDescent="0.2">
      <c r="A780" s="13"/>
      <c r="B780"/>
      <c r="J780" s="227"/>
      <c r="O780" s="226"/>
      <c r="P780" s="9"/>
      <c r="R780" s="454"/>
      <c r="S780" s="227"/>
      <c r="T780" s="4"/>
    </row>
    <row r="781" spans="1:20" x14ac:dyDescent="0.2">
      <c r="A781" s="13"/>
      <c r="B781"/>
      <c r="J781" s="227"/>
      <c r="O781" s="226"/>
      <c r="P781" s="9"/>
      <c r="R781" s="454"/>
      <c r="S781" s="227"/>
      <c r="T781" s="4"/>
    </row>
    <row r="782" spans="1:20" x14ac:dyDescent="0.2">
      <c r="A782" s="13"/>
      <c r="B782"/>
      <c r="J782" s="227"/>
      <c r="O782" s="226"/>
      <c r="P782" s="9"/>
      <c r="R782" s="454"/>
      <c r="S782" s="227"/>
      <c r="T782" s="4"/>
    </row>
    <row r="783" spans="1:20" x14ac:dyDescent="0.2">
      <c r="A783" s="13"/>
      <c r="B783"/>
      <c r="J783" s="227"/>
      <c r="O783" s="226"/>
      <c r="P783" s="9"/>
      <c r="R783" s="454"/>
      <c r="S783" s="227"/>
      <c r="T783" s="4"/>
    </row>
    <row r="784" spans="1:20" x14ac:dyDescent="0.2">
      <c r="A784" s="13"/>
      <c r="B784"/>
      <c r="J784" s="227"/>
      <c r="O784" s="226"/>
      <c r="P784" s="9"/>
      <c r="R784" s="454"/>
      <c r="S784" s="227"/>
      <c r="T784" s="4"/>
    </row>
    <row r="785" spans="1:20" x14ac:dyDescent="0.2">
      <c r="A785" s="13"/>
      <c r="B785"/>
      <c r="J785" s="227"/>
      <c r="O785" s="226"/>
      <c r="P785" s="9"/>
      <c r="R785" s="454"/>
      <c r="S785" s="227"/>
      <c r="T785" s="4"/>
    </row>
    <row r="786" spans="1:20" x14ac:dyDescent="0.2">
      <c r="A786" s="13"/>
      <c r="B786"/>
      <c r="J786" s="227"/>
      <c r="O786" s="226"/>
      <c r="P786" s="9"/>
      <c r="R786" s="454"/>
      <c r="S786" s="227"/>
      <c r="T786" s="4"/>
    </row>
    <row r="787" spans="1:20" x14ac:dyDescent="0.2">
      <c r="A787" s="13"/>
      <c r="B787"/>
      <c r="J787" s="227"/>
      <c r="O787" s="226"/>
      <c r="P787" s="9"/>
      <c r="R787" s="454"/>
      <c r="S787" s="227"/>
      <c r="T787" s="4"/>
    </row>
    <row r="788" spans="1:20" x14ac:dyDescent="0.2">
      <c r="A788" s="13"/>
      <c r="B788"/>
      <c r="J788" s="227"/>
      <c r="O788" s="226"/>
      <c r="P788" s="9"/>
      <c r="R788" s="454"/>
      <c r="S788" s="227"/>
      <c r="T788" s="4"/>
    </row>
    <row r="789" spans="1:20" x14ac:dyDescent="0.2">
      <c r="A789" s="13"/>
      <c r="B789"/>
      <c r="J789" s="227"/>
      <c r="O789" s="226"/>
      <c r="P789" s="9"/>
      <c r="R789" s="454"/>
      <c r="S789" s="227"/>
      <c r="T789" s="4"/>
    </row>
    <row r="790" spans="1:20" x14ac:dyDescent="0.2">
      <c r="A790" s="13"/>
      <c r="B790"/>
      <c r="J790" s="227"/>
      <c r="O790" s="226"/>
      <c r="P790" s="9"/>
      <c r="R790" s="454"/>
      <c r="S790" s="227"/>
      <c r="T790" s="4"/>
    </row>
    <row r="791" spans="1:20" x14ac:dyDescent="0.2">
      <c r="A791" s="13"/>
      <c r="B791"/>
      <c r="J791" s="227"/>
      <c r="O791" s="226"/>
      <c r="P791" s="9"/>
      <c r="R791" s="454"/>
      <c r="S791" s="227"/>
      <c r="T791" s="4"/>
    </row>
    <row r="792" spans="1:20" x14ac:dyDescent="0.2">
      <c r="A792" s="13"/>
      <c r="B792"/>
      <c r="J792" s="227"/>
      <c r="O792" s="226"/>
      <c r="P792" s="9"/>
      <c r="R792" s="454"/>
      <c r="S792" s="227"/>
      <c r="T792" s="4"/>
    </row>
    <row r="793" spans="1:20" x14ac:dyDescent="0.2">
      <c r="A793" s="13"/>
      <c r="B793"/>
      <c r="J793" s="227"/>
      <c r="O793" s="226"/>
      <c r="P793" s="9"/>
      <c r="R793" s="454"/>
      <c r="S793" s="227"/>
      <c r="T793" s="4"/>
    </row>
    <row r="794" spans="1:20" x14ac:dyDescent="0.2">
      <c r="A794" s="13"/>
      <c r="B794"/>
      <c r="J794" s="227"/>
      <c r="O794" s="226"/>
      <c r="P794" s="9"/>
      <c r="R794" s="454"/>
      <c r="S794" s="227"/>
      <c r="T794" s="4"/>
    </row>
    <row r="795" spans="1:20" x14ac:dyDescent="0.2">
      <c r="A795" s="13"/>
      <c r="B795"/>
      <c r="J795" s="227"/>
      <c r="O795" s="226"/>
      <c r="P795" s="9"/>
      <c r="R795" s="454"/>
      <c r="S795" s="227"/>
      <c r="T795" s="4"/>
    </row>
    <row r="796" spans="1:20" x14ac:dyDescent="0.2">
      <c r="A796" s="13"/>
      <c r="B796"/>
      <c r="J796" s="227"/>
      <c r="O796" s="226"/>
      <c r="P796" s="9"/>
      <c r="R796" s="454"/>
      <c r="S796" s="227"/>
      <c r="T796" s="4"/>
    </row>
    <row r="797" spans="1:20" x14ac:dyDescent="0.2">
      <c r="A797" s="13"/>
      <c r="B797"/>
      <c r="J797" s="227"/>
      <c r="O797" s="226"/>
      <c r="P797" s="9"/>
      <c r="R797" s="454"/>
      <c r="S797" s="227"/>
      <c r="T797" s="4"/>
    </row>
    <row r="798" spans="1:20" x14ac:dyDescent="0.2">
      <c r="A798" s="13"/>
      <c r="B798"/>
      <c r="J798" s="227"/>
      <c r="O798" s="226"/>
      <c r="P798" s="9"/>
      <c r="R798" s="454"/>
      <c r="S798" s="227"/>
      <c r="T798" s="4"/>
    </row>
    <row r="799" spans="1:20" x14ac:dyDescent="0.2">
      <c r="A799" s="13"/>
      <c r="B799"/>
      <c r="J799" s="227"/>
      <c r="O799" s="226"/>
      <c r="P799" s="9"/>
      <c r="R799" s="454"/>
      <c r="S799" s="227"/>
      <c r="T799" s="4"/>
    </row>
    <row r="800" spans="1:20" x14ac:dyDescent="0.2">
      <c r="A800" s="13"/>
      <c r="B800"/>
      <c r="J800" s="227"/>
      <c r="O800" s="226"/>
      <c r="P800" s="9"/>
      <c r="R800" s="454"/>
      <c r="S800" s="227"/>
      <c r="T800" s="4"/>
    </row>
    <row r="801" spans="1:20" x14ac:dyDescent="0.2">
      <c r="A801" s="13"/>
      <c r="B801"/>
      <c r="J801" s="227"/>
      <c r="O801" s="226"/>
      <c r="P801" s="9"/>
      <c r="R801" s="454"/>
      <c r="S801" s="227"/>
      <c r="T801" s="4"/>
    </row>
    <row r="802" spans="1:20" x14ac:dyDescent="0.2">
      <c r="A802" s="13"/>
      <c r="B802"/>
      <c r="J802" s="227"/>
      <c r="O802" s="226"/>
      <c r="P802" s="9"/>
      <c r="R802" s="454"/>
      <c r="S802" s="227"/>
      <c r="T802" s="4"/>
    </row>
    <row r="803" spans="1:20" x14ac:dyDescent="0.2">
      <c r="A803" s="13"/>
      <c r="B803"/>
      <c r="J803" s="227"/>
      <c r="O803" s="226"/>
      <c r="P803" s="9"/>
      <c r="R803" s="454"/>
      <c r="S803" s="227"/>
      <c r="T803" s="4"/>
    </row>
    <row r="804" spans="1:20" x14ac:dyDescent="0.2">
      <c r="A804" s="13"/>
      <c r="B804"/>
      <c r="J804" s="227"/>
      <c r="O804" s="226"/>
      <c r="P804" s="9"/>
      <c r="R804" s="454"/>
      <c r="S804" s="227"/>
      <c r="T804" s="4"/>
    </row>
    <row r="805" spans="1:20" x14ac:dyDescent="0.2">
      <c r="A805" s="13"/>
      <c r="B805"/>
      <c r="J805" s="227"/>
      <c r="O805" s="226"/>
      <c r="P805" s="9"/>
      <c r="R805" s="454"/>
      <c r="S805" s="227"/>
      <c r="T805" s="4"/>
    </row>
    <row r="806" spans="1:20" x14ac:dyDescent="0.2">
      <c r="A806" s="13"/>
      <c r="B806"/>
      <c r="J806" s="227"/>
      <c r="O806" s="226"/>
      <c r="P806" s="9"/>
      <c r="R806" s="454"/>
      <c r="S806" s="227"/>
      <c r="T806" s="4"/>
    </row>
    <row r="807" spans="1:20" x14ac:dyDescent="0.2">
      <c r="A807" s="13"/>
      <c r="B807"/>
      <c r="J807" s="227"/>
      <c r="O807" s="226"/>
      <c r="P807" s="9"/>
      <c r="R807" s="454"/>
      <c r="S807" s="227"/>
      <c r="T807" s="4"/>
    </row>
    <row r="808" spans="1:20" x14ac:dyDescent="0.2">
      <c r="A808" s="13"/>
      <c r="B808"/>
      <c r="J808" s="227"/>
      <c r="O808" s="226"/>
      <c r="P808" s="9"/>
      <c r="R808" s="454"/>
      <c r="S808" s="227"/>
      <c r="T808" s="4"/>
    </row>
    <row r="809" spans="1:20" x14ac:dyDescent="0.2">
      <c r="A809" s="13"/>
      <c r="B809"/>
      <c r="J809" s="227"/>
      <c r="O809" s="226"/>
      <c r="P809" s="9"/>
      <c r="R809" s="454"/>
      <c r="S809" s="227"/>
      <c r="T809" s="4"/>
    </row>
    <row r="810" spans="1:20" x14ac:dyDescent="0.2">
      <c r="A810" s="13"/>
      <c r="B810"/>
      <c r="J810" s="227"/>
      <c r="O810" s="226"/>
      <c r="P810" s="9"/>
      <c r="R810" s="454"/>
      <c r="S810" s="227"/>
      <c r="T810" s="4"/>
    </row>
    <row r="811" spans="1:20" x14ac:dyDescent="0.2">
      <c r="A811" s="13"/>
      <c r="B811"/>
      <c r="J811" s="227"/>
      <c r="O811" s="226"/>
      <c r="P811" s="9"/>
      <c r="R811" s="454"/>
      <c r="S811" s="227"/>
      <c r="T811" s="4"/>
    </row>
    <row r="812" spans="1:20" x14ac:dyDescent="0.2">
      <c r="A812" s="13"/>
      <c r="B812"/>
      <c r="J812" s="227"/>
      <c r="O812" s="226"/>
      <c r="P812" s="9"/>
      <c r="R812" s="454"/>
      <c r="S812" s="227"/>
      <c r="T812" s="4"/>
    </row>
    <row r="813" spans="1:20" x14ac:dyDescent="0.2">
      <c r="A813" s="13"/>
      <c r="B813"/>
      <c r="J813" s="227"/>
      <c r="O813" s="226"/>
      <c r="P813" s="9"/>
      <c r="R813" s="454"/>
      <c r="S813" s="227"/>
      <c r="T813" s="4"/>
    </row>
    <row r="814" spans="1:20" x14ac:dyDescent="0.2">
      <c r="A814" s="13"/>
      <c r="B814"/>
      <c r="J814" s="227"/>
      <c r="O814" s="226"/>
      <c r="P814" s="9"/>
      <c r="R814" s="454"/>
      <c r="S814" s="227"/>
      <c r="T814" s="4"/>
    </row>
    <row r="815" spans="1:20" x14ac:dyDescent="0.2">
      <c r="A815" s="13"/>
      <c r="B815"/>
      <c r="J815" s="227"/>
      <c r="O815" s="226"/>
      <c r="P815" s="9"/>
      <c r="R815" s="454"/>
      <c r="S815" s="227"/>
      <c r="T815" s="4"/>
    </row>
    <row r="816" spans="1:20" x14ac:dyDescent="0.2">
      <c r="A816" s="13"/>
      <c r="B816"/>
      <c r="J816" s="227"/>
      <c r="O816" s="226"/>
      <c r="P816" s="9"/>
      <c r="R816" s="454"/>
      <c r="S816" s="227"/>
      <c r="T816" s="4"/>
    </row>
    <row r="817" spans="1:20" x14ac:dyDescent="0.2">
      <c r="A817" s="13"/>
      <c r="B817"/>
      <c r="J817" s="227"/>
      <c r="O817" s="226"/>
      <c r="P817" s="9"/>
      <c r="R817" s="454"/>
      <c r="S817" s="227"/>
      <c r="T817" s="4"/>
    </row>
    <row r="818" spans="1:20" x14ac:dyDescent="0.2">
      <c r="A818" s="13"/>
      <c r="B818"/>
      <c r="J818" s="227"/>
      <c r="O818" s="226"/>
      <c r="P818" s="9"/>
      <c r="R818" s="454"/>
      <c r="S818" s="227"/>
      <c r="T818" s="4"/>
    </row>
    <row r="819" spans="1:20" x14ac:dyDescent="0.2">
      <c r="A819" s="13"/>
      <c r="B819"/>
      <c r="J819" s="227"/>
      <c r="O819" s="226"/>
      <c r="P819" s="9"/>
      <c r="R819" s="454"/>
      <c r="S819" s="227"/>
      <c r="T819" s="4"/>
    </row>
    <row r="820" spans="1:20" x14ac:dyDescent="0.2">
      <c r="A820" s="13"/>
      <c r="B820"/>
      <c r="J820" s="227"/>
      <c r="O820" s="226"/>
      <c r="P820" s="9"/>
      <c r="R820" s="454"/>
      <c r="S820" s="227"/>
      <c r="T820" s="4"/>
    </row>
    <row r="821" spans="1:20" x14ac:dyDescent="0.2">
      <c r="A821" s="13"/>
      <c r="B821"/>
      <c r="J821" s="227"/>
      <c r="O821" s="226"/>
      <c r="P821" s="9"/>
      <c r="R821" s="454"/>
      <c r="S821" s="227"/>
      <c r="T821" s="4"/>
    </row>
    <row r="822" spans="1:20" x14ac:dyDescent="0.2">
      <c r="A822" s="13"/>
      <c r="B822"/>
      <c r="J822" s="227"/>
      <c r="O822" s="226"/>
      <c r="P822" s="9"/>
      <c r="R822" s="454"/>
      <c r="S822" s="227"/>
      <c r="T822" s="4"/>
    </row>
    <row r="823" spans="1:20" x14ac:dyDescent="0.2">
      <c r="A823" s="13"/>
      <c r="B823"/>
      <c r="J823" s="227"/>
      <c r="O823" s="226"/>
      <c r="P823" s="9"/>
      <c r="R823" s="454"/>
      <c r="S823" s="227"/>
      <c r="T823" s="4"/>
    </row>
    <row r="824" spans="1:20" x14ac:dyDescent="0.2">
      <c r="A824" s="13"/>
      <c r="B824"/>
      <c r="J824" s="227"/>
      <c r="O824" s="226"/>
      <c r="P824" s="9"/>
      <c r="R824" s="454"/>
      <c r="S824" s="227"/>
      <c r="T824" s="4"/>
    </row>
    <row r="825" spans="1:20" x14ac:dyDescent="0.2">
      <c r="A825" s="13"/>
      <c r="B825"/>
      <c r="J825" s="227"/>
      <c r="O825" s="226"/>
      <c r="P825" s="9"/>
      <c r="R825" s="454"/>
      <c r="S825" s="227"/>
      <c r="T825" s="4"/>
    </row>
    <row r="826" spans="1:20" x14ac:dyDescent="0.2">
      <c r="A826" s="13"/>
      <c r="B826"/>
      <c r="J826" s="227"/>
      <c r="O826" s="226"/>
      <c r="P826" s="9"/>
      <c r="R826" s="454"/>
      <c r="S826" s="227"/>
      <c r="T826" s="4"/>
    </row>
    <row r="827" spans="1:20" x14ac:dyDescent="0.2">
      <c r="A827" s="13"/>
      <c r="B827"/>
      <c r="J827" s="227"/>
      <c r="O827" s="226"/>
      <c r="P827" s="9"/>
      <c r="R827" s="454"/>
      <c r="S827" s="227"/>
      <c r="T827" s="4"/>
    </row>
    <row r="828" spans="1:20" x14ac:dyDescent="0.2">
      <c r="A828" s="13"/>
      <c r="B828"/>
      <c r="J828" s="227"/>
      <c r="O828" s="226"/>
      <c r="P828" s="9"/>
      <c r="R828" s="454"/>
      <c r="S828" s="227"/>
      <c r="T828" s="4"/>
    </row>
    <row r="829" spans="1:20" x14ac:dyDescent="0.2">
      <c r="A829" s="13"/>
      <c r="B829"/>
      <c r="J829" s="227"/>
      <c r="O829" s="226"/>
      <c r="P829" s="9"/>
      <c r="R829" s="454"/>
      <c r="S829" s="227"/>
      <c r="T829" s="4"/>
    </row>
    <row r="830" spans="1:20" x14ac:dyDescent="0.2">
      <c r="A830" s="13"/>
      <c r="B830"/>
      <c r="J830" s="227"/>
      <c r="O830" s="226"/>
      <c r="P830" s="9"/>
      <c r="R830" s="454"/>
      <c r="S830" s="227"/>
      <c r="T830" s="4"/>
    </row>
    <row r="831" spans="1:20" x14ac:dyDescent="0.2">
      <c r="A831" s="13"/>
      <c r="B831"/>
      <c r="J831" s="227"/>
      <c r="O831" s="226"/>
      <c r="P831" s="9"/>
      <c r="R831" s="454"/>
      <c r="S831" s="227"/>
      <c r="T831" s="4"/>
    </row>
    <row r="832" spans="1:20" x14ac:dyDescent="0.2">
      <c r="A832" s="13"/>
      <c r="B832"/>
      <c r="J832" s="227"/>
      <c r="O832" s="226"/>
      <c r="P832" s="9"/>
      <c r="R832" s="454"/>
      <c r="S832" s="227"/>
      <c r="T832" s="4"/>
    </row>
    <row r="833" spans="1:20" x14ac:dyDescent="0.2">
      <c r="A833" s="13"/>
      <c r="B833"/>
      <c r="J833" s="227"/>
      <c r="O833" s="226"/>
      <c r="P833" s="9"/>
      <c r="R833" s="454"/>
      <c r="S833" s="227"/>
      <c r="T833" s="4"/>
    </row>
    <row r="834" spans="1:20" x14ac:dyDescent="0.2">
      <c r="A834" s="13"/>
      <c r="B834"/>
      <c r="J834" s="227"/>
      <c r="O834" s="226"/>
      <c r="P834" s="9"/>
      <c r="R834" s="454"/>
      <c r="S834" s="227"/>
      <c r="T834" s="4"/>
    </row>
    <row r="835" spans="1:20" x14ac:dyDescent="0.2">
      <c r="A835" s="13"/>
      <c r="B835"/>
      <c r="J835" s="227"/>
      <c r="O835" s="226"/>
      <c r="P835" s="9"/>
      <c r="R835" s="454"/>
      <c r="S835" s="227"/>
      <c r="T835" s="4"/>
    </row>
    <row r="836" spans="1:20" x14ac:dyDescent="0.2">
      <c r="A836" s="13"/>
      <c r="B836"/>
      <c r="J836" s="227"/>
      <c r="O836" s="226"/>
      <c r="P836" s="9"/>
      <c r="R836" s="454"/>
      <c r="S836" s="227"/>
      <c r="T836" s="4"/>
    </row>
    <row r="837" spans="1:20" x14ac:dyDescent="0.2">
      <c r="A837" s="13"/>
      <c r="B837"/>
      <c r="J837" s="227"/>
      <c r="O837" s="226"/>
      <c r="P837" s="9"/>
      <c r="R837" s="454"/>
      <c r="S837" s="227"/>
      <c r="T837" s="4"/>
    </row>
    <row r="838" spans="1:20" x14ac:dyDescent="0.2">
      <c r="A838" s="13"/>
      <c r="B838"/>
      <c r="J838" s="227"/>
      <c r="O838" s="226"/>
      <c r="P838" s="9"/>
      <c r="R838" s="454"/>
      <c r="S838" s="227"/>
      <c r="T838" s="4"/>
    </row>
    <row r="839" spans="1:20" x14ac:dyDescent="0.2">
      <c r="A839" s="13"/>
      <c r="B839"/>
      <c r="J839" s="227"/>
      <c r="O839" s="226"/>
      <c r="P839" s="9"/>
      <c r="R839" s="454"/>
      <c r="S839" s="227"/>
      <c r="T839" s="4"/>
    </row>
    <row r="840" spans="1:20" x14ac:dyDescent="0.2">
      <c r="A840" s="13"/>
      <c r="B840"/>
      <c r="J840" s="227"/>
      <c r="O840" s="226"/>
      <c r="P840" s="9"/>
      <c r="R840" s="454"/>
      <c r="S840" s="227"/>
      <c r="T840" s="4"/>
    </row>
    <row r="841" spans="1:20" x14ac:dyDescent="0.2">
      <c r="A841" s="13"/>
      <c r="B841"/>
      <c r="J841" s="227"/>
      <c r="O841" s="226"/>
      <c r="P841" s="9"/>
      <c r="R841" s="454"/>
      <c r="S841" s="227"/>
      <c r="T841" s="4"/>
    </row>
    <row r="842" spans="1:20" x14ac:dyDescent="0.2">
      <c r="A842" s="13"/>
      <c r="B842"/>
      <c r="J842" s="227"/>
      <c r="O842" s="226"/>
      <c r="P842" s="9"/>
      <c r="R842" s="454"/>
      <c r="S842" s="227"/>
      <c r="T842" s="4"/>
    </row>
    <row r="843" spans="1:20" x14ac:dyDescent="0.2">
      <c r="A843" s="13"/>
      <c r="B843"/>
      <c r="J843" s="227"/>
      <c r="O843" s="226"/>
      <c r="P843" s="9"/>
      <c r="R843" s="454"/>
      <c r="S843" s="227"/>
      <c r="T843" s="4"/>
    </row>
    <row r="844" spans="1:20" x14ac:dyDescent="0.2">
      <c r="A844" s="13"/>
      <c r="B844"/>
      <c r="J844" s="227"/>
      <c r="O844" s="226"/>
      <c r="P844" s="9"/>
      <c r="R844" s="454"/>
      <c r="S844" s="227"/>
      <c r="T844" s="4"/>
    </row>
    <row r="845" spans="1:20" x14ac:dyDescent="0.2">
      <c r="A845" s="13"/>
      <c r="B845"/>
      <c r="J845" s="227"/>
      <c r="O845" s="226"/>
      <c r="P845" s="9"/>
      <c r="R845" s="454"/>
      <c r="S845" s="227"/>
      <c r="T845" s="4"/>
    </row>
    <row r="846" spans="1:20" x14ac:dyDescent="0.2">
      <c r="A846" s="13"/>
      <c r="B846"/>
      <c r="J846" s="227"/>
      <c r="O846" s="226"/>
      <c r="P846" s="9"/>
      <c r="R846" s="454"/>
      <c r="S846" s="227"/>
      <c r="T846" s="4"/>
    </row>
    <row r="847" spans="1:20" x14ac:dyDescent="0.2">
      <c r="A847" s="13"/>
      <c r="B847"/>
      <c r="J847" s="227"/>
      <c r="O847" s="226"/>
      <c r="P847" s="9"/>
      <c r="R847" s="454"/>
      <c r="S847" s="227"/>
      <c r="T847" s="4"/>
    </row>
    <row r="848" spans="1:20" x14ac:dyDescent="0.2">
      <c r="A848" s="13"/>
      <c r="B848"/>
      <c r="J848" s="227"/>
      <c r="O848" s="226"/>
      <c r="P848" s="9"/>
      <c r="R848" s="454"/>
      <c r="S848" s="227"/>
      <c r="T848" s="4"/>
    </row>
    <row r="849" spans="1:20" x14ac:dyDescent="0.2">
      <c r="A849" s="13"/>
      <c r="B849"/>
      <c r="J849" s="227"/>
      <c r="O849" s="226"/>
      <c r="P849" s="9"/>
      <c r="R849" s="454"/>
      <c r="S849" s="227"/>
      <c r="T849" s="4"/>
    </row>
    <row r="850" spans="1:20" x14ac:dyDescent="0.2">
      <c r="A850" s="13"/>
      <c r="B850"/>
      <c r="J850" s="227"/>
      <c r="O850" s="226"/>
      <c r="P850" s="9"/>
      <c r="R850" s="454"/>
      <c r="S850" s="227"/>
      <c r="T850" s="4"/>
    </row>
    <row r="851" spans="1:20" x14ac:dyDescent="0.2">
      <c r="A851" s="13"/>
      <c r="B851"/>
      <c r="J851" s="227"/>
      <c r="O851" s="226"/>
      <c r="P851" s="9"/>
      <c r="R851" s="454"/>
      <c r="S851" s="227"/>
      <c r="T851" s="4"/>
    </row>
    <row r="852" spans="1:20" x14ac:dyDescent="0.2">
      <c r="A852" s="13"/>
      <c r="B852"/>
      <c r="J852" s="227"/>
      <c r="O852" s="226"/>
      <c r="P852" s="9"/>
      <c r="R852" s="454"/>
      <c r="S852" s="227"/>
      <c r="T852" s="4"/>
    </row>
    <row r="853" spans="1:20" x14ac:dyDescent="0.2">
      <c r="A853" s="13"/>
      <c r="B853"/>
      <c r="J853" s="227"/>
      <c r="O853" s="226"/>
      <c r="P853" s="9"/>
      <c r="R853" s="454"/>
      <c r="S853" s="227"/>
      <c r="T853" s="4"/>
    </row>
    <row r="854" spans="1:20" x14ac:dyDescent="0.2">
      <c r="A854" s="13"/>
      <c r="B854"/>
      <c r="J854" s="227"/>
      <c r="O854" s="226"/>
      <c r="P854" s="9"/>
      <c r="R854" s="454"/>
      <c r="S854" s="227"/>
      <c r="T854" s="4"/>
    </row>
    <row r="855" spans="1:20" x14ac:dyDescent="0.2">
      <c r="A855" s="13"/>
      <c r="B855"/>
      <c r="J855" s="227"/>
      <c r="O855" s="226"/>
      <c r="P855" s="9"/>
      <c r="R855" s="454"/>
      <c r="S855" s="227"/>
      <c r="T855" s="4"/>
    </row>
    <row r="856" spans="1:20" x14ac:dyDescent="0.2">
      <c r="A856" s="13"/>
      <c r="B856"/>
      <c r="J856" s="227"/>
      <c r="O856" s="226"/>
      <c r="P856" s="9"/>
      <c r="R856" s="454"/>
      <c r="S856" s="227"/>
      <c r="T856" s="4"/>
    </row>
    <row r="857" spans="1:20" x14ac:dyDescent="0.2">
      <c r="A857" s="13"/>
      <c r="B857"/>
      <c r="J857" s="227"/>
      <c r="O857" s="226"/>
      <c r="P857" s="9"/>
      <c r="R857" s="454"/>
      <c r="S857" s="227"/>
      <c r="T857" s="4"/>
    </row>
    <row r="858" spans="1:20" x14ac:dyDescent="0.2">
      <c r="A858" s="13"/>
      <c r="B858"/>
      <c r="J858" s="227"/>
      <c r="O858" s="226"/>
      <c r="P858" s="9"/>
      <c r="R858" s="454"/>
      <c r="S858" s="227"/>
      <c r="T858" s="4"/>
    </row>
    <row r="859" spans="1:20" x14ac:dyDescent="0.2">
      <c r="A859" s="13"/>
      <c r="B859"/>
      <c r="J859" s="227"/>
      <c r="O859" s="226"/>
      <c r="P859" s="9"/>
      <c r="R859" s="454"/>
      <c r="S859" s="227"/>
      <c r="T859" s="4"/>
    </row>
    <row r="860" spans="1:20" x14ac:dyDescent="0.2">
      <c r="A860" s="13"/>
      <c r="B860"/>
      <c r="J860" s="227"/>
      <c r="O860" s="226"/>
      <c r="P860" s="9"/>
      <c r="R860" s="454"/>
      <c r="S860" s="227"/>
      <c r="T860" s="4"/>
    </row>
    <row r="861" spans="1:20" x14ac:dyDescent="0.2">
      <c r="A861" s="13"/>
      <c r="B861"/>
      <c r="J861" s="227"/>
      <c r="O861" s="226"/>
      <c r="P861" s="9"/>
      <c r="R861" s="454"/>
      <c r="S861" s="227"/>
      <c r="T861" s="4"/>
    </row>
    <row r="862" spans="1:20" x14ac:dyDescent="0.2">
      <c r="A862" s="13"/>
      <c r="B862"/>
      <c r="J862" s="227"/>
      <c r="O862" s="226"/>
      <c r="P862" s="9"/>
      <c r="R862" s="454"/>
      <c r="S862" s="227"/>
      <c r="T862" s="4"/>
    </row>
    <row r="863" spans="1:20" x14ac:dyDescent="0.2">
      <c r="A863" s="13"/>
      <c r="B863"/>
      <c r="J863" s="227"/>
      <c r="O863" s="226"/>
      <c r="P863" s="9"/>
      <c r="R863" s="454"/>
      <c r="S863" s="227"/>
      <c r="T863" s="4"/>
    </row>
    <row r="864" spans="1:20" x14ac:dyDescent="0.2">
      <c r="A864" s="13"/>
      <c r="B864"/>
      <c r="J864" s="227"/>
      <c r="O864" s="226"/>
      <c r="P864" s="9"/>
      <c r="R864" s="454"/>
      <c r="S864" s="227"/>
      <c r="T864" s="4"/>
    </row>
    <row r="865" spans="1:20" x14ac:dyDescent="0.2">
      <c r="A865" s="13"/>
      <c r="B865"/>
      <c r="J865" s="227"/>
      <c r="O865" s="226"/>
      <c r="P865" s="9"/>
      <c r="R865" s="454"/>
      <c r="S865" s="227"/>
      <c r="T865" s="4"/>
    </row>
    <row r="866" spans="1:20" x14ac:dyDescent="0.2">
      <c r="A866" s="13"/>
      <c r="B866"/>
      <c r="J866" s="227"/>
      <c r="O866" s="226"/>
      <c r="P866" s="9"/>
      <c r="R866" s="454"/>
      <c r="S866" s="227"/>
      <c r="T866" s="4"/>
    </row>
    <row r="867" spans="1:20" x14ac:dyDescent="0.2">
      <c r="A867" s="13"/>
      <c r="B867"/>
      <c r="J867" s="227"/>
      <c r="O867" s="226"/>
      <c r="P867" s="9"/>
      <c r="R867" s="454"/>
      <c r="S867" s="227"/>
      <c r="T867" s="4"/>
    </row>
    <row r="868" spans="1:20" x14ac:dyDescent="0.2">
      <c r="A868" s="13"/>
      <c r="B868"/>
      <c r="J868" s="227"/>
      <c r="O868" s="226"/>
      <c r="P868" s="9"/>
      <c r="R868" s="454"/>
      <c r="S868" s="227"/>
      <c r="T868" s="4"/>
    </row>
    <row r="869" spans="1:20" x14ac:dyDescent="0.2">
      <c r="A869" s="13"/>
      <c r="B869"/>
      <c r="J869" s="227"/>
      <c r="O869" s="226"/>
      <c r="P869" s="9"/>
      <c r="R869" s="454"/>
      <c r="S869" s="227"/>
      <c r="T869" s="4"/>
    </row>
    <row r="870" spans="1:20" x14ac:dyDescent="0.2">
      <c r="A870" s="13"/>
      <c r="B870"/>
      <c r="J870" s="227"/>
      <c r="O870" s="226"/>
      <c r="P870" s="9"/>
      <c r="R870" s="454"/>
      <c r="S870" s="227"/>
      <c r="T870" s="4"/>
    </row>
    <row r="871" spans="1:20" x14ac:dyDescent="0.2">
      <c r="A871" s="13"/>
      <c r="B871"/>
      <c r="J871" s="227"/>
      <c r="O871" s="226"/>
      <c r="P871" s="9"/>
      <c r="R871" s="454"/>
      <c r="S871" s="227"/>
      <c r="T871" s="4"/>
    </row>
    <row r="872" spans="1:20" x14ac:dyDescent="0.2">
      <c r="A872" s="13"/>
      <c r="B872"/>
      <c r="J872" s="227"/>
      <c r="O872" s="226"/>
      <c r="P872" s="9"/>
      <c r="R872" s="454"/>
      <c r="S872" s="227"/>
      <c r="T872" s="4"/>
    </row>
    <row r="873" spans="1:20" x14ac:dyDescent="0.2">
      <c r="A873" s="13"/>
      <c r="B873"/>
      <c r="J873" s="227"/>
      <c r="O873" s="226"/>
      <c r="P873" s="9"/>
      <c r="R873" s="454"/>
      <c r="S873" s="227"/>
      <c r="T873" s="4"/>
    </row>
    <row r="874" spans="1:20" x14ac:dyDescent="0.2">
      <c r="A874" s="13"/>
      <c r="B874"/>
      <c r="J874" s="227"/>
      <c r="O874" s="226"/>
      <c r="P874" s="9"/>
      <c r="R874" s="454"/>
      <c r="S874" s="227"/>
      <c r="T874" s="4"/>
    </row>
    <row r="875" spans="1:20" x14ac:dyDescent="0.2">
      <c r="A875" s="13"/>
      <c r="B875"/>
      <c r="J875" s="227"/>
      <c r="O875" s="226"/>
      <c r="P875" s="9"/>
      <c r="R875" s="454"/>
      <c r="S875" s="227"/>
      <c r="T875" s="4"/>
    </row>
    <row r="876" spans="1:20" x14ac:dyDescent="0.2">
      <c r="A876" s="13"/>
      <c r="B876"/>
      <c r="J876" s="227"/>
      <c r="O876" s="226"/>
      <c r="P876" s="9"/>
      <c r="R876" s="454"/>
      <c r="S876" s="227"/>
      <c r="T876" s="4"/>
    </row>
    <row r="877" spans="1:20" x14ac:dyDescent="0.2">
      <c r="A877" s="13"/>
      <c r="B877"/>
      <c r="J877" s="227"/>
      <c r="O877" s="226"/>
      <c r="P877" s="9"/>
      <c r="R877" s="454"/>
      <c r="S877" s="227"/>
      <c r="T877" s="4"/>
    </row>
    <row r="878" spans="1:20" x14ac:dyDescent="0.2">
      <c r="A878" s="13"/>
      <c r="B878"/>
      <c r="J878" s="227"/>
      <c r="O878" s="226"/>
      <c r="P878" s="9"/>
      <c r="R878" s="454"/>
      <c r="S878" s="227"/>
      <c r="T878" s="4"/>
    </row>
    <row r="879" spans="1:20" x14ac:dyDescent="0.2">
      <c r="A879" s="13"/>
      <c r="B879"/>
      <c r="J879" s="227"/>
      <c r="O879" s="226"/>
      <c r="P879" s="9"/>
      <c r="R879" s="454"/>
      <c r="S879" s="227"/>
      <c r="T879" s="4"/>
    </row>
    <row r="880" spans="1:20" x14ac:dyDescent="0.2">
      <c r="A880" s="13"/>
      <c r="B880"/>
      <c r="J880" s="227"/>
      <c r="O880" s="226"/>
      <c r="P880" s="9"/>
      <c r="R880" s="454"/>
      <c r="S880" s="227"/>
      <c r="T880" s="4"/>
    </row>
    <row r="881" spans="1:20" x14ac:dyDescent="0.2">
      <c r="A881" s="13"/>
      <c r="B881"/>
      <c r="J881" s="227"/>
      <c r="O881" s="226"/>
      <c r="P881" s="9"/>
      <c r="R881" s="454"/>
      <c r="S881" s="227"/>
      <c r="T881" s="4"/>
    </row>
    <row r="882" spans="1:20" x14ac:dyDescent="0.2">
      <c r="A882" s="13"/>
      <c r="B882"/>
      <c r="J882" s="227"/>
      <c r="O882" s="226"/>
      <c r="P882" s="9"/>
      <c r="R882" s="454"/>
      <c r="S882" s="227"/>
      <c r="T882" s="4"/>
    </row>
    <row r="883" spans="1:20" x14ac:dyDescent="0.2">
      <c r="A883" s="13"/>
      <c r="B883"/>
      <c r="J883" s="227"/>
      <c r="O883" s="226"/>
      <c r="P883" s="9"/>
      <c r="R883" s="454"/>
      <c r="S883" s="227"/>
      <c r="T883" s="4"/>
    </row>
    <row r="884" spans="1:20" x14ac:dyDescent="0.2">
      <c r="A884" s="13"/>
      <c r="B884"/>
      <c r="J884" s="227"/>
      <c r="O884" s="226"/>
      <c r="P884" s="9"/>
      <c r="R884" s="454"/>
      <c r="S884" s="227"/>
      <c r="T884" s="4"/>
    </row>
    <row r="885" spans="1:20" x14ac:dyDescent="0.2">
      <c r="A885" s="13"/>
      <c r="B885"/>
      <c r="J885" s="227"/>
      <c r="O885" s="226"/>
      <c r="P885" s="9"/>
      <c r="R885" s="454"/>
      <c r="S885" s="227"/>
      <c r="T885" s="4"/>
    </row>
    <row r="886" spans="1:20" x14ac:dyDescent="0.2">
      <c r="A886" s="13"/>
      <c r="B886"/>
      <c r="J886" s="227"/>
      <c r="O886" s="226"/>
      <c r="P886" s="9"/>
      <c r="R886" s="454"/>
      <c r="S886" s="227"/>
      <c r="T886" s="4"/>
    </row>
    <row r="887" spans="1:20" x14ac:dyDescent="0.2">
      <c r="A887" s="13"/>
      <c r="B887"/>
      <c r="J887" s="227"/>
      <c r="O887" s="226"/>
      <c r="P887" s="9"/>
      <c r="R887" s="454"/>
      <c r="S887" s="227"/>
      <c r="T887" s="4"/>
    </row>
    <row r="888" spans="1:20" x14ac:dyDescent="0.2">
      <c r="A888" s="13"/>
      <c r="B888"/>
      <c r="J888" s="227"/>
      <c r="O888" s="226"/>
      <c r="P888" s="9"/>
      <c r="R888" s="454"/>
      <c r="S888" s="227"/>
      <c r="T888" s="4"/>
    </row>
    <row r="889" spans="1:20" x14ac:dyDescent="0.2">
      <c r="A889" s="13"/>
      <c r="B889"/>
      <c r="J889" s="227"/>
      <c r="O889" s="226"/>
      <c r="P889" s="9"/>
      <c r="R889" s="454"/>
      <c r="S889" s="227"/>
      <c r="T889" s="4"/>
    </row>
    <row r="890" spans="1:20" x14ac:dyDescent="0.2">
      <c r="A890" s="13"/>
      <c r="B890"/>
      <c r="J890" s="227"/>
      <c r="O890" s="226"/>
      <c r="P890" s="9"/>
      <c r="R890" s="454"/>
      <c r="S890" s="227"/>
      <c r="T890" s="4"/>
    </row>
    <row r="891" spans="1:20" x14ac:dyDescent="0.2">
      <c r="A891" s="13"/>
      <c r="B891"/>
      <c r="J891" s="227"/>
      <c r="O891" s="226"/>
      <c r="P891" s="9"/>
      <c r="R891" s="454"/>
      <c r="S891" s="227"/>
      <c r="T891" s="4"/>
    </row>
    <row r="892" spans="1:20" x14ac:dyDescent="0.2">
      <c r="A892" s="13"/>
      <c r="B892"/>
      <c r="J892" s="227"/>
      <c r="O892" s="226"/>
      <c r="P892" s="9"/>
      <c r="R892" s="454"/>
      <c r="S892" s="227"/>
      <c r="T892" s="4"/>
    </row>
    <row r="893" spans="1:20" x14ac:dyDescent="0.2">
      <c r="A893" s="13"/>
      <c r="B893"/>
      <c r="J893" s="227"/>
      <c r="O893" s="226"/>
      <c r="P893" s="9"/>
      <c r="R893" s="454"/>
      <c r="S893" s="227"/>
      <c r="T893" s="4"/>
    </row>
    <row r="894" spans="1:20" x14ac:dyDescent="0.2">
      <c r="A894" s="13"/>
      <c r="B894"/>
      <c r="J894" s="227"/>
      <c r="O894" s="226"/>
      <c r="P894" s="9"/>
      <c r="R894" s="454"/>
      <c r="S894" s="227"/>
      <c r="T894" s="4"/>
    </row>
    <row r="895" spans="1:20" x14ac:dyDescent="0.2">
      <c r="A895" s="13"/>
      <c r="B895"/>
      <c r="J895" s="227"/>
      <c r="O895" s="226"/>
      <c r="P895" s="9"/>
      <c r="R895" s="454"/>
      <c r="S895" s="227"/>
      <c r="T895" s="4"/>
    </row>
    <row r="896" spans="1:20" x14ac:dyDescent="0.2">
      <c r="A896" s="13"/>
      <c r="B896"/>
      <c r="J896" s="227"/>
      <c r="O896" s="226"/>
      <c r="P896" s="9"/>
      <c r="R896" s="454"/>
      <c r="S896" s="227"/>
      <c r="T896" s="4"/>
    </row>
    <row r="897" spans="1:20" x14ac:dyDescent="0.2">
      <c r="A897" s="13"/>
      <c r="B897"/>
      <c r="J897" s="227"/>
      <c r="O897" s="226"/>
      <c r="P897" s="9"/>
      <c r="R897" s="454"/>
      <c r="S897" s="227"/>
      <c r="T897" s="4"/>
    </row>
    <row r="898" spans="1:20" x14ac:dyDescent="0.2">
      <c r="A898" s="13"/>
      <c r="B898"/>
      <c r="J898" s="227"/>
      <c r="O898" s="226"/>
      <c r="P898" s="9"/>
      <c r="R898" s="454"/>
      <c r="S898" s="227"/>
      <c r="T898" s="4"/>
    </row>
    <row r="899" spans="1:20" x14ac:dyDescent="0.2">
      <c r="A899" s="13"/>
      <c r="B899"/>
      <c r="J899" s="227"/>
      <c r="O899" s="226"/>
      <c r="P899" s="9"/>
      <c r="R899" s="454"/>
      <c r="S899" s="227"/>
      <c r="T899" s="4"/>
    </row>
    <row r="900" spans="1:20" x14ac:dyDescent="0.2">
      <c r="A900" s="13"/>
      <c r="B900"/>
      <c r="J900" s="227"/>
      <c r="O900" s="226"/>
      <c r="P900" s="9"/>
      <c r="R900" s="454"/>
      <c r="S900" s="227"/>
      <c r="T900" s="4"/>
    </row>
    <row r="901" spans="1:20" x14ac:dyDescent="0.2">
      <c r="A901" s="13"/>
      <c r="B901"/>
      <c r="J901" s="227"/>
      <c r="O901" s="226"/>
      <c r="P901" s="9"/>
      <c r="R901" s="454"/>
      <c r="S901" s="227"/>
      <c r="T901" s="4"/>
    </row>
    <row r="902" spans="1:20" x14ac:dyDescent="0.2">
      <c r="A902" s="13"/>
      <c r="B902"/>
      <c r="J902" s="227"/>
      <c r="O902" s="226"/>
      <c r="P902" s="9"/>
      <c r="R902" s="454"/>
      <c r="S902" s="227"/>
      <c r="T902" s="4"/>
    </row>
    <row r="903" spans="1:20" x14ac:dyDescent="0.2">
      <c r="A903" s="13"/>
      <c r="B903"/>
      <c r="J903" s="227"/>
      <c r="O903" s="226"/>
      <c r="P903" s="9"/>
      <c r="R903" s="454"/>
      <c r="S903" s="227"/>
      <c r="T903" s="4"/>
    </row>
    <row r="904" spans="1:20" x14ac:dyDescent="0.2">
      <c r="A904" s="13"/>
      <c r="B904"/>
      <c r="J904" s="227"/>
      <c r="O904" s="226"/>
      <c r="P904" s="9"/>
      <c r="R904" s="454"/>
      <c r="S904" s="227"/>
      <c r="T904" s="4"/>
    </row>
    <row r="905" spans="1:20" x14ac:dyDescent="0.2">
      <c r="A905" s="13"/>
      <c r="B905"/>
      <c r="J905" s="227"/>
      <c r="O905" s="226"/>
      <c r="P905" s="9"/>
      <c r="R905" s="454"/>
      <c r="S905" s="227"/>
      <c r="T905" s="4"/>
    </row>
    <row r="906" spans="1:20" x14ac:dyDescent="0.2">
      <c r="A906" s="13"/>
      <c r="B906"/>
      <c r="J906" s="227"/>
      <c r="O906" s="226"/>
      <c r="P906" s="9"/>
      <c r="R906" s="454"/>
      <c r="S906" s="227"/>
      <c r="T906" s="4"/>
    </row>
    <row r="907" spans="1:20" x14ac:dyDescent="0.2">
      <c r="A907" s="13"/>
      <c r="B907"/>
      <c r="J907" s="227"/>
      <c r="O907" s="226"/>
      <c r="P907" s="9"/>
      <c r="R907" s="454"/>
      <c r="S907" s="227"/>
      <c r="T907" s="4"/>
    </row>
    <row r="908" spans="1:20" x14ac:dyDescent="0.2">
      <c r="A908" s="13"/>
      <c r="B908"/>
      <c r="J908" s="227"/>
      <c r="O908" s="226"/>
      <c r="P908" s="9"/>
      <c r="R908" s="454"/>
      <c r="S908" s="227"/>
      <c r="T908" s="4"/>
    </row>
    <row r="909" spans="1:20" x14ac:dyDescent="0.2">
      <c r="A909" s="13"/>
      <c r="B909"/>
      <c r="J909" s="227"/>
      <c r="O909" s="226"/>
      <c r="P909" s="9"/>
      <c r="R909" s="454"/>
      <c r="S909" s="227"/>
      <c r="T909" s="4"/>
    </row>
    <row r="910" spans="1:20" x14ac:dyDescent="0.2">
      <c r="A910" s="13"/>
      <c r="B910"/>
      <c r="J910" s="227"/>
      <c r="O910" s="226"/>
      <c r="P910" s="9"/>
      <c r="R910" s="454"/>
      <c r="S910" s="227"/>
      <c r="T910" s="4"/>
    </row>
    <row r="911" spans="1:20" x14ac:dyDescent="0.2">
      <c r="A911" s="13"/>
      <c r="B911"/>
      <c r="J911" s="227"/>
      <c r="O911" s="226"/>
      <c r="P911" s="9"/>
      <c r="R911" s="454"/>
      <c r="S911" s="227"/>
      <c r="T911" s="4"/>
    </row>
    <row r="912" spans="1:20" x14ac:dyDescent="0.2">
      <c r="A912" s="13"/>
      <c r="B912"/>
      <c r="J912" s="227"/>
      <c r="O912" s="226"/>
      <c r="P912" s="9"/>
      <c r="R912" s="454"/>
      <c r="S912" s="227"/>
      <c r="T912" s="4"/>
    </row>
    <row r="913" spans="1:20" x14ac:dyDescent="0.2">
      <c r="A913" s="13"/>
      <c r="B913"/>
      <c r="J913" s="227"/>
      <c r="O913" s="226"/>
      <c r="P913" s="9"/>
      <c r="R913" s="454"/>
      <c r="S913" s="227"/>
      <c r="T913" s="4"/>
    </row>
    <row r="914" spans="1:20" x14ac:dyDescent="0.2">
      <c r="A914" s="13"/>
      <c r="B914"/>
      <c r="J914" s="227"/>
      <c r="O914" s="226"/>
      <c r="P914" s="9"/>
      <c r="R914" s="454"/>
      <c r="S914" s="227"/>
      <c r="T914" s="4"/>
    </row>
    <row r="915" spans="1:20" x14ac:dyDescent="0.2">
      <c r="A915" s="13"/>
      <c r="B915"/>
      <c r="J915" s="227"/>
      <c r="O915" s="226"/>
      <c r="P915" s="9"/>
      <c r="R915" s="454"/>
      <c r="S915" s="227"/>
      <c r="T915" s="4"/>
    </row>
    <row r="916" spans="1:20" x14ac:dyDescent="0.2">
      <c r="A916" s="13"/>
      <c r="B916"/>
      <c r="J916" s="227"/>
      <c r="O916" s="226"/>
      <c r="P916" s="9"/>
      <c r="R916" s="454"/>
      <c r="S916" s="227"/>
      <c r="T916" s="4"/>
    </row>
    <row r="917" spans="1:20" x14ac:dyDescent="0.2">
      <c r="A917" s="13"/>
      <c r="B917"/>
      <c r="J917" s="227"/>
      <c r="O917" s="226"/>
      <c r="P917" s="9"/>
      <c r="R917" s="454"/>
      <c r="S917" s="227"/>
      <c r="T917" s="4"/>
    </row>
    <row r="918" spans="1:20" x14ac:dyDescent="0.2">
      <c r="A918" s="13"/>
      <c r="B918"/>
      <c r="J918" s="227"/>
      <c r="O918" s="226"/>
      <c r="P918" s="9"/>
      <c r="R918" s="454"/>
      <c r="S918" s="227"/>
      <c r="T918" s="4"/>
    </row>
    <row r="919" spans="1:20" x14ac:dyDescent="0.2">
      <c r="A919" s="13"/>
      <c r="B919"/>
      <c r="J919" s="227"/>
      <c r="O919" s="226"/>
      <c r="P919" s="9"/>
      <c r="R919" s="454"/>
      <c r="S919" s="227"/>
      <c r="T919" s="4"/>
    </row>
    <row r="920" spans="1:20" x14ac:dyDescent="0.2">
      <c r="A920" s="13"/>
      <c r="B920"/>
      <c r="J920" s="227"/>
      <c r="O920" s="226"/>
      <c r="P920" s="9"/>
      <c r="R920" s="454"/>
      <c r="S920" s="227"/>
      <c r="T920" s="4"/>
    </row>
    <row r="921" spans="1:20" x14ac:dyDescent="0.2">
      <c r="A921" s="13"/>
      <c r="B921"/>
      <c r="J921" s="227"/>
      <c r="O921" s="226"/>
      <c r="P921" s="9"/>
      <c r="R921" s="454"/>
      <c r="S921" s="227"/>
      <c r="T921" s="4"/>
    </row>
    <row r="922" spans="1:20" x14ac:dyDescent="0.2">
      <c r="A922" s="13"/>
      <c r="B922"/>
      <c r="J922" s="227"/>
      <c r="O922" s="226"/>
      <c r="P922" s="9"/>
      <c r="R922" s="454"/>
      <c r="S922" s="227"/>
      <c r="T922" s="4"/>
    </row>
    <row r="923" spans="1:20" x14ac:dyDescent="0.2">
      <c r="A923" s="13"/>
      <c r="B923"/>
      <c r="J923" s="227"/>
      <c r="O923" s="226"/>
      <c r="P923" s="9"/>
      <c r="R923" s="454"/>
      <c r="S923" s="227"/>
      <c r="T923" s="4"/>
    </row>
    <row r="924" spans="1:20" x14ac:dyDescent="0.2">
      <c r="A924" s="13"/>
      <c r="B924"/>
      <c r="J924" s="227"/>
      <c r="O924" s="226"/>
      <c r="P924" s="9"/>
      <c r="R924" s="454"/>
      <c r="S924" s="227"/>
      <c r="T924" s="4"/>
    </row>
    <row r="925" spans="1:20" x14ac:dyDescent="0.2">
      <c r="A925" s="13"/>
      <c r="B925"/>
      <c r="J925" s="227"/>
      <c r="O925" s="226"/>
      <c r="P925" s="9"/>
      <c r="R925" s="454"/>
      <c r="S925" s="227"/>
      <c r="T925" s="4"/>
    </row>
    <row r="926" spans="1:20" x14ac:dyDescent="0.2">
      <c r="A926" s="13"/>
      <c r="B926"/>
      <c r="J926" s="227"/>
      <c r="O926" s="226"/>
      <c r="P926" s="9"/>
      <c r="R926" s="454"/>
      <c r="S926" s="227"/>
      <c r="T926" s="4"/>
    </row>
    <row r="927" spans="1:20" x14ac:dyDescent="0.2">
      <c r="A927" s="13"/>
      <c r="B927"/>
      <c r="J927" s="227"/>
      <c r="O927" s="226"/>
      <c r="P927" s="9"/>
      <c r="R927" s="454"/>
      <c r="S927" s="227"/>
      <c r="T927" s="4"/>
    </row>
    <row r="928" spans="1:20" x14ac:dyDescent="0.2">
      <c r="A928" s="13"/>
      <c r="B928"/>
      <c r="J928" s="227"/>
      <c r="O928" s="226"/>
      <c r="P928" s="9"/>
      <c r="R928" s="454"/>
      <c r="S928" s="227"/>
      <c r="T928" s="4"/>
    </row>
    <row r="929" spans="1:20" x14ac:dyDescent="0.2">
      <c r="A929" s="13"/>
      <c r="B929"/>
      <c r="J929" s="227"/>
      <c r="O929" s="226"/>
      <c r="P929" s="9"/>
      <c r="R929" s="454"/>
      <c r="S929" s="227"/>
      <c r="T929" s="4"/>
    </row>
    <row r="930" spans="1:20" x14ac:dyDescent="0.2">
      <c r="A930" s="13"/>
      <c r="B930"/>
      <c r="J930" s="227"/>
      <c r="O930" s="226"/>
      <c r="P930" s="9"/>
      <c r="R930" s="454"/>
      <c r="S930" s="227"/>
      <c r="T930" s="4"/>
    </row>
    <row r="931" spans="1:20" x14ac:dyDescent="0.2">
      <c r="A931" s="13"/>
      <c r="B931"/>
      <c r="J931" s="227"/>
      <c r="O931" s="226"/>
      <c r="P931" s="9"/>
      <c r="R931" s="454"/>
      <c r="S931" s="227"/>
      <c r="T931" s="4"/>
    </row>
    <row r="932" spans="1:20" x14ac:dyDescent="0.2">
      <c r="A932" s="13"/>
      <c r="B932"/>
      <c r="J932" s="227"/>
      <c r="O932" s="226"/>
      <c r="P932" s="9"/>
      <c r="R932" s="454"/>
      <c r="S932" s="227"/>
      <c r="T932" s="4"/>
    </row>
    <row r="933" spans="1:20" x14ac:dyDescent="0.2">
      <c r="A933" s="13"/>
      <c r="B933"/>
      <c r="J933" s="227"/>
      <c r="O933" s="226"/>
      <c r="P933" s="9"/>
      <c r="R933" s="454"/>
      <c r="S933" s="227"/>
      <c r="T933" s="4"/>
    </row>
    <row r="934" spans="1:20" x14ac:dyDescent="0.2">
      <c r="A934" s="13"/>
      <c r="B934"/>
      <c r="J934" s="227"/>
      <c r="O934" s="226"/>
      <c r="P934" s="9"/>
      <c r="R934" s="454"/>
      <c r="S934" s="227"/>
      <c r="T934" s="4"/>
    </row>
    <row r="935" spans="1:20" x14ac:dyDescent="0.2">
      <c r="A935" s="13"/>
      <c r="B935"/>
      <c r="J935" s="227"/>
      <c r="O935" s="226"/>
      <c r="P935" s="9"/>
      <c r="R935" s="454"/>
      <c r="S935" s="227"/>
      <c r="T935" s="4"/>
    </row>
    <row r="936" spans="1:20" x14ac:dyDescent="0.2">
      <c r="A936" s="13"/>
      <c r="B936"/>
      <c r="J936" s="227"/>
      <c r="O936" s="226"/>
      <c r="P936" s="9"/>
      <c r="R936" s="454"/>
      <c r="S936" s="227"/>
      <c r="T936" s="4"/>
    </row>
    <row r="937" spans="1:20" x14ac:dyDescent="0.2">
      <c r="A937" s="13"/>
      <c r="B937"/>
      <c r="J937" s="227"/>
      <c r="O937" s="226"/>
      <c r="P937" s="9"/>
      <c r="R937" s="454"/>
      <c r="S937" s="227"/>
      <c r="T937" s="4"/>
    </row>
    <row r="938" spans="1:20" x14ac:dyDescent="0.2">
      <c r="A938" s="13"/>
      <c r="B938"/>
      <c r="J938" s="227"/>
      <c r="O938" s="226"/>
      <c r="P938" s="9"/>
      <c r="R938" s="454"/>
      <c r="S938" s="227"/>
      <c r="T938" s="4"/>
    </row>
    <row r="939" spans="1:20" x14ac:dyDescent="0.2">
      <c r="A939" s="13"/>
      <c r="B939"/>
      <c r="J939" s="227"/>
      <c r="O939" s="226"/>
      <c r="P939" s="9"/>
      <c r="R939" s="454"/>
      <c r="S939" s="227"/>
      <c r="T939" s="4"/>
    </row>
    <row r="940" spans="1:20" x14ac:dyDescent="0.2">
      <c r="A940" s="13"/>
      <c r="B940"/>
      <c r="J940" s="227"/>
      <c r="O940" s="226"/>
      <c r="P940" s="9"/>
      <c r="R940" s="454"/>
      <c r="S940" s="227"/>
      <c r="T940" s="4"/>
    </row>
    <row r="941" spans="1:20" x14ac:dyDescent="0.2">
      <c r="A941" s="13"/>
      <c r="B941"/>
      <c r="J941" s="227"/>
      <c r="O941" s="226"/>
      <c r="P941" s="9"/>
      <c r="R941" s="454"/>
      <c r="S941" s="227"/>
      <c r="T941" s="4"/>
    </row>
    <row r="942" spans="1:20" x14ac:dyDescent="0.2">
      <c r="A942" s="13"/>
      <c r="B942"/>
      <c r="J942" s="227"/>
      <c r="O942" s="226"/>
      <c r="P942" s="9"/>
      <c r="R942" s="454"/>
      <c r="S942" s="227"/>
      <c r="T942" s="4"/>
    </row>
    <row r="943" spans="1:20" x14ac:dyDescent="0.2">
      <c r="A943" s="13"/>
      <c r="B943"/>
      <c r="J943" s="227"/>
      <c r="O943" s="226"/>
      <c r="P943" s="9"/>
      <c r="R943" s="454"/>
      <c r="S943" s="227"/>
      <c r="T943" s="4"/>
    </row>
    <row r="944" spans="1:20" x14ac:dyDescent="0.2">
      <c r="A944" s="13"/>
      <c r="B944"/>
      <c r="J944" s="227"/>
      <c r="O944" s="226"/>
      <c r="P944" s="9"/>
      <c r="R944" s="454"/>
      <c r="S944" s="227"/>
      <c r="T944" s="4"/>
    </row>
    <row r="945" spans="1:20" x14ac:dyDescent="0.2">
      <c r="A945" s="13"/>
      <c r="B945"/>
      <c r="J945" s="227"/>
      <c r="O945" s="226"/>
      <c r="P945" s="9"/>
      <c r="R945" s="454"/>
      <c r="S945" s="227"/>
      <c r="T945" s="4"/>
    </row>
    <row r="946" spans="1:20" x14ac:dyDescent="0.2">
      <c r="A946" s="13"/>
      <c r="B946"/>
      <c r="J946" s="227"/>
      <c r="O946" s="226"/>
      <c r="P946" s="9"/>
      <c r="R946" s="454"/>
      <c r="S946" s="227"/>
      <c r="T946" s="4"/>
    </row>
    <row r="947" spans="1:20" x14ac:dyDescent="0.2">
      <c r="A947" s="13"/>
      <c r="B947"/>
      <c r="J947" s="227"/>
      <c r="O947" s="226"/>
      <c r="P947" s="9"/>
      <c r="R947" s="454"/>
      <c r="S947" s="227"/>
      <c r="T947" s="4"/>
    </row>
    <row r="948" spans="1:20" x14ac:dyDescent="0.2">
      <c r="A948" s="13"/>
      <c r="B948"/>
      <c r="J948" s="227"/>
      <c r="O948" s="226"/>
      <c r="P948" s="9"/>
      <c r="R948" s="454"/>
      <c r="S948" s="227"/>
      <c r="T948" s="4"/>
    </row>
    <row r="949" spans="1:20" x14ac:dyDescent="0.2">
      <c r="A949" s="13"/>
      <c r="B949"/>
      <c r="J949" s="227"/>
      <c r="O949" s="226"/>
      <c r="P949" s="9"/>
      <c r="R949" s="454"/>
      <c r="S949" s="227"/>
      <c r="T949" s="4"/>
    </row>
    <row r="950" spans="1:20" x14ac:dyDescent="0.2">
      <c r="A950" s="13"/>
      <c r="B950"/>
      <c r="J950" s="227"/>
      <c r="O950" s="226"/>
      <c r="P950" s="9"/>
      <c r="R950" s="454"/>
      <c r="S950" s="227"/>
      <c r="T950" s="4"/>
    </row>
    <row r="951" spans="1:20" x14ac:dyDescent="0.2">
      <c r="A951" s="13"/>
      <c r="B951"/>
      <c r="J951" s="227"/>
      <c r="O951" s="226"/>
      <c r="P951" s="9"/>
      <c r="R951" s="454"/>
      <c r="S951" s="227"/>
      <c r="T951" s="4"/>
    </row>
    <row r="952" spans="1:20" x14ac:dyDescent="0.2">
      <c r="A952" s="13"/>
      <c r="B952"/>
      <c r="J952" s="227"/>
      <c r="O952" s="226"/>
      <c r="P952" s="9"/>
      <c r="R952" s="454"/>
      <c r="S952" s="227"/>
      <c r="T952" s="4"/>
    </row>
    <row r="953" spans="1:20" x14ac:dyDescent="0.2">
      <c r="A953" s="13"/>
      <c r="B953"/>
      <c r="J953" s="227"/>
      <c r="O953" s="226"/>
      <c r="P953" s="9"/>
      <c r="R953" s="454"/>
      <c r="S953" s="227"/>
      <c r="T953" s="4"/>
    </row>
    <row r="954" spans="1:20" x14ac:dyDescent="0.2">
      <c r="A954" s="13"/>
      <c r="B954"/>
      <c r="J954" s="227"/>
      <c r="O954" s="226"/>
      <c r="P954" s="9"/>
      <c r="R954" s="454"/>
      <c r="S954" s="227"/>
      <c r="T954" s="4"/>
    </row>
    <row r="955" spans="1:20" x14ac:dyDescent="0.2">
      <c r="A955" s="13"/>
      <c r="B955"/>
      <c r="J955" s="227"/>
      <c r="O955" s="226"/>
      <c r="P955" s="9"/>
      <c r="R955" s="454"/>
      <c r="S955" s="227"/>
      <c r="T955" s="4"/>
    </row>
    <row r="956" spans="1:20" x14ac:dyDescent="0.2">
      <c r="A956" s="13"/>
      <c r="B956"/>
      <c r="J956" s="227"/>
      <c r="O956" s="226"/>
      <c r="P956" s="9"/>
      <c r="R956" s="454"/>
      <c r="S956" s="227"/>
      <c r="T956" s="4"/>
    </row>
    <row r="957" spans="1:20" x14ac:dyDescent="0.2">
      <c r="A957" s="13"/>
      <c r="B957"/>
      <c r="J957" s="227"/>
      <c r="O957" s="226"/>
      <c r="P957" s="9"/>
      <c r="R957" s="454"/>
      <c r="S957" s="227"/>
      <c r="T957" s="4"/>
    </row>
    <row r="958" spans="1:20" x14ac:dyDescent="0.2">
      <c r="A958" s="13"/>
      <c r="B958"/>
      <c r="J958" s="227"/>
      <c r="O958" s="226"/>
      <c r="P958" s="9"/>
      <c r="R958" s="454"/>
      <c r="S958" s="227"/>
      <c r="T958" s="4"/>
    </row>
    <row r="959" spans="1:20" x14ac:dyDescent="0.2">
      <c r="A959" s="13"/>
      <c r="B959"/>
      <c r="J959" s="227"/>
      <c r="O959" s="226"/>
      <c r="P959" s="9"/>
      <c r="R959" s="454"/>
      <c r="S959" s="227"/>
      <c r="T959" s="4"/>
    </row>
    <row r="960" spans="1:20" x14ac:dyDescent="0.2">
      <c r="A960" s="13"/>
      <c r="B960"/>
      <c r="J960" s="227"/>
      <c r="O960" s="226"/>
      <c r="P960" s="9"/>
      <c r="R960" s="454"/>
      <c r="S960" s="227"/>
      <c r="T960" s="4"/>
    </row>
    <row r="961" spans="1:20" x14ac:dyDescent="0.2">
      <c r="A961" s="13"/>
      <c r="B961"/>
      <c r="J961" s="227"/>
      <c r="O961" s="226"/>
      <c r="P961" s="9"/>
      <c r="R961" s="454"/>
      <c r="S961" s="227"/>
      <c r="T961" s="4"/>
    </row>
    <row r="962" spans="1:20" x14ac:dyDescent="0.2">
      <c r="A962" s="13"/>
      <c r="B962"/>
      <c r="J962" s="227"/>
      <c r="O962" s="226"/>
      <c r="P962" s="9"/>
      <c r="R962" s="454"/>
      <c r="S962" s="227"/>
      <c r="T962" s="4"/>
    </row>
    <row r="963" spans="1:20" x14ac:dyDescent="0.2">
      <c r="A963" s="13"/>
      <c r="B963"/>
      <c r="J963" s="227"/>
      <c r="O963" s="226"/>
      <c r="P963" s="9"/>
      <c r="R963" s="454"/>
      <c r="S963" s="227"/>
      <c r="T963" s="4"/>
    </row>
    <row r="964" spans="1:20" x14ac:dyDescent="0.2">
      <c r="A964" s="13"/>
      <c r="B964"/>
      <c r="J964" s="227"/>
      <c r="O964" s="226"/>
      <c r="P964" s="9"/>
      <c r="R964" s="454"/>
      <c r="S964" s="227"/>
      <c r="T964" s="4"/>
    </row>
    <row r="965" spans="1:20" x14ac:dyDescent="0.2">
      <c r="A965" s="13"/>
      <c r="B965"/>
      <c r="J965" s="227"/>
      <c r="O965" s="226"/>
      <c r="P965" s="9"/>
      <c r="R965" s="454"/>
      <c r="S965" s="227"/>
      <c r="T965" s="4"/>
    </row>
    <row r="966" spans="1:20" x14ac:dyDescent="0.2">
      <c r="A966" s="13"/>
      <c r="B966"/>
      <c r="J966" s="227"/>
      <c r="O966" s="226"/>
      <c r="P966" s="9"/>
      <c r="R966" s="454"/>
      <c r="S966" s="227"/>
      <c r="T966" s="4"/>
    </row>
    <row r="967" spans="1:20" x14ac:dyDescent="0.2">
      <c r="A967" s="13"/>
      <c r="B967"/>
      <c r="J967" s="227"/>
      <c r="O967" s="226"/>
      <c r="P967" s="9"/>
      <c r="R967" s="454"/>
      <c r="S967" s="227"/>
      <c r="T967" s="4"/>
    </row>
    <row r="968" spans="1:20" x14ac:dyDescent="0.2">
      <c r="A968" s="13"/>
      <c r="B968"/>
      <c r="J968" s="227"/>
      <c r="O968" s="226"/>
      <c r="P968" s="9"/>
      <c r="R968" s="454"/>
      <c r="S968" s="227"/>
      <c r="T968" s="4"/>
    </row>
    <row r="969" spans="1:20" x14ac:dyDescent="0.2">
      <c r="A969" s="13"/>
      <c r="B969"/>
      <c r="J969" s="227"/>
      <c r="O969" s="226"/>
      <c r="P969" s="9"/>
      <c r="R969" s="454"/>
      <c r="S969" s="227"/>
      <c r="T969" s="4"/>
    </row>
    <row r="970" spans="1:20" x14ac:dyDescent="0.2">
      <c r="A970" s="13"/>
      <c r="B970"/>
      <c r="J970" s="227"/>
      <c r="O970" s="226"/>
      <c r="P970" s="9"/>
      <c r="R970" s="454"/>
      <c r="S970" s="227"/>
      <c r="T970" s="4"/>
    </row>
    <row r="971" spans="1:20" x14ac:dyDescent="0.2">
      <c r="A971" s="13"/>
      <c r="B971"/>
      <c r="J971" s="227"/>
      <c r="O971" s="226"/>
      <c r="P971" s="9"/>
      <c r="R971" s="454"/>
      <c r="S971" s="227"/>
      <c r="T971" s="4"/>
    </row>
    <row r="972" spans="1:20" x14ac:dyDescent="0.2">
      <c r="A972" s="13"/>
      <c r="B972"/>
      <c r="J972" s="227"/>
      <c r="O972" s="226"/>
      <c r="P972" s="9"/>
      <c r="R972" s="454"/>
      <c r="S972" s="227"/>
      <c r="T972" s="4"/>
    </row>
    <row r="973" spans="1:20" x14ac:dyDescent="0.2">
      <c r="A973" s="13"/>
      <c r="B973"/>
      <c r="J973" s="227"/>
      <c r="O973" s="226"/>
      <c r="P973" s="9"/>
      <c r="R973" s="454"/>
      <c r="S973" s="227"/>
      <c r="T973" s="4"/>
    </row>
    <row r="974" spans="1:20" x14ac:dyDescent="0.2">
      <c r="A974" s="13"/>
      <c r="B974"/>
      <c r="J974" s="227"/>
      <c r="O974" s="226"/>
      <c r="P974" s="9"/>
      <c r="R974" s="454"/>
      <c r="S974" s="227"/>
      <c r="T974" s="4"/>
    </row>
    <row r="975" spans="1:20" x14ac:dyDescent="0.2">
      <c r="A975" s="13"/>
      <c r="B975"/>
      <c r="J975" s="227"/>
      <c r="O975" s="226"/>
      <c r="P975" s="9"/>
      <c r="R975" s="454"/>
      <c r="S975" s="227"/>
      <c r="T975" s="4"/>
    </row>
    <row r="976" spans="1:20" x14ac:dyDescent="0.2">
      <c r="A976" s="13"/>
      <c r="B976"/>
      <c r="J976" s="227"/>
      <c r="O976" s="226"/>
      <c r="P976" s="9"/>
      <c r="R976" s="454"/>
      <c r="S976" s="227"/>
      <c r="T976" s="4"/>
    </row>
    <row r="977" spans="1:20" x14ac:dyDescent="0.2">
      <c r="A977" s="13"/>
      <c r="B977"/>
      <c r="J977" s="227"/>
      <c r="O977" s="226"/>
      <c r="P977" s="9"/>
      <c r="R977" s="454"/>
      <c r="S977" s="227"/>
      <c r="T977" s="4"/>
    </row>
    <row r="978" spans="1:20" x14ac:dyDescent="0.2">
      <c r="A978" s="13"/>
      <c r="B978"/>
      <c r="J978" s="227"/>
      <c r="O978" s="226"/>
      <c r="P978" s="9"/>
      <c r="R978" s="454"/>
      <c r="S978" s="227"/>
      <c r="T978" s="4"/>
    </row>
    <row r="979" spans="1:20" x14ac:dyDescent="0.2">
      <c r="A979" s="13"/>
      <c r="B979"/>
      <c r="J979" s="227"/>
      <c r="O979" s="226"/>
      <c r="P979" s="9"/>
      <c r="R979" s="454"/>
      <c r="S979" s="227"/>
      <c r="T979" s="4"/>
    </row>
    <row r="980" spans="1:20" x14ac:dyDescent="0.2">
      <c r="A980" s="13"/>
      <c r="B980"/>
      <c r="J980" s="227"/>
      <c r="O980" s="226"/>
      <c r="P980" s="9"/>
      <c r="R980" s="454"/>
      <c r="S980" s="227"/>
      <c r="T980" s="4"/>
    </row>
    <row r="981" spans="1:20" x14ac:dyDescent="0.2">
      <c r="A981" s="13"/>
      <c r="B981"/>
      <c r="J981" s="227"/>
      <c r="O981" s="226"/>
      <c r="P981" s="9"/>
      <c r="R981" s="454"/>
      <c r="S981" s="227"/>
      <c r="T981" s="4"/>
    </row>
    <row r="982" spans="1:20" x14ac:dyDescent="0.2">
      <c r="A982" s="13"/>
      <c r="B982"/>
      <c r="J982" s="227"/>
      <c r="O982" s="226"/>
      <c r="P982" s="9"/>
      <c r="R982" s="454"/>
      <c r="S982" s="227"/>
      <c r="T982" s="4"/>
    </row>
    <row r="983" spans="1:20" x14ac:dyDescent="0.2">
      <c r="A983" s="13"/>
      <c r="B983"/>
      <c r="J983" s="227"/>
      <c r="O983" s="226"/>
      <c r="P983" s="9"/>
      <c r="R983" s="454"/>
      <c r="S983" s="227"/>
      <c r="T983" s="4"/>
    </row>
    <row r="984" spans="1:20" x14ac:dyDescent="0.2">
      <c r="A984" s="13"/>
      <c r="B984"/>
      <c r="J984" s="227"/>
      <c r="O984" s="226"/>
      <c r="P984" s="9"/>
      <c r="R984" s="454"/>
      <c r="S984" s="227"/>
      <c r="T984" s="4"/>
    </row>
    <row r="985" spans="1:20" x14ac:dyDescent="0.2">
      <c r="A985" s="13"/>
      <c r="B985"/>
      <c r="J985" s="227"/>
      <c r="O985" s="226"/>
      <c r="P985" s="9"/>
      <c r="R985" s="454"/>
      <c r="S985" s="227"/>
      <c r="T985" s="4"/>
    </row>
    <row r="986" spans="1:20" x14ac:dyDescent="0.2">
      <c r="A986" s="13"/>
      <c r="B986"/>
      <c r="J986" s="227"/>
      <c r="O986" s="226"/>
      <c r="P986" s="9"/>
      <c r="R986" s="454"/>
      <c r="S986" s="227"/>
      <c r="T986" s="4"/>
    </row>
    <row r="987" spans="1:20" x14ac:dyDescent="0.2">
      <c r="A987" s="13"/>
      <c r="B987"/>
      <c r="J987" s="227"/>
      <c r="O987" s="226"/>
      <c r="P987" s="9"/>
      <c r="R987" s="454"/>
      <c r="S987" s="227"/>
      <c r="T987" s="4"/>
    </row>
    <row r="988" spans="1:20" x14ac:dyDescent="0.2">
      <c r="A988" s="13"/>
      <c r="B988"/>
      <c r="J988" s="227"/>
      <c r="O988" s="226"/>
      <c r="P988" s="9"/>
      <c r="R988" s="454"/>
      <c r="S988" s="227"/>
      <c r="T988" s="4"/>
    </row>
    <row r="989" spans="1:20" x14ac:dyDescent="0.2">
      <c r="A989" s="13"/>
      <c r="B989"/>
      <c r="J989" s="227"/>
      <c r="O989" s="226"/>
      <c r="P989" s="9"/>
      <c r="R989" s="454"/>
      <c r="S989" s="227"/>
      <c r="T989" s="4"/>
    </row>
    <row r="990" spans="1:20" x14ac:dyDescent="0.2">
      <c r="A990" s="13"/>
      <c r="B990"/>
      <c r="J990" s="227"/>
      <c r="O990" s="226"/>
      <c r="P990" s="9"/>
      <c r="R990" s="454"/>
      <c r="S990" s="227"/>
      <c r="T990" s="4"/>
    </row>
    <row r="991" spans="1:20" x14ac:dyDescent="0.2">
      <c r="A991" s="13"/>
      <c r="B991"/>
      <c r="J991" s="227"/>
      <c r="O991" s="226"/>
      <c r="P991" s="9"/>
      <c r="R991" s="454"/>
      <c r="S991" s="227"/>
      <c r="T991" s="4"/>
    </row>
    <row r="992" spans="1:20" x14ac:dyDescent="0.2">
      <c r="A992" s="13"/>
      <c r="B992"/>
      <c r="J992" s="227"/>
      <c r="O992" s="226"/>
      <c r="P992" s="9"/>
      <c r="R992" s="454"/>
      <c r="S992" s="227"/>
      <c r="T992" s="4"/>
    </row>
    <row r="993" spans="1:20" x14ac:dyDescent="0.2">
      <c r="A993" s="13"/>
      <c r="B993"/>
      <c r="J993" s="227"/>
      <c r="O993" s="226"/>
      <c r="P993" s="9"/>
      <c r="R993" s="454"/>
      <c r="S993" s="227"/>
      <c r="T993" s="4"/>
    </row>
    <row r="994" spans="1:20" x14ac:dyDescent="0.2">
      <c r="A994" s="13"/>
      <c r="B994"/>
      <c r="J994" s="227"/>
      <c r="O994" s="226"/>
      <c r="P994" s="9"/>
      <c r="R994" s="454"/>
      <c r="S994" s="227"/>
      <c r="T994" s="4"/>
    </row>
    <row r="995" spans="1:20" x14ac:dyDescent="0.2">
      <c r="A995" s="13"/>
      <c r="B995"/>
      <c r="J995" s="227"/>
      <c r="O995" s="226"/>
      <c r="P995" s="9"/>
      <c r="R995" s="454"/>
      <c r="S995" s="227"/>
      <c r="T995" s="4"/>
    </row>
    <row r="996" spans="1:20" x14ac:dyDescent="0.2">
      <c r="A996" s="13"/>
      <c r="B996"/>
      <c r="J996" s="227"/>
      <c r="O996" s="226"/>
      <c r="P996" s="9"/>
      <c r="R996" s="454"/>
      <c r="S996" s="227"/>
      <c r="T996" s="4"/>
    </row>
    <row r="997" spans="1:20" x14ac:dyDescent="0.2">
      <c r="A997" s="13"/>
      <c r="B997"/>
      <c r="J997" s="227"/>
      <c r="O997" s="226"/>
      <c r="P997" s="9"/>
      <c r="R997" s="454"/>
      <c r="S997" s="227"/>
      <c r="T997" s="4"/>
    </row>
    <row r="998" spans="1:20" x14ac:dyDescent="0.2">
      <c r="A998" s="13"/>
      <c r="B998"/>
      <c r="J998" s="227"/>
      <c r="O998" s="226"/>
      <c r="P998" s="9"/>
      <c r="R998" s="454"/>
      <c r="S998" s="227"/>
      <c r="T998" s="4"/>
    </row>
    <row r="999" spans="1:20" x14ac:dyDescent="0.2">
      <c r="A999" s="13"/>
      <c r="B999"/>
      <c r="J999" s="227"/>
      <c r="O999" s="226"/>
      <c r="P999" s="9"/>
      <c r="R999" s="454"/>
      <c r="S999" s="227"/>
      <c r="T999" s="4"/>
    </row>
    <row r="1000" spans="1:20" x14ac:dyDescent="0.2">
      <c r="A1000" s="13"/>
      <c r="B1000"/>
      <c r="J1000" s="227"/>
      <c r="O1000" s="226"/>
      <c r="P1000" s="9"/>
      <c r="R1000" s="454"/>
      <c r="S1000" s="227"/>
      <c r="T1000" s="4"/>
    </row>
    <row r="1001" spans="1:20" x14ac:dyDescent="0.2">
      <c r="A1001" s="13"/>
      <c r="B1001"/>
      <c r="J1001" s="227"/>
      <c r="O1001" s="226"/>
      <c r="P1001" s="9"/>
      <c r="R1001" s="454"/>
      <c r="S1001" s="227"/>
      <c r="T1001" s="4"/>
    </row>
    <row r="1002" spans="1:20" x14ac:dyDescent="0.2">
      <c r="A1002" s="13"/>
      <c r="B1002"/>
      <c r="J1002" s="227"/>
      <c r="O1002" s="226"/>
      <c r="P1002" s="9"/>
      <c r="R1002" s="454"/>
      <c r="S1002" s="227"/>
      <c r="T1002" s="4"/>
    </row>
    <row r="1003" spans="1:20" x14ac:dyDescent="0.2">
      <c r="A1003" s="13"/>
      <c r="B1003"/>
      <c r="J1003" s="227"/>
      <c r="O1003" s="226"/>
      <c r="P1003" s="9"/>
      <c r="R1003" s="454"/>
      <c r="S1003" s="227"/>
      <c r="T1003" s="4"/>
    </row>
    <row r="1004" spans="1:20" x14ac:dyDescent="0.2">
      <c r="A1004" s="13"/>
      <c r="B1004"/>
      <c r="J1004" s="227"/>
      <c r="O1004" s="226"/>
      <c r="P1004" s="9"/>
      <c r="R1004" s="454"/>
      <c r="S1004" s="227"/>
      <c r="T1004" s="4"/>
    </row>
    <row r="1005" spans="1:20" x14ac:dyDescent="0.2">
      <c r="A1005" s="13"/>
      <c r="B1005"/>
      <c r="J1005" s="227"/>
      <c r="O1005" s="226"/>
      <c r="P1005" s="9"/>
      <c r="R1005" s="454"/>
      <c r="S1005" s="227"/>
      <c r="T1005" s="4"/>
    </row>
    <row r="1006" spans="1:20" x14ac:dyDescent="0.2">
      <c r="A1006" s="13"/>
      <c r="B1006"/>
      <c r="J1006" s="227"/>
      <c r="O1006" s="226"/>
      <c r="P1006" s="9"/>
      <c r="R1006" s="454"/>
      <c r="S1006" s="227"/>
      <c r="T1006" s="4"/>
    </row>
    <row r="1007" spans="1:20" x14ac:dyDescent="0.2">
      <c r="A1007" s="13"/>
      <c r="B1007"/>
      <c r="J1007" s="227"/>
      <c r="O1007" s="226"/>
      <c r="P1007" s="9"/>
      <c r="R1007" s="454"/>
      <c r="S1007" s="227"/>
      <c r="T1007" s="4"/>
    </row>
    <row r="1008" spans="1:20" x14ac:dyDescent="0.2">
      <c r="A1008" s="13"/>
      <c r="B1008"/>
      <c r="J1008" s="227"/>
      <c r="O1008" s="226"/>
      <c r="P1008" s="9"/>
      <c r="R1008" s="454"/>
      <c r="S1008" s="227"/>
      <c r="T1008" s="4"/>
    </row>
    <row r="1009" spans="1:20" x14ac:dyDescent="0.2">
      <c r="A1009" s="13"/>
      <c r="B1009"/>
      <c r="J1009" s="227"/>
      <c r="O1009" s="226"/>
      <c r="P1009" s="9"/>
      <c r="R1009" s="454"/>
      <c r="S1009" s="227"/>
      <c r="T1009" s="4"/>
    </row>
    <row r="1010" spans="1:20" x14ac:dyDescent="0.2">
      <c r="A1010" s="13"/>
      <c r="B1010"/>
      <c r="J1010" s="227"/>
      <c r="O1010" s="226"/>
      <c r="P1010" s="9"/>
      <c r="R1010" s="454"/>
      <c r="S1010" s="227"/>
      <c r="T1010" s="4"/>
    </row>
    <row r="1011" spans="1:20" x14ac:dyDescent="0.2">
      <c r="A1011" s="13"/>
      <c r="B1011"/>
      <c r="J1011" s="227"/>
      <c r="O1011" s="226"/>
      <c r="P1011" s="9"/>
      <c r="R1011" s="454"/>
      <c r="S1011" s="227"/>
      <c r="T1011" s="4"/>
    </row>
    <row r="1012" spans="1:20" x14ac:dyDescent="0.2">
      <c r="A1012" s="13"/>
      <c r="B1012"/>
      <c r="J1012" s="227"/>
      <c r="O1012" s="226"/>
      <c r="P1012" s="9"/>
      <c r="R1012" s="454"/>
      <c r="S1012" s="227"/>
      <c r="T1012" s="4"/>
    </row>
    <row r="1013" spans="1:20" x14ac:dyDescent="0.2">
      <c r="A1013" s="13"/>
      <c r="B1013"/>
      <c r="J1013" s="227"/>
      <c r="O1013" s="226"/>
      <c r="P1013" s="9"/>
      <c r="R1013" s="454"/>
      <c r="S1013" s="227"/>
      <c r="T1013" s="4"/>
    </row>
    <row r="1014" spans="1:20" x14ac:dyDescent="0.2">
      <c r="A1014" s="13"/>
      <c r="B1014"/>
      <c r="J1014" s="227"/>
      <c r="O1014" s="226"/>
      <c r="P1014" s="9"/>
      <c r="R1014" s="454"/>
      <c r="S1014" s="227"/>
      <c r="T1014" s="4"/>
    </row>
    <row r="1015" spans="1:20" x14ac:dyDescent="0.2">
      <c r="A1015" s="13"/>
      <c r="B1015"/>
      <c r="J1015" s="227"/>
      <c r="O1015" s="226"/>
      <c r="P1015" s="9"/>
      <c r="R1015" s="454"/>
      <c r="S1015" s="227"/>
      <c r="T1015" s="4"/>
    </row>
    <row r="1016" spans="1:20" x14ac:dyDescent="0.2">
      <c r="A1016" s="13"/>
      <c r="B1016"/>
      <c r="J1016" s="227"/>
      <c r="O1016" s="226"/>
      <c r="P1016" s="9"/>
      <c r="R1016" s="454"/>
      <c r="S1016" s="227"/>
      <c r="T1016" s="4"/>
    </row>
    <row r="1017" spans="1:20" x14ac:dyDescent="0.2">
      <c r="A1017" s="13"/>
      <c r="B1017"/>
      <c r="J1017" s="227"/>
      <c r="O1017" s="226"/>
      <c r="P1017" s="9"/>
      <c r="R1017" s="454"/>
      <c r="S1017" s="227"/>
      <c r="T1017" s="4"/>
    </row>
    <row r="1018" spans="1:20" x14ac:dyDescent="0.2">
      <c r="A1018" s="13"/>
      <c r="B1018"/>
      <c r="J1018" s="227"/>
      <c r="O1018" s="226"/>
      <c r="P1018" s="9"/>
      <c r="R1018" s="454"/>
      <c r="S1018" s="227"/>
      <c r="T1018" s="4"/>
    </row>
    <row r="1019" spans="1:20" x14ac:dyDescent="0.2">
      <c r="A1019" s="13"/>
      <c r="B1019"/>
      <c r="J1019" s="227"/>
      <c r="O1019" s="226"/>
      <c r="P1019" s="9"/>
      <c r="R1019" s="454"/>
      <c r="S1019" s="227"/>
      <c r="T1019" s="4"/>
    </row>
    <row r="1020" spans="1:20" x14ac:dyDescent="0.2">
      <c r="A1020" s="13"/>
      <c r="B1020"/>
      <c r="J1020" s="227"/>
      <c r="O1020" s="226"/>
      <c r="P1020" s="9"/>
      <c r="R1020" s="454"/>
      <c r="S1020" s="227"/>
      <c r="T1020" s="4"/>
    </row>
    <row r="1021" spans="1:20" x14ac:dyDescent="0.2">
      <c r="A1021" s="13"/>
      <c r="B1021"/>
      <c r="J1021" s="227"/>
      <c r="O1021" s="226"/>
      <c r="P1021" s="9"/>
      <c r="R1021" s="454"/>
      <c r="S1021" s="227"/>
      <c r="T1021" s="4"/>
    </row>
    <row r="1022" spans="1:20" x14ac:dyDescent="0.2">
      <c r="A1022" s="13"/>
      <c r="B1022"/>
      <c r="J1022" s="227"/>
      <c r="O1022" s="226"/>
      <c r="P1022" s="9"/>
      <c r="R1022" s="454"/>
      <c r="S1022" s="227"/>
      <c r="T1022" s="4"/>
    </row>
    <row r="1023" spans="1:20" x14ac:dyDescent="0.2">
      <c r="A1023" s="13"/>
      <c r="B1023"/>
      <c r="J1023" s="227"/>
      <c r="O1023" s="226"/>
      <c r="P1023" s="9"/>
      <c r="R1023" s="454"/>
      <c r="S1023" s="227"/>
      <c r="T1023" s="4"/>
    </row>
    <row r="1024" spans="1:20" x14ac:dyDescent="0.2">
      <c r="A1024" s="13"/>
      <c r="B1024"/>
      <c r="J1024" s="227"/>
      <c r="O1024" s="226"/>
      <c r="P1024" s="9"/>
      <c r="R1024" s="454"/>
      <c r="S1024" s="227"/>
      <c r="T1024" s="4"/>
    </row>
    <row r="1025" spans="1:20" x14ac:dyDescent="0.2">
      <c r="A1025" s="13"/>
      <c r="B1025"/>
      <c r="J1025" s="227"/>
      <c r="O1025" s="226"/>
      <c r="P1025" s="9"/>
      <c r="R1025" s="454"/>
      <c r="S1025" s="227"/>
      <c r="T1025" s="4"/>
    </row>
    <row r="1026" spans="1:20" x14ac:dyDescent="0.2">
      <c r="A1026" s="13"/>
      <c r="B1026"/>
      <c r="J1026" s="227"/>
      <c r="O1026" s="226"/>
      <c r="P1026" s="9"/>
      <c r="R1026" s="454"/>
      <c r="S1026" s="227"/>
      <c r="T1026" s="4"/>
    </row>
    <row r="1027" spans="1:20" x14ac:dyDescent="0.2">
      <c r="A1027" s="13"/>
      <c r="B1027"/>
      <c r="J1027" s="227"/>
      <c r="O1027" s="226"/>
      <c r="P1027" s="9"/>
      <c r="R1027" s="454"/>
      <c r="S1027" s="227"/>
      <c r="T1027" s="4"/>
    </row>
    <row r="1028" spans="1:20" x14ac:dyDescent="0.2">
      <c r="A1028" s="13"/>
      <c r="B1028"/>
      <c r="J1028" s="227"/>
      <c r="O1028" s="226"/>
      <c r="P1028" s="9"/>
      <c r="R1028" s="454"/>
      <c r="S1028" s="227"/>
      <c r="T1028" s="4"/>
    </row>
    <row r="1029" spans="1:20" x14ac:dyDescent="0.2">
      <c r="A1029" s="13"/>
      <c r="B1029"/>
      <c r="J1029" s="227"/>
      <c r="O1029" s="226"/>
      <c r="P1029" s="9"/>
      <c r="R1029" s="454"/>
      <c r="S1029" s="227"/>
      <c r="T1029" s="4"/>
    </row>
    <row r="1030" spans="1:20" x14ac:dyDescent="0.2">
      <c r="A1030" s="13"/>
      <c r="B1030"/>
      <c r="J1030" s="227"/>
      <c r="O1030" s="226"/>
      <c r="P1030" s="9"/>
      <c r="R1030" s="454"/>
      <c r="S1030" s="227"/>
      <c r="T1030" s="4"/>
    </row>
    <row r="1031" spans="1:20" x14ac:dyDescent="0.2">
      <c r="A1031" s="13"/>
      <c r="B1031"/>
      <c r="J1031" s="227"/>
      <c r="O1031" s="226"/>
      <c r="P1031" s="9"/>
      <c r="R1031" s="454"/>
      <c r="S1031" s="227"/>
      <c r="T1031" s="4"/>
    </row>
    <row r="1032" spans="1:20" x14ac:dyDescent="0.2">
      <c r="A1032" s="13"/>
      <c r="B1032"/>
      <c r="J1032" s="227"/>
      <c r="O1032" s="226"/>
      <c r="P1032" s="9"/>
      <c r="R1032" s="454"/>
      <c r="S1032" s="227"/>
      <c r="T1032" s="4"/>
    </row>
    <row r="1033" spans="1:20" x14ac:dyDescent="0.2">
      <c r="A1033" s="13"/>
      <c r="B1033"/>
      <c r="J1033" s="227"/>
      <c r="O1033" s="226"/>
      <c r="P1033" s="9"/>
      <c r="R1033" s="454"/>
      <c r="S1033" s="227"/>
      <c r="T1033" s="4"/>
    </row>
    <row r="1034" spans="1:20" x14ac:dyDescent="0.2">
      <c r="A1034" s="13"/>
      <c r="B1034"/>
      <c r="J1034" s="227"/>
      <c r="O1034" s="226"/>
      <c r="P1034" s="9"/>
      <c r="R1034" s="454"/>
      <c r="S1034" s="227"/>
      <c r="T1034" s="4"/>
    </row>
    <row r="1035" spans="1:20" x14ac:dyDescent="0.2">
      <c r="A1035" s="13"/>
      <c r="B1035"/>
      <c r="J1035" s="227"/>
      <c r="O1035" s="226"/>
      <c r="P1035" s="9"/>
      <c r="R1035" s="454"/>
      <c r="S1035" s="227"/>
      <c r="T1035" s="4"/>
    </row>
    <row r="1036" spans="1:20" x14ac:dyDescent="0.2">
      <c r="A1036" s="13"/>
      <c r="B1036"/>
      <c r="J1036" s="227"/>
      <c r="O1036" s="226"/>
      <c r="P1036" s="9"/>
      <c r="R1036" s="454"/>
      <c r="S1036" s="227"/>
      <c r="T1036" s="4"/>
    </row>
    <row r="1037" spans="1:20" x14ac:dyDescent="0.2">
      <c r="A1037" s="13"/>
      <c r="B1037"/>
      <c r="J1037" s="227"/>
      <c r="O1037" s="226"/>
      <c r="P1037" s="9"/>
      <c r="R1037" s="454"/>
      <c r="S1037" s="227"/>
      <c r="T1037" s="4"/>
    </row>
    <row r="1038" spans="1:20" x14ac:dyDescent="0.2">
      <c r="A1038" s="13"/>
      <c r="B1038"/>
      <c r="J1038" s="227"/>
      <c r="O1038" s="226"/>
      <c r="P1038" s="9"/>
      <c r="R1038" s="454"/>
      <c r="S1038" s="227"/>
      <c r="T1038" s="4"/>
    </row>
    <row r="1039" spans="1:20" x14ac:dyDescent="0.2">
      <c r="A1039" s="13"/>
      <c r="B1039"/>
      <c r="J1039" s="227"/>
      <c r="O1039" s="226"/>
      <c r="P1039" s="9"/>
      <c r="R1039" s="454"/>
      <c r="S1039" s="227"/>
      <c r="T1039" s="4"/>
    </row>
    <row r="1040" spans="1:20" x14ac:dyDescent="0.2">
      <c r="A1040" s="13"/>
      <c r="B1040"/>
      <c r="J1040" s="227"/>
      <c r="O1040" s="226"/>
      <c r="P1040" s="9"/>
      <c r="R1040" s="454"/>
      <c r="S1040" s="227"/>
      <c r="T1040" s="4"/>
    </row>
    <row r="1041" spans="1:20" x14ac:dyDescent="0.2">
      <c r="A1041" s="13"/>
      <c r="B1041"/>
      <c r="J1041" s="227"/>
      <c r="O1041" s="226"/>
      <c r="P1041" s="9"/>
      <c r="R1041" s="454"/>
      <c r="S1041" s="227"/>
      <c r="T1041" s="4"/>
    </row>
    <row r="1042" spans="1:20" x14ac:dyDescent="0.2">
      <c r="A1042" s="13"/>
      <c r="B1042"/>
      <c r="J1042" s="227"/>
      <c r="O1042" s="226"/>
      <c r="P1042" s="9"/>
      <c r="R1042" s="454"/>
      <c r="S1042" s="227"/>
      <c r="T1042" s="4"/>
    </row>
    <row r="1043" spans="1:20" x14ac:dyDescent="0.2">
      <c r="A1043" s="13"/>
      <c r="B1043"/>
      <c r="J1043" s="227"/>
      <c r="O1043" s="226"/>
      <c r="P1043" s="9"/>
      <c r="R1043" s="454"/>
      <c r="S1043" s="227"/>
      <c r="T1043" s="4"/>
    </row>
    <row r="1044" spans="1:20" x14ac:dyDescent="0.2">
      <c r="A1044" s="13"/>
      <c r="B1044"/>
      <c r="J1044" s="227"/>
      <c r="O1044" s="226"/>
      <c r="P1044" s="9"/>
      <c r="R1044" s="454"/>
      <c r="S1044" s="227"/>
      <c r="T1044" s="4"/>
    </row>
    <row r="1045" spans="1:20" x14ac:dyDescent="0.2">
      <c r="A1045" s="13"/>
      <c r="B1045"/>
      <c r="J1045" s="227"/>
      <c r="O1045" s="226"/>
      <c r="P1045" s="9"/>
      <c r="R1045" s="454"/>
      <c r="S1045" s="227"/>
      <c r="T1045" s="4"/>
    </row>
    <row r="1046" spans="1:20" x14ac:dyDescent="0.2">
      <c r="A1046" s="13"/>
      <c r="B1046"/>
      <c r="J1046" s="227"/>
      <c r="O1046" s="226"/>
      <c r="P1046" s="9"/>
      <c r="R1046" s="454"/>
      <c r="S1046" s="227"/>
      <c r="T1046" s="4"/>
    </row>
    <row r="1047" spans="1:20" x14ac:dyDescent="0.2">
      <c r="A1047" s="13"/>
      <c r="B1047"/>
      <c r="J1047" s="227"/>
      <c r="O1047" s="226"/>
      <c r="P1047" s="9"/>
      <c r="R1047" s="454"/>
      <c r="S1047" s="227"/>
      <c r="T1047" s="4"/>
    </row>
    <row r="1048" spans="1:20" x14ac:dyDescent="0.2">
      <c r="A1048" s="13"/>
      <c r="B1048"/>
      <c r="J1048" s="227"/>
      <c r="O1048" s="226"/>
      <c r="P1048" s="9"/>
      <c r="R1048" s="454"/>
      <c r="S1048" s="227"/>
      <c r="T1048" s="4"/>
    </row>
    <row r="1049" spans="1:20" x14ac:dyDescent="0.2">
      <c r="A1049" s="13"/>
      <c r="B1049"/>
      <c r="J1049" s="227"/>
      <c r="O1049" s="226"/>
      <c r="P1049" s="9"/>
      <c r="R1049" s="454"/>
      <c r="S1049" s="227"/>
      <c r="T1049" s="4"/>
    </row>
    <row r="1050" spans="1:20" x14ac:dyDescent="0.2">
      <c r="A1050" s="13"/>
      <c r="B1050"/>
      <c r="J1050" s="227"/>
      <c r="O1050" s="226"/>
      <c r="P1050" s="9"/>
      <c r="R1050" s="454"/>
      <c r="S1050" s="227"/>
      <c r="T1050" s="4"/>
    </row>
    <row r="1051" spans="1:20" x14ac:dyDescent="0.2">
      <c r="A1051" s="13"/>
      <c r="B1051"/>
      <c r="J1051" s="227"/>
      <c r="O1051" s="226"/>
      <c r="P1051" s="9"/>
      <c r="R1051" s="454"/>
      <c r="S1051" s="227"/>
      <c r="T1051" s="4"/>
    </row>
    <row r="1052" spans="1:20" x14ac:dyDescent="0.2">
      <c r="A1052" s="13"/>
      <c r="B1052"/>
      <c r="J1052" s="227"/>
      <c r="O1052" s="226"/>
      <c r="P1052" s="9"/>
      <c r="R1052" s="454"/>
      <c r="S1052" s="227"/>
      <c r="T1052" s="4"/>
    </row>
    <row r="1053" spans="1:20" x14ac:dyDescent="0.2">
      <c r="A1053" s="13"/>
      <c r="B1053"/>
      <c r="J1053" s="227"/>
      <c r="O1053" s="226"/>
      <c r="P1053" s="9"/>
      <c r="R1053" s="454"/>
      <c r="S1053" s="227"/>
      <c r="T1053" s="4"/>
    </row>
    <row r="1054" spans="1:20" x14ac:dyDescent="0.2">
      <c r="A1054" s="13"/>
      <c r="B1054"/>
      <c r="J1054" s="227"/>
      <c r="O1054" s="226"/>
      <c r="P1054" s="9"/>
      <c r="R1054" s="454"/>
      <c r="S1054" s="227"/>
      <c r="T1054" s="4"/>
    </row>
    <row r="1055" spans="1:20" x14ac:dyDescent="0.2">
      <c r="A1055" s="13"/>
      <c r="B1055"/>
      <c r="J1055" s="227"/>
      <c r="O1055" s="226"/>
      <c r="P1055" s="9"/>
      <c r="R1055" s="454"/>
      <c r="S1055" s="227"/>
      <c r="T1055" s="4"/>
    </row>
    <row r="1056" spans="1:20" x14ac:dyDescent="0.2">
      <c r="A1056" s="13"/>
      <c r="B1056"/>
      <c r="J1056" s="227"/>
      <c r="O1056" s="226"/>
      <c r="P1056" s="9"/>
      <c r="R1056" s="454"/>
      <c r="S1056" s="227"/>
      <c r="T1056" s="4"/>
    </row>
    <row r="1057" spans="1:20" x14ac:dyDescent="0.2">
      <c r="A1057" s="13"/>
      <c r="B1057"/>
      <c r="J1057" s="227"/>
      <c r="O1057" s="226"/>
      <c r="P1057" s="9"/>
      <c r="R1057" s="454"/>
      <c r="S1057" s="227"/>
      <c r="T1057" s="4"/>
    </row>
    <row r="1058" spans="1:20" x14ac:dyDescent="0.2">
      <c r="A1058" s="13"/>
      <c r="B1058"/>
      <c r="J1058" s="227"/>
      <c r="O1058" s="226"/>
      <c r="P1058" s="9"/>
      <c r="R1058" s="454"/>
      <c r="S1058" s="227"/>
      <c r="T1058" s="4"/>
    </row>
    <row r="1059" spans="1:20" x14ac:dyDescent="0.2">
      <c r="A1059" s="13"/>
      <c r="B1059"/>
      <c r="J1059" s="227"/>
      <c r="O1059" s="226"/>
      <c r="P1059" s="9"/>
      <c r="R1059" s="454"/>
      <c r="S1059" s="227"/>
      <c r="T1059" s="4"/>
    </row>
    <row r="1060" spans="1:20" x14ac:dyDescent="0.2">
      <c r="A1060" s="13"/>
      <c r="B1060"/>
      <c r="J1060" s="227"/>
      <c r="O1060" s="226"/>
      <c r="P1060" s="9"/>
      <c r="R1060" s="454"/>
      <c r="S1060" s="227"/>
      <c r="T1060" s="4"/>
    </row>
    <row r="1061" spans="1:20" x14ac:dyDescent="0.2">
      <c r="A1061" s="13"/>
      <c r="B1061"/>
      <c r="J1061" s="227"/>
      <c r="O1061" s="226"/>
      <c r="P1061" s="9"/>
      <c r="R1061" s="454"/>
      <c r="S1061" s="227"/>
      <c r="T1061" s="4"/>
    </row>
    <row r="1062" spans="1:20" x14ac:dyDescent="0.2">
      <c r="A1062" s="13"/>
      <c r="B1062"/>
      <c r="J1062" s="227"/>
      <c r="O1062" s="226"/>
      <c r="P1062" s="9"/>
      <c r="R1062" s="454"/>
      <c r="S1062" s="227"/>
      <c r="T1062" s="4"/>
    </row>
    <row r="1063" spans="1:20" x14ac:dyDescent="0.2">
      <c r="A1063" s="13"/>
      <c r="B1063"/>
      <c r="J1063" s="227"/>
      <c r="O1063" s="226"/>
      <c r="P1063" s="9"/>
      <c r="R1063" s="454"/>
      <c r="S1063" s="227"/>
      <c r="T1063" s="4"/>
    </row>
    <row r="1064" spans="1:20" x14ac:dyDescent="0.2">
      <c r="A1064" s="13"/>
      <c r="B1064"/>
      <c r="J1064" s="227"/>
      <c r="O1064" s="226"/>
      <c r="P1064" s="9"/>
      <c r="R1064" s="454"/>
      <c r="S1064" s="227"/>
      <c r="T1064" s="4"/>
    </row>
    <row r="1065" spans="1:20" x14ac:dyDescent="0.2">
      <c r="A1065" s="13"/>
      <c r="B1065"/>
      <c r="J1065" s="227"/>
      <c r="O1065" s="226"/>
      <c r="P1065" s="9"/>
      <c r="R1065" s="454"/>
      <c r="S1065" s="227"/>
      <c r="T1065" s="4"/>
    </row>
    <row r="1066" spans="1:20" x14ac:dyDescent="0.2">
      <c r="A1066" s="13"/>
      <c r="B1066"/>
      <c r="J1066" s="227"/>
      <c r="O1066" s="226"/>
      <c r="P1066" s="9"/>
      <c r="R1066" s="454"/>
      <c r="S1066" s="227"/>
      <c r="T1066" s="4"/>
    </row>
    <row r="1067" spans="1:20" x14ac:dyDescent="0.2">
      <c r="A1067" s="13"/>
      <c r="B1067"/>
      <c r="J1067" s="227"/>
      <c r="O1067" s="226"/>
      <c r="P1067" s="9"/>
      <c r="R1067" s="454"/>
      <c r="S1067" s="227"/>
      <c r="T1067" s="4"/>
    </row>
    <row r="1068" spans="1:20" x14ac:dyDescent="0.2">
      <c r="A1068" s="13"/>
      <c r="B1068"/>
      <c r="J1068" s="227"/>
      <c r="O1068" s="226"/>
      <c r="P1068" s="9"/>
      <c r="R1068" s="454"/>
      <c r="S1068" s="227"/>
      <c r="T1068" s="4"/>
    </row>
    <row r="1069" spans="1:20" x14ac:dyDescent="0.2">
      <c r="A1069" s="13"/>
      <c r="B1069"/>
      <c r="J1069" s="227"/>
      <c r="O1069" s="226"/>
      <c r="P1069" s="9"/>
      <c r="R1069" s="454"/>
      <c r="S1069" s="227"/>
      <c r="T1069" s="4"/>
    </row>
    <row r="1070" spans="1:20" x14ac:dyDescent="0.2">
      <c r="A1070" s="13"/>
      <c r="B1070"/>
      <c r="J1070" s="227"/>
      <c r="O1070" s="226"/>
      <c r="P1070" s="9"/>
      <c r="R1070" s="454"/>
      <c r="S1070" s="227"/>
      <c r="T1070" s="4"/>
    </row>
    <row r="1071" spans="1:20" x14ac:dyDescent="0.2">
      <c r="A1071" s="13"/>
      <c r="B1071"/>
      <c r="J1071" s="227"/>
      <c r="O1071" s="226"/>
      <c r="P1071" s="9"/>
      <c r="R1071" s="454"/>
      <c r="S1071" s="227"/>
      <c r="T1071" s="4"/>
    </row>
    <row r="1072" spans="1:20" x14ac:dyDescent="0.2">
      <c r="A1072" s="13"/>
      <c r="B1072"/>
      <c r="J1072" s="227"/>
      <c r="O1072" s="226"/>
      <c r="P1072" s="9"/>
      <c r="R1072" s="454"/>
      <c r="S1072" s="227"/>
      <c r="T1072" s="4"/>
    </row>
    <row r="1073" spans="1:20" x14ac:dyDescent="0.2">
      <c r="A1073" s="13"/>
      <c r="B1073"/>
      <c r="J1073" s="227"/>
      <c r="O1073" s="226"/>
      <c r="P1073" s="9"/>
      <c r="R1073" s="454"/>
      <c r="S1073" s="227"/>
      <c r="T1073" s="4"/>
    </row>
    <row r="1074" spans="1:20" x14ac:dyDescent="0.2">
      <c r="A1074" s="13"/>
      <c r="B1074"/>
      <c r="J1074" s="227"/>
      <c r="O1074" s="226"/>
      <c r="P1074" s="9"/>
      <c r="R1074" s="454"/>
      <c r="S1074" s="227"/>
      <c r="T1074" s="4"/>
    </row>
    <row r="1075" spans="1:20" x14ac:dyDescent="0.2">
      <c r="A1075" s="13"/>
      <c r="B1075"/>
      <c r="J1075" s="227"/>
      <c r="O1075" s="226"/>
      <c r="P1075" s="9"/>
      <c r="R1075" s="454"/>
      <c r="S1075" s="227"/>
      <c r="T1075" s="4"/>
    </row>
    <row r="1076" spans="1:20" x14ac:dyDescent="0.2">
      <c r="A1076" s="13"/>
      <c r="B1076"/>
      <c r="J1076" s="227"/>
      <c r="O1076" s="226"/>
      <c r="P1076" s="9"/>
      <c r="R1076" s="454"/>
      <c r="S1076" s="227"/>
      <c r="T1076" s="4"/>
    </row>
    <row r="1077" spans="1:20" x14ac:dyDescent="0.2">
      <c r="A1077" s="13"/>
      <c r="B1077"/>
      <c r="J1077" s="227"/>
      <c r="O1077" s="226"/>
      <c r="P1077" s="9"/>
      <c r="R1077" s="454"/>
      <c r="S1077" s="227"/>
      <c r="T1077" s="4"/>
    </row>
    <row r="1078" spans="1:20" x14ac:dyDescent="0.2">
      <c r="A1078" s="13"/>
      <c r="B1078"/>
      <c r="J1078" s="227"/>
      <c r="O1078" s="226"/>
      <c r="P1078" s="9"/>
      <c r="R1078" s="454"/>
      <c r="S1078" s="227"/>
      <c r="T1078" s="4"/>
    </row>
    <row r="1079" spans="1:20" x14ac:dyDescent="0.2">
      <c r="A1079" s="13"/>
      <c r="B1079"/>
      <c r="J1079" s="227"/>
      <c r="O1079" s="226"/>
      <c r="P1079" s="9"/>
      <c r="R1079" s="454"/>
      <c r="S1079" s="227"/>
      <c r="T1079" s="4"/>
    </row>
    <row r="1080" spans="1:20" x14ac:dyDescent="0.2">
      <c r="A1080" s="13"/>
      <c r="B1080"/>
      <c r="J1080" s="227"/>
      <c r="O1080" s="226"/>
      <c r="P1080" s="9"/>
      <c r="R1080" s="454"/>
      <c r="S1080" s="227"/>
      <c r="T1080" s="4"/>
    </row>
    <row r="1081" spans="1:20" x14ac:dyDescent="0.2">
      <c r="A1081" s="13"/>
      <c r="B1081"/>
      <c r="J1081" s="227"/>
      <c r="O1081" s="226"/>
      <c r="P1081" s="9"/>
      <c r="R1081" s="454"/>
      <c r="S1081" s="227"/>
      <c r="T1081" s="4"/>
    </row>
    <row r="1082" spans="1:20" x14ac:dyDescent="0.2">
      <c r="A1082" s="13"/>
      <c r="B1082"/>
      <c r="J1082" s="227"/>
      <c r="O1082" s="226"/>
      <c r="P1082" s="9"/>
      <c r="R1082" s="454"/>
      <c r="S1082" s="227"/>
      <c r="T1082" s="4"/>
    </row>
    <row r="1083" spans="1:20" x14ac:dyDescent="0.2">
      <c r="A1083" s="13"/>
      <c r="B1083"/>
      <c r="J1083" s="227"/>
      <c r="O1083" s="226"/>
      <c r="P1083" s="9"/>
      <c r="R1083" s="454"/>
      <c r="S1083" s="227"/>
      <c r="T1083" s="4"/>
    </row>
    <row r="1084" spans="1:20" x14ac:dyDescent="0.2">
      <c r="A1084" s="13"/>
      <c r="B1084"/>
      <c r="J1084" s="227"/>
      <c r="O1084" s="226"/>
      <c r="P1084" s="9"/>
      <c r="R1084" s="454"/>
      <c r="S1084" s="227"/>
      <c r="T1084" s="4"/>
    </row>
    <row r="1085" spans="1:20" x14ac:dyDescent="0.2">
      <c r="A1085" s="13"/>
      <c r="B1085"/>
      <c r="J1085" s="227"/>
      <c r="O1085" s="226"/>
      <c r="P1085" s="9"/>
      <c r="R1085" s="454"/>
      <c r="S1085" s="227"/>
      <c r="T1085" s="4"/>
    </row>
    <row r="1086" spans="1:20" x14ac:dyDescent="0.2">
      <c r="A1086" s="13"/>
      <c r="B1086"/>
      <c r="J1086" s="227"/>
      <c r="O1086" s="226"/>
      <c r="P1086" s="9"/>
      <c r="R1086" s="454"/>
      <c r="S1086" s="227"/>
      <c r="T1086" s="4"/>
    </row>
    <row r="1087" spans="1:20" x14ac:dyDescent="0.2">
      <c r="A1087" s="13"/>
      <c r="B1087"/>
      <c r="J1087" s="227"/>
      <c r="O1087" s="226"/>
      <c r="P1087" s="9"/>
      <c r="R1087" s="454"/>
      <c r="S1087" s="227"/>
      <c r="T1087" s="4"/>
    </row>
    <row r="1088" spans="1:20" x14ac:dyDescent="0.2">
      <c r="A1088" s="13"/>
      <c r="B1088"/>
      <c r="J1088" s="227"/>
      <c r="O1088" s="226"/>
      <c r="P1088" s="9"/>
      <c r="R1088" s="454"/>
      <c r="S1088" s="227"/>
      <c r="T1088" s="4"/>
    </row>
    <row r="1089" spans="1:20" x14ac:dyDescent="0.2">
      <c r="A1089" s="13"/>
      <c r="B1089"/>
      <c r="J1089" s="227"/>
      <c r="O1089" s="226"/>
      <c r="P1089" s="9"/>
      <c r="R1089" s="454"/>
      <c r="S1089" s="227"/>
      <c r="T1089" s="4"/>
    </row>
    <row r="1090" spans="1:20" x14ac:dyDescent="0.2">
      <c r="A1090" s="13"/>
      <c r="B1090"/>
      <c r="J1090" s="227"/>
      <c r="O1090" s="226"/>
      <c r="P1090" s="9"/>
      <c r="R1090" s="454"/>
      <c r="S1090" s="227"/>
      <c r="T1090" s="4"/>
    </row>
    <row r="1091" spans="1:20" x14ac:dyDescent="0.2">
      <c r="A1091" s="13"/>
      <c r="B1091"/>
      <c r="J1091" s="227"/>
      <c r="O1091" s="226"/>
      <c r="P1091" s="9"/>
      <c r="R1091" s="454"/>
      <c r="S1091" s="227"/>
      <c r="T1091" s="4"/>
    </row>
    <row r="1092" spans="1:20" x14ac:dyDescent="0.2">
      <c r="A1092" s="13"/>
      <c r="B1092"/>
      <c r="J1092" s="227"/>
      <c r="O1092" s="226"/>
      <c r="P1092" s="9"/>
      <c r="R1092" s="454"/>
      <c r="S1092" s="227"/>
      <c r="T1092" s="4"/>
    </row>
    <row r="1093" spans="1:20" x14ac:dyDescent="0.2">
      <c r="A1093" s="13"/>
      <c r="B1093"/>
      <c r="J1093" s="227"/>
      <c r="O1093" s="226"/>
      <c r="P1093" s="9"/>
      <c r="R1093" s="454"/>
      <c r="S1093" s="227"/>
      <c r="T1093" s="4"/>
    </row>
    <row r="1094" spans="1:20" x14ac:dyDescent="0.2">
      <c r="A1094" s="13"/>
      <c r="B1094"/>
      <c r="J1094" s="227"/>
      <c r="O1094" s="226"/>
      <c r="P1094" s="9"/>
      <c r="R1094" s="454"/>
      <c r="S1094" s="227"/>
      <c r="T1094" s="4"/>
    </row>
    <row r="1095" spans="1:20" x14ac:dyDescent="0.2">
      <c r="A1095" s="13"/>
      <c r="B1095"/>
      <c r="J1095" s="227"/>
      <c r="O1095" s="226"/>
      <c r="P1095" s="9"/>
      <c r="R1095" s="454"/>
      <c r="S1095" s="227"/>
      <c r="T1095" s="4"/>
    </row>
    <row r="1096" spans="1:20" x14ac:dyDescent="0.2">
      <c r="A1096" s="13"/>
      <c r="B1096"/>
      <c r="J1096" s="227"/>
      <c r="O1096" s="226"/>
      <c r="P1096" s="9"/>
      <c r="R1096" s="454"/>
      <c r="S1096" s="227"/>
      <c r="T1096" s="4"/>
    </row>
    <row r="1097" spans="1:20" x14ac:dyDescent="0.2">
      <c r="A1097" s="13"/>
      <c r="B1097"/>
      <c r="J1097" s="227"/>
      <c r="O1097" s="226"/>
      <c r="P1097" s="9"/>
      <c r="R1097" s="454"/>
      <c r="S1097" s="227"/>
      <c r="T1097" s="4"/>
    </row>
    <row r="1098" spans="1:20" x14ac:dyDescent="0.2">
      <c r="A1098" s="13"/>
      <c r="B1098"/>
      <c r="J1098" s="227"/>
      <c r="O1098" s="226"/>
      <c r="P1098" s="9"/>
      <c r="R1098" s="454"/>
      <c r="S1098" s="227"/>
      <c r="T1098" s="4"/>
    </row>
    <row r="1099" spans="1:20" x14ac:dyDescent="0.2">
      <c r="A1099" s="13"/>
      <c r="B1099"/>
      <c r="J1099" s="227"/>
      <c r="O1099" s="226"/>
      <c r="P1099" s="9"/>
      <c r="R1099" s="454"/>
      <c r="S1099" s="227"/>
      <c r="T1099" s="4"/>
    </row>
    <row r="1100" spans="1:20" x14ac:dyDescent="0.2">
      <c r="A1100" s="13"/>
      <c r="B1100"/>
      <c r="J1100" s="227"/>
      <c r="O1100" s="226"/>
      <c r="P1100" s="9"/>
      <c r="R1100" s="454"/>
      <c r="S1100" s="227"/>
      <c r="T1100" s="4"/>
    </row>
    <row r="1101" spans="1:20" x14ac:dyDescent="0.2">
      <c r="A1101" s="13"/>
      <c r="B1101"/>
      <c r="J1101" s="227"/>
      <c r="O1101" s="226"/>
      <c r="P1101" s="9"/>
      <c r="R1101" s="454"/>
      <c r="S1101" s="227"/>
      <c r="T1101" s="4"/>
    </row>
    <row r="1102" spans="1:20" x14ac:dyDescent="0.2">
      <c r="A1102" s="13"/>
      <c r="B1102"/>
      <c r="J1102" s="227"/>
      <c r="O1102" s="226"/>
      <c r="P1102" s="9"/>
      <c r="R1102" s="454"/>
      <c r="S1102" s="227"/>
      <c r="T1102" s="4"/>
    </row>
    <row r="1103" spans="1:20" x14ac:dyDescent="0.2">
      <c r="A1103" s="13"/>
      <c r="B1103"/>
      <c r="J1103" s="227"/>
      <c r="O1103" s="226"/>
      <c r="P1103" s="9"/>
      <c r="R1103" s="454"/>
      <c r="S1103" s="227"/>
      <c r="T1103" s="4"/>
    </row>
    <row r="1104" spans="1:20" x14ac:dyDescent="0.2">
      <c r="A1104" s="13"/>
      <c r="B1104"/>
      <c r="J1104" s="227"/>
      <c r="O1104" s="226"/>
      <c r="P1104" s="9"/>
      <c r="R1104" s="454"/>
      <c r="S1104" s="227"/>
      <c r="T1104" s="4"/>
    </row>
    <row r="1105" spans="1:20" x14ac:dyDescent="0.2">
      <c r="A1105" s="13"/>
      <c r="B1105"/>
      <c r="J1105" s="227"/>
      <c r="O1105" s="226"/>
      <c r="P1105" s="9"/>
      <c r="R1105" s="454"/>
      <c r="S1105" s="227"/>
      <c r="T1105" s="4"/>
    </row>
    <row r="1106" spans="1:20" x14ac:dyDescent="0.2">
      <c r="A1106" s="13"/>
      <c r="B1106"/>
      <c r="J1106" s="227"/>
      <c r="O1106" s="226"/>
      <c r="P1106" s="9"/>
      <c r="R1106" s="454"/>
      <c r="S1106" s="227"/>
      <c r="T1106" s="4"/>
    </row>
    <row r="1107" spans="1:20" x14ac:dyDescent="0.2">
      <c r="A1107" s="13"/>
      <c r="B1107"/>
      <c r="J1107" s="227"/>
      <c r="O1107" s="226"/>
      <c r="P1107" s="9"/>
      <c r="R1107" s="454"/>
      <c r="S1107" s="227"/>
      <c r="T1107" s="4"/>
    </row>
    <row r="1108" spans="1:20" x14ac:dyDescent="0.2">
      <c r="A1108" s="13"/>
      <c r="B1108"/>
      <c r="J1108" s="227"/>
      <c r="O1108" s="226"/>
      <c r="P1108" s="9"/>
      <c r="R1108" s="454"/>
      <c r="S1108" s="227"/>
      <c r="T1108" s="4"/>
    </row>
    <row r="1109" spans="1:20" x14ac:dyDescent="0.2">
      <c r="A1109" s="13"/>
      <c r="B1109"/>
      <c r="J1109" s="227"/>
      <c r="O1109" s="226"/>
      <c r="P1109" s="9"/>
      <c r="R1109" s="454"/>
      <c r="S1109" s="227"/>
      <c r="T1109" s="4"/>
    </row>
    <row r="1110" spans="1:20" x14ac:dyDescent="0.2">
      <c r="A1110" s="13"/>
      <c r="B1110"/>
      <c r="J1110" s="227"/>
      <c r="O1110" s="226"/>
      <c r="P1110" s="9"/>
      <c r="R1110" s="454"/>
      <c r="S1110" s="227"/>
      <c r="T1110" s="4"/>
    </row>
    <row r="1111" spans="1:20" x14ac:dyDescent="0.2">
      <c r="A1111" s="13"/>
      <c r="B1111"/>
      <c r="J1111" s="227"/>
      <c r="O1111" s="226"/>
      <c r="P1111" s="9"/>
      <c r="R1111" s="454"/>
      <c r="S1111" s="227"/>
      <c r="T1111" s="4"/>
    </row>
    <row r="1112" spans="1:20" x14ac:dyDescent="0.2">
      <c r="A1112" s="13"/>
      <c r="B1112"/>
      <c r="J1112" s="227"/>
      <c r="O1112" s="226"/>
      <c r="P1112" s="9"/>
      <c r="R1112" s="454"/>
      <c r="S1112" s="227"/>
      <c r="T1112" s="4"/>
    </row>
    <row r="1113" spans="1:20" x14ac:dyDescent="0.2">
      <c r="A1113" s="13"/>
      <c r="B1113"/>
      <c r="J1113" s="227"/>
      <c r="O1113" s="226"/>
      <c r="P1113" s="9"/>
      <c r="R1113" s="454"/>
      <c r="S1113" s="227"/>
      <c r="T1113" s="4"/>
    </row>
    <row r="1114" spans="1:20" x14ac:dyDescent="0.2">
      <c r="A1114" s="13"/>
      <c r="B1114"/>
      <c r="J1114" s="227"/>
      <c r="O1114" s="226"/>
      <c r="P1114" s="9"/>
      <c r="R1114" s="454"/>
      <c r="S1114" s="227"/>
      <c r="T1114" s="4"/>
    </row>
    <row r="1115" spans="1:20" x14ac:dyDescent="0.2">
      <c r="A1115" s="13"/>
      <c r="B1115"/>
      <c r="J1115" s="227"/>
      <c r="O1115" s="226"/>
      <c r="P1115" s="9"/>
      <c r="R1115" s="454"/>
      <c r="S1115" s="227"/>
      <c r="T1115" s="4"/>
    </row>
    <row r="1116" spans="1:20" x14ac:dyDescent="0.2">
      <c r="A1116" s="13"/>
      <c r="B1116"/>
      <c r="J1116" s="227"/>
      <c r="O1116" s="226"/>
      <c r="P1116" s="9"/>
      <c r="R1116" s="454"/>
      <c r="S1116" s="227"/>
      <c r="T1116" s="4"/>
    </row>
    <row r="1117" spans="1:20" x14ac:dyDescent="0.2">
      <c r="A1117" s="13"/>
      <c r="B1117"/>
      <c r="J1117" s="227"/>
      <c r="O1117" s="226"/>
      <c r="P1117" s="9"/>
      <c r="R1117" s="454"/>
      <c r="S1117" s="227"/>
      <c r="T1117" s="4"/>
    </row>
    <row r="1118" spans="1:20" x14ac:dyDescent="0.2">
      <c r="A1118" s="13"/>
      <c r="B1118"/>
      <c r="J1118" s="227"/>
      <c r="O1118" s="226"/>
      <c r="P1118" s="9"/>
      <c r="R1118" s="454"/>
      <c r="S1118" s="227"/>
      <c r="T1118" s="4"/>
    </row>
    <row r="1119" spans="1:20" x14ac:dyDescent="0.2">
      <c r="A1119" s="13"/>
      <c r="B1119"/>
      <c r="J1119" s="227"/>
      <c r="O1119" s="226"/>
      <c r="P1119" s="9"/>
      <c r="R1119" s="454"/>
      <c r="S1119" s="227"/>
      <c r="T1119" s="4"/>
    </row>
    <row r="1120" spans="1:20" x14ac:dyDescent="0.2">
      <c r="A1120" s="13"/>
      <c r="B1120"/>
      <c r="J1120" s="227"/>
      <c r="O1120" s="226"/>
      <c r="P1120" s="9"/>
      <c r="R1120" s="454"/>
      <c r="S1120" s="227"/>
      <c r="T1120" s="4"/>
    </row>
    <row r="1121" spans="1:20" x14ac:dyDescent="0.2">
      <c r="A1121" s="13"/>
      <c r="B1121"/>
      <c r="J1121" s="227"/>
      <c r="O1121" s="226"/>
      <c r="P1121" s="9"/>
      <c r="R1121" s="454"/>
      <c r="S1121" s="227"/>
      <c r="T1121" s="4"/>
    </row>
    <row r="1122" spans="1:20" x14ac:dyDescent="0.2">
      <c r="A1122" s="13"/>
      <c r="B1122"/>
      <c r="J1122" s="227"/>
      <c r="O1122" s="226"/>
      <c r="P1122" s="9"/>
      <c r="R1122" s="454"/>
      <c r="S1122" s="227"/>
      <c r="T1122" s="4"/>
    </row>
    <row r="1123" spans="1:20" x14ac:dyDescent="0.2">
      <c r="A1123" s="13"/>
      <c r="B1123"/>
      <c r="J1123" s="227"/>
      <c r="O1123" s="226"/>
      <c r="P1123" s="9"/>
      <c r="R1123" s="454"/>
      <c r="S1123" s="227"/>
      <c r="T1123" s="4"/>
    </row>
    <row r="1124" spans="1:20" x14ac:dyDescent="0.2">
      <c r="A1124" s="13"/>
      <c r="B1124"/>
      <c r="J1124" s="227"/>
      <c r="O1124" s="226"/>
      <c r="P1124" s="9"/>
      <c r="R1124" s="454"/>
      <c r="S1124" s="227"/>
      <c r="T1124" s="4"/>
    </row>
    <row r="1125" spans="1:20" x14ac:dyDescent="0.2">
      <c r="A1125" s="13"/>
      <c r="B1125"/>
      <c r="J1125" s="227"/>
      <c r="O1125" s="226"/>
      <c r="P1125" s="9"/>
      <c r="R1125" s="454"/>
      <c r="S1125" s="227"/>
      <c r="T1125" s="4"/>
    </row>
    <row r="1126" spans="1:20" x14ac:dyDescent="0.2">
      <c r="A1126" s="13"/>
      <c r="B1126"/>
      <c r="J1126" s="227"/>
      <c r="O1126" s="226"/>
      <c r="P1126" s="9"/>
      <c r="R1126" s="454"/>
      <c r="S1126" s="227"/>
      <c r="T1126" s="4"/>
    </row>
    <row r="1127" spans="1:20" x14ac:dyDescent="0.2">
      <c r="A1127" s="13"/>
      <c r="B1127"/>
      <c r="J1127" s="227"/>
      <c r="O1127" s="226"/>
      <c r="P1127" s="9"/>
      <c r="R1127" s="454"/>
      <c r="S1127" s="227"/>
      <c r="T1127" s="4"/>
    </row>
    <row r="1128" spans="1:20" x14ac:dyDescent="0.2">
      <c r="A1128" s="13"/>
      <c r="B1128"/>
      <c r="J1128" s="227"/>
      <c r="O1128" s="226"/>
      <c r="P1128" s="9"/>
      <c r="R1128" s="454"/>
      <c r="S1128" s="227"/>
      <c r="T1128" s="4"/>
    </row>
    <row r="1129" spans="1:20" x14ac:dyDescent="0.2">
      <c r="A1129" s="13"/>
      <c r="B1129"/>
      <c r="J1129" s="227"/>
      <c r="O1129" s="226"/>
      <c r="P1129" s="9"/>
      <c r="R1129" s="454"/>
      <c r="S1129" s="227"/>
      <c r="T1129" s="4"/>
    </row>
    <row r="1130" spans="1:20" x14ac:dyDescent="0.2">
      <c r="A1130" s="13"/>
      <c r="B1130"/>
      <c r="J1130" s="227"/>
      <c r="O1130" s="226"/>
      <c r="P1130" s="9"/>
      <c r="R1130" s="454"/>
      <c r="S1130" s="227"/>
      <c r="T1130" s="4"/>
    </row>
    <row r="1131" spans="1:20" x14ac:dyDescent="0.2">
      <c r="A1131" s="13"/>
      <c r="B1131"/>
      <c r="J1131" s="227"/>
      <c r="O1131" s="226"/>
      <c r="P1131" s="9"/>
      <c r="R1131" s="454"/>
      <c r="S1131" s="227"/>
      <c r="T1131" s="4"/>
    </row>
    <row r="1132" spans="1:20" x14ac:dyDescent="0.2">
      <c r="A1132" s="13"/>
      <c r="B1132"/>
      <c r="J1132" s="227"/>
      <c r="O1132" s="226"/>
      <c r="P1132" s="9"/>
      <c r="R1132" s="454"/>
      <c r="S1132" s="227"/>
      <c r="T1132" s="4"/>
    </row>
    <row r="1133" spans="1:20" x14ac:dyDescent="0.2">
      <c r="A1133" s="13"/>
      <c r="B1133"/>
      <c r="J1133" s="227"/>
      <c r="O1133" s="226"/>
      <c r="P1133" s="9"/>
      <c r="R1133" s="454"/>
      <c r="S1133" s="227"/>
      <c r="T1133" s="4"/>
    </row>
    <row r="1134" spans="1:20" x14ac:dyDescent="0.2">
      <c r="A1134" s="13"/>
      <c r="B1134"/>
      <c r="J1134" s="227"/>
      <c r="O1134" s="226"/>
      <c r="P1134" s="9"/>
      <c r="R1134" s="454"/>
      <c r="S1134" s="227"/>
      <c r="T1134" s="4"/>
    </row>
    <row r="1135" spans="1:20" x14ac:dyDescent="0.2">
      <c r="A1135" s="13"/>
      <c r="B1135"/>
      <c r="J1135" s="227"/>
      <c r="O1135" s="226"/>
      <c r="P1135" s="9"/>
      <c r="R1135" s="454"/>
      <c r="S1135" s="227"/>
      <c r="T1135" s="4"/>
    </row>
    <row r="1136" spans="1:20" x14ac:dyDescent="0.2">
      <c r="A1136" s="13"/>
      <c r="B1136"/>
      <c r="J1136" s="227"/>
      <c r="O1136" s="226"/>
      <c r="P1136" s="9"/>
      <c r="R1136" s="454"/>
      <c r="S1136" s="227"/>
      <c r="T1136" s="4"/>
    </row>
    <row r="1137" spans="1:20" x14ac:dyDescent="0.2">
      <c r="A1137" s="13"/>
      <c r="B1137"/>
      <c r="J1137" s="227"/>
      <c r="O1137" s="226"/>
      <c r="P1137" s="9"/>
      <c r="R1137" s="454"/>
      <c r="S1137" s="227"/>
      <c r="T1137" s="4"/>
    </row>
    <row r="1138" spans="1:20" x14ac:dyDescent="0.2">
      <c r="A1138" s="13"/>
      <c r="B1138"/>
      <c r="J1138" s="227"/>
      <c r="O1138" s="226"/>
      <c r="P1138" s="9"/>
      <c r="R1138" s="454"/>
      <c r="S1138" s="227"/>
      <c r="T1138" s="4"/>
    </row>
    <row r="1139" spans="1:20" x14ac:dyDescent="0.2">
      <c r="A1139" s="13"/>
      <c r="B1139"/>
      <c r="J1139" s="227"/>
      <c r="O1139" s="226"/>
      <c r="P1139" s="9"/>
      <c r="R1139" s="454"/>
      <c r="S1139" s="227"/>
      <c r="T1139" s="4"/>
    </row>
    <row r="1140" spans="1:20" x14ac:dyDescent="0.2">
      <c r="A1140" s="13"/>
      <c r="B1140"/>
      <c r="J1140" s="227"/>
      <c r="O1140" s="226"/>
      <c r="P1140" s="9"/>
      <c r="R1140" s="454"/>
      <c r="S1140" s="227"/>
      <c r="T1140" s="4"/>
    </row>
    <row r="1141" spans="1:20" x14ac:dyDescent="0.2">
      <c r="A1141" s="13"/>
      <c r="B1141"/>
      <c r="J1141" s="227"/>
      <c r="O1141" s="226"/>
      <c r="P1141" s="9"/>
      <c r="R1141" s="454"/>
      <c r="S1141" s="227"/>
      <c r="T1141" s="4"/>
    </row>
    <row r="1142" spans="1:20" x14ac:dyDescent="0.2">
      <c r="A1142" s="13"/>
      <c r="B1142"/>
      <c r="J1142" s="227"/>
      <c r="O1142" s="226"/>
      <c r="P1142" s="9"/>
      <c r="R1142" s="454"/>
      <c r="S1142" s="227"/>
      <c r="T1142" s="4"/>
    </row>
    <row r="1143" spans="1:20" x14ac:dyDescent="0.2">
      <c r="A1143" s="13"/>
      <c r="B1143"/>
      <c r="J1143" s="227"/>
      <c r="O1143" s="226"/>
      <c r="P1143" s="9"/>
      <c r="R1143" s="454"/>
      <c r="S1143" s="227"/>
      <c r="T1143" s="4"/>
    </row>
    <row r="1144" spans="1:20" x14ac:dyDescent="0.2">
      <c r="A1144" s="13"/>
      <c r="B1144"/>
      <c r="J1144" s="227"/>
      <c r="O1144" s="226"/>
      <c r="P1144" s="9"/>
      <c r="R1144" s="454"/>
      <c r="S1144" s="227"/>
      <c r="T1144" s="4"/>
    </row>
    <row r="1145" spans="1:20" x14ac:dyDescent="0.2">
      <c r="A1145" s="13"/>
      <c r="B1145"/>
      <c r="J1145" s="227"/>
      <c r="O1145" s="226"/>
      <c r="P1145" s="9"/>
      <c r="R1145" s="454"/>
      <c r="S1145" s="227"/>
      <c r="T1145" s="4"/>
    </row>
    <row r="1146" spans="1:20" x14ac:dyDescent="0.2">
      <c r="A1146" s="13"/>
      <c r="B1146"/>
      <c r="J1146" s="227"/>
      <c r="O1146" s="226"/>
      <c r="P1146" s="9"/>
      <c r="R1146" s="454"/>
      <c r="S1146" s="227"/>
      <c r="T1146" s="4"/>
    </row>
    <row r="1147" spans="1:20" x14ac:dyDescent="0.2">
      <c r="A1147" s="13"/>
      <c r="B1147"/>
      <c r="J1147" s="227"/>
      <c r="O1147" s="226"/>
      <c r="P1147" s="9"/>
      <c r="R1147" s="454"/>
      <c r="S1147" s="227"/>
      <c r="T1147" s="4"/>
    </row>
    <row r="1148" spans="1:20" x14ac:dyDescent="0.2">
      <c r="A1148" s="13"/>
      <c r="B1148"/>
      <c r="J1148" s="227"/>
      <c r="O1148" s="226"/>
      <c r="P1148" s="9"/>
      <c r="R1148" s="454"/>
      <c r="S1148" s="227"/>
      <c r="T1148" s="4"/>
    </row>
    <row r="1149" spans="1:20" x14ac:dyDescent="0.2">
      <c r="A1149" s="13"/>
      <c r="B1149"/>
      <c r="J1149" s="227"/>
      <c r="O1149" s="226"/>
      <c r="P1149" s="9"/>
      <c r="R1149" s="454"/>
      <c r="S1149" s="227"/>
      <c r="T1149" s="4"/>
    </row>
    <row r="1150" spans="1:20" x14ac:dyDescent="0.2">
      <c r="A1150" s="13"/>
      <c r="B1150"/>
      <c r="J1150" s="227"/>
      <c r="O1150" s="226"/>
      <c r="P1150" s="9"/>
      <c r="R1150" s="454"/>
      <c r="S1150" s="227"/>
      <c r="T1150" s="4"/>
    </row>
    <row r="1151" spans="1:20" x14ac:dyDescent="0.2">
      <c r="A1151" s="13"/>
      <c r="B1151"/>
      <c r="J1151" s="227"/>
      <c r="O1151" s="226"/>
      <c r="P1151" s="9"/>
      <c r="R1151" s="454"/>
      <c r="S1151" s="227"/>
      <c r="T1151" s="4"/>
    </row>
    <row r="1152" spans="1:20" x14ac:dyDescent="0.2">
      <c r="A1152" s="13"/>
      <c r="B1152"/>
      <c r="J1152" s="227"/>
      <c r="O1152" s="226"/>
      <c r="P1152" s="9"/>
      <c r="R1152" s="454"/>
      <c r="S1152" s="227"/>
      <c r="T1152" s="4"/>
    </row>
    <row r="1153" spans="1:20" x14ac:dyDescent="0.2">
      <c r="A1153" s="13"/>
      <c r="B1153"/>
      <c r="J1153" s="227"/>
      <c r="O1153" s="226"/>
      <c r="P1153" s="9"/>
      <c r="R1153" s="454"/>
      <c r="S1153" s="227"/>
      <c r="T1153" s="4"/>
    </row>
    <row r="1154" spans="1:20" x14ac:dyDescent="0.2">
      <c r="A1154" s="13"/>
      <c r="B1154"/>
      <c r="J1154" s="227"/>
      <c r="O1154" s="226"/>
      <c r="P1154" s="9"/>
      <c r="R1154" s="454"/>
      <c r="S1154" s="227"/>
      <c r="T1154" s="4"/>
    </row>
    <row r="1155" spans="1:20" x14ac:dyDescent="0.2">
      <c r="A1155" s="13"/>
      <c r="B1155"/>
      <c r="J1155" s="227"/>
      <c r="O1155" s="226"/>
      <c r="P1155" s="9"/>
      <c r="R1155" s="454"/>
      <c r="S1155" s="227"/>
      <c r="T1155" s="4"/>
    </row>
    <row r="1156" spans="1:20" x14ac:dyDescent="0.2">
      <c r="A1156" s="13"/>
      <c r="B1156"/>
      <c r="J1156" s="227"/>
      <c r="O1156" s="226"/>
      <c r="P1156" s="9"/>
      <c r="R1156" s="454"/>
      <c r="S1156" s="227"/>
      <c r="T1156" s="4"/>
    </row>
    <row r="1157" spans="1:20" x14ac:dyDescent="0.2">
      <c r="A1157" s="13"/>
      <c r="B1157"/>
      <c r="J1157" s="227"/>
      <c r="O1157" s="226"/>
      <c r="P1157" s="9"/>
      <c r="R1157" s="454"/>
      <c r="S1157" s="227"/>
      <c r="T1157" s="4"/>
    </row>
    <row r="1158" spans="1:20" x14ac:dyDescent="0.2">
      <c r="A1158" s="13"/>
      <c r="B1158"/>
      <c r="J1158" s="227"/>
      <c r="O1158" s="226"/>
      <c r="P1158" s="9"/>
      <c r="R1158" s="454"/>
      <c r="S1158" s="227"/>
      <c r="T1158" s="4"/>
    </row>
    <row r="1159" spans="1:20" x14ac:dyDescent="0.2">
      <c r="A1159" s="13"/>
      <c r="B1159"/>
      <c r="J1159" s="227"/>
      <c r="O1159" s="226"/>
      <c r="P1159" s="9"/>
      <c r="R1159" s="454"/>
      <c r="S1159" s="227"/>
      <c r="T1159" s="4"/>
    </row>
    <row r="1160" spans="1:20" x14ac:dyDescent="0.2">
      <c r="A1160" s="13"/>
      <c r="B1160"/>
      <c r="J1160" s="227"/>
      <c r="O1160" s="226"/>
      <c r="P1160" s="9"/>
      <c r="R1160" s="454"/>
      <c r="S1160" s="227"/>
      <c r="T1160" s="4"/>
    </row>
    <row r="1161" spans="1:20" x14ac:dyDescent="0.2">
      <c r="A1161" s="13"/>
      <c r="B1161"/>
      <c r="J1161" s="227"/>
      <c r="O1161" s="226"/>
      <c r="P1161" s="9"/>
      <c r="R1161" s="454"/>
      <c r="S1161" s="227"/>
      <c r="T1161" s="4"/>
    </row>
    <row r="1162" spans="1:20" x14ac:dyDescent="0.2">
      <c r="A1162" s="13"/>
      <c r="B1162"/>
      <c r="J1162" s="227"/>
      <c r="O1162" s="226"/>
      <c r="P1162" s="9"/>
      <c r="R1162" s="454"/>
      <c r="S1162" s="227"/>
      <c r="T1162" s="4"/>
    </row>
    <row r="1163" spans="1:20" x14ac:dyDescent="0.2">
      <c r="A1163" s="13"/>
      <c r="B1163"/>
      <c r="J1163" s="227"/>
      <c r="O1163" s="226"/>
      <c r="P1163" s="9"/>
      <c r="R1163" s="454"/>
      <c r="S1163" s="227"/>
      <c r="T1163" s="4"/>
    </row>
    <row r="1164" spans="1:20" x14ac:dyDescent="0.2">
      <c r="A1164" s="13"/>
      <c r="B1164"/>
      <c r="J1164" s="227"/>
      <c r="O1164" s="226"/>
      <c r="P1164" s="9"/>
      <c r="R1164" s="454"/>
      <c r="S1164" s="227"/>
      <c r="T1164" s="4"/>
    </row>
    <row r="1165" spans="1:20" x14ac:dyDescent="0.2">
      <c r="A1165" s="13"/>
      <c r="B1165"/>
      <c r="J1165" s="227"/>
      <c r="O1165" s="226"/>
      <c r="P1165" s="9"/>
      <c r="R1165" s="454"/>
      <c r="S1165" s="227"/>
      <c r="T1165" s="4"/>
    </row>
    <row r="1166" spans="1:20" x14ac:dyDescent="0.2">
      <c r="A1166" s="13"/>
      <c r="B1166"/>
      <c r="J1166" s="227"/>
      <c r="O1166" s="226"/>
      <c r="P1166" s="9"/>
      <c r="R1166" s="454"/>
      <c r="S1166" s="227"/>
      <c r="T1166" s="4"/>
    </row>
    <row r="1167" spans="1:20" x14ac:dyDescent="0.2">
      <c r="A1167" s="13"/>
      <c r="B1167"/>
      <c r="J1167" s="227"/>
      <c r="O1167" s="226"/>
      <c r="P1167" s="9"/>
      <c r="R1167" s="454"/>
      <c r="S1167" s="227"/>
      <c r="T1167" s="4"/>
    </row>
    <row r="1168" spans="1:20" x14ac:dyDescent="0.2">
      <c r="A1168" s="13"/>
      <c r="B1168"/>
      <c r="J1168" s="227"/>
      <c r="O1168" s="226"/>
      <c r="P1168" s="9"/>
      <c r="R1168" s="454"/>
      <c r="S1168" s="227"/>
      <c r="T1168" s="4"/>
    </row>
    <row r="1169" spans="1:20" x14ac:dyDescent="0.2">
      <c r="A1169" s="13"/>
      <c r="B1169"/>
      <c r="J1169" s="227"/>
      <c r="O1169" s="226"/>
      <c r="P1169" s="9"/>
      <c r="R1169" s="454"/>
      <c r="S1169" s="227"/>
      <c r="T1169" s="4"/>
    </row>
    <row r="1170" spans="1:20" x14ac:dyDescent="0.2">
      <c r="A1170" s="13"/>
      <c r="B1170"/>
      <c r="J1170" s="227"/>
      <c r="O1170" s="226"/>
      <c r="P1170" s="9"/>
      <c r="R1170" s="454"/>
      <c r="S1170" s="227"/>
      <c r="T1170" s="4"/>
    </row>
    <row r="1171" spans="1:20" x14ac:dyDescent="0.2">
      <c r="A1171" s="13"/>
      <c r="B1171"/>
      <c r="J1171" s="227"/>
      <c r="O1171" s="226"/>
      <c r="P1171" s="9"/>
      <c r="R1171" s="454"/>
      <c r="S1171" s="227"/>
      <c r="T1171" s="4"/>
    </row>
    <row r="1172" spans="1:20" x14ac:dyDescent="0.2">
      <c r="A1172" s="13"/>
      <c r="B1172"/>
      <c r="J1172" s="227"/>
      <c r="O1172" s="226"/>
      <c r="P1172" s="9"/>
      <c r="R1172" s="454"/>
      <c r="S1172" s="227"/>
      <c r="T1172" s="4"/>
    </row>
    <row r="1173" spans="1:20" x14ac:dyDescent="0.2">
      <c r="A1173" s="13"/>
      <c r="B1173"/>
      <c r="J1173" s="227"/>
      <c r="O1173" s="226"/>
      <c r="P1173" s="9"/>
      <c r="R1173" s="454"/>
      <c r="S1173" s="227"/>
      <c r="T1173" s="4"/>
    </row>
    <row r="1174" spans="1:20" x14ac:dyDescent="0.2">
      <c r="A1174" s="13"/>
      <c r="B1174"/>
      <c r="J1174" s="227"/>
      <c r="O1174" s="226"/>
      <c r="P1174" s="9"/>
      <c r="R1174" s="454"/>
      <c r="S1174" s="227"/>
      <c r="T1174" s="4"/>
    </row>
    <row r="1175" spans="1:20" x14ac:dyDescent="0.2">
      <c r="A1175" s="13"/>
      <c r="B1175"/>
      <c r="J1175" s="227"/>
      <c r="O1175" s="226"/>
      <c r="P1175" s="9"/>
      <c r="R1175" s="454"/>
      <c r="S1175" s="227"/>
      <c r="T1175" s="4"/>
    </row>
    <row r="1176" spans="1:20" x14ac:dyDescent="0.2">
      <c r="A1176" s="13"/>
      <c r="B1176"/>
      <c r="J1176" s="227"/>
      <c r="O1176" s="226"/>
      <c r="P1176" s="9"/>
      <c r="R1176" s="454"/>
      <c r="S1176" s="227"/>
      <c r="T1176" s="4"/>
    </row>
    <row r="1177" spans="1:20" x14ac:dyDescent="0.2">
      <c r="A1177" s="13"/>
      <c r="B1177"/>
      <c r="J1177" s="227"/>
      <c r="O1177" s="226"/>
      <c r="P1177" s="9"/>
      <c r="R1177" s="454"/>
      <c r="S1177" s="227"/>
      <c r="T1177" s="4"/>
    </row>
    <row r="1178" spans="1:20" x14ac:dyDescent="0.2">
      <c r="A1178" s="13"/>
      <c r="B1178"/>
      <c r="J1178" s="227"/>
      <c r="O1178" s="226"/>
      <c r="P1178" s="9"/>
      <c r="R1178" s="454"/>
      <c r="S1178" s="227"/>
      <c r="T1178" s="4"/>
    </row>
    <row r="1179" spans="1:20" x14ac:dyDescent="0.2">
      <c r="A1179" s="13"/>
      <c r="B1179"/>
      <c r="J1179" s="227"/>
      <c r="O1179" s="226"/>
      <c r="P1179" s="9"/>
      <c r="R1179" s="454"/>
      <c r="S1179" s="227"/>
      <c r="T1179" s="4"/>
    </row>
    <row r="1180" spans="1:20" x14ac:dyDescent="0.2">
      <c r="A1180" s="13"/>
      <c r="B1180"/>
      <c r="J1180" s="227"/>
      <c r="O1180" s="226"/>
      <c r="P1180" s="9"/>
      <c r="R1180" s="454"/>
      <c r="S1180" s="227"/>
      <c r="T1180" s="4"/>
    </row>
    <row r="1181" spans="1:20" x14ac:dyDescent="0.2">
      <c r="A1181" s="13"/>
      <c r="B1181"/>
      <c r="J1181" s="227"/>
      <c r="O1181" s="226"/>
      <c r="P1181" s="9"/>
      <c r="R1181" s="454"/>
      <c r="S1181" s="227"/>
      <c r="T1181" s="4"/>
    </row>
    <row r="1182" spans="1:20" x14ac:dyDescent="0.2">
      <c r="A1182" s="13"/>
      <c r="B1182"/>
      <c r="J1182" s="227"/>
      <c r="O1182" s="226"/>
      <c r="P1182" s="9"/>
      <c r="R1182" s="454"/>
      <c r="S1182" s="227"/>
      <c r="T1182" s="4"/>
    </row>
    <row r="1183" spans="1:20" x14ac:dyDescent="0.2">
      <c r="A1183" s="13"/>
      <c r="B1183"/>
      <c r="J1183" s="227"/>
      <c r="O1183" s="226"/>
      <c r="P1183" s="9"/>
      <c r="R1183" s="454"/>
      <c r="S1183" s="227"/>
      <c r="T1183" s="4"/>
    </row>
    <row r="1184" spans="1:20" x14ac:dyDescent="0.2">
      <c r="A1184" s="13"/>
      <c r="B1184"/>
      <c r="J1184" s="227"/>
      <c r="O1184" s="226"/>
      <c r="P1184" s="9"/>
      <c r="R1184" s="454"/>
      <c r="S1184" s="227"/>
      <c r="T1184" s="4"/>
    </row>
    <row r="1185" spans="1:20" x14ac:dyDescent="0.2">
      <c r="A1185" s="13"/>
      <c r="B1185"/>
      <c r="J1185" s="227"/>
      <c r="O1185" s="226"/>
      <c r="P1185" s="9"/>
      <c r="R1185" s="454"/>
      <c r="S1185" s="227"/>
      <c r="T1185" s="4"/>
    </row>
    <row r="1186" spans="1:20" x14ac:dyDescent="0.2">
      <c r="A1186" s="13"/>
      <c r="B1186"/>
      <c r="J1186" s="227"/>
      <c r="O1186" s="226"/>
      <c r="P1186" s="9"/>
      <c r="R1186" s="454"/>
      <c r="S1186" s="227"/>
      <c r="T1186" s="4"/>
    </row>
    <row r="1187" spans="1:20" x14ac:dyDescent="0.2">
      <c r="A1187" s="13"/>
      <c r="B1187"/>
      <c r="J1187" s="227"/>
      <c r="O1187" s="226"/>
      <c r="P1187" s="9"/>
      <c r="R1187" s="454"/>
      <c r="S1187" s="227"/>
      <c r="T1187" s="4"/>
    </row>
    <row r="1188" spans="1:20" x14ac:dyDescent="0.2">
      <c r="A1188" s="13"/>
      <c r="B1188"/>
      <c r="J1188" s="227"/>
      <c r="O1188" s="226"/>
      <c r="P1188" s="9"/>
      <c r="R1188" s="454"/>
      <c r="S1188" s="227"/>
      <c r="T1188" s="4"/>
    </row>
    <row r="1189" spans="1:20" x14ac:dyDescent="0.2">
      <c r="A1189" s="13"/>
      <c r="B1189"/>
      <c r="J1189" s="227"/>
      <c r="O1189" s="226"/>
      <c r="P1189" s="9"/>
      <c r="R1189" s="454"/>
      <c r="S1189" s="227"/>
      <c r="T1189" s="4"/>
    </row>
    <row r="1190" spans="1:20" x14ac:dyDescent="0.2">
      <c r="A1190" s="13"/>
      <c r="B1190"/>
      <c r="J1190" s="227"/>
      <c r="O1190" s="226"/>
      <c r="P1190" s="9"/>
      <c r="R1190" s="454"/>
      <c r="S1190" s="227"/>
      <c r="T1190" s="4"/>
    </row>
    <row r="1191" spans="1:20" x14ac:dyDescent="0.2">
      <c r="A1191" s="13"/>
      <c r="B1191"/>
      <c r="J1191" s="227"/>
      <c r="O1191" s="226"/>
      <c r="P1191" s="9"/>
      <c r="R1191" s="454"/>
      <c r="S1191" s="227"/>
      <c r="T1191" s="4"/>
    </row>
    <row r="1192" spans="1:20" x14ac:dyDescent="0.2">
      <c r="A1192" s="13"/>
      <c r="B1192"/>
      <c r="J1192" s="227"/>
      <c r="O1192" s="226"/>
      <c r="P1192" s="9"/>
      <c r="R1192" s="454"/>
      <c r="S1192" s="227"/>
      <c r="T1192" s="4"/>
    </row>
    <row r="1193" spans="1:20" x14ac:dyDescent="0.2">
      <c r="A1193" s="13"/>
      <c r="B1193"/>
      <c r="J1193" s="227"/>
      <c r="O1193" s="226"/>
      <c r="P1193" s="9"/>
      <c r="R1193" s="454"/>
      <c r="S1193" s="227"/>
      <c r="T1193" s="4"/>
    </row>
    <row r="1194" spans="1:20" x14ac:dyDescent="0.2">
      <c r="A1194" s="13"/>
      <c r="B1194"/>
      <c r="J1194" s="227"/>
      <c r="O1194" s="226"/>
      <c r="P1194" s="9"/>
      <c r="R1194" s="454"/>
      <c r="S1194" s="227"/>
      <c r="T1194" s="4"/>
    </row>
    <row r="1195" spans="1:20" x14ac:dyDescent="0.2">
      <c r="A1195" s="13"/>
      <c r="B1195"/>
      <c r="J1195" s="227"/>
      <c r="O1195" s="226"/>
      <c r="P1195" s="9"/>
      <c r="R1195" s="454"/>
      <c r="S1195" s="227"/>
      <c r="T1195" s="4"/>
    </row>
    <row r="1196" spans="1:20" x14ac:dyDescent="0.2">
      <c r="A1196" s="13"/>
      <c r="B1196"/>
      <c r="J1196" s="227"/>
      <c r="O1196" s="226"/>
      <c r="P1196" s="9"/>
      <c r="R1196" s="454"/>
      <c r="S1196" s="227"/>
      <c r="T1196" s="4"/>
    </row>
    <row r="1197" spans="1:20" x14ac:dyDescent="0.2">
      <c r="A1197" s="13"/>
      <c r="B1197"/>
      <c r="J1197" s="227"/>
      <c r="O1197" s="226"/>
      <c r="P1197" s="9"/>
      <c r="R1197" s="454"/>
      <c r="S1197" s="227"/>
      <c r="T1197" s="4"/>
    </row>
    <row r="1198" spans="1:20" x14ac:dyDescent="0.2">
      <c r="A1198" s="13"/>
      <c r="B1198"/>
      <c r="J1198" s="227"/>
      <c r="O1198" s="226"/>
      <c r="P1198" s="9"/>
      <c r="R1198" s="454"/>
      <c r="S1198" s="227"/>
      <c r="T1198" s="4"/>
    </row>
    <row r="1199" spans="1:20" x14ac:dyDescent="0.2">
      <c r="A1199" s="13"/>
      <c r="B1199"/>
      <c r="J1199" s="227"/>
      <c r="O1199" s="226"/>
      <c r="P1199" s="9"/>
      <c r="R1199" s="454"/>
      <c r="S1199" s="227"/>
      <c r="T1199" s="4"/>
    </row>
    <row r="1200" spans="1:20" x14ac:dyDescent="0.2">
      <c r="A1200" s="13"/>
      <c r="B1200"/>
      <c r="J1200" s="227"/>
      <c r="O1200" s="226"/>
      <c r="P1200" s="9"/>
      <c r="R1200" s="454"/>
      <c r="S1200" s="227"/>
      <c r="T1200" s="4"/>
    </row>
    <row r="1201" spans="1:20" x14ac:dyDescent="0.2">
      <c r="A1201" s="13"/>
      <c r="B1201"/>
      <c r="J1201" s="227"/>
      <c r="O1201" s="226"/>
      <c r="P1201" s="9"/>
      <c r="R1201" s="454"/>
      <c r="S1201" s="227"/>
      <c r="T1201" s="4"/>
    </row>
    <row r="1202" spans="1:20" x14ac:dyDescent="0.2">
      <c r="A1202" s="13"/>
      <c r="B1202"/>
      <c r="J1202" s="227"/>
      <c r="O1202" s="226"/>
      <c r="P1202" s="9"/>
      <c r="R1202" s="454"/>
      <c r="S1202" s="227"/>
      <c r="T1202" s="4"/>
    </row>
    <row r="1203" spans="1:20" x14ac:dyDescent="0.2">
      <c r="A1203" s="13"/>
      <c r="B1203"/>
      <c r="J1203" s="227"/>
      <c r="O1203" s="226"/>
      <c r="P1203" s="9"/>
      <c r="R1203" s="454"/>
      <c r="S1203" s="227"/>
      <c r="T1203" s="4"/>
    </row>
    <row r="1204" spans="1:20" x14ac:dyDescent="0.2">
      <c r="A1204" s="13"/>
      <c r="B1204"/>
      <c r="J1204" s="227"/>
      <c r="O1204" s="226"/>
      <c r="P1204" s="9"/>
      <c r="R1204" s="454"/>
      <c r="S1204" s="227"/>
      <c r="T1204" s="4"/>
    </row>
    <row r="1205" spans="1:20" x14ac:dyDescent="0.2">
      <c r="A1205" s="13"/>
      <c r="B1205"/>
      <c r="J1205" s="227"/>
      <c r="O1205" s="226"/>
      <c r="P1205" s="9"/>
      <c r="R1205" s="454"/>
      <c r="S1205" s="227"/>
      <c r="T1205" s="4"/>
    </row>
    <row r="1206" spans="1:20" x14ac:dyDescent="0.2">
      <c r="A1206" s="13"/>
      <c r="B1206"/>
      <c r="J1206" s="227"/>
      <c r="O1206" s="226"/>
      <c r="P1206" s="9"/>
      <c r="R1206" s="454"/>
      <c r="S1206" s="227"/>
      <c r="T1206" s="4"/>
    </row>
    <row r="1207" spans="1:20" x14ac:dyDescent="0.2">
      <c r="A1207" s="13"/>
      <c r="B1207"/>
      <c r="J1207" s="227"/>
      <c r="O1207" s="226"/>
      <c r="P1207" s="9"/>
      <c r="R1207" s="454"/>
      <c r="S1207" s="227"/>
      <c r="T1207" s="4"/>
    </row>
    <row r="1208" spans="1:20" x14ac:dyDescent="0.2">
      <c r="A1208" s="13"/>
      <c r="B1208"/>
      <c r="J1208" s="227"/>
      <c r="O1208" s="226"/>
      <c r="P1208" s="9"/>
      <c r="R1208" s="454"/>
      <c r="S1208" s="227"/>
      <c r="T1208" s="4"/>
    </row>
    <row r="1209" spans="1:20" x14ac:dyDescent="0.2">
      <c r="A1209" s="13"/>
      <c r="B1209"/>
      <c r="J1209" s="227"/>
      <c r="O1209" s="226"/>
      <c r="P1209" s="9"/>
      <c r="R1209" s="454"/>
      <c r="S1209" s="227"/>
      <c r="T1209" s="4"/>
    </row>
    <row r="1210" spans="1:20" x14ac:dyDescent="0.2">
      <c r="A1210" s="13"/>
      <c r="B1210"/>
      <c r="J1210" s="227"/>
      <c r="O1210" s="226"/>
      <c r="P1210" s="9"/>
      <c r="R1210" s="454"/>
      <c r="S1210" s="227"/>
      <c r="T1210" s="4"/>
    </row>
    <row r="1211" spans="1:20" x14ac:dyDescent="0.2">
      <c r="A1211" s="13"/>
      <c r="B1211"/>
      <c r="J1211" s="227"/>
      <c r="O1211" s="226"/>
      <c r="P1211" s="9"/>
      <c r="R1211" s="454"/>
      <c r="S1211" s="227"/>
      <c r="T1211" s="4"/>
    </row>
    <row r="1212" spans="1:20" x14ac:dyDescent="0.2">
      <c r="A1212" s="13"/>
      <c r="B1212"/>
      <c r="J1212" s="227"/>
      <c r="O1212" s="226"/>
      <c r="P1212" s="9"/>
      <c r="R1212" s="454"/>
      <c r="S1212" s="227"/>
      <c r="T1212" s="4"/>
    </row>
    <row r="1213" spans="1:20" x14ac:dyDescent="0.2">
      <c r="A1213" s="13"/>
      <c r="B1213"/>
      <c r="J1213" s="227"/>
      <c r="O1213" s="226"/>
      <c r="P1213" s="9"/>
      <c r="R1213" s="454"/>
      <c r="S1213" s="227"/>
      <c r="T1213" s="4"/>
    </row>
    <row r="1214" spans="1:20" x14ac:dyDescent="0.2">
      <c r="A1214" s="13"/>
      <c r="B1214"/>
      <c r="J1214" s="227"/>
      <c r="O1214" s="226"/>
      <c r="P1214" s="9"/>
      <c r="R1214" s="454"/>
      <c r="S1214" s="227"/>
      <c r="T1214" s="4"/>
    </row>
    <row r="1215" spans="1:20" x14ac:dyDescent="0.2">
      <c r="A1215" s="13"/>
      <c r="B1215"/>
      <c r="J1215" s="227"/>
      <c r="O1215" s="226"/>
      <c r="P1215" s="9"/>
      <c r="R1215" s="454"/>
      <c r="S1215" s="227"/>
      <c r="T1215" s="4"/>
    </row>
    <row r="1216" spans="1:20" x14ac:dyDescent="0.2">
      <c r="A1216" s="13"/>
      <c r="B1216"/>
      <c r="J1216" s="227"/>
      <c r="O1216" s="226"/>
      <c r="P1216" s="9"/>
      <c r="R1216" s="454"/>
      <c r="S1216" s="227"/>
      <c r="T1216" s="4"/>
    </row>
    <row r="1217" spans="1:20" x14ac:dyDescent="0.2">
      <c r="A1217" s="13"/>
      <c r="B1217"/>
      <c r="J1217" s="227"/>
      <c r="O1217" s="226"/>
      <c r="P1217" s="9"/>
      <c r="R1217" s="454"/>
      <c r="S1217" s="227"/>
      <c r="T1217" s="4"/>
    </row>
    <row r="1218" spans="1:20" x14ac:dyDescent="0.2">
      <c r="A1218" s="13"/>
      <c r="B1218"/>
      <c r="J1218" s="227"/>
      <c r="O1218" s="226"/>
      <c r="P1218" s="9"/>
      <c r="R1218" s="454"/>
      <c r="S1218" s="227"/>
      <c r="T1218" s="4"/>
    </row>
    <row r="1219" spans="1:20" x14ac:dyDescent="0.2">
      <c r="A1219" s="13"/>
      <c r="B1219"/>
      <c r="J1219" s="227"/>
      <c r="O1219" s="226"/>
      <c r="P1219" s="9"/>
      <c r="R1219" s="454"/>
      <c r="S1219" s="227"/>
      <c r="T1219" s="4"/>
    </row>
    <row r="1220" spans="1:20" x14ac:dyDescent="0.2">
      <c r="A1220" s="13"/>
      <c r="B1220"/>
      <c r="J1220" s="227"/>
      <c r="O1220" s="226"/>
      <c r="P1220" s="9"/>
      <c r="R1220" s="454"/>
      <c r="S1220" s="227"/>
      <c r="T1220" s="4"/>
    </row>
    <row r="1221" spans="1:20" x14ac:dyDescent="0.2">
      <c r="A1221" s="13"/>
      <c r="B1221"/>
      <c r="J1221" s="227"/>
      <c r="O1221" s="226"/>
      <c r="P1221" s="9"/>
      <c r="R1221" s="454"/>
      <c r="S1221" s="227"/>
      <c r="T1221" s="4"/>
    </row>
    <row r="1222" spans="1:20" x14ac:dyDescent="0.2">
      <c r="A1222" s="13"/>
      <c r="B1222"/>
      <c r="J1222" s="227"/>
      <c r="O1222" s="226"/>
      <c r="P1222" s="9"/>
      <c r="R1222" s="454"/>
      <c r="S1222" s="227"/>
      <c r="T1222" s="4"/>
    </row>
    <row r="1223" spans="1:20" x14ac:dyDescent="0.2">
      <c r="A1223" s="13"/>
      <c r="B1223"/>
      <c r="J1223" s="227"/>
      <c r="O1223" s="226"/>
      <c r="P1223" s="9"/>
      <c r="R1223" s="454"/>
      <c r="S1223" s="227"/>
      <c r="T1223" s="4"/>
    </row>
    <row r="1224" spans="1:20" x14ac:dyDescent="0.2">
      <c r="A1224" s="13"/>
      <c r="B1224"/>
      <c r="J1224" s="227"/>
      <c r="O1224" s="226"/>
      <c r="P1224" s="9"/>
      <c r="R1224" s="454"/>
      <c r="S1224" s="227"/>
      <c r="T1224" s="4"/>
    </row>
    <row r="1225" spans="1:20" x14ac:dyDescent="0.2">
      <c r="A1225" s="13"/>
      <c r="B1225"/>
      <c r="J1225" s="227"/>
      <c r="O1225" s="226"/>
      <c r="P1225" s="9"/>
      <c r="R1225" s="454"/>
      <c r="S1225" s="227"/>
      <c r="T1225" s="4"/>
    </row>
    <row r="1226" spans="1:20" x14ac:dyDescent="0.2">
      <c r="A1226" s="13"/>
      <c r="B1226"/>
      <c r="J1226" s="227"/>
      <c r="O1226" s="226"/>
      <c r="P1226" s="9"/>
      <c r="R1226" s="454"/>
      <c r="S1226" s="227"/>
      <c r="T1226" s="4"/>
    </row>
    <row r="1227" spans="1:20" x14ac:dyDescent="0.2">
      <c r="A1227" s="13"/>
      <c r="B1227"/>
      <c r="J1227" s="227"/>
      <c r="O1227" s="226"/>
      <c r="P1227" s="9"/>
      <c r="R1227" s="454"/>
      <c r="S1227" s="227"/>
      <c r="T1227" s="4"/>
    </row>
    <row r="1228" spans="1:20" x14ac:dyDescent="0.2">
      <c r="A1228" s="13"/>
      <c r="B1228"/>
      <c r="J1228" s="227"/>
      <c r="O1228" s="226"/>
      <c r="P1228" s="9"/>
      <c r="R1228" s="454"/>
      <c r="S1228" s="227"/>
      <c r="T1228" s="4"/>
    </row>
    <row r="1229" spans="1:20" x14ac:dyDescent="0.2">
      <c r="A1229" s="13"/>
      <c r="B1229"/>
      <c r="J1229" s="227"/>
      <c r="O1229" s="226"/>
      <c r="P1229" s="9"/>
      <c r="R1229" s="454"/>
      <c r="S1229" s="227"/>
      <c r="T1229" s="4"/>
    </row>
    <row r="1230" spans="1:20" x14ac:dyDescent="0.2">
      <c r="A1230" s="13"/>
      <c r="B1230"/>
      <c r="J1230" s="227"/>
      <c r="O1230" s="226"/>
      <c r="P1230" s="9"/>
      <c r="R1230" s="454"/>
      <c r="S1230" s="227"/>
      <c r="T1230" s="4"/>
    </row>
    <row r="1231" spans="1:20" x14ac:dyDescent="0.2">
      <c r="A1231" s="13"/>
      <c r="B1231"/>
      <c r="J1231" s="227"/>
      <c r="O1231" s="226"/>
      <c r="P1231" s="9"/>
      <c r="R1231" s="454"/>
      <c r="S1231" s="227"/>
      <c r="T1231" s="4"/>
    </row>
    <row r="1232" spans="1:20" x14ac:dyDescent="0.2">
      <c r="A1232" s="13"/>
      <c r="B1232"/>
      <c r="J1232" s="227"/>
      <c r="O1232" s="226"/>
      <c r="P1232" s="9"/>
      <c r="R1232" s="454"/>
      <c r="S1232" s="227"/>
      <c r="T1232" s="4"/>
    </row>
    <row r="1233" spans="1:20" x14ac:dyDescent="0.2">
      <c r="A1233" s="13"/>
      <c r="B1233"/>
      <c r="J1233" s="227"/>
      <c r="O1233" s="226"/>
      <c r="P1233" s="9"/>
      <c r="R1233" s="454"/>
      <c r="S1233" s="227"/>
      <c r="T1233" s="4"/>
    </row>
    <row r="1234" spans="1:20" x14ac:dyDescent="0.2">
      <c r="A1234" s="13"/>
      <c r="B1234"/>
      <c r="J1234" s="227"/>
      <c r="O1234" s="226"/>
      <c r="P1234" s="9"/>
      <c r="R1234" s="454"/>
      <c r="S1234" s="227"/>
      <c r="T1234" s="4"/>
    </row>
    <row r="1235" spans="1:20" x14ac:dyDescent="0.2">
      <c r="A1235" s="13"/>
      <c r="B1235"/>
      <c r="J1235" s="227"/>
      <c r="O1235" s="226"/>
      <c r="P1235" s="9"/>
      <c r="R1235" s="454"/>
      <c r="S1235" s="227"/>
      <c r="T1235" s="4"/>
    </row>
    <row r="1236" spans="1:20" x14ac:dyDescent="0.2">
      <c r="A1236" s="13"/>
      <c r="B1236"/>
      <c r="J1236" s="227"/>
      <c r="O1236" s="226"/>
      <c r="P1236" s="9"/>
      <c r="R1236" s="454"/>
      <c r="S1236" s="227"/>
      <c r="T1236" s="4"/>
    </row>
    <row r="1237" spans="1:20" x14ac:dyDescent="0.2">
      <c r="A1237" s="13"/>
      <c r="B1237"/>
      <c r="J1237" s="227"/>
      <c r="O1237" s="226"/>
      <c r="P1237" s="9"/>
      <c r="R1237" s="454"/>
      <c r="S1237" s="227"/>
      <c r="T1237" s="4"/>
    </row>
    <row r="1238" spans="1:20" x14ac:dyDescent="0.2">
      <c r="A1238" s="13"/>
      <c r="B1238"/>
      <c r="J1238" s="227"/>
      <c r="O1238" s="226"/>
      <c r="P1238" s="9"/>
      <c r="R1238" s="454"/>
      <c r="S1238" s="227"/>
      <c r="T1238" s="4"/>
    </row>
    <row r="1239" spans="1:20" x14ac:dyDescent="0.2">
      <c r="A1239" s="13"/>
      <c r="B1239"/>
      <c r="J1239" s="227"/>
      <c r="O1239" s="226"/>
      <c r="P1239" s="9"/>
      <c r="R1239" s="454"/>
      <c r="S1239" s="227"/>
      <c r="T1239" s="4"/>
    </row>
    <row r="1240" spans="1:20" x14ac:dyDescent="0.2">
      <c r="A1240" s="13"/>
      <c r="B1240"/>
      <c r="J1240" s="227"/>
      <c r="O1240" s="226"/>
      <c r="P1240" s="9"/>
      <c r="R1240" s="454"/>
      <c r="S1240" s="227"/>
      <c r="T1240" s="4"/>
    </row>
    <row r="1241" spans="1:20" x14ac:dyDescent="0.2">
      <c r="A1241" s="13"/>
      <c r="B1241"/>
      <c r="J1241" s="227"/>
      <c r="O1241" s="226"/>
      <c r="P1241" s="9"/>
      <c r="R1241" s="454"/>
      <c r="S1241" s="227"/>
      <c r="T1241" s="4"/>
    </row>
    <row r="1242" spans="1:20" x14ac:dyDescent="0.2">
      <c r="A1242" s="13"/>
      <c r="B1242"/>
      <c r="J1242" s="227"/>
      <c r="O1242" s="226"/>
      <c r="P1242" s="9"/>
      <c r="R1242" s="454"/>
      <c r="S1242" s="227"/>
      <c r="T1242" s="4"/>
    </row>
    <row r="1243" spans="1:20" x14ac:dyDescent="0.2">
      <c r="A1243" s="13"/>
      <c r="B1243"/>
      <c r="J1243" s="227"/>
      <c r="O1243" s="226"/>
      <c r="P1243" s="9"/>
      <c r="R1243" s="454"/>
      <c r="S1243" s="227"/>
      <c r="T1243" s="4"/>
    </row>
    <row r="1244" spans="1:20" x14ac:dyDescent="0.2">
      <c r="A1244" s="13"/>
      <c r="B1244"/>
      <c r="J1244" s="227"/>
      <c r="O1244" s="226"/>
      <c r="P1244" s="9"/>
      <c r="R1244" s="454"/>
      <c r="S1244" s="227"/>
      <c r="T1244" s="4"/>
    </row>
    <row r="1245" spans="1:20" x14ac:dyDescent="0.2">
      <c r="A1245" s="13"/>
      <c r="B1245"/>
      <c r="J1245" s="227"/>
      <c r="O1245" s="226"/>
      <c r="P1245" s="9"/>
      <c r="R1245" s="454"/>
      <c r="S1245" s="227"/>
      <c r="T1245" s="4"/>
    </row>
    <row r="1246" spans="1:20" x14ac:dyDescent="0.2">
      <c r="A1246" s="13"/>
      <c r="B1246"/>
      <c r="J1246" s="227"/>
      <c r="O1246" s="226"/>
      <c r="P1246" s="9"/>
      <c r="R1246" s="454"/>
      <c r="S1246" s="227"/>
      <c r="T1246" s="4"/>
    </row>
    <row r="1247" spans="1:20" x14ac:dyDescent="0.2">
      <c r="A1247" s="13"/>
      <c r="B1247"/>
      <c r="J1247" s="227"/>
      <c r="O1247" s="226"/>
      <c r="P1247" s="9"/>
      <c r="R1247" s="454"/>
      <c r="S1247" s="227"/>
      <c r="T1247" s="4"/>
    </row>
    <row r="1248" spans="1:20" x14ac:dyDescent="0.2">
      <c r="A1248" s="13"/>
      <c r="B1248"/>
      <c r="J1248" s="227"/>
      <c r="O1248" s="226"/>
      <c r="P1248" s="9"/>
      <c r="R1248" s="454"/>
      <c r="S1248" s="227"/>
      <c r="T1248" s="4"/>
    </row>
    <row r="1249" spans="1:20" x14ac:dyDescent="0.2">
      <c r="A1249" s="13"/>
      <c r="B1249"/>
      <c r="J1249" s="227"/>
      <c r="O1249" s="226"/>
      <c r="P1249" s="9"/>
      <c r="R1249" s="454"/>
      <c r="S1249" s="227"/>
      <c r="T1249" s="4"/>
    </row>
    <row r="1250" spans="1:20" x14ac:dyDescent="0.2">
      <c r="A1250" s="13"/>
      <c r="B1250"/>
      <c r="J1250" s="227"/>
      <c r="O1250" s="226"/>
      <c r="P1250" s="9"/>
      <c r="R1250" s="454"/>
      <c r="S1250" s="227"/>
      <c r="T1250" s="4"/>
    </row>
    <row r="1251" spans="1:20" x14ac:dyDescent="0.2">
      <c r="A1251" s="13"/>
      <c r="B1251"/>
      <c r="J1251" s="227"/>
      <c r="O1251" s="226"/>
      <c r="P1251" s="9"/>
      <c r="R1251" s="454"/>
      <c r="S1251" s="227"/>
      <c r="T1251" s="4"/>
    </row>
    <row r="1252" spans="1:20" x14ac:dyDescent="0.2">
      <c r="A1252" s="13"/>
      <c r="B1252"/>
      <c r="J1252" s="227"/>
      <c r="O1252" s="226"/>
      <c r="P1252" s="9"/>
      <c r="R1252" s="454"/>
      <c r="S1252" s="227"/>
      <c r="T1252" s="4"/>
    </row>
    <row r="1253" spans="1:20" x14ac:dyDescent="0.2">
      <c r="A1253" s="13"/>
      <c r="B1253"/>
      <c r="J1253" s="227"/>
      <c r="O1253" s="226"/>
      <c r="P1253" s="9"/>
      <c r="R1253" s="454"/>
      <c r="S1253" s="227"/>
      <c r="T1253" s="4"/>
    </row>
    <row r="1254" spans="1:20" x14ac:dyDescent="0.2">
      <c r="A1254" s="13"/>
      <c r="B1254"/>
      <c r="J1254" s="227"/>
      <c r="O1254" s="226"/>
      <c r="P1254" s="9"/>
      <c r="R1254" s="454"/>
      <c r="S1254" s="227"/>
      <c r="T1254" s="4"/>
    </row>
    <row r="1255" spans="1:20" x14ac:dyDescent="0.2">
      <c r="A1255" s="13"/>
      <c r="B1255"/>
      <c r="J1255" s="227"/>
      <c r="O1255" s="226"/>
      <c r="P1255" s="9"/>
      <c r="R1255" s="454"/>
      <c r="S1255" s="227"/>
      <c r="T1255" s="4"/>
    </row>
    <row r="1256" spans="1:20" x14ac:dyDescent="0.2">
      <c r="A1256" s="13"/>
      <c r="B1256"/>
      <c r="J1256" s="227"/>
      <c r="O1256" s="226"/>
      <c r="P1256" s="9"/>
      <c r="R1256" s="454"/>
      <c r="S1256" s="227"/>
      <c r="T1256" s="4"/>
    </row>
    <row r="1257" spans="1:20" x14ac:dyDescent="0.2">
      <c r="A1257" s="13"/>
      <c r="B1257"/>
      <c r="J1257" s="227"/>
      <c r="O1257" s="226"/>
      <c r="P1257" s="9"/>
      <c r="R1257" s="454"/>
      <c r="S1257" s="227"/>
      <c r="T1257" s="4"/>
    </row>
    <row r="1258" spans="1:20" x14ac:dyDescent="0.2">
      <c r="A1258" s="13"/>
      <c r="B1258"/>
      <c r="J1258" s="227"/>
      <c r="O1258" s="226"/>
      <c r="P1258" s="9"/>
      <c r="R1258" s="454"/>
      <c r="S1258" s="227"/>
      <c r="T1258" s="4"/>
    </row>
    <row r="1259" spans="1:20" x14ac:dyDescent="0.2">
      <c r="A1259" s="13"/>
      <c r="B1259"/>
      <c r="J1259" s="227"/>
      <c r="O1259" s="226"/>
      <c r="P1259" s="9"/>
      <c r="R1259" s="454"/>
      <c r="S1259" s="227"/>
      <c r="T1259" s="4"/>
    </row>
    <row r="1260" spans="1:20" x14ac:dyDescent="0.2">
      <c r="A1260" s="13"/>
      <c r="B1260"/>
      <c r="J1260" s="227"/>
      <c r="O1260" s="226"/>
      <c r="P1260" s="9"/>
      <c r="R1260" s="454"/>
      <c r="S1260" s="227"/>
      <c r="T1260" s="4"/>
    </row>
    <row r="1261" spans="1:20" x14ac:dyDescent="0.2">
      <c r="A1261" s="13"/>
      <c r="B1261"/>
      <c r="J1261" s="227"/>
      <c r="O1261" s="226"/>
      <c r="P1261" s="9"/>
      <c r="R1261" s="454"/>
      <c r="S1261" s="227"/>
      <c r="T1261" s="4"/>
    </row>
    <row r="1262" spans="1:20" x14ac:dyDescent="0.2">
      <c r="A1262" s="13"/>
      <c r="B1262"/>
      <c r="J1262" s="227"/>
      <c r="O1262" s="226"/>
      <c r="P1262" s="9"/>
      <c r="R1262" s="454"/>
      <c r="S1262" s="227"/>
      <c r="T1262" s="4"/>
    </row>
    <row r="1263" spans="1:20" x14ac:dyDescent="0.2">
      <c r="A1263" s="13"/>
      <c r="B1263"/>
      <c r="J1263" s="227"/>
      <c r="O1263" s="226"/>
      <c r="P1263" s="9"/>
      <c r="R1263" s="454"/>
      <c r="S1263" s="227"/>
      <c r="T1263" s="4"/>
    </row>
    <row r="1264" spans="1:20" x14ac:dyDescent="0.2">
      <c r="A1264" s="13"/>
      <c r="B1264"/>
      <c r="J1264" s="227"/>
      <c r="O1264" s="226"/>
      <c r="P1264" s="9"/>
      <c r="R1264" s="454"/>
      <c r="S1264" s="227"/>
      <c r="T1264" s="4"/>
    </row>
    <row r="1265" spans="1:20" x14ac:dyDescent="0.2">
      <c r="A1265" s="13"/>
      <c r="B1265"/>
      <c r="J1265" s="227"/>
      <c r="O1265" s="226"/>
      <c r="P1265" s="9"/>
      <c r="R1265" s="454"/>
      <c r="S1265" s="227"/>
      <c r="T1265" s="4"/>
    </row>
    <row r="1266" spans="1:20" x14ac:dyDescent="0.2">
      <c r="A1266" s="13"/>
      <c r="B1266"/>
      <c r="J1266" s="227"/>
      <c r="O1266" s="226"/>
      <c r="P1266" s="9"/>
      <c r="R1266" s="454"/>
      <c r="S1266" s="227"/>
      <c r="T1266" s="4"/>
    </row>
    <row r="1267" spans="1:20" x14ac:dyDescent="0.2">
      <c r="A1267" s="13"/>
      <c r="B1267"/>
      <c r="J1267" s="227"/>
      <c r="O1267" s="226"/>
      <c r="P1267" s="9"/>
      <c r="R1267" s="454"/>
      <c r="S1267" s="227"/>
      <c r="T1267" s="4"/>
    </row>
    <row r="1268" spans="1:20" x14ac:dyDescent="0.2">
      <c r="A1268" s="13"/>
      <c r="B1268"/>
      <c r="J1268" s="227"/>
      <c r="O1268" s="226"/>
      <c r="P1268" s="9"/>
      <c r="R1268" s="454"/>
      <c r="S1268" s="227"/>
      <c r="T1268" s="4"/>
    </row>
    <row r="1269" spans="1:20" x14ac:dyDescent="0.2">
      <c r="A1269" s="13"/>
      <c r="B1269"/>
      <c r="J1269" s="227"/>
      <c r="O1269" s="226"/>
      <c r="P1269" s="9"/>
      <c r="R1269" s="454"/>
      <c r="S1269" s="227"/>
      <c r="T1269" s="4"/>
    </row>
    <row r="1270" spans="1:20" x14ac:dyDescent="0.2">
      <c r="A1270" s="13"/>
      <c r="B1270"/>
      <c r="J1270" s="227"/>
      <c r="O1270" s="226"/>
      <c r="P1270" s="9"/>
      <c r="R1270" s="454"/>
      <c r="S1270" s="227"/>
      <c r="T1270" s="4"/>
    </row>
    <row r="1271" spans="1:20" x14ac:dyDescent="0.2">
      <c r="A1271" s="13"/>
      <c r="B1271"/>
      <c r="J1271" s="227"/>
      <c r="O1271" s="226"/>
      <c r="P1271" s="9"/>
      <c r="R1271" s="454"/>
      <c r="S1271" s="227"/>
      <c r="T1271" s="4"/>
    </row>
    <row r="1272" spans="1:20" x14ac:dyDescent="0.2">
      <c r="A1272" s="13"/>
      <c r="B1272"/>
      <c r="J1272" s="227"/>
      <c r="O1272" s="226"/>
      <c r="P1272" s="9"/>
      <c r="R1272" s="454"/>
      <c r="S1272" s="227"/>
      <c r="T1272" s="4"/>
    </row>
    <row r="1273" spans="1:20" x14ac:dyDescent="0.2">
      <c r="A1273" s="13"/>
      <c r="B1273"/>
      <c r="J1273" s="227"/>
      <c r="O1273" s="226"/>
      <c r="P1273" s="9"/>
      <c r="R1273" s="454"/>
      <c r="S1273" s="227"/>
      <c r="T1273" s="4"/>
    </row>
    <row r="1274" spans="1:20" x14ac:dyDescent="0.2">
      <c r="A1274" s="13"/>
      <c r="B1274"/>
      <c r="J1274" s="227"/>
      <c r="O1274" s="226"/>
      <c r="P1274" s="9"/>
      <c r="R1274" s="454"/>
      <c r="S1274" s="227"/>
      <c r="T1274" s="4"/>
    </row>
    <row r="1275" spans="1:20" x14ac:dyDescent="0.2">
      <c r="A1275" s="13"/>
      <c r="B1275"/>
      <c r="J1275" s="227"/>
      <c r="O1275" s="226"/>
      <c r="P1275" s="9"/>
      <c r="R1275" s="454"/>
      <c r="S1275" s="227"/>
      <c r="T1275" s="4"/>
    </row>
    <row r="1276" spans="1:20" x14ac:dyDescent="0.2">
      <c r="A1276" s="13"/>
      <c r="B1276"/>
      <c r="J1276" s="227"/>
      <c r="O1276" s="226"/>
      <c r="P1276" s="9"/>
      <c r="R1276" s="454"/>
      <c r="S1276" s="227"/>
      <c r="T1276" s="4"/>
    </row>
    <row r="1277" spans="1:20" x14ac:dyDescent="0.2">
      <c r="A1277" s="13"/>
      <c r="B1277"/>
      <c r="J1277" s="227"/>
      <c r="O1277" s="226"/>
      <c r="P1277" s="9"/>
      <c r="R1277" s="454"/>
      <c r="S1277" s="227"/>
      <c r="T1277" s="4"/>
    </row>
    <row r="1278" spans="1:20" x14ac:dyDescent="0.2">
      <c r="A1278" s="13"/>
      <c r="B1278"/>
      <c r="J1278" s="227"/>
      <c r="O1278" s="226"/>
      <c r="P1278" s="9"/>
      <c r="R1278" s="454"/>
      <c r="S1278" s="227"/>
      <c r="T1278" s="4"/>
    </row>
    <row r="1279" spans="1:20" x14ac:dyDescent="0.2">
      <c r="A1279" s="13"/>
      <c r="B1279"/>
      <c r="J1279" s="227"/>
      <c r="O1279" s="226"/>
      <c r="P1279" s="9"/>
      <c r="R1279" s="454"/>
      <c r="S1279" s="227"/>
      <c r="T1279" s="4"/>
    </row>
    <row r="1280" spans="1:20" x14ac:dyDescent="0.2">
      <c r="A1280" s="13"/>
      <c r="B1280"/>
      <c r="J1280" s="227"/>
      <c r="O1280" s="226"/>
      <c r="P1280" s="9"/>
      <c r="R1280" s="454"/>
      <c r="S1280" s="227"/>
      <c r="T1280" s="4"/>
    </row>
    <row r="1281" spans="1:20" x14ac:dyDescent="0.2">
      <c r="A1281" s="13"/>
      <c r="B1281"/>
      <c r="J1281" s="227"/>
      <c r="O1281" s="226"/>
      <c r="P1281" s="9"/>
      <c r="R1281" s="454"/>
      <c r="S1281" s="227"/>
      <c r="T1281" s="4"/>
    </row>
    <row r="1282" spans="1:20" x14ac:dyDescent="0.2">
      <c r="A1282" s="13"/>
      <c r="B1282"/>
      <c r="J1282" s="227"/>
      <c r="O1282" s="226"/>
      <c r="P1282" s="9"/>
      <c r="R1282" s="454"/>
      <c r="S1282" s="227"/>
      <c r="T1282" s="4"/>
    </row>
    <row r="1283" spans="1:20" x14ac:dyDescent="0.2">
      <c r="A1283" s="13"/>
      <c r="B1283"/>
      <c r="J1283" s="227"/>
      <c r="O1283" s="226"/>
      <c r="P1283" s="9"/>
      <c r="R1283" s="454"/>
      <c r="S1283" s="227"/>
      <c r="T1283" s="4"/>
    </row>
    <row r="1284" spans="1:20" x14ac:dyDescent="0.2">
      <c r="A1284" s="13"/>
      <c r="B1284"/>
      <c r="J1284" s="227"/>
      <c r="O1284" s="226"/>
      <c r="P1284" s="9"/>
      <c r="R1284" s="454"/>
      <c r="S1284" s="227"/>
      <c r="T1284" s="4"/>
    </row>
    <row r="1285" spans="1:20" x14ac:dyDescent="0.2">
      <c r="A1285" s="13"/>
      <c r="B1285"/>
      <c r="J1285" s="227"/>
      <c r="O1285" s="226"/>
      <c r="P1285" s="9"/>
      <c r="R1285" s="454"/>
      <c r="S1285" s="227"/>
      <c r="T1285" s="4"/>
    </row>
    <row r="1286" spans="1:20" x14ac:dyDescent="0.2">
      <c r="A1286" s="13"/>
      <c r="B1286"/>
      <c r="J1286" s="227"/>
      <c r="O1286" s="226"/>
      <c r="P1286" s="9"/>
      <c r="R1286" s="454"/>
      <c r="S1286" s="227"/>
      <c r="T1286" s="4"/>
    </row>
    <row r="1287" spans="1:20" x14ac:dyDescent="0.2">
      <c r="A1287" s="13"/>
      <c r="B1287"/>
      <c r="J1287" s="227"/>
      <c r="O1287" s="226"/>
      <c r="P1287" s="9"/>
      <c r="R1287" s="454"/>
      <c r="S1287" s="227"/>
      <c r="T1287" s="4"/>
    </row>
    <row r="1288" spans="1:20" x14ac:dyDescent="0.2">
      <c r="A1288" s="13"/>
      <c r="B1288"/>
      <c r="J1288" s="227"/>
      <c r="O1288" s="226"/>
      <c r="P1288" s="9"/>
      <c r="R1288" s="454"/>
      <c r="S1288" s="227"/>
      <c r="T1288" s="4"/>
    </row>
    <row r="1289" spans="1:20" x14ac:dyDescent="0.2">
      <c r="A1289" s="13"/>
      <c r="B1289"/>
      <c r="J1289" s="227"/>
      <c r="O1289" s="226"/>
      <c r="P1289" s="9"/>
      <c r="R1289" s="454"/>
      <c r="S1289" s="227"/>
      <c r="T1289" s="4"/>
    </row>
    <row r="1290" spans="1:20" x14ac:dyDescent="0.2">
      <c r="A1290" s="13"/>
      <c r="B1290"/>
      <c r="J1290" s="227"/>
      <c r="O1290" s="226"/>
      <c r="P1290" s="9"/>
      <c r="R1290" s="454"/>
      <c r="S1290" s="227"/>
      <c r="T1290" s="4"/>
    </row>
    <row r="1291" spans="1:20" x14ac:dyDescent="0.2">
      <c r="A1291" s="13"/>
      <c r="B1291"/>
      <c r="J1291" s="227"/>
      <c r="O1291" s="226"/>
      <c r="P1291" s="9"/>
      <c r="R1291" s="454"/>
      <c r="S1291" s="227"/>
      <c r="T1291" s="4"/>
    </row>
    <row r="1292" spans="1:20" x14ac:dyDescent="0.2">
      <c r="A1292" s="13"/>
      <c r="B1292"/>
      <c r="J1292" s="227"/>
      <c r="O1292" s="226"/>
      <c r="P1292" s="9"/>
      <c r="R1292" s="454"/>
      <c r="S1292" s="227"/>
      <c r="T1292" s="4"/>
    </row>
    <row r="1293" spans="1:20" x14ac:dyDescent="0.2">
      <c r="A1293" s="13"/>
      <c r="B1293"/>
      <c r="J1293" s="227"/>
      <c r="O1293" s="226"/>
      <c r="P1293" s="9"/>
      <c r="R1293" s="454"/>
      <c r="S1293" s="227"/>
      <c r="T1293" s="4"/>
    </row>
    <row r="1294" spans="1:20" x14ac:dyDescent="0.2">
      <c r="A1294" s="13"/>
      <c r="B1294"/>
      <c r="J1294" s="227"/>
      <c r="O1294" s="226"/>
      <c r="P1294" s="9"/>
      <c r="R1294" s="454"/>
      <c r="S1294" s="227"/>
      <c r="T1294" s="4"/>
    </row>
    <row r="1295" spans="1:20" x14ac:dyDescent="0.2">
      <c r="A1295" s="13"/>
      <c r="B1295"/>
      <c r="J1295" s="227"/>
      <c r="O1295" s="226"/>
      <c r="P1295" s="9"/>
      <c r="R1295" s="454"/>
      <c r="S1295" s="227"/>
      <c r="T1295" s="4"/>
    </row>
    <row r="1296" spans="1:20" x14ac:dyDescent="0.2">
      <c r="A1296" s="13"/>
      <c r="B1296"/>
      <c r="J1296" s="227"/>
      <c r="O1296" s="226"/>
      <c r="P1296" s="9"/>
      <c r="R1296" s="454"/>
      <c r="S1296" s="227"/>
      <c r="T1296" s="4"/>
    </row>
    <row r="1297" spans="1:20" x14ac:dyDescent="0.2">
      <c r="A1297" s="13"/>
      <c r="B1297"/>
      <c r="J1297" s="227"/>
      <c r="O1297" s="226"/>
      <c r="P1297" s="9"/>
      <c r="R1297" s="454"/>
      <c r="S1297" s="227"/>
      <c r="T1297" s="4"/>
    </row>
    <row r="1298" spans="1:20" x14ac:dyDescent="0.2">
      <c r="A1298" s="13"/>
      <c r="B1298"/>
      <c r="J1298" s="227"/>
      <c r="O1298" s="226"/>
      <c r="P1298" s="9"/>
      <c r="R1298" s="454"/>
      <c r="S1298" s="227"/>
      <c r="T1298" s="4"/>
    </row>
    <row r="1299" spans="1:20" x14ac:dyDescent="0.2">
      <c r="A1299" s="13"/>
      <c r="B1299"/>
      <c r="J1299" s="227"/>
      <c r="O1299" s="226"/>
      <c r="P1299" s="9"/>
      <c r="R1299" s="454"/>
      <c r="S1299" s="227"/>
      <c r="T1299" s="4"/>
    </row>
    <row r="1300" spans="1:20" x14ac:dyDescent="0.2">
      <c r="A1300" s="13"/>
      <c r="B1300"/>
      <c r="J1300" s="227"/>
      <c r="O1300" s="226"/>
      <c r="P1300" s="9"/>
      <c r="R1300" s="454"/>
      <c r="S1300" s="227"/>
      <c r="T1300" s="4"/>
    </row>
    <row r="1301" spans="1:20" x14ac:dyDescent="0.2">
      <c r="A1301" s="13"/>
      <c r="B1301"/>
      <c r="J1301" s="227"/>
      <c r="O1301" s="226"/>
      <c r="P1301" s="9"/>
      <c r="R1301" s="454"/>
      <c r="S1301" s="227"/>
      <c r="T1301" s="4"/>
    </row>
    <row r="1302" spans="1:20" x14ac:dyDescent="0.2">
      <c r="A1302" s="13"/>
      <c r="B1302"/>
      <c r="J1302" s="227"/>
      <c r="O1302" s="226"/>
      <c r="P1302" s="9"/>
      <c r="R1302" s="454"/>
      <c r="S1302" s="227"/>
      <c r="T1302" s="4"/>
    </row>
    <row r="1303" spans="1:20" x14ac:dyDescent="0.2">
      <c r="A1303" s="13"/>
      <c r="B1303"/>
      <c r="J1303" s="227"/>
      <c r="O1303" s="226"/>
      <c r="P1303" s="9"/>
      <c r="R1303" s="454"/>
      <c r="S1303" s="227"/>
      <c r="T1303" s="4"/>
    </row>
    <row r="1304" spans="1:20" x14ac:dyDescent="0.2">
      <c r="A1304" s="13"/>
      <c r="B1304"/>
      <c r="J1304" s="227"/>
      <c r="O1304" s="226"/>
      <c r="P1304" s="9"/>
      <c r="R1304" s="454"/>
      <c r="S1304" s="227"/>
      <c r="T1304" s="4"/>
    </row>
    <row r="1305" spans="1:20" x14ac:dyDescent="0.2">
      <c r="A1305" s="13"/>
      <c r="B1305"/>
      <c r="J1305" s="227"/>
      <c r="O1305" s="226"/>
      <c r="P1305" s="9"/>
      <c r="R1305" s="454"/>
      <c r="S1305" s="227"/>
      <c r="T1305" s="4"/>
    </row>
    <row r="1306" spans="1:20" x14ac:dyDescent="0.2">
      <c r="A1306" s="13"/>
      <c r="B1306"/>
      <c r="J1306" s="227"/>
      <c r="O1306" s="226"/>
      <c r="P1306" s="9"/>
      <c r="R1306" s="454"/>
      <c r="S1306" s="227"/>
      <c r="T1306" s="4"/>
    </row>
    <row r="1307" spans="1:20" x14ac:dyDescent="0.2">
      <c r="A1307" s="13"/>
      <c r="B1307"/>
      <c r="J1307" s="227"/>
      <c r="O1307" s="226"/>
      <c r="P1307" s="9"/>
      <c r="R1307" s="454"/>
      <c r="S1307" s="227"/>
      <c r="T1307" s="4"/>
    </row>
    <row r="1308" spans="1:20" x14ac:dyDescent="0.2">
      <c r="A1308" s="13"/>
      <c r="B1308"/>
      <c r="J1308" s="227"/>
      <c r="O1308" s="226"/>
      <c r="P1308" s="9"/>
      <c r="R1308" s="454"/>
      <c r="S1308" s="227"/>
      <c r="T1308" s="4"/>
    </row>
    <row r="1309" spans="1:20" x14ac:dyDescent="0.2">
      <c r="A1309" s="13"/>
      <c r="B1309"/>
      <c r="J1309" s="227"/>
      <c r="O1309" s="226"/>
      <c r="P1309" s="9"/>
      <c r="R1309" s="454"/>
      <c r="S1309" s="227"/>
      <c r="T1309" s="4"/>
    </row>
    <row r="1310" spans="1:20" x14ac:dyDescent="0.2">
      <c r="A1310" s="13"/>
      <c r="B1310"/>
      <c r="J1310" s="227"/>
      <c r="O1310" s="226"/>
      <c r="P1310" s="9"/>
      <c r="R1310" s="454"/>
      <c r="S1310" s="227"/>
      <c r="T1310" s="4"/>
    </row>
    <row r="1311" spans="1:20" x14ac:dyDescent="0.2">
      <c r="A1311" s="13"/>
      <c r="B1311"/>
      <c r="J1311" s="227"/>
      <c r="O1311" s="226"/>
      <c r="P1311" s="9"/>
      <c r="R1311" s="454"/>
      <c r="S1311" s="227"/>
      <c r="T1311" s="4"/>
    </row>
    <row r="1312" spans="1:20" x14ac:dyDescent="0.2">
      <c r="A1312" s="13"/>
      <c r="B1312"/>
      <c r="J1312" s="227"/>
      <c r="O1312" s="226"/>
      <c r="P1312" s="9"/>
      <c r="R1312" s="454"/>
      <c r="S1312" s="227"/>
      <c r="T1312" s="4"/>
    </row>
    <row r="1313" spans="1:20" x14ac:dyDescent="0.2">
      <c r="A1313" s="13"/>
      <c r="B1313"/>
      <c r="J1313" s="227"/>
      <c r="O1313" s="226"/>
      <c r="P1313" s="9"/>
      <c r="R1313" s="454"/>
      <c r="S1313" s="227"/>
      <c r="T1313" s="4"/>
    </row>
    <row r="1314" spans="1:20" x14ac:dyDescent="0.2">
      <c r="A1314" s="13"/>
      <c r="B1314"/>
      <c r="J1314" s="227"/>
      <c r="O1314" s="226"/>
      <c r="P1314" s="9"/>
      <c r="R1314" s="454"/>
      <c r="S1314" s="227"/>
      <c r="T1314" s="4"/>
    </row>
    <row r="1315" spans="1:20" x14ac:dyDescent="0.2">
      <c r="A1315" s="13"/>
      <c r="B1315"/>
      <c r="J1315" s="227"/>
      <c r="O1315" s="226"/>
      <c r="P1315" s="9"/>
      <c r="R1315" s="454"/>
      <c r="S1315" s="227"/>
      <c r="T1315" s="4"/>
    </row>
    <row r="1316" spans="1:20" x14ac:dyDescent="0.2">
      <c r="A1316" s="13"/>
      <c r="B1316"/>
      <c r="J1316" s="227"/>
      <c r="O1316" s="226"/>
      <c r="P1316" s="9"/>
      <c r="R1316" s="454"/>
      <c r="S1316" s="227"/>
      <c r="T1316" s="4"/>
    </row>
    <row r="1317" spans="1:20" x14ac:dyDescent="0.2">
      <c r="A1317" s="13"/>
      <c r="B1317"/>
      <c r="J1317" s="227"/>
      <c r="O1317" s="226"/>
      <c r="P1317" s="9"/>
      <c r="R1317" s="454"/>
      <c r="S1317" s="227"/>
      <c r="T1317" s="4"/>
    </row>
    <row r="1318" spans="1:20" x14ac:dyDescent="0.2">
      <c r="A1318" s="13"/>
      <c r="B1318"/>
      <c r="J1318" s="227"/>
      <c r="O1318" s="226"/>
      <c r="P1318" s="9"/>
      <c r="R1318" s="454"/>
      <c r="S1318" s="227"/>
      <c r="T1318" s="4"/>
    </row>
    <row r="1319" spans="1:20" x14ac:dyDescent="0.2">
      <c r="A1319" s="13"/>
      <c r="B1319"/>
      <c r="J1319" s="227"/>
      <c r="O1319" s="226"/>
      <c r="P1319" s="9"/>
      <c r="R1319" s="454"/>
      <c r="S1319" s="227"/>
      <c r="T1319" s="4"/>
    </row>
    <row r="1320" spans="1:20" x14ac:dyDescent="0.2">
      <c r="A1320" s="13"/>
      <c r="B1320"/>
      <c r="J1320" s="227"/>
      <c r="O1320" s="226"/>
      <c r="P1320" s="9"/>
      <c r="R1320" s="454"/>
      <c r="S1320" s="227"/>
      <c r="T1320" s="4"/>
    </row>
    <row r="1321" spans="1:20" x14ac:dyDescent="0.2">
      <c r="A1321" s="13"/>
      <c r="B1321"/>
      <c r="J1321" s="227"/>
      <c r="O1321" s="226"/>
      <c r="P1321" s="9"/>
      <c r="R1321" s="454"/>
      <c r="S1321" s="227"/>
      <c r="T1321" s="4"/>
    </row>
    <row r="1322" spans="1:20" x14ac:dyDescent="0.2">
      <c r="A1322" s="13"/>
      <c r="B1322"/>
      <c r="J1322" s="227"/>
      <c r="O1322" s="226"/>
      <c r="P1322" s="9"/>
      <c r="R1322" s="454"/>
      <c r="S1322" s="227"/>
      <c r="T1322" s="4"/>
    </row>
    <row r="1323" spans="1:20" x14ac:dyDescent="0.2">
      <c r="A1323" s="13"/>
      <c r="B1323"/>
      <c r="J1323" s="227"/>
      <c r="O1323" s="226"/>
      <c r="P1323" s="9"/>
      <c r="R1323" s="454"/>
      <c r="S1323" s="227"/>
      <c r="T1323" s="4"/>
    </row>
    <row r="1324" spans="1:20" x14ac:dyDescent="0.2">
      <c r="A1324" s="13"/>
      <c r="B1324"/>
      <c r="J1324" s="227"/>
      <c r="O1324" s="226"/>
      <c r="P1324" s="9"/>
      <c r="R1324" s="454"/>
      <c r="S1324" s="227"/>
      <c r="T1324" s="4"/>
    </row>
    <row r="1325" spans="1:20" x14ac:dyDescent="0.2">
      <c r="A1325" s="13"/>
      <c r="B1325"/>
      <c r="J1325" s="227"/>
      <c r="O1325" s="226"/>
      <c r="P1325" s="9"/>
      <c r="R1325" s="454"/>
      <c r="S1325" s="227"/>
      <c r="T1325" s="4"/>
    </row>
    <row r="1326" spans="1:20" x14ac:dyDescent="0.2">
      <c r="A1326" s="13"/>
      <c r="B1326"/>
      <c r="J1326" s="227"/>
      <c r="O1326" s="226"/>
      <c r="P1326" s="9"/>
      <c r="R1326" s="454"/>
      <c r="S1326" s="227"/>
      <c r="T1326" s="4"/>
    </row>
    <row r="1327" spans="1:20" x14ac:dyDescent="0.2">
      <c r="A1327" s="13"/>
      <c r="B1327"/>
      <c r="J1327" s="227"/>
      <c r="O1327" s="226"/>
      <c r="P1327" s="9"/>
      <c r="R1327" s="454"/>
      <c r="S1327" s="227"/>
      <c r="T1327" s="4"/>
    </row>
    <row r="1328" spans="1:20" x14ac:dyDescent="0.2">
      <c r="A1328" s="13"/>
      <c r="B1328"/>
      <c r="J1328" s="227"/>
      <c r="O1328" s="226"/>
      <c r="P1328" s="9"/>
      <c r="R1328" s="454"/>
      <c r="S1328" s="227"/>
      <c r="T1328" s="4"/>
    </row>
    <row r="1329" spans="1:20" x14ac:dyDescent="0.2">
      <c r="A1329" s="13"/>
      <c r="B1329"/>
      <c r="J1329" s="227"/>
      <c r="O1329" s="226"/>
      <c r="P1329" s="9"/>
      <c r="R1329" s="454"/>
      <c r="S1329" s="227"/>
      <c r="T1329" s="4"/>
    </row>
    <row r="1330" spans="1:20" x14ac:dyDescent="0.2">
      <c r="A1330" s="13"/>
      <c r="B1330"/>
      <c r="J1330" s="227"/>
      <c r="O1330" s="226"/>
      <c r="P1330" s="9"/>
      <c r="R1330" s="454"/>
      <c r="S1330" s="227"/>
      <c r="T1330" s="4"/>
    </row>
    <row r="1331" spans="1:20" x14ac:dyDescent="0.2">
      <c r="A1331" s="13"/>
      <c r="B1331"/>
      <c r="J1331" s="227"/>
      <c r="O1331" s="226"/>
      <c r="P1331" s="9"/>
      <c r="R1331" s="454"/>
      <c r="S1331" s="227"/>
      <c r="T1331" s="4"/>
    </row>
    <row r="1332" spans="1:20" x14ac:dyDescent="0.2">
      <c r="A1332" s="13"/>
      <c r="B1332"/>
      <c r="J1332" s="227"/>
      <c r="O1332" s="226"/>
      <c r="P1332" s="9"/>
      <c r="R1332" s="454"/>
      <c r="S1332" s="227"/>
      <c r="T1332" s="4"/>
    </row>
    <row r="1333" spans="1:20" x14ac:dyDescent="0.2">
      <c r="A1333" s="13"/>
      <c r="B1333"/>
      <c r="J1333" s="227"/>
      <c r="O1333" s="226"/>
      <c r="P1333" s="9"/>
      <c r="R1333" s="454"/>
      <c r="S1333" s="227"/>
      <c r="T1333" s="4"/>
    </row>
    <row r="1334" spans="1:20" x14ac:dyDescent="0.2">
      <c r="A1334" s="13"/>
      <c r="B1334"/>
      <c r="J1334" s="227"/>
      <c r="O1334" s="226"/>
      <c r="P1334" s="9"/>
      <c r="R1334" s="454"/>
      <c r="S1334" s="227"/>
      <c r="T1334" s="4"/>
    </row>
    <row r="1335" spans="1:20" x14ac:dyDescent="0.2">
      <c r="A1335" s="13"/>
      <c r="B1335"/>
      <c r="J1335" s="227"/>
      <c r="O1335" s="226"/>
      <c r="P1335" s="9"/>
      <c r="R1335" s="454"/>
      <c r="S1335" s="227"/>
      <c r="T1335" s="4"/>
    </row>
    <row r="1336" spans="1:20" x14ac:dyDescent="0.2">
      <c r="A1336" s="13"/>
      <c r="B1336"/>
      <c r="J1336" s="227"/>
      <c r="O1336" s="226"/>
      <c r="P1336" s="9"/>
      <c r="R1336" s="454"/>
      <c r="S1336" s="227"/>
      <c r="T1336" s="4"/>
    </row>
    <row r="1337" spans="1:20" x14ac:dyDescent="0.2">
      <c r="A1337" s="13"/>
      <c r="B1337"/>
      <c r="J1337" s="227"/>
      <c r="O1337" s="226"/>
      <c r="P1337" s="9"/>
      <c r="R1337" s="454"/>
      <c r="S1337" s="227"/>
      <c r="T1337" s="4"/>
    </row>
    <row r="1338" spans="1:20" x14ac:dyDescent="0.2">
      <c r="A1338" s="13"/>
      <c r="B1338"/>
      <c r="J1338" s="227"/>
      <c r="O1338" s="226"/>
      <c r="P1338" s="9"/>
      <c r="R1338" s="454"/>
      <c r="S1338" s="227"/>
      <c r="T1338" s="4"/>
    </row>
    <row r="1339" spans="1:20" x14ac:dyDescent="0.2">
      <c r="A1339" s="13"/>
      <c r="B1339"/>
      <c r="J1339" s="227"/>
      <c r="O1339" s="226"/>
      <c r="P1339" s="9"/>
      <c r="R1339" s="454"/>
      <c r="S1339" s="227"/>
      <c r="T1339" s="4"/>
    </row>
    <row r="1340" spans="1:20" x14ac:dyDescent="0.2">
      <c r="A1340" s="13"/>
      <c r="B1340"/>
      <c r="J1340" s="227"/>
      <c r="O1340" s="226"/>
      <c r="P1340" s="9"/>
      <c r="R1340" s="454"/>
      <c r="S1340" s="227"/>
      <c r="T1340" s="4"/>
    </row>
    <row r="1341" spans="1:20" x14ac:dyDescent="0.2">
      <c r="A1341" s="13"/>
      <c r="B1341"/>
      <c r="J1341" s="227"/>
      <c r="O1341" s="226"/>
      <c r="P1341" s="9"/>
      <c r="R1341" s="454"/>
      <c r="S1341" s="227"/>
      <c r="T1341" s="4"/>
    </row>
    <row r="1342" spans="1:20" x14ac:dyDescent="0.2">
      <c r="A1342" s="13"/>
      <c r="B1342"/>
      <c r="J1342" s="227"/>
      <c r="O1342" s="226"/>
      <c r="P1342" s="9"/>
      <c r="R1342" s="454"/>
      <c r="S1342" s="227"/>
      <c r="T1342" s="4"/>
    </row>
    <row r="1343" spans="1:20" x14ac:dyDescent="0.2">
      <c r="A1343" s="13"/>
      <c r="B1343"/>
      <c r="J1343" s="227"/>
      <c r="O1343" s="226"/>
      <c r="P1343" s="9"/>
      <c r="R1343" s="454"/>
      <c r="S1343" s="227"/>
      <c r="T1343" s="4"/>
    </row>
    <row r="1344" spans="1:20" x14ac:dyDescent="0.2">
      <c r="A1344" s="13"/>
      <c r="B1344"/>
      <c r="J1344" s="227"/>
      <c r="O1344" s="226"/>
      <c r="P1344" s="9"/>
      <c r="R1344" s="454"/>
      <c r="S1344" s="227"/>
      <c r="T1344" s="4"/>
    </row>
    <row r="1345" spans="1:20" x14ac:dyDescent="0.2">
      <c r="A1345" s="13"/>
      <c r="B1345"/>
      <c r="J1345" s="227"/>
      <c r="O1345" s="226"/>
      <c r="P1345" s="9"/>
      <c r="R1345" s="454"/>
      <c r="S1345" s="227"/>
      <c r="T1345" s="4"/>
    </row>
    <row r="1346" spans="1:20" x14ac:dyDescent="0.2">
      <c r="A1346" s="13"/>
      <c r="B1346"/>
      <c r="J1346" s="227"/>
      <c r="O1346" s="226"/>
      <c r="P1346" s="9"/>
      <c r="R1346" s="454"/>
      <c r="S1346" s="227"/>
      <c r="T1346" s="4"/>
    </row>
    <row r="1347" spans="1:20" x14ac:dyDescent="0.2">
      <c r="A1347" s="13"/>
      <c r="B1347"/>
      <c r="J1347" s="227"/>
      <c r="O1347" s="226"/>
      <c r="P1347" s="9"/>
      <c r="R1347" s="454"/>
      <c r="S1347" s="227"/>
      <c r="T1347" s="4"/>
    </row>
    <row r="1348" spans="1:20" x14ac:dyDescent="0.2">
      <c r="A1348" s="13"/>
      <c r="B1348"/>
      <c r="J1348" s="227"/>
      <c r="O1348" s="226"/>
      <c r="P1348" s="9"/>
      <c r="R1348" s="454"/>
      <c r="S1348" s="227"/>
      <c r="T1348" s="4"/>
    </row>
    <row r="1349" spans="1:20" x14ac:dyDescent="0.2">
      <c r="A1349" s="13"/>
      <c r="B1349"/>
      <c r="J1349" s="227"/>
      <c r="O1349" s="226"/>
      <c r="P1349" s="9"/>
      <c r="R1349" s="454"/>
      <c r="S1349" s="227"/>
      <c r="T1349" s="4"/>
    </row>
    <row r="1350" spans="1:20" x14ac:dyDescent="0.2">
      <c r="A1350" s="13"/>
      <c r="B1350"/>
      <c r="J1350" s="227"/>
      <c r="O1350" s="226"/>
      <c r="P1350" s="9"/>
      <c r="R1350" s="454"/>
      <c r="S1350" s="227"/>
      <c r="T1350" s="4"/>
    </row>
    <row r="1351" spans="1:20" x14ac:dyDescent="0.2">
      <c r="A1351" s="13"/>
      <c r="B1351"/>
      <c r="J1351" s="227"/>
      <c r="O1351" s="226"/>
      <c r="P1351" s="9"/>
      <c r="R1351" s="454"/>
      <c r="S1351" s="227"/>
      <c r="T1351" s="4"/>
    </row>
    <row r="1352" spans="1:20" x14ac:dyDescent="0.2">
      <c r="A1352" s="13"/>
      <c r="B1352"/>
      <c r="J1352" s="227"/>
      <c r="O1352" s="226"/>
      <c r="P1352" s="9"/>
      <c r="R1352" s="454"/>
      <c r="S1352" s="227"/>
      <c r="T1352" s="4"/>
    </row>
    <row r="1353" spans="1:20" x14ac:dyDescent="0.2">
      <c r="A1353" s="13"/>
      <c r="B1353"/>
      <c r="J1353" s="227"/>
      <c r="O1353" s="226"/>
      <c r="P1353" s="9"/>
      <c r="R1353" s="454"/>
      <c r="S1353" s="227"/>
      <c r="T1353" s="4"/>
    </row>
    <row r="1354" spans="1:20" x14ac:dyDescent="0.2">
      <c r="A1354" s="13"/>
      <c r="B1354"/>
      <c r="J1354" s="227"/>
      <c r="O1354" s="226"/>
      <c r="P1354" s="9"/>
      <c r="R1354" s="454"/>
      <c r="S1354" s="227"/>
      <c r="T1354" s="4"/>
    </row>
    <row r="1355" spans="1:20" x14ac:dyDescent="0.2">
      <c r="A1355" s="13"/>
      <c r="B1355"/>
      <c r="J1355" s="227"/>
      <c r="O1355" s="226"/>
      <c r="P1355" s="9"/>
      <c r="R1355" s="454"/>
      <c r="S1355" s="227"/>
      <c r="T1355" s="4"/>
    </row>
    <row r="1356" spans="1:20" x14ac:dyDescent="0.2">
      <c r="A1356" s="13"/>
      <c r="B1356"/>
      <c r="J1356" s="227"/>
      <c r="O1356" s="226"/>
      <c r="P1356" s="9"/>
      <c r="R1356" s="454"/>
      <c r="S1356" s="227"/>
      <c r="T1356" s="4"/>
    </row>
    <row r="1357" spans="1:20" x14ac:dyDescent="0.2">
      <c r="A1357" s="13"/>
      <c r="B1357"/>
      <c r="J1357" s="227"/>
      <c r="O1357" s="226"/>
      <c r="P1357" s="9"/>
      <c r="R1357" s="454"/>
      <c r="S1357" s="227"/>
      <c r="T1357" s="4"/>
    </row>
    <row r="1358" spans="1:20" x14ac:dyDescent="0.2">
      <c r="A1358" s="13"/>
      <c r="B1358"/>
      <c r="J1358" s="227"/>
      <c r="O1358" s="226"/>
      <c r="P1358" s="9"/>
      <c r="R1358" s="454"/>
      <c r="S1358" s="227"/>
      <c r="T1358" s="4"/>
    </row>
    <row r="1359" spans="1:20" x14ac:dyDescent="0.2">
      <c r="A1359" s="13"/>
      <c r="B1359"/>
      <c r="J1359" s="227"/>
      <c r="O1359" s="226"/>
      <c r="P1359" s="9"/>
      <c r="R1359" s="454"/>
      <c r="S1359" s="227"/>
      <c r="T1359" s="4"/>
    </row>
    <row r="1360" spans="1:20" x14ac:dyDescent="0.2">
      <c r="A1360" s="13"/>
      <c r="B1360"/>
      <c r="J1360" s="227"/>
      <c r="O1360" s="226"/>
      <c r="P1360" s="9"/>
      <c r="R1360" s="454"/>
      <c r="S1360" s="227"/>
      <c r="T1360" s="4"/>
    </row>
    <row r="1361" spans="1:20" x14ac:dyDescent="0.2">
      <c r="A1361" s="13"/>
      <c r="B1361"/>
      <c r="J1361" s="227"/>
      <c r="O1361" s="226"/>
      <c r="P1361" s="9"/>
      <c r="R1361" s="454"/>
      <c r="S1361" s="227"/>
      <c r="T1361" s="4"/>
    </row>
    <row r="1362" spans="1:20" x14ac:dyDescent="0.2">
      <c r="A1362" s="13"/>
      <c r="B1362"/>
      <c r="J1362" s="227"/>
      <c r="O1362" s="226"/>
      <c r="P1362" s="9"/>
      <c r="R1362" s="454"/>
      <c r="S1362" s="227"/>
      <c r="T1362" s="4"/>
    </row>
    <row r="1363" spans="1:20" x14ac:dyDescent="0.2">
      <c r="A1363" s="13"/>
      <c r="B1363"/>
      <c r="J1363" s="227"/>
      <c r="O1363" s="226"/>
      <c r="P1363" s="9"/>
      <c r="R1363" s="454"/>
      <c r="S1363" s="227"/>
      <c r="T1363" s="4"/>
    </row>
    <row r="1364" spans="1:20" x14ac:dyDescent="0.2">
      <c r="A1364" s="13"/>
      <c r="B1364"/>
      <c r="J1364" s="227"/>
      <c r="O1364" s="226"/>
      <c r="P1364" s="9"/>
      <c r="R1364" s="454"/>
      <c r="S1364" s="227"/>
      <c r="T1364" s="4"/>
    </row>
    <row r="1365" spans="1:20" x14ac:dyDescent="0.2">
      <c r="A1365" s="13"/>
      <c r="B1365"/>
      <c r="J1365" s="227"/>
      <c r="O1365" s="226"/>
      <c r="P1365" s="9"/>
      <c r="R1365" s="454"/>
      <c r="S1365" s="227"/>
      <c r="T1365" s="4"/>
    </row>
    <row r="1366" spans="1:20" x14ac:dyDescent="0.2">
      <c r="A1366" s="13"/>
      <c r="B1366"/>
      <c r="J1366" s="227"/>
      <c r="O1366" s="226"/>
      <c r="P1366" s="9"/>
      <c r="R1366" s="454"/>
      <c r="S1366" s="227"/>
      <c r="T1366" s="4"/>
    </row>
    <row r="1367" spans="1:20" x14ac:dyDescent="0.2">
      <c r="A1367" s="13"/>
      <c r="B1367"/>
      <c r="J1367" s="227"/>
      <c r="O1367" s="226"/>
      <c r="P1367" s="9"/>
      <c r="R1367" s="454"/>
      <c r="S1367" s="227"/>
      <c r="T1367" s="4"/>
    </row>
    <row r="1368" spans="1:20" x14ac:dyDescent="0.2">
      <c r="A1368" s="13"/>
      <c r="B1368"/>
      <c r="J1368" s="227"/>
      <c r="O1368" s="226"/>
      <c r="P1368" s="9"/>
      <c r="R1368" s="454"/>
      <c r="S1368" s="227"/>
      <c r="T1368" s="4"/>
    </row>
    <row r="1369" spans="1:20" x14ac:dyDescent="0.2">
      <c r="A1369" s="13"/>
      <c r="B1369"/>
      <c r="J1369" s="227"/>
      <c r="O1369" s="226"/>
      <c r="P1369" s="9"/>
      <c r="R1369" s="454"/>
      <c r="S1369" s="227"/>
      <c r="T1369" s="4"/>
    </row>
    <row r="1370" spans="1:20" x14ac:dyDescent="0.2">
      <c r="A1370" s="13"/>
      <c r="B1370"/>
      <c r="J1370" s="227"/>
      <c r="O1370" s="226"/>
      <c r="P1370" s="9"/>
      <c r="R1370" s="454"/>
      <c r="S1370" s="227"/>
      <c r="T1370" s="4"/>
    </row>
    <row r="1371" spans="1:20" x14ac:dyDescent="0.2">
      <c r="A1371" s="13"/>
      <c r="B1371"/>
      <c r="J1371" s="227"/>
      <c r="O1371" s="226"/>
      <c r="P1371" s="9"/>
      <c r="R1371" s="454"/>
      <c r="S1371" s="227"/>
      <c r="T1371" s="4"/>
    </row>
    <row r="1372" spans="1:20" x14ac:dyDescent="0.2">
      <c r="A1372" s="13"/>
      <c r="B1372"/>
      <c r="J1372" s="227"/>
      <c r="O1372" s="226"/>
      <c r="P1372" s="9"/>
      <c r="R1372" s="454"/>
      <c r="S1372" s="227"/>
      <c r="T1372" s="4"/>
    </row>
    <row r="1373" spans="1:20" x14ac:dyDescent="0.2">
      <c r="A1373" s="13"/>
      <c r="B1373"/>
      <c r="J1373" s="227"/>
      <c r="O1373" s="226"/>
      <c r="P1373" s="9"/>
      <c r="R1373" s="454"/>
      <c r="S1373" s="227"/>
      <c r="T1373" s="4"/>
    </row>
    <row r="1374" spans="1:20" x14ac:dyDescent="0.2">
      <c r="A1374" s="13"/>
      <c r="B1374"/>
      <c r="J1374" s="227"/>
      <c r="O1374" s="226"/>
      <c r="P1374" s="9"/>
      <c r="R1374" s="454"/>
      <c r="S1374" s="227"/>
      <c r="T1374" s="4"/>
    </row>
    <row r="1375" spans="1:20" x14ac:dyDescent="0.2">
      <c r="A1375" s="13"/>
      <c r="B1375"/>
      <c r="J1375" s="227"/>
      <c r="O1375" s="226"/>
      <c r="P1375" s="9"/>
      <c r="R1375" s="454"/>
      <c r="S1375" s="227"/>
      <c r="T1375" s="4"/>
    </row>
    <row r="1376" spans="1:20" x14ac:dyDescent="0.2">
      <c r="A1376" s="13"/>
      <c r="B1376"/>
      <c r="J1376" s="227"/>
      <c r="O1376" s="226"/>
      <c r="P1376" s="9"/>
      <c r="R1376" s="454"/>
      <c r="S1376" s="227"/>
      <c r="T1376" s="4"/>
    </row>
    <row r="1377" spans="1:20" x14ac:dyDescent="0.2">
      <c r="A1377" s="13"/>
      <c r="B1377"/>
      <c r="J1377" s="227"/>
      <c r="O1377" s="226"/>
      <c r="P1377" s="9"/>
      <c r="R1377" s="454"/>
      <c r="S1377" s="227"/>
      <c r="T1377" s="4"/>
    </row>
    <row r="1378" spans="1:20" x14ac:dyDescent="0.2">
      <c r="A1378" s="13"/>
      <c r="B1378"/>
      <c r="J1378" s="227"/>
      <c r="O1378" s="226"/>
      <c r="P1378" s="9"/>
      <c r="R1378" s="454"/>
      <c r="S1378" s="227"/>
      <c r="T1378" s="4"/>
    </row>
    <row r="1379" spans="1:20" x14ac:dyDescent="0.2">
      <c r="A1379" s="13"/>
      <c r="B1379"/>
      <c r="J1379" s="227"/>
      <c r="O1379" s="226"/>
      <c r="P1379" s="9"/>
      <c r="R1379" s="454"/>
      <c r="S1379" s="227"/>
      <c r="T1379" s="4"/>
    </row>
    <row r="1380" spans="1:20" x14ac:dyDescent="0.2">
      <c r="A1380" s="13"/>
      <c r="B1380"/>
      <c r="J1380" s="227"/>
      <c r="O1380" s="226"/>
      <c r="P1380" s="9"/>
      <c r="R1380" s="454"/>
      <c r="S1380" s="227"/>
      <c r="T1380" s="4"/>
    </row>
    <row r="1381" spans="1:20" x14ac:dyDescent="0.2">
      <c r="A1381" s="13"/>
      <c r="B1381"/>
      <c r="J1381" s="227"/>
      <c r="O1381" s="226"/>
      <c r="P1381" s="9"/>
      <c r="R1381" s="454"/>
      <c r="S1381" s="227"/>
      <c r="T1381" s="4"/>
    </row>
    <row r="1382" spans="1:20" x14ac:dyDescent="0.2">
      <c r="A1382" s="13"/>
      <c r="B1382"/>
      <c r="J1382" s="227"/>
      <c r="O1382" s="226"/>
      <c r="P1382" s="9"/>
      <c r="R1382" s="454"/>
      <c r="S1382" s="227"/>
      <c r="T1382" s="4"/>
    </row>
    <row r="1383" spans="1:20" x14ac:dyDescent="0.2">
      <c r="A1383" s="13"/>
      <c r="B1383"/>
      <c r="J1383" s="227"/>
      <c r="O1383" s="226"/>
      <c r="P1383" s="9"/>
      <c r="R1383" s="454"/>
      <c r="S1383" s="227"/>
      <c r="T1383" s="4"/>
    </row>
    <row r="1384" spans="1:20" x14ac:dyDescent="0.2">
      <c r="A1384" s="13"/>
      <c r="B1384"/>
      <c r="J1384" s="227"/>
      <c r="O1384" s="226"/>
      <c r="P1384" s="9"/>
      <c r="R1384" s="454"/>
      <c r="S1384" s="227"/>
      <c r="T1384" s="4"/>
    </row>
    <row r="1385" spans="1:20" x14ac:dyDescent="0.2">
      <c r="A1385" s="13"/>
      <c r="B1385"/>
      <c r="J1385" s="227"/>
      <c r="O1385" s="226"/>
      <c r="P1385" s="9"/>
      <c r="R1385" s="454"/>
      <c r="S1385" s="227"/>
      <c r="T1385" s="4"/>
    </row>
    <row r="1386" spans="1:20" x14ac:dyDescent="0.2">
      <c r="A1386" s="13"/>
      <c r="B1386"/>
      <c r="J1386" s="227"/>
      <c r="O1386" s="226"/>
      <c r="P1386" s="9"/>
      <c r="R1386" s="454"/>
      <c r="S1386" s="227"/>
      <c r="T1386" s="4"/>
    </row>
    <row r="1387" spans="1:20" x14ac:dyDescent="0.2">
      <c r="A1387" s="13"/>
      <c r="B1387"/>
      <c r="J1387" s="227"/>
      <c r="O1387" s="226"/>
      <c r="P1387" s="9"/>
      <c r="R1387" s="454"/>
      <c r="S1387" s="227"/>
      <c r="T1387" s="4"/>
    </row>
    <row r="1388" spans="1:20" x14ac:dyDescent="0.2">
      <c r="A1388" s="13"/>
      <c r="B1388"/>
      <c r="J1388" s="227"/>
      <c r="O1388" s="226"/>
      <c r="P1388" s="9"/>
      <c r="R1388" s="454"/>
      <c r="S1388" s="227"/>
      <c r="T1388" s="4"/>
    </row>
    <row r="1389" spans="1:20" x14ac:dyDescent="0.2">
      <c r="A1389" s="13"/>
      <c r="B1389"/>
      <c r="J1389" s="227"/>
      <c r="O1389" s="226"/>
      <c r="P1389" s="9"/>
      <c r="R1389" s="454"/>
      <c r="S1389" s="227"/>
      <c r="T1389" s="4"/>
    </row>
    <row r="1390" spans="1:20" x14ac:dyDescent="0.2">
      <c r="A1390" s="13"/>
      <c r="B1390"/>
      <c r="J1390" s="227"/>
      <c r="O1390" s="226"/>
      <c r="P1390" s="9"/>
      <c r="R1390" s="454"/>
      <c r="S1390" s="227"/>
      <c r="T1390" s="4"/>
    </row>
    <row r="1391" spans="1:20" x14ac:dyDescent="0.2">
      <c r="A1391" s="13"/>
      <c r="B1391"/>
      <c r="J1391" s="227"/>
      <c r="O1391" s="226"/>
      <c r="P1391" s="9"/>
      <c r="R1391" s="454"/>
      <c r="S1391" s="227"/>
      <c r="T1391" s="4"/>
    </row>
    <row r="1392" spans="1:20" x14ac:dyDescent="0.2">
      <c r="A1392" s="13"/>
      <c r="B1392"/>
      <c r="J1392" s="227"/>
      <c r="O1392" s="226"/>
      <c r="P1392" s="9"/>
      <c r="R1392" s="454"/>
      <c r="S1392" s="227"/>
      <c r="T1392" s="4"/>
    </row>
    <row r="1393" spans="1:20" x14ac:dyDescent="0.2">
      <c r="A1393" s="13"/>
      <c r="B1393"/>
      <c r="J1393" s="227"/>
      <c r="O1393" s="226"/>
      <c r="P1393" s="9"/>
      <c r="R1393" s="454"/>
      <c r="S1393" s="227"/>
      <c r="T1393" s="4"/>
    </row>
    <row r="1394" spans="1:20" x14ac:dyDescent="0.2">
      <c r="A1394" s="13"/>
      <c r="B1394"/>
      <c r="J1394" s="227"/>
      <c r="O1394" s="226"/>
      <c r="P1394" s="9"/>
      <c r="R1394" s="454"/>
      <c r="S1394" s="227"/>
      <c r="T1394" s="4"/>
    </row>
    <row r="1395" spans="1:20" x14ac:dyDescent="0.2">
      <c r="A1395" s="13"/>
      <c r="B1395"/>
      <c r="J1395" s="227"/>
      <c r="O1395" s="226"/>
      <c r="P1395" s="9"/>
      <c r="R1395" s="454"/>
      <c r="S1395" s="227"/>
      <c r="T1395" s="4"/>
    </row>
    <row r="1396" spans="1:20" x14ac:dyDescent="0.2">
      <c r="A1396" s="13"/>
      <c r="B1396"/>
      <c r="J1396" s="227"/>
      <c r="O1396" s="226"/>
      <c r="P1396" s="9"/>
      <c r="R1396" s="454"/>
      <c r="S1396" s="227"/>
      <c r="T1396" s="4"/>
    </row>
    <row r="1397" spans="1:20" x14ac:dyDescent="0.2">
      <c r="A1397" s="13"/>
      <c r="B1397"/>
      <c r="J1397" s="227"/>
      <c r="O1397" s="226"/>
      <c r="P1397" s="9"/>
      <c r="R1397" s="454"/>
      <c r="S1397" s="227"/>
      <c r="T1397" s="4"/>
    </row>
    <row r="1398" spans="1:20" x14ac:dyDescent="0.2">
      <c r="A1398" s="13"/>
      <c r="B1398"/>
      <c r="J1398" s="227"/>
      <c r="O1398" s="226"/>
      <c r="P1398" s="9"/>
      <c r="R1398" s="454"/>
      <c r="S1398" s="227"/>
      <c r="T1398" s="4"/>
    </row>
    <row r="1399" spans="1:20" x14ac:dyDescent="0.2">
      <c r="A1399" s="13"/>
      <c r="B1399"/>
      <c r="J1399" s="227"/>
      <c r="O1399" s="226"/>
      <c r="P1399" s="9"/>
      <c r="R1399" s="454"/>
      <c r="S1399" s="227"/>
      <c r="T1399" s="4"/>
    </row>
    <row r="1400" spans="1:20" x14ac:dyDescent="0.2">
      <c r="A1400" s="13"/>
      <c r="B1400"/>
      <c r="J1400" s="227"/>
      <c r="O1400" s="226"/>
      <c r="P1400" s="9"/>
      <c r="R1400" s="454"/>
      <c r="S1400" s="227"/>
      <c r="T1400" s="4"/>
    </row>
    <row r="1401" spans="1:20" x14ac:dyDescent="0.2">
      <c r="A1401" s="13"/>
      <c r="B1401"/>
      <c r="J1401" s="227"/>
      <c r="O1401" s="226"/>
      <c r="P1401" s="9"/>
      <c r="R1401" s="454"/>
      <c r="S1401" s="227"/>
      <c r="T1401" s="4"/>
    </row>
    <row r="1402" spans="1:20" x14ac:dyDescent="0.2">
      <c r="A1402" s="13"/>
      <c r="B1402"/>
      <c r="J1402" s="227"/>
      <c r="O1402" s="226"/>
      <c r="P1402" s="9"/>
      <c r="R1402" s="454"/>
      <c r="S1402" s="227"/>
      <c r="T1402" s="4"/>
    </row>
    <row r="1403" spans="1:20" x14ac:dyDescent="0.2">
      <c r="A1403" s="13"/>
      <c r="B1403"/>
      <c r="J1403" s="227"/>
      <c r="O1403" s="226"/>
      <c r="P1403" s="9"/>
      <c r="R1403" s="454"/>
      <c r="S1403" s="227"/>
      <c r="T1403" s="4"/>
    </row>
    <row r="1404" spans="1:20" x14ac:dyDescent="0.2">
      <c r="A1404" s="13"/>
      <c r="B1404"/>
      <c r="J1404" s="227"/>
      <c r="O1404" s="226"/>
      <c r="P1404" s="9"/>
      <c r="R1404" s="454"/>
      <c r="S1404" s="227"/>
      <c r="T1404" s="4"/>
    </row>
    <row r="1405" spans="1:20" x14ac:dyDescent="0.2">
      <c r="A1405" s="13"/>
      <c r="B1405"/>
      <c r="J1405" s="227"/>
      <c r="O1405" s="226"/>
      <c r="P1405" s="9"/>
      <c r="R1405" s="454"/>
      <c r="S1405" s="227"/>
      <c r="T1405" s="4"/>
    </row>
    <row r="1406" spans="1:20" x14ac:dyDescent="0.2">
      <c r="A1406" s="13"/>
      <c r="B1406"/>
      <c r="J1406" s="227"/>
      <c r="O1406" s="226"/>
      <c r="P1406" s="9"/>
      <c r="R1406" s="454"/>
      <c r="S1406" s="227"/>
      <c r="T1406" s="4"/>
    </row>
    <row r="1407" spans="1:20" x14ac:dyDescent="0.2">
      <c r="A1407" s="13"/>
      <c r="B1407"/>
      <c r="J1407" s="227"/>
      <c r="O1407" s="226"/>
      <c r="P1407" s="9"/>
      <c r="R1407" s="454"/>
      <c r="S1407" s="227"/>
      <c r="T1407" s="4"/>
    </row>
    <row r="1408" spans="1:20" x14ac:dyDescent="0.2">
      <c r="A1408" s="13"/>
      <c r="B1408"/>
      <c r="J1408" s="227"/>
      <c r="O1408" s="226"/>
      <c r="P1408" s="9"/>
      <c r="R1408" s="454"/>
      <c r="S1408" s="227"/>
      <c r="T1408" s="4"/>
    </row>
    <row r="1409" spans="1:20" x14ac:dyDescent="0.2">
      <c r="A1409" s="13"/>
      <c r="B1409"/>
      <c r="J1409" s="227"/>
      <c r="O1409" s="226"/>
      <c r="P1409" s="9"/>
      <c r="R1409" s="454"/>
      <c r="S1409" s="227"/>
      <c r="T1409" s="4"/>
    </row>
    <row r="1410" spans="1:20" x14ac:dyDescent="0.2">
      <c r="A1410" s="13"/>
      <c r="B1410"/>
      <c r="J1410" s="227"/>
      <c r="O1410" s="226"/>
      <c r="P1410" s="9"/>
      <c r="R1410" s="454"/>
      <c r="S1410" s="227"/>
      <c r="T1410" s="4"/>
    </row>
    <row r="1411" spans="1:20" x14ac:dyDescent="0.2">
      <c r="A1411" s="13"/>
      <c r="B1411"/>
      <c r="J1411" s="227"/>
      <c r="O1411" s="226"/>
      <c r="P1411" s="9"/>
      <c r="R1411" s="454"/>
      <c r="S1411" s="227"/>
      <c r="T1411" s="4"/>
    </row>
    <row r="1412" spans="1:20" x14ac:dyDescent="0.2">
      <c r="A1412" s="13"/>
      <c r="B1412"/>
      <c r="J1412" s="227"/>
      <c r="O1412" s="226"/>
      <c r="P1412" s="9"/>
      <c r="R1412" s="454"/>
      <c r="S1412" s="227"/>
      <c r="T1412" s="4"/>
    </row>
    <row r="1413" spans="1:20" x14ac:dyDescent="0.2">
      <c r="A1413" s="13"/>
      <c r="B1413"/>
      <c r="J1413" s="227"/>
      <c r="O1413" s="226"/>
      <c r="P1413" s="9"/>
      <c r="R1413" s="454"/>
      <c r="S1413" s="227"/>
      <c r="T1413" s="4"/>
    </row>
    <row r="1414" spans="1:20" x14ac:dyDescent="0.2">
      <c r="A1414" s="13"/>
      <c r="B1414"/>
      <c r="J1414" s="227"/>
      <c r="O1414" s="226"/>
      <c r="P1414" s="9"/>
      <c r="R1414" s="454"/>
      <c r="S1414" s="227"/>
      <c r="T1414" s="4"/>
    </row>
    <row r="1415" spans="1:20" x14ac:dyDescent="0.2">
      <c r="A1415" s="13"/>
      <c r="B1415"/>
      <c r="J1415" s="227"/>
      <c r="O1415" s="226"/>
      <c r="P1415" s="9"/>
      <c r="R1415" s="454"/>
      <c r="S1415" s="227"/>
      <c r="T1415" s="4"/>
    </row>
    <row r="1416" spans="1:20" x14ac:dyDescent="0.2">
      <c r="A1416" s="13"/>
      <c r="B1416"/>
      <c r="J1416" s="227"/>
      <c r="O1416" s="226"/>
      <c r="P1416" s="9"/>
      <c r="R1416" s="454"/>
      <c r="S1416" s="227"/>
      <c r="T1416" s="4"/>
    </row>
    <row r="1417" spans="1:20" x14ac:dyDescent="0.2">
      <c r="A1417" s="13"/>
      <c r="B1417"/>
      <c r="J1417" s="227"/>
      <c r="O1417" s="226"/>
      <c r="P1417" s="9"/>
      <c r="R1417" s="454"/>
      <c r="S1417" s="227"/>
      <c r="T1417" s="4"/>
    </row>
    <row r="1418" spans="1:20" x14ac:dyDescent="0.2">
      <c r="A1418" s="13"/>
      <c r="B1418"/>
      <c r="J1418" s="227"/>
      <c r="O1418" s="226"/>
      <c r="P1418" s="9"/>
      <c r="R1418" s="454"/>
      <c r="S1418" s="227"/>
      <c r="T1418" s="4"/>
    </row>
    <row r="1419" spans="1:20" x14ac:dyDescent="0.2">
      <c r="A1419" s="13"/>
      <c r="B1419"/>
      <c r="J1419" s="227"/>
      <c r="O1419" s="226"/>
      <c r="P1419" s="9"/>
      <c r="R1419" s="454"/>
      <c r="S1419" s="227"/>
      <c r="T1419" s="4"/>
    </row>
    <row r="1420" spans="1:20" x14ac:dyDescent="0.2">
      <c r="A1420" s="13"/>
      <c r="B1420"/>
      <c r="J1420" s="227"/>
      <c r="O1420" s="226"/>
      <c r="P1420" s="9"/>
      <c r="R1420" s="454"/>
      <c r="S1420" s="227"/>
      <c r="T1420" s="4"/>
    </row>
    <row r="1421" spans="1:20" x14ac:dyDescent="0.2">
      <c r="A1421" s="13"/>
      <c r="B1421"/>
      <c r="J1421" s="227"/>
      <c r="O1421" s="226"/>
      <c r="P1421" s="9"/>
      <c r="R1421" s="454"/>
      <c r="S1421" s="227"/>
      <c r="T1421" s="4"/>
    </row>
    <row r="1422" spans="1:20" x14ac:dyDescent="0.2">
      <c r="A1422" s="13"/>
      <c r="B1422"/>
      <c r="J1422" s="227"/>
      <c r="O1422" s="226"/>
      <c r="P1422" s="9"/>
      <c r="R1422" s="454"/>
      <c r="S1422" s="227"/>
      <c r="T1422" s="4"/>
    </row>
    <row r="1423" spans="1:20" x14ac:dyDescent="0.2">
      <c r="A1423" s="13"/>
      <c r="B1423"/>
      <c r="J1423" s="227"/>
      <c r="O1423" s="226"/>
      <c r="P1423" s="9"/>
      <c r="R1423" s="454"/>
      <c r="S1423" s="227"/>
      <c r="T1423" s="4"/>
    </row>
    <row r="1424" spans="1:20" x14ac:dyDescent="0.2">
      <c r="A1424" s="13"/>
      <c r="B1424"/>
      <c r="J1424" s="227"/>
      <c r="O1424" s="226"/>
      <c r="P1424" s="9"/>
      <c r="R1424" s="454"/>
      <c r="S1424" s="227"/>
      <c r="T1424" s="4"/>
    </row>
    <row r="1425" spans="1:20" x14ac:dyDescent="0.2">
      <c r="A1425" s="13"/>
      <c r="B1425"/>
      <c r="J1425" s="227"/>
      <c r="O1425" s="226"/>
      <c r="P1425" s="9"/>
      <c r="R1425" s="454"/>
      <c r="S1425" s="227"/>
      <c r="T1425" s="4"/>
    </row>
    <row r="1426" spans="1:20" x14ac:dyDescent="0.2">
      <c r="A1426" s="13"/>
      <c r="B1426"/>
      <c r="J1426" s="227"/>
      <c r="O1426" s="226"/>
      <c r="P1426" s="9"/>
      <c r="R1426" s="454"/>
      <c r="S1426" s="227"/>
      <c r="T1426" s="4"/>
    </row>
    <row r="1427" spans="1:20" x14ac:dyDescent="0.2">
      <c r="A1427" s="13"/>
      <c r="B1427"/>
      <c r="J1427" s="227"/>
      <c r="O1427" s="226"/>
      <c r="P1427" s="9"/>
      <c r="R1427" s="454"/>
      <c r="S1427" s="227"/>
      <c r="T1427" s="4"/>
    </row>
    <row r="1428" spans="1:20" x14ac:dyDescent="0.2">
      <c r="A1428" s="13"/>
      <c r="B1428"/>
      <c r="J1428" s="227"/>
      <c r="O1428" s="226"/>
      <c r="P1428" s="9"/>
      <c r="R1428" s="454"/>
      <c r="S1428" s="227"/>
      <c r="T1428" s="4"/>
    </row>
    <row r="1429" spans="1:20" x14ac:dyDescent="0.2">
      <c r="A1429" s="13"/>
      <c r="B1429"/>
      <c r="J1429" s="227"/>
      <c r="O1429" s="226"/>
      <c r="P1429" s="9"/>
      <c r="R1429" s="454"/>
      <c r="S1429" s="227"/>
      <c r="T1429" s="4"/>
    </row>
    <row r="1430" spans="1:20" x14ac:dyDescent="0.2">
      <c r="A1430" s="13"/>
      <c r="B1430"/>
      <c r="J1430" s="227"/>
      <c r="O1430" s="226"/>
      <c r="P1430" s="9"/>
      <c r="R1430" s="454"/>
      <c r="S1430" s="227"/>
      <c r="T1430" s="4"/>
    </row>
    <row r="1431" spans="1:20" x14ac:dyDescent="0.2">
      <c r="A1431" s="13"/>
      <c r="B1431"/>
      <c r="J1431" s="227"/>
      <c r="O1431" s="226"/>
      <c r="P1431" s="9"/>
      <c r="R1431" s="454"/>
      <c r="S1431" s="227"/>
      <c r="T1431" s="4"/>
    </row>
    <row r="1432" spans="1:20" x14ac:dyDescent="0.2">
      <c r="A1432" s="13"/>
      <c r="B1432"/>
      <c r="J1432" s="227"/>
      <c r="O1432" s="226"/>
      <c r="P1432" s="9"/>
      <c r="R1432" s="454"/>
      <c r="S1432" s="227"/>
      <c r="T1432" s="4"/>
    </row>
    <row r="1433" spans="1:20" x14ac:dyDescent="0.2">
      <c r="A1433" s="13"/>
      <c r="B1433"/>
      <c r="J1433" s="227"/>
      <c r="O1433" s="226"/>
      <c r="P1433" s="9"/>
      <c r="R1433" s="454"/>
      <c r="S1433" s="227"/>
      <c r="T1433" s="4"/>
    </row>
    <row r="1434" spans="1:20" x14ac:dyDescent="0.2">
      <c r="A1434" s="13"/>
      <c r="B1434"/>
      <c r="J1434" s="227"/>
      <c r="O1434" s="226"/>
      <c r="P1434" s="9"/>
      <c r="R1434" s="454"/>
      <c r="S1434" s="227"/>
      <c r="T1434" s="4"/>
    </row>
    <row r="1435" spans="1:20" x14ac:dyDescent="0.2">
      <c r="A1435" s="13"/>
      <c r="B1435"/>
      <c r="J1435" s="227"/>
      <c r="O1435" s="226"/>
      <c r="P1435" s="9"/>
      <c r="R1435" s="454"/>
      <c r="S1435" s="227"/>
      <c r="T1435" s="4"/>
    </row>
    <row r="1436" spans="1:20" x14ac:dyDescent="0.2">
      <c r="A1436" s="13"/>
      <c r="B1436"/>
      <c r="J1436" s="227"/>
      <c r="O1436" s="226"/>
      <c r="P1436" s="9"/>
      <c r="R1436" s="454"/>
      <c r="S1436" s="227"/>
      <c r="T1436" s="4"/>
    </row>
    <row r="1437" spans="1:20" x14ac:dyDescent="0.2">
      <c r="A1437" s="13"/>
      <c r="B1437"/>
      <c r="J1437" s="227"/>
      <c r="O1437" s="226"/>
      <c r="P1437" s="9"/>
      <c r="R1437" s="454"/>
      <c r="S1437" s="227"/>
      <c r="T1437" s="4"/>
    </row>
    <row r="1438" spans="1:20" x14ac:dyDescent="0.2">
      <c r="A1438" s="13"/>
      <c r="B1438"/>
      <c r="J1438" s="227"/>
      <c r="O1438" s="226"/>
      <c r="P1438" s="9"/>
      <c r="R1438" s="454"/>
      <c r="S1438" s="227"/>
      <c r="T1438" s="4"/>
    </row>
    <row r="1439" spans="1:20" x14ac:dyDescent="0.2">
      <c r="A1439" s="13"/>
      <c r="B1439"/>
      <c r="J1439" s="227"/>
      <c r="O1439" s="226"/>
      <c r="P1439" s="9"/>
      <c r="R1439" s="454"/>
      <c r="S1439" s="227"/>
      <c r="T1439" s="4"/>
    </row>
    <row r="1440" spans="1:20" x14ac:dyDescent="0.2">
      <c r="A1440" s="13"/>
      <c r="B1440"/>
      <c r="J1440" s="227"/>
      <c r="O1440" s="226"/>
      <c r="P1440" s="9"/>
      <c r="R1440" s="454"/>
      <c r="S1440" s="227"/>
      <c r="T1440" s="4"/>
    </row>
    <row r="1441" spans="1:20" x14ac:dyDescent="0.2">
      <c r="A1441" s="13"/>
      <c r="B1441"/>
      <c r="J1441" s="227"/>
      <c r="O1441" s="226"/>
      <c r="P1441" s="9"/>
      <c r="R1441" s="454"/>
      <c r="S1441" s="227"/>
      <c r="T1441" s="4"/>
    </row>
    <row r="1442" spans="1:20" x14ac:dyDescent="0.2">
      <c r="A1442" s="13"/>
      <c r="B1442"/>
      <c r="J1442" s="227"/>
      <c r="O1442" s="226"/>
      <c r="P1442" s="9"/>
      <c r="R1442" s="454"/>
      <c r="S1442" s="227"/>
      <c r="T1442" s="4"/>
    </row>
    <row r="1443" spans="1:20" x14ac:dyDescent="0.2">
      <c r="A1443" s="13"/>
      <c r="B1443"/>
      <c r="J1443" s="227"/>
      <c r="O1443" s="226"/>
      <c r="P1443" s="9"/>
      <c r="R1443" s="454"/>
      <c r="S1443" s="227"/>
      <c r="T1443" s="4"/>
    </row>
    <row r="1444" spans="1:20" x14ac:dyDescent="0.2">
      <c r="A1444" s="13"/>
      <c r="B1444"/>
      <c r="J1444" s="227"/>
      <c r="O1444" s="226"/>
      <c r="P1444" s="9"/>
      <c r="R1444" s="454"/>
      <c r="S1444" s="227"/>
      <c r="T1444" s="4"/>
    </row>
    <row r="1445" spans="1:20" x14ac:dyDescent="0.2">
      <c r="A1445" s="13"/>
      <c r="B1445"/>
      <c r="J1445" s="227"/>
      <c r="O1445" s="226"/>
      <c r="P1445" s="9"/>
      <c r="R1445" s="454"/>
      <c r="S1445" s="227"/>
      <c r="T1445" s="4"/>
    </row>
    <row r="1446" spans="1:20" x14ac:dyDescent="0.2">
      <c r="A1446" s="13"/>
      <c r="B1446"/>
      <c r="J1446" s="227"/>
      <c r="O1446" s="226"/>
      <c r="P1446" s="9"/>
      <c r="R1446" s="454"/>
      <c r="S1446" s="227"/>
      <c r="T1446" s="4"/>
    </row>
    <row r="1447" spans="1:20" x14ac:dyDescent="0.2">
      <c r="A1447" s="13"/>
      <c r="B1447"/>
      <c r="J1447" s="227"/>
      <c r="O1447" s="226"/>
      <c r="P1447" s="9"/>
      <c r="R1447" s="454"/>
      <c r="S1447" s="227"/>
      <c r="T1447" s="4"/>
    </row>
    <row r="1448" spans="1:20" x14ac:dyDescent="0.2">
      <c r="A1448" s="13"/>
      <c r="B1448"/>
      <c r="J1448" s="227"/>
      <c r="O1448" s="226"/>
      <c r="P1448" s="9"/>
      <c r="R1448" s="454"/>
      <c r="S1448" s="227"/>
      <c r="T1448" s="4"/>
    </row>
    <row r="1449" spans="1:20" x14ac:dyDescent="0.2">
      <c r="A1449" s="13"/>
      <c r="B1449"/>
      <c r="J1449" s="227"/>
      <c r="O1449" s="226"/>
      <c r="P1449" s="9"/>
      <c r="R1449" s="454"/>
      <c r="S1449" s="227"/>
      <c r="T1449" s="4"/>
    </row>
    <row r="1450" spans="1:20" x14ac:dyDescent="0.2">
      <c r="A1450" s="13"/>
      <c r="B1450"/>
      <c r="J1450" s="227"/>
      <c r="O1450" s="226"/>
      <c r="P1450" s="9"/>
      <c r="R1450" s="454"/>
      <c r="S1450" s="227"/>
      <c r="T1450" s="4"/>
    </row>
    <row r="1451" spans="1:20" x14ac:dyDescent="0.2">
      <c r="A1451" s="13"/>
      <c r="B1451"/>
      <c r="J1451" s="227"/>
      <c r="O1451" s="226"/>
      <c r="P1451" s="9"/>
      <c r="R1451" s="454"/>
      <c r="S1451" s="227"/>
      <c r="T1451" s="4"/>
    </row>
    <row r="1452" spans="1:20" x14ac:dyDescent="0.2">
      <c r="A1452" s="13"/>
      <c r="B1452"/>
      <c r="J1452" s="227"/>
      <c r="O1452" s="226"/>
      <c r="P1452" s="9"/>
      <c r="R1452" s="454"/>
      <c r="S1452" s="227"/>
      <c r="T1452" s="4"/>
    </row>
    <row r="1453" spans="1:20" x14ac:dyDescent="0.2">
      <c r="A1453" s="13"/>
      <c r="B1453"/>
      <c r="J1453" s="227"/>
      <c r="O1453" s="226"/>
      <c r="P1453" s="9"/>
      <c r="R1453" s="454"/>
      <c r="S1453" s="227"/>
      <c r="T1453" s="4"/>
    </row>
    <row r="1454" spans="1:20" x14ac:dyDescent="0.2">
      <c r="A1454" s="13"/>
      <c r="B1454"/>
      <c r="J1454" s="227"/>
      <c r="O1454" s="226"/>
      <c r="P1454" s="9"/>
      <c r="R1454" s="454"/>
      <c r="S1454" s="227"/>
      <c r="T1454" s="4"/>
    </row>
    <row r="1455" spans="1:20" x14ac:dyDescent="0.2">
      <c r="A1455" s="13"/>
      <c r="B1455"/>
      <c r="J1455" s="227"/>
      <c r="O1455" s="226"/>
      <c r="P1455" s="9"/>
      <c r="R1455" s="454"/>
      <c r="S1455" s="227"/>
      <c r="T1455" s="4"/>
    </row>
    <row r="1456" spans="1:20" x14ac:dyDescent="0.2">
      <c r="A1456" s="13"/>
      <c r="B1456"/>
      <c r="J1456" s="227"/>
      <c r="O1456" s="226"/>
      <c r="P1456" s="9"/>
      <c r="R1456" s="454"/>
      <c r="S1456" s="227"/>
      <c r="T1456" s="4"/>
    </row>
    <row r="1457" spans="1:20" x14ac:dyDescent="0.2">
      <c r="A1457" s="13"/>
      <c r="B1457"/>
      <c r="J1457" s="227"/>
      <c r="O1457" s="226"/>
      <c r="P1457" s="9"/>
      <c r="R1457" s="454"/>
      <c r="S1457" s="227"/>
      <c r="T1457" s="4"/>
    </row>
    <row r="1458" spans="1:20" x14ac:dyDescent="0.2">
      <c r="A1458" s="13"/>
      <c r="B1458"/>
      <c r="J1458" s="227"/>
      <c r="O1458" s="226"/>
      <c r="P1458" s="9"/>
      <c r="R1458" s="454"/>
      <c r="S1458" s="227"/>
      <c r="T1458" s="4"/>
    </row>
    <row r="1459" spans="1:20" x14ac:dyDescent="0.2">
      <c r="A1459" s="13"/>
      <c r="B1459"/>
      <c r="J1459" s="227"/>
      <c r="O1459" s="226"/>
      <c r="P1459" s="9"/>
      <c r="R1459" s="454"/>
      <c r="S1459" s="227"/>
      <c r="T1459" s="4"/>
    </row>
    <row r="1460" spans="1:20" x14ac:dyDescent="0.2">
      <c r="A1460" s="13"/>
      <c r="B1460"/>
      <c r="J1460" s="227"/>
      <c r="O1460" s="226"/>
      <c r="P1460" s="9"/>
      <c r="R1460" s="454"/>
      <c r="S1460" s="227"/>
      <c r="T1460" s="4"/>
    </row>
    <row r="1461" spans="1:20" x14ac:dyDescent="0.2">
      <c r="A1461" s="13"/>
      <c r="B1461"/>
      <c r="J1461" s="227"/>
      <c r="O1461" s="226"/>
      <c r="P1461" s="9"/>
      <c r="R1461" s="454"/>
      <c r="S1461" s="227"/>
      <c r="T1461" s="4"/>
    </row>
    <row r="1462" spans="1:20" x14ac:dyDescent="0.2">
      <c r="A1462" s="13"/>
      <c r="B1462"/>
      <c r="J1462" s="227"/>
      <c r="O1462" s="226"/>
      <c r="P1462" s="9"/>
      <c r="R1462" s="454"/>
      <c r="S1462" s="227"/>
      <c r="T1462" s="4"/>
    </row>
    <row r="1463" spans="1:20" x14ac:dyDescent="0.2">
      <c r="A1463" s="13"/>
      <c r="B1463"/>
      <c r="J1463" s="227"/>
      <c r="O1463" s="226"/>
      <c r="P1463" s="9"/>
      <c r="R1463" s="454"/>
      <c r="S1463" s="227"/>
      <c r="T1463" s="4"/>
    </row>
    <row r="1464" spans="1:20" x14ac:dyDescent="0.2">
      <c r="A1464" s="13"/>
      <c r="B1464"/>
      <c r="J1464" s="227"/>
      <c r="O1464" s="226"/>
      <c r="P1464" s="9"/>
      <c r="R1464" s="454"/>
      <c r="S1464" s="227"/>
      <c r="T1464" s="4"/>
    </row>
    <row r="1465" spans="1:20" x14ac:dyDescent="0.2">
      <c r="A1465" s="13"/>
      <c r="B1465"/>
      <c r="J1465" s="227"/>
      <c r="O1465" s="226"/>
      <c r="P1465" s="9"/>
      <c r="R1465" s="454"/>
      <c r="S1465" s="227"/>
      <c r="T1465" s="4"/>
    </row>
    <row r="1466" spans="1:20" x14ac:dyDescent="0.2">
      <c r="A1466" s="13"/>
      <c r="B1466"/>
      <c r="J1466" s="227"/>
      <c r="O1466" s="226"/>
      <c r="P1466" s="9"/>
      <c r="R1466" s="454"/>
      <c r="S1466" s="227"/>
      <c r="T1466" s="4"/>
    </row>
    <row r="1467" spans="1:20" x14ac:dyDescent="0.2">
      <c r="A1467" s="13"/>
      <c r="B1467"/>
      <c r="J1467" s="227"/>
      <c r="O1467" s="226"/>
      <c r="P1467" s="9"/>
      <c r="R1467" s="454"/>
      <c r="S1467" s="227"/>
      <c r="T1467" s="4"/>
    </row>
    <row r="1468" spans="1:20" x14ac:dyDescent="0.2">
      <c r="A1468" s="13"/>
      <c r="B1468"/>
      <c r="J1468" s="227"/>
      <c r="O1468" s="226"/>
      <c r="P1468" s="9"/>
      <c r="R1468" s="454"/>
      <c r="S1468" s="227"/>
      <c r="T1468" s="4"/>
    </row>
    <row r="1469" spans="1:20" x14ac:dyDescent="0.2">
      <c r="A1469" s="13"/>
      <c r="B1469"/>
      <c r="J1469" s="227"/>
      <c r="O1469" s="226"/>
      <c r="P1469" s="9"/>
      <c r="R1469" s="454"/>
      <c r="S1469" s="227"/>
      <c r="T1469" s="4"/>
    </row>
    <row r="1470" spans="1:20" x14ac:dyDescent="0.2">
      <c r="A1470" s="13"/>
      <c r="B1470"/>
      <c r="J1470" s="227"/>
      <c r="O1470" s="226"/>
      <c r="P1470" s="9"/>
      <c r="R1470" s="454"/>
      <c r="S1470" s="227"/>
      <c r="T1470" s="4"/>
    </row>
    <row r="1471" spans="1:20" x14ac:dyDescent="0.2">
      <c r="A1471" s="13"/>
      <c r="B1471"/>
      <c r="J1471" s="227"/>
      <c r="O1471" s="226"/>
      <c r="P1471" s="9"/>
      <c r="R1471" s="454"/>
      <c r="S1471" s="227"/>
      <c r="T1471" s="4"/>
    </row>
    <row r="1472" spans="1:20" x14ac:dyDescent="0.2">
      <c r="A1472" s="13"/>
      <c r="B1472"/>
      <c r="J1472" s="227"/>
      <c r="O1472" s="226"/>
      <c r="P1472" s="9"/>
      <c r="R1472" s="454"/>
      <c r="S1472" s="227"/>
      <c r="T1472" s="4"/>
    </row>
    <row r="1473" spans="1:20" x14ac:dyDescent="0.2">
      <c r="A1473" s="13"/>
      <c r="B1473"/>
      <c r="J1473" s="227"/>
      <c r="O1473" s="226"/>
      <c r="P1473" s="9"/>
      <c r="R1473" s="454"/>
      <c r="S1473" s="227"/>
      <c r="T1473" s="4"/>
    </row>
    <row r="1474" spans="1:20" x14ac:dyDescent="0.2">
      <c r="A1474" s="13"/>
      <c r="B1474"/>
      <c r="J1474" s="227"/>
      <c r="O1474" s="226"/>
      <c r="P1474" s="9"/>
      <c r="R1474" s="454"/>
      <c r="S1474" s="227"/>
      <c r="T1474" s="4"/>
    </row>
    <row r="1475" spans="1:20" x14ac:dyDescent="0.2">
      <c r="A1475" s="13"/>
      <c r="B1475"/>
      <c r="J1475" s="227"/>
      <c r="O1475" s="226"/>
      <c r="P1475" s="9"/>
      <c r="R1475" s="454"/>
      <c r="S1475" s="227"/>
      <c r="T1475" s="4"/>
    </row>
    <row r="1476" spans="1:20" x14ac:dyDescent="0.2">
      <c r="A1476" s="13"/>
      <c r="B1476"/>
      <c r="J1476" s="227"/>
      <c r="O1476" s="226"/>
      <c r="P1476" s="9"/>
      <c r="R1476" s="454"/>
      <c r="S1476" s="227"/>
      <c r="T1476" s="4"/>
    </row>
    <row r="1477" spans="1:20" x14ac:dyDescent="0.2">
      <c r="A1477" s="13"/>
      <c r="B1477"/>
      <c r="J1477" s="227"/>
      <c r="O1477" s="226"/>
      <c r="P1477" s="9"/>
      <c r="R1477" s="454"/>
      <c r="S1477" s="227"/>
      <c r="T1477" s="4"/>
    </row>
    <row r="1478" spans="1:20" x14ac:dyDescent="0.2">
      <c r="A1478" s="13"/>
      <c r="B1478"/>
      <c r="J1478" s="227"/>
      <c r="O1478" s="226"/>
      <c r="P1478" s="9"/>
      <c r="R1478" s="454"/>
      <c r="S1478" s="227"/>
      <c r="T1478" s="4"/>
    </row>
    <row r="1479" spans="1:20" x14ac:dyDescent="0.2">
      <c r="A1479" s="13"/>
      <c r="B1479"/>
      <c r="J1479" s="227"/>
      <c r="O1479" s="226"/>
      <c r="P1479" s="9"/>
      <c r="R1479" s="454"/>
      <c r="S1479" s="227"/>
      <c r="T1479" s="4"/>
    </row>
    <row r="1480" spans="1:20" x14ac:dyDescent="0.2">
      <c r="A1480" s="13"/>
      <c r="B1480"/>
      <c r="J1480" s="227"/>
      <c r="O1480" s="226"/>
      <c r="P1480" s="9"/>
      <c r="R1480" s="454"/>
      <c r="S1480" s="227"/>
      <c r="T1480" s="4"/>
    </row>
    <row r="1481" spans="1:20" x14ac:dyDescent="0.2">
      <c r="A1481" s="13"/>
      <c r="B1481"/>
      <c r="J1481" s="227"/>
      <c r="O1481" s="226"/>
      <c r="P1481" s="9"/>
      <c r="R1481" s="454"/>
      <c r="S1481" s="227"/>
      <c r="T1481" s="4"/>
    </row>
    <row r="1482" spans="1:20" x14ac:dyDescent="0.2">
      <c r="A1482" s="13"/>
      <c r="B1482"/>
      <c r="J1482" s="227"/>
      <c r="O1482" s="226"/>
      <c r="P1482" s="9"/>
      <c r="R1482" s="454"/>
      <c r="S1482" s="227"/>
      <c r="T1482" s="4"/>
    </row>
    <row r="1483" spans="1:20" x14ac:dyDescent="0.2">
      <c r="A1483" s="13"/>
      <c r="B1483"/>
      <c r="J1483" s="227"/>
      <c r="O1483" s="226"/>
      <c r="P1483" s="9"/>
      <c r="R1483" s="454"/>
      <c r="S1483" s="227"/>
      <c r="T1483" s="4"/>
    </row>
    <row r="1484" spans="1:20" x14ac:dyDescent="0.2">
      <c r="A1484" s="13"/>
      <c r="B1484"/>
      <c r="J1484" s="227"/>
      <c r="O1484" s="226"/>
      <c r="P1484" s="9"/>
      <c r="R1484" s="454"/>
      <c r="S1484" s="227"/>
      <c r="T1484" s="4"/>
    </row>
    <row r="1485" spans="1:20" x14ac:dyDescent="0.2">
      <c r="A1485" s="13"/>
      <c r="B1485"/>
      <c r="J1485" s="227"/>
      <c r="O1485" s="226"/>
      <c r="P1485" s="9"/>
      <c r="R1485" s="454"/>
      <c r="S1485" s="227"/>
      <c r="T1485" s="4"/>
    </row>
    <row r="1486" spans="1:20" x14ac:dyDescent="0.2">
      <c r="A1486" s="13"/>
      <c r="B1486"/>
      <c r="J1486" s="227"/>
      <c r="O1486" s="226"/>
      <c r="P1486" s="9"/>
      <c r="R1486" s="454"/>
      <c r="S1486" s="227"/>
      <c r="T1486" s="4"/>
    </row>
    <row r="1487" spans="1:20" x14ac:dyDescent="0.2">
      <c r="A1487" s="13"/>
      <c r="B1487"/>
      <c r="J1487" s="227"/>
      <c r="O1487" s="226"/>
      <c r="P1487" s="9"/>
      <c r="R1487" s="454"/>
      <c r="S1487" s="227"/>
      <c r="T1487" s="4"/>
    </row>
    <row r="1488" spans="1:20" x14ac:dyDescent="0.2">
      <c r="A1488" s="13"/>
      <c r="B1488"/>
      <c r="J1488" s="227"/>
      <c r="O1488" s="226"/>
      <c r="P1488" s="9"/>
      <c r="R1488" s="454"/>
      <c r="S1488" s="227"/>
      <c r="T1488" s="4"/>
    </row>
    <row r="1489" spans="1:20" x14ac:dyDescent="0.2">
      <c r="A1489" s="13"/>
      <c r="B1489"/>
      <c r="J1489" s="227"/>
      <c r="O1489" s="226"/>
      <c r="P1489" s="9"/>
      <c r="R1489" s="454"/>
      <c r="S1489" s="227"/>
      <c r="T1489" s="4"/>
    </row>
    <row r="1490" spans="1:20" x14ac:dyDescent="0.2">
      <c r="A1490" s="13"/>
      <c r="B1490"/>
      <c r="J1490" s="227"/>
      <c r="O1490" s="226"/>
      <c r="P1490" s="9"/>
      <c r="R1490" s="454"/>
      <c r="S1490" s="227"/>
      <c r="T1490" s="4"/>
    </row>
    <row r="1491" spans="1:20" x14ac:dyDescent="0.2">
      <c r="A1491" s="13"/>
      <c r="B1491"/>
      <c r="J1491" s="227"/>
      <c r="O1491" s="226"/>
      <c r="P1491" s="9"/>
      <c r="R1491" s="454"/>
      <c r="S1491" s="227"/>
      <c r="T1491" s="4"/>
    </row>
    <row r="1492" spans="1:20" x14ac:dyDescent="0.2">
      <c r="A1492" s="13"/>
      <c r="B1492"/>
      <c r="J1492" s="227"/>
      <c r="O1492" s="226"/>
      <c r="P1492" s="9"/>
      <c r="R1492" s="454"/>
      <c r="S1492" s="227"/>
      <c r="T1492" s="4"/>
    </row>
    <row r="1493" spans="1:20" x14ac:dyDescent="0.2">
      <c r="A1493" s="13"/>
      <c r="B1493"/>
      <c r="J1493" s="227"/>
      <c r="O1493" s="226"/>
      <c r="P1493" s="9"/>
      <c r="R1493" s="454"/>
      <c r="S1493" s="227"/>
      <c r="T1493" s="4"/>
    </row>
    <row r="1494" spans="1:20" x14ac:dyDescent="0.2">
      <c r="A1494" s="13"/>
      <c r="B1494"/>
      <c r="J1494" s="227"/>
      <c r="O1494" s="226"/>
      <c r="P1494" s="9"/>
      <c r="R1494" s="454"/>
      <c r="S1494" s="227"/>
      <c r="T1494" s="4"/>
    </row>
    <row r="1495" spans="1:20" x14ac:dyDescent="0.2">
      <c r="A1495" s="13"/>
      <c r="B1495"/>
      <c r="J1495" s="227"/>
      <c r="O1495" s="226"/>
      <c r="P1495" s="9"/>
      <c r="R1495" s="454"/>
      <c r="S1495" s="227"/>
      <c r="T1495" s="4"/>
    </row>
    <row r="1496" spans="1:20" x14ac:dyDescent="0.2">
      <c r="A1496" s="13"/>
      <c r="B1496"/>
      <c r="J1496" s="227"/>
      <c r="O1496" s="226"/>
      <c r="P1496" s="9"/>
      <c r="R1496" s="454"/>
      <c r="S1496" s="227"/>
      <c r="T1496" s="4"/>
    </row>
    <row r="1497" spans="1:20" x14ac:dyDescent="0.2">
      <c r="A1497" s="13"/>
      <c r="B1497"/>
      <c r="J1497" s="227"/>
      <c r="O1497" s="226"/>
      <c r="P1497" s="9"/>
      <c r="R1497" s="454"/>
      <c r="S1497" s="227"/>
      <c r="T1497" s="4"/>
    </row>
    <row r="1498" spans="1:20" x14ac:dyDescent="0.2">
      <c r="A1498" s="13"/>
      <c r="B1498"/>
      <c r="J1498" s="227"/>
      <c r="O1498" s="226"/>
      <c r="P1498" s="9"/>
      <c r="R1498" s="454"/>
      <c r="S1498" s="227"/>
      <c r="T1498" s="4"/>
    </row>
    <row r="1499" spans="1:20" x14ac:dyDescent="0.2">
      <c r="A1499" s="13"/>
      <c r="B1499"/>
      <c r="J1499" s="227"/>
      <c r="O1499" s="226"/>
      <c r="P1499" s="9"/>
      <c r="R1499" s="454"/>
      <c r="S1499" s="227"/>
      <c r="T1499" s="4"/>
    </row>
    <row r="1500" spans="1:20" x14ac:dyDescent="0.2">
      <c r="A1500" s="13"/>
      <c r="B1500"/>
      <c r="J1500" s="227"/>
      <c r="O1500" s="226"/>
      <c r="P1500" s="9"/>
      <c r="R1500" s="454"/>
      <c r="S1500" s="227"/>
      <c r="T1500" s="4"/>
    </row>
    <row r="1501" spans="1:20" x14ac:dyDescent="0.2">
      <c r="A1501" s="13"/>
      <c r="B1501"/>
      <c r="J1501" s="227"/>
      <c r="O1501" s="226"/>
      <c r="P1501" s="9"/>
      <c r="R1501" s="454"/>
      <c r="S1501" s="227"/>
      <c r="T1501" s="4"/>
    </row>
    <row r="1502" spans="1:20" x14ac:dyDescent="0.2">
      <c r="A1502" s="13"/>
      <c r="B1502"/>
      <c r="J1502" s="227"/>
      <c r="O1502" s="226"/>
      <c r="P1502" s="9"/>
      <c r="R1502" s="454"/>
      <c r="S1502" s="227"/>
      <c r="T1502" s="4"/>
    </row>
    <row r="1503" spans="1:20" x14ac:dyDescent="0.2">
      <c r="A1503" s="13"/>
      <c r="B1503"/>
      <c r="J1503" s="227"/>
      <c r="O1503" s="226"/>
      <c r="P1503" s="9"/>
      <c r="R1503" s="454"/>
      <c r="S1503" s="227"/>
      <c r="T1503" s="4"/>
    </row>
    <row r="1504" spans="1:20" x14ac:dyDescent="0.2">
      <c r="A1504" s="13"/>
      <c r="B1504"/>
      <c r="J1504" s="227"/>
      <c r="O1504" s="226"/>
      <c r="P1504" s="9"/>
      <c r="R1504" s="454"/>
      <c r="S1504" s="227"/>
      <c r="T1504" s="4"/>
    </row>
    <row r="1505" spans="1:20" x14ac:dyDescent="0.2">
      <c r="A1505" s="13"/>
      <c r="B1505"/>
      <c r="J1505" s="227"/>
      <c r="O1505" s="226"/>
      <c r="P1505" s="9"/>
      <c r="R1505" s="454"/>
      <c r="S1505" s="227"/>
      <c r="T1505" s="4"/>
    </row>
    <row r="1506" spans="1:20" x14ac:dyDescent="0.2">
      <c r="A1506" s="13"/>
      <c r="B1506"/>
      <c r="J1506" s="227"/>
      <c r="O1506" s="226"/>
      <c r="P1506" s="9"/>
      <c r="R1506" s="454"/>
      <c r="S1506" s="227"/>
      <c r="T1506" s="4"/>
    </row>
    <row r="1507" spans="1:20" x14ac:dyDescent="0.2">
      <c r="A1507" s="13"/>
      <c r="B1507"/>
      <c r="J1507" s="227"/>
      <c r="O1507" s="226"/>
      <c r="P1507" s="9"/>
      <c r="R1507" s="454"/>
      <c r="S1507" s="227"/>
      <c r="T1507" s="4"/>
    </row>
    <row r="1508" spans="1:20" x14ac:dyDescent="0.2">
      <c r="A1508" s="13"/>
      <c r="B1508"/>
      <c r="J1508" s="227"/>
      <c r="O1508" s="226"/>
      <c r="P1508" s="9"/>
      <c r="R1508" s="454"/>
      <c r="S1508" s="227"/>
      <c r="T1508" s="4"/>
    </row>
    <row r="1509" spans="1:20" x14ac:dyDescent="0.2">
      <c r="A1509" s="13"/>
      <c r="B1509"/>
      <c r="J1509" s="227"/>
      <c r="O1509" s="226"/>
      <c r="P1509" s="9"/>
      <c r="R1509" s="454"/>
      <c r="S1509" s="227"/>
      <c r="T1509" s="4"/>
    </row>
    <row r="1510" spans="1:20" x14ac:dyDescent="0.2">
      <c r="A1510" s="13"/>
      <c r="B1510"/>
      <c r="J1510" s="227"/>
      <c r="O1510" s="226"/>
      <c r="P1510" s="9"/>
      <c r="R1510" s="454"/>
      <c r="S1510" s="227"/>
      <c r="T1510" s="4"/>
    </row>
    <row r="1511" spans="1:20" x14ac:dyDescent="0.2">
      <c r="A1511" s="13"/>
      <c r="B1511"/>
      <c r="J1511" s="227"/>
      <c r="O1511" s="226"/>
      <c r="P1511" s="9"/>
      <c r="R1511" s="454"/>
      <c r="S1511" s="227"/>
      <c r="T1511" s="4"/>
    </row>
    <row r="1512" spans="1:20" x14ac:dyDescent="0.2">
      <c r="A1512" s="13"/>
      <c r="B1512"/>
      <c r="J1512" s="227"/>
      <c r="O1512" s="226"/>
      <c r="P1512" s="9"/>
      <c r="R1512" s="454"/>
      <c r="S1512" s="227"/>
      <c r="T1512" s="4"/>
    </row>
    <row r="1513" spans="1:20" x14ac:dyDescent="0.2">
      <c r="A1513" s="13"/>
      <c r="B1513"/>
      <c r="J1513" s="227"/>
      <c r="O1513" s="226"/>
      <c r="P1513" s="9"/>
      <c r="R1513" s="454"/>
      <c r="S1513" s="227"/>
      <c r="T1513" s="4"/>
    </row>
    <row r="1514" spans="1:20" x14ac:dyDescent="0.2">
      <c r="A1514" s="13"/>
      <c r="B1514"/>
      <c r="J1514" s="227"/>
      <c r="O1514" s="226"/>
      <c r="P1514" s="9"/>
      <c r="R1514" s="454"/>
      <c r="S1514" s="227"/>
      <c r="T1514" s="4"/>
    </row>
    <row r="1515" spans="1:20" x14ac:dyDescent="0.2">
      <c r="A1515" s="13"/>
      <c r="B1515"/>
      <c r="J1515" s="227"/>
      <c r="O1515" s="226"/>
      <c r="P1515" s="9"/>
      <c r="R1515" s="454"/>
      <c r="S1515" s="227"/>
      <c r="T1515" s="4"/>
    </row>
    <row r="1516" spans="1:20" x14ac:dyDescent="0.2">
      <c r="A1516" s="13"/>
      <c r="B1516"/>
      <c r="J1516" s="227"/>
      <c r="O1516" s="226"/>
      <c r="P1516" s="9"/>
      <c r="R1516" s="454"/>
      <c r="S1516" s="227"/>
      <c r="T1516" s="4"/>
    </row>
    <row r="1517" spans="1:20" x14ac:dyDescent="0.2">
      <c r="A1517" s="13"/>
      <c r="B1517"/>
      <c r="J1517" s="227"/>
      <c r="O1517" s="226"/>
      <c r="P1517" s="9"/>
      <c r="R1517" s="454"/>
      <c r="S1517" s="227"/>
      <c r="T1517" s="4"/>
    </row>
    <row r="1518" spans="1:20" x14ac:dyDescent="0.2">
      <c r="A1518" s="13"/>
      <c r="B1518"/>
      <c r="J1518" s="227"/>
      <c r="O1518" s="226"/>
      <c r="P1518" s="9"/>
      <c r="R1518" s="454"/>
      <c r="S1518" s="227"/>
      <c r="T1518" s="4"/>
    </row>
    <row r="1519" spans="1:20" x14ac:dyDescent="0.2">
      <c r="A1519" s="13"/>
      <c r="B1519"/>
      <c r="J1519" s="227"/>
      <c r="O1519" s="226"/>
      <c r="P1519" s="9"/>
      <c r="R1519" s="454"/>
      <c r="S1519" s="227"/>
      <c r="T1519" s="4"/>
    </row>
    <row r="1520" spans="1:20" x14ac:dyDescent="0.2">
      <c r="A1520" s="13"/>
      <c r="B1520"/>
      <c r="J1520" s="227"/>
      <c r="O1520" s="226"/>
      <c r="P1520" s="9"/>
      <c r="R1520" s="454"/>
      <c r="S1520" s="227"/>
      <c r="T1520" s="4"/>
    </row>
    <row r="1521" spans="1:20" x14ac:dyDescent="0.2">
      <c r="A1521" s="13"/>
      <c r="B1521"/>
      <c r="J1521" s="227"/>
      <c r="O1521" s="226"/>
      <c r="P1521" s="9"/>
      <c r="R1521" s="454"/>
      <c r="S1521" s="227"/>
      <c r="T1521" s="4"/>
    </row>
    <row r="1522" spans="1:20" x14ac:dyDescent="0.2">
      <c r="A1522" s="13"/>
      <c r="B1522"/>
      <c r="J1522" s="227"/>
      <c r="O1522" s="226"/>
      <c r="P1522" s="9"/>
      <c r="R1522" s="454"/>
      <c r="S1522" s="227"/>
      <c r="T1522" s="4"/>
    </row>
    <row r="1523" spans="1:20" x14ac:dyDescent="0.2">
      <c r="A1523" s="13"/>
      <c r="B1523"/>
      <c r="J1523" s="227"/>
      <c r="O1523" s="226"/>
      <c r="P1523" s="9"/>
      <c r="R1523" s="454"/>
      <c r="S1523" s="227"/>
      <c r="T1523" s="4"/>
    </row>
    <row r="1524" spans="1:20" x14ac:dyDescent="0.2">
      <c r="A1524" s="13"/>
      <c r="B1524"/>
      <c r="J1524" s="227"/>
      <c r="O1524" s="226"/>
      <c r="P1524" s="9"/>
      <c r="R1524" s="454"/>
      <c r="S1524" s="227"/>
      <c r="T1524" s="4"/>
    </row>
    <row r="1525" spans="1:20" x14ac:dyDescent="0.2">
      <c r="A1525" s="13"/>
      <c r="B1525"/>
      <c r="J1525" s="227"/>
      <c r="O1525" s="226"/>
      <c r="P1525" s="9"/>
      <c r="R1525" s="454"/>
      <c r="S1525" s="227"/>
      <c r="T1525" s="4"/>
    </row>
    <row r="1526" spans="1:20" x14ac:dyDescent="0.2">
      <c r="A1526" s="13"/>
      <c r="B1526"/>
      <c r="J1526" s="227"/>
      <c r="O1526" s="226"/>
      <c r="P1526" s="9"/>
      <c r="R1526" s="454"/>
      <c r="S1526" s="227"/>
      <c r="T1526" s="4"/>
    </row>
    <row r="1527" spans="1:20" x14ac:dyDescent="0.2">
      <c r="A1527" s="13"/>
      <c r="B1527"/>
      <c r="J1527" s="227"/>
      <c r="O1527" s="226"/>
      <c r="P1527" s="9"/>
      <c r="R1527" s="454"/>
      <c r="S1527" s="227"/>
      <c r="T1527" s="4"/>
    </row>
    <row r="1528" spans="1:20" x14ac:dyDescent="0.2">
      <c r="A1528" s="13"/>
      <c r="B1528"/>
      <c r="J1528" s="227"/>
      <c r="O1528" s="226"/>
      <c r="P1528" s="9"/>
      <c r="R1528" s="454"/>
      <c r="S1528" s="227"/>
      <c r="T1528" s="4"/>
    </row>
    <row r="1529" spans="1:20" x14ac:dyDescent="0.2">
      <c r="A1529" s="13"/>
      <c r="B1529"/>
      <c r="J1529" s="227"/>
      <c r="O1529" s="226"/>
      <c r="P1529" s="9"/>
      <c r="R1529" s="454"/>
      <c r="S1529" s="227"/>
      <c r="T1529" s="4"/>
    </row>
    <row r="1530" spans="1:20" x14ac:dyDescent="0.2">
      <c r="A1530" s="13"/>
      <c r="B1530"/>
      <c r="J1530" s="227"/>
      <c r="O1530" s="226"/>
      <c r="P1530" s="9"/>
      <c r="R1530" s="454"/>
      <c r="S1530" s="227"/>
      <c r="T1530" s="4"/>
    </row>
    <row r="1531" spans="1:20" x14ac:dyDescent="0.2">
      <c r="A1531" s="13"/>
      <c r="B1531"/>
      <c r="J1531" s="227"/>
      <c r="O1531" s="226"/>
      <c r="P1531" s="9"/>
      <c r="R1531" s="454"/>
      <c r="S1531" s="227"/>
      <c r="T1531" s="4"/>
    </row>
    <row r="1532" spans="1:20" x14ac:dyDescent="0.2">
      <c r="A1532" s="13"/>
      <c r="B1532"/>
      <c r="J1532" s="227"/>
      <c r="O1532" s="226"/>
      <c r="P1532" s="9"/>
      <c r="R1532" s="454"/>
      <c r="S1532" s="227"/>
      <c r="T1532" s="4"/>
    </row>
    <row r="1533" spans="1:20" x14ac:dyDescent="0.2">
      <c r="A1533" s="13"/>
      <c r="B1533"/>
      <c r="J1533" s="227"/>
      <c r="O1533" s="226"/>
      <c r="P1533" s="9"/>
      <c r="R1533" s="454"/>
      <c r="S1533" s="227"/>
      <c r="T1533" s="4"/>
    </row>
    <row r="1534" spans="1:20" x14ac:dyDescent="0.2">
      <c r="A1534" s="13"/>
      <c r="B1534"/>
      <c r="J1534" s="227"/>
      <c r="O1534" s="226"/>
      <c r="P1534" s="9"/>
      <c r="R1534" s="454"/>
      <c r="S1534" s="227"/>
      <c r="T1534" s="4"/>
    </row>
    <row r="1535" spans="1:20" x14ac:dyDescent="0.2">
      <c r="A1535" s="13"/>
      <c r="B1535"/>
      <c r="J1535" s="227"/>
      <c r="O1535" s="226"/>
      <c r="P1535" s="9"/>
      <c r="R1535" s="454"/>
      <c r="S1535" s="227"/>
      <c r="T1535" s="4"/>
    </row>
    <row r="1536" spans="1:20" x14ac:dyDescent="0.2">
      <c r="A1536" s="13"/>
      <c r="B1536"/>
      <c r="J1536" s="227"/>
      <c r="O1536" s="226"/>
      <c r="P1536" s="9"/>
      <c r="R1536" s="454"/>
      <c r="S1536" s="227"/>
      <c r="T1536" s="4"/>
    </row>
    <row r="1537" spans="1:20" x14ac:dyDescent="0.2">
      <c r="A1537" s="13"/>
      <c r="B1537"/>
      <c r="J1537" s="227"/>
      <c r="O1537" s="226"/>
      <c r="P1537" s="9"/>
      <c r="R1537" s="454"/>
      <c r="S1537" s="227"/>
      <c r="T1537" s="4"/>
    </row>
    <row r="1538" spans="1:20" x14ac:dyDescent="0.2">
      <c r="A1538" s="13"/>
      <c r="B1538"/>
      <c r="J1538" s="227"/>
      <c r="O1538" s="226"/>
      <c r="P1538" s="9"/>
      <c r="R1538" s="454"/>
      <c r="S1538" s="227"/>
      <c r="T1538" s="4"/>
    </row>
    <row r="1539" spans="1:20" x14ac:dyDescent="0.2">
      <c r="A1539" s="13"/>
      <c r="B1539"/>
      <c r="J1539" s="227"/>
      <c r="O1539" s="226"/>
      <c r="P1539" s="9"/>
      <c r="R1539" s="454"/>
      <c r="S1539" s="227"/>
      <c r="T1539" s="4"/>
    </row>
    <row r="1540" spans="1:20" x14ac:dyDescent="0.2">
      <c r="A1540" s="13"/>
      <c r="B1540"/>
      <c r="J1540" s="227"/>
      <c r="O1540" s="226"/>
      <c r="P1540" s="9"/>
      <c r="R1540" s="454"/>
      <c r="S1540" s="227"/>
      <c r="T1540" s="4"/>
    </row>
    <row r="1541" spans="1:20" x14ac:dyDescent="0.2">
      <c r="A1541" s="13"/>
      <c r="B1541"/>
      <c r="J1541" s="227"/>
      <c r="O1541" s="226"/>
      <c r="P1541" s="9"/>
      <c r="R1541" s="454"/>
      <c r="S1541" s="227"/>
      <c r="T1541" s="4"/>
    </row>
    <row r="1542" spans="1:20" x14ac:dyDescent="0.2">
      <c r="A1542" s="13"/>
      <c r="B1542"/>
      <c r="J1542" s="227"/>
      <c r="O1542" s="226"/>
      <c r="P1542" s="9"/>
      <c r="R1542" s="454"/>
      <c r="S1542" s="227"/>
      <c r="T1542" s="4"/>
    </row>
    <row r="1543" spans="1:20" x14ac:dyDescent="0.2">
      <c r="A1543" s="13"/>
      <c r="B1543"/>
      <c r="J1543" s="227"/>
      <c r="O1543" s="226"/>
      <c r="P1543" s="9"/>
      <c r="R1543" s="454"/>
      <c r="S1543" s="227"/>
      <c r="T1543" s="4"/>
    </row>
    <row r="1544" spans="1:20" x14ac:dyDescent="0.2">
      <c r="A1544" s="13"/>
      <c r="B1544"/>
      <c r="J1544" s="227"/>
      <c r="O1544" s="226"/>
      <c r="P1544" s="9"/>
      <c r="R1544" s="454"/>
      <c r="S1544" s="227"/>
      <c r="T1544" s="4"/>
    </row>
    <row r="1545" spans="1:20" x14ac:dyDescent="0.2">
      <c r="A1545" s="13"/>
      <c r="B1545"/>
      <c r="J1545" s="227"/>
      <c r="O1545" s="226"/>
      <c r="P1545" s="9"/>
      <c r="R1545" s="454"/>
      <c r="S1545" s="227"/>
      <c r="T1545" s="4"/>
    </row>
    <row r="1546" spans="1:20" x14ac:dyDescent="0.2">
      <c r="A1546" s="13"/>
      <c r="B1546"/>
      <c r="J1546" s="227"/>
      <c r="O1546" s="226"/>
      <c r="P1546" s="9"/>
      <c r="R1546" s="454"/>
      <c r="S1546" s="227"/>
      <c r="T1546" s="4"/>
    </row>
    <row r="1547" spans="1:20" x14ac:dyDescent="0.2">
      <c r="A1547" s="13"/>
      <c r="B1547"/>
      <c r="J1547" s="227"/>
      <c r="O1547" s="226"/>
      <c r="P1547" s="9"/>
      <c r="R1547" s="454"/>
      <c r="S1547" s="227"/>
      <c r="T1547" s="4"/>
    </row>
    <row r="1548" spans="1:20" x14ac:dyDescent="0.2">
      <c r="A1548" s="13"/>
      <c r="B1548"/>
      <c r="J1548" s="227"/>
      <c r="O1548" s="226"/>
      <c r="P1548" s="9"/>
      <c r="R1548" s="454"/>
      <c r="S1548" s="227"/>
      <c r="T1548" s="4"/>
    </row>
    <row r="1549" spans="1:20" x14ac:dyDescent="0.2">
      <c r="A1549" s="13"/>
      <c r="B1549"/>
      <c r="J1549" s="227"/>
      <c r="O1549" s="226"/>
      <c r="P1549" s="9"/>
      <c r="R1549" s="454"/>
      <c r="S1549" s="227"/>
      <c r="T1549" s="4"/>
    </row>
    <row r="1550" spans="1:20" x14ac:dyDescent="0.2">
      <c r="A1550" s="13"/>
      <c r="B1550"/>
      <c r="J1550" s="227"/>
      <c r="O1550" s="226"/>
      <c r="P1550" s="9"/>
      <c r="R1550" s="454"/>
      <c r="S1550" s="227"/>
      <c r="T1550" s="4"/>
    </row>
    <row r="1551" spans="1:20" x14ac:dyDescent="0.2">
      <c r="A1551" s="13"/>
      <c r="B1551"/>
      <c r="J1551" s="227"/>
      <c r="O1551" s="226"/>
      <c r="P1551" s="9"/>
      <c r="R1551" s="454"/>
      <c r="S1551" s="227"/>
      <c r="T1551" s="4"/>
    </row>
    <row r="1552" spans="1:20" x14ac:dyDescent="0.2">
      <c r="A1552" s="13"/>
      <c r="B1552"/>
      <c r="J1552" s="227"/>
      <c r="O1552" s="226"/>
      <c r="P1552" s="9"/>
      <c r="R1552" s="454"/>
      <c r="S1552" s="227"/>
      <c r="T1552" s="4"/>
    </row>
    <row r="1553" spans="1:20" x14ac:dyDescent="0.2">
      <c r="A1553" s="13"/>
      <c r="B1553"/>
      <c r="J1553" s="227"/>
      <c r="O1553" s="226"/>
      <c r="P1553" s="9"/>
      <c r="R1553" s="454"/>
      <c r="S1553" s="227"/>
      <c r="T1553" s="4"/>
    </row>
    <row r="1554" spans="1:20" x14ac:dyDescent="0.2">
      <c r="A1554" s="13"/>
      <c r="B1554"/>
      <c r="J1554" s="227"/>
      <c r="O1554" s="226"/>
      <c r="P1554" s="9"/>
      <c r="R1554" s="454"/>
      <c r="S1554" s="227"/>
      <c r="T1554" s="4"/>
    </row>
    <row r="1555" spans="1:20" x14ac:dyDescent="0.2">
      <c r="A1555" s="13"/>
      <c r="B1555"/>
      <c r="J1555" s="227"/>
      <c r="O1555" s="226"/>
      <c r="P1555" s="9"/>
      <c r="R1555" s="454"/>
      <c r="S1555" s="227"/>
      <c r="T1555" s="4"/>
    </row>
    <row r="1556" spans="1:20" x14ac:dyDescent="0.2">
      <c r="A1556" s="13"/>
      <c r="B1556"/>
      <c r="J1556" s="227"/>
      <c r="O1556" s="226"/>
      <c r="P1556" s="9"/>
      <c r="R1556" s="454"/>
      <c r="S1556" s="227"/>
      <c r="T1556" s="4"/>
    </row>
    <row r="1557" spans="1:20" x14ac:dyDescent="0.2">
      <c r="A1557" s="13"/>
      <c r="B1557"/>
      <c r="J1557" s="227"/>
      <c r="O1557" s="226"/>
      <c r="P1557" s="9"/>
      <c r="R1557" s="454"/>
      <c r="S1557" s="227"/>
      <c r="T1557" s="4"/>
    </row>
    <row r="1558" spans="1:20" x14ac:dyDescent="0.2">
      <c r="A1558" s="13"/>
      <c r="B1558"/>
      <c r="J1558" s="227"/>
      <c r="O1558" s="226"/>
      <c r="P1558" s="9"/>
      <c r="R1558" s="454"/>
      <c r="S1558" s="227"/>
      <c r="T1558" s="4"/>
    </row>
    <row r="1559" spans="1:20" x14ac:dyDescent="0.2">
      <c r="A1559" s="13"/>
      <c r="B1559"/>
      <c r="J1559" s="227"/>
      <c r="O1559" s="226"/>
      <c r="P1559" s="9"/>
      <c r="R1559" s="454"/>
      <c r="S1559" s="227"/>
      <c r="T1559" s="4"/>
    </row>
    <row r="1560" spans="1:20" x14ac:dyDescent="0.2">
      <c r="A1560" s="13"/>
      <c r="B1560"/>
      <c r="J1560" s="227"/>
      <c r="O1560" s="226"/>
      <c r="P1560" s="9"/>
      <c r="R1560" s="454"/>
      <c r="S1560" s="227"/>
      <c r="T1560" s="4"/>
    </row>
    <row r="1561" spans="1:20" x14ac:dyDescent="0.2">
      <c r="A1561" s="13"/>
      <c r="B1561"/>
      <c r="J1561" s="227"/>
      <c r="O1561" s="226"/>
      <c r="P1561" s="9"/>
      <c r="R1561" s="454"/>
      <c r="S1561" s="227"/>
      <c r="T1561" s="4"/>
    </row>
    <row r="1562" spans="1:20" x14ac:dyDescent="0.2">
      <c r="A1562" s="13"/>
      <c r="B1562"/>
      <c r="J1562" s="227"/>
      <c r="O1562" s="226"/>
      <c r="P1562" s="9"/>
      <c r="R1562" s="454"/>
      <c r="S1562" s="227"/>
      <c r="T1562" s="4"/>
    </row>
    <row r="1563" spans="1:20" x14ac:dyDescent="0.2">
      <c r="A1563" s="13"/>
      <c r="B1563"/>
      <c r="J1563" s="227"/>
      <c r="O1563" s="226"/>
      <c r="P1563" s="9"/>
      <c r="R1563" s="454"/>
      <c r="S1563" s="227"/>
      <c r="T1563" s="4"/>
    </row>
    <row r="1564" spans="1:20" x14ac:dyDescent="0.2">
      <c r="A1564" s="13"/>
      <c r="B1564"/>
      <c r="J1564" s="227"/>
      <c r="O1564" s="226"/>
      <c r="P1564" s="9"/>
      <c r="R1564" s="454"/>
      <c r="S1564" s="227"/>
      <c r="T1564" s="4"/>
    </row>
    <row r="1565" spans="1:20" x14ac:dyDescent="0.2">
      <c r="A1565" s="13"/>
      <c r="B1565"/>
      <c r="J1565" s="227"/>
      <c r="O1565" s="226"/>
      <c r="P1565" s="9"/>
      <c r="R1565" s="454"/>
      <c r="S1565" s="227"/>
      <c r="T1565" s="4"/>
    </row>
    <row r="1566" spans="1:20" x14ac:dyDescent="0.2">
      <c r="A1566" s="13"/>
      <c r="B1566"/>
      <c r="J1566" s="227"/>
      <c r="O1566" s="226"/>
      <c r="P1566" s="9"/>
      <c r="R1566" s="454"/>
      <c r="S1566" s="227"/>
      <c r="T1566" s="4"/>
    </row>
    <row r="1567" spans="1:20" x14ac:dyDescent="0.2">
      <c r="A1567" s="13"/>
      <c r="B1567"/>
      <c r="J1567" s="227"/>
      <c r="O1567" s="226"/>
      <c r="P1567" s="9"/>
      <c r="R1567" s="454"/>
      <c r="S1567" s="227"/>
      <c r="T1567" s="4"/>
    </row>
    <row r="1568" spans="1:20" x14ac:dyDescent="0.2">
      <c r="A1568" s="13"/>
      <c r="B1568"/>
      <c r="J1568" s="227"/>
      <c r="O1568" s="226"/>
      <c r="P1568" s="9"/>
      <c r="R1568" s="454"/>
      <c r="S1568" s="227"/>
      <c r="T1568" s="4"/>
    </row>
    <row r="1569" spans="1:20" x14ac:dyDescent="0.2">
      <c r="A1569" s="13"/>
      <c r="B1569"/>
      <c r="J1569" s="227"/>
      <c r="O1569" s="226"/>
      <c r="P1569" s="9"/>
      <c r="R1569" s="454"/>
      <c r="S1569" s="227"/>
      <c r="T1569" s="4"/>
    </row>
    <row r="1570" spans="1:20" x14ac:dyDescent="0.2">
      <c r="A1570" s="13"/>
      <c r="B1570"/>
      <c r="J1570" s="227"/>
      <c r="O1570" s="226"/>
      <c r="P1570" s="9"/>
      <c r="R1570" s="454"/>
      <c r="S1570" s="227"/>
      <c r="T1570" s="4"/>
    </row>
    <row r="1571" spans="1:20" x14ac:dyDescent="0.2">
      <c r="A1571" s="13"/>
      <c r="B1571"/>
      <c r="J1571" s="227"/>
      <c r="O1571" s="226"/>
      <c r="P1571" s="9"/>
      <c r="R1571" s="454"/>
      <c r="S1571" s="227"/>
      <c r="T1571" s="4"/>
    </row>
    <row r="1572" spans="1:20" x14ac:dyDescent="0.2">
      <c r="A1572" s="13"/>
      <c r="B1572"/>
      <c r="J1572" s="227"/>
      <c r="O1572" s="226"/>
      <c r="P1572" s="9"/>
      <c r="R1572" s="454"/>
      <c r="S1572" s="227"/>
      <c r="T1572" s="4"/>
    </row>
    <row r="1573" spans="1:20" x14ac:dyDescent="0.2">
      <c r="A1573" s="13"/>
      <c r="B1573"/>
      <c r="J1573" s="227"/>
      <c r="O1573" s="226"/>
      <c r="P1573" s="9"/>
      <c r="R1573" s="454"/>
      <c r="S1573" s="227"/>
      <c r="T1573" s="4"/>
    </row>
    <row r="1574" spans="1:20" x14ac:dyDescent="0.2">
      <c r="A1574" s="13"/>
      <c r="B1574"/>
      <c r="J1574" s="227"/>
      <c r="O1574" s="226"/>
      <c r="P1574" s="9"/>
      <c r="R1574" s="454"/>
      <c r="S1574" s="227"/>
      <c r="T1574" s="4"/>
    </row>
    <row r="1575" spans="1:20" x14ac:dyDescent="0.2">
      <c r="A1575" s="13"/>
      <c r="B1575"/>
      <c r="J1575" s="227"/>
      <c r="O1575" s="226"/>
      <c r="P1575" s="9"/>
      <c r="R1575" s="454"/>
      <c r="S1575" s="227"/>
      <c r="T1575" s="4"/>
    </row>
    <row r="1576" spans="1:20" x14ac:dyDescent="0.2">
      <c r="A1576" s="13"/>
      <c r="B1576"/>
      <c r="J1576" s="227"/>
      <c r="O1576" s="226"/>
      <c r="P1576" s="9"/>
      <c r="R1576" s="454"/>
      <c r="S1576" s="227"/>
      <c r="T1576" s="4"/>
    </row>
    <row r="1577" spans="1:20" x14ac:dyDescent="0.2">
      <c r="A1577" s="13"/>
      <c r="B1577"/>
      <c r="J1577" s="227"/>
      <c r="O1577" s="226"/>
      <c r="P1577" s="9"/>
      <c r="R1577" s="454"/>
      <c r="S1577" s="227"/>
      <c r="T1577" s="4"/>
    </row>
    <row r="1578" spans="1:20" x14ac:dyDescent="0.2">
      <c r="A1578" s="13"/>
      <c r="B1578"/>
      <c r="J1578" s="227"/>
      <c r="O1578" s="226"/>
      <c r="P1578" s="9"/>
      <c r="R1578" s="454"/>
      <c r="S1578" s="227"/>
      <c r="T1578" s="4"/>
    </row>
    <row r="1579" spans="1:20" x14ac:dyDescent="0.2">
      <c r="A1579" s="13"/>
      <c r="B1579"/>
      <c r="J1579" s="227"/>
      <c r="O1579" s="226"/>
      <c r="P1579" s="9"/>
      <c r="R1579" s="454"/>
      <c r="S1579" s="227"/>
      <c r="T1579" s="4"/>
    </row>
    <row r="1580" spans="1:20" x14ac:dyDescent="0.2">
      <c r="A1580" s="13"/>
      <c r="B1580"/>
      <c r="J1580" s="227"/>
      <c r="O1580" s="226"/>
      <c r="P1580" s="9"/>
      <c r="R1580" s="454"/>
      <c r="S1580" s="227"/>
      <c r="T1580" s="4"/>
    </row>
    <row r="1581" spans="1:20" x14ac:dyDescent="0.2">
      <c r="A1581" s="13"/>
      <c r="B1581"/>
      <c r="J1581" s="227"/>
      <c r="O1581" s="226"/>
      <c r="P1581" s="9"/>
      <c r="R1581" s="454"/>
      <c r="S1581" s="227"/>
      <c r="T1581" s="4"/>
    </row>
    <row r="1582" spans="1:20" x14ac:dyDescent="0.2">
      <c r="A1582" s="13"/>
      <c r="B1582"/>
      <c r="J1582" s="227"/>
      <c r="O1582" s="226"/>
      <c r="P1582" s="9"/>
      <c r="R1582" s="454"/>
      <c r="S1582" s="227"/>
      <c r="T1582" s="4"/>
    </row>
    <row r="1583" spans="1:20" x14ac:dyDescent="0.2">
      <c r="A1583" s="13"/>
      <c r="B1583"/>
      <c r="J1583" s="227"/>
      <c r="O1583" s="226"/>
      <c r="P1583" s="9"/>
      <c r="R1583" s="454"/>
      <c r="S1583" s="227"/>
      <c r="T1583" s="4"/>
    </row>
    <row r="1584" spans="1:20" x14ac:dyDescent="0.2">
      <c r="A1584" s="13"/>
      <c r="B1584"/>
      <c r="J1584" s="227"/>
      <c r="O1584" s="226"/>
      <c r="P1584" s="9"/>
      <c r="R1584" s="454"/>
      <c r="S1584" s="227"/>
      <c r="T1584" s="4"/>
    </row>
    <row r="1585" spans="1:20" x14ac:dyDescent="0.2">
      <c r="A1585" s="13"/>
      <c r="B1585"/>
      <c r="J1585" s="227"/>
      <c r="O1585" s="226"/>
      <c r="P1585" s="9"/>
      <c r="R1585" s="454"/>
      <c r="S1585" s="227"/>
      <c r="T1585" s="4"/>
    </row>
    <row r="1586" spans="1:20" x14ac:dyDescent="0.2">
      <c r="A1586" s="13"/>
      <c r="B1586"/>
      <c r="J1586" s="227"/>
      <c r="O1586" s="226"/>
      <c r="P1586" s="9"/>
      <c r="R1586" s="454"/>
      <c r="S1586" s="227"/>
      <c r="T1586" s="4"/>
    </row>
    <row r="1587" spans="1:20" x14ac:dyDescent="0.2">
      <c r="A1587" s="13"/>
      <c r="B1587"/>
      <c r="J1587" s="227"/>
      <c r="O1587" s="226"/>
      <c r="P1587" s="9"/>
      <c r="R1587" s="454"/>
      <c r="S1587" s="227"/>
      <c r="T1587" s="4"/>
    </row>
    <row r="1588" spans="1:20" x14ac:dyDescent="0.2">
      <c r="A1588" s="13"/>
      <c r="B1588"/>
      <c r="J1588" s="227"/>
      <c r="O1588" s="226"/>
      <c r="P1588" s="9"/>
      <c r="R1588" s="454"/>
      <c r="S1588" s="227"/>
      <c r="T1588" s="4"/>
    </row>
    <row r="1589" spans="1:20" x14ac:dyDescent="0.2">
      <c r="A1589" s="13"/>
      <c r="B1589"/>
      <c r="J1589" s="227"/>
      <c r="O1589" s="226"/>
      <c r="P1589" s="9"/>
      <c r="R1589" s="454"/>
      <c r="S1589" s="227"/>
      <c r="T1589" s="4"/>
    </row>
    <row r="1590" spans="1:20" x14ac:dyDescent="0.2">
      <c r="A1590" s="13"/>
      <c r="B1590"/>
      <c r="J1590" s="227"/>
      <c r="O1590" s="226"/>
      <c r="P1590" s="9"/>
      <c r="R1590" s="454"/>
      <c r="S1590" s="227"/>
      <c r="T1590" s="4"/>
    </row>
    <row r="1591" spans="1:20" x14ac:dyDescent="0.2">
      <c r="A1591" s="13"/>
      <c r="B1591"/>
      <c r="J1591" s="227"/>
      <c r="O1591" s="226"/>
      <c r="P1591" s="9"/>
      <c r="R1591" s="454"/>
      <c r="S1591" s="227"/>
      <c r="T1591" s="4"/>
    </row>
    <row r="1592" spans="1:20" x14ac:dyDescent="0.2">
      <c r="A1592" s="13"/>
      <c r="B1592"/>
      <c r="J1592" s="227"/>
      <c r="O1592" s="226"/>
      <c r="P1592" s="9"/>
      <c r="R1592" s="454"/>
      <c r="S1592" s="227"/>
      <c r="T1592" s="4"/>
    </row>
    <row r="1593" spans="1:20" x14ac:dyDescent="0.2">
      <c r="A1593" s="13"/>
      <c r="B1593"/>
      <c r="J1593" s="227"/>
      <c r="O1593" s="226"/>
      <c r="P1593" s="9"/>
      <c r="R1593" s="454"/>
      <c r="S1593" s="227"/>
      <c r="T1593" s="4"/>
    </row>
    <row r="1594" spans="1:20" x14ac:dyDescent="0.2">
      <c r="A1594" s="13"/>
      <c r="B1594"/>
      <c r="J1594" s="227"/>
      <c r="O1594" s="226"/>
      <c r="P1594" s="9"/>
      <c r="R1594" s="454"/>
      <c r="S1594" s="227"/>
      <c r="T1594" s="4"/>
    </row>
    <row r="1595" spans="1:20" x14ac:dyDescent="0.2">
      <c r="A1595" s="13"/>
      <c r="B1595"/>
      <c r="J1595" s="227"/>
      <c r="O1595" s="226"/>
      <c r="P1595" s="9"/>
      <c r="R1595" s="454"/>
      <c r="S1595" s="227"/>
      <c r="T1595" s="4"/>
    </row>
    <row r="1596" spans="1:20" x14ac:dyDescent="0.2">
      <c r="A1596" s="13"/>
      <c r="B1596"/>
      <c r="J1596" s="227"/>
      <c r="O1596" s="226"/>
      <c r="P1596" s="9"/>
      <c r="R1596" s="454"/>
      <c r="S1596" s="227"/>
      <c r="T1596" s="4"/>
    </row>
    <row r="1597" spans="1:20" x14ac:dyDescent="0.2">
      <c r="A1597" s="13"/>
      <c r="B1597"/>
      <c r="J1597" s="227"/>
      <c r="O1597" s="226"/>
      <c r="P1597" s="9"/>
      <c r="R1597" s="454"/>
      <c r="S1597" s="227"/>
      <c r="T1597" s="4"/>
    </row>
    <row r="1598" spans="1:20" x14ac:dyDescent="0.2">
      <c r="A1598" s="13"/>
      <c r="B1598"/>
      <c r="J1598" s="227"/>
      <c r="O1598" s="226"/>
      <c r="P1598" s="9"/>
      <c r="R1598" s="454"/>
      <c r="S1598" s="227"/>
      <c r="T1598" s="4"/>
    </row>
    <row r="1599" spans="1:20" x14ac:dyDescent="0.2">
      <c r="A1599" s="13"/>
      <c r="B1599"/>
      <c r="J1599" s="227"/>
      <c r="O1599" s="226"/>
      <c r="P1599" s="9"/>
      <c r="R1599" s="454"/>
      <c r="S1599" s="227"/>
      <c r="T1599" s="4"/>
    </row>
    <row r="1600" spans="1:20" x14ac:dyDescent="0.2">
      <c r="A1600" s="13"/>
      <c r="B1600"/>
      <c r="J1600" s="227"/>
      <c r="O1600" s="226"/>
      <c r="P1600" s="9"/>
      <c r="R1600" s="454"/>
      <c r="S1600" s="227"/>
      <c r="T1600" s="4"/>
    </row>
    <row r="1601" spans="1:20" x14ac:dyDescent="0.2">
      <c r="A1601" s="13"/>
      <c r="B1601"/>
      <c r="J1601" s="227"/>
      <c r="O1601" s="226"/>
      <c r="P1601" s="9"/>
      <c r="R1601" s="454"/>
      <c r="S1601" s="227"/>
      <c r="T1601" s="4"/>
    </row>
    <row r="1602" spans="1:20" x14ac:dyDescent="0.2">
      <c r="A1602" s="13"/>
      <c r="B1602"/>
      <c r="J1602" s="227"/>
      <c r="O1602" s="226"/>
      <c r="P1602" s="9"/>
      <c r="R1602" s="454"/>
      <c r="S1602" s="227"/>
      <c r="T1602" s="4"/>
    </row>
    <row r="1603" spans="1:20" x14ac:dyDescent="0.2">
      <c r="A1603" s="13"/>
      <c r="B1603"/>
      <c r="J1603" s="227"/>
      <c r="O1603" s="226"/>
      <c r="P1603" s="9"/>
      <c r="R1603" s="454"/>
      <c r="S1603" s="227"/>
      <c r="T1603" s="4"/>
    </row>
    <row r="1604" spans="1:20" x14ac:dyDescent="0.2">
      <c r="A1604" s="13"/>
      <c r="B1604"/>
      <c r="J1604" s="227"/>
      <c r="O1604" s="226"/>
      <c r="P1604" s="9"/>
      <c r="R1604" s="454"/>
      <c r="S1604" s="227"/>
      <c r="T1604" s="4"/>
    </row>
    <row r="1605" spans="1:20" x14ac:dyDescent="0.2">
      <c r="A1605" s="13"/>
      <c r="B1605"/>
      <c r="J1605" s="227"/>
      <c r="O1605" s="226"/>
      <c r="P1605" s="9"/>
      <c r="R1605" s="454"/>
      <c r="S1605" s="227"/>
      <c r="T1605" s="4"/>
    </row>
    <row r="1606" spans="1:20" x14ac:dyDescent="0.2">
      <c r="A1606" s="13"/>
      <c r="B1606"/>
      <c r="J1606" s="227"/>
      <c r="O1606" s="226"/>
      <c r="P1606" s="9"/>
      <c r="R1606" s="454"/>
      <c r="S1606" s="227"/>
      <c r="T1606" s="4"/>
    </row>
    <row r="1607" spans="1:20" x14ac:dyDescent="0.2">
      <c r="A1607" s="13"/>
      <c r="B1607"/>
      <c r="J1607" s="227"/>
      <c r="O1607" s="226"/>
      <c r="P1607" s="9"/>
      <c r="R1607" s="454"/>
      <c r="S1607" s="227"/>
      <c r="T1607" s="4"/>
    </row>
    <row r="1608" spans="1:20" x14ac:dyDescent="0.2">
      <c r="A1608" s="13"/>
      <c r="B1608"/>
      <c r="J1608" s="227"/>
      <c r="O1608" s="226"/>
      <c r="P1608" s="9"/>
      <c r="R1608" s="454"/>
      <c r="S1608" s="227"/>
      <c r="T1608" s="4"/>
    </row>
    <row r="1609" spans="1:20" x14ac:dyDescent="0.2">
      <c r="A1609" s="13"/>
      <c r="B1609"/>
      <c r="J1609" s="227"/>
      <c r="O1609" s="226"/>
      <c r="P1609" s="9"/>
      <c r="R1609" s="454"/>
      <c r="S1609" s="227"/>
      <c r="T1609" s="4"/>
    </row>
    <row r="1610" spans="1:20" x14ac:dyDescent="0.2">
      <c r="A1610" s="13"/>
      <c r="B1610"/>
      <c r="J1610" s="227"/>
      <c r="O1610" s="226"/>
      <c r="P1610" s="9"/>
      <c r="R1610" s="454"/>
      <c r="S1610" s="227"/>
      <c r="T1610" s="4"/>
    </row>
    <row r="1611" spans="1:20" x14ac:dyDescent="0.2">
      <c r="A1611" s="13"/>
      <c r="B1611"/>
      <c r="J1611" s="227"/>
      <c r="O1611" s="226"/>
      <c r="P1611" s="9"/>
      <c r="R1611" s="454"/>
      <c r="S1611" s="227"/>
      <c r="T1611" s="4"/>
    </row>
    <row r="1612" spans="1:20" x14ac:dyDescent="0.2">
      <c r="A1612" s="13"/>
      <c r="B1612"/>
      <c r="J1612" s="227"/>
      <c r="O1612" s="226"/>
      <c r="P1612" s="9"/>
      <c r="R1612" s="454"/>
      <c r="S1612" s="227"/>
      <c r="T1612" s="4"/>
    </row>
    <row r="1613" spans="1:20" x14ac:dyDescent="0.2">
      <c r="A1613" s="13"/>
      <c r="B1613"/>
      <c r="J1613" s="227"/>
      <c r="O1613" s="226"/>
      <c r="P1613" s="9"/>
      <c r="R1613" s="454"/>
      <c r="S1613" s="227"/>
      <c r="T1613" s="4"/>
    </row>
    <row r="1614" spans="1:20" x14ac:dyDescent="0.2">
      <c r="A1614" s="13"/>
      <c r="B1614"/>
      <c r="J1614" s="227"/>
      <c r="O1614" s="226"/>
      <c r="P1614" s="9"/>
      <c r="R1614" s="454"/>
      <c r="S1614" s="227"/>
      <c r="T1614" s="4"/>
    </row>
    <row r="1615" spans="1:20" x14ac:dyDescent="0.2">
      <c r="A1615" s="13"/>
      <c r="B1615"/>
      <c r="J1615" s="227"/>
      <c r="O1615" s="226"/>
      <c r="P1615" s="9"/>
      <c r="R1615" s="454"/>
      <c r="S1615" s="227"/>
      <c r="T1615" s="4"/>
    </row>
    <row r="1616" spans="1:20" x14ac:dyDescent="0.2">
      <c r="A1616" s="13"/>
      <c r="B1616"/>
      <c r="J1616" s="227"/>
      <c r="O1616" s="226"/>
      <c r="P1616" s="9"/>
      <c r="R1616" s="454"/>
      <c r="S1616" s="227"/>
      <c r="T1616" s="4"/>
    </row>
    <row r="1617" spans="1:20" x14ac:dyDescent="0.2">
      <c r="A1617" s="13"/>
      <c r="B1617"/>
      <c r="J1617" s="227"/>
      <c r="O1617" s="226"/>
      <c r="P1617" s="9"/>
      <c r="R1617" s="454"/>
      <c r="S1617" s="227"/>
      <c r="T1617" s="4"/>
    </row>
    <row r="1618" spans="1:20" x14ac:dyDescent="0.2">
      <c r="A1618" s="13"/>
      <c r="B1618"/>
      <c r="J1618" s="227"/>
      <c r="O1618" s="226"/>
      <c r="P1618" s="9"/>
      <c r="R1618" s="454"/>
      <c r="S1618" s="227"/>
      <c r="T1618" s="4"/>
    </row>
    <row r="1619" spans="1:20" x14ac:dyDescent="0.2">
      <c r="A1619" s="13"/>
      <c r="B1619"/>
      <c r="J1619" s="227"/>
      <c r="O1619" s="226"/>
      <c r="P1619" s="9"/>
      <c r="R1619" s="454"/>
      <c r="S1619" s="227"/>
      <c r="T1619" s="4"/>
    </row>
    <row r="1620" spans="1:20" x14ac:dyDescent="0.2">
      <c r="A1620" s="13"/>
      <c r="B1620"/>
      <c r="J1620" s="227"/>
      <c r="O1620" s="226"/>
      <c r="P1620" s="9"/>
      <c r="R1620" s="454"/>
      <c r="S1620" s="227"/>
      <c r="T1620" s="4"/>
    </row>
    <row r="1621" spans="1:20" x14ac:dyDescent="0.2">
      <c r="A1621" s="13"/>
      <c r="B1621"/>
      <c r="J1621" s="227"/>
      <c r="O1621" s="226"/>
      <c r="P1621" s="9"/>
      <c r="R1621" s="454"/>
      <c r="S1621" s="227"/>
      <c r="T1621" s="4"/>
    </row>
    <row r="1622" spans="1:20" x14ac:dyDescent="0.2">
      <c r="A1622" s="13"/>
      <c r="B1622"/>
      <c r="J1622" s="227"/>
      <c r="O1622" s="226"/>
      <c r="P1622" s="9"/>
      <c r="R1622" s="454"/>
      <c r="S1622" s="227"/>
      <c r="T1622" s="4"/>
    </row>
    <row r="1623" spans="1:20" x14ac:dyDescent="0.2">
      <c r="A1623" s="13"/>
      <c r="B1623"/>
      <c r="J1623" s="227"/>
      <c r="O1623" s="226"/>
      <c r="P1623" s="9"/>
      <c r="R1623" s="454"/>
      <c r="S1623" s="227"/>
      <c r="T1623" s="4"/>
    </row>
    <row r="1624" spans="1:20" x14ac:dyDescent="0.2">
      <c r="A1624" s="13"/>
      <c r="B1624"/>
      <c r="J1624" s="227"/>
      <c r="O1624" s="226"/>
      <c r="P1624" s="9"/>
      <c r="R1624" s="454"/>
      <c r="S1624" s="227"/>
      <c r="T1624" s="4"/>
    </row>
    <row r="1625" spans="1:20" x14ac:dyDescent="0.2">
      <c r="A1625" s="13"/>
      <c r="B1625"/>
      <c r="J1625" s="227"/>
      <c r="O1625" s="226"/>
      <c r="P1625" s="9"/>
      <c r="R1625" s="454"/>
      <c r="S1625" s="227"/>
      <c r="T1625" s="4"/>
    </row>
    <row r="1626" spans="1:20" x14ac:dyDescent="0.2">
      <c r="A1626" s="13"/>
      <c r="B1626"/>
      <c r="J1626" s="227"/>
      <c r="O1626" s="226"/>
      <c r="P1626" s="9"/>
      <c r="R1626" s="454"/>
      <c r="S1626" s="227"/>
      <c r="T1626" s="4"/>
    </row>
    <row r="1627" spans="1:20" x14ac:dyDescent="0.2">
      <c r="A1627" s="13"/>
      <c r="B1627"/>
      <c r="J1627" s="227"/>
      <c r="O1627" s="226"/>
      <c r="P1627" s="9"/>
      <c r="R1627" s="454"/>
      <c r="S1627" s="227"/>
      <c r="T1627" s="4"/>
    </row>
    <row r="1628" spans="1:20" x14ac:dyDescent="0.2">
      <c r="A1628" s="13"/>
      <c r="B1628"/>
      <c r="J1628" s="227"/>
      <c r="O1628" s="226"/>
      <c r="P1628" s="9"/>
      <c r="R1628" s="454"/>
      <c r="S1628" s="227"/>
      <c r="T1628" s="4"/>
    </row>
    <row r="1629" spans="1:20" x14ac:dyDescent="0.2">
      <c r="A1629" s="13"/>
      <c r="B1629"/>
      <c r="J1629" s="227"/>
      <c r="O1629" s="226"/>
      <c r="P1629" s="9"/>
      <c r="R1629" s="454"/>
      <c r="S1629" s="227"/>
      <c r="T1629" s="4"/>
    </row>
    <row r="1630" spans="1:20" x14ac:dyDescent="0.2">
      <c r="A1630" s="13"/>
      <c r="B1630"/>
      <c r="J1630" s="227"/>
      <c r="O1630" s="226"/>
      <c r="P1630" s="9"/>
      <c r="R1630" s="454"/>
      <c r="S1630" s="227"/>
      <c r="T1630" s="4"/>
    </row>
    <row r="1631" spans="1:20" x14ac:dyDescent="0.2">
      <c r="A1631" s="13"/>
      <c r="B1631"/>
      <c r="J1631" s="227"/>
      <c r="O1631" s="226"/>
      <c r="P1631" s="9"/>
      <c r="R1631" s="454"/>
      <c r="S1631" s="227"/>
      <c r="T1631" s="4"/>
    </row>
    <row r="1632" spans="1:20" x14ac:dyDescent="0.2">
      <c r="A1632" s="13"/>
      <c r="B1632"/>
      <c r="J1632" s="227"/>
      <c r="O1632" s="226"/>
      <c r="P1632" s="9"/>
      <c r="R1632" s="454"/>
      <c r="S1632" s="227"/>
      <c r="T1632" s="4"/>
    </row>
    <row r="1633" spans="1:20" x14ac:dyDescent="0.2">
      <c r="A1633" s="13"/>
      <c r="B1633"/>
      <c r="J1633" s="227"/>
      <c r="O1633" s="226"/>
      <c r="P1633" s="9"/>
      <c r="R1633" s="454"/>
      <c r="S1633" s="227"/>
      <c r="T1633" s="4"/>
    </row>
    <row r="1634" spans="1:20" x14ac:dyDescent="0.2">
      <c r="A1634" s="13"/>
      <c r="B1634"/>
      <c r="J1634" s="227"/>
      <c r="O1634" s="226"/>
      <c r="P1634" s="9"/>
      <c r="R1634" s="454"/>
      <c r="S1634" s="227"/>
      <c r="T1634" s="4"/>
    </row>
    <row r="1635" spans="1:20" x14ac:dyDescent="0.2">
      <c r="A1635" s="13"/>
      <c r="B1635"/>
      <c r="J1635" s="227"/>
      <c r="O1635" s="226"/>
      <c r="P1635" s="9"/>
      <c r="R1635" s="454"/>
      <c r="S1635" s="227"/>
      <c r="T1635" s="4"/>
    </row>
    <row r="1636" spans="1:20" x14ac:dyDescent="0.2">
      <c r="A1636" s="13"/>
      <c r="B1636"/>
      <c r="J1636" s="227"/>
      <c r="O1636" s="226"/>
      <c r="P1636" s="9"/>
      <c r="R1636" s="454"/>
      <c r="S1636" s="227"/>
      <c r="T1636" s="4"/>
    </row>
    <row r="1637" spans="1:20" x14ac:dyDescent="0.2">
      <c r="A1637" s="13"/>
      <c r="B1637"/>
      <c r="J1637" s="227"/>
      <c r="O1637" s="226"/>
      <c r="P1637" s="9"/>
      <c r="R1637" s="454"/>
      <c r="S1637" s="227"/>
      <c r="T1637" s="4"/>
    </row>
    <row r="1638" spans="1:20" x14ac:dyDescent="0.2">
      <c r="A1638" s="13"/>
      <c r="B1638"/>
      <c r="J1638" s="227"/>
      <c r="O1638" s="226"/>
      <c r="P1638" s="9"/>
      <c r="R1638" s="454"/>
      <c r="S1638" s="227"/>
      <c r="T1638" s="4"/>
    </row>
    <row r="1639" spans="1:20" x14ac:dyDescent="0.2">
      <c r="A1639" s="13"/>
      <c r="B1639"/>
      <c r="J1639" s="227"/>
      <c r="O1639" s="226"/>
      <c r="P1639" s="9"/>
      <c r="R1639" s="454"/>
      <c r="S1639" s="227"/>
      <c r="T1639" s="4"/>
    </row>
    <row r="1640" spans="1:20" x14ac:dyDescent="0.2">
      <c r="A1640" s="13"/>
      <c r="B1640"/>
      <c r="J1640" s="227"/>
      <c r="O1640" s="226"/>
      <c r="P1640" s="9"/>
      <c r="R1640" s="454"/>
      <c r="S1640" s="227"/>
      <c r="T1640" s="4"/>
    </row>
    <row r="1641" spans="1:20" x14ac:dyDescent="0.2">
      <c r="A1641" s="13"/>
      <c r="B1641"/>
      <c r="J1641" s="227"/>
      <c r="O1641" s="226"/>
      <c r="P1641" s="9"/>
      <c r="R1641" s="454"/>
      <c r="S1641" s="227"/>
      <c r="T1641" s="4"/>
    </row>
    <row r="1642" spans="1:20" x14ac:dyDescent="0.2">
      <c r="A1642" s="13"/>
      <c r="B1642"/>
      <c r="J1642" s="227"/>
      <c r="O1642" s="226"/>
      <c r="P1642" s="9"/>
      <c r="R1642" s="454"/>
      <c r="S1642" s="227"/>
      <c r="T1642" s="4"/>
    </row>
    <row r="1643" spans="1:20" x14ac:dyDescent="0.2">
      <c r="A1643" s="13"/>
      <c r="B1643"/>
      <c r="J1643" s="227"/>
      <c r="O1643" s="226"/>
      <c r="P1643" s="9"/>
      <c r="R1643" s="454"/>
      <c r="S1643" s="227"/>
      <c r="T1643" s="4"/>
    </row>
    <row r="1644" spans="1:20" x14ac:dyDescent="0.2">
      <c r="A1644" s="13"/>
      <c r="B1644"/>
      <c r="J1644" s="227"/>
      <c r="O1644" s="226"/>
      <c r="P1644" s="9"/>
      <c r="R1644" s="454"/>
      <c r="S1644" s="227"/>
      <c r="T1644" s="4"/>
    </row>
    <row r="1645" spans="1:20" x14ac:dyDescent="0.2">
      <c r="A1645" s="13"/>
      <c r="B1645"/>
      <c r="J1645" s="227"/>
      <c r="O1645" s="226"/>
      <c r="P1645" s="9"/>
      <c r="R1645" s="454"/>
      <c r="S1645" s="227"/>
      <c r="T1645" s="4"/>
    </row>
    <row r="1646" spans="1:20" x14ac:dyDescent="0.2">
      <c r="A1646" s="13"/>
      <c r="B1646"/>
      <c r="J1646" s="227"/>
      <c r="O1646" s="226"/>
      <c r="P1646" s="9"/>
      <c r="R1646" s="454"/>
      <c r="S1646" s="227"/>
      <c r="T1646" s="4"/>
    </row>
    <row r="1647" spans="1:20" x14ac:dyDescent="0.2">
      <c r="A1647" s="13"/>
      <c r="B1647"/>
      <c r="J1647" s="227"/>
      <c r="O1647" s="226"/>
      <c r="P1647" s="9"/>
      <c r="R1647" s="454"/>
      <c r="S1647" s="227"/>
      <c r="T1647" s="4"/>
    </row>
    <row r="1648" spans="1:20" x14ac:dyDescent="0.2">
      <c r="A1648" s="13"/>
      <c r="B1648"/>
      <c r="J1648" s="227"/>
      <c r="O1648" s="226"/>
      <c r="P1648" s="9"/>
      <c r="R1648" s="454"/>
      <c r="S1648" s="227"/>
      <c r="T1648" s="4"/>
    </row>
    <row r="1649" spans="1:20" x14ac:dyDescent="0.2">
      <c r="A1649" s="13"/>
      <c r="B1649"/>
      <c r="J1649" s="227"/>
      <c r="O1649" s="226"/>
      <c r="P1649" s="9"/>
      <c r="R1649" s="454"/>
      <c r="S1649" s="227"/>
      <c r="T1649" s="4"/>
    </row>
    <row r="1650" spans="1:20" x14ac:dyDescent="0.2">
      <c r="A1650" s="13"/>
      <c r="B1650"/>
      <c r="J1650" s="227"/>
      <c r="O1650" s="226"/>
      <c r="P1650" s="9"/>
      <c r="R1650" s="454"/>
      <c r="S1650" s="227"/>
      <c r="T1650" s="4"/>
    </row>
    <row r="1651" spans="1:20" x14ac:dyDescent="0.2">
      <c r="A1651" s="13"/>
      <c r="B1651"/>
      <c r="J1651" s="227"/>
      <c r="O1651" s="226"/>
      <c r="P1651" s="9"/>
      <c r="R1651" s="454"/>
      <c r="S1651" s="227"/>
      <c r="T1651" s="4"/>
    </row>
    <row r="1652" spans="1:20" x14ac:dyDescent="0.2">
      <c r="A1652" s="13"/>
      <c r="B1652"/>
      <c r="J1652" s="227"/>
      <c r="O1652" s="226"/>
      <c r="P1652" s="9"/>
      <c r="R1652" s="454"/>
      <c r="S1652" s="227"/>
      <c r="T1652" s="4"/>
    </row>
    <row r="1653" spans="1:20" x14ac:dyDescent="0.2">
      <c r="A1653" s="13"/>
      <c r="B1653"/>
      <c r="J1653" s="227"/>
      <c r="O1653" s="226"/>
      <c r="P1653" s="9"/>
      <c r="R1653" s="454"/>
      <c r="S1653" s="227"/>
      <c r="T1653" s="4"/>
    </row>
    <row r="1654" spans="1:20" x14ac:dyDescent="0.2">
      <c r="A1654" s="13"/>
      <c r="B1654"/>
      <c r="J1654" s="227"/>
      <c r="O1654" s="226"/>
      <c r="P1654" s="9"/>
      <c r="R1654" s="454"/>
      <c r="S1654" s="227"/>
      <c r="T1654" s="4"/>
    </row>
    <row r="1655" spans="1:20" x14ac:dyDescent="0.2">
      <c r="A1655" s="13"/>
      <c r="B1655"/>
      <c r="J1655" s="227"/>
      <c r="O1655" s="226"/>
      <c r="P1655" s="9"/>
      <c r="R1655" s="454"/>
      <c r="S1655" s="227"/>
      <c r="T1655" s="4"/>
    </row>
    <row r="1656" spans="1:20" x14ac:dyDescent="0.2">
      <c r="A1656" s="13"/>
      <c r="B1656"/>
      <c r="J1656" s="227"/>
      <c r="O1656" s="226"/>
      <c r="P1656" s="9"/>
      <c r="R1656" s="454"/>
      <c r="S1656" s="227"/>
      <c r="T1656" s="4"/>
    </row>
    <row r="1657" spans="1:20" x14ac:dyDescent="0.2">
      <c r="A1657" s="13"/>
      <c r="B1657"/>
      <c r="J1657" s="227"/>
      <c r="O1657" s="226"/>
      <c r="P1657" s="9"/>
      <c r="R1657" s="454"/>
      <c r="S1657" s="227"/>
      <c r="T1657" s="4"/>
    </row>
    <row r="1658" spans="1:20" x14ac:dyDescent="0.2">
      <c r="A1658" s="13"/>
      <c r="B1658"/>
      <c r="J1658" s="227"/>
      <c r="O1658" s="226"/>
      <c r="P1658" s="9"/>
      <c r="R1658" s="454"/>
      <c r="S1658" s="227"/>
      <c r="T1658" s="4"/>
    </row>
    <row r="1659" spans="1:20" x14ac:dyDescent="0.2">
      <c r="A1659" s="13"/>
      <c r="B1659"/>
      <c r="J1659" s="227"/>
      <c r="O1659" s="226"/>
      <c r="P1659" s="9"/>
      <c r="R1659" s="454"/>
      <c r="S1659" s="227"/>
      <c r="T1659" s="4"/>
    </row>
    <row r="1660" spans="1:20" x14ac:dyDescent="0.2">
      <c r="A1660" s="13"/>
      <c r="B1660"/>
      <c r="J1660" s="227"/>
      <c r="O1660" s="226"/>
      <c r="P1660" s="9"/>
      <c r="R1660" s="454"/>
      <c r="S1660" s="227"/>
      <c r="T1660" s="4"/>
    </row>
    <row r="1661" spans="1:20" x14ac:dyDescent="0.2">
      <c r="A1661" s="13"/>
      <c r="B1661"/>
      <c r="J1661" s="227"/>
      <c r="O1661" s="226"/>
      <c r="P1661" s="9"/>
      <c r="R1661" s="454"/>
      <c r="S1661" s="227"/>
      <c r="T1661" s="4"/>
    </row>
    <row r="1662" spans="1:20" x14ac:dyDescent="0.2">
      <c r="A1662" s="13"/>
      <c r="B1662"/>
      <c r="J1662" s="227"/>
      <c r="O1662" s="226"/>
      <c r="P1662" s="9"/>
      <c r="R1662" s="454"/>
      <c r="S1662" s="227"/>
      <c r="T1662" s="4"/>
    </row>
    <row r="1663" spans="1:20" x14ac:dyDescent="0.2">
      <c r="A1663" s="13"/>
      <c r="B1663"/>
      <c r="J1663" s="227"/>
      <c r="O1663" s="226"/>
      <c r="P1663" s="9"/>
      <c r="R1663" s="454"/>
      <c r="S1663" s="227"/>
      <c r="T1663" s="4"/>
    </row>
    <row r="1664" spans="1:20" x14ac:dyDescent="0.2">
      <c r="A1664" s="13"/>
      <c r="B1664"/>
      <c r="J1664" s="227"/>
      <c r="O1664" s="226"/>
      <c r="P1664" s="9"/>
      <c r="R1664" s="454"/>
      <c r="S1664" s="227"/>
      <c r="T1664" s="4"/>
    </row>
    <row r="1665" spans="1:20" x14ac:dyDescent="0.2">
      <c r="A1665" s="13"/>
      <c r="B1665"/>
      <c r="J1665" s="227"/>
      <c r="O1665" s="226"/>
      <c r="P1665" s="9"/>
      <c r="R1665" s="454"/>
      <c r="S1665" s="227"/>
      <c r="T1665" s="4"/>
    </row>
    <row r="1666" spans="1:20" x14ac:dyDescent="0.2">
      <c r="A1666" s="13"/>
      <c r="B1666"/>
      <c r="J1666" s="227"/>
      <c r="O1666" s="226"/>
      <c r="P1666" s="9"/>
      <c r="R1666" s="454"/>
      <c r="S1666" s="227"/>
      <c r="T1666" s="4"/>
    </row>
    <row r="1667" spans="1:20" x14ac:dyDescent="0.2">
      <c r="A1667" s="13"/>
      <c r="B1667"/>
      <c r="J1667" s="227"/>
      <c r="O1667" s="226"/>
      <c r="P1667" s="9"/>
      <c r="R1667" s="454"/>
      <c r="S1667" s="227"/>
      <c r="T1667" s="4"/>
    </row>
    <row r="1668" spans="1:20" x14ac:dyDescent="0.2">
      <c r="A1668" s="13"/>
      <c r="B1668"/>
      <c r="J1668" s="227"/>
      <c r="O1668" s="226"/>
      <c r="P1668" s="9"/>
      <c r="R1668" s="454"/>
      <c r="S1668" s="227"/>
      <c r="T1668" s="4"/>
    </row>
    <row r="1669" spans="1:20" x14ac:dyDescent="0.2">
      <c r="A1669" s="13"/>
      <c r="B1669"/>
      <c r="J1669" s="227"/>
      <c r="O1669" s="226"/>
      <c r="P1669" s="9"/>
      <c r="R1669" s="454"/>
      <c r="S1669" s="227"/>
      <c r="T1669" s="4"/>
    </row>
    <row r="1670" spans="1:20" x14ac:dyDescent="0.2">
      <c r="A1670" s="13"/>
      <c r="B1670"/>
      <c r="J1670" s="227"/>
      <c r="O1670" s="226"/>
      <c r="P1670" s="9"/>
      <c r="R1670" s="454"/>
      <c r="S1670" s="227"/>
      <c r="T1670" s="4"/>
    </row>
    <row r="1671" spans="1:20" x14ac:dyDescent="0.2">
      <c r="A1671" s="13"/>
      <c r="B1671"/>
      <c r="J1671" s="227"/>
      <c r="O1671" s="226"/>
      <c r="P1671" s="9"/>
      <c r="R1671" s="454"/>
      <c r="S1671" s="227"/>
      <c r="T1671" s="4"/>
    </row>
    <row r="1672" spans="1:20" x14ac:dyDescent="0.2">
      <c r="A1672" s="13"/>
      <c r="B1672"/>
      <c r="J1672" s="227"/>
      <c r="O1672" s="226"/>
      <c r="P1672" s="9"/>
      <c r="R1672" s="454"/>
      <c r="S1672" s="227"/>
      <c r="T1672" s="4"/>
    </row>
    <row r="1673" spans="1:20" x14ac:dyDescent="0.2">
      <c r="A1673" s="13"/>
      <c r="B1673"/>
      <c r="J1673" s="227"/>
      <c r="O1673" s="226"/>
      <c r="P1673" s="9"/>
      <c r="R1673" s="454"/>
      <c r="S1673" s="227"/>
      <c r="T1673" s="4"/>
    </row>
    <row r="1674" spans="1:20" x14ac:dyDescent="0.2">
      <c r="A1674" s="13"/>
      <c r="B1674"/>
      <c r="J1674" s="227"/>
      <c r="O1674" s="226"/>
      <c r="P1674" s="9"/>
      <c r="R1674" s="454"/>
      <c r="S1674" s="227"/>
      <c r="T1674" s="4"/>
    </row>
    <row r="1675" spans="1:20" x14ac:dyDescent="0.2">
      <c r="A1675" s="13"/>
      <c r="B1675"/>
      <c r="J1675" s="227"/>
      <c r="O1675" s="226"/>
      <c r="P1675" s="9"/>
      <c r="R1675" s="454"/>
      <c r="S1675" s="227"/>
      <c r="T1675" s="4"/>
    </row>
    <row r="1676" spans="1:20" x14ac:dyDescent="0.2">
      <c r="A1676" s="13"/>
      <c r="B1676"/>
      <c r="J1676" s="227"/>
      <c r="O1676" s="226"/>
      <c r="P1676" s="9"/>
      <c r="R1676" s="454"/>
      <c r="S1676" s="227"/>
      <c r="T1676" s="4"/>
    </row>
    <row r="1677" spans="1:20" x14ac:dyDescent="0.2">
      <c r="A1677" s="13"/>
      <c r="B1677"/>
      <c r="J1677" s="227"/>
      <c r="O1677" s="226"/>
      <c r="P1677" s="9"/>
      <c r="R1677" s="454"/>
      <c r="S1677" s="227"/>
      <c r="T1677" s="4"/>
    </row>
    <row r="1678" spans="1:20" x14ac:dyDescent="0.2">
      <c r="A1678" s="13"/>
      <c r="B1678"/>
      <c r="J1678" s="227"/>
      <c r="O1678" s="226"/>
      <c r="P1678" s="9"/>
      <c r="R1678" s="454"/>
      <c r="S1678" s="227"/>
      <c r="T1678" s="4"/>
    </row>
    <row r="1679" spans="1:20" x14ac:dyDescent="0.2">
      <c r="A1679" s="13"/>
      <c r="B1679"/>
      <c r="J1679" s="227"/>
      <c r="O1679" s="226"/>
      <c r="P1679" s="9"/>
      <c r="R1679" s="454"/>
      <c r="S1679" s="227"/>
      <c r="T1679" s="4"/>
    </row>
    <row r="1680" spans="1:20" x14ac:dyDescent="0.2">
      <c r="A1680" s="13"/>
      <c r="B1680"/>
      <c r="J1680" s="227"/>
      <c r="O1680" s="226"/>
      <c r="P1680" s="9"/>
      <c r="R1680" s="454"/>
      <c r="S1680" s="227"/>
      <c r="T1680" s="4"/>
    </row>
    <row r="1681" spans="1:20" x14ac:dyDescent="0.2">
      <c r="A1681" s="13"/>
      <c r="B1681"/>
      <c r="J1681" s="227"/>
      <c r="O1681" s="226"/>
      <c r="P1681" s="9"/>
      <c r="R1681" s="454"/>
      <c r="S1681" s="227"/>
      <c r="T1681" s="4"/>
    </row>
    <row r="1682" spans="1:20" x14ac:dyDescent="0.2">
      <c r="A1682" s="13"/>
      <c r="B1682"/>
      <c r="J1682" s="227"/>
      <c r="O1682" s="226"/>
      <c r="P1682" s="9"/>
      <c r="R1682" s="454"/>
      <c r="S1682" s="227"/>
      <c r="T1682" s="4"/>
    </row>
    <row r="1683" spans="1:20" x14ac:dyDescent="0.2">
      <c r="A1683" s="13"/>
      <c r="B1683"/>
      <c r="J1683" s="227"/>
      <c r="O1683" s="226"/>
      <c r="P1683" s="9"/>
      <c r="R1683" s="454"/>
      <c r="S1683" s="227"/>
      <c r="T1683" s="4"/>
    </row>
    <row r="1684" spans="1:20" x14ac:dyDescent="0.2">
      <c r="A1684" s="13"/>
      <c r="B1684"/>
      <c r="J1684" s="227"/>
      <c r="O1684" s="226"/>
      <c r="P1684" s="9"/>
      <c r="R1684" s="454"/>
      <c r="S1684" s="227"/>
      <c r="T1684" s="4"/>
    </row>
    <row r="1685" spans="1:20" x14ac:dyDescent="0.2">
      <c r="A1685" s="13"/>
      <c r="B1685"/>
      <c r="J1685" s="227"/>
      <c r="O1685" s="226"/>
      <c r="P1685" s="9"/>
      <c r="R1685" s="454"/>
      <c r="S1685" s="227"/>
      <c r="T1685" s="4"/>
    </row>
    <row r="1686" spans="1:20" x14ac:dyDescent="0.2">
      <c r="A1686" s="13"/>
      <c r="B1686"/>
      <c r="J1686" s="227"/>
      <c r="O1686" s="226"/>
      <c r="P1686" s="9"/>
      <c r="R1686" s="454"/>
      <c r="S1686" s="227"/>
      <c r="T1686" s="4"/>
    </row>
    <row r="1687" spans="1:20" x14ac:dyDescent="0.2">
      <c r="A1687" s="13"/>
      <c r="B1687"/>
      <c r="J1687" s="227"/>
      <c r="O1687" s="226"/>
      <c r="P1687" s="9"/>
      <c r="R1687" s="454"/>
      <c r="S1687" s="227"/>
      <c r="T1687" s="4"/>
    </row>
    <row r="1688" spans="1:20" x14ac:dyDescent="0.2">
      <c r="A1688" s="13"/>
      <c r="B1688"/>
      <c r="J1688" s="227"/>
      <c r="O1688" s="226"/>
      <c r="P1688" s="9"/>
      <c r="R1688" s="454"/>
      <c r="S1688" s="227"/>
      <c r="T1688" s="4"/>
    </row>
    <row r="1689" spans="1:20" x14ac:dyDescent="0.2">
      <c r="A1689" s="13"/>
      <c r="B1689"/>
      <c r="J1689" s="227"/>
      <c r="O1689" s="226"/>
      <c r="P1689" s="9"/>
      <c r="R1689" s="454"/>
      <c r="S1689" s="227"/>
      <c r="T1689" s="4"/>
    </row>
    <row r="1690" spans="1:20" x14ac:dyDescent="0.2">
      <c r="A1690" s="13"/>
      <c r="B1690"/>
      <c r="J1690" s="227"/>
      <c r="O1690" s="226"/>
      <c r="P1690" s="9"/>
      <c r="R1690" s="454"/>
      <c r="S1690" s="227"/>
      <c r="T1690" s="4"/>
    </row>
    <row r="1691" spans="1:20" x14ac:dyDescent="0.2">
      <c r="A1691" s="13"/>
      <c r="B1691"/>
      <c r="J1691" s="227"/>
      <c r="O1691" s="226"/>
      <c r="P1691" s="9"/>
      <c r="R1691" s="454"/>
      <c r="S1691" s="227"/>
      <c r="T1691" s="4"/>
    </row>
    <row r="1692" spans="1:20" x14ac:dyDescent="0.2">
      <c r="A1692" s="13"/>
      <c r="B1692"/>
      <c r="J1692" s="227"/>
      <c r="O1692" s="226"/>
      <c r="P1692" s="9"/>
      <c r="R1692" s="454"/>
      <c r="S1692" s="227"/>
      <c r="T1692" s="4"/>
    </row>
    <row r="1693" spans="1:20" x14ac:dyDescent="0.2">
      <c r="A1693" s="13"/>
      <c r="B1693"/>
      <c r="J1693" s="227"/>
      <c r="O1693" s="226"/>
      <c r="P1693" s="9"/>
      <c r="R1693" s="454"/>
      <c r="S1693" s="227"/>
      <c r="T1693" s="4"/>
    </row>
    <row r="1694" spans="1:20" x14ac:dyDescent="0.2">
      <c r="A1694" s="13"/>
      <c r="B1694"/>
      <c r="J1694" s="227"/>
      <c r="O1694" s="226"/>
      <c r="P1694" s="9"/>
      <c r="R1694" s="454"/>
      <c r="S1694" s="227"/>
      <c r="T1694" s="4"/>
    </row>
    <row r="1695" spans="1:20" x14ac:dyDescent="0.2">
      <c r="A1695" s="13"/>
      <c r="B1695"/>
      <c r="J1695" s="227"/>
      <c r="O1695" s="226"/>
      <c r="P1695" s="9"/>
      <c r="R1695" s="454"/>
      <c r="S1695" s="227"/>
      <c r="T1695" s="4"/>
    </row>
    <row r="1696" spans="1:20" x14ac:dyDescent="0.2">
      <c r="A1696" s="13"/>
      <c r="B1696"/>
      <c r="J1696" s="227"/>
      <c r="O1696" s="226"/>
      <c r="P1696" s="9"/>
      <c r="R1696" s="454"/>
      <c r="S1696" s="227"/>
      <c r="T1696" s="4"/>
    </row>
    <row r="1697" spans="1:20" x14ac:dyDescent="0.2">
      <c r="A1697" s="13"/>
      <c r="B1697"/>
      <c r="J1697" s="227"/>
      <c r="O1697" s="226"/>
      <c r="P1697" s="9"/>
      <c r="R1697" s="454"/>
      <c r="S1697" s="227"/>
      <c r="T1697" s="4"/>
    </row>
    <row r="1698" spans="1:20" x14ac:dyDescent="0.2">
      <c r="A1698" s="13"/>
      <c r="B1698"/>
      <c r="J1698" s="227"/>
      <c r="O1698" s="226"/>
      <c r="P1698" s="9"/>
      <c r="R1698" s="454"/>
      <c r="S1698" s="227"/>
      <c r="T1698" s="4"/>
    </row>
    <row r="1699" spans="1:20" x14ac:dyDescent="0.2">
      <c r="A1699" s="13"/>
      <c r="B1699"/>
      <c r="J1699" s="227"/>
      <c r="O1699" s="226"/>
      <c r="P1699" s="9"/>
      <c r="R1699" s="454"/>
      <c r="S1699" s="227"/>
      <c r="T1699" s="4"/>
    </row>
    <row r="1700" spans="1:20" x14ac:dyDescent="0.2">
      <c r="A1700" s="13"/>
      <c r="B1700"/>
      <c r="J1700" s="227"/>
      <c r="O1700" s="226"/>
      <c r="P1700" s="9"/>
      <c r="R1700" s="454"/>
      <c r="S1700" s="227"/>
      <c r="T1700" s="4"/>
    </row>
    <row r="1701" spans="1:20" x14ac:dyDescent="0.2">
      <c r="A1701" s="13"/>
      <c r="B1701"/>
      <c r="J1701" s="227"/>
      <c r="O1701" s="226"/>
      <c r="P1701" s="9"/>
      <c r="R1701" s="454"/>
      <c r="S1701" s="227"/>
      <c r="T1701" s="4"/>
    </row>
    <row r="1702" spans="1:20" x14ac:dyDescent="0.2">
      <c r="A1702" s="13"/>
      <c r="B1702"/>
      <c r="J1702" s="227"/>
      <c r="O1702" s="226"/>
      <c r="P1702" s="9"/>
      <c r="R1702" s="454"/>
      <c r="S1702" s="227"/>
      <c r="T1702" s="4"/>
    </row>
    <row r="1703" spans="1:20" x14ac:dyDescent="0.2">
      <c r="A1703" s="13"/>
      <c r="B1703"/>
      <c r="J1703" s="227"/>
      <c r="O1703" s="226"/>
      <c r="P1703" s="9"/>
      <c r="R1703" s="454"/>
      <c r="S1703" s="227"/>
      <c r="T1703" s="4"/>
    </row>
    <row r="1704" spans="1:20" x14ac:dyDescent="0.2">
      <c r="A1704" s="13"/>
      <c r="B1704"/>
      <c r="J1704" s="227"/>
      <c r="O1704" s="226"/>
      <c r="P1704" s="9"/>
      <c r="R1704" s="454"/>
      <c r="S1704" s="227"/>
      <c r="T1704" s="4"/>
    </row>
    <row r="1705" spans="1:20" x14ac:dyDescent="0.2">
      <c r="A1705" s="13"/>
      <c r="B1705"/>
      <c r="J1705" s="227"/>
      <c r="O1705" s="226"/>
      <c r="P1705" s="9"/>
      <c r="R1705" s="454"/>
      <c r="S1705" s="227"/>
      <c r="T1705" s="4"/>
    </row>
    <row r="1706" spans="1:20" x14ac:dyDescent="0.2">
      <c r="A1706" s="13"/>
      <c r="B1706"/>
      <c r="J1706" s="227"/>
      <c r="O1706" s="226"/>
      <c r="P1706" s="9"/>
      <c r="R1706" s="454"/>
      <c r="S1706" s="227"/>
      <c r="T1706" s="4"/>
    </row>
    <row r="1707" spans="1:20" x14ac:dyDescent="0.2">
      <c r="A1707" s="13"/>
      <c r="B1707"/>
      <c r="J1707" s="227"/>
      <c r="O1707" s="226"/>
      <c r="P1707" s="9"/>
      <c r="R1707" s="454"/>
      <c r="S1707" s="227"/>
      <c r="T1707" s="4"/>
    </row>
    <row r="1708" spans="1:20" x14ac:dyDescent="0.2">
      <c r="A1708" s="13"/>
      <c r="B1708"/>
      <c r="J1708" s="227"/>
      <c r="O1708" s="226"/>
      <c r="P1708" s="9"/>
      <c r="R1708" s="454"/>
      <c r="S1708" s="227"/>
      <c r="T1708" s="4"/>
    </row>
    <row r="1709" spans="1:20" x14ac:dyDescent="0.2">
      <c r="A1709" s="13"/>
      <c r="B1709"/>
      <c r="J1709" s="227"/>
      <c r="O1709" s="226"/>
      <c r="P1709" s="9"/>
      <c r="R1709" s="454"/>
      <c r="S1709" s="227"/>
      <c r="T1709" s="4"/>
    </row>
    <row r="1710" spans="1:20" x14ac:dyDescent="0.2">
      <c r="A1710" s="13"/>
      <c r="B1710"/>
      <c r="J1710" s="227"/>
      <c r="O1710" s="226"/>
      <c r="P1710" s="9"/>
      <c r="R1710" s="454"/>
      <c r="S1710" s="227"/>
      <c r="T1710" s="4"/>
    </row>
    <row r="1711" spans="1:20" x14ac:dyDescent="0.2">
      <c r="A1711" s="13"/>
      <c r="B1711"/>
      <c r="J1711" s="227"/>
      <c r="O1711" s="226"/>
      <c r="P1711" s="9"/>
      <c r="R1711" s="454"/>
      <c r="S1711" s="227"/>
      <c r="T1711" s="4"/>
    </row>
    <row r="1712" spans="1:20" x14ac:dyDescent="0.2">
      <c r="A1712" s="13"/>
      <c r="B1712"/>
      <c r="J1712" s="227"/>
      <c r="O1712" s="226"/>
      <c r="P1712" s="9"/>
      <c r="R1712" s="454"/>
      <c r="S1712" s="227"/>
      <c r="T1712" s="4"/>
    </row>
    <row r="1713" spans="1:20" x14ac:dyDescent="0.2">
      <c r="A1713" s="13"/>
      <c r="B1713"/>
      <c r="J1713" s="227"/>
      <c r="O1713" s="226"/>
      <c r="P1713" s="9"/>
      <c r="R1713" s="454"/>
      <c r="S1713" s="227"/>
      <c r="T1713" s="4"/>
    </row>
    <row r="1714" spans="1:20" x14ac:dyDescent="0.2">
      <c r="A1714" s="13"/>
      <c r="B1714"/>
      <c r="J1714" s="227"/>
      <c r="O1714" s="226"/>
      <c r="P1714" s="9"/>
      <c r="R1714" s="454"/>
      <c r="S1714" s="227"/>
      <c r="T1714" s="4"/>
    </row>
    <row r="1715" spans="1:20" x14ac:dyDescent="0.2">
      <c r="A1715" s="13"/>
      <c r="B1715"/>
      <c r="J1715" s="227"/>
      <c r="O1715" s="226"/>
      <c r="P1715" s="9"/>
      <c r="R1715" s="454"/>
      <c r="S1715" s="227"/>
      <c r="T1715" s="4"/>
    </row>
    <row r="1716" spans="1:20" x14ac:dyDescent="0.2">
      <c r="A1716" s="13"/>
      <c r="B1716"/>
      <c r="J1716" s="227"/>
      <c r="O1716" s="226"/>
      <c r="P1716" s="9"/>
      <c r="R1716" s="454"/>
      <c r="S1716" s="227"/>
      <c r="T1716" s="4"/>
    </row>
    <row r="1717" spans="1:20" x14ac:dyDescent="0.2">
      <c r="A1717" s="13"/>
      <c r="B1717"/>
      <c r="J1717" s="227"/>
      <c r="O1717" s="226"/>
      <c r="P1717" s="9"/>
      <c r="R1717" s="454"/>
      <c r="S1717" s="227"/>
      <c r="T1717" s="4"/>
    </row>
    <row r="1718" spans="1:20" x14ac:dyDescent="0.2">
      <c r="A1718" s="13"/>
      <c r="B1718"/>
      <c r="J1718" s="227"/>
      <c r="O1718" s="226"/>
      <c r="P1718" s="9"/>
      <c r="R1718" s="454"/>
      <c r="S1718" s="227"/>
      <c r="T1718" s="4"/>
    </row>
    <row r="1719" spans="1:20" x14ac:dyDescent="0.2">
      <c r="A1719" s="13"/>
      <c r="B1719"/>
      <c r="J1719" s="227"/>
      <c r="O1719" s="226"/>
      <c r="P1719" s="9"/>
      <c r="R1719" s="454"/>
      <c r="S1719" s="227"/>
      <c r="T1719" s="4"/>
    </row>
    <row r="1720" spans="1:20" x14ac:dyDescent="0.2">
      <c r="A1720" s="13"/>
      <c r="B1720"/>
      <c r="J1720" s="227"/>
      <c r="O1720" s="226"/>
      <c r="P1720" s="9"/>
      <c r="R1720" s="454"/>
      <c r="S1720" s="227"/>
      <c r="T1720" s="4"/>
    </row>
    <row r="1721" spans="1:20" x14ac:dyDescent="0.2">
      <c r="A1721" s="13"/>
      <c r="B1721"/>
      <c r="J1721" s="227"/>
      <c r="O1721" s="226"/>
      <c r="P1721" s="9"/>
      <c r="R1721" s="454"/>
      <c r="S1721" s="227"/>
      <c r="T1721" s="4"/>
    </row>
    <row r="1722" spans="1:20" x14ac:dyDescent="0.2">
      <c r="A1722" s="13"/>
      <c r="B1722"/>
      <c r="J1722" s="227"/>
      <c r="O1722" s="226"/>
      <c r="P1722" s="9"/>
      <c r="R1722" s="454"/>
      <c r="S1722" s="227"/>
      <c r="T1722" s="4"/>
    </row>
    <row r="1723" spans="1:20" x14ac:dyDescent="0.2">
      <c r="A1723" s="13"/>
      <c r="B1723"/>
      <c r="J1723" s="227"/>
      <c r="O1723" s="226"/>
      <c r="P1723" s="9"/>
      <c r="R1723" s="454"/>
      <c r="S1723" s="227"/>
      <c r="T1723" s="4"/>
    </row>
    <row r="1724" spans="1:20" x14ac:dyDescent="0.2">
      <c r="A1724" s="13"/>
      <c r="B1724"/>
      <c r="J1724" s="227"/>
      <c r="O1724" s="226"/>
      <c r="P1724" s="9"/>
      <c r="R1724" s="454"/>
      <c r="S1724" s="227"/>
      <c r="T1724" s="4"/>
    </row>
    <row r="1725" spans="1:20" x14ac:dyDescent="0.2">
      <c r="A1725" s="13"/>
      <c r="B1725"/>
      <c r="J1725" s="227"/>
      <c r="O1725" s="226"/>
      <c r="P1725" s="9"/>
      <c r="R1725" s="454"/>
      <c r="S1725" s="227"/>
      <c r="T1725" s="4"/>
    </row>
    <row r="1726" spans="1:20" x14ac:dyDescent="0.2">
      <c r="A1726" s="13"/>
      <c r="B1726"/>
      <c r="J1726" s="227"/>
      <c r="O1726" s="226"/>
      <c r="P1726" s="9"/>
      <c r="R1726" s="454"/>
      <c r="S1726" s="227"/>
      <c r="T1726" s="4"/>
    </row>
    <row r="1727" spans="1:20" x14ac:dyDescent="0.2">
      <c r="A1727" s="13"/>
      <c r="B1727"/>
      <c r="J1727" s="227"/>
      <c r="O1727" s="226"/>
      <c r="P1727" s="9"/>
      <c r="R1727" s="454"/>
      <c r="S1727" s="227"/>
      <c r="T1727" s="4"/>
    </row>
    <row r="1728" spans="1:20" x14ac:dyDescent="0.2">
      <c r="A1728" s="13"/>
      <c r="B1728"/>
      <c r="J1728" s="227"/>
      <c r="O1728" s="226"/>
      <c r="P1728" s="9"/>
      <c r="R1728" s="454"/>
      <c r="S1728" s="227"/>
      <c r="T1728" s="4"/>
    </row>
    <row r="1729" spans="1:20" x14ac:dyDescent="0.2">
      <c r="A1729" s="13"/>
      <c r="B1729"/>
      <c r="J1729" s="227"/>
      <c r="O1729" s="226"/>
      <c r="P1729" s="9"/>
      <c r="R1729" s="454"/>
      <c r="S1729" s="227"/>
      <c r="T1729" s="4"/>
    </row>
    <row r="1730" spans="1:20" x14ac:dyDescent="0.2">
      <c r="A1730" s="13"/>
      <c r="B1730"/>
      <c r="J1730" s="227"/>
      <c r="O1730" s="226"/>
      <c r="P1730" s="9"/>
      <c r="R1730" s="454"/>
      <c r="S1730" s="227"/>
      <c r="T1730" s="4"/>
    </row>
    <row r="1731" spans="1:20" x14ac:dyDescent="0.2">
      <c r="A1731" s="13"/>
      <c r="B1731"/>
      <c r="J1731" s="227"/>
      <c r="O1731" s="226"/>
      <c r="P1731" s="9"/>
      <c r="R1731" s="454"/>
      <c r="S1731" s="227"/>
      <c r="T1731" s="4"/>
    </row>
    <row r="1732" spans="1:20" x14ac:dyDescent="0.2">
      <c r="A1732" s="13"/>
      <c r="B1732"/>
      <c r="J1732" s="227"/>
      <c r="O1732" s="226"/>
      <c r="P1732" s="9"/>
      <c r="R1732" s="454"/>
      <c r="S1732" s="227"/>
      <c r="T1732" s="4"/>
    </row>
    <row r="1733" spans="1:20" x14ac:dyDescent="0.2">
      <c r="A1733" s="13"/>
      <c r="B1733"/>
      <c r="J1733" s="227"/>
      <c r="O1733" s="226"/>
      <c r="P1733" s="9"/>
      <c r="R1733" s="454"/>
      <c r="S1733" s="227"/>
      <c r="T1733" s="4"/>
    </row>
    <row r="1734" spans="1:20" x14ac:dyDescent="0.2">
      <c r="A1734" s="13"/>
      <c r="B1734"/>
      <c r="J1734" s="227"/>
      <c r="O1734" s="226"/>
      <c r="P1734" s="9"/>
      <c r="R1734" s="454"/>
      <c r="S1734" s="227"/>
      <c r="T1734" s="4"/>
    </row>
    <row r="1735" spans="1:20" x14ac:dyDescent="0.2">
      <c r="A1735" s="13"/>
      <c r="B1735"/>
      <c r="J1735" s="227"/>
      <c r="O1735" s="226"/>
      <c r="P1735" s="9"/>
      <c r="R1735" s="454"/>
      <c r="S1735" s="227"/>
      <c r="T1735" s="4"/>
    </row>
    <row r="1736" spans="1:20" x14ac:dyDescent="0.2">
      <c r="A1736" s="13"/>
      <c r="B1736"/>
      <c r="J1736" s="227"/>
      <c r="O1736" s="226"/>
      <c r="P1736" s="9"/>
      <c r="R1736" s="454"/>
      <c r="S1736" s="227"/>
      <c r="T1736" s="4"/>
    </row>
    <row r="1737" spans="1:20" x14ac:dyDescent="0.2">
      <c r="A1737" s="13"/>
      <c r="B1737"/>
      <c r="J1737" s="227"/>
      <c r="O1737" s="226"/>
      <c r="P1737" s="9"/>
      <c r="R1737" s="454"/>
      <c r="S1737" s="227"/>
      <c r="T1737" s="4"/>
    </row>
    <row r="1738" spans="1:20" x14ac:dyDescent="0.2">
      <c r="A1738" s="13"/>
      <c r="B1738"/>
      <c r="J1738" s="227"/>
      <c r="O1738" s="226"/>
      <c r="P1738" s="9"/>
      <c r="R1738" s="454"/>
      <c r="S1738" s="227"/>
      <c r="T1738" s="4"/>
    </row>
    <row r="1739" spans="1:20" x14ac:dyDescent="0.2">
      <c r="A1739" s="13"/>
      <c r="B1739"/>
      <c r="J1739" s="227"/>
      <c r="O1739" s="226"/>
      <c r="P1739" s="9"/>
      <c r="R1739" s="454"/>
      <c r="S1739" s="227"/>
      <c r="T1739" s="4"/>
    </row>
    <row r="1740" spans="1:20" x14ac:dyDescent="0.2">
      <c r="A1740" s="13"/>
      <c r="B1740"/>
      <c r="J1740" s="227"/>
      <c r="O1740" s="226"/>
      <c r="P1740" s="9"/>
      <c r="R1740" s="454"/>
      <c r="S1740" s="227"/>
      <c r="T1740" s="4"/>
    </row>
    <row r="1741" spans="1:20" x14ac:dyDescent="0.2">
      <c r="A1741" s="13"/>
      <c r="B1741"/>
      <c r="J1741" s="227"/>
      <c r="O1741" s="226"/>
      <c r="P1741" s="9"/>
      <c r="R1741" s="454"/>
      <c r="S1741" s="227"/>
      <c r="T1741" s="4"/>
    </row>
    <row r="1742" spans="1:20" x14ac:dyDescent="0.2">
      <c r="A1742" s="13"/>
      <c r="B1742"/>
      <c r="J1742" s="227"/>
      <c r="O1742" s="226"/>
      <c r="P1742" s="9"/>
      <c r="R1742" s="454"/>
      <c r="S1742" s="227"/>
      <c r="T1742" s="4"/>
    </row>
    <row r="1743" spans="1:20" x14ac:dyDescent="0.2">
      <c r="A1743" s="13"/>
      <c r="B1743"/>
      <c r="J1743" s="227"/>
      <c r="O1743" s="226"/>
      <c r="P1743" s="9"/>
      <c r="R1743" s="454"/>
      <c r="S1743" s="227"/>
      <c r="T1743" s="4"/>
    </row>
    <row r="1744" spans="1:20" x14ac:dyDescent="0.2">
      <c r="A1744" s="13"/>
      <c r="B1744"/>
      <c r="J1744" s="227"/>
      <c r="O1744" s="226"/>
      <c r="P1744" s="9"/>
      <c r="R1744" s="454"/>
      <c r="S1744" s="227"/>
      <c r="T1744" s="4"/>
    </row>
    <row r="1745" spans="1:20" x14ac:dyDescent="0.2">
      <c r="A1745" s="13"/>
      <c r="B1745"/>
      <c r="J1745" s="227"/>
      <c r="O1745" s="226"/>
      <c r="P1745" s="9"/>
      <c r="R1745" s="454"/>
      <c r="S1745" s="227"/>
      <c r="T1745" s="4"/>
    </row>
    <row r="1746" spans="1:20" x14ac:dyDescent="0.2">
      <c r="A1746" s="13"/>
      <c r="B1746"/>
      <c r="J1746" s="227"/>
      <c r="O1746" s="226"/>
      <c r="P1746" s="9"/>
      <c r="R1746" s="454"/>
      <c r="S1746" s="227"/>
      <c r="T1746" s="4"/>
    </row>
    <row r="1747" spans="1:20" x14ac:dyDescent="0.2">
      <c r="A1747" s="13"/>
      <c r="B1747"/>
      <c r="J1747" s="227"/>
      <c r="O1747" s="226"/>
      <c r="P1747" s="9"/>
      <c r="R1747" s="454"/>
      <c r="S1747" s="227"/>
      <c r="T1747" s="4"/>
    </row>
    <row r="1748" spans="1:20" x14ac:dyDescent="0.2">
      <c r="A1748" s="13"/>
      <c r="B1748"/>
      <c r="J1748" s="227"/>
      <c r="O1748" s="226"/>
      <c r="P1748" s="9"/>
      <c r="R1748" s="454"/>
      <c r="S1748" s="227"/>
      <c r="T1748" s="4"/>
    </row>
    <row r="1749" spans="1:20" x14ac:dyDescent="0.2">
      <c r="A1749" s="13"/>
      <c r="B1749"/>
      <c r="J1749" s="227"/>
      <c r="O1749" s="226"/>
      <c r="P1749" s="9"/>
      <c r="R1749" s="454"/>
      <c r="S1749" s="227"/>
      <c r="T1749" s="4"/>
    </row>
    <row r="1750" spans="1:20" x14ac:dyDescent="0.2">
      <c r="A1750" s="13"/>
      <c r="B1750"/>
      <c r="J1750" s="227"/>
      <c r="O1750" s="226"/>
      <c r="P1750" s="9"/>
      <c r="R1750" s="454"/>
      <c r="S1750" s="227"/>
      <c r="T1750" s="4"/>
    </row>
    <row r="1751" spans="1:20" x14ac:dyDescent="0.2">
      <c r="A1751" s="13"/>
      <c r="B1751"/>
      <c r="J1751" s="227"/>
      <c r="O1751" s="226"/>
      <c r="P1751" s="9"/>
      <c r="R1751" s="454"/>
      <c r="S1751" s="227"/>
      <c r="T1751" s="4"/>
    </row>
    <row r="1752" spans="1:20" x14ac:dyDescent="0.2">
      <c r="A1752" s="13"/>
      <c r="B1752"/>
      <c r="J1752" s="227"/>
      <c r="O1752" s="226"/>
      <c r="P1752" s="9"/>
      <c r="R1752" s="454"/>
      <c r="S1752" s="227"/>
      <c r="T1752" s="4"/>
    </row>
    <row r="1753" spans="1:20" x14ac:dyDescent="0.2">
      <c r="A1753" s="13"/>
      <c r="B1753"/>
      <c r="J1753" s="227"/>
      <c r="O1753" s="226"/>
      <c r="P1753" s="9"/>
      <c r="R1753" s="454"/>
      <c r="S1753" s="227"/>
      <c r="T1753" s="4"/>
    </row>
    <row r="1754" spans="1:20" x14ac:dyDescent="0.2">
      <c r="A1754" s="13"/>
      <c r="B1754"/>
      <c r="J1754" s="227"/>
      <c r="O1754" s="226"/>
      <c r="P1754" s="9"/>
      <c r="R1754" s="454"/>
      <c r="S1754" s="227"/>
      <c r="T1754" s="4"/>
    </row>
    <row r="1755" spans="1:20" x14ac:dyDescent="0.2">
      <c r="A1755" s="13"/>
      <c r="B1755"/>
      <c r="J1755" s="227"/>
      <c r="O1755" s="226"/>
      <c r="P1755" s="9"/>
      <c r="R1755" s="454"/>
      <c r="S1755" s="227"/>
      <c r="T1755" s="4"/>
    </row>
    <row r="1756" spans="1:20" x14ac:dyDescent="0.2">
      <c r="A1756" s="13"/>
      <c r="B1756"/>
      <c r="J1756" s="227"/>
      <c r="O1756" s="226"/>
      <c r="P1756" s="9"/>
      <c r="R1756" s="454"/>
      <c r="S1756" s="227"/>
      <c r="T1756" s="4"/>
    </row>
    <row r="1757" spans="1:20" x14ac:dyDescent="0.2">
      <c r="A1757" s="13"/>
      <c r="B1757"/>
      <c r="J1757" s="227"/>
      <c r="O1757" s="226"/>
      <c r="P1757" s="9"/>
      <c r="R1757" s="454"/>
      <c r="S1757" s="227"/>
      <c r="T1757" s="4"/>
    </row>
    <row r="1758" spans="1:20" x14ac:dyDescent="0.2">
      <c r="A1758" s="13"/>
      <c r="B1758"/>
      <c r="J1758" s="227"/>
      <c r="O1758" s="226"/>
      <c r="P1758" s="9"/>
      <c r="R1758" s="454"/>
      <c r="S1758" s="227"/>
      <c r="T1758" s="4"/>
    </row>
    <row r="1759" spans="1:20" x14ac:dyDescent="0.2">
      <c r="A1759" s="13"/>
      <c r="B1759"/>
      <c r="J1759" s="227"/>
      <c r="O1759" s="226"/>
      <c r="P1759" s="9"/>
      <c r="R1759" s="454"/>
      <c r="S1759" s="227"/>
      <c r="T1759" s="4"/>
    </row>
    <row r="1760" spans="1:20" x14ac:dyDescent="0.2">
      <c r="A1760" s="13"/>
      <c r="B1760"/>
      <c r="J1760" s="227"/>
      <c r="O1760" s="226"/>
      <c r="P1760" s="9"/>
      <c r="R1760" s="454"/>
      <c r="S1760" s="227"/>
      <c r="T1760" s="4"/>
    </row>
    <row r="1761" spans="1:20" x14ac:dyDescent="0.2">
      <c r="A1761" s="13"/>
      <c r="B1761"/>
      <c r="J1761" s="227"/>
      <c r="O1761" s="226"/>
      <c r="P1761" s="9"/>
      <c r="R1761" s="454"/>
      <c r="S1761" s="227"/>
      <c r="T1761" s="4"/>
    </row>
    <row r="1762" spans="1:20" x14ac:dyDescent="0.2">
      <c r="A1762" s="13"/>
      <c r="B1762"/>
      <c r="J1762" s="227"/>
      <c r="O1762" s="226"/>
      <c r="P1762" s="9"/>
      <c r="R1762" s="454"/>
      <c r="S1762" s="227"/>
      <c r="T1762" s="4"/>
    </row>
    <row r="1763" spans="1:20" x14ac:dyDescent="0.2">
      <c r="A1763" s="13"/>
      <c r="B1763"/>
      <c r="J1763" s="227"/>
      <c r="O1763" s="226"/>
      <c r="P1763" s="9"/>
      <c r="R1763" s="454"/>
      <c r="S1763" s="227"/>
      <c r="T1763" s="4"/>
    </row>
    <row r="1764" spans="1:20" x14ac:dyDescent="0.2">
      <c r="A1764" s="13"/>
      <c r="B1764"/>
      <c r="J1764" s="227"/>
      <c r="O1764" s="226"/>
      <c r="P1764" s="9"/>
      <c r="R1764" s="454"/>
      <c r="S1764" s="227"/>
      <c r="T1764" s="4"/>
    </row>
    <row r="1765" spans="1:20" x14ac:dyDescent="0.2">
      <c r="A1765" s="13"/>
      <c r="B1765"/>
      <c r="J1765" s="227"/>
      <c r="O1765" s="226"/>
      <c r="P1765" s="9"/>
      <c r="R1765" s="454"/>
      <c r="S1765" s="227"/>
      <c r="T1765" s="4"/>
    </row>
    <row r="1766" spans="1:20" x14ac:dyDescent="0.2">
      <c r="A1766" s="13"/>
      <c r="B1766"/>
      <c r="J1766" s="227"/>
      <c r="O1766" s="226"/>
      <c r="P1766" s="9"/>
      <c r="R1766" s="454"/>
      <c r="S1766" s="227"/>
      <c r="T1766" s="4"/>
    </row>
    <row r="1767" spans="1:20" x14ac:dyDescent="0.2">
      <c r="A1767" s="13"/>
      <c r="B1767"/>
      <c r="J1767" s="227"/>
      <c r="O1767" s="226"/>
      <c r="P1767" s="9"/>
      <c r="R1767" s="454"/>
      <c r="S1767" s="227"/>
      <c r="T1767" s="4"/>
    </row>
    <row r="1768" spans="1:20" x14ac:dyDescent="0.2">
      <c r="A1768" s="13"/>
      <c r="B1768"/>
      <c r="J1768" s="227"/>
      <c r="O1768" s="226"/>
      <c r="P1768" s="9"/>
      <c r="R1768" s="454"/>
      <c r="S1768" s="227"/>
      <c r="T1768" s="4"/>
    </row>
    <row r="1769" spans="1:20" x14ac:dyDescent="0.2">
      <c r="A1769" s="13"/>
      <c r="B1769"/>
      <c r="J1769" s="227"/>
      <c r="O1769" s="226"/>
      <c r="P1769" s="9"/>
      <c r="R1769" s="454"/>
      <c r="S1769" s="227"/>
      <c r="T1769" s="4"/>
    </row>
    <row r="1770" spans="1:20" x14ac:dyDescent="0.2">
      <c r="A1770" s="13"/>
      <c r="B1770"/>
      <c r="J1770" s="227"/>
      <c r="O1770" s="226"/>
      <c r="P1770" s="9"/>
      <c r="R1770" s="454"/>
      <c r="S1770" s="227"/>
      <c r="T1770" s="4"/>
    </row>
    <row r="1771" spans="1:20" x14ac:dyDescent="0.2">
      <c r="A1771" s="13"/>
      <c r="B1771"/>
      <c r="J1771" s="227"/>
      <c r="O1771" s="226"/>
      <c r="P1771" s="9"/>
      <c r="R1771" s="454"/>
      <c r="S1771" s="227"/>
      <c r="T1771" s="4"/>
    </row>
    <row r="1772" spans="1:20" x14ac:dyDescent="0.2">
      <c r="A1772" s="13"/>
      <c r="B1772"/>
      <c r="J1772" s="227"/>
      <c r="O1772" s="226"/>
      <c r="P1772" s="9"/>
      <c r="R1772" s="454"/>
      <c r="S1772" s="227"/>
      <c r="T1772" s="4"/>
    </row>
    <row r="1773" spans="1:20" x14ac:dyDescent="0.2">
      <c r="A1773" s="13"/>
      <c r="B1773"/>
      <c r="J1773" s="227"/>
      <c r="O1773" s="226"/>
      <c r="P1773" s="9"/>
      <c r="R1773" s="454"/>
      <c r="S1773" s="227"/>
      <c r="T1773" s="4"/>
    </row>
    <row r="1774" spans="1:20" x14ac:dyDescent="0.2">
      <c r="A1774" s="13"/>
      <c r="B1774"/>
      <c r="J1774" s="227"/>
      <c r="O1774" s="226"/>
      <c r="P1774" s="9"/>
      <c r="R1774" s="454"/>
      <c r="S1774" s="227"/>
      <c r="T1774" s="4"/>
    </row>
    <row r="1775" spans="1:20" x14ac:dyDescent="0.2">
      <c r="A1775" s="13"/>
      <c r="B1775"/>
      <c r="J1775" s="227"/>
      <c r="O1775" s="226"/>
      <c r="P1775" s="9"/>
      <c r="R1775" s="454"/>
      <c r="S1775" s="227"/>
      <c r="T1775" s="4"/>
    </row>
    <row r="1776" spans="1:20" x14ac:dyDescent="0.2">
      <c r="A1776" s="13"/>
      <c r="B1776"/>
      <c r="J1776" s="227"/>
      <c r="O1776" s="226"/>
      <c r="P1776" s="9"/>
      <c r="R1776" s="454"/>
      <c r="S1776" s="227"/>
      <c r="T1776" s="4"/>
    </row>
    <row r="1777" spans="1:20" x14ac:dyDescent="0.2">
      <c r="A1777" s="13"/>
      <c r="B1777"/>
      <c r="J1777" s="227"/>
      <c r="O1777" s="226"/>
      <c r="P1777" s="9"/>
      <c r="R1777" s="454"/>
      <c r="S1777" s="227"/>
      <c r="T1777" s="4"/>
    </row>
    <row r="1778" spans="1:20" x14ac:dyDescent="0.2">
      <c r="A1778" s="13"/>
      <c r="B1778"/>
      <c r="J1778" s="227"/>
      <c r="O1778" s="226"/>
      <c r="P1778" s="9"/>
      <c r="R1778" s="454"/>
      <c r="S1778" s="227"/>
      <c r="T1778" s="4"/>
    </row>
    <row r="1779" spans="1:20" x14ac:dyDescent="0.2">
      <c r="A1779" s="13"/>
      <c r="B1779"/>
      <c r="J1779" s="227"/>
      <c r="O1779" s="226"/>
      <c r="P1779" s="9"/>
      <c r="R1779" s="454"/>
      <c r="S1779" s="227"/>
      <c r="T1779" s="4"/>
    </row>
    <row r="1780" spans="1:20" x14ac:dyDescent="0.2">
      <c r="A1780" s="13"/>
      <c r="B1780"/>
      <c r="J1780" s="227"/>
      <c r="O1780" s="226"/>
      <c r="P1780" s="9"/>
      <c r="R1780" s="454"/>
      <c r="S1780" s="227"/>
      <c r="T1780" s="4"/>
    </row>
    <row r="1781" spans="1:20" x14ac:dyDescent="0.2">
      <c r="A1781" s="13"/>
      <c r="B1781"/>
      <c r="J1781" s="227"/>
      <c r="O1781" s="226"/>
      <c r="P1781" s="9"/>
      <c r="R1781" s="454"/>
      <c r="S1781" s="227"/>
      <c r="T1781" s="4"/>
    </row>
    <row r="1782" spans="1:20" x14ac:dyDescent="0.2">
      <c r="A1782" s="13"/>
      <c r="B1782"/>
      <c r="J1782" s="227"/>
      <c r="O1782" s="226"/>
      <c r="P1782" s="9"/>
      <c r="R1782" s="454"/>
      <c r="S1782" s="227"/>
      <c r="T1782" s="4"/>
    </row>
    <row r="1783" spans="1:20" x14ac:dyDescent="0.2">
      <c r="A1783" s="13"/>
      <c r="B1783"/>
      <c r="J1783" s="227"/>
      <c r="O1783" s="226"/>
      <c r="P1783" s="9"/>
      <c r="R1783" s="454"/>
      <c r="S1783" s="227"/>
      <c r="T1783" s="4"/>
    </row>
    <row r="1784" spans="1:20" x14ac:dyDescent="0.2">
      <c r="A1784" s="13"/>
      <c r="B1784"/>
      <c r="J1784" s="227"/>
      <c r="O1784" s="226"/>
      <c r="P1784" s="9"/>
      <c r="R1784" s="454"/>
      <c r="S1784" s="227"/>
      <c r="T1784" s="4"/>
    </row>
    <row r="1785" spans="1:20" x14ac:dyDescent="0.2">
      <c r="A1785" s="13"/>
      <c r="B1785"/>
      <c r="J1785" s="227"/>
      <c r="O1785" s="226"/>
      <c r="P1785" s="9"/>
      <c r="R1785" s="454"/>
      <c r="S1785" s="227"/>
      <c r="T1785" s="4"/>
    </row>
    <row r="1786" spans="1:20" x14ac:dyDescent="0.2">
      <c r="A1786" s="13"/>
      <c r="B1786"/>
      <c r="J1786" s="227"/>
      <c r="O1786" s="226"/>
      <c r="P1786" s="9"/>
      <c r="R1786" s="454"/>
      <c r="S1786" s="227"/>
      <c r="T1786" s="4"/>
    </row>
    <row r="1787" spans="1:20" x14ac:dyDescent="0.2">
      <c r="A1787" s="13"/>
      <c r="B1787"/>
      <c r="J1787" s="227"/>
      <c r="O1787" s="226"/>
      <c r="P1787" s="9"/>
      <c r="R1787" s="454"/>
      <c r="S1787" s="227"/>
      <c r="T1787" s="4"/>
    </row>
    <row r="1788" spans="1:20" x14ac:dyDescent="0.2">
      <c r="A1788" s="13"/>
      <c r="B1788"/>
      <c r="J1788" s="227"/>
      <c r="O1788" s="226"/>
      <c r="P1788" s="9"/>
      <c r="R1788" s="454"/>
      <c r="S1788" s="227"/>
      <c r="T1788" s="4"/>
    </row>
    <row r="1789" spans="1:20" x14ac:dyDescent="0.2">
      <c r="A1789" s="13"/>
      <c r="B1789"/>
      <c r="J1789" s="227"/>
      <c r="O1789" s="226"/>
      <c r="P1789" s="9"/>
      <c r="R1789" s="454"/>
      <c r="S1789" s="227"/>
      <c r="T1789" s="4"/>
    </row>
    <row r="1790" spans="1:20" x14ac:dyDescent="0.2">
      <c r="A1790" s="13"/>
      <c r="B1790"/>
      <c r="J1790" s="227"/>
      <c r="O1790" s="226"/>
      <c r="P1790" s="9"/>
      <c r="R1790" s="454"/>
      <c r="S1790" s="227"/>
      <c r="T1790" s="4"/>
    </row>
    <row r="1791" spans="1:20" x14ac:dyDescent="0.2">
      <c r="A1791" s="13"/>
      <c r="B1791"/>
      <c r="J1791" s="227"/>
      <c r="O1791" s="226"/>
      <c r="P1791" s="9"/>
      <c r="R1791" s="454"/>
      <c r="S1791" s="227"/>
      <c r="T1791" s="4"/>
    </row>
    <row r="1792" spans="1:20" x14ac:dyDescent="0.2">
      <c r="A1792" s="13"/>
      <c r="B1792"/>
      <c r="J1792" s="227"/>
      <c r="O1792" s="226"/>
      <c r="P1792" s="9"/>
      <c r="R1792" s="454"/>
      <c r="S1792" s="227"/>
      <c r="T1792" s="4"/>
    </row>
    <row r="1793" spans="1:20" x14ac:dyDescent="0.2">
      <c r="A1793" s="13"/>
      <c r="B1793"/>
      <c r="J1793" s="227"/>
      <c r="O1793" s="226"/>
      <c r="P1793" s="9"/>
      <c r="R1793" s="454"/>
      <c r="S1793" s="227"/>
      <c r="T1793" s="4"/>
    </row>
    <row r="1794" spans="1:20" x14ac:dyDescent="0.2">
      <c r="A1794" s="13"/>
      <c r="B1794"/>
      <c r="J1794" s="227"/>
      <c r="O1794" s="226"/>
      <c r="P1794" s="9"/>
      <c r="R1794" s="454"/>
      <c r="S1794" s="227"/>
      <c r="T1794" s="4"/>
    </row>
    <row r="1795" spans="1:20" x14ac:dyDescent="0.2">
      <c r="A1795" s="13"/>
      <c r="B1795"/>
      <c r="J1795" s="227"/>
      <c r="O1795" s="226"/>
      <c r="P1795" s="9"/>
      <c r="R1795" s="454"/>
      <c r="S1795" s="227"/>
      <c r="T1795" s="4"/>
    </row>
    <row r="1796" spans="1:20" x14ac:dyDescent="0.2">
      <c r="A1796" s="13"/>
      <c r="B1796"/>
      <c r="J1796" s="227"/>
      <c r="O1796" s="226"/>
      <c r="P1796" s="9"/>
      <c r="R1796" s="454"/>
      <c r="S1796" s="227"/>
      <c r="T1796" s="4"/>
    </row>
    <row r="1797" spans="1:20" x14ac:dyDescent="0.2">
      <c r="A1797" s="13"/>
      <c r="B1797"/>
      <c r="J1797" s="227"/>
      <c r="O1797" s="226"/>
      <c r="P1797" s="9"/>
      <c r="R1797" s="454"/>
      <c r="S1797" s="227"/>
      <c r="T1797" s="4"/>
    </row>
    <row r="1798" spans="1:20" x14ac:dyDescent="0.2">
      <c r="A1798" s="13"/>
      <c r="B1798"/>
      <c r="J1798" s="227"/>
      <c r="O1798" s="226"/>
      <c r="P1798" s="9"/>
      <c r="R1798" s="454"/>
      <c r="S1798" s="227"/>
      <c r="T1798" s="4"/>
    </row>
    <row r="1799" spans="1:20" x14ac:dyDescent="0.2">
      <c r="A1799" s="13"/>
      <c r="B1799"/>
      <c r="J1799" s="227"/>
      <c r="O1799" s="226"/>
      <c r="P1799" s="9"/>
      <c r="R1799" s="454"/>
      <c r="S1799" s="227"/>
      <c r="T1799" s="4"/>
    </row>
    <row r="1800" spans="1:20" x14ac:dyDescent="0.2">
      <c r="A1800" s="13"/>
      <c r="B1800"/>
      <c r="J1800" s="227"/>
      <c r="O1800" s="226"/>
      <c r="P1800" s="9"/>
      <c r="R1800" s="454"/>
      <c r="S1800" s="227"/>
      <c r="T1800" s="4"/>
    </row>
    <row r="1801" spans="1:20" x14ac:dyDescent="0.2">
      <c r="A1801" s="13"/>
      <c r="B1801"/>
      <c r="J1801" s="227"/>
      <c r="O1801" s="226"/>
      <c r="P1801" s="9"/>
      <c r="R1801" s="454"/>
      <c r="S1801" s="227"/>
      <c r="T1801" s="4"/>
    </row>
    <row r="1802" spans="1:20" x14ac:dyDescent="0.2">
      <c r="A1802" s="13"/>
      <c r="B1802"/>
      <c r="J1802" s="227"/>
      <c r="O1802" s="226"/>
      <c r="P1802" s="9"/>
      <c r="R1802" s="454"/>
      <c r="S1802" s="227"/>
      <c r="T1802" s="4"/>
    </row>
    <row r="1803" spans="1:20" x14ac:dyDescent="0.2">
      <c r="A1803" s="13"/>
      <c r="B1803"/>
      <c r="J1803" s="227"/>
      <c r="O1803" s="226"/>
      <c r="P1803" s="9"/>
      <c r="R1803" s="454"/>
      <c r="S1803" s="227"/>
      <c r="T1803" s="4"/>
    </row>
    <row r="1804" spans="1:20" x14ac:dyDescent="0.2">
      <c r="A1804" s="13"/>
      <c r="B1804"/>
      <c r="J1804" s="227"/>
      <c r="O1804" s="226"/>
      <c r="P1804" s="9"/>
      <c r="R1804" s="454"/>
      <c r="S1804" s="227"/>
      <c r="T1804" s="4"/>
    </row>
    <row r="1805" spans="1:20" x14ac:dyDescent="0.2">
      <c r="A1805" s="13"/>
      <c r="B1805"/>
      <c r="J1805" s="227"/>
      <c r="O1805" s="226"/>
      <c r="P1805" s="9"/>
      <c r="R1805" s="454"/>
      <c r="S1805" s="227"/>
      <c r="T1805" s="4"/>
    </row>
    <row r="1806" spans="1:20" x14ac:dyDescent="0.2">
      <c r="A1806" s="13"/>
      <c r="B1806"/>
      <c r="J1806" s="227"/>
      <c r="O1806" s="226"/>
      <c r="P1806" s="9"/>
      <c r="R1806" s="454"/>
      <c r="S1806" s="227"/>
      <c r="T1806" s="4"/>
    </row>
    <row r="1807" spans="1:20" x14ac:dyDescent="0.2">
      <c r="A1807" s="13"/>
      <c r="B1807"/>
      <c r="J1807" s="227"/>
      <c r="O1807" s="226"/>
      <c r="P1807" s="9"/>
      <c r="R1807" s="454"/>
      <c r="S1807" s="227"/>
      <c r="T1807" s="4"/>
    </row>
    <row r="1808" spans="1:20" x14ac:dyDescent="0.2">
      <c r="A1808" s="13"/>
      <c r="B1808"/>
      <c r="J1808" s="227"/>
      <c r="O1808" s="226"/>
      <c r="P1808" s="9"/>
      <c r="R1808" s="454"/>
      <c r="S1808" s="227"/>
      <c r="T1808" s="4"/>
    </row>
    <row r="1809" spans="1:20" x14ac:dyDescent="0.2">
      <c r="A1809" s="13"/>
      <c r="B1809"/>
      <c r="J1809" s="227"/>
      <c r="O1809" s="226"/>
      <c r="P1809" s="9"/>
      <c r="R1809" s="454"/>
      <c r="S1809" s="227"/>
      <c r="T1809" s="4"/>
    </row>
    <row r="1810" spans="1:20" x14ac:dyDescent="0.2">
      <c r="A1810" s="13"/>
      <c r="B1810"/>
      <c r="J1810" s="227"/>
      <c r="O1810" s="226"/>
      <c r="P1810" s="9"/>
      <c r="R1810" s="454"/>
      <c r="S1810" s="227"/>
      <c r="T1810" s="4"/>
    </row>
    <row r="1811" spans="1:20" x14ac:dyDescent="0.2">
      <c r="A1811" s="13"/>
      <c r="B1811"/>
      <c r="J1811" s="227"/>
      <c r="O1811" s="226"/>
      <c r="P1811" s="9"/>
      <c r="R1811" s="454"/>
      <c r="S1811" s="227"/>
      <c r="T1811" s="4"/>
    </row>
    <row r="1812" spans="1:20" x14ac:dyDescent="0.2">
      <c r="A1812" s="13"/>
      <c r="B1812"/>
      <c r="J1812" s="227"/>
      <c r="O1812" s="226"/>
      <c r="P1812" s="9"/>
      <c r="R1812" s="454"/>
      <c r="S1812" s="227"/>
      <c r="T1812" s="4"/>
    </row>
    <row r="1813" spans="1:20" x14ac:dyDescent="0.2">
      <c r="A1813" s="13"/>
      <c r="B1813"/>
      <c r="J1813" s="227"/>
      <c r="O1813" s="226"/>
      <c r="P1813" s="9"/>
      <c r="R1813" s="454"/>
      <c r="S1813" s="227"/>
      <c r="T1813" s="4"/>
    </row>
    <row r="1814" spans="1:20" x14ac:dyDescent="0.2">
      <c r="A1814" s="13"/>
      <c r="B1814"/>
      <c r="J1814" s="227"/>
      <c r="O1814" s="226"/>
      <c r="P1814" s="9"/>
      <c r="R1814" s="454"/>
      <c r="S1814" s="227"/>
      <c r="T1814" s="4"/>
    </row>
    <row r="1815" spans="1:20" x14ac:dyDescent="0.2">
      <c r="A1815" s="13"/>
      <c r="B1815"/>
      <c r="J1815" s="227"/>
      <c r="O1815" s="226"/>
      <c r="P1815" s="9"/>
      <c r="R1815" s="454"/>
      <c r="S1815" s="227"/>
      <c r="T1815" s="4"/>
    </row>
    <row r="1816" spans="1:20" x14ac:dyDescent="0.2">
      <c r="A1816" s="13"/>
      <c r="B1816"/>
      <c r="J1816" s="227"/>
      <c r="O1816" s="226"/>
      <c r="P1816" s="9"/>
      <c r="R1816" s="454"/>
      <c r="S1816" s="227"/>
      <c r="T1816" s="4"/>
    </row>
    <row r="1817" spans="1:20" x14ac:dyDescent="0.2">
      <c r="A1817" s="13"/>
      <c r="B1817"/>
      <c r="J1817" s="227"/>
      <c r="O1817" s="226"/>
      <c r="P1817" s="9"/>
      <c r="R1817" s="454"/>
      <c r="S1817" s="227"/>
      <c r="T1817" s="4"/>
    </row>
    <row r="1818" spans="1:20" x14ac:dyDescent="0.2">
      <c r="A1818" s="13"/>
      <c r="B1818"/>
      <c r="J1818" s="227"/>
      <c r="O1818" s="226"/>
      <c r="P1818" s="9"/>
      <c r="R1818" s="454"/>
      <c r="S1818" s="227"/>
      <c r="T1818" s="4"/>
    </row>
    <row r="1819" spans="1:20" x14ac:dyDescent="0.2">
      <c r="A1819" s="13"/>
      <c r="B1819"/>
      <c r="J1819" s="227"/>
      <c r="O1819" s="226"/>
      <c r="P1819" s="9"/>
      <c r="R1819" s="454"/>
      <c r="S1819" s="227"/>
      <c r="T1819" s="4"/>
    </row>
    <row r="1820" spans="1:20" x14ac:dyDescent="0.2">
      <c r="A1820" s="13"/>
      <c r="B1820"/>
      <c r="J1820" s="227"/>
      <c r="O1820" s="226"/>
      <c r="P1820" s="9"/>
      <c r="R1820" s="454"/>
      <c r="S1820" s="227"/>
      <c r="T1820" s="4"/>
    </row>
    <row r="1821" spans="1:20" x14ac:dyDescent="0.2">
      <c r="A1821" s="13"/>
      <c r="B1821"/>
      <c r="J1821" s="227"/>
      <c r="O1821" s="226"/>
      <c r="P1821" s="9"/>
      <c r="R1821" s="454"/>
      <c r="S1821" s="227"/>
      <c r="T1821" s="4"/>
    </row>
    <row r="1822" spans="1:20" x14ac:dyDescent="0.2">
      <c r="A1822" s="13"/>
      <c r="B1822"/>
      <c r="J1822" s="227"/>
      <c r="O1822" s="226"/>
      <c r="P1822" s="9"/>
      <c r="R1822" s="454"/>
      <c r="S1822" s="227"/>
      <c r="T1822" s="4"/>
    </row>
    <row r="1823" spans="1:20" x14ac:dyDescent="0.2">
      <c r="A1823" s="13"/>
      <c r="B1823"/>
      <c r="J1823" s="227"/>
      <c r="O1823" s="226"/>
      <c r="P1823" s="9"/>
      <c r="R1823" s="454"/>
      <c r="S1823" s="227"/>
      <c r="T1823" s="4"/>
    </row>
    <row r="1824" spans="1:20" x14ac:dyDescent="0.2">
      <c r="A1824" s="13"/>
      <c r="B1824"/>
      <c r="J1824" s="227"/>
      <c r="O1824" s="226"/>
      <c r="P1824" s="9"/>
      <c r="R1824" s="454"/>
      <c r="S1824" s="227"/>
      <c r="T1824" s="4"/>
    </row>
    <row r="1825" spans="1:20" x14ac:dyDescent="0.2">
      <c r="A1825" s="13"/>
      <c r="B1825"/>
      <c r="J1825" s="227"/>
      <c r="O1825" s="226"/>
      <c r="P1825" s="9"/>
      <c r="R1825" s="454"/>
      <c r="S1825" s="227"/>
      <c r="T1825" s="4"/>
    </row>
    <row r="1826" spans="1:20" x14ac:dyDescent="0.2">
      <c r="A1826" s="13"/>
      <c r="B1826"/>
      <c r="J1826" s="227"/>
      <c r="O1826" s="226"/>
      <c r="P1826" s="9"/>
      <c r="R1826" s="454"/>
      <c r="S1826" s="227"/>
      <c r="T1826" s="4"/>
    </row>
    <row r="1827" spans="1:20" x14ac:dyDescent="0.2">
      <c r="A1827" s="13"/>
      <c r="B1827"/>
      <c r="J1827" s="227"/>
      <c r="O1827" s="226"/>
      <c r="P1827" s="9"/>
      <c r="R1827" s="454"/>
      <c r="S1827" s="227"/>
      <c r="T1827" s="4"/>
    </row>
    <row r="1828" spans="1:20" x14ac:dyDescent="0.2">
      <c r="A1828" s="13"/>
      <c r="B1828"/>
      <c r="J1828" s="227"/>
      <c r="O1828" s="226"/>
      <c r="P1828" s="9"/>
      <c r="R1828" s="454"/>
      <c r="S1828" s="227"/>
      <c r="T1828" s="4"/>
    </row>
    <row r="1829" spans="1:20" x14ac:dyDescent="0.2">
      <c r="A1829" s="13"/>
      <c r="B1829"/>
      <c r="J1829" s="227"/>
      <c r="O1829" s="226"/>
      <c r="P1829" s="9"/>
      <c r="R1829" s="454"/>
      <c r="S1829" s="227"/>
      <c r="T1829" s="4"/>
    </row>
    <row r="1830" spans="1:20" x14ac:dyDescent="0.2">
      <c r="A1830" s="13"/>
      <c r="B1830"/>
      <c r="J1830" s="227"/>
      <c r="O1830" s="226"/>
      <c r="P1830" s="9"/>
      <c r="R1830" s="454"/>
      <c r="S1830" s="227"/>
      <c r="T1830" s="4"/>
    </row>
    <row r="1831" spans="1:20" x14ac:dyDescent="0.2">
      <c r="A1831" s="13"/>
      <c r="B1831"/>
      <c r="J1831" s="227"/>
      <c r="O1831" s="226"/>
      <c r="P1831" s="9"/>
      <c r="R1831" s="454"/>
      <c r="S1831" s="227"/>
      <c r="T1831" s="4"/>
    </row>
    <row r="1832" spans="1:20" x14ac:dyDescent="0.2">
      <c r="A1832" s="13"/>
      <c r="B1832"/>
      <c r="J1832" s="227"/>
      <c r="O1832" s="226"/>
      <c r="P1832" s="9"/>
      <c r="R1832" s="454"/>
      <c r="S1832" s="227"/>
      <c r="T1832" s="4"/>
    </row>
    <row r="1833" spans="1:20" x14ac:dyDescent="0.2">
      <c r="A1833" s="13"/>
      <c r="B1833"/>
      <c r="J1833" s="227"/>
      <c r="O1833" s="226"/>
      <c r="P1833" s="9"/>
      <c r="R1833" s="454"/>
      <c r="S1833" s="227"/>
      <c r="T1833" s="4"/>
    </row>
    <row r="1834" spans="1:20" x14ac:dyDescent="0.2">
      <c r="A1834" s="13"/>
      <c r="B1834"/>
      <c r="J1834" s="227"/>
      <c r="O1834" s="226"/>
      <c r="P1834" s="9"/>
      <c r="R1834" s="454"/>
      <c r="S1834" s="227"/>
      <c r="T1834" s="4"/>
    </row>
    <row r="1835" spans="1:20" x14ac:dyDescent="0.2">
      <c r="A1835" s="13"/>
      <c r="B1835"/>
      <c r="J1835" s="227"/>
      <c r="O1835" s="226"/>
      <c r="P1835" s="9"/>
      <c r="R1835" s="454"/>
      <c r="S1835" s="227"/>
      <c r="T1835" s="4"/>
    </row>
    <row r="1836" spans="1:20" x14ac:dyDescent="0.2">
      <c r="A1836" s="13"/>
      <c r="B1836"/>
      <c r="J1836" s="227"/>
      <c r="O1836" s="226"/>
      <c r="P1836" s="9"/>
      <c r="R1836" s="454"/>
      <c r="S1836" s="227"/>
      <c r="T1836" s="4"/>
    </row>
    <row r="1837" spans="1:20" x14ac:dyDescent="0.2">
      <c r="A1837" s="13"/>
      <c r="B1837"/>
      <c r="J1837" s="227"/>
      <c r="O1837" s="226"/>
      <c r="P1837" s="9"/>
      <c r="R1837" s="454"/>
      <c r="S1837" s="227"/>
      <c r="T1837" s="4"/>
    </row>
    <row r="1838" spans="1:20" x14ac:dyDescent="0.2">
      <c r="A1838" s="13"/>
      <c r="B1838"/>
      <c r="J1838" s="227"/>
      <c r="O1838" s="226"/>
      <c r="P1838" s="9"/>
      <c r="R1838" s="454"/>
      <c r="S1838" s="227"/>
      <c r="T1838" s="4"/>
    </row>
    <row r="1839" spans="1:20" x14ac:dyDescent="0.2">
      <c r="A1839" s="13"/>
      <c r="B1839"/>
      <c r="J1839" s="227"/>
      <c r="O1839" s="226"/>
      <c r="P1839" s="9"/>
      <c r="R1839" s="454"/>
      <c r="S1839" s="227"/>
      <c r="T1839" s="4"/>
    </row>
    <row r="1840" spans="1:20" x14ac:dyDescent="0.2">
      <c r="A1840" s="13"/>
      <c r="B1840"/>
      <c r="J1840" s="227"/>
      <c r="O1840" s="226"/>
      <c r="P1840" s="9"/>
      <c r="R1840" s="454"/>
      <c r="S1840" s="227"/>
      <c r="T1840" s="4"/>
    </row>
    <row r="1841" spans="1:20" x14ac:dyDescent="0.2">
      <c r="A1841" s="13"/>
      <c r="B1841"/>
      <c r="J1841" s="227"/>
      <c r="O1841" s="226"/>
      <c r="P1841" s="9"/>
      <c r="R1841" s="454"/>
      <c r="S1841" s="227"/>
      <c r="T1841" s="4"/>
    </row>
    <row r="1842" spans="1:20" x14ac:dyDescent="0.2">
      <c r="A1842" s="13"/>
      <c r="B1842"/>
      <c r="J1842" s="227"/>
      <c r="O1842" s="226"/>
      <c r="P1842" s="9"/>
      <c r="R1842" s="454"/>
      <c r="S1842" s="227"/>
      <c r="T1842" s="4"/>
    </row>
    <row r="1843" spans="1:20" x14ac:dyDescent="0.2">
      <c r="A1843" s="13"/>
      <c r="B1843"/>
      <c r="J1843" s="227"/>
      <c r="O1843" s="226"/>
      <c r="P1843" s="9"/>
      <c r="R1843" s="454"/>
      <c r="S1843" s="227"/>
      <c r="T1843" s="4"/>
    </row>
    <row r="1844" spans="1:20" x14ac:dyDescent="0.2">
      <c r="A1844" s="13"/>
      <c r="B1844"/>
      <c r="J1844" s="227"/>
      <c r="O1844" s="226"/>
      <c r="P1844" s="9"/>
      <c r="R1844" s="454"/>
      <c r="S1844" s="227"/>
      <c r="T1844" s="4"/>
    </row>
    <row r="1845" spans="1:20" x14ac:dyDescent="0.2">
      <c r="A1845" s="13"/>
      <c r="B1845"/>
      <c r="J1845" s="227"/>
      <c r="O1845" s="226"/>
      <c r="P1845" s="9"/>
      <c r="R1845" s="454"/>
      <c r="S1845" s="227"/>
      <c r="T1845" s="4"/>
    </row>
    <row r="1846" spans="1:20" x14ac:dyDescent="0.2">
      <c r="A1846" s="13"/>
      <c r="B1846"/>
      <c r="J1846" s="227"/>
      <c r="O1846" s="226"/>
      <c r="P1846" s="9"/>
      <c r="R1846" s="454"/>
      <c r="S1846" s="227"/>
      <c r="T1846" s="4"/>
    </row>
    <row r="1847" spans="1:20" x14ac:dyDescent="0.2">
      <c r="A1847" s="13"/>
      <c r="B1847"/>
      <c r="J1847" s="227"/>
      <c r="O1847" s="226"/>
      <c r="P1847" s="9"/>
      <c r="R1847" s="454"/>
      <c r="S1847" s="227"/>
      <c r="T1847" s="4"/>
    </row>
    <row r="1848" spans="1:20" x14ac:dyDescent="0.2">
      <c r="A1848" s="13"/>
      <c r="B1848"/>
      <c r="J1848" s="227"/>
      <c r="O1848" s="226"/>
      <c r="P1848" s="9"/>
      <c r="R1848" s="454"/>
      <c r="S1848" s="227"/>
      <c r="T1848" s="4"/>
    </row>
    <row r="1849" spans="1:20" x14ac:dyDescent="0.2">
      <c r="A1849" s="13"/>
      <c r="B1849"/>
      <c r="J1849" s="227"/>
      <c r="O1849" s="226"/>
      <c r="P1849" s="9"/>
      <c r="R1849" s="454"/>
      <c r="S1849" s="227"/>
      <c r="T1849" s="4"/>
    </row>
    <row r="1850" spans="1:20" x14ac:dyDescent="0.2">
      <c r="A1850" s="13"/>
      <c r="B1850"/>
      <c r="J1850" s="227"/>
      <c r="O1850" s="226"/>
      <c r="P1850" s="9"/>
      <c r="R1850" s="454"/>
      <c r="S1850" s="227"/>
      <c r="T1850" s="4"/>
    </row>
    <row r="1851" spans="1:20" x14ac:dyDescent="0.2">
      <c r="A1851" s="13"/>
      <c r="B1851"/>
      <c r="J1851" s="227"/>
      <c r="O1851" s="226"/>
      <c r="P1851" s="9"/>
      <c r="R1851" s="454"/>
      <c r="S1851" s="227"/>
      <c r="T1851" s="4"/>
    </row>
    <row r="1852" spans="1:20" x14ac:dyDescent="0.2">
      <c r="A1852" s="13"/>
      <c r="B1852"/>
      <c r="J1852" s="227"/>
      <c r="O1852" s="226"/>
      <c r="P1852" s="9"/>
      <c r="R1852" s="454"/>
      <c r="S1852" s="227"/>
      <c r="T1852" s="4"/>
    </row>
    <row r="1853" spans="1:20" x14ac:dyDescent="0.2">
      <c r="A1853" s="13"/>
      <c r="B1853"/>
      <c r="J1853" s="227"/>
      <c r="O1853" s="226"/>
      <c r="P1853" s="9"/>
      <c r="R1853" s="454"/>
      <c r="S1853" s="227"/>
      <c r="T1853" s="4"/>
    </row>
    <row r="1854" spans="1:20" x14ac:dyDescent="0.2">
      <c r="A1854" s="13"/>
      <c r="B1854"/>
      <c r="J1854" s="227"/>
      <c r="O1854" s="226"/>
      <c r="P1854" s="9"/>
      <c r="R1854" s="454"/>
      <c r="S1854" s="227"/>
      <c r="T1854" s="4"/>
    </row>
    <row r="1855" spans="1:20" x14ac:dyDescent="0.2">
      <c r="A1855" s="13"/>
      <c r="B1855"/>
      <c r="J1855" s="227"/>
      <c r="O1855" s="226"/>
      <c r="P1855" s="9"/>
      <c r="R1855" s="454"/>
      <c r="S1855" s="227"/>
      <c r="T1855" s="4"/>
    </row>
    <row r="1856" spans="1:20" x14ac:dyDescent="0.2">
      <c r="A1856" s="13"/>
      <c r="B1856"/>
      <c r="J1856" s="227"/>
      <c r="O1856" s="226"/>
      <c r="P1856" s="9"/>
      <c r="R1856" s="454"/>
      <c r="S1856" s="227"/>
      <c r="T1856" s="4"/>
    </row>
    <row r="1857" spans="1:20" x14ac:dyDescent="0.2">
      <c r="A1857" s="13"/>
      <c r="B1857"/>
      <c r="J1857" s="227"/>
      <c r="O1857" s="226"/>
      <c r="P1857" s="9"/>
      <c r="R1857" s="454"/>
      <c r="S1857" s="227"/>
      <c r="T1857" s="4"/>
    </row>
    <row r="1858" spans="1:20" x14ac:dyDescent="0.2">
      <c r="A1858" s="13"/>
      <c r="B1858"/>
      <c r="J1858" s="227"/>
      <c r="O1858" s="226"/>
      <c r="P1858" s="9"/>
      <c r="R1858" s="454"/>
      <c r="S1858" s="227"/>
      <c r="T1858" s="4"/>
    </row>
    <row r="1859" spans="1:20" x14ac:dyDescent="0.2">
      <c r="A1859" s="13"/>
      <c r="B1859"/>
      <c r="J1859" s="227"/>
      <c r="O1859" s="226"/>
      <c r="P1859" s="9"/>
      <c r="R1859" s="454"/>
      <c r="S1859" s="227"/>
      <c r="T1859" s="4"/>
    </row>
    <row r="1860" spans="1:20" x14ac:dyDescent="0.2">
      <c r="A1860" s="13"/>
      <c r="B1860"/>
      <c r="J1860" s="227"/>
      <c r="O1860" s="226"/>
      <c r="P1860" s="9"/>
      <c r="R1860" s="454"/>
      <c r="S1860" s="227"/>
      <c r="T1860" s="4"/>
    </row>
    <row r="1861" spans="1:20" x14ac:dyDescent="0.2">
      <c r="A1861" s="13"/>
      <c r="B1861"/>
      <c r="J1861" s="227"/>
      <c r="O1861" s="226"/>
      <c r="P1861" s="9"/>
      <c r="R1861" s="454"/>
      <c r="S1861" s="227"/>
      <c r="T1861" s="4"/>
    </row>
    <row r="1862" spans="1:20" x14ac:dyDescent="0.2">
      <c r="A1862" s="13"/>
      <c r="B1862"/>
      <c r="J1862" s="227"/>
      <c r="O1862" s="226"/>
      <c r="P1862" s="9"/>
      <c r="R1862" s="454"/>
      <c r="S1862" s="227"/>
      <c r="T1862" s="4"/>
    </row>
    <row r="1863" spans="1:20" x14ac:dyDescent="0.2">
      <c r="A1863" s="13"/>
      <c r="B1863"/>
      <c r="J1863" s="227"/>
      <c r="O1863" s="226"/>
      <c r="P1863" s="9"/>
      <c r="R1863" s="454"/>
      <c r="S1863" s="227"/>
      <c r="T1863" s="4"/>
    </row>
    <row r="1864" spans="1:20" x14ac:dyDescent="0.2">
      <c r="A1864" s="13"/>
      <c r="B1864"/>
      <c r="J1864" s="227"/>
      <c r="O1864" s="226"/>
      <c r="P1864" s="9"/>
      <c r="R1864" s="454"/>
      <c r="S1864" s="227"/>
      <c r="T1864" s="4"/>
    </row>
    <row r="1865" spans="1:20" x14ac:dyDescent="0.2">
      <c r="A1865" s="13"/>
      <c r="B1865"/>
      <c r="J1865" s="227"/>
      <c r="O1865" s="226"/>
      <c r="P1865" s="9"/>
      <c r="R1865" s="454"/>
      <c r="S1865" s="227"/>
      <c r="T1865" s="4"/>
    </row>
    <row r="1866" spans="1:20" x14ac:dyDescent="0.2">
      <c r="A1866" s="13"/>
      <c r="B1866"/>
      <c r="J1866" s="227"/>
      <c r="O1866" s="226"/>
      <c r="P1866" s="9"/>
      <c r="R1866" s="454"/>
      <c r="S1866" s="227"/>
      <c r="T1866" s="4"/>
    </row>
    <row r="1867" spans="1:20" x14ac:dyDescent="0.2">
      <c r="A1867" s="13"/>
      <c r="B1867"/>
      <c r="J1867" s="227"/>
      <c r="O1867" s="226"/>
      <c r="P1867" s="9"/>
      <c r="R1867" s="454"/>
      <c r="S1867" s="227"/>
      <c r="T1867" s="4"/>
    </row>
    <row r="1868" spans="1:20" x14ac:dyDescent="0.2">
      <c r="A1868" s="13"/>
      <c r="B1868"/>
      <c r="J1868" s="227"/>
      <c r="O1868" s="226"/>
      <c r="P1868" s="9"/>
      <c r="R1868" s="454"/>
      <c r="S1868" s="227"/>
      <c r="T1868" s="4"/>
    </row>
    <row r="1869" spans="1:20" x14ac:dyDescent="0.2">
      <c r="A1869" s="13"/>
      <c r="B1869"/>
      <c r="J1869" s="227"/>
      <c r="O1869" s="226"/>
      <c r="P1869" s="9"/>
      <c r="R1869" s="454"/>
      <c r="S1869" s="227"/>
      <c r="T1869" s="4"/>
    </row>
    <row r="1870" spans="1:20" x14ac:dyDescent="0.2">
      <c r="A1870" s="13"/>
      <c r="B1870"/>
      <c r="J1870" s="227"/>
      <c r="O1870" s="226"/>
      <c r="P1870" s="9"/>
      <c r="R1870" s="454"/>
      <c r="S1870" s="227"/>
      <c r="T1870" s="4"/>
    </row>
    <row r="1871" spans="1:20" x14ac:dyDescent="0.2">
      <c r="A1871" s="13"/>
      <c r="B1871"/>
      <c r="J1871" s="227"/>
      <c r="O1871" s="226"/>
      <c r="P1871" s="9"/>
      <c r="R1871" s="454"/>
      <c r="S1871" s="227"/>
      <c r="T1871" s="4"/>
    </row>
    <row r="1872" spans="1:20" x14ac:dyDescent="0.2">
      <c r="A1872" s="13"/>
      <c r="B1872"/>
      <c r="J1872" s="227"/>
      <c r="O1872" s="226"/>
      <c r="P1872" s="9"/>
      <c r="R1872" s="454"/>
      <c r="S1872" s="227"/>
      <c r="T1872" s="4"/>
    </row>
    <row r="1873" spans="1:20" x14ac:dyDescent="0.2">
      <c r="A1873" s="13"/>
      <c r="B1873"/>
      <c r="J1873" s="227"/>
      <c r="O1873" s="226"/>
      <c r="P1873" s="9"/>
      <c r="R1873" s="454"/>
      <c r="S1873" s="227"/>
      <c r="T1873" s="4"/>
    </row>
    <row r="1874" spans="1:20" x14ac:dyDescent="0.2">
      <c r="A1874" s="13"/>
      <c r="B1874"/>
      <c r="J1874" s="227"/>
      <c r="O1874" s="226"/>
      <c r="P1874" s="9"/>
      <c r="R1874" s="454"/>
      <c r="S1874" s="227"/>
      <c r="T1874" s="4"/>
    </row>
    <row r="1875" spans="1:20" x14ac:dyDescent="0.2">
      <c r="A1875" s="13"/>
      <c r="B1875"/>
      <c r="J1875" s="227"/>
      <c r="O1875" s="226"/>
      <c r="P1875" s="9"/>
      <c r="R1875" s="454"/>
      <c r="S1875" s="227"/>
      <c r="T1875" s="4"/>
    </row>
    <row r="1876" spans="1:20" x14ac:dyDescent="0.2">
      <c r="A1876" s="13"/>
      <c r="B1876"/>
      <c r="J1876" s="227"/>
      <c r="O1876" s="226"/>
      <c r="P1876" s="9"/>
      <c r="R1876" s="454"/>
      <c r="S1876" s="227"/>
      <c r="T1876" s="4"/>
    </row>
    <row r="1877" spans="1:20" x14ac:dyDescent="0.2">
      <c r="A1877" s="13"/>
      <c r="B1877"/>
      <c r="J1877" s="227"/>
      <c r="O1877" s="226"/>
      <c r="P1877" s="9"/>
      <c r="R1877" s="454"/>
      <c r="S1877" s="227"/>
      <c r="T1877" s="4"/>
    </row>
    <row r="1878" spans="1:20" x14ac:dyDescent="0.2">
      <c r="A1878" s="13"/>
      <c r="B1878"/>
      <c r="J1878" s="227"/>
      <c r="O1878" s="226"/>
      <c r="P1878" s="9"/>
      <c r="R1878" s="454"/>
      <c r="S1878" s="227"/>
      <c r="T1878" s="4"/>
    </row>
    <row r="1879" spans="1:20" x14ac:dyDescent="0.2">
      <c r="A1879" s="13"/>
      <c r="B1879"/>
      <c r="J1879" s="227"/>
      <c r="O1879" s="226"/>
      <c r="P1879" s="9"/>
      <c r="R1879" s="454"/>
      <c r="S1879" s="227"/>
      <c r="T1879" s="4"/>
    </row>
    <row r="1880" spans="1:20" x14ac:dyDescent="0.2">
      <c r="A1880" s="13"/>
      <c r="B1880"/>
      <c r="J1880" s="227"/>
      <c r="O1880" s="226"/>
      <c r="P1880" s="9"/>
      <c r="R1880" s="454"/>
      <c r="S1880" s="227"/>
      <c r="T1880" s="4"/>
    </row>
    <row r="1881" spans="1:20" x14ac:dyDescent="0.2">
      <c r="A1881" s="13"/>
      <c r="B1881"/>
      <c r="J1881" s="227"/>
      <c r="O1881" s="226"/>
      <c r="P1881" s="9"/>
      <c r="R1881" s="454"/>
      <c r="S1881" s="227"/>
      <c r="T1881" s="4"/>
    </row>
    <row r="1882" spans="1:20" x14ac:dyDescent="0.2">
      <c r="A1882" s="13"/>
      <c r="B1882"/>
      <c r="J1882" s="227"/>
      <c r="O1882" s="226"/>
      <c r="P1882" s="9"/>
      <c r="R1882" s="454"/>
      <c r="S1882" s="227"/>
      <c r="T1882" s="4"/>
    </row>
    <row r="1883" spans="1:20" x14ac:dyDescent="0.2">
      <c r="A1883" s="13"/>
      <c r="B1883"/>
      <c r="J1883" s="227"/>
      <c r="O1883" s="226"/>
      <c r="P1883" s="9"/>
      <c r="R1883" s="454"/>
      <c r="S1883" s="227"/>
      <c r="T1883" s="4"/>
    </row>
    <row r="1884" spans="1:20" x14ac:dyDescent="0.2">
      <c r="A1884" s="13"/>
      <c r="B1884"/>
      <c r="J1884" s="227"/>
      <c r="O1884" s="226"/>
      <c r="P1884" s="9"/>
      <c r="R1884" s="454"/>
      <c r="S1884" s="227"/>
      <c r="T1884" s="4"/>
    </row>
    <row r="1885" spans="1:20" x14ac:dyDescent="0.2">
      <c r="A1885" s="13"/>
      <c r="B1885"/>
      <c r="J1885" s="227"/>
      <c r="O1885" s="226"/>
      <c r="P1885" s="9"/>
      <c r="R1885" s="454"/>
      <c r="S1885" s="227"/>
      <c r="T1885" s="4"/>
    </row>
    <row r="1886" spans="1:20" x14ac:dyDescent="0.2">
      <c r="A1886" s="13"/>
      <c r="B1886"/>
      <c r="J1886" s="227"/>
      <c r="O1886" s="226"/>
      <c r="P1886" s="9"/>
      <c r="R1886" s="454"/>
      <c r="S1886" s="227"/>
      <c r="T1886" s="4"/>
    </row>
    <row r="1887" spans="1:20" x14ac:dyDescent="0.2">
      <c r="A1887" s="13"/>
      <c r="B1887"/>
      <c r="J1887" s="227"/>
      <c r="O1887" s="226"/>
      <c r="P1887" s="9"/>
      <c r="R1887" s="454"/>
      <c r="S1887" s="227"/>
      <c r="T1887" s="4"/>
    </row>
    <row r="1888" spans="1:20" x14ac:dyDescent="0.2">
      <c r="A1888" s="13"/>
      <c r="B1888"/>
      <c r="J1888" s="227"/>
      <c r="O1888" s="226"/>
      <c r="P1888" s="9"/>
      <c r="R1888" s="454"/>
      <c r="S1888" s="227"/>
      <c r="T1888" s="4"/>
    </row>
    <row r="1889" spans="1:20" x14ac:dyDescent="0.2">
      <c r="A1889" s="13"/>
      <c r="B1889"/>
      <c r="J1889" s="227"/>
      <c r="O1889" s="226"/>
      <c r="P1889" s="9"/>
      <c r="R1889" s="454"/>
      <c r="S1889" s="227"/>
      <c r="T1889" s="4"/>
    </row>
    <row r="1890" spans="1:20" x14ac:dyDescent="0.2">
      <c r="A1890" s="13"/>
      <c r="B1890"/>
      <c r="J1890" s="227"/>
      <c r="O1890" s="226"/>
      <c r="P1890" s="9"/>
      <c r="R1890" s="454"/>
      <c r="S1890" s="227"/>
      <c r="T1890" s="4"/>
    </row>
    <row r="1891" spans="1:20" x14ac:dyDescent="0.2">
      <c r="A1891" s="13"/>
      <c r="B1891"/>
      <c r="J1891" s="227"/>
      <c r="O1891" s="226"/>
      <c r="P1891" s="9"/>
      <c r="R1891" s="454"/>
      <c r="S1891" s="227"/>
      <c r="T1891" s="4"/>
    </row>
    <row r="1892" spans="1:20" x14ac:dyDescent="0.2">
      <c r="A1892" s="13"/>
      <c r="B1892"/>
      <c r="J1892" s="227"/>
      <c r="O1892" s="226"/>
      <c r="P1892" s="9"/>
      <c r="R1892" s="454"/>
      <c r="S1892" s="227"/>
      <c r="T1892" s="4"/>
    </row>
    <row r="1893" spans="1:20" x14ac:dyDescent="0.2">
      <c r="A1893" s="13"/>
      <c r="B1893"/>
      <c r="J1893" s="227"/>
      <c r="O1893" s="226"/>
      <c r="P1893" s="9"/>
      <c r="R1893" s="454"/>
      <c r="S1893" s="227"/>
      <c r="T1893" s="4"/>
    </row>
    <row r="1894" spans="1:20" x14ac:dyDescent="0.2">
      <c r="A1894" s="13"/>
      <c r="B1894"/>
      <c r="J1894" s="227"/>
      <c r="O1894" s="226"/>
      <c r="P1894" s="9"/>
      <c r="R1894" s="454"/>
      <c r="S1894" s="227"/>
      <c r="T1894" s="4"/>
    </row>
    <row r="1895" spans="1:20" x14ac:dyDescent="0.2">
      <c r="A1895" s="13"/>
      <c r="B1895"/>
      <c r="J1895" s="227"/>
      <c r="O1895" s="226"/>
      <c r="P1895" s="9"/>
      <c r="R1895" s="454"/>
      <c r="S1895" s="227"/>
      <c r="T1895" s="4"/>
    </row>
    <row r="1896" spans="1:20" x14ac:dyDescent="0.2">
      <c r="A1896" s="13"/>
      <c r="B1896"/>
      <c r="J1896" s="227"/>
      <c r="O1896" s="226"/>
      <c r="P1896" s="9"/>
      <c r="R1896" s="454"/>
      <c r="S1896" s="227"/>
      <c r="T1896" s="4"/>
    </row>
    <row r="1897" spans="1:20" x14ac:dyDescent="0.2">
      <c r="A1897" s="13"/>
      <c r="B1897"/>
      <c r="J1897" s="227"/>
      <c r="O1897" s="226"/>
      <c r="P1897" s="9"/>
      <c r="R1897" s="454"/>
      <c r="S1897" s="227"/>
      <c r="T1897" s="4"/>
    </row>
    <row r="1898" spans="1:20" x14ac:dyDescent="0.2">
      <c r="A1898" s="13"/>
      <c r="B1898"/>
      <c r="J1898" s="227"/>
      <c r="O1898" s="226"/>
      <c r="P1898" s="9"/>
      <c r="R1898" s="454"/>
      <c r="S1898" s="227"/>
      <c r="T1898" s="4"/>
    </row>
    <row r="1899" spans="1:20" x14ac:dyDescent="0.2">
      <c r="A1899" s="13"/>
      <c r="B1899"/>
      <c r="J1899" s="227"/>
      <c r="O1899" s="226"/>
      <c r="P1899" s="9"/>
      <c r="R1899" s="454"/>
      <c r="S1899" s="227"/>
      <c r="T1899" s="4"/>
    </row>
    <row r="1900" spans="1:20" x14ac:dyDescent="0.2">
      <c r="A1900" s="13"/>
      <c r="B1900"/>
      <c r="J1900" s="227"/>
      <c r="O1900" s="226"/>
      <c r="P1900" s="9"/>
      <c r="R1900" s="454"/>
      <c r="S1900" s="227"/>
      <c r="T1900" s="4"/>
    </row>
    <row r="1901" spans="1:20" x14ac:dyDescent="0.2">
      <c r="A1901" s="13"/>
      <c r="B1901"/>
      <c r="J1901" s="227"/>
      <c r="O1901" s="226"/>
      <c r="P1901" s="9"/>
      <c r="R1901" s="454"/>
      <c r="S1901" s="227"/>
      <c r="T1901" s="4"/>
    </row>
    <row r="1902" spans="1:20" x14ac:dyDescent="0.2">
      <c r="A1902" s="13"/>
      <c r="B1902"/>
      <c r="J1902" s="227"/>
      <c r="O1902" s="226"/>
      <c r="P1902" s="9"/>
      <c r="R1902" s="454"/>
      <c r="S1902" s="227"/>
      <c r="T1902" s="4"/>
    </row>
    <row r="1903" spans="1:20" x14ac:dyDescent="0.2">
      <c r="A1903" s="13"/>
      <c r="B1903"/>
      <c r="J1903" s="227"/>
      <c r="O1903" s="226"/>
      <c r="P1903" s="9"/>
      <c r="R1903" s="454"/>
      <c r="S1903" s="227"/>
      <c r="T1903" s="4"/>
    </row>
    <row r="1904" spans="1:20" x14ac:dyDescent="0.2">
      <c r="A1904" s="13"/>
      <c r="B1904"/>
      <c r="J1904" s="227"/>
      <c r="O1904" s="226"/>
      <c r="P1904" s="9"/>
      <c r="R1904" s="454"/>
      <c r="S1904" s="227"/>
      <c r="T1904" s="4"/>
    </row>
    <row r="1905" spans="1:20" x14ac:dyDescent="0.2">
      <c r="A1905" s="13"/>
      <c r="B1905"/>
      <c r="J1905" s="227"/>
      <c r="O1905" s="226"/>
      <c r="P1905" s="9"/>
      <c r="R1905" s="454"/>
      <c r="S1905" s="227"/>
      <c r="T1905" s="4"/>
    </row>
    <row r="1906" spans="1:20" x14ac:dyDescent="0.2">
      <c r="A1906" s="13"/>
      <c r="B1906"/>
      <c r="J1906" s="227"/>
      <c r="O1906" s="226"/>
      <c r="P1906" s="9"/>
      <c r="R1906" s="454"/>
      <c r="S1906" s="227"/>
      <c r="T1906" s="4"/>
    </row>
    <row r="1907" spans="1:20" x14ac:dyDescent="0.2">
      <c r="A1907" s="13"/>
      <c r="B1907"/>
      <c r="J1907" s="227"/>
      <c r="O1907" s="226"/>
      <c r="P1907" s="9"/>
      <c r="R1907" s="454"/>
      <c r="S1907" s="227"/>
      <c r="T1907" s="4"/>
    </row>
    <row r="1908" spans="1:20" x14ac:dyDescent="0.2">
      <c r="A1908" s="13"/>
      <c r="B1908"/>
      <c r="J1908" s="227"/>
      <c r="O1908" s="226"/>
      <c r="P1908" s="9"/>
      <c r="R1908" s="454"/>
      <c r="S1908" s="227"/>
      <c r="T1908" s="4"/>
    </row>
    <row r="1909" spans="1:20" x14ac:dyDescent="0.2">
      <c r="A1909" s="13"/>
      <c r="B1909"/>
      <c r="J1909" s="227"/>
      <c r="O1909" s="226"/>
      <c r="P1909" s="9"/>
      <c r="R1909" s="454"/>
      <c r="S1909" s="227"/>
      <c r="T1909" s="4"/>
    </row>
    <row r="1910" spans="1:20" x14ac:dyDescent="0.2">
      <c r="A1910" s="13"/>
      <c r="B1910"/>
      <c r="J1910" s="227"/>
      <c r="O1910" s="226"/>
      <c r="P1910" s="9"/>
      <c r="R1910" s="454"/>
      <c r="S1910" s="227"/>
      <c r="T1910" s="4"/>
    </row>
    <row r="1911" spans="1:20" x14ac:dyDescent="0.2">
      <c r="A1911" s="13"/>
      <c r="B1911"/>
      <c r="J1911" s="227"/>
      <c r="O1911" s="226"/>
      <c r="P1911" s="9"/>
      <c r="R1911" s="454"/>
      <c r="S1911" s="227"/>
      <c r="T1911" s="4"/>
    </row>
    <row r="1912" spans="1:20" x14ac:dyDescent="0.2">
      <c r="A1912" s="13"/>
      <c r="B1912"/>
      <c r="J1912" s="227"/>
      <c r="O1912" s="226"/>
      <c r="P1912" s="9"/>
      <c r="R1912" s="454"/>
      <c r="S1912" s="227"/>
      <c r="T1912" s="4"/>
    </row>
    <row r="1913" spans="1:20" x14ac:dyDescent="0.2">
      <c r="A1913" s="13"/>
      <c r="B1913"/>
      <c r="J1913" s="227"/>
      <c r="O1913" s="226"/>
      <c r="P1913" s="9"/>
      <c r="R1913" s="454"/>
      <c r="S1913" s="227"/>
      <c r="T1913" s="4"/>
    </row>
    <row r="1914" spans="1:20" x14ac:dyDescent="0.2">
      <c r="A1914" s="13"/>
      <c r="B1914"/>
      <c r="J1914" s="227"/>
      <c r="O1914" s="226"/>
      <c r="P1914" s="9"/>
      <c r="R1914" s="454"/>
      <c r="S1914" s="227"/>
      <c r="T1914" s="4"/>
    </row>
    <row r="1915" spans="1:20" x14ac:dyDescent="0.2">
      <c r="A1915" s="13"/>
      <c r="B1915"/>
      <c r="J1915" s="227"/>
      <c r="O1915" s="226"/>
      <c r="P1915" s="9"/>
      <c r="R1915" s="454"/>
      <c r="S1915" s="227"/>
      <c r="T1915" s="4"/>
    </row>
    <row r="1916" spans="1:20" x14ac:dyDescent="0.2">
      <c r="A1916" s="13"/>
      <c r="B1916"/>
      <c r="J1916" s="227"/>
      <c r="O1916" s="226"/>
      <c r="P1916" s="9"/>
      <c r="R1916" s="454"/>
      <c r="S1916" s="227"/>
      <c r="T1916" s="4"/>
    </row>
    <row r="1917" spans="1:20" x14ac:dyDescent="0.2">
      <c r="A1917" s="13"/>
      <c r="B1917"/>
      <c r="J1917" s="227"/>
      <c r="O1917" s="226"/>
      <c r="P1917" s="9"/>
      <c r="R1917" s="454"/>
      <c r="S1917" s="227"/>
      <c r="T1917" s="4"/>
    </row>
    <row r="1918" spans="1:20" x14ac:dyDescent="0.2">
      <c r="A1918" s="13"/>
      <c r="B1918"/>
      <c r="J1918" s="227"/>
      <c r="O1918" s="226"/>
      <c r="P1918" s="9"/>
      <c r="R1918" s="454"/>
      <c r="S1918" s="227"/>
      <c r="T1918" s="4"/>
    </row>
    <row r="1919" spans="1:20" x14ac:dyDescent="0.2">
      <c r="A1919" s="13"/>
      <c r="B1919"/>
      <c r="J1919" s="227"/>
      <c r="O1919" s="226"/>
      <c r="P1919" s="9"/>
      <c r="R1919" s="454"/>
      <c r="S1919" s="227"/>
      <c r="T1919" s="4"/>
    </row>
    <row r="1920" spans="1:20" x14ac:dyDescent="0.2">
      <c r="A1920" s="13"/>
      <c r="B1920"/>
      <c r="J1920" s="227"/>
      <c r="O1920" s="226"/>
      <c r="P1920" s="9"/>
      <c r="R1920" s="454"/>
      <c r="S1920" s="227"/>
      <c r="T1920" s="4"/>
    </row>
    <row r="1921" spans="1:20" x14ac:dyDescent="0.2">
      <c r="A1921" s="13"/>
      <c r="B1921"/>
      <c r="J1921" s="227"/>
      <c r="O1921" s="226"/>
      <c r="P1921" s="9"/>
      <c r="R1921" s="454"/>
      <c r="S1921" s="227"/>
      <c r="T1921" s="4"/>
    </row>
    <row r="1922" spans="1:20" x14ac:dyDescent="0.2">
      <c r="A1922" s="13"/>
      <c r="B1922"/>
      <c r="J1922" s="227"/>
      <c r="O1922" s="226"/>
      <c r="P1922" s="9"/>
      <c r="R1922" s="454"/>
      <c r="S1922" s="227"/>
      <c r="T1922" s="4"/>
    </row>
    <row r="1923" spans="1:20" x14ac:dyDescent="0.2">
      <c r="A1923" s="13"/>
      <c r="B1923"/>
      <c r="J1923" s="227"/>
      <c r="O1923" s="226"/>
      <c r="P1923" s="9"/>
      <c r="R1923" s="454"/>
      <c r="S1923" s="227"/>
      <c r="T1923" s="4"/>
    </row>
    <row r="1924" spans="1:20" x14ac:dyDescent="0.2">
      <c r="A1924" s="13"/>
      <c r="B1924"/>
      <c r="J1924" s="227"/>
      <c r="O1924" s="226"/>
      <c r="P1924" s="9"/>
      <c r="R1924" s="454"/>
      <c r="S1924" s="227"/>
      <c r="T1924" s="4"/>
    </row>
    <row r="1925" spans="1:20" x14ac:dyDescent="0.2">
      <c r="A1925" s="13"/>
      <c r="B1925"/>
      <c r="J1925" s="227"/>
      <c r="O1925" s="226"/>
      <c r="P1925" s="9"/>
      <c r="R1925" s="454"/>
      <c r="S1925" s="227"/>
      <c r="T1925" s="4"/>
    </row>
    <row r="1926" spans="1:20" x14ac:dyDescent="0.2">
      <c r="A1926" s="13"/>
      <c r="B1926"/>
      <c r="J1926" s="227"/>
      <c r="O1926" s="226"/>
      <c r="P1926" s="9"/>
      <c r="R1926" s="454"/>
      <c r="S1926" s="227"/>
      <c r="T1926" s="4"/>
    </row>
    <row r="1927" spans="1:20" x14ac:dyDescent="0.2">
      <c r="A1927" s="13"/>
      <c r="B1927"/>
      <c r="J1927" s="227"/>
      <c r="O1927" s="226"/>
      <c r="P1927" s="9"/>
      <c r="R1927" s="454"/>
      <c r="S1927" s="227"/>
      <c r="T1927" s="4"/>
    </row>
    <row r="1928" spans="1:20" x14ac:dyDescent="0.2">
      <c r="A1928" s="13"/>
      <c r="B1928"/>
      <c r="J1928" s="227"/>
      <c r="O1928" s="226"/>
      <c r="P1928" s="9"/>
      <c r="R1928" s="454"/>
      <c r="S1928" s="227"/>
      <c r="T1928" s="4"/>
    </row>
    <row r="1929" spans="1:20" x14ac:dyDescent="0.2">
      <c r="A1929" s="13"/>
      <c r="B1929"/>
      <c r="J1929" s="227"/>
      <c r="O1929" s="226"/>
      <c r="P1929" s="9"/>
      <c r="R1929" s="454"/>
      <c r="S1929" s="227"/>
      <c r="T1929" s="4"/>
    </row>
    <row r="1930" spans="1:20" x14ac:dyDescent="0.2">
      <c r="A1930" s="13"/>
      <c r="B1930"/>
      <c r="J1930" s="227"/>
      <c r="O1930" s="226"/>
      <c r="P1930" s="9"/>
      <c r="R1930" s="454"/>
      <c r="S1930" s="227"/>
      <c r="T1930" s="4"/>
    </row>
    <row r="1931" spans="1:20" x14ac:dyDescent="0.2">
      <c r="A1931" s="13"/>
      <c r="B1931"/>
      <c r="J1931" s="227"/>
      <c r="O1931" s="226"/>
      <c r="P1931" s="9"/>
      <c r="R1931" s="454"/>
      <c r="S1931" s="227"/>
      <c r="T1931" s="4"/>
    </row>
    <row r="1932" spans="1:20" x14ac:dyDescent="0.2">
      <c r="A1932" s="13"/>
      <c r="B1932"/>
      <c r="J1932" s="227"/>
      <c r="O1932" s="226"/>
      <c r="P1932" s="9"/>
      <c r="R1932" s="454"/>
      <c r="S1932" s="227"/>
      <c r="T1932" s="4"/>
    </row>
    <row r="1933" spans="1:20" x14ac:dyDescent="0.2">
      <c r="A1933" s="13"/>
      <c r="B1933"/>
      <c r="J1933" s="227"/>
      <c r="O1933" s="226"/>
      <c r="P1933" s="9"/>
      <c r="R1933" s="454"/>
      <c r="S1933" s="227"/>
      <c r="T1933" s="4"/>
    </row>
    <row r="1934" spans="1:20" x14ac:dyDescent="0.2">
      <c r="A1934" s="13"/>
      <c r="B1934"/>
      <c r="J1934" s="227"/>
      <c r="O1934" s="226"/>
      <c r="P1934" s="9"/>
      <c r="R1934" s="454"/>
      <c r="S1934" s="227"/>
      <c r="T1934" s="4"/>
    </row>
    <row r="1935" spans="1:20" x14ac:dyDescent="0.2">
      <c r="A1935" s="13"/>
      <c r="B1935"/>
      <c r="J1935" s="227"/>
      <c r="O1935" s="226"/>
      <c r="P1935" s="9"/>
      <c r="R1935" s="454"/>
      <c r="S1935" s="227"/>
      <c r="T1935" s="4"/>
    </row>
    <row r="1936" spans="1:20" x14ac:dyDescent="0.2">
      <c r="A1936" s="13"/>
      <c r="B1936"/>
      <c r="J1936" s="227"/>
      <c r="O1936" s="226"/>
      <c r="P1936" s="9"/>
      <c r="R1936" s="454"/>
      <c r="S1936" s="227"/>
      <c r="T1936" s="4"/>
    </row>
    <row r="1937" spans="1:20" x14ac:dyDescent="0.2">
      <c r="A1937" s="13"/>
      <c r="B1937"/>
      <c r="J1937" s="227"/>
      <c r="O1937" s="226"/>
      <c r="P1937" s="9"/>
      <c r="R1937" s="454"/>
      <c r="S1937" s="227"/>
      <c r="T1937" s="4"/>
    </row>
    <row r="1938" spans="1:20" x14ac:dyDescent="0.2">
      <c r="A1938" s="13"/>
      <c r="B1938"/>
      <c r="J1938" s="227"/>
      <c r="O1938" s="226"/>
      <c r="P1938" s="9"/>
      <c r="R1938" s="454"/>
      <c r="S1938" s="227"/>
      <c r="T1938" s="4"/>
    </row>
    <row r="1939" spans="1:20" x14ac:dyDescent="0.2">
      <c r="A1939" s="13"/>
      <c r="B1939"/>
      <c r="J1939" s="227"/>
      <c r="O1939" s="226"/>
      <c r="P1939" s="9"/>
      <c r="R1939" s="454"/>
      <c r="S1939" s="227"/>
      <c r="T1939" s="4"/>
    </row>
    <row r="1940" spans="1:20" x14ac:dyDescent="0.2">
      <c r="A1940" s="13"/>
      <c r="B1940"/>
      <c r="J1940" s="227"/>
      <c r="O1940" s="226"/>
      <c r="P1940" s="9"/>
      <c r="R1940" s="454"/>
      <c r="S1940" s="227"/>
      <c r="T1940" s="4"/>
    </row>
    <row r="1941" spans="1:20" x14ac:dyDescent="0.2">
      <c r="A1941" s="13"/>
      <c r="B1941"/>
      <c r="J1941" s="227"/>
      <c r="O1941" s="226"/>
      <c r="P1941" s="9"/>
      <c r="R1941" s="454"/>
      <c r="S1941" s="227"/>
      <c r="T1941" s="4"/>
    </row>
    <row r="1942" spans="1:20" x14ac:dyDescent="0.2">
      <c r="A1942" s="13"/>
      <c r="B1942"/>
      <c r="J1942" s="227"/>
      <c r="O1942" s="226"/>
      <c r="P1942" s="9"/>
      <c r="R1942" s="454"/>
      <c r="S1942" s="227"/>
      <c r="T1942" s="4"/>
    </row>
    <row r="1943" spans="1:20" x14ac:dyDescent="0.2">
      <c r="A1943" s="13"/>
      <c r="B1943"/>
      <c r="J1943" s="227"/>
      <c r="O1943" s="226"/>
      <c r="P1943" s="9"/>
      <c r="R1943" s="454"/>
      <c r="S1943" s="227"/>
      <c r="T1943" s="4"/>
    </row>
    <row r="1944" spans="1:20" x14ac:dyDescent="0.2">
      <c r="A1944" s="13"/>
      <c r="B1944"/>
      <c r="J1944" s="227"/>
      <c r="O1944" s="226"/>
      <c r="P1944" s="9"/>
      <c r="R1944" s="454"/>
      <c r="S1944" s="227"/>
      <c r="T1944" s="4"/>
    </row>
    <row r="1945" spans="1:20" x14ac:dyDescent="0.2">
      <c r="A1945" s="13"/>
      <c r="B1945"/>
      <c r="J1945" s="227"/>
      <c r="O1945" s="226"/>
      <c r="P1945" s="9"/>
      <c r="R1945" s="454"/>
      <c r="S1945" s="227"/>
      <c r="T1945" s="4"/>
    </row>
    <row r="1946" spans="1:20" x14ac:dyDescent="0.2">
      <c r="A1946" s="13"/>
      <c r="B1946"/>
      <c r="J1946" s="227"/>
      <c r="O1946" s="226"/>
      <c r="P1946" s="9"/>
      <c r="R1946" s="454"/>
      <c r="S1946" s="227"/>
      <c r="T1946" s="4"/>
    </row>
    <row r="1947" spans="1:20" x14ac:dyDescent="0.2">
      <c r="A1947" s="13"/>
      <c r="B1947"/>
      <c r="J1947" s="227"/>
      <c r="O1947" s="226"/>
      <c r="P1947" s="9"/>
      <c r="R1947" s="454"/>
      <c r="S1947" s="227"/>
      <c r="T1947" s="4"/>
    </row>
    <row r="1948" spans="1:20" x14ac:dyDescent="0.2">
      <c r="A1948" s="13"/>
      <c r="B1948"/>
      <c r="J1948" s="227"/>
      <c r="O1948" s="226"/>
      <c r="P1948" s="9"/>
      <c r="R1948" s="454"/>
      <c r="S1948" s="227"/>
      <c r="T1948" s="4"/>
    </row>
    <row r="1949" spans="1:20" x14ac:dyDescent="0.2">
      <c r="A1949" s="13"/>
      <c r="B1949"/>
      <c r="J1949" s="227"/>
      <c r="O1949" s="226"/>
      <c r="P1949" s="9"/>
      <c r="R1949" s="454"/>
      <c r="S1949" s="227"/>
      <c r="T1949" s="4"/>
    </row>
    <row r="1950" spans="1:20" x14ac:dyDescent="0.2">
      <c r="A1950" s="13"/>
      <c r="B1950"/>
      <c r="J1950" s="227"/>
      <c r="O1950" s="226"/>
      <c r="P1950" s="9"/>
      <c r="R1950" s="454"/>
      <c r="S1950" s="227"/>
      <c r="T1950" s="4"/>
    </row>
    <row r="1951" spans="1:20" x14ac:dyDescent="0.2">
      <c r="A1951" s="13"/>
      <c r="B1951"/>
      <c r="J1951" s="227"/>
      <c r="O1951" s="226"/>
      <c r="P1951" s="9"/>
      <c r="R1951" s="454"/>
      <c r="S1951" s="227"/>
      <c r="T1951" s="4"/>
    </row>
    <row r="1952" spans="1:20" x14ac:dyDescent="0.2">
      <c r="A1952" s="13"/>
      <c r="B1952"/>
      <c r="J1952" s="227"/>
      <c r="O1952" s="226"/>
      <c r="P1952" s="9"/>
      <c r="R1952" s="454"/>
      <c r="S1952" s="227"/>
      <c r="T1952" s="4"/>
    </row>
    <row r="1953" spans="1:20" x14ac:dyDescent="0.2">
      <c r="A1953" s="13"/>
      <c r="B1953"/>
      <c r="J1953" s="227"/>
      <c r="O1953" s="226"/>
      <c r="P1953" s="9"/>
      <c r="R1953" s="454"/>
      <c r="S1953" s="227"/>
      <c r="T1953" s="4"/>
    </row>
    <row r="1954" spans="1:20" x14ac:dyDescent="0.2">
      <c r="A1954" s="13"/>
      <c r="B1954"/>
      <c r="J1954" s="227"/>
      <c r="O1954" s="226"/>
      <c r="P1954" s="9"/>
      <c r="R1954" s="454"/>
      <c r="S1954" s="227"/>
      <c r="T1954" s="4"/>
    </row>
    <row r="1955" spans="1:20" x14ac:dyDescent="0.2">
      <c r="A1955" s="13"/>
      <c r="B1955"/>
      <c r="J1955" s="227"/>
      <c r="O1955" s="226"/>
      <c r="P1955" s="9"/>
      <c r="R1955" s="454"/>
      <c r="S1955" s="227"/>
      <c r="T1955" s="4"/>
    </row>
    <row r="1956" spans="1:20" x14ac:dyDescent="0.2">
      <c r="A1956" s="13"/>
      <c r="B1956"/>
      <c r="J1956" s="227"/>
      <c r="O1956" s="226"/>
      <c r="P1956" s="9"/>
      <c r="R1956" s="454"/>
      <c r="S1956" s="227"/>
      <c r="T1956" s="4"/>
    </row>
    <row r="1957" spans="1:20" x14ac:dyDescent="0.2">
      <c r="A1957" s="13"/>
      <c r="B1957"/>
      <c r="J1957" s="227"/>
      <c r="O1957" s="226"/>
      <c r="P1957" s="9"/>
      <c r="R1957" s="454"/>
      <c r="S1957" s="227"/>
      <c r="T1957" s="4"/>
    </row>
    <row r="1958" spans="1:20" x14ac:dyDescent="0.2">
      <c r="A1958" s="13"/>
      <c r="B1958"/>
      <c r="J1958" s="227"/>
      <c r="O1958" s="226"/>
      <c r="P1958" s="9"/>
      <c r="R1958" s="454"/>
      <c r="S1958" s="227"/>
      <c r="T1958" s="4"/>
    </row>
    <row r="1959" spans="1:20" x14ac:dyDescent="0.2">
      <c r="A1959" s="13"/>
      <c r="B1959"/>
      <c r="J1959" s="227"/>
      <c r="O1959" s="226"/>
      <c r="P1959" s="9"/>
      <c r="R1959" s="454"/>
      <c r="S1959" s="227"/>
      <c r="T1959" s="4"/>
    </row>
    <row r="1960" spans="1:20" x14ac:dyDescent="0.2">
      <c r="A1960" s="13"/>
      <c r="B1960"/>
      <c r="J1960" s="227"/>
      <c r="O1960" s="226"/>
      <c r="P1960" s="9"/>
      <c r="R1960" s="454"/>
      <c r="S1960" s="227"/>
      <c r="T1960" s="4"/>
    </row>
    <row r="1961" spans="1:20" x14ac:dyDescent="0.2">
      <c r="A1961" s="13"/>
      <c r="B1961"/>
      <c r="J1961" s="227"/>
      <c r="O1961" s="226"/>
      <c r="P1961" s="9"/>
      <c r="R1961" s="454"/>
      <c r="S1961" s="227"/>
      <c r="T1961" s="4"/>
    </row>
    <row r="1962" spans="1:20" x14ac:dyDescent="0.2">
      <c r="A1962" s="13"/>
      <c r="B1962"/>
      <c r="J1962" s="227"/>
      <c r="O1962" s="226"/>
      <c r="P1962" s="9"/>
      <c r="R1962" s="454"/>
      <c r="S1962" s="227"/>
      <c r="T1962" s="4"/>
    </row>
    <row r="1963" spans="1:20" x14ac:dyDescent="0.2">
      <c r="A1963" s="13"/>
      <c r="B1963"/>
      <c r="J1963" s="227"/>
      <c r="O1963" s="226"/>
      <c r="P1963" s="9"/>
      <c r="R1963" s="454"/>
      <c r="S1963" s="227"/>
      <c r="T1963" s="4"/>
    </row>
    <row r="1964" spans="1:20" x14ac:dyDescent="0.2">
      <c r="A1964" s="13"/>
      <c r="B1964"/>
      <c r="J1964" s="227"/>
      <c r="O1964" s="226"/>
      <c r="P1964" s="9"/>
      <c r="R1964" s="454"/>
      <c r="S1964" s="227"/>
      <c r="T1964" s="4"/>
    </row>
    <row r="1965" spans="1:20" x14ac:dyDescent="0.2">
      <c r="A1965" s="13"/>
      <c r="B1965"/>
      <c r="J1965" s="227"/>
      <c r="O1965" s="226"/>
      <c r="P1965" s="9"/>
      <c r="R1965" s="454"/>
      <c r="S1965" s="227"/>
      <c r="T1965" s="4"/>
    </row>
    <row r="1966" spans="1:20" x14ac:dyDescent="0.2">
      <c r="A1966" s="13"/>
      <c r="B1966"/>
      <c r="J1966" s="227"/>
      <c r="O1966" s="226"/>
      <c r="P1966" s="9"/>
      <c r="R1966" s="454"/>
      <c r="S1966" s="227"/>
      <c r="T1966" s="4"/>
    </row>
    <row r="1967" spans="1:20" x14ac:dyDescent="0.2">
      <c r="A1967" s="13"/>
      <c r="B1967"/>
      <c r="J1967" s="227"/>
      <c r="O1967" s="226"/>
      <c r="P1967" s="9"/>
      <c r="R1967" s="454"/>
      <c r="S1967" s="227"/>
      <c r="T1967" s="4"/>
    </row>
    <row r="1968" spans="1:20" x14ac:dyDescent="0.2">
      <c r="A1968" s="13"/>
      <c r="B1968"/>
      <c r="J1968" s="227"/>
      <c r="O1968" s="226"/>
      <c r="P1968" s="9"/>
      <c r="R1968" s="454"/>
      <c r="S1968" s="227"/>
      <c r="T1968" s="4"/>
    </row>
    <row r="1969" spans="1:20" x14ac:dyDescent="0.2">
      <c r="A1969" s="13"/>
      <c r="B1969"/>
      <c r="J1969" s="227"/>
      <c r="O1969" s="226"/>
      <c r="P1969" s="9"/>
      <c r="R1969" s="454"/>
      <c r="S1969" s="227"/>
      <c r="T1969" s="4"/>
    </row>
    <row r="1970" spans="1:20" x14ac:dyDescent="0.2">
      <c r="A1970" s="13"/>
      <c r="B1970"/>
      <c r="J1970" s="227"/>
      <c r="O1970" s="226"/>
      <c r="P1970" s="9"/>
      <c r="R1970" s="454"/>
      <c r="S1970" s="227"/>
      <c r="T1970" s="4"/>
    </row>
    <row r="1971" spans="1:20" x14ac:dyDescent="0.2">
      <c r="A1971" s="13"/>
      <c r="B1971"/>
      <c r="J1971" s="227"/>
      <c r="O1971" s="226"/>
      <c r="P1971" s="9"/>
      <c r="R1971" s="454"/>
      <c r="S1971" s="227"/>
      <c r="T1971" s="4"/>
    </row>
    <row r="1972" spans="1:20" x14ac:dyDescent="0.2">
      <c r="A1972" s="13"/>
      <c r="B1972"/>
      <c r="J1972" s="227"/>
      <c r="O1972" s="226"/>
      <c r="P1972" s="9"/>
      <c r="R1972" s="454"/>
      <c r="S1972" s="227"/>
      <c r="T1972" s="4"/>
    </row>
    <row r="1973" spans="1:20" x14ac:dyDescent="0.2">
      <c r="A1973" s="13"/>
      <c r="B1973"/>
      <c r="J1973" s="227"/>
      <c r="O1973" s="226"/>
      <c r="P1973" s="9"/>
      <c r="R1973" s="454"/>
      <c r="S1973" s="227"/>
      <c r="T1973" s="4"/>
    </row>
    <row r="1974" spans="1:20" x14ac:dyDescent="0.2">
      <c r="A1974" s="13"/>
      <c r="B1974"/>
      <c r="J1974" s="227"/>
      <c r="O1974" s="226"/>
      <c r="P1974" s="9"/>
      <c r="R1974" s="454"/>
      <c r="S1974" s="227"/>
      <c r="T1974" s="4"/>
    </row>
    <row r="1975" spans="1:20" x14ac:dyDescent="0.2">
      <c r="A1975" s="13"/>
      <c r="B1975"/>
      <c r="J1975" s="227"/>
      <c r="O1975" s="226"/>
      <c r="P1975" s="9"/>
      <c r="R1975" s="454"/>
      <c r="S1975" s="227"/>
      <c r="T1975" s="4"/>
    </row>
    <row r="1976" spans="1:20" x14ac:dyDescent="0.2">
      <c r="A1976" s="13"/>
      <c r="B1976"/>
      <c r="J1976" s="227"/>
      <c r="O1976" s="226"/>
      <c r="P1976" s="9"/>
      <c r="R1976" s="454"/>
      <c r="S1976" s="227"/>
      <c r="T1976" s="4"/>
    </row>
    <row r="1977" spans="1:20" x14ac:dyDescent="0.2">
      <c r="A1977" s="13"/>
      <c r="B1977"/>
      <c r="J1977" s="227"/>
      <c r="O1977" s="226"/>
      <c r="P1977" s="9"/>
      <c r="R1977" s="454"/>
      <c r="S1977" s="227"/>
      <c r="T1977" s="4"/>
    </row>
    <row r="1978" spans="1:20" x14ac:dyDescent="0.2">
      <c r="A1978" s="13"/>
      <c r="B1978"/>
      <c r="J1978" s="227"/>
      <c r="O1978" s="226"/>
      <c r="P1978" s="9"/>
      <c r="R1978" s="454"/>
      <c r="S1978" s="227"/>
      <c r="T1978" s="4"/>
    </row>
    <row r="1979" spans="1:20" x14ac:dyDescent="0.2">
      <c r="A1979" s="13"/>
      <c r="B1979"/>
      <c r="J1979" s="227"/>
      <c r="O1979" s="226"/>
      <c r="P1979" s="9"/>
      <c r="R1979" s="454"/>
      <c r="S1979" s="227"/>
      <c r="T1979" s="4"/>
    </row>
    <row r="1980" spans="1:20" x14ac:dyDescent="0.2">
      <c r="A1980" s="13"/>
      <c r="B1980"/>
      <c r="J1980" s="227"/>
      <c r="O1980" s="226"/>
      <c r="P1980" s="9"/>
      <c r="R1980" s="454"/>
      <c r="S1980" s="227"/>
      <c r="T1980" s="4"/>
    </row>
    <row r="1981" spans="1:20" x14ac:dyDescent="0.2">
      <c r="A1981" s="13"/>
      <c r="B1981"/>
      <c r="J1981" s="227"/>
      <c r="O1981" s="226"/>
      <c r="P1981" s="9"/>
      <c r="R1981" s="454"/>
      <c r="S1981" s="227"/>
      <c r="T1981" s="4"/>
    </row>
    <row r="1982" spans="1:20" x14ac:dyDescent="0.2">
      <c r="A1982" s="13"/>
      <c r="B1982"/>
      <c r="J1982" s="227"/>
      <c r="O1982" s="226"/>
      <c r="P1982" s="9"/>
      <c r="R1982" s="454"/>
      <c r="S1982" s="227"/>
      <c r="T1982" s="4"/>
    </row>
    <row r="1983" spans="1:20" x14ac:dyDescent="0.2">
      <c r="A1983" s="13"/>
      <c r="B1983"/>
      <c r="J1983" s="227"/>
      <c r="O1983" s="226"/>
      <c r="P1983" s="9"/>
      <c r="R1983" s="454"/>
      <c r="S1983" s="227"/>
      <c r="T1983" s="4"/>
    </row>
    <row r="1984" spans="1:20" x14ac:dyDescent="0.2">
      <c r="A1984" s="13"/>
      <c r="B1984"/>
      <c r="J1984" s="227"/>
      <c r="O1984" s="226"/>
      <c r="P1984" s="9"/>
      <c r="R1984" s="454"/>
      <c r="S1984" s="227"/>
      <c r="T1984" s="4"/>
    </row>
    <row r="1985" spans="1:20" x14ac:dyDescent="0.2">
      <c r="A1985" s="13"/>
      <c r="B1985"/>
      <c r="J1985" s="227"/>
      <c r="O1985" s="226"/>
      <c r="P1985" s="9"/>
      <c r="R1985" s="454"/>
      <c r="S1985" s="227"/>
      <c r="T1985" s="4"/>
    </row>
    <row r="1986" spans="1:20" x14ac:dyDescent="0.2">
      <c r="A1986" s="13"/>
      <c r="B1986"/>
      <c r="J1986" s="227"/>
      <c r="O1986" s="226"/>
      <c r="P1986" s="9"/>
      <c r="R1986" s="454"/>
      <c r="S1986" s="227"/>
      <c r="T1986" s="4"/>
    </row>
    <row r="1987" spans="1:20" x14ac:dyDescent="0.2">
      <c r="A1987" s="13"/>
      <c r="B1987"/>
      <c r="J1987" s="227"/>
      <c r="O1987" s="226"/>
      <c r="P1987" s="9"/>
      <c r="R1987" s="454"/>
      <c r="S1987" s="227"/>
      <c r="T1987" s="4"/>
    </row>
    <row r="1988" spans="1:20" x14ac:dyDescent="0.2">
      <c r="A1988" s="13"/>
      <c r="B1988"/>
      <c r="J1988" s="227"/>
      <c r="O1988" s="226"/>
      <c r="P1988" s="9"/>
      <c r="R1988" s="454"/>
      <c r="S1988" s="227"/>
      <c r="T1988" s="4"/>
    </row>
    <row r="1989" spans="1:20" x14ac:dyDescent="0.2">
      <c r="A1989" s="13"/>
      <c r="B1989"/>
      <c r="J1989" s="227"/>
      <c r="O1989" s="226"/>
      <c r="P1989" s="9"/>
      <c r="R1989" s="454"/>
      <c r="S1989" s="227"/>
      <c r="T1989" s="4"/>
    </row>
    <row r="1990" spans="1:20" x14ac:dyDescent="0.2">
      <c r="A1990" s="13"/>
      <c r="B1990"/>
      <c r="J1990" s="227"/>
      <c r="O1990" s="226"/>
      <c r="P1990" s="9"/>
      <c r="R1990" s="454"/>
      <c r="S1990" s="227"/>
      <c r="T1990" s="4"/>
    </row>
    <row r="1991" spans="1:20" x14ac:dyDescent="0.2">
      <c r="A1991" s="13"/>
      <c r="B1991"/>
      <c r="J1991" s="227"/>
      <c r="O1991" s="226"/>
      <c r="P1991" s="9"/>
      <c r="R1991" s="454"/>
      <c r="S1991" s="227"/>
      <c r="T1991" s="4"/>
    </row>
    <row r="1992" spans="1:20" x14ac:dyDescent="0.2">
      <c r="A1992" s="13"/>
      <c r="B1992"/>
      <c r="J1992" s="227"/>
      <c r="O1992" s="226"/>
      <c r="P1992" s="9"/>
      <c r="R1992" s="454"/>
      <c r="S1992" s="227"/>
      <c r="T1992" s="4"/>
    </row>
    <row r="1993" spans="1:20" x14ac:dyDescent="0.2">
      <c r="A1993" s="13"/>
      <c r="B1993"/>
      <c r="J1993" s="227"/>
      <c r="O1993" s="226"/>
      <c r="P1993" s="9"/>
      <c r="R1993" s="454"/>
      <c r="S1993" s="227"/>
      <c r="T1993" s="4"/>
    </row>
    <row r="1994" spans="1:20" x14ac:dyDescent="0.2">
      <c r="A1994" s="13"/>
      <c r="B1994"/>
      <c r="J1994" s="227"/>
      <c r="O1994" s="226"/>
      <c r="P1994" s="9"/>
      <c r="R1994" s="454"/>
      <c r="S1994" s="227"/>
      <c r="T1994" s="4"/>
    </row>
    <row r="1995" spans="1:20" x14ac:dyDescent="0.2">
      <c r="A1995" s="13"/>
      <c r="B1995"/>
      <c r="J1995" s="227"/>
      <c r="O1995" s="226"/>
      <c r="P1995" s="9"/>
      <c r="R1995" s="454"/>
      <c r="S1995" s="227"/>
      <c r="T1995" s="4"/>
    </row>
    <row r="1996" spans="1:20" x14ac:dyDescent="0.2">
      <c r="A1996" s="13"/>
      <c r="B1996"/>
      <c r="J1996" s="227"/>
      <c r="O1996" s="226"/>
      <c r="P1996" s="9"/>
      <c r="R1996" s="454"/>
      <c r="S1996" s="227"/>
      <c r="T1996" s="4"/>
    </row>
    <row r="1997" spans="1:20" x14ac:dyDescent="0.2">
      <c r="A1997" s="13"/>
      <c r="B1997"/>
      <c r="J1997" s="227"/>
      <c r="O1997" s="226"/>
      <c r="P1997" s="9"/>
      <c r="R1997" s="454"/>
      <c r="S1997" s="227"/>
      <c r="T1997" s="4"/>
    </row>
    <row r="1998" spans="1:20" x14ac:dyDescent="0.2">
      <c r="A1998" s="13"/>
      <c r="B1998"/>
      <c r="J1998" s="227"/>
      <c r="O1998" s="226"/>
      <c r="P1998" s="9"/>
      <c r="R1998" s="454"/>
      <c r="S1998" s="227"/>
      <c r="T1998" s="4"/>
    </row>
    <row r="1999" spans="1:20" x14ac:dyDescent="0.2">
      <c r="A1999" s="13"/>
      <c r="B1999"/>
      <c r="J1999" s="227"/>
      <c r="O1999" s="226"/>
      <c r="P1999" s="9"/>
      <c r="R1999" s="454"/>
      <c r="S1999" s="227"/>
      <c r="T1999" s="4"/>
    </row>
    <row r="2000" spans="1:20" x14ac:dyDescent="0.2">
      <c r="A2000" s="13"/>
      <c r="B2000"/>
      <c r="J2000" s="227"/>
      <c r="O2000" s="226"/>
      <c r="P2000" s="9"/>
      <c r="R2000" s="454"/>
      <c r="S2000" s="227"/>
      <c r="T2000" s="4"/>
    </row>
    <row r="2001" spans="1:20" x14ac:dyDescent="0.2">
      <c r="A2001" s="13"/>
      <c r="B2001"/>
      <c r="J2001" s="227"/>
      <c r="O2001" s="226"/>
      <c r="P2001" s="9"/>
      <c r="R2001" s="454"/>
      <c r="S2001" s="227"/>
      <c r="T2001" s="4"/>
    </row>
    <row r="2002" spans="1:20" x14ac:dyDescent="0.2">
      <c r="A2002" s="13"/>
      <c r="B2002"/>
      <c r="J2002" s="227"/>
      <c r="O2002" s="226"/>
      <c r="P2002" s="9"/>
      <c r="R2002" s="454"/>
      <c r="S2002" s="227"/>
      <c r="T2002" s="4"/>
    </row>
    <row r="2003" spans="1:20" x14ac:dyDescent="0.2">
      <c r="A2003" s="13"/>
      <c r="B2003"/>
      <c r="J2003" s="227"/>
      <c r="O2003" s="226"/>
      <c r="P2003" s="9"/>
      <c r="R2003" s="454"/>
      <c r="S2003" s="227"/>
      <c r="T2003" s="4"/>
    </row>
    <row r="2004" spans="1:20" x14ac:dyDescent="0.2">
      <c r="A2004" s="13"/>
      <c r="B2004"/>
      <c r="J2004" s="227"/>
      <c r="O2004" s="226"/>
      <c r="P2004" s="9"/>
      <c r="R2004" s="454"/>
      <c r="S2004" s="227"/>
      <c r="T2004" s="4"/>
    </row>
    <row r="2005" spans="1:20" x14ac:dyDescent="0.2">
      <c r="A2005" s="13"/>
      <c r="B2005"/>
      <c r="J2005" s="227"/>
      <c r="O2005" s="226"/>
      <c r="P2005" s="9"/>
      <c r="R2005" s="454"/>
      <c r="S2005" s="227"/>
      <c r="T2005" s="4"/>
    </row>
    <row r="2006" spans="1:20" x14ac:dyDescent="0.2">
      <c r="A2006" s="13"/>
      <c r="B2006"/>
      <c r="J2006" s="227"/>
      <c r="O2006" s="226"/>
      <c r="P2006" s="9"/>
      <c r="R2006" s="454"/>
      <c r="S2006" s="227"/>
      <c r="T2006" s="4"/>
    </row>
    <row r="2007" spans="1:20" x14ac:dyDescent="0.2">
      <c r="A2007" s="13"/>
      <c r="B2007"/>
      <c r="J2007" s="227"/>
      <c r="O2007" s="226"/>
      <c r="P2007" s="9"/>
      <c r="R2007" s="454"/>
      <c r="S2007" s="227"/>
      <c r="T2007" s="4"/>
    </row>
    <row r="2008" spans="1:20" x14ac:dyDescent="0.2">
      <c r="A2008" s="13"/>
      <c r="B2008"/>
      <c r="J2008" s="227"/>
      <c r="O2008" s="226"/>
      <c r="P2008" s="9"/>
      <c r="R2008" s="454"/>
      <c r="S2008" s="227"/>
      <c r="T2008" s="4"/>
    </row>
    <row r="2009" spans="1:20" x14ac:dyDescent="0.2">
      <c r="A2009" s="13"/>
      <c r="B2009"/>
      <c r="J2009" s="227"/>
      <c r="O2009" s="226"/>
      <c r="P2009" s="9"/>
      <c r="R2009" s="454"/>
      <c r="S2009" s="227"/>
      <c r="T2009" s="4"/>
    </row>
    <row r="2010" spans="1:20" x14ac:dyDescent="0.2">
      <c r="A2010" s="13"/>
      <c r="B2010"/>
      <c r="J2010" s="227"/>
      <c r="O2010" s="226"/>
      <c r="P2010" s="9"/>
      <c r="R2010" s="454"/>
      <c r="S2010" s="227"/>
      <c r="T2010" s="4"/>
    </row>
    <row r="2011" spans="1:20" x14ac:dyDescent="0.2">
      <c r="A2011" s="13"/>
      <c r="B2011"/>
      <c r="J2011" s="227"/>
      <c r="O2011" s="226"/>
      <c r="P2011" s="9"/>
      <c r="R2011" s="454"/>
      <c r="S2011" s="227"/>
      <c r="T2011" s="4"/>
    </row>
    <row r="2012" spans="1:20" x14ac:dyDescent="0.2">
      <c r="A2012" s="13"/>
      <c r="B2012"/>
      <c r="J2012" s="227"/>
      <c r="O2012" s="226"/>
      <c r="P2012" s="9"/>
      <c r="R2012" s="454"/>
      <c r="S2012" s="227"/>
      <c r="T2012" s="4"/>
    </row>
    <row r="2013" spans="1:20" x14ac:dyDescent="0.2">
      <c r="A2013" s="13"/>
      <c r="B2013"/>
      <c r="J2013" s="227"/>
      <c r="O2013" s="226"/>
      <c r="P2013" s="9"/>
      <c r="R2013" s="454"/>
      <c r="S2013" s="227"/>
      <c r="T2013" s="4"/>
    </row>
    <row r="2014" spans="1:20" x14ac:dyDescent="0.2">
      <c r="A2014" s="13"/>
      <c r="B2014"/>
      <c r="J2014" s="227"/>
      <c r="O2014" s="226"/>
      <c r="P2014" s="9"/>
      <c r="R2014" s="454"/>
      <c r="S2014" s="227"/>
      <c r="T2014" s="4"/>
    </row>
    <row r="2015" spans="1:20" x14ac:dyDescent="0.2">
      <c r="A2015" s="13"/>
      <c r="B2015"/>
      <c r="J2015" s="227"/>
      <c r="O2015" s="226"/>
      <c r="P2015" s="9"/>
      <c r="R2015" s="454"/>
      <c r="S2015" s="227"/>
      <c r="T2015" s="4"/>
    </row>
    <row r="2016" spans="1:20" x14ac:dyDescent="0.2">
      <c r="A2016" s="13"/>
      <c r="B2016"/>
      <c r="J2016" s="227"/>
      <c r="O2016" s="226"/>
      <c r="P2016" s="9"/>
      <c r="R2016" s="454"/>
      <c r="S2016" s="227"/>
      <c r="T2016" s="4"/>
    </row>
    <row r="2017" spans="1:20" x14ac:dyDescent="0.2">
      <c r="A2017" s="13"/>
      <c r="B2017"/>
      <c r="J2017" s="227"/>
      <c r="O2017" s="226"/>
      <c r="P2017" s="9"/>
      <c r="R2017" s="454"/>
      <c r="S2017" s="227"/>
      <c r="T2017" s="4"/>
    </row>
    <row r="2018" spans="1:20" x14ac:dyDescent="0.2">
      <c r="A2018" s="13"/>
      <c r="B2018"/>
      <c r="J2018" s="227"/>
      <c r="O2018" s="226"/>
      <c r="P2018" s="9"/>
      <c r="R2018" s="454"/>
      <c r="S2018" s="227"/>
      <c r="T2018" s="4"/>
    </row>
    <row r="2019" spans="1:20" x14ac:dyDescent="0.2">
      <c r="A2019" s="13"/>
      <c r="B2019"/>
      <c r="J2019" s="227"/>
      <c r="O2019" s="226"/>
      <c r="P2019" s="9"/>
      <c r="R2019" s="454"/>
      <c r="S2019" s="227"/>
      <c r="T2019" s="4"/>
    </row>
    <row r="2020" spans="1:20" x14ac:dyDescent="0.2">
      <c r="A2020" s="13"/>
      <c r="B2020"/>
      <c r="J2020" s="227"/>
      <c r="O2020" s="226"/>
      <c r="P2020" s="9"/>
      <c r="R2020" s="454"/>
      <c r="S2020" s="227"/>
      <c r="T2020" s="4"/>
    </row>
    <row r="2021" spans="1:20" x14ac:dyDescent="0.2">
      <c r="A2021" s="13"/>
      <c r="B2021"/>
      <c r="J2021" s="227"/>
      <c r="O2021" s="226"/>
      <c r="P2021" s="9"/>
      <c r="R2021" s="454"/>
      <c r="S2021" s="227"/>
      <c r="T2021" s="4"/>
    </row>
    <row r="2022" spans="1:20" x14ac:dyDescent="0.2">
      <c r="A2022" s="13"/>
      <c r="B2022"/>
      <c r="J2022" s="227"/>
      <c r="O2022" s="226"/>
      <c r="P2022" s="9"/>
      <c r="R2022" s="454"/>
      <c r="S2022" s="227"/>
      <c r="T2022" s="4"/>
    </row>
    <row r="2023" spans="1:20" x14ac:dyDescent="0.2">
      <c r="A2023" s="13"/>
      <c r="B2023"/>
      <c r="J2023" s="227"/>
      <c r="O2023" s="226"/>
      <c r="P2023" s="9"/>
      <c r="R2023" s="454"/>
      <c r="S2023" s="227"/>
      <c r="T2023" s="4"/>
    </row>
    <row r="2024" spans="1:20" x14ac:dyDescent="0.2">
      <c r="A2024" s="13"/>
      <c r="B2024"/>
      <c r="J2024" s="227"/>
      <c r="O2024" s="226"/>
      <c r="P2024" s="9"/>
      <c r="R2024" s="454"/>
      <c r="S2024" s="227"/>
      <c r="T2024" s="4"/>
    </row>
    <row r="2025" spans="1:20" x14ac:dyDescent="0.2">
      <c r="A2025" s="13"/>
      <c r="B2025"/>
      <c r="J2025" s="227"/>
      <c r="O2025" s="226"/>
      <c r="P2025" s="9"/>
      <c r="R2025" s="454"/>
      <c r="S2025" s="227"/>
      <c r="T2025" s="4"/>
    </row>
    <row r="2026" spans="1:20" x14ac:dyDescent="0.2">
      <c r="A2026" s="13"/>
      <c r="B2026"/>
      <c r="J2026" s="227"/>
      <c r="O2026" s="226"/>
      <c r="P2026" s="9"/>
      <c r="R2026" s="454"/>
      <c r="S2026" s="227"/>
      <c r="T2026" s="4"/>
    </row>
    <row r="2027" spans="1:20" x14ac:dyDescent="0.2">
      <c r="A2027" s="13"/>
      <c r="B2027"/>
      <c r="J2027" s="227"/>
      <c r="O2027" s="226"/>
      <c r="P2027" s="9"/>
      <c r="R2027" s="454"/>
      <c r="S2027" s="227"/>
      <c r="T2027" s="4"/>
    </row>
    <row r="2028" spans="1:20" x14ac:dyDescent="0.2">
      <c r="A2028" s="13"/>
      <c r="B2028"/>
      <c r="J2028" s="227"/>
      <c r="O2028" s="226"/>
      <c r="P2028" s="9"/>
      <c r="R2028" s="454"/>
      <c r="S2028" s="227"/>
      <c r="T2028" s="4"/>
    </row>
    <row r="2029" spans="1:20" x14ac:dyDescent="0.2">
      <c r="A2029" s="13"/>
      <c r="B2029"/>
      <c r="J2029" s="227"/>
      <c r="O2029" s="226"/>
      <c r="P2029" s="9"/>
      <c r="R2029" s="454"/>
      <c r="S2029" s="227"/>
      <c r="T2029" s="4"/>
    </row>
    <row r="2030" spans="1:20" x14ac:dyDescent="0.2">
      <c r="A2030" s="13"/>
      <c r="B2030"/>
      <c r="J2030" s="227"/>
      <c r="O2030" s="226"/>
      <c r="P2030" s="9"/>
      <c r="R2030" s="454"/>
      <c r="S2030" s="227"/>
      <c r="T2030" s="4"/>
    </row>
    <row r="2031" spans="1:20" x14ac:dyDescent="0.2">
      <c r="A2031" s="13"/>
      <c r="B2031"/>
      <c r="J2031" s="227"/>
      <c r="O2031" s="226"/>
      <c r="P2031" s="9"/>
      <c r="R2031" s="454"/>
      <c r="S2031" s="227"/>
      <c r="T2031" s="4"/>
    </row>
    <row r="2032" spans="1:20" x14ac:dyDescent="0.2">
      <c r="A2032" s="13"/>
      <c r="B2032"/>
      <c r="J2032" s="227"/>
      <c r="O2032" s="226"/>
      <c r="P2032" s="9"/>
      <c r="R2032" s="454"/>
      <c r="S2032" s="227"/>
      <c r="T2032" s="4"/>
    </row>
    <row r="2033" spans="1:20" x14ac:dyDescent="0.2">
      <c r="A2033" s="13"/>
      <c r="B2033"/>
      <c r="J2033" s="227"/>
      <c r="O2033" s="226"/>
      <c r="P2033" s="9"/>
      <c r="R2033" s="454"/>
      <c r="S2033" s="227"/>
      <c r="T2033" s="4"/>
    </row>
    <row r="2034" spans="1:20" x14ac:dyDescent="0.2">
      <c r="A2034" s="13"/>
      <c r="B2034"/>
      <c r="J2034" s="227"/>
      <c r="O2034" s="226"/>
      <c r="P2034" s="9"/>
      <c r="R2034" s="454"/>
      <c r="S2034" s="227"/>
      <c r="T2034" s="4"/>
    </row>
    <row r="2035" spans="1:20" x14ac:dyDescent="0.2">
      <c r="A2035" s="13"/>
      <c r="B2035"/>
      <c r="J2035" s="227"/>
      <c r="O2035" s="226"/>
      <c r="P2035" s="9"/>
      <c r="R2035" s="454"/>
      <c r="S2035" s="227"/>
      <c r="T2035" s="4"/>
    </row>
    <row r="2036" spans="1:20" x14ac:dyDescent="0.2">
      <c r="A2036" s="13"/>
      <c r="B2036"/>
      <c r="J2036" s="227"/>
      <c r="O2036" s="226"/>
      <c r="P2036" s="9"/>
      <c r="R2036" s="454"/>
      <c r="S2036" s="227"/>
      <c r="T2036" s="4"/>
    </row>
    <row r="2037" spans="1:20" x14ac:dyDescent="0.2">
      <c r="A2037" s="13"/>
      <c r="B2037"/>
      <c r="J2037" s="227"/>
      <c r="O2037" s="226"/>
      <c r="P2037" s="9"/>
      <c r="R2037" s="454"/>
      <c r="S2037" s="227"/>
      <c r="T2037" s="4"/>
    </row>
    <row r="2038" spans="1:20" x14ac:dyDescent="0.2">
      <c r="A2038" s="13"/>
      <c r="B2038"/>
      <c r="J2038" s="227"/>
      <c r="O2038" s="226"/>
      <c r="P2038" s="9"/>
      <c r="R2038" s="454"/>
      <c r="S2038" s="227"/>
      <c r="T2038" s="4"/>
    </row>
    <row r="2039" spans="1:20" x14ac:dyDescent="0.2">
      <c r="A2039" s="13"/>
      <c r="B2039"/>
      <c r="J2039" s="227"/>
      <c r="O2039" s="226"/>
      <c r="P2039" s="9"/>
      <c r="R2039" s="454"/>
      <c r="S2039" s="227"/>
      <c r="T2039" s="4"/>
    </row>
    <row r="2040" spans="1:20" x14ac:dyDescent="0.2">
      <c r="A2040" s="13"/>
      <c r="B2040"/>
      <c r="J2040" s="227"/>
      <c r="O2040" s="226"/>
      <c r="P2040" s="9"/>
      <c r="R2040" s="454"/>
      <c r="S2040" s="227"/>
      <c r="T2040" s="4"/>
    </row>
    <row r="2041" spans="1:20" x14ac:dyDescent="0.2">
      <c r="A2041" s="13"/>
      <c r="B2041"/>
      <c r="J2041" s="227"/>
      <c r="O2041" s="226"/>
      <c r="P2041" s="9"/>
      <c r="R2041" s="454"/>
      <c r="S2041" s="227"/>
      <c r="T2041" s="4"/>
    </row>
    <row r="2042" spans="1:20" x14ac:dyDescent="0.2">
      <c r="A2042" s="13"/>
      <c r="B2042"/>
      <c r="J2042" s="227"/>
      <c r="O2042" s="226"/>
      <c r="P2042" s="9"/>
      <c r="R2042" s="454"/>
      <c r="S2042" s="227"/>
      <c r="T2042" s="4"/>
    </row>
    <row r="2043" spans="1:20" x14ac:dyDescent="0.2">
      <c r="A2043" s="13"/>
      <c r="B2043"/>
      <c r="J2043" s="227"/>
      <c r="O2043" s="226"/>
      <c r="P2043" s="9"/>
      <c r="R2043" s="454"/>
      <c r="S2043" s="227"/>
      <c r="T2043" s="4"/>
    </row>
    <row r="2044" spans="1:20" x14ac:dyDescent="0.2">
      <c r="A2044" s="13"/>
      <c r="B2044"/>
      <c r="J2044" s="227"/>
      <c r="O2044" s="226"/>
      <c r="P2044" s="9"/>
      <c r="R2044" s="454"/>
      <c r="S2044" s="227"/>
      <c r="T2044" s="4"/>
    </row>
    <row r="2045" spans="1:20" x14ac:dyDescent="0.2">
      <c r="A2045" s="13"/>
      <c r="B2045"/>
      <c r="J2045" s="227"/>
      <c r="O2045" s="226"/>
      <c r="P2045" s="9"/>
      <c r="R2045" s="454"/>
      <c r="S2045" s="227"/>
      <c r="T2045" s="4"/>
    </row>
    <row r="2046" spans="1:20" x14ac:dyDescent="0.2">
      <c r="A2046" s="13"/>
      <c r="B2046"/>
      <c r="J2046" s="227"/>
      <c r="O2046" s="226"/>
      <c r="P2046" s="9"/>
      <c r="R2046" s="454"/>
      <c r="S2046" s="227"/>
      <c r="T2046" s="4"/>
    </row>
    <row r="2047" spans="1:20" x14ac:dyDescent="0.2">
      <c r="A2047" s="13"/>
      <c r="B2047"/>
      <c r="J2047" s="227"/>
      <c r="O2047" s="226"/>
      <c r="P2047" s="9"/>
      <c r="R2047" s="454"/>
      <c r="S2047" s="227"/>
      <c r="T2047" s="4"/>
    </row>
    <row r="2048" spans="1:20" x14ac:dyDescent="0.2">
      <c r="A2048" s="13"/>
      <c r="B2048"/>
      <c r="J2048" s="227"/>
      <c r="O2048" s="226"/>
      <c r="P2048" s="9"/>
      <c r="R2048" s="454"/>
      <c r="S2048" s="227"/>
      <c r="T2048" s="4"/>
    </row>
    <row r="2049" spans="1:20" x14ac:dyDescent="0.2">
      <c r="A2049" s="13"/>
      <c r="B2049"/>
      <c r="J2049" s="227"/>
      <c r="O2049" s="226"/>
      <c r="P2049" s="9"/>
      <c r="R2049" s="454"/>
      <c r="S2049" s="227"/>
      <c r="T2049" s="4"/>
    </row>
    <row r="2050" spans="1:20" x14ac:dyDescent="0.2">
      <c r="A2050" s="13"/>
      <c r="B2050"/>
      <c r="J2050" s="227"/>
      <c r="O2050" s="226"/>
      <c r="P2050" s="9"/>
      <c r="R2050" s="454"/>
      <c r="S2050" s="227"/>
      <c r="T2050" s="4"/>
    </row>
    <row r="2051" spans="1:20" x14ac:dyDescent="0.2">
      <c r="A2051" s="13"/>
      <c r="B2051"/>
      <c r="J2051" s="227"/>
      <c r="O2051" s="226"/>
      <c r="P2051" s="9"/>
      <c r="R2051" s="454"/>
      <c r="S2051" s="227"/>
      <c r="T2051" s="4"/>
    </row>
    <row r="2052" spans="1:20" x14ac:dyDescent="0.2">
      <c r="A2052" s="13"/>
      <c r="B2052"/>
      <c r="J2052" s="227"/>
      <c r="O2052" s="226"/>
      <c r="P2052" s="9"/>
      <c r="R2052" s="454"/>
      <c r="S2052" s="227"/>
      <c r="T2052" s="4"/>
    </row>
    <row r="2053" spans="1:20" x14ac:dyDescent="0.2">
      <c r="A2053" s="13"/>
      <c r="B2053"/>
      <c r="J2053" s="227"/>
      <c r="O2053" s="226"/>
      <c r="P2053" s="9"/>
      <c r="R2053" s="454"/>
      <c r="S2053" s="227"/>
      <c r="T2053" s="4"/>
    </row>
    <row r="2054" spans="1:20" x14ac:dyDescent="0.2">
      <c r="A2054" s="13"/>
      <c r="B2054"/>
      <c r="J2054" s="227"/>
      <c r="O2054" s="226"/>
      <c r="P2054" s="9"/>
      <c r="R2054" s="454"/>
      <c r="S2054" s="227"/>
      <c r="T2054" s="4"/>
    </row>
    <row r="2055" spans="1:20" x14ac:dyDescent="0.2">
      <c r="A2055" s="13"/>
      <c r="B2055"/>
      <c r="J2055" s="227"/>
      <c r="O2055" s="226"/>
      <c r="P2055" s="9"/>
      <c r="R2055" s="454"/>
      <c r="S2055" s="227"/>
      <c r="T2055" s="4"/>
    </row>
    <row r="2056" spans="1:20" x14ac:dyDescent="0.2">
      <c r="A2056" s="13"/>
      <c r="B2056"/>
      <c r="J2056" s="227"/>
      <c r="O2056" s="226"/>
      <c r="P2056" s="9"/>
      <c r="R2056" s="454"/>
      <c r="S2056" s="227"/>
      <c r="T2056" s="4"/>
    </row>
    <row r="2057" spans="1:20" x14ac:dyDescent="0.2">
      <c r="A2057" s="13"/>
      <c r="B2057"/>
      <c r="J2057" s="227"/>
      <c r="O2057" s="226"/>
      <c r="P2057" s="9"/>
      <c r="R2057" s="454"/>
      <c r="S2057" s="227"/>
      <c r="T2057" s="4"/>
    </row>
    <row r="2058" spans="1:20" x14ac:dyDescent="0.2">
      <c r="A2058" s="13"/>
      <c r="B2058"/>
      <c r="J2058" s="227"/>
      <c r="O2058" s="226"/>
      <c r="P2058" s="9"/>
      <c r="R2058" s="454"/>
      <c r="S2058" s="227"/>
      <c r="T2058" s="4"/>
    </row>
    <row r="2059" spans="1:20" x14ac:dyDescent="0.2">
      <c r="A2059" s="13"/>
      <c r="B2059"/>
      <c r="J2059" s="227"/>
      <c r="O2059" s="226"/>
      <c r="P2059" s="9"/>
      <c r="R2059" s="454"/>
      <c r="S2059" s="227"/>
      <c r="T2059" s="4"/>
    </row>
    <row r="2060" spans="1:20" x14ac:dyDescent="0.2">
      <c r="A2060" s="13"/>
      <c r="B2060"/>
      <c r="J2060" s="227"/>
      <c r="O2060" s="226"/>
      <c r="P2060" s="9"/>
      <c r="R2060" s="454"/>
      <c r="S2060" s="227"/>
      <c r="T2060" s="4"/>
    </row>
    <row r="2061" spans="1:20" x14ac:dyDescent="0.2">
      <c r="A2061" s="13"/>
      <c r="B2061"/>
      <c r="J2061" s="227"/>
      <c r="O2061" s="226"/>
      <c r="P2061" s="9"/>
      <c r="R2061" s="454"/>
      <c r="S2061" s="227"/>
      <c r="T2061" s="4"/>
    </row>
    <row r="2062" spans="1:20" x14ac:dyDescent="0.2">
      <c r="A2062" s="13"/>
      <c r="B2062"/>
      <c r="J2062" s="227"/>
      <c r="O2062" s="226"/>
      <c r="P2062" s="9"/>
      <c r="R2062" s="454"/>
      <c r="S2062" s="227"/>
      <c r="T2062" s="4"/>
    </row>
    <row r="2063" spans="1:20" x14ac:dyDescent="0.2">
      <c r="A2063" s="13"/>
      <c r="B2063"/>
      <c r="J2063" s="227"/>
      <c r="O2063" s="226"/>
      <c r="P2063" s="9"/>
      <c r="R2063" s="454"/>
      <c r="S2063" s="227"/>
      <c r="T2063" s="4"/>
    </row>
    <row r="2064" spans="1:20" x14ac:dyDescent="0.2">
      <c r="A2064" s="13"/>
      <c r="B2064"/>
      <c r="J2064" s="227"/>
      <c r="O2064" s="226"/>
      <c r="P2064" s="9"/>
      <c r="R2064" s="454"/>
      <c r="S2064" s="227"/>
      <c r="T2064" s="4"/>
    </row>
    <row r="2065" spans="1:20" x14ac:dyDescent="0.2">
      <c r="A2065" s="13"/>
      <c r="B2065"/>
      <c r="J2065" s="227"/>
      <c r="O2065" s="226"/>
      <c r="P2065" s="9"/>
      <c r="R2065" s="454"/>
      <c r="S2065" s="227"/>
      <c r="T2065" s="4"/>
    </row>
    <row r="2066" spans="1:20" x14ac:dyDescent="0.2">
      <c r="A2066" s="13"/>
      <c r="B2066"/>
      <c r="J2066" s="227"/>
      <c r="O2066" s="226"/>
      <c r="P2066" s="9"/>
      <c r="R2066" s="454"/>
      <c r="S2066" s="227"/>
      <c r="T2066" s="4"/>
    </row>
    <row r="2067" spans="1:20" x14ac:dyDescent="0.2">
      <c r="A2067" s="13"/>
      <c r="B2067"/>
      <c r="J2067" s="227"/>
      <c r="O2067" s="226"/>
      <c r="P2067" s="9"/>
      <c r="R2067" s="454"/>
      <c r="S2067" s="227"/>
      <c r="T2067" s="4"/>
    </row>
    <row r="2068" spans="1:20" x14ac:dyDescent="0.2">
      <c r="A2068" s="13"/>
      <c r="B2068"/>
      <c r="J2068" s="227"/>
      <c r="O2068" s="226"/>
      <c r="P2068" s="9"/>
      <c r="R2068" s="454"/>
      <c r="S2068" s="227"/>
      <c r="T2068" s="4"/>
    </row>
    <row r="2069" spans="1:20" x14ac:dyDescent="0.2">
      <c r="A2069" s="13"/>
      <c r="B2069"/>
      <c r="J2069" s="227"/>
      <c r="O2069" s="226"/>
      <c r="P2069" s="9"/>
      <c r="R2069" s="454"/>
      <c r="S2069" s="227"/>
      <c r="T2069" s="4"/>
    </row>
    <row r="2070" spans="1:20" x14ac:dyDescent="0.2">
      <c r="A2070" s="13"/>
      <c r="B2070"/>
      <c r="J2070" s="227"/>
      <c r="O2070" s="226"/>
      <c r="P2070" s="9"/>
      <c r="R2070" s="454"/>
      <c r="S2070" s="227"/>
      <c r="T2070" s="4"/>
    </row>
    <row r="2071" spans="1:20" x14ac:dyDescent="0.2">
      <c r="A2071" s="13"/>
      <c r="B2071"/>
      <c r="J2071" s="227"/>
      <c r="O2071" s="226"/>
      <c r="P2071" s="9"/>
      <c r="R2071" s="454"/>
      <c r="S2071" s="227"/>
      <c r="T2071" s="4"/>
    </row>
    <row r="2072" spans="1:20" x14ac:dyDescent="0.2">
      <c r="A2072" s="13"/>
      <c r="B2072"/>
      <c r="J2072" s="227"/>
      <c r="O2072" s="226"/>
      <c r="P2072" s="9"/>
      <c r="R2072" s="454"/>
      <c r="S2072" s="227"/>
      <c r="T2072" s="4"/>
    </row>
    <row r="2073" spans="1:20" x14ac:dyDescent="0.2">
      <c r="A2073" s="13"/>
      <c r="B2073"/>
      <c r="J2073" s="227"/>
      <c r="O2073" s="226"/>
      <c r="P2073" s="9"/>
      <c r="R2073" s="454"/>
      <c r="S2073" s="227"/>
      <c r="T2073" s="4"/>
    </row>
    <row r="2074" spans="1:20" x14ac:dyDescent="0.2">
      <c r="A2074" s="13"/>
      <c r="B2074"/>
      <c r="J2074" s="227"/>
      <c r="O2074" s="226"/>
      <c r="P2074" s="9"/>
      <c r="R2074" s="454"/>
      <c r="S2074" s="227"/>
      <c r="T2074" s="4"/>
    </row>
    <row r="2075" spans="1:20" x14ac:dyDescent="0.2">
      <c r="A2075" s="13"/>
      <c r="B2075"/>
      <c r="J2075" s="227"/>
      <c r="O2075" s="226"/>
      <c r="P2075" s="9"/>
      <c r="R2075" s="454"/>
      <c r="S2075" s="227"/>
      <c r="T2075" s="4"/>
    </row>
    <row r="2076" spans="1:20" x14ac:dyDescent="0.2">
      <c r="A2076" s="13"/>
      <c r="B2076"/>
      <c r="J2076" s="227"/>
      <c r="O2076" s="226"/>
      <c r="P2076" s="9"/>
      <c r="R2076" s="454"/>
      <c r="S2076" s="227"/>
      <c r="T2076" s="4"/>
    </row>
    <row r="2077" spans="1:20" x14ac:dyDescent="0.2">
      <c r="A2077" s="13"/>
      <c r="B2077"/>
      <c r="J2077" s="227"/>
      <c r="O2077" s="226"/>
      <c r="P2077" s="9"/>
      <c r="R2077" s="454"/>
      <c r="S2077" s="227"/>
      <c r="T2077" s="4"/>
    </row>
    <row r="2078" spans="1:20" x14ac:dyDescent="0.2">
      <c r="A2078" s="13"/>
      <c r="B2078"/>
      <c r="J2078" s="227"/>
      <c r="O2078" s="226"/>
      <c r="P2078" s="9"/>
      <c r="R2078" s="454"/>
      <c r="S2078" s="227"/>
      <c r="T2078" s="4"/>
    </row>
    <row r="2079" spans="1:20" x14ac:dyDescent="0.2">
      <c r="A2079" s="13"/>
      <c r="B2079"/>
      <c r="J2079" s="227"/>
      <c r="O2079" s="226"/>
      <c r="P2079" s="9"/>
      <c r="R2079" s="454"/>
      <c r="S2079" s="227"/>
      <c r="T2079" s="4"/>
    </row>
    <row r="2080" spans="1:20" x14ac:dyDescent="0.2">
      <c r="A2080" s="13"/>
      <c r="B2080"/>
      <c r="J2080" s="227"/>
      <c r="O2080" s="226"/>
      <c r="P2080" s="9"/>
      <c r="R2080" s="454"/>
      <c r="S2080" s="227"/>
      <c r="T2080" s="4"/>
    </row>
    <row r="2081" spans="1:20" x14ac:dyDescent="0.2">
      <c r="A2081" s="13"/>
      <c r="B2081"/>
      <c r="J2081" s="227"/>
      <c r="O2081" s="226"/>
      <c r="P2081" s="9"/>
      <c r="R2081" s="454"/>
      <c r="S2081" s="227"/>
      <c r="T2081" s="4"/>
    </row>
    <row r="2082" spans="1:20" x14ac:dyDescent="0.2">
      <c r="A2082" s="13"/>
      <c r="B2082"/>
      <c r="J2082" s="227"/>
      <c r="O2082" s="226"/>
      <c r="P2082" s="9"/>
      <c r="R2082" s="454"/>
      <c r="S2082" s="227"/>
      <c r="T2082" s="4"/>
    </row>
    <row r="2083" spans="1:20" x14ac:dyDescent="0.2">
      <c r="A2083" s="13"/>
      <c r="B2083"/>
      <c r="J2083" s="227"/>
      <c r="O2083" s="226"/>
      <c r="P2083" s="9"/>
      <c r="R2083" s="454"/>
      <c r="S2083" s="227"/>
      <c r="T2083" s="4"/>
    </row>
    <row r="2084" spans="1:20" x14ac:dyDescent="0.2">
      <c r="A2084" s="13"/>
      <c r="B2084"/>
      <c r="J2084" s="227"/>
      <c r="O2084" s="226"/>
      <c r="P2084" s="9"/>
      <c r="R2084" s="454"/>
      <c r="S2084" s="227"/>
      <c r="T2084" s="4"/>
    </row>
    <row r="2085" spans="1:20" x14ac:dyDescent="0.2">
      <c r="A2085" s="13"/>
      <c r="B2085"/>
      <c r="J2085" s="227"/>
      <c r="O2085" s="226"/>
      <c r="P2085" s="9"/>
      <c r="R2085" s="454"/>
      <c r="S2085" s="227"/>
      <c r="T2085" s="4"/>
    </row>
    <row r="2086" spans="1:20" x14ac:dyDescent="0.2">
      <c r="A2086" s="13"/>
      <c r="B2086"/>
      <c r="J2086" s="227"/>
      <c r="O2086" s="226"/>
      <c r="P2086" s="9"/>
      <c r="R2086" s="454"/>
      <c r="S2086" s="227"/>
      <c r="T2086" s="4"/>
    </row>
    <row r="2087" spans="1:20" x14ac:dyDescent="0.2">
      <c r="A2087" s="13"/>
      <c r="B2087"/>
      <c r="J2087" s="227"/>
      <c r="O2087" s="226"/>
      <c r="P2087" s="9"/>
      <c r="R2087" s="454"/>
      <c r="S2087" s="227"/>
      <c r="T2087" s="4"/>
    </row>
    <row r="2088" spans="1:20" x14ac:dyDescent="0.2">
      <c r="A2088" s="13"/>
      <c r="B2088"/>
      <c r="J2088" s="227"/>
      <c r="O2088" s="226"/>
      <c r="P2088" s="9"/>
      <c r="R2088" s="454"/>
      <c r="S2088" s="227"/>
      <c r="T2088" s="4"/>
    </row>
    <row r="2089" spans="1:20" x14ac:dyDescent="0.2">
      <c r="A2089" s="13"/>
      <c r="B2089"/>
      <c r="J2089" s="227"/>
      <c r="O2089" s="226"/>
      <c r="P2089" s="9"/>
      <c r="R2089" s="454"/>
      <c r="S2089" s="227"/>
      <c r="T2089" s="4"/>
    </row>
    <row r="2090" spans="1:20" x14ac:dyDescent="0.2">
      <c r="A2090" s="13"/>
      <c r="B2090"/>
      <c r="J2090" s="227"/>
      <c r="O2090" s="226"/>
      <c r="P2090" s="9"/>
      <c r="R2090" s="454"/>
      <c r="S2090" s="227"/>
      <c r="T2090" s="4"/>
    </row>
    <row r="2091" spans="1:20" x14ac:dyDescent="0.2">
      <c r="A2091" s="13"/>
      <c r="B2091"/>
      <c r="J2091" s="227"/>
      <c r="O2091" s="226"/>
      <c r="P2091" s="9"/>
      <c r="R2091" s="454"/>
      <c r="S2091" s="227"/>
      <c r="T2091" s="4"/>
    </row>
    <row r="2092" spans="1:20" x14ac:dyDescent="0.2">
      <c r="A2092" s="13"/>
      <c r="B2092"/>
      <c r="J2092" s="227"/>
      <c r="O2092" s="226"/>
      <c r="P2092" s="9"/>
      <c r="R2092" s="454"/>
      <c r="S2092" s="227"/>
      <c r="T2092" s="4"/>
    </row>
    <row r="2093" spans="1:20" x14ac:dyDescent="0.2">
      <c r="A2093" s="13"/>
      <c r="B2093"/>
      <c r="J2093" s="227"/>
      <c r="O2093" s="226"/>
      <c r="P2093" s="9"/>
      <c r="R2093" s="454"/>
      <c r="S2093" s="227"/>
      <c r="T2093" s="4"/>
    </row>
    <row r="2094" spans="1:20" x14ac:dyDescent="0.2">
      <c r="A2094" s="13"/>
      <c r="B2094"/>
      <c r="J2094" s="227"/>
      <c r="O2094" s="226"/>
      <c r="P2094" s="9"/>
      <c r="R2094" s="454"/>
      <c r="S2094" s="227"/>
      <c r="T2094" s="4"/>
    </row>
    <row r="2095" spans="1:20" x14ac:dyDescent="0.2">
      <c r="A2095" s="13"/>
      <c r="B2095"/>
      <c r="J2095" s="227"/>
      <c r="O2095" s="226"/>
      <c r="P2095" s="9"/>
      <c r="R2095" s="454"/>
      <c r="S2095" s="227"/>
      <c r="T2095" s="4"/>
    </row>
    <row r="2096" spans="1:20" x14ac:dyDescent="0.2">
      <c r="A2096" s="13"/>
      <c r="B2096"/>
      <c r="J2096" s="227"/>
      <c r="O2096" s="226"/>
      <c r="P2096" s="9"/>
      <c r="R2096" s="454"/>
      <c r="S2096" s="227"/>
      <c r="T2096" s="4"/>
    </row>
    <row r="2097" spans="1:20" x14ac:dyDescent="0.2">
      <c r="A2097" s="13"/>
      <c r="B2097"/>
      <c r="J2097" s="227"/>
      <c r="O2097" s="226"/>
      <c r="P2097" s="9"/>
      <c r="R2097" s="454"/>
      <c r="S2097" s="227"/>
      <c r="T2097" s="4"/>
    </row>
    <row r="2098" spans="1:20" x14ac:dyDescent="0.2">
      <c r="A2098" s="13"/>
      <c r="B2098"/>
      <c r="J2098" s="227"/>
      <c r="O2098" s="226"/>
      <c r="P2098" s="9"/>
      <c r="R2098" s="454"/>
      <c r="S2098" s="227"/>
      <c r="T2098" s="4"/>
    </row>
    <row r="2099" spans="1:20" x14ac:dyDescent="0.2">
      <c r="A2099" s="13"/>
      <c r="B2099"/>
      <c r="J2099" s="227"/>
      <c r="O2099" s="226"/>
      <c r="P2099" s="9"/>
      <c r="R2099" s="454"/>
      <c r="S2099" s="227"/>
      <c r="T2099" s="4"/>
    </row>
    <row r="2100" spans="1:20" x14ac:dyDescent="0.2">
      <c r="A2100" s="13"/>
      <c r="B2100"/>
      <c r="J2100" s="227"/>
      <c r="O2100" s="226"/>
      <c r="P2100" s="9"/>
      <c r="R2100" s="454"/>
      <c r="S2100" s="227"/>
      <c r="T2100" s="4"/>
    </row>
    <row r="2101" spans="1:20" x14ac:dyDescent="0.2">
      <c r="A2101" s="13"/>
      <c r="B2101"/>
      <c r="J2101" s="227"/>
      <c r="O2101" s="226"/>
      <c r="P2101" s="9"/>
      <c r="R2101" s="454"/>
      <c r="S2101" s="227"/>
      <c r="T2101" s="4"/>
    </row>
    <row r="2102" spans="1:20" x14ac:dyDescent="0.2">
      <c r="A2102" s="13"/>
      <c r="B2102"/>
      <c r="J2102" s="227"/>
      <c r="O2102" s="226"/>
      <c r="P2102" s="9"/>
      <c r="R2102" s="454"/>
      <c r="S2102" s="227"/>
      <c r="T2102" s="4"/>
    </row>
    <row r="2103" spans="1:20" x14ac:dyDescent="0.2">
      <c r="A2103" s="13"/>
      <c r="B2103"/>
      <c r="J2103" s="227"/>
      <c r="O2103" s="226"/>
      <c r="P2103" s="9"/>
      <c r="R2103" s="454"/>
      <c r="S2103" s="227"/>
      <c r="T2103" s="4"/>
    </row>
    <row r="2104" spans="1:20" x14ac:dyDescent="0.2">
      <c r="A2104" s="13"/>
      <c r="B2104"/>
      <c r="J2104" s="227"/>
      <c r="O2104" s="226"/>
      <c r="P2104" s="9"/>
      <c r="R2104" s="454"/>
      <c r="S2104" s="227"/>
      <c r="T2104" s="4"/>
    </row>
    <row r="2105" spans="1:20" x14ac:dyDescent="0.2">
      <c r="A2105" s="13"/>
      <c r="B2105"/>
      <c r="J2105" s="227"/>
      <c r="O2105" s="226"/>
      <c r="P2105" s="9"/>
      <c r="R2105" s="454"/>
      <c r="S2105" s="227"/>
      <c r="T2105" s="4"/>
    </row>
    <row r="2106" spans="1:20" x14ac:dyDescent="0.2">
      <c r="A2106" s="13"/>
      <c r="B2106"/>
      <c r="J2106" s="227"/>
      <c r="O2106" s="226"/>
      <c r="P2106" s="9"/>
      <c r="R2106" s="454"/>
      <c r="S2106" s="227"/>
      <c r="T2106" s="4"/>
    </row>
    <row r="2107" spans="1:20" x14ac:dyDescent="0.2">
      <c r="A2107" s="13"/>
      <c r="B2107"/>
      <c r="J2107" s="227"/>
      <c r="O2107" s="226"/>
      <c r="P2107" s="9"/>
      <c r="R2107" s="454"/>
      <c r="S2107" s="227"/>
      <c r="T2107" s="4"/>
    </row>
    <row r="2108" spans="1:20" x14ac:dyDescent="0.2">
      <c r="A2108" s="13"/>
      <c r="B2108"/>
      <c r="J2108" s="227"/>
      <c r="O2108" s="226"/>
      <c r="P2108" s="9"/>
      <c r="R2108" s="454"/>
      <c r="S2108" s="227"/>
      <c r="T2108" s="4"/>
    </row>
    <row r="2109" spans="1:20" x14ac:dyDescent="0.2">
      <c r="A2109" s="13"/>
      <c r="B2109"/>
      <c r="J2109" s="227"/>
      <c r="O2109" s="226"/>
      <c r="P2109" s="9"/>
      <c r="R2109" s="454"/>
      <c r="S2109" s="227"/>
      <c r="T2109" s="4"/>
    </row>
    <row r="2110" spans="1:20" x14ac:dyDescent="0.2">
      <c r="A2110" s="13"/>
      <c r="B2110"/>
      <c r="J2110" s="227"/>
      <c r="O2110" s="226"/>
      <c r="P2110" s="9"/>
      <c r="R2110" s="454"/>
      <c r="S2110" s="227"/>
      <c r="T2110" s="4"/>
    </row>
    <row r="2111" spans="1:20" x14ac:dyDescent="0.2">
      <c r="A2111" s="13"/>
      <c r="B2111"/>
      <c r="J2111" s="227"/>
      <c r="O2111" s="226"/>
      <c r="P2111" s="9"/>
      <c r="R2111" s="454"/>
      <c r="S2111" s="227"/>
      <c r="T2111" s="4"/>
    </row>
    <row r="2112" spans="1:20" x14ac:dyDescent="0.2">
      <c r="A2112" s="13"/>
      <c r="B2112"/>
      <c r="J2112" s="227"/>
      <c r="O2112" s="226"/>
      <c r="P2112" s="9"/>
      <c r="R2112" s="454"/>
      <c r="S2112" s="227"/>
      <c r="T2112" s="4"/>
    </row>
    <row r="2113" spans="1:20" x14ac:dyDescent="0.2">
      <c r="A2113" s="13"/>
      <c r="B2113"/>
      <c r="J2113" s="227"/>
      <c r="O2113" s="226"/>
      <c r="P2113" s="9"/>
      <c r="R2113" s="454"/>
      <c r="S2113" s="227"/>
      <c r="T2113" s="4"/>
    </row>
    <row r="2114" spans="1:20" x14ac:dyDescent="0.2">
      <c r="A2114" s="13"/>
      <c r="B2114"/>
      <c r="J2114" s="227"/>
      <c r="O2114" s="226"/>
      <c r="P2114" s="9"/>
      <c r="R2114" s="454"/>
      <c r="S2114" s="227"/>
      <c r="T2114" s="4"/>
    </row>
    <row r="2115" spans="1:20" x14ac:dyDescent="0.2">
      <c r="A2115" s="13"/>
      <c r="B2115"/>
      <c r="J2115" s="227"/>
      <c r="O2115" s="226"/>
      <c r="P2115" s="9"/>
      <c r="R2115" s="454"/>
      <c r="S2115" s="227"/>
      <c r="T2115" s="4"/>
    </row>
    <row r="2116" spans="1:20" x14ac:dyDescent="0.2">
      <c r="A2116" s="13"/>
      <c r="B2116"/>
      <c r="J2116" s="227"/>
      <c r="O2116" s="226"/>
      <c r="P2116" s="9"/>
      <c r="R2116" s="454"/>
      <c r="S2116" s="227"/>
      <c r="T2116" s="4"/>
    </row>
    <row r="2117" spans="1:20" x14ac:dyDescent="0.2">
      <c r="A2117" s="13"/>
      <c r="B2117"/>
      <c r="J2117" s="227"/>
      <c r="O2117" s="226"/>
      <c r="P2117" s="9"/>
      <c r="R2117" s="454"/>
      <c r="S2117" s="227"/>
      <c r="T2117" s="4"/>
    </row>
    <row r="2118" spans="1:20" x14ac:dyDescent="0.2">
      <c r="A2118" s="13"/>
      <c r="B2118"/>
      <c r="J2118" s="227"/>
      <c r="O2118" s="226"/>
      <c r="P2118" s="9"/>
      <c r="R2118" s="454"/>
      <c r="S2118" s="227"/>
      <c r="T2118" s="4"/>
    </row>
    <row r="2119" spans="1:20" x14ac:dyDescent="0.2">
      <c r="A2119" s="13"/>
      <c r="B2119"/>
      <c r="J2119" s="227"/>
      <c r="O2119" s="226"/>
      <c r="P2119" s="9"/>
      <c r="R2119" s="454"/>
      <c r="S2119" s="227"/>
      <c r="T2119" s="4"/>
    </row>
    <row r="2120" spans="1:20" x14ac:dyDescent="0.2">
      <c r="A2120" s="13"/>
      <c r="B2120"/>
      <c r="J2120" s="227"/>
      <c r="O2120" s="226"/>
      <c r="P2120" s="9"/>
      <c r="R2120" s="454"/>
      <c r="S2120" s="227"/>
      <c r="T2120" s="4"/>
    </row>
    <row r="2121" spans="1:20" x14ac:dyDescent="0.2">
      <c r="A2121" s="13"/>
      <c r="B2121"/>
      <c r="J2121" s="227"/>
      <c r="O2121" s="226"/>
      <c r="P2121" s="9"/>
      <c r="R2121" s="454"/>
      <c r="S2121" s="227"/>
      <c r="T2121" s="4"/>
    </row>
    <row r="2122" spans="1:20" x14ac:dyDescent="0.2">
      <c r="A2122" s="13"/>
      <c r="B2122"/>
      <c r="J2122" s="227"/>
      <c r="O2122" s="226"/>
      <c r="P2122" s="9"/>
      <c r="R2122" s="454"/>
      <c r="S2122" s="227"/>
      <c r="T2122" s="4"/>
    </row>
    <row r="2123" spans="1:20" x14ac:dyDescent="0.2">
      <c r="A2123" s="13"/>
      <c r="B2123"/>
      <c r="J2123" s="227"/>
      <c r="O2123" s="226"/>
      <c r="P2123" s="9"/>
      <c r="R2123" s="454"/>
      <c r="S2123" s="227"/>
      <c r="T2123" s="4"/>
    </row>
    <row r="2124" spans="1:20" x14ac:dyDescent="0.2">
      <c r="A2124" s="13"/>
      <c r="B2124"/>
      <c r="J2124" s="227"/>
      <c r="O2124" s="226"/>
      <c r="P2124" s="9"/>
      <c r="R2124" s="454"/>
      <c r="S2124" s="227"/>
      <c r="T2124" s="4"/>
    </row>
    <row r="2125" spans="1:20" x14ac:dyDescent="0.2">
      <c r="A2125" s="13"/>
      <c r="B2125"/>
      <c r="J2125" s="227"/>
      <c r="O2125" s="226"/>
      <c r="P2125" s="9"/>
      <c r="R2125" s="454"/>
      <c r="S2125" s="227"/>
      <c r="T2125" s="4"/>
    </row>
    <row r="2126" spans="1:20" x14ac:dyDescent="0.2">
      <c r="A2126" s="13"/>
      <c r="B2126"/>
      <c r="J2126" s="227"/>
      <c r="O2126" s="226"/>
      <c r="P2126" s="9"/>
      <c r="R2126" s="454"/>
      <c r="S2126" s="227"/>
      <c r="T2126" s="4"/>
    </row>
    <row r="2127" spans="1:20" x14ac:dyDescent="0.2">
      <c r="A2127" s="13"/>
      <c r="B2127"/>
      <c r="J2127" s="227"/>
      <c r="O2127" s="226"/>
      <c r="P2127" s="9"/>
      <c r="R2127" s="454"/>
      <c r="S2127" s="227"/>
      <c r="T2127" s="4"/>
    </row>
    <row r="2128" spans="1:20" x14ac:dyDescent="0.2">
      <c r="A2128" s="13"/>
      <c r="B2128"/>
      <c r="J2128" s="227"/>
      <c r="O2128" s="226"/>
      <c r="P2128" s="9"/>
      <c r="R2128" s="454"/>
      <c r="S2128" s="227"/>
      <c r="T2128" s="4"/>
    </row>
    <row r="2129" spans="1:20" x14ac:dyDescent="0.2">
      <c r="A2129" s="13"/>
      <c r="B2129"/>
      <c r="J2129" s="227"/>
      <c r="O2129" s="226"/>
      <c r="P2129" s="9"/>
      <c r="R2129" s="454"/>
      <c r="S2129" s="227"/>
      <c r="T2129" s="4"/>
    </row>
    <row r="2130" spans="1:20" x14ac:dyDescent="0.2">
      <c r="A2130" s="13"/>
      <c r="B2130"/>
      <c r="J2130" s="227"/>
      <c r="O2130" s="226"/>
      <c r="P2130" s="9"/>
      <c r="R2130" s="454"/>
      <c r="S2130" s="227"/>
      <c r="T2130" s="4"/>
    </row>
    <row r="2131" spans="1:20" x14ac:dyDescent="0.2">
      <c r="A2131" s="13"/>
      <c r="B2131"/>
      <c r="J2131" s="227"/>
      <c r="O2131" s="226"/>
      <c r="P2131" s="9"/>
      <c r="R2131" s="454"/>
      <c r="S2131" s="227"/>
      <c r="T2131" s="4"/>
    </row>
    <row r="2132" spans="1:20" x14ac:dyDescent="0.2">
      <c r="A2132" s="13"/>
      <c r="B2132"/>
      <c r="J2132" s="227"/>
      <c r="O2132" s="226"/>
      <c r="P2132" s="9"/>
      <c r="R2132" s="454"/>
      <c r="S2132" s="227"/>
      <c r="T2132" s="4"/>
    </row>
    <row r="2133" spans="1:20" x14ac:dyDescent="0.2">
      <c r="A2133" s="13"/>
      <c r="B2133"/>
      <c r="J2133" s="227"/>
      <c r="O2133" s="226"/>
      <c r="P2133" s="9"/>
      <c r="R2133" s="454"/>
      <c r="S2133" s="227"/>
      <c r="T2133" s="4"/>
    </row>
    <row r="2134" spans="1:20" x14ac:dyDescent="0.2">
      <c r="A2134" s="13"/>
      <c r="B2134"/>
      <c r="J2134" s="227"/>
      <c r="O2134" s="226"/>
      <c r="P2134" s="9"/>
      <c r="R2134" s="454"/>
      <c r="S2134" s="227"/>
      <c r="T2134" s="4"/>
    </row>
    <row r="2135" spans="1:20" x14ac:dyDescent="0.2">
      <c r="A2135" s="13"/>
      <c r="B2135"/>
      <c r="J2135" s="227"/>
      <c r="O2135" s="226"/>
      <c r="P2135" s="9"/>
      <c r="R2135" s="454"/>
      <c r="S2135" s="227"/>
      <c r="T2135" s="4"/>
    </row>
    <row r="2136" spans="1:20" x14ac:dyDescent="0.2">
      <c r="A2136" s="13"/>
      <c r="B2136"/>
      <c r="J2136" s="227"/>
      <c r="O2136" s="226"/>
      <c r="P2136" s="9"/>
      <c r="R2136" s="454"/>
      <c r="S2136" s="227"/>
      <c r="T2136" s="4"/>
    </row>
    <row r="2137" spans="1:20" x14ac:dyDescent="0.2">
      <c r="A2137" s="13"/>
      <c r="B2137"/>
      <c r="J2137" s="227"/>
      <c r="O2137" s="226"/>
      <c r="P2137" s="9"/>
      <c r="R2137" s="454"/>
      <c r="S2137" s="227"/>
      <c r="T2137" s="4"/>
    </row>
    <row r="2138" spans="1:20" x14ac:dyDescent="0.2">
      <c r="A2138" s="13"/>
      <c r="B2138"/>
      <c r="J2138" s="227"/>
      <c r="O2138" s="226"/>
      <c r="P2138" s="9"/>
      <c r="R2138" s="454"/>
      <c r="S2138" s="227"/>
      <c r="T2138" s="4"/>
    </row>
    <row r="2139" spans="1:20" x14ac:dyDescent="0.2">
      <c r="A2139" s="13"/>
      <c r="B2139"/>
      <c r="J2139" s="227"/>
      <c r="O2139" s="226"/>
      <c r="P2139" s="9"/>
      <c r="R2139" s="454"/>
      <c r="S2139" s="227"/>
      <c r="T2139" s="4"/>
    </row>
    <row r="2140" spans="1:20" x14ac:dyDescent="0.2">
      <c r="A2140" s="13"/>
      <c r="B2140"/>
      <c r="J2140" s="227"/>
      <c r="O2140" s="226"/>
      <c r="P2140" s="9"/>
      <c r="R2140" s="454"/>
      <c r="S2140" s="227"/>
      <c r="T2140" s="4"/>
    </row>
    <row r="2141" spans="1:20" x14ac:dyDescent="0.2">
      <c r="A2141" s="13"/>
      <c r="B2141"/>
      <c r="J2141" s="227"/>
      <c r="O2141" s="226"/>
      <c r="P2141" s="9"/>
      <c r="R2141" s="454"/>
      <c r="S2141" s="227"/>
      <c r="T2141" s="4"/>
    </row>
    <row r="2142" spans="1:20" x14ac:dyDescent="0.2">
      <c r="A2142" s="13"/>
      <c r="B2142"/>
      <c r="J2142" s="227"/>
      <c r="O2142" s="226"/>
      <c r="P2142" s="9"/>
      <c r="R2142" s="454"/>
      <c r="S2142" s="227"/>
      <c r="T2142" s="4"/>
    </row>
    <row r="2143" spans="1:20" x14ac:dyDescent="0.2">
      <c r="A2143" s="13"/>
      <c r="B2143"/>
      <c r="J2143" s="227"/>
      <c r="O2143" s="226"/>
      <c r="P2143" s="9"/>
      <c r="R2143" s="454"/>
      <c r="S2143" s="227"/>
      <c r="T2143" s="4"/>
    </row>
    <row r="2144" spans="1:20" x14ac:dyDescent="0.2">
      <c r="A2144" s="13"/>
      <c r="B2144"/>
      <c r="J2144" s="227"/>
      <c r="O2144" s="226"/>
      <c r="P2144" s="9"/>
      <c r="R2144" s="454"/>
      <c r="S2144" s="227"/>
      <c r="T2144" s="4"/>
    </row>
    <row r="2145" spans="1:20" x14ac:dyDescent="0.2">
      <c r="A2145" s="13"/>
      <c r="B2145"/>
      <c r="J2145" s="227"/>
      <c r="O2145" s="226"/>
      <c r="P2145" s="9"/>
      <c r="R2145" s="454"/>
      <c r="S2145" s="227"/>
      <c r="T2145" s="4"/>
    </row>
    <row r="2146" spans="1:20" x14ac:dyDescent="0.2">
      <c r="A2146" s="13"/>
      <c r="B2146"/>
      <c r="J2146" s="227"/>
      <c r="O2146" s="226"/>
      <c r="P2146" s="9"/>
      <c r="R2146" s="454"/>
      <c r="S2146" s="227"/>
      <c r="T2146" s="4"/>
    </row>
    <row r="2147" spans="1:20" x14ac:dyDescent="0.2">
      <c r="A2147" s="13"/>
      <c r="B2147"/>
      <c r="J2147" s="227"/>
      <c r="O2147" s="226"/>
      <c r="P2147" s="9"/>
      <c r="R2147" s="454"/>
      <c r="S2147" s="227"/>
      <c r="T2147" s="4"/>
    </row>
    <row r="2148" spans="1:20" x14ac:dyDescent="0.2">
      <c r="A2148" s="13"/>
      <c r="B2148"/>
      <c r="J2148" s="227"/>
      <c r="O2148" s="226"/>
      <c r="P2148" s="9"/>
      <c r="R2148" s="454"/>
      <c r="S2148" s="227"/>
      <c r="T2148" s="4"/>
    </row>
    <row r="2149" spans="1:20" x14ac:dyDescent="0.2">
      <c r="A2149" s="13"/>
      <c r="B2149"/>
      <c r="J2149" s="227"/>
      <c r="O2149" s="226"/>
      <c r="P2149" s="9"/>
      <c r="R2149" s="454"/>
      <c r="S2149" s="227"/>
      <c r="T2149" s="4"/>
    </row>
    <row r="2150" spans="1:20" x14ac:dyDescent="0.2">
      <c r="A2150" s="13"/>
      <c r="B2150"/>
      <c r="J2150" s="227"/>
      <c r="O2150" s="226"/>
      <c r="P2150" s="9"/>
      <c r="R2150" s="454"/>
      <c r="S2150" s="227"/>
      <c r="T2150" s="4"/>
    </row>
    <row r="2151" spans="1:20" x14ac:dyDescent="0.2">
      <c r="A2151" s="13"/>
      <c r="B2151"/>
      <c r="J2151" s="227"/>
      <c r="O2151" s="226"/>
      <c r="P2151" s="9"/>
      <c r="R2151" s="454"/>
      <c r="S2151" s="227"/>
      <c r="T2151" s="4"/>
    </row>
    <row r="2152" spans="1:20" x14ac:dyDescent="0.2">
      <c r="A2152" s="13"/>
      <c r="B2152"/>
      <c r="J2152" s="227"/>
      <c r="O2152" s="226"/>
      <c r="P2152" s="9"/>
      <c r="R2152" s="454"/>
      <c r="S2152" s="227"/>
      <c r="T2152" s="4"/>
    </row>
    <row r="2153" spans="1:20" x14ac:dyDescent="0.2">
      <c r="A2153" s="13"/>
      <c r="B2153"/>
      <c r="J2153" s="227"/>
      <c r="O2153" s="226"/>
      <c r="P2153" s="9"/>
      <c r="R2153" s="454"/>
      <c r="S2153" s="227"/>
      <c r="T2153" s="4"/>
    </row>
    <row r="2154" spans="1:20" x14ac:dyDescent="0.2">
      <c r="A2154" s="13"/>
      <c r="B2154"/>
      <c r="J2154" s="227"/>
      <c r="O2154" s="226"/>
      <c r="P2154" s="9"/>
      <c r="R2154" s="454"/>
      <c r="S2154" s="227"/>
      <c r="T2154" s="4"/>
    </row>
    <row r="2155" spans="1:20" x14ac:dyDescent="0.2">
      <c r="A2155" s="13"/>
      <c r="B2155"/>
      <c r="J2155" s="227"/>
      <c r="O2155" s="226"/>
      <c r="P2155" s="9"/>
      <c r="R2155" s="454"/>
      <c r="S2155" s="227"/>
      <c r="T2155" s="4"/>
    </row>
    <row r="2156" spans="1:20" x14ac:dyDescent="0.2">
      <c r="A2156" s="13"/>
      <c r="B2156"/>
      <c r="J2156" s="227"/>
      <c r="O2156" s="226"/>
      <c r="P2156" s="9"/>
      <c r="R2156" s="454"/>
      <c r="S2156" s="227"/>
      <c r="T2156" s="4"/>
    </row>
    <row r="2157" spans="1:20" x14ac:dyDescent="0.2">
      <c r="A2157" s="13"/>
      <c r="B2157"/>
      <c r="J2157" s="227"/>
      <c r="O2157" s="226"/>
      <c r="P2157" s="9"/>
      <c r="R2157" s="454"/>
      <c r="S2157" s="227"/>
      <c r="T2157" s="4"/>
    </row>
    <row r="2158" spans="1:20" x14ac:dyDescent="0.2">
      <c r="A2158" s="13"/>
      <c r="B2158"/>
      <c r="J2158" s="227"/>
      <c r="O2158" s="226"/>
      <c r="P2158" s="9"/>
      <c r="R2158" s="454"/>
      <c r="S2158" s="227"/>
      <c r="T2158" s="4"/>
    </row>
    <row r="2159" spans="1:20" x14ac:dyDescent="0.2">
      <c r="A2159" s="13"/>
      <c r="B2159"/>
      <c r="J2159" s="227"/>
      <c r="O2159" s="226"/>
      <c r="P2159" s="9"/>
      <c r="R2159" s="454"/>
      <c r="S2159" s="227"/>
      <c r="T2159" s="4"/>
    </row>
    <row r="2160" spans="1:20" x14ac:dyDescent="0.2">
      <c r="A2160" s="13"/>
      <c r="B2160"/>
      <c r="J2160" s="227"/>
      <c r="O2160" s="226"/>
      <c r="P2160" s="9"/>
      <c r="R2160" s="454"/>
      <c r="S2160" s="227"/>
      <c r="T2160" s="4"/>
    </row>
    <row r="2161" spans="1:20" x14ac:dyDescent="0.2">
      <c r="A2161" s="13"/>
      <c r="B2161"/>
      <c r="J2161" s="227"/>
      <c r="O2161" s="226"/>
      <c r="P2161" s="9"/>
      <c r="R2161" s="454"/>
      <c r="S2161" s="227"/>
      <c r="T2161" s="4"/>
    </row>
    <row r="2162" spans="1:20" x14ac:dyDescent="0.2">
      <c r="A2162" s="13"/>
      <c r="B2162"/>
      <c r="J2162" s="227"/>
      <c r="O2162" s="226"/>
      <c r="P2162" s="9"/>
      <c r="R2162" s="454"/>
      <c r="S2162" s="227"/>
      <c r="T2162" s="4"/>
    </row>
    <row r="2163" spans="1:20" x14ac:dyDescent="0.2">
      <c r="A2163" s="13"/>
      <c r="B2163"/>
      <c r="J2163" s="227"/>
      <c r="O2163" s="226"/>
      <c r="P2163" s="9"/>
      <c r="R2163" s="454"/>
      <c r="S2163" s="227"/>
      <c r="T2163" s="4"/>
    </row>
    <row r="2164" spans="1:20" x14ac:dyDescent="0.2">
      <c r="A2164" s="13"/>
      <c r="B2164"/>
      <c r="J2164" s="227"/>
      <c r="O2164" s="226"/>
      <c r="P2164" s="9"/>
      <c r="R2164" s="454"/>
      <c r="S2164" s="227"/>
      <c r="T2164" s="4"/>
    </row>
    <row r="2165" spans="1:20" x14ac:dyDescent="0.2">
      <c r="A2165" s="13"/>
      <c r="B2165"/>
      <c r="J2165" s="227"/>
      <c r="O2165" s="226"/>
      <c r="P2165" s="9"/>
      <c r="R2165" s="454"/>
      <c r="S2165" s="227"/>
      <c r="T2165" s="4"/>
    </row>
    <row r="2166" spans="1:20" x14ac:dyDescent="0.2">
      <c r="A2166" s="13"/>
      <c r="B2166"/>
      <c r="J2166" s="227"/>
      <c r="O2166" s="226"/>
      <c r="P2166" s="9"/>
      <c r="R2166" s="454"/>
      <c r="S2166" s="227"/>
      <c r="T2166" s="4"/>
    </row>
    <row r="2167" spans="1:20" x14ac:dyDescent="0.2">
      <c r="A2167" s="13"/>
      <c r="B2167"/>
      <c r="J2167" s="227"/>
      <c r="O2167" s="226"/>
      <c r="P2167" s="9"/>
      <c r="R2167" s="454"/>
      <c r="S2167" s="227"/>
      <c r="T2167" s="4"/>
    </row>
    <row r="2168" spans="1:20" x14ac:dyDescent="0.2">
      <c r="A2168" s="13"/>
      <c r="B2168"/>
      <c r="J2168" s="227"/>
      <c r="O2168" s="226"/>
      <c r="P2168" s="9"/>
      <c r="R2168" s="454"/>
      <c r="S2168" s="227"/>
      <c r="T2168" s="4"/>
    </row>
    <row r="2169" spans="1:20" x14ac:dyDescent="0.2">
      <c r="A2169" s="13"/>
      <c r="B2169"/>
      <c r="J2169" s="227"/>
      <c r="O2169" s="226"/>
      <c r="P2169" s="9"/>
      <c r="R2169" s="454"/>
      <c r="S2169" s="227"/>
      <c r="T2169" s="4"/>
    </row>
    <row r="2170" spans="1:20" x14ac:dyDescent="0.2">
      <c r="A2170" s="13"/>
      <c r="B2170"/>
      <c r="J2170" s="227"/>
      <c r="O2170" s="226"/>
      <c r="P2170" s="9"/>
      <c r="R2170" s="454"/>
      <c r="S2170" s="227"/>
      <c r="T2170" s="4"/>
    </row>
    <row r="2171" spans="1:20" x14ac:dyDescent="0.2">
      <c r="A2171" s="13"/>
      <c r="B2171"/>
      <c r="J2171" s="227"/>
      <c r="O2171" s="226"/>
      <c r="P2171" s="9"/>
      <c r="R2171" s="454"/>
      <c r="S2171" s="227"/>
      <c r="T2171" s="4"/>
    </row>
    <row r="2172" spans="1:20" x14ac:dyDescent="0.2">
      <c r="A2172" s="13"/>
      <c r="B2172"/>
      <c r="J2172" s="227"/>
      <c r="O2172" s="226"/>
      <c r="P2172" s="9"/>
      <c r="R2172" s="454"/>
      <c r="S2172" s="227"/>
      <c r="T2172" s="4"/>
    </row>
    <row r="2173" spans="1:20" x14ac:dyDescent="0.2">
      <c r="A2173" s="13"/>
      <c r="B2173"/>
      <c r="J2173" s="227"/>
      <c r="O2173" s="226"/>
      <c r="P2173" s="9"/>
      <c r="R2173" s="454"/>
      <c r="S2173" s="227"/>
      <c r="T2173" s="4"/>
    </row>
    <row r="2174" spans="1:20" x14ac:dyDescent="0.2">
      <c r="A2174" s="13"/>
      <c r="B2174"/>
      <c r="J2174" s="227"/>
      <c r="O2174" s="226"/>
      <c r="P2174" s="9"/>
      <c r="R2174" s="454"/>
      <c r="S2174" s="227"/>
      <c r="T2174" s="4"/>
    </row>
    <row r="2175" spans="1:20" x14ac:dyDescent="0.2">
      <c r="A2175" s="13"/>
      <c r="B2175"/>
      <c r="J2175" s="227"/>
      <c r="O2175" s="226"/>
      <c r="P2175" s="9"/>
      <c r="R2175" s="454"/>
      <c r="S2175" s="227"/>
      <c r="T2175" s="4"/>
    </row>
    <row r="2176" spans="1:20" x14ac:dyDescent="0.2">
      <c r="A2176" s="13"/>
      <c r="B2176"/>
      <c r="J2176" s="227"/>
      <c r="O2176" s="226"/>
      <c r="P2176" s="9"/>
      <c r="R2176" s="454"/>
      <c r="S2176" s="227"/>
      <c r="T2176" s="4"/>
    </row>
    <row r="2177" spans="1:20" x14ac:dyDescent="0.2">
      <c r="A2177" s="13"/>
      <c r="B2177"/>
      <c r="J2177" s="227"/>
      <c r="O2177" s="226"/>
      <c r="P2177" s="9"/>
      <c r="R2177" s="454"/>
      <c r="S2177" s="227"/>
      <c r="T2177" s="4"/>
    </row>
    <row r="2178" spans="1:20" x14ac:dyDescent="0.2">
      <c r="A2178" s="13"/>
      <c r="B2178"/>
      <c r="J2178" s="227"/>
      <c r="O2178" s="226"/>
      <c r="P2178" s="9"/>
      <c r="R2178" s="454"/>
      <c r="S2178" s="227"/>
      <c r="T2178" s="4"/>
    </row>
    <row r="2179" spans="1:20" x14ac:dyDescent="0.2">
      <c r="A2179" s="13"/>
      <c r="B2179"/>
      <c r="J2179" s="227"/>
      <c r="O2179" s="226"/>
      <c r="P2179" s="9"/>
      <c r="R2179" s="454"/>
      <c r="S2179" s="227"/>
      <c r="T2179" s="4"/>
    </row>
    <row r="2180" spans="1:20" x14ac:dyDescent="0.2">
      <c r="A2180" s="13"/>
      <c r="B2180"/>
      <c r="J2180" s="227"/>
      <c r="O2180" s="226"/>
      <c r="P2180" s="9"/>
      <c r="R2180" s="454"/>
      <c r="S2180" s="227"/>
      <c r="T2180" s="4"/>
    </row>
    <row r="2181" spans="1:20" x14ac:dyDescent="0.2">
      <c r="A2181" s="13"/>
      <c r="B2181"/>
      <c r="J2181" s="227"/>
      <c r="O2181" s="226"/>
      <c r="P2181" s="9"/>
      <c r="R2181" s="454"/>
      <c r="S2181" s="227"/>
      <c r="T2181" s="4"/>
    </row>
    <row r="2182" spans="1:20" x14ac:dyDescent="0.2">
      <c r="A2182" s="13"/>
      <c r="B2182"/>
      <c r="J2182" s="227"/>
      <c r="O2182" s="226"/>
      <c r="P2182" s="9"/>
      <c r="R2182" s="454"/>
      <c r="S2182" s="227"/>
      <c r="T2182" s="4"/>
    </row>
    <row r="2183" spans="1:20" x14ac:dyDescent="0.2">
      <c r="A2183" s="13"/>
      <c r="B2183"/>
      <c r="J2183" s="227"/>
      <c r="O2183" s="226"/>
      <c r="P2183" s="9"/>
      <c r="R2183" s="454"/>
      <c r="S2183" s="227"/>
      <c r="T2183" s="4"/>
    </row>
    <row r="2184" spans="1:20" x14ac:dyDescent="0.2">
      <c r="A2184" s="13"/>
      <c r="B2184"/>
      <c r="J2184" s="227"/>
      <c r="O2184" s="226"/>
      <c r="P2184" s="9"/>
      <c r="R2184" s="454"/>
      <c r="S2184" s="227"/>
      <c r="T2184" s="4"/>
    </row>
    <row r="2185" spans="1:20" x14ac:dyDescent="0.2">
      <c r="A2185" s="13"/>
      <c r="B2185"/>
      <c r="J2185" s="227"/>
      <c r="O2185" s="226"/>
      <c r="P2185" s="9"/>
      <c r="R2185" s="454"/>
      <c r="S2185" s="227"/>
      <c r="T2185" s="4"/>
    </row>
    <row r="2186" spans="1:20" x14ac:dyDescent="0.2">
      <c r="A2186" s="13"/>
      <c r="B2186"/>
      <c r="J2186" s="227"/>
      <c r="O2186" s="226"/>
      <c r="P2186" s="9"/>
      <c r="R2186" s="454"/>
      <c r="S2186" s="227"/>
      <c r="T2186" s="4"/>
    </row>
    <row r="2187" spans="1:20" x14ac:dyDescent="0.2">
      <c r="A2187" s="13"/>
      <c r="B2187"/>
      <c r="J2187" s="227"/>
      <c r="O2187" s="226"/>
      <c r="P2187" s="9"/>
      <c r="R2187" s="454"/>
      <c r="S2187" s="227"/>
      <c r="T2187" s="4"/>
    </row>
    <row r="2188" spans="1:20" x14ac:dyDescent="0.2">
      <c r="A2188" s="13"/>
      <c r="B2188"/>
      <c r="J2188" s="227"/>
      <c r="O2188" s="226"/>
      <c r="P2188" s="9"/>
      <c r="R2188" s="454"/>
      <c r="S2188" s="227"/>
      <c r="T2188" s="4"/>
    </row>
    <row r="2189" spans="1:20" x14ac:dyDescent="0.2">
      <c r="A2189" s="13"/>
      <c r="B2189"/>
      <c r="J2189" s="227"/>
      <c r="O2189" s="226"/>
      <c r="P2189" s="9"/>
      <c r="R2189" s="454"/>
      <c r="S2189" s="227"/>
      <c r="T2189" s="4"/>
    </row>
    <row r="2190" spans="1:20" x14ac:dyDescent="0.2">
      <c r="A2190" s="13"/>
      <c r="B2190"/>
      <c r="J2190" s="227"/>
      <c r="O2190" s="226"/>
      <c r="P2190" s="9"/>
      <c r="R2190" s="454"/>
      <c r="S2190" s="227"/>
      <c r="T2190" s="4"/>
    </row>
    <row r="2191" spans="1:20" x14ac:dyDescent="0.2">
      <c r="A2191" s="13"/>
      <c r="B2191"/>
      <c r="J2191" s="227"/>
      <c r="O2191" s="226"/>
      <c r="P2191" s="9"/>
      <c r="R2191" s="454"/>
      <c r="S2191" s="227"/>
      <c r="T2191" s="4"/>
    </row>
    <row r="2192" spans="1:20" x14ac:dyDescent="0.2">
      <c r="A2192" s="13"/>
      <c r="B2192"/>
      <c r="J2192" s="227"/>
      <c r="O2192" s="226"/>
      <c r="P2192" s="9"/>
      <c r="R2192" s="454"/>
      <c r="S2192" s="227"/>
      <c r="T2192" s="4"/>
    </row>
    <row r="2193" spans="1:20" x14ac:dyDescent="0.2">
      <c r="A2193" s="13"/>
      <c r="B2193"/>
      <c r="J2193" s="227"/>
      <c r="O2193" s="226"/>
      <c r="P2193" s="9"/>
      <c r="R2193" s="454"/>
      <c r="S2193" s="227"/>
      <c r="T2193" s="4"/>
    </row>
    <row r="2194" spans="1:20" x14ac:dyDescent="0.2">
      <c r="A2194" s="13"/>
      <c r="B2194"/>
      <c r="J2194" s="227"/>
      <c r="O2194" s="226"/>
      <c r="P2194" s="9"/>
      <c r="R2194" s="454"/>
      <c r="S2194" s="227"/>
      <c r="T2194" s="4"/>
    </row>
    <row r="2195" spans="1:20" x14ac:dyDescent="0.2">
      <c r="A2195" s="13"/>
      <c r="B2195"/>
      <c r="J2195" s="227"/>
      <c r="O2195" s="226"/>
      <c r="P2195" s="9"/>
      <c r="R2195" s="454"/>
      <c r="S2195" s="227"/>
      <c r="T2195" s="4"/>
    </row>
    <row r="2196" spans="1:20" x14ac:dyDescent="0.2">
      <c r="A2196" s="13"/>
      <c r="B2196"/>
      <c r="J2196" s="227"/>
      <c r="O2196" s="226"/>
      <c r="P2196" s="9"/>
      <c r="R2196" s="454"/>
      <c r="S2196" s="227"/>
      <c r="T2196" s="4"/>
    </row>
    <row r="2197" spans="1:20" x14ac:dyDescent="0.2">
      <c r="A2197" s="13"/>
      <c r="B2197"/>
      <c r="J2197" s="227"/>
      <c r="O2197" s="226"/>
      <c r="P2197" s="9"/>
      <c r="R2197" s="454"/>
      <c r="S2197" s="227"/>
      <c r="T2197" s="4"/>
    </row>
    <row r="2198" spans="1:20" x14ac:dyDescent="0.2">
      <c r="A2198" s="13"/>
      <c r="B2198"/>
      <c r="J2198" s="227"/>
      <c r="O2198" s="226"/>
      <c r="P2198" s="9"/>
      <c r="R2198" s="454"/>
      <c r="S2198" s="227"/>
      <c r="T2198" s="4"/>
    </row>
    <row r="2199" spans="1:20" x14ac:dyDescent="0.2">
      <c r="A2199" s="13"/>
      <c r="B2199"/>
      <c r="J2199" s="227"/>
      <c r="O2199" s="226"/>
      <c r="P2199" s="9"/>
      <c r="R2199" s="454"/>
      <c r="S2199" s="227"/>
      <c r="T2199" s="4"/>
    </row>
    <row r="2200" spans="1:20" x14ac:dyDescent="0.2">
      <c r="A2200" s="13"/>
      <c r="B2200"/>
      <c r="J2200" s="227"/>
      <c r="O2200" s="226"/>
      <c r="P2200" s="9"/>
      <c r="R2200" s="454"/>
      <c r="S2200" s="227"/>
      <c r="T2200" s="4"/>
    </row>
    <row r="2201" spans="1:20" x14ac:dyDescent="0.2">
      <c r="A2201" s="13"/>
      <c r="B2201"/>
      <c r="J2201" s="227"/>
      <c r="O2201" s="226"/>
      <c r="P2201" s="9"/>
      <c r="R2201" s="454"/>
      <c r="S2201" s="227"/>
      <c r="T2201" s="4"/>
    </row>
    <row r="2202" spans="1:20" x14ac:dyDescent="0.2">
      <c r="A2202" s="13"/>
      <c r="B2202"/>
      <c r="J2202" s="227"/>
      <c r="O2202" s="226"/>
      <c r="P2202" s="9"/>
      <c r="R2202" s="454"/>
      <c r="S2202" s="227"/>
      <c r="T2202" s="4"/>
    </row>
    <row r="2203" spans="1:20" x14ac:dyDescent="0.2">
      <c r="A2203" s="13"/>
      <c r="B2203"/>
      <c r="J2203" s="227"/>
      <c r="O2203" s="226"/>
      <c r="P2203" s="9"/>
      <c r="R2203" s="454"/>
      <c r="S2203" s="227"/>
      <c r="T2203" s="4"/>
    </row>
    <row r="2204" spans="1:20" x14ac:dyDescent="0.2">
      <c r="A2204" s="13"/>
      <c r="B2204"/>
      <c r="J2204" s="227"/>
      <c r="O2204" s="226"/>
      <c r="P2204" s="9"/>
      <c r="R2204" s="454"/>
      <c r="S2204" s="227"/>
      <c r="T2204" s="4"/>
    </row>
    <row r="2205" spans="1:20" x14ac:dyDescent="0.2">
      <c r="A2205" s="13"/>
      <c r="B2205"/>
      <c r="J2205" s="227"/>
      <c r="O2205" s="226"/>
      <c r="P2205" s="9"/>
      <c r="R2205" s="454"/>
      <c r="S2205" s="227"/>
      <c r="T2205" s="4"/>
    </row>
    <row r="2206" spans="1:20" x14ac:dyDescent="0.2">
      <c r="A2206" s="13"/>
      <c r="B2206"/>
      <c r="J2206" s="227"/>
      <c r="O2206" s="226"/>
      <c r="P2206" s="9"/>
      <c r="R2206" s="454"/>
      <c r="S2206" s="227"/>
      <c r="T2206" s="4"/>
    </row>
    <row r="2207" spans="1:20" x14ac:dyDescent="0.2">
      <c r="A2207" s="13"/>
      <c r="B2207"/>
      <c r="J2207" s="227"/>
      <c r="O2207" s="226"/>
      <c r="P2207" s="9"/>
      <c r="R2207" s="454"/>
      <c r="S2207" s="227"/>
      <c r="T2207" s="4"/>
    </row>
    <row r="2208" spans="1:20" x14ac:dyDescent="0.2">
      <c r="A2208" s="13"/>
      <c r="B2208"/>
      <c r="J2208" s="227"/>
      <c r="O2208" s="226"/>
      <c r="P2208" s="9"/>
      <c r="R2208" s="454"/>
      <c r="S2208" s="227"/>
      <c r="T2208" s="4"/>
    </row>
    <row r="2209" spans="1:20" x14ac:dyDescent="0.2">
      <c r="A2209" s="13"/>
      <c r="B2209"/>
      <c r="J2209" s="227"/>
      <c r="O2209" s="226"/>
      <c r="P2209" s="9"/>
      <c r="R2209" s="454"/>
      <c r="S2209" s="227"/>
      <c r="T2209" s="4"/>
    </row>
    <row r="2210" spans="1:20" x14ac:dyDescent="0.2">
      <c r="A2210" s="13"/>
      <c r="B2210"/>
      <c r="J2210" s="227"/>
      <c r="O2210" s="226"/>
      <c r="P2210" s="9"/>
      <c r="R2210" s="454"/>
      <c r="S2210" s="227"/>
      <c r="T2210" s="4"/>
    </row>
    <row r="2211" spans="1:20" x14ac:dyDescent="0.2">
      <c r="A2211" s="13"/>
      <c r="B2211"/>
      <c r="J2211" s="227"/>
      <c r="O2211" s="226"/>
      <c r="P2211" s="9"/>
      <c r="R2211" s="454"/>
      <c r="S2211" s="227"/>
      <c r="T2211" s="4"/>
    </row>
    <row r="2212" spans="1:20" x14ac:dyDescent="0.2">
      <c r="A2212" s="13"/>
      <c r="B2212"/>
      <c r="J2212" s="227"/>
      <c r="O2212" s="226"/>
      <c r="P2212" s="9"/>
      <c r="R2212" s="454"/>
      <c r="S2212" s="227"/>
      <c r="T2212" s="4"/>
    </row>
    <row r="2213" spans="1:20" x14ac:dyDescent="0.2">
      <c r="A2213" s="13"/>
      <c r="B2213"/>
      <c r="J2213" s="227"/>
      <c r="O2213" s="226"/>
      <c r="P2213" s="9"/>
      <c r="R2213" s="454"/>
      <c r="S2213" s="227"/>
      <c r="T2213" s="4"/>
    </row>
    <row r="2214" spans="1:20" x14ac:dyDescent="0.2">
      <c r="A2214" s="13"/>
      <c r="B2214"/>
      <c r="J2214" s="227"/>
      <c r="O2214" s="226"/>
      <c r="P2214" s="9"/>
      <c r="R2214" s="454"/>
      <c r="S2214" s="227"/>
      <c r="T2214" s="4"/>
    </row>
    <row r="2215" spans="1:20" x14ac:dyDescent="0.2">
      <c r="A2215" s="13"/>
      <c r="B2215"/>
      <c r="J2215" s="227"/>
      <c r="O2215" s="226"/>
      <c r="P2215" s="9"/>
      <c r="R2215" s="454"/>
      <c r="S2215" s="227"/>
      <c r="T2215" s="4"/>
    </row>
    <row r="2216" spans="1:20" x14ac:dyDescent="0.2">
      <c r="A2216" s="13"/>
      <c r="B2216"/>
      <c r="J2216" s="227"/>
      <c r="O2216" s="226"/>
      <c r="P2216" s="9"/>
      <c r="R2216" s="454"/>
      <c r="S2216" s="227"/>
      <c r="T2216" s="4"/>
    </row>
    <row r="2217" spans="1:20" x14ac:dyDescent="0.2">
      <c r="A2217" s="13"/>
      <c r="B2217"/>
      <c r="J2217" s="227"/>
      <c r="O2217" s="226"/>
      <c r="P2217" s="9"/>
      <c r="R2217" s="454"/>
      <c r="S2217" s="227"/>
      <c r="T2217" s="4"/>
    </row>
    <row r="2218" spans="1:20" x14ac:dyDescent="0.2">
      <c r="A2218" s="13"/>
      <c r="B2218"/>
      <c r="J2218" s="227"/>
      <c r="O2218" s="226"/>
      <c r="P2218" s="9"/>
      <c r="R2218" s="454"/>
      <c r="S2218" s="227"/>
      <c r="T2218" s="4"/>
    </row>
    <row r="2219" spans="1:20" x14ac:dyDescent="0.2">
      <c r="A2219" s="13"/>
      <c r="B2219"/>
      <c r="J2219" s="227"/>
      <c r="O2219" s="226"/>
      <c r="P2219" s="9"/>
      <c r="R2219" s="454"/>
      <c r="S2219" s="227"/>
      <c r="T2219" s="4"/>
    </row>
    <row r="2220" spans="1:20" x14ac:dyDescent="0.2">
      <c r="A2220" s="13"/>
      <c r="B2220"/>
      <c r="J2220" s="227"/>
      <c r="O2220" s="226"/>
      <c r="P2220" s="9"/>
      <c r="R2220" s="454"/>
      <c r="S2220" s="227"/>
      <c r="T2220" s="4"/>
    </row>
    <row r="2221" spans="1:20" x14ac:dyDescent="0.2">
      <c r="A2221" s="13"/>
      <c r="B2221"/>
      <c r="J2221" s="227"/>
      <c r="O2221" s="226"/>
      <c r="P2221" s="9"/>
      <c r="R2221" s="454"/>
      <c r="S2221" s="227"/>
      <c r="T2221" s="4"/>
    </row>
    <row r="2222" spans="1:20" x14ac:dyDescent="0.2">
      <c r="A2222" s="13"/>
      <c r="B2222"/>
      <c r="J2222" s="227"/>
      <c r="O2222" s="226"/>
      <c r="P2222" s="9"/>
      <c r="R2222" s="454"/>
      <c r="S2222" s="227"/>
      <c r="T2222" s="4"/>
    </row>
    <row r="2223" spans="1:20" x14ac:dyDescent="0.2">
      <c r="A2223" s="13"/>
      <c r="B2223"/>
      <c r="J2223" s="227"/>
      <c r="O2223" s="226"/>
      <c r="P2223" s="9"/>
      <c r="R2223" s="454"/>
      <c r="S2223" s="227"/>
      <c r="T2223" s="4"/>
    </row>
    <row r="2224" spans="1:20" x14ac:dyDescent="0.2">
      <c r="A2224" s="13"/>
      <c r="B2224"/>
      <c r="J2224" s="227"/>
      <c r="O2224" s="226"/>
      <c r="P2224" s="9"/>
      <c r="R2224" s="454"/>
      <c r="S2224" s="227"/>
      <c r="T2224" s="4"/>
    </row>
    <row r="2225" spans="1:20" x14ac:dyDescent="0.2">
      <c r="A2225" s="13"/>
      <c r="B2225"/>
      <c r="J2225" s="227"/>
      <c r="O2225" s="226"/>
      <c r="P2225" s="9"/>
      <c r="R2225" s="454"/>
      <c r="S2225" s="227"/>
      <c r="T2225" s="4"/>
    </row>
    <row r="2226" spans="1:20" x14ac:dyDescent="0.2">
      <c r="A2226" s="13"/>
      <c r="B2226"/>
      <c r="J2226" s="227"/>
      <c r="O2226" s="226"/>
      <c r="P2226" s="9"/>
      <c r="R2226" s="454"/>
      <c r="S2226" s="227"/>
      <c r="T2226" s="4"/>
    </row>
    <row r="2227" spans="1:20" x14ac:dyDescent="0.2">
      <c r="A2227" s="13"/>
      <c r="B2227"/>
      <c r="J2227" s="227"/>
      <c r="O2227" s="226"/>
      <c r="P2227" s="9"/>
      <c r="R2227" s="454"/>
      <c r="S2227" s="227"/>
      <c r="T2227" s="4"/>
    </row>
    <row r="2228" spans="1:20" x14ac:dyDescent="0.2">
      <c r="A2228" s="13"/>
      <c r="B2228"/>
      <c r="J2228" s="227"/>
      <c r="O2228" s="226"/>
      <c r="P2228" s="9"/>
      <c r="R2228" s="454"/>
      <c r="S2228" s="227"/>
      <c r="T2228" s="4"/>
    </row>
    <row r="2229" spans="1:20" x14ac:dyDescent="0.2">
      <c r="A2229" s="13"/>
      <c r="B2229"/>
      <c r="J2229" s="227"/>
      <c r="O2229" s="226"/>
      <c r="P2229" s="9"/>
      <c r="R2229" s="454"/>
      <c r="S2229" s="227"/>
      <c r="T2229" s="4"/>
    </row>
    <row r="2230" spans="1:20" x14ac:dyDescent="0.2">
      <c r="A2230" s="13"/>
      <c r="B2230"/>
      <c r="J2230" s="227"/>
      <c r="O2230" s="226"/>
      <c r="P2230" s="9"/>
      <c r="R2230" s="454"/>
      <c r="S2230" s="227"/>
      <c r="T2230" s="4"/>
    </row>
    <row r="2231" spans="1:20" x14ac:dyDescent="0.2">
      <c r="A2231" s="13"/>
      <c r="B2231"/>
      <c r="J2231" s="227"/>
      <c r="O2231" s="226"/>
      <c r="P2231" s="9"/>
      <c r="R2231" s="454"/>
      <c r="S2231" s="227"/>
      <c r="T2231" s="4"/>
    </row>
    <row r="2232" spans="1:20" x14ac:dyDescent="0.2">
      <c r="A2232" s="13"/>
      <c r="B2232"/>
      <c r="J2232" s="227"/>
      <c r="O2232" s="226"/>
      <c r="P2232" s="9"/>
      <c r="R2232" s="454"/>
      <c r="S2232" s="227"/>
      <c r="T2232" s="4"/>
    </row>
    <row r="2233" spans="1:20" x14ac:dyDescent="0.2">
      <c r="A2233" s="13"/>
      <c r="B2233"/>
      <c r="J2233" s="227"/>
      <c r="O2233" s="226"/>
      <c r="P2233" s="9"/>
      <c r="R2233" s="454"/>
      <c r="S2233" s="227"/>
      <c r="T2233" s="4"/>
    </row>
    <row r="2234" spans="1:20" x14ac:dyDescent="0.2">
      <c r="A2234" s="13"/>
      <c r="B2234"/>
      <c r="J2234" s="227"/>
      <c r="O2234" s="226"/>
      <c r="P2234" s="9"/>
      <c r="R2234" s="454"/>
      <c r="S2234" s="227"/>
      <c r="T2234" s="4"/>
    </row>
    <row r="2235" spans="1:20" x14ac:dyDescent="0.2">
      <c r="A2235" s="13"/>
      <c r="B2235"/>
      <c r="J2235" s="227"/>
      <c r="O2235" s="226"/>
      <c r="P2235" s="9"/>
      <c r="R2235" s="454"/>
      <c r="S2235" s="227"/>
      <c r="T2235" s="4"/>
    </row>
    <row r="2236" spans="1:20" x14ac:dyDescent="0.2">
      <c r="A2236" s="13"/>
      <c r="B2236"/>
      <c r="J2236" s="227"/>
      <c r="O2236" s="226"/>
      <c r="P2236" s="9"/>
      <c r="R2236" s="454"/>
      <c r="S2236" s="227"/>
      <c r="T2236" s="4"/>
    </row>
    <row r="2237" spans="1:20" x14ac:dyDescent="0.2">
      <c r="A2237" s="13"/>
      <c r="B2237"/>
      <c r="J2237" s="227"/>
      <c r="O2237" s="226"/>
      <c r="P2237" s="9"/>
      <c r="R2237" s="454"/>
      <c r="S2237" s="227"/>
      <c r="T2237" s="4"/>
    </row>
    <row r="2238" spans="1:20" x14ac:dyDescent="0.2">
      <c r="A2238" s="13"/>
      <c r="B2238"/>
      <c r="J2238" s="227"/>
      <c r="O2238" s="226"/>
      <c r="P2238" s="9"/>
      <c r="R2238" s="454"/>
      <c r="S2238" s="227"/>
      <c r="T2238" s="4"/>
    </row>
    <row r="2239" spans="1:20" x14ac:dyDescent="0.2">
      <c r="A2239" s="13"/>
      <c r="B2239"/>
      <c r="J2239" s="227"/>
      <c r="O2239" s="226"/>
      <c r="P2239" s="9"/>
      <c r="R2239" s="454"/>
      <c r="S2239" s="227"/>
      <c r="T2239" s="4"/>
    </row>
    <row r="2240" spans="1:20" x14ac:dyDescent="0.2">
      <c r="A2240" s="13"/>
      <c r="B2240"/>
      <c r="J2240" s="227"/>
      <c r="O2240" s="226"/>
      <c r="P2240" s="9"/>
      <c r="R2240" s="454"/>
      <c r="S2240" s="227"/>
      <c r="T2240" s="4"/>
    </row>
    <row r="2241" spans="1:20" x14ac:dyDescent="0.2">
      <c r="A2241" s="13"/>
      <c r="B2241"/>
      <c r="J2241" s="227"/>
      <c r="O2241" s="226"/>
      <c r="P2241" s="9"/>
      <c r="R2241" s="454"/>
      <c r="S2241" s="227"/>
      <c r="T2241" s="4"/>
    </row>
    <row r="2242" spans="1:20" x14ac:dyDescent="0.2">
      <c r="A2242" s="13"/>
      <c r="B2242"/>
      <c r="J2242" s="227"/>
      <c r="O2242" s="226"/>
      <c r="P2242" s="9"/>
      <c r="R2242" s="454"/>
      <c r="S2242" s="227"/>
      <c r="T2242" s="4"/>
    </row>
    <row r="2243" spans="1:20" x14ac:dyDescent="0.2">
      <c r="A2243" s="13"/>
      <c r="B2243"/>
      <c r="J2243" s="227"/>
      <c r="O2243" s="226"/>
      <c r="P2243" s="9"/>
      <c r="R2243" s="454"/>
      <c r="S2243" s="227"/>
      <c r="T2243" s="4"/>
    </row>
    <row r="2244" spans="1:20" x14ac:dyDescent="0.2">
      <c r="A2244" s="13"/>
      <c r="B2244"/>
      <c r="J2244" s="227"/>
      <c r="O2244" s="226"/>
      <c r="P2244" s="9"/>
      <c r="R2244" s="454"/>
      <c r="S2244" s="227"/>
      <c r="T2244" s="4"/>
    </row>
    <row r="2245" spans="1:20" x14ac:dyDescent="0.2">
      <c r="A2245" s="13"/>
      <c r="B2245"/>
      <c r="J2245" s="227"/>
      <c r="O2245" s="226"/>
      <c r="P2245" s="9"/>
      <c r="R2245" s="454"/>
      <c r="S2245" s="227"/>
      <c r="T2245" s="4"/>
    </row>
    <row r="2246" spans="1:20" x14ac:dyDescent="0.2">
      <c r="A2246" s="13"/>
      <c r="B2246"/>
      <c r="J2246" s="227"/>
      <c r="O2246" s="226"/>
      <c r="P2246" s="9"/>
      <c r="R2246" s="454"/>
      <c r="S2246" s="227"/>
      <c r="T2246" s="4"/>
    </row>
    <row r="2247" spans="1:20" x14ac:dyDescent="0.2">
      <c r="A2247" s="13"/>
      <c r="B2247"/>
      <c r="J2247" s="227"/>
      <c r="O2247" s="226"/>
      <c r="P2247" s="9"/>
      <c r="R2247" s="454"/>
      <c r="S2247" s="227"/>
      <c r="T2247" s="4"/>
    </row>
    <row r="2248" spans="1:20" x14ac:dyDescent="0.2">
      <c r="A2248" s="13"/>
      <c r="B2248"/>
      <c r="J2248" s="227"/>
      <c r="O2248" s="226"/>
      <c r="P2248" s="9"/>
      <c r="R2248" s="454"/>
      <c r="S2248" s="227"/>
      <c r="T2248" s="4"/>
    </row>
    <row r="2249" spans="1:20" x14ac:dyDescent="0.2">
      <c r="A2249" s="13"/>
      <c r="B2249"/>
      <c r="J2249" s="227"/>
      <c r="O2249" s="226"/>
      <c r="P2249" s="9"/>
      <c r="R2249" s="454"/>
      <c r="S2249" s="227"/>
      <c r="T2249" s="4"/>
    </row>
    <row r="2250" spans="1:20" x14ac:dyDescent="0.2">
      <c r="A2250" s="13"/>
      <c r="B2250"/>
      <c r="J2250" s="227"/>
      <c r="O2250" s="226"/>
      <c r="P2250" s="9"/>
      <c r="R2250" s="454"/>
      <c r="S2250" s="227"/>
      <c r="T2250" s="4"/>
    </row>
    <row r="2251" spans="1:20" x14ac:dyDescent="0.2">
      <c r="A2251" s="13"/>
      <c r="B2251"/>
      <c r="J2251" s="227"/>
      <c r="O2251" s="226"/>
      <c r="P2251" s="9"/>
      <c r="R2251" s="454"/>
      <c r="S2251" s="227"/>
      <c r="T2251" s="4"/>
    </row>
    <row r="2252" spans="1:20" x14ac:dyDescent="0.2">
      <c r="A2252" s="13"/>
      <c r="B2252"/>
      <c r="J2252" s="227"/>
      <c r="O2252" s="226"/>
      <c r="P2252" s="9"/>
      <c r="R2252" s="454"/>
      <c r="S2252" s="227"/>
      <c r="T2252" s="4"/>
    </row>
    <row r="2253" spans="1:20" x14ac:dyDescent="0.2">
      <c r="A2253" s="13"/>
      <c r="B2253"/>
      <c r="J2253" s="227"/>
      <c r="O2253" s="226"/>
      <c r="P2253" s="9"/>
      <c r="R2253" s="454"/>
      <c r="S2253" s="227"/>
      <c r="T2253" s="4"/>
    </row>
    <row r="2254" spans="1:20" x14ac:dyDescent="0.2">
      <c r="A2254" s="13"/>
      <c r="B2254"/>
      <c r="J2254" s="227"/>
      <c r="O2254" s="226"/>
      <c r="P2254" s="9"/>
      <c r="R2254" s="454"/>
      <c r="S2254" s="227"/>
      <c r="T2254" s="4"/>
    </row>
    <row r="2255" spans="1:20" x14ac:dyDescent="0.2">
      <c r="A2255" s="13"/>
      <c r="B2255"/>
      <c r="J2255" s="227"/>
      <c r="O2255" s="226"/>
      <c r="P2255" s="9"/>
      <c r="R2255" s="454"/>
      <c r="S2255" s="227"/>
      <c r="T2255" s="4"/>
    </row>
    <row r="2256" spans="1:20" x14ac:dyDescent="0.2">
      <c r="A2256" s="13"/>
      <c r="B2256"/>
      <c r="J2256" s="227"/>
      <c r="O2256" s="226"/>
      <c r="P2256" s="9"/>
      <c r="R2256" s="454"/>
      <c r="S2256" s="227"/>
      <c r="T2256" s="4"/>
    </row>
    <row r="2257" spans="1:20" x14ac:dyDescent="0.2">
      <c r="A2257" s="13"/>
      <c r="B2257"/>
      <c r="J2257" s="227"/>
      <c r="O2257" s="226"/>
      <c r="P2257" s="9"/>
      <c r="R2257" s="454"/>
      <c r="S2257" s="227"/>
      <c r="T2257" s="4"/>
    </row>
    <row r="2258" spans="1:20" x14ac:dyDescent="0.2">
      <c r="A2258" s="13"/>
      <c r="B2258"/>
      <c r="J2258" s="227"/>
      <c r="O2258" s="226"/>
      <c r="P2258" s="9"/>
      <c r="R2258" s="454"/>
      <c r="S2258" s="227"/>
      <c r="T2258" s="4"/>
    </row>
    <row r="2259" spans="1:20" x14ac:dyDescent="0.2">
      <c r="A2259" s="13"/>
      <c r="B2259"/>
      <c r="J2259" s="227"/>
      <c r="O2259" s="226"/>
      <c r="P2259" s="9"/>
      <c r="R2259" s="454"/>
      <c r="S2259" s="227"/>
      <c r="T2259" s="4"/>
    </row>
    <row r="2260" spans="1:20" x14ac:dyDescent="0.2">
      <c r="A2260" s="13"/>
      <c r="B2260"/>
      <c r="J2260" s="227"/>
      <c r="O2260" s="226"/>
      <c r="P2260" s="9"/>
      <c r="R2260" s="454"/>
      <c r="S2260" s="227"/>
      <c r="T2260" s="4"/>
    </row>
    <row r="2261" spans="1:20" x14ac:dyDescent="0.2">
      <c r="A2261" s="13"/>
      <c r="B2261"/>
      <c r="J2261" s="227"/>
      <c r="O2261" s="226"/>
      <c r="P2261" s="9"/>
      <c r="R2261" s="454"/>
      <c r="S2261" s="227"/>
      <c r="T2261" s="4"/>
    </row>
    <row r="2262" spans="1:20" x14ac:dyDescent="0.2">
      <c r="A2262" s="13"/>
      <c r="B2262"/>
      <c r="J2262" s="227"/>
      <c r="O2262" s="226"/>
      <c r="P2262" s="9"/>
      <c r="R2262" s="454"/>
      <c r="S2262" s="227"/>
      <c r="T2262" s="4"/>
    </row>
    <row r="2263" spans="1:20" x14ac:dyDescent="0.2">
      <c r="A2263" s="13"/>
      <c r="B2263"/>
      <c r="J2263" s="227"/>
      <c r="O2263" s="226"/>
      <c r="P2263" s="9"/>
      <c r="R2263" s="454"/>
      <c r="S2263" s="227"/>
      <c r="T2263" s="4"/>
    </row>
    <row r="2264" spans="1:20" x14ac:dyDescent="0.2">
      <c r="A2264" s="13"/>
      <c r="B2264"/>
      <c r="J2264" s="227"/>
      <c r="O2264" s="226"/>
      <c r="P2264" s="9"/>
      <c r="R2264" s="454"/>
      <c r="S2264" s="227"/>
      <c r="T2264" s="4"/>
    </row>
    <row r="2265" spans="1:20" x14ac:dyDescent="0.2">
      <c r="A2265" s="13"/>
      <c r="B2265"/>
      <c r="J2265" s="227"/>
      <c r="O2265" s="226"/>
      <c r="P2265" s="9"/>
      <c r="R2265" s="454"/>
      <c r="S2265" s="227"/>
      <c r="T2265" s="4"/>
    </row>
    <row r="2266" spans="1:20" x14ac:dyDescent="0.2">
      <c r="A2266" s="13"/>
      <c r="B2266"/>
      <c r="J2266" s="227"/>
      <c r="O2266" s="226"/>
      <c r="P2266" s="9"/>
      <c r="R2266" s="454"/>
      <c r="S2266" s="227"/>
      <c r="T2266" s="4"/>
    </row>
    <row r="2267" spans="1:20" x14ac:dyDescent="0.2">
      <c r="A2267" s="13"/>
      <c r="B2267"/>
      <c r="J2267" s="227"/>
      <c r="O2267" s="226"/>
      <c r="P2267" s="9"/>
      <c r="R2267" s="454"/>
      <c r="S2267" s="227"/>
      <c r="T2267" s="4"/>
    </row>
    <row r="2268" spans="1:20" x14ac:dyDescent="0.2">
      <c r="A2268" s="13"/>
      <c r="B2268"/>
      <c r="J2268" s="227"/>
      <c r="O2268" s="226"/>
      <c r="P2268" s="9"/>
      <c r="R2268" s="454"/>
      <c r="S2268" s="227"/>
      <c r="T2268" s="4"/>
    </row>
    <row r="2269" spans="1:20" x14ac:dyDescent="0.2">
      <c r="A2269" s="13"/>
      <c r="B2269"/>
      <c r="J2269" s="227"/>
      <c r="O2269" s="226"/>
      <c r="P2269" s="9"/>
      <c r="R2269" s="454"/>
      <c r="S2269" s="227"/>
      <c r="T2269" s="4"/>
    </row>
    <row r="2270" spans="1:20" x14ac:dyDescent="0.2">
      <c r="A2270" s="13"/>
      <c r="B2270"/>
      <c r="J2270" s="227"/>
      <c r="O2270" s="226"/>
      <c r="P2270" s="9"/>
      <c r="R2270" s="454"/>
      <c r="S2270" s="227"/>
      <c r="T2270" s="4"/>
    </row>
    <row r="2271" spans="1:20" x14ac:dyDescent="0.2">
      <c r="A2271" s="13"/>
      <c r="B2271"/>
      <c r="J2271" s="227"/>
      <c r="O2271" s="226"/>
      <c r="P2271" s="9"/>
      <c r="R2271" s="454"/>
      <c r="S2271" s="227"/>
      <c r="T2271" s="4"/>
    </row>
    <row r="2272" spans="1:20" x14ac:dyDescent="0.2">
      <c r="A2272" s="13"/>
      <c r="B2272"/>
      <c r="J2272" s="227"/>
      <c r="O2272" s="226"/>
      <c r="P2272" s="9"/>
      <c r="R2272" s="454"/>
      <c r="S2272" s="227"/>
      <c r="T2272" s="4"/>
    </row>
    <row r="2273" spans="1:20" x14ac:dyDescent="0.2">
      <c r="A2273" s="13"/>
      <c r="B2273"/>
      <c r="J2273" s="227"/>
      <c r="O2273" s="226"/>
      <c r="P2273" s="9"/>
      <c r="R2273" s="454"/>
      <c r="S2273" s="227"/>
      <c r="T2273" s="4"/>
    </row>
    <row r="2274" spans="1:20" x14ac:dyDescent="0.2">
      <c r="A2274" s="13"/>
      <c r="B2274"/>
      <c r="J2274" s="227"/>
      <c r="O2274" s="226"/>
      <c r="P2274" s="9"/>
      <c r="R2274" s="454"/>
      <c r="S2274" s="227"/>
      <c r="T2274" s="4"/>
    </row>
    <row r="2275" spans="1:20" x14ac:dyDescent="0.2">
      <c r="A2275" s="13"/>
      <c r="B2275"/>
      <c r="J2275" s="227"/>
      <c r="O2275" s="226"/>
      <c r="P2275" s="9"/>
      <c r="R2275" s="454"/>
      <c r="S2275" s="227"/>
      <c r="T2275" s="4"/>
    </row>
    <row r="2276" spans="1:20" x14ac:dyDescent="0.2">
      <c r="A2276" s="13"/>
      <c r="B2276"/>
      <c r="J2276" s="227"/>
      <c r="O2276" s="226"/>
      <c r="P2276" s="9"/>
      <c r="R2276" s="454"/>
      <c r="S2276" s="227"/>
      <c r="T2276" s="4"/>
    </row>
    <row r="2277" spans="1:20" x14ac:dyDescent="0.2">
      <c r="A2277" s="13"/>
      <c r="B2277"/>
      <c r="J2277" s="227"/>
      <c r="O2277" s="226"/>
      <c r="P2277" s="9"/>
      <c r="R2277" s="454"/>
      <c r="S2277" s="227"/>
      <c r="T2277" s="4"/>
    </row>
    <row r="2278" spans="1:20" x14ac:dyDescent="0.2">
      <c r="A2278" s="13"/>
      <c r="B2278"/>
      <c r="J2278" s="227"/>
      <c r="O2278" s="226"/>
      <c r="P2278" s="9"/>
      <c r="R2278" s="454"/>
      <c r="S2278" s="227"/>
      <c r="T2278" s="4"/>
    </row>
    <row r="2279" spans="1:20" x14ac:dyDescent="0.2">
      <c r="A2279" s="13"/>
      <c r="B2279"/>
      <c r="J2279" s="227"/>
      <c r="O2279" s="226"/>
      <c r="P2279" s="9"/>
      <c r="R2279" s="454"/>
      <c r="S2279" s="227"/>
      <c r="T2279" s="4"/>
    </row>
    <row r="2280" spans="1:20" x14ac:dyDescent="0.2">
      <c r="A2280" s="13"/>
      <c r="B2280"/>
      <c r="J2280" s="227"/>
      <c r="O2280" s="226"/>
      <c r="P2280" s="9"/>
      <c r="R2280" s="454"/>
      <c r="S2280" s="227"/>
      <c r="T2280" s="4"/>
    </row>
    <row r="2281" spans="1:20" x14ac:dyDescent="0.2">
      <c r="A2281" s="13"/>
      <c r="B2281"/>
      <c r="J2281" s="227"/>
      <c r="O2281" s="226"/>
      <c r="P2281" s="9"/>
      <c r="R2281" s="454"/>
      <c r="S2281" s="227"/>
      <c r="T2281" s="4"/>
    </row>
    <row r="2282" spans="1:20" x14ac:dyDescent="0.2">
      <c r="A2282" s="13"/>
      <c r="B2282"/>
      <c r="J2282" s="227"/>
      <c r="O2282" s="226"/>
      <c r="P2282" s="9"/>
      <c r="R2282" s="454"/>
      <c r="S2282" s="227"/>
      <c r="T2282" s="4"/>
    </row>
    <row r="2283" spans="1:20" x14ac:dyDescent="0.2">
      <c r="A2283" s="13"/>
      <c r="B2283"/>
      <c r="J2283" s="227"/>
      <c r="O2283" s="226"/>
      <c r="P2283" s="9"/>
      <c r="R2283" s="454"/>
      <c r="S2283" s="227"/>
      <c r="T2283" s="4"/>
    </row>
    <row r="2284" spans="1:20" x14ac:dyDescent="0.2">
      <c r="A2284" s="13"/>
      <c r="B2284"/>
      <c r="J2284" s="227"/>
      <c r="O2284" s="226"/>
      <c r="P2284" s="9"/>
      <c r="R2284" s="454"/>
      <c r="S2284" s="227"/>
      <c r="T2284" s="4"/>
    </row>
    <row r="2285" spans="1:20" x14ac:dyDescent="0.2">
      <c r="A2285" s="13"/>
      <c r="B2285"/>
      <c r="J2285" s="227"/>
      <c r="O2285" s="226"/>
      <c r="P2285" s="9"/>
      <c r="R2285" s="454"/>
      <c r="S2285" s="227"/>
      <c r="T2285" s="4"/>
    </row>
    <row r="2286" spans="1:20" x14ac:dyDescent="0.2">
      <c r="A2286" s="13"/>
      <c r="B2286"/>
      <c r="J2286" s="227"/>
      <c r="O2286" s="226"/>
      <c r="P2286" s="9"/>
      <c r="R2286" s="454"/>
      <c r="S2286" s="227"/>
      <c r="T2286" s="4"/>
    </row>
    <row r="2287" spans="1:20" x14ac:dyDescent="0.2">
      <c r="A2287" s="13"/>
      <c r="B2287"/>
      <c r="J2287" s="227"/>
      <c r="O2287" s="226"/>
      <c r="P2287" s="9"/>
      <c r="R2287" s="454"/>
      <c r="S2287" s="227"/>
      <c r="T2287" s="4"/>
    </row>
    <row r="2288" spans="1:20" x14ac:dyDescent="0.2">
      <c r="A2288" s="13"/>
      <c r="B2288"/>
      <c r="J2288" s="227"/>
      <c r="O2288" s="226"/>
      <c r="P2288" s="9"/>
      <c r="R2288" s="454"/>
      <c r="S2288" s="227"/>
      <c r="T2288" s="4"/>
    </row>
    <row r="2289" spans="1:20" x14ac:dyDescent="0.2">
      <c r="A2289" s="13"/>
      <c r="B2289"/>
      <c r="J2289" s="227"/>
      <c r="O2289" s="226"/>
      <c r="P2289" s="9"/>
      <c r="R2289" s="454"/>
      <c r="S2289" s="227"/>
      <c r="T2289" s="4"/>
    </row>
    <row r="2290" spans="1:20" x14ac:dyDescent="0.2">
      <c r="A2290" s="13"/>
      <c r="B2290"/>
      <c r="J2290" s="227"/>
      <c r="O2290" s="226"/>
      <c r="P2290" s="9"/>
      <c r="R2290" s="454"/>
      <c r="S2290" s="227"/>
      <c r="T2290" s="4"/>
    </row>
    <row r="2291" spans="1:20" x14ac:dyDescent="0.2">
      <c r="A2291" s="13"/>
      <c r="B2291"/>
      <c r="J2291" s="227"/>
      <c r="O2291" s="226"/>
      <c r="P2291" s="9"/>
      <c r="R2291" s="454"/>
      <c r="S2291" s="227"/>
      <c r="T2291" s="4"/>
    </row>
    <row r="2292" spans="1:20" x14ac:dyDescent="0.2">
      <c r="A2292" s="13"/>
      <c r="B2292"/>
      <c r="J2292" s="227"/>
      <c r="O2292" s="226"/>
      <c r="P2292" s="9"/>
      <c r="R2292" s="454"/>
      <c r="S2292" s="227"/>
      <c r="T2292" s="4"/>
    </row>
    <row r="2293" spans="1:20" x14ac:dyDescent="0.2">
      <c r="A2293" s="13"/>
      <c r="B2293"/>
      <c r="J2293" s="227"/>
      <c r="O2293" s="226"/>
      <c r="P2293" s="9"/>
      <c r="R2293" s="454"/>
      <c r="S2293" s="227"/>
      <c r="T2293" s="4"/>
    </row>
    <row r="2294" spans="1:20" x14ac:dyDescent="0.2">
      <c r="A2294" s="13"/>
      <c r="B2294"/>
      <c r="J2294" s="227"/>
      <c r="O2294" s="226"/>
      <c r="P2294" s="9"/>
      <c r="R2294" s="454"/>
      <c r="S2294" s="227"/>
      <c r="T2294" s="4"/>
    </row>
    <row r="2295" spans="1:20" x14ac:dyDescent="0.2">
      <c r="A2295" s="13"/>
      <c r="B2295"/>
      <c r="J2295" s="227"/>
      <c r="O2295" s="226"/>
      <c r="P2295" s="9"/>
      <c r="R2295" s="454"/>
      <c r="S2295" s="227"/>
      <c r="T2295" s="4"/>
    </row>
    <row r="2296" spans="1:20" x14ac:dyDescent="0.2">
      <c r="A2296" s="13"/>
      <c r="B2296"/>
      <c r="J2296" s="227"/>
      <c r="O2296" s="226"/>
      <c r="P2296" s="9"/>
      <c r="R2296" s="454"/>
      <c r="S2296" s="227"/>
      <c r="T2296" s="4"/>
    </row>
    <row r="2297" spans="1:20" x14ac:dyDescent="0.2">
      <c r="A2297" s="13"/>
      <c r="B2297"/>
      <c r="J2297" s="227"/>
      <c r="O2297" s="226"/>
      <c r="P2297" s="9"/>
      <c r="R2297" s="454"/>
      <c r="S2297" s="227"/>
      <c r="T2297" s="4"/>
    </row>
    <row r="2298" spans="1:20" x14ac:dyDescent="0.2">
      <c r="A2298" s="13"/>
      <c r="B2298"/>
      <c r="J2298" s="227"/>
      <c r="O2298" s="226"/>
      <c r="P2298" s="9"/>
      <c r="R2298" s="454"/>
      <c r="S2298" s="227"/>
      <c r="T2298" s="4"/>
    </row>
    <row r="2299" spans="1:20" x14ac:dyDescent="0.2">
      <c r="A2299" s="13"/>
      <c r="B2299"/>
      <c r="J2299" s="227"/>
      <c r="O2299" s="226"/>
      <c r="P2299" s="9"/>
      <c r="R2299" s="454"/>
      <c r="S2299" s="227"/>
      <c r="T2299" s="4"/>
    </row>
    <row r="2300" spans="1:20" x14ac:dyDescent="0.2">
      <c r="A2300" s="13"/>
      <c r="B2300"/>
      <c r="J2300" s="227"/>
      <c r="O2300" s="226"/>
      <c r="P2300" s="9"/>
      <c r="R2300" s="454"/>
      <c r="S2300" s="227"/>
      <c r="T2300" s="4"/>
    </row>
    <row r="2301" spans="1:20" x14ac:dyDescent="0.2">
      <c r="A2301" s="13"/>
      <c r="B2301"/>
      <c r="J2301" s="227"/>
      <c r="O2301" s="226"/>
      <c r="P2301" s="9"/>
      <c r="R2301" s="454"/>
      <c r="S2301" s="227"/>
      <c r="T2301" s="4"/>
    </row>
    <row r="2302" spans="1:20" x14ac:dyDescent="0.2">
      <c r="A2302" s="13"/>
      <c r="B2302"/>
      <c r="J2302" s="227"/>
      <c r="O2302" s="226"/>
      <c r="P2302" s="9"/>
      <c r="R2302" s="454"/>
      <c r="S2302" s="227"/>
      <c r="T2302" s="4"/>
    </row>
    <row r="2303" spans="1:20" x14ac:dyDescent="0.2">
      <c r="A2303" s="13"/>
      <c r="B2303"/>
      <c r="J2303" s="227"/>
      <c r="O2303" s="226"/>
      <c r="P2303" s="9"/>
      <c r="R2303" s="454"/>
      <c r="S2303" s="227"/>
      <c r="T2303" s="4"/>
    </row>
    <row r="2304" spans="1:20" x14ac:dyDescent="0.2">
      <c r="A2304" s="13"/>
      <c r="B2304"/>
      <c r="J2304" s="227"/>
      <c r="O2304" s="226"/>
      <c r="P2304" s="9"/>
      <c r="R2304" s="454"/>
      <c r="S2304" s="227"/>
      <c r="T2304" s="4"/>
    </row>
    <row r="2305" spans="1:20" x14ac:dyDescent="0.2">
      <c r="A2305" s="13"/>
      <c r="B2305"/>
      <c r="J2305" s="227"/>
      <c r="O2305" s="226"/>
      <c r="P2305" s="9"/>
      <c r="R2305" s="454"/>
      <c r="S2305" s="227"/>
      <c r="T2305" s="4"/>
    </row>
    <row r="2306" spans="1:20" x14ac:dyDescent="0.2">
      <c r="A2306" s="13"/>
      <c r="B2306"/>
      <c r="J2306" s="227"/>
      <c r="O2306" s="226"/>
      <c r="P2306" s="9"/>
      <c r="R2306" s="454"/>
      <c r="S2306" s="227"/>
      <c r="T2306" s="4"/>
    </row>
    <row r="2307" spans="1:20" x14ac:dyDescent="0.2">
      <c r="A2307" s="13"/>
      <c r="B2307"/>
      <c r="J2307" s="227"/>
      <c r="O2307" s="226"/>
      <c r="P2307" s="9"/>
      <c r="R2307" s="454"/>
      <c r="S2307" s="227"/>
      <c r="T2307" s="4"/>
    </row>
    <row r="2308" spans="1:20" x14ac:dyDescent="0.2">
      <c r="A2308" s="13"/>
      <c r="B2308"/>
      <c r="J2308" s="227"/>
      <c r="O2308" s="226"/>
      <c r="P2308" s="9"/>
      <c r="R2308" s="454"/>
      <c r="S2308" s="227"/>
      <c r="T2308" s="4"/>
    </row>
    <row r="2309" spans="1:20" x14ac:dyDescent="0.2">
      <c r="A2309" s="13"/>
      <c r="B2309"/>
      <c r="J2309" s="227"/>
      <c r="O2309" s="226"/>
      <c r="P2309" s="9"/>
      <c r="R2309" s="454"/>
      <c r="S2309" s="227"/>
      <c r="T2309" s="4"/>
    </row>
    <row r="2310" spans="1:20" x14ac:dyDescent="0.2">
      <c r="A2310" s="13"/>
      <c r="B2310"/>
      <c r="J2310" s="227"/>
      <c r="O2310" s="226"/>
      <c r="P2310" s="9"/>
      <c r="R2310" s="454"/>
      <c r="S2310" s="227"/>
      <c r="T2310" s="4"/>
    </row>
    <row r="2311" spans="1:20" x14ac:dyDescent="0.2">
      <c r="A2311" s="13"/>
      <c r="B2311"/>
      <c r="J2311" s="227"/>
      <c r="O2311" s="226"/>
      <c r="P2311" s="9"/>
      <c r="R2311" s="454"/>
      <c r="S2311" s="227"/>
      <c r="T2311" s="4"/>
    </row>
    <row r="2312" spans="1:20" x14ac:dyDescent="0.2">
      <c r="A2312" s="13"/>
      <c r="B2312"/>
      <c r="J2312" s="227"/>
      <c r="O2312" s="226"/>
      <c r="P2312" s="9"/>
      <c r="R2312" s="454"/>
      <c r="S2312" s="227"/>
      <c r="T2312" s="4"/>
    </row>
    <row r="2313" spans="1:20" x14ac:dyDescent="0.2">
      <c r="A2313" s="13"/>
      <c r="B2313"/>
      <c r="J2313" s="227"/>
      <c r="O2313" s="226"/>
      <c r="P2313" s="9"/>
      <c r="R2313" s="454"/>
      <c r="S2313" s="227"/>
      <c r="T2313" s="4"/>
    </row>
    <row r="2314" spans="1:20" x14ac:dyDescent="0.2">
      <c r="A2314" s="13"/>
      <c r="B2314"/>
      <c r="J2314" s="227"/>
      <c r="O2314" s="226"/>
      <c r="P2314" s="9"/>
      <c r="R2314" s="454"/>
      <c r="S2314" s="227"/>
      <c r="T2314" s="4"/>
    </row>
    <row r="2315" spans="1:20" x14ac:dyDescent="0.2">
      <c r="A2315" s="13"/>
      <c r="B2315"/>
      <c r="J2315" s="227"/>
      <c r="O2315" s="226"/>
      <c r="P2315" s="9"/>
      <c r="R2315" s="454"/>
      <c r="S2315" s="227"/>
      <c r="T2315" s="4"/>
    </row>
    <row r="2316" spans="1:20" x14ac:dyDescent="0.2">
      <c r="A2316" s="13"/>
      <c r="B2316"/>
      <c r="J2316" s="227"/>
      <c r="O2316" s="226"/>
      <c r="P2316" s="9"/>
      <c r="R2316" s="454"/>
      <c r="S2316" s="227"/>
      <c r="T2316" s="4"/>
    </row>
    <row r="2317" spans="1:20" x14ac:dyDescent="0.2">
      <c r="A2317" s="13"/>
      <c r="B2317"/>
      <c r="J2317" s="227"/>
      <c r="O2317" s="226"/>
      <c r="P2317" s="9"/>
      <c r="R2317" s="454"/>
      <c r="S2317" s="227"/>
      <c r="T2317" s="4"/>
    </row>
    <row r="2318" spans="1:20" x14ac:dyDescent="0.2">
      <c r="A2318" s="13"/>
      <c r="B2318"/>
      <c r="J2318" s="227"/>
      <c r="O2318" s="226"/>
      <c r="P2318" s="9"/>
      <c r="R2318" s="454"/>
      <c r="S2318" s="227"/>
      <c r="T2318" s="4"/>
    </row>
    <row r="2319" spans="1:20" x14ac:dyDescent="0.2">
      <c r="A2319" s="13"/>
      <c r="B2319"/>
      <c r="J2319" s="227"/>
      <c r="O2319" s="226"/>
      <c r="P2319" s="9"/>
      <c r="R2319" s="454"/>
      <c r="S2319" s="227"/>
      <c r="T2319" s="4"/>
    </row>
    <row r="2320" spans="1:20" x14ac:dyDescent="0.2">
      <c r="A2320" s="13"/>
      <c r="B2320"/>
      <c r="J2320" s="227"/>
      <c r="O2320" s="226"/>
      <c r="P2320" s="9"/>
      <c r="R2320" s="454"/>
      <c r="S2320" s="227"/>
      <c r="T2320" s="4"/>
    </row>
    <row r="2321" spans="1:20" x14ac:dyDescent="0.2">
      <c r="A2321" s="13"/>
      <c r="B2321"/>
      <c r="J2321" s="227"/>
      <c r="O2321" s="226"/>
      <c r="P2321" s="9"/>
      <c r="R2321" s="454"/>
      <c r="S2321" s="227"/>
      <c r="T2321" s="4"/>
    </row>
    <row r="2322" spans="1:20" x14ac:dyDescent="0.2">
      <c r="A2322" s="13"/>
      <c r="B2322"/>
      <c r="J2322" s="227"/>
      <c r="O2322" s="226"/>
      <c r="P2322" s="9"/>
      <c r="R2322" s="454"/>
      <c r="S2322" s="227"/>
      <c r="T2322" s="4"/>
    </row>
    <row r="2323" spans="1:20" x14ac:dyDescent="0.2">
      <c r="A2323" s="13"/>
      <c r="B2323"/>
      <c r="J2323" s="227"/>
      <c r="O2323" s="226"/>
      <c r="P2323" s="9"/>
      <c r="R2323" s="454"/>
      <c r="S2323" s="227"/>
      <c r="T2323" s="4"/>
    </row>
    <row r="2324" spans="1:20" x14ac:dyDescent="0.2">
      <c r="A2324" s="13"/>
      <c r="B2324"/>
      <c r="J2324" s="227"/>
      <c r="O2324" s="226"/>
      <c r="P2324" s="9"/>
      <c r="R2324" s="454"/>
      <c r="S2324" s="227"/>
      <c r="T2324" s="4"/>
    </row>
    <row r="2325" spans="1:20" x14ac:dyDescent="0.2">
      <c r="A2325" s="13"/>
      <c r="B2325"/>
      <c r="J2325" s="227"/>
      <c r="O2325" s="226"/>
      <c r="P2325" s="9"/>
      <c r="R2325" s="454"/>
      <c r="S2325" s="227"/>
      <c r="T2325" s="4"/>
    </row>
    <row r="2326" spans="1:20" x14ac:dyDescent="0.2">
      <c r="A2326" s="13"/>
      <c r="B2326"/>
      <c r="J2326" s="227"/>
      <c r="O2326" s="226"/>
      <c r="P2326" s="9"/>
      <c r="R2326" s="454"/>
      <c r="S2326" s="227"/>
      <c r="T2326" s="4"/>
    </row>
    <row r="2327" spans="1:20" x14ac:dyDescent="0.2">
      <c r="A2327" s="13"/>
      <c r="B2327"/>
      <c r="J2327" s="227"/>
      <c r="O2327" s="226"/>
      <c r="P2327" s="9"/>
      <c r="R2327" s="454"/>
      <c r="S2327" s="227"/>
      <c r="T2327" s="4"/>
    </row>
    <row r="2328" spans="1:20" x14ac:dyDescent="0.2">
      <c r="A2328" s="13"/>
      <c r="B2328"/>
      <c r="J2328" s="227"/>
      <c r="O2328" s="226"/>
      <c r="P2328" s="9"/>
      <c r="R2328" s="454"/>
      <c r="S2328" s="227"/>
      <c r="T2328" s="4"/>
    </row>
    <row r="2329" spans="1:20" x14ac:dyDescent="0.2">
      <c r="A2329" s="13"/>
      <c r="B2329"/>
      <c r="J2329" s="227"/>
      <c r="O2329" s="226"/>
      <c r="P2329" s="9"/>
      <c r="R2329" s="454"/>
      <c r="S2329" s="227"/>
      <c r="T2329" s="4"/>
    </row>
    <row r="2330" spans="1:20" x14ac:dyDescent="0.2">
      <c r="A2330" s="13"/>
      <c r="B2330"/>
      <c r="J2330" s="227"/>
      <c r="O2330" s="226"/>
      <c r="P2330" s="9"/>
      <c r="R2330" s="454"/>
      <c r="S2330" s="227"/>
      <c r="T2330" s="4"/>
    </row>
    <row r="2331" spans="1:20" x14ac:dyDescent="0.2">
      <c r="A2331" s="13"/>
      <c r="B2331"/>
      <c r="J2331" s="227"/>
      <c r="O2331" s="226"/>
      <c r="P2331" s="9"/>
      <c r="R2331" s="454"/>
      <c r="S2331" s="227"/>
      <c r="T2331" s="4"/>
    </row>
    <row r="2332" spans="1:20" x14ac:dyDescent="0.2">
      <c r="A2332" s="13"/>
      <c r="B2332"/>
      <c r="J2332" s="227"/>
      <c r="O2332" s="226"/>
      <c r="P2332" s="9"/>
      <c r="R2332" s="454"/>
      <c r="S2332" s="227"/>
      <c r="T2332" s="4"/>
    </row>
    <row r="2333" spans="1:20" x14ac:dyDescent="0.2">
      <c r="A2333" s="13"/>
      <c r="B2333"/>
      <c r="J2333" s="227"/>
      <c r="O2333" s="226"/>
      <c r="P2333" s="9"/>
      <c r="R2333" s="454"/>
      <c r="S2333" s="227"/>
      <c r="T2333" s="4"/>
    </row>
    <row r="2334" spans="1:20" x14ac:dyDescent="0.2">
      <c r="A2334" s="13"/>
      <c r="B2334"/>
      <c r="J2334" s="227"/>
      <c r="O2334" s="226"/>
      <c r="P2334" s="9"/>
      <c r="R2334" s="454"/>
      <c r="S2334" s="227"/>
      <c r="T2334" s="4"/>
    </row>
    <row r="2335" spans="1:20" x14ac:dyDescent="0.2">
      <c r="A2335" s="13"/>
      <c r="B2335"/>
      <c r="J2335" s="227"/>
      <c r="O2335" s="226"/>
      <c r="P2335" s="9"/>
      <c r="R2335" s="454"/>
      <c r="S2335" s="227"/>
      <c r="T2335" s="4"/>
    </row>
    <row r="2336" spans="1:20" x14ac:dyDescent="0.2">
      <c r="A2336" s="13"/>
      <c r="B2336"/>
      <c r="J2336" s="227"/>
      <c r="O2336" s="226"/>
      <c r="P2336" s="9"/>
      <c r="R2336" s="454"/>
      <c r="S2336" s="227"/>
      <c r="T2336" s="4"/>
    </row>
    <row r="2337" spans="1:20" x14ac:dyDescent="0.2">
      <c r="A2337" s="13"/>
      <c r="B2337"/>
      <c r="J2337" s="227"/>
      <c r="O2337" s="226"/>
      <c r="P2337" s="9"/>
      <c r="R2337" s="454"/>
      <c r="S2337" s="227"/>
      <c r="T2337" s="4"/>
    </row>
    <row r="2338" spans="1:20" x14ac:dyDescent="0.2">
      <c r="A2338" s="13"/>
      <c r="B2338"/>
      <c r="J2338" s="227"/>
      <c r="O2338" s="226"/>
      <c r="P2338" s="9"/>
      <c r="R2338" s="454"/>
      <c r="S2338" s="227"/>
      <c r="T2338" s="4"/>
    </row>
    <row r="2339" spans="1:20" x14ac:dyDescent="0.2">
      <c r="A2339" s="13"/>
      <c r="B2339"/>
      <c r="J2339" s="227"/>
      <c r="O2339" s="226"/>
      <c r="P2339" s="9"/>
      <c r="R2339" s="454"/>
      <c r="S2339" s="227"/>
      <c r="T2339" s="4"/>
    </row>
    <row r="2340" spans="1:20" x14ac:dyDescent="0.2">
      <c r="A2340" s="13"/>
      <c r="B2340"/>
      <c r="J2340" s="227"/>
      <c r="O2340" s="226"/>
      <c r="P2340" s="9"/>
      <c r="R2340" s="454"/>
      <c r="S2340" s="227"/>
      <c r="T2340" s="4"/>
    </row>
    <row r="2341" spans="1:20" x14ac:dyDescent="0.2">
      <c r="A2341" s="13"/>
      <c r="B2341"/>
      <c r="J2341" s="227"/>
      <c r="O2341" s="226"/>
      <c r="P2341" s="9"/>
      <c r="R2341" s="454"/>
      <c r="S2341" s="227"/>
      <c r="T2341" s="4"/>
    </row>
    <row r="2342" spans="1:20" x14ac:dyDescent="0.2">
      <c r="A2342" s="13"/>
      <c r="B2342"/>
      <c r="J2342" s="227"/>
      <c r="O2342" s="226"/>
      <c r="P2342" s="9"/>
      <c r="R2342" s="454"/>
      <c r="S2342" s="227"/>
      <c r="T2342" s="4"/>
    </row>
    <row r="2343" spans="1:20" x14ac:dyDescent="0.2">
      <c r="A2343" s="13"/>
      <c r="B2343"/>
      <c r="J2343" s="227"/>
      <c r="O2343" s="226"/>
      <c r="P2343" s="9"/>
      <c r="R2343" s="454"/>
      <c r="S2343" s="227"/>
      <c r="T2343" s="4"/>
    </row>
    <row r="2344" spans="1:20" x14ac:dyDescent="0.2">
      <c r="A2344" s="13"/>
      <c r="B2344"/>
      <c r="J2344" s="227"/>
      <c r="O2344" s="226"/>
      <c r="P2344" s="9"/>
      <c r="R2344" s="454"/>
      <c r="S2344" s="227"/>
      <c r="T2344" s="4"/>
    </row>
    <row r="2345" spans="1:20" x14ac:dyDescent="0.2">
      <c r="A2345" s="13"/>
      <c r="B2345"/>
      <c r="J2345" s="227"/>
      <c r="O2345" s="226"/>
      <c r="P2345" s="9"/>
      <c r="R2345" s="454"/>
      <c r="S2345" s="227"/>
      <c r="T2345" s="4"/>
    </row>
    <row r="2346" spans="1:20" x14ac:dyDescent="0.2">
      <c r="A2346" s="13"/>
      <c r="B2346"/>
      <c r="J2346" s="227"/>
      <c r="O2346" s="226"/>
      <c r="P2346" s="9"/>
      <c r="R2346" s="454"/>
      <c r="S2346" s="227"/>
      <c r="T2346" s="4"/>
    </row>
    <row r="2347" spans="1:20" x14ac:dyDescent="0.2">
      <c r="A2347" s="13"/>
      <c r="B2347"/>
      <c r="J2347" s="227"/>
      <c r="O2347" s="226"/>
      <c r="P2347" s="9"/>
      <c r="R2347" s="454"/>
      <c r="S2347" s="227"/>
      <c r="T2347" s="4"/>
    </row>
    <row r="2348" spans="1:20" x14ac:dyDescent="0.2">
      <c r="A2348" s="13"/>
      <c r="B2348"/>
      <c r="J2348" s="227"/>
      <c r="O2348" s="226"/>
      <c r="P2348" s="9"/>
      <c r="R2348" s="454"/>
      <c r="S2348" s="227"/>
      <c r="T2348" s="4"/>
    </row>
    <row r="2349" spans="1:20" x14ac:dyDescent="0.2">
      <c r="A2349" s="13"/>
      <c r="B2349"/>
      <c r="J2349" s="227"/>
      <c r="O2349" s="226"/>
      <c r="P2349" s="9"/>
      <c r="R2349" s="454"/>
      <c r="S2349" s="227"/>
      <c r="T2349" s="4"/>
    </row>
    <row r="2350" spans="1:20" x14ac:dyDescent="0.2">
      <c r="A2350" s="13"/>
      <c r="B2350"/>
      <c r="J2350" s="227"/>
      <c r="O2350" s="226"/>
      <c r="P2350" s="9"/>
      <c r="R2350" s="454"/>
      <c r="S2350" s="227"/>
      <c r="T2350" s="4"/>
    </row>
    <row r="2351" spans="1:20" x14ac:dyDescent="0.2">
      <c r="A2351" s="13"/>
      <c r="B2351"/>
      <c r="J2351" s="227"/>
      <c r="O2351" s="226"/>
      <c r="P2351" s="9"/>
      <c r="R2351" s="454"/>
      <c r="S2351" s="227"/>
      <c r="T2351" s="4"/>
    </row>
    <row r="2352" spans="1:20" x14ac:dyDescent="0.2">
      <c r="A2352" s="13"/>
      <c r="B2352"/>
      <c r="J2352" s="227"/>
      <c r="O2352" s="226"/>
      <c r="P2352" s="9"/>
      <c r="R2352" s="454"/>
      <c r="S2352" s="227"/>
      <c r="T2352" s="4"/>
    </row>
    <row r="2353" spans="1:20" x14ac:dyDescent="0.2">
      <c r="A2353" s="13"/>
      <c r="B2353"/>
      <c r="J2353" s="227"/>
      <c r="O2353" s="226"/>
      <c r="P2353" s="9"/>
      <c r="R2353" s="454"/>
      <c r="S2353" s="227"/>
      <c r="T2353" s="4"/>
    </row>
    <row r="2354" spans="1:20" x14ac:dyDescent="0.2">
      <c r="A2354" s="13"/>
      <c r="B2354"/>
      <c r="J2354" s="227"/>
      <c r="O2354" s="226"/>
      <c r="P2354" s="9"/>
      <c r="R2354" s="454"/>
      <c r="S2354" s="227"/>
      <c r="T2354" s="4"/>
    </row>
    <row r="2355" spans="1:20" x14ac:dyDescent="0.2">
      <c r="A2355" s="13"/>
      <c r="B2355"/>
      <c r="J2355" s="227"/>
      <c r="O2355" s="226"/>
      <c r="P2355" s="9"/>
      <c r="R2355" s="454"/>
      <c r="S2355" s="227"/>
      <c r="T2355" s="4"/>
    </row>
    <row r="2356" spans="1:20" x14ac:dyDescent="0.2">
      <c r="A2356" s="13"/>
      <c r="B2356"/>
      <c r="J2356" s="227"/>
      <c r="O2356" s="226"/>
      <c r="P2356" s="9"/>
      <c r="R2356" s="454"/>
      <c r="S2356" s="227"/>
      <c r="T2356" s="4"/>
    </row>
    <row r="2357" spans="1:20" x14ac:dyDescent="0.2">
      <c r="A2357" s="13"/>
      <c r="B2357"/>
      <c r="J2357" s="227"/>
      <c r="O2357" s="226"/>
      <c r="P2357" s="9"/>
      <c r="R2357" s="454"/>
      <c r="S2357" s="227"/>
      <c r="T2357" s="4"/>
    </row>
    <row r="2358" spans="1:20" x14ac:dyDescent="0.2">
      <c r="A2358" s="13"/>
      <c r="B2358"/>
      <c r="J2358" s="227"/>
      <c r="O2358" s="226"/>
      <c r="P2358" s="9"/>
      <c r="R2358" s="454"/>
      <c r="S2358" s="227"/>
      <c r="T2358" s="4"/>
    </row>
    <row r="2359" spans="1:20" x14ac:dyDescent="0.2">
      <c r="A2359" s="13"/>
      <c r="B2359"/>
      <c r="J2359" s="227"/>
      <c r="O2359" s="226"/>
      <c r="P2359" s="9"/>
      <c r="R2359" s="454"/>
      <c r="S2359" s="227"/>
      <c r="T2359" s="4"/>
    </row>
    <row r="2360" spans="1:20" x14ac:dyDescent="0.2">
      <c r="A2360" s="13"/>
      <c r="B2360"/>
      <c r="J2360" s="227"/>
      <c r="O2360" s="226"/>
      <c r="P2360" s="9"/>
      <c r="R2360" s="454"/>
      <c r="S2360" s="227"/>
      <c r="T2360" s="4"/>
    </row>
    <row r="2361" spans="1:20" x14ac:dyDescent="0.2">
      <c r="A2361" s="13"/>
      <c r="B2361"/>
      <c r="J2361" s="227"/>
      <c r="O2361" s="226"/>
      <c r="P2361" s="9"/>
      <c r="R2361" s="454"/>
      <c r="S2361" s="227"/>
      <c r="T2361" s="4"/>
    </row>
    <row r="2362" spans="1:20" x14ac:dyDescent="0.2">
      <c r="A2362" s="13"/>
      <c r="B2362"/>
      <c r="J2362" s="227"/>
      <c r="O2362" s="226"/>
      <c r="P2362" s="9"/>
      <c r="R2362" s="454"/>
      <c r="S2362" s="227"/>
      <c r="T2362" s="4"/>
    </row>
    <row r="2363" spans="1:20" x14ac:dyDescent="0.2">
      <c r="A2363" s="13"/>
      <c r="B2363"/>
      <c r="J2363" s="227"/>
      <c r="O2363" s="226"/>
      <c r="P2363" s="9"/>
      <c r="R2363" s="454"/>
      <c r="S2363" s="227"/>
      <c r="T2363" s="4"/>
    </row>
    <row r="2364" spans="1:20" x14ac:dyDescent="0.2">
      <c r="A2364" s="13"/>
      <c r="B2364"/>
      <c r="J2364" s="227"/>
      <c r="O2364" s="226"/>
      <c r="P2364" s="9"/>
      <c r="R2364" s="454"/>
      <c r="S2364" s="227"/>
      <c r="T2364" s="4"/>
    </row>
    <row r="2365" spans="1:20" x14ac:dyDescent="0.2">
      <c r="A2365" s="13"/>
      <c r="B2365"/>
      <c r="J2365" s="227"/>
      <c r="O2365" s="226"/>
      <c r="P2365" s="9"/>
      <c r="R2365" s="454"/>
      <c r="S2365" s="227"/>
      <c r="T2365" s="4"/>
    </row>
    <row r="2366" spans="1:20" x14ac:dyDescent="0.2">
      <c r="A2366" s="13"/>
      <c r="B2366"/>
      <c r="J2366" s="227"/>
      <c r="O2366" s="226"/>
      <c r="P2366" s="9"/>
      <c r="R2366" s="454"/>
      <c r="S2366" s="227"/>
      <c r="T2366" s="4"/>
    </row>
    <row r="2367" spans="1:20" x14ac:dyDescent="0.2">
      <c r="A2367" s="13"/>
      <c r="B2367"/>
      <c r="J2367" s="227"/>
      <c r="O2367" s="226"/>
      <c r="P2367" s="9"/>
      <c r="R2367" s="454"/>
      <c r="S2367" s="227"/>
      <c r="T2367" s="4"/>
    </row>
    <row r="2368" spans="1:20" x14ac:dyDescent="0.2">
      <c r="A2368" s="13"/>
      <c r="B2368"/>
      <c r="J2368" s="227"/>
      <c r="O2368" s="226"/>
      <c r="P2368" s="9"/>
      <c r="R2368" s="454"/>
      <c r="S2368" s="227"/>
      <c r="T2368" s="4"/>
    </row>
    <row r="2369" spans="1:20" x14ac:dyDescent="0.2">
      <c r="A2369" s="13"/>
      <c r="B2369"/>
      <c r="J2369" s="227"/>
      <c r="O2369" s="226"/>
      <c r="P2369" s="9"/>
      <c r="R2369" s="454"/>
      <c r="S2369" s="227"/>
      <c r="T2369" s="4"/>
    </row>
    <row r="2370" spans="1:20" x14ac:dyDescent="0.2">
      <c r="A2370" s="13"/>
      <c r="B2370"/>
      <c r="J2370" s="227"/>
      <c r="O2370" s="226"/>
      <c r="P2370" s="9"/>
      <c r="R2370" s="454"/>
      <c r="S2370" s="227"/>
      <c r="T2370" s="4"/>
    </row>
    <row r="2371" spans="1:20" x14ac:dyDescent="0.2">
      <c r="A2371" s="13"/>
      <c r="B2371"/>
      <c r="J2371" s="227"/>
      <c r="O2371" s="226"/>
      <c r="P2371" s="9"/>
      <c r="R2371" s="454"/>
      <c r="S2371" s="227"/>
      <c r="T2371" s="4"/>
    </row>
    <row r="2372" spans="1:20" x14ac:dyDescent="0.2">
      <c r="A2372" s="13"/>
      <c r="B2372"/>
      <c r="J2372" s="227"/>
      <c r="O2372" s="226"/>
      <c r="P2372" s="9"/>
      <c r="R2372" s="454"/>
      <c r="S2372" s="227"/>
      <c r="T2372" s="4"/>
    </row>
    <row r="2373" spans="1:20" x14ac:dyDescent="0.2">
      <c r="A2373" s="13"/>
      <c r="B2373"/>
      <c r="J2373" s="227"/>
      <c r="O2373" s="226"/>
      <c r="P2373" s="9"/>
      <c r="R2373" s="454"/>
      <c r="S2373" s="227"/>
      <c r="T2373" s="4"/>
    </row>
    <row r="2374" spans="1:20" x14ac:dyDescent="0.2">
      <c r="A2374" s="13"/>
      <c r="B2374"/>
      <c r="J2374" s="227"/>
      <c r="O2374" s="226"/>
      <c r="P2374" s="9"/>
      <c r="R2374" s="454"/>
      <c r="S2374" s="227"/>
      <c r="T2374" s="4"/>
    </row>
    <row r="2375" spans="1:20" x14ac:dyDescent="0.2">
      <c r="A2375" s="13"/>
      <c r="B2375"/>
      <c r="J2375" s="227"/>
      <c r="O2375" s="226"/>
      <c r="P2375" s="9"/>
      <c r="R2375" s="454"/>
      <c r="S2375" s="227"/>
      <c r="T2375" s="4"/>
    </row>
    <row r="2376" spans="1:20" x14ac:dyDescent="0.2">
      <c r="A2376" s="13"/>
      <c r="B2376"/>
      <c r="J2376" s="227"/>
      <c r="O2376" s="226"/>
      <c r="P2376" s="9"/>
      <c r="R2376" s="454"/>
      <c r="S2376" s="227"/>
      <c r="T2376" s="4"/>
    </row>
    <row r="2377" spans="1:20" x14ac:dyDescent="0.2">
      <c r="A2377" s="13"/>
      <c r="B2377"/>
      <c r="J2377" s="227"/>
      <c r="O2377" s="226"/>
      <c r="P2377" s="9"/>
      <c r="R2377" s="454"/>
      <c r="S2377" s="227"/>
      <c r="T2377" s="4"/>
    </row>
    <row r="2378" spans="1:20" x14ac:dyDescent="0.2">
      <c r="A2378" s="13"/>
      <c r="B2378"/>
      <c r="J2378" s="227"/>
      <c r="O2378" s="226"/>
      <c r="P2378" s="9"/>
      <c r="R2378" s="454"/>
      <c r="S2378" s="227"/>
      <c r="T2378" s="4"/>
    </row>
    <row r="2379" spans="1:20" x14ac:dyDescent="0.2">
      <c r="A2379" s="13"/>
      <c r="B2379"/>
      <c r="J2379" s="227"/>
      <c r="O2379" s="226"/>
      <c r="P2379" s="9"/>
      <c r="R2379" s="454"/>
      <c r="S2379" s="227"/>
      <c r="T2379" s="4"/>
    </row>
    <row r="2380" spans="1:20" x14ac:dyDescent="0.2">
      <c r="A2380" s="13"/>
      <c r="B2380"/>
      <c r="J2380" s="227"/>
      <c r="O2380" s="226"/>
      <c r="P2380" s="9"/>
      <c r="R2380" s="454"/>
      <c r="S2380" s="227"/>
      <c r="T2380" s="4"/>
    </row>
    <row r="2381" spans="1:20" x14ac:dyDescent="0.2">
      <c r="A2381" s="13"/>
      <c r="B2381"/>
      <c r="J2381" s="227"/>
      <c r="O2381" s="226"/>
      <c r="P2381" s="9"/>
      <c r="R2381" s="454"/>
      <c r="S2381" s="227"/>
      <c r="T2381" s="4"/>
    </row>
    <row r="2382" spans="1:20" x14ac:dyDescent="0.2">
      <c r="A2382" s="13"/>
      <c r="B2382"/>
      <c r="J2382" s="227"/>
      <c r="O2382" s="226"/>
      <c r="P2382" s="9"/>
      <c r="R2382" s="454"/>
      <c r="S2382" s="227"/>
      <c r="T2382" s="4"/>
    </row>
    <row r="2383" spans="1:20" x14ac:dyDescent="0.2">
      <c r="A2383" s="13"/>
      <c r="B2383"/>
      <c r="J2383" s="227"/>
      <c r="O2383" s="226"/>
      <c r="P2383" s="9"/>
      <c r="R2383" s="454"/>
      <c r="S2383" s="227"/>
      <c r="T2383" s="4"/>
    </row>
    <row r="2384" spans="1:20" x14ac:dyDescent="0.2">
      <c r="A2384" s="13"/>
      <c r="B2384"/>
      <c r="J2384" s="227"/>
      <c r="O2384" s="226"/>
      <c r="P2384" s="9"/>
      <c r="R2384" s="454"/>
      <c r="S2384" s="227"/>
      <c r="T2384" s="4"/>
    </row>
    <row r="2385" spans="1:20" x14ac:dyDescent="0.2">
      <c r="A2385" s="13"/>
      <c r="B2385"/>
      <c r="J2385" s="227"/>
      <c r="O2385" s="226"/>
      <c r="P2385" s="9"/>
      <c r="R2385" s="454"/>
      <c r="S2385" s="227"/>
      <c r="T2385" s="4"/>
    </row>
    <row r="2386" spans="1:20" x14ac:dyDescent="0.2">
      <c r="A2386" s="13"/>
      <c r="B2386"/>
      <c r="J2386" s="227"/>
      <c r="O2386" s="226"/>
      <c r="P2386" s="9"/>
      <c r="R2386" s="454"/>
      <c r="S2386" s="227"/>
      <c r="T2386" s="4"/>
    </row>
    <row r="2387" spans="1:20" x14ac:dyDescent="0.2">
      <c r="A2387" s="13"/>
      <c r="B2387"/>
      <c r="J2387" s="227"/>
      <c r="O2387" s="226"/>
      <c r="P2387" s="9"/>
      <c r="R2387" s="454"/>
      <c r="S2387" s="227"/>
      <c r="T2387" s="4"/>
    </row>
    <row r="2388" spans="1:20" x14ac:dyDescent="0.2">
      <c r="A2388" s="13"/>
      <c r="B2388"/>
      <c r="J2388" s="227"/>
      <c r="O2388" s="226"/>
      <c r="P2388" s="9"/>
      <c r="R2388" s="454"/>
      <c r="S2388" s="227"/>
      <c r="T2388" s="4"/>
    </row>
    <row r="2389" spans="1:20" x14ac:dyDescent="0.2">
      <c r="A2389" s="13"/>
      <c r="B2389"/>
      <c r="J2389" s="227"/>
      <c r="O2389" s="226"/>
      <c r="P2389" s="9"/>
      <c r="R2389" s="454"/>
      <c r="S2389" s="227"/>
      <c r="T2389" s="4"/>
    </row>
    <row r="2390" spans="1:20" x14ac:dyDescent="0.2">
      <c r="A2390" s="13"/>
      <c r="B2390"/>
      <c r="J2390" s="227"/>
      <c r="O2390" s="226"/>
      <c r="P2390" s="9"/>
      <c r="R2390" s="454"/>
      <c r="S2390" s="227"/>
      <c r="T2390" s="4"/>
    </row>
    <row r="2391" spans="1:20" x14ac:dyDescent="0.2">
      <c r="A2391" s="13"/>
      <c r="B2391"/>
      <c r="J2391" s="227"/>
      <c r="O2391" s="226"/>
      <c r="P2391" s="9"/>
      <c r="R2391" s="454"/>
      <c r="S2391" s="227"/>
      <c r="T2391" s="4"/>
    </row>
    <row r="2392" spans="1:20" x14ac:dyDescent="0.2">
      <c r="A2392" s="13"/>
      <c r="B2392"/>
      <c r="J2392" s="227"/>
      <c r="O2392" s="226"/>
      <c r="P2392" s="9"/>
      <c r="R2392" s="454"/>
      <c r="S2392" s="227"/>
      <c r="T2392" s="4"/>
    </row>
    <row r="2393" spans="1:20" x14ac:dyDescent="0.2">
      <c r="A2393" s="13"/>
      <c r="B2393"/>
      <c r="J2393" s="227"/>
      <c r="O2393" s="226"/>
      <c r="P2393" s="9"/>
      <c r="R2393" s="454"/>
      <c r="S2393" s="227"/>
      <c r="T2393" s="4"/>
    </row>
    <row r="2394" spans="1:20" x14ac:dyDescent="0.2">
      <c r="A2394" s="13"/>
      <c r="B2394"/>
      <c r="J2394" s="227"/>
      <c r="O2394" s="226"/>
      <c r="P2394" s="9"/>
      <c r="R2394" s="454"/>
      <c r="S2394" s="227"/>
      <c r="T2394" s="4"/>
    </row>
    <row r="2395" spans="1:20" x14ac:dyDescent="0.2">
      <c r="A2395" s="13"/>
      <c r="B2395"/>
      <c r="J2395" s="227"/>
      <c r="O2395" s="226"/>
      <c r="P2395" s="9"/>
      <c r="R2395" s="454"/>
      <c r="S2395" s="227"/>
      <c r="T2395" s="4"/>
    </row>
    <row r="2396" spans="1:20" x14ac:dyDescent="0.2">
      <c r="A2396" s="13"/>
      <c r="B2396"/>
      <c r="J2396" s="227"/>
      <c r="O2396" s="226"/>
      <c r="P2396" s="9"/>
      <c r="R2396" s="454"/>
      <c r="S2396" s="227"/>
      <c r="T2396" s="4"/>
    </row>
    <row r="2397" spans="1:20" x14ac:dyDescent="0.2">
      <c r="A2397" s="13"/>
      <c r="B2397"/>
      <c r="J2397" s="227"/>
      <c r="O2397" s="226"/>
      <c r="P2397" s="9"/>
      <c r="R2397" s="454"/>
      <c r="S2397" s="227"/>
      <c r="T2397" s="4"/>
    </row>
    <row r="2398" spans="1:20" x14ac:dyDescent="0.2">
      <c r="A2398" s="13"/>
      <c r="B2398"/>
      <c r="J2398" s="227"/>
      <c r="O2398" s="226"/>
      <c r="P2398" s="9"/>
      <c r="R2398" s="454"/>
      <c r="S2398" s="227"/>
      <c r="T2398" s="4"/>
    </row>
    <row r="2399" spans="1:20" x14ac:dyDescent="0.2">
      <c r="A2399" s="13"/>
      <c r="B2399"/>
      <c r="J2399" s="227"/>
      <c r="O2399" s="226"/>
      <c r="P2399" s="9"/>
      <c r="R2399" s="454"/>
      <c r="S2399" s="227"/>
      <c r="T2399" s="4"/>
    </row>
    <row r="2400" spans="1:20" x14ac:dyDescent="0.2">
      <c r="A2400" s="13"/>
      <c r="B2400"/>
      <c r="J2400" s="227"/>
      <c r="O2400" s="226"/>
      <c r="P2400" s="9"/>
      <c r="R2400" s="454"/>
      <c r="S2400" s="227"/>
      <c r="T2400" s="4"/>
    </row>
    <row r="2401" spans="1:20" x14ac:dyDescent="0.2">
      <c r="A2401" s="13"/>
      <c r="B2401"/>
      <c r="J2401" s="227"/>
      <c r="O2401" s="226"/>
      <c r="P2401" s="9"/>
      <c r="R2401" s="454"/>
      <c r="S2401" s="227"/>
      <c r="T2401" s="4"/>
    </row>
    <row r="2402" spans="1:20" x14ac:dyDescent="0.2">
      <c r="A2402" s="13"/>
      <c r="B2402"/>
      <c r="J2402" s="227"/>
      <c r="O2402" s="226"/>
      <c r="P2402" s="9"/>
      <c r="R2402" s="454"/>
      <c r="S2402" s="227"/>
      <c r="T2402" s="4"/>
    </row>
    <row r="2403" spans="1:20" x14ac:dyDescent="0.2">
      <c r="A2403" s="13"/>
      <c r="B2403"/>
      <c r="J2403" s="227"/>
      <c r="O2403" s="226"/>
      <c r="P2403" s="9"/>
      <c r="R2403" s="454"/>
      <c r="S2403" s="227"/>
      <c r="T2403" s="4"/>
    </row>
    <row r="2404" spans="1:20" x14ac:dyDescent="0.2">
      <c r="A2404" s="13"/>
      <c r="B2404"/>
      <c r="J2404" s="227"/>
      <c r="O2404" s="226"/>
      <c r="P2404" s="9"/>
      <c r="R2404" s="454"/>
      <c r="S2404" s="227"/>
      <c r="T2404" s="4"/>
    </row>
    <row r="2405" spans="1:20" x14ac:dyDescent="0.2">
      <c r="A2405" s="13"/>
      <c r="B2405"/>
      <c r="J2405" s="227"/>
      <c r="O2405" s="226"/>
      <c r="P2405" s="9"/>
      <c r="R2405" s="454"/>
      <c r="S2405" s="227"/>
      <c r="T2405" s="4"/>
    </row>
    <row r="2406" spans="1:20" x14ac:dyDescent="0.2">
      <c r="A2406" s="13"/>
      <c r="B2406"/>
      <c r="J2406" s="227"/>
      <c r="O2406" s="226"/>
      <c r="P2406" s="9"/>
      <c r="R2406" s="454"/>
      <c r="S2406" s="227"/>
      <c r="T2406" s="4"/>
    </row>
    <row r="2407" spans="1:20" x14ac:dyDescent="0.2">
      <c r="A2407" s="13"/>
      <c r="B2407"/>
      <c r="J2407" s="227"/>
      <c r="O2407" s="226"/>
      <c r="P2407" s="9"/>
      <c r="R2407" s="454"/>
      <c r="S2407" s="227"/>
      <c r="T2407" s="4"/>
    </row>
    <row r="2408" spans="1:20" x14ac:dyDescent="0.2">
      <c r="A2408" s="13"/>
      <c r="B2408"/>
      <c r="J2408" s="227"/>
      <c r="O2408" s="226"/>
      <c r="P2408" s="9"/>
      <c r="R2408" s="454"/>
      <c r="S2408" s="227"/>
      <c r="T2408" s="4"/>
    </row>
    <row r="2409" spans="1:20" x14ac:dyDescent="0.2">
      <c r="A2409" s="13"/>
      <c r="B2409"/>
      <c r="J2409" s="227"/>
      <c r="O2409" s="226"/>
      <c r="P2409" s="9"/>
      <c r="R2409" s="454"/>
      <c r="S2409" s="227"/>
      <c r="T2409" s="4"/>
    </row>
    <row r="2410" spans="1:20" x14ac:dyDescent="0.2">
      <c r="A2410" s="13"/>
      <c r="B2410"/>
      <c r="J2410" s="227"/>
      <c r="O2410" s="226"/>
      <c r="P2410" s="9"/>
      <c r="R2410" s="454"/>
      <c r="S2410" s="227"/>
      <c r="T2410" s="4"/>
    </row>
    <row r="2411" spans="1:20" x14ac:dyDescent="0.2">
      <c r="A2411" s="13"/>
      <c r="B2411"/>
      <c r="J2411" s="227"/>
      <c r="O2411" s="226"/>
      <c r="P2411" s="9"/>
      <c r="R2411" s="454"/>
      <c r="S2411" s="227"/>
      <c r="T2411" s="4"/>
    </row>
    <row r="2412" spans="1:20" x14ac:dyDescent="0.2">
      <c r="A2412" s="13"/>
      <c r="B2412"/>
      <c r="J2412" s="227"/>
      <c r="O2412" s="226"/>
      <c r="P2412" s="9"/>
      <c r="R2412" s="454"/>
      <c r="S2412" s="227"/>
      <c r="T2412" s="4"/>
    </row>
    <row r="2413" spans="1:20" x14ac:dyDescent="0.2">
      <c r="A2413" s="13"/>
      <c r="B2413"/>
      <c r="J2413" s="227"/>
      <c r="O2413" s="226"/>
      <c r="P2413" s="9"/>
      <c r="R2413" s="454"/>
      <c r="S2413" s="227"/>
      <c r="T2413" s="4"/>
    </row>
    <row r="2414" spans="1:20" x14ac:dyDescent="0.2">
      <c r="A2414" s="13"/>
      <c r="B2414"/>
      <c r="J2414" s="227"/>
      <c r="O2414" s="226"/>
      <c r="P2414" s="9"/>
      <c r="R2414" s="454"/>
      <c r="S2414" s="227"/>
      <c r="T2414" s="4"/>
    </row>
    <row r="2415" spans="1:20" x14ac:dyDescent="0.2">
      <c r="A2415" s="13"/>
      <c r="B2415"/>
      <c r="J2415" s="227"/>
      <c r="O2415" s="226"/>
      <c r="P2415" s="9"/>
      <c r="R2415" s="454"/>
      <c r="S2415" s="227"/>
      <c r="T2415" s="4"/>
    </row>
    <row r="2416" spans="1:20" x14ac:dyDescent="0.2">
      <c r="A2416" s="13"/>
      <c r="B2416"/>
      <c r="J2416" s="227"/>
      <c r="O2416" s="226"/>
      <c r="P2416" s="9"/>
      <c r="R2416" s="454"/>
      <c r="S2416" s="227"/>
      <c r="T2416" s="4"/>
    </row>
    <row r="2417" spans="1:20" x14ac:dyDescent="0.2">
      <c r="A2417" s="13"/>
      <c r="B2417"/>
      <c r="J2417" s="227"/>
      <c r="O2417" s="226"/>
      <c r="P2417" s="9"/>
      <c r="R2417" s="454"/>
      <c r="S2417" s="227"/>
      <c r="T2417" s="4"/>
    </row>
    <row r="2418" spans="1:20" x14ac:dyDescent="0.2">
      <c r="A2418" s="13"/>
      <c r="B2418"/>
      <c r="J2418" s="227"/>
      <c r="O2418" s="226"/>
      <c r="P2418" s="9"/>
      <c r="R2418" s="454"/>
      <c r="S2418" s="227"/>
      <c r="T2418" s="4"/>
    </row>
    <row r="2419" spans="1:20" x14ac:dyDescent="0.2">
      <c r="A2419" s="13"/>
      <c r="B2419"/>
      <c r="J2419" s="227"/>
      <c r="O2419" s="226"/>
      <c r="P2419" s="9"/>
      <c r="R2419" s="454"/>
      <c r="S2419" s="227"/>
      <c r="T2419" s="4"/>
    </row>
    <row r="2420" spans="1:20" x14ac:dyDescent="0.2">
      <c r="A2420" s="13"/>
      <c r="B2420"/>
      <c r="J2420" s="227"/>
      <c r="O2420" s="226"/>
      <c r="P2420" s="9"/>
      <c r="R2420" s="454"/>
      <c r="S2420" s="227"/>
      <c r="T2420" s="4"/>
    </row>
    <row r="2421" spans="1:20" x14ac:dyDescent="0.2">
      <c r="A2421" s="13"/>
      <c r="B2421"/>
      <c r="J2421" s="227"/>
      <c r="O2421" s="226"/>
      <c r="P2421" s="9"/>
      <c r="R2421" s="454"/>
      <c r="S2421" s="227"/>
      <c r="T2421" s="4"/>
    </row>
    <row r="2422" spans="1:20" x14ac:dyDescent="0.2">
      <c r="A2422" s="13"/>
      <c r="B2422"/>
      <c r="J2422" s="227"/>
      <c r="O2422" s="226"/>
      <c r="P2422" s="9"/>
      <c r="R2422" s="454"/>
      <c r="S2422" s="227"/>
      <c r="T2422" s="4"/>
    </row>
    <row r="2423" spans="1:20" x14ac:dyDescent="0.2">
      <c r="A2423" s="13"/>
      <c r="B2423"/>
      <c r="J2423" s="227"/>
      <c r="O2423" s="226"/>
      <c r="P2423" s="9"/>
      <c r="R2423" s="454"/>
      <c r="S2423" s="227"/>
      <c r="T2423" s="4"/>
    </row>
    <row r="2424" spans="1:20" x14ac:dyDescent="0.2">
      <c r="A2424" s="13"/>
      <c r="B2424"/>
      <c r="J2424" s="227"/>
      <c r="O2424" s="226"/>
      <c r="P2424" s="9"/>
      <c r="R2424" s="454"/>
      <c r="S2424" s="227"/>
      <c r="T2424" s="4"/>
    </row>
    <row r="2425" spans="1:20" x14ac:dyDescent="0.2">
      <c r="A2425" s="13"/>
      <c r="B2425"/>
      <c r="J2425" s="227"/>
      <c r="O2425" s="226"/>
      <c r="P2425" s="9"/>
      <c r="R2425" s="454"/>
      <c r="S2425" s="227"/>
      <c r="T2425" s="4"/>
    </row>
    <row r="2426" spans="1:20" x14ac:dyDescent="0.2">
      <c r="A2426" s="13"/>
      <c r="B2426"/>
      <c r="J2426" s="227"/>
      <c r="O2426" s="226"/>
      <c r="P2426" s="9"/>
      <c r="R2426" s="454"/>
      <c r="S2426" s="227"/>
      <c r="T2426" s="4"/>
    </row>
    <row r="2427" spans="1:20" x14ac:dyDescent="0.2">
      <c r="A2427" s="13"/>
      <c r="B2427"/>
      <c r="J2427" s="227"/>
      <c r="O2427" s="226"/>
      <c r="P2427" s="9"/>
      <c r="R2427" s="454"/>
      <c r="S2427" s="227"/>
      <c r="T2427" s="4"/>
    </row>
    <row r="2428" spans="1:20" x14ac:dyDescent="0.2">
      <c r="A2428" s="13"/>
      <c r="B2428"/>
      <c r="J2428" s="227"/>
      <c r="O2428" s="226"/>
      <c r="P2428" s="9"/>
      <c r="R2428" s="454"/>
      <c r="S2428" s="227"/>
      <c r="T2428" s="4"/>
    </row>
    <row r="2429" spans="1:20" x14ac:dyDescent="0.2">
      <c r="A2429" s="13"/>
      <c r="B2429"/>
      <c r="J2429" s="227"/>
      <c r="O2429" s="226"/>
      <c r="P2429" s="9"/>
      <c r="R2429" s="454"/>
      <c r="S2429" s="227"/>
      <c r="T2429" s="4"/>
    </row>
    <row r="2430" spans="1:20" x14ac:dyDescent="0.2">
      <c r="A2430" s="13"/>
      <c r="B2430"/>
      <c r="J2430" s="227"/>
      <c r="O2430" s="226"/>
      <c r="P2430" s="9"/>
      <c r="R2430" s="454"/>
      <c r="S2430" s="227"/>
      <c r="T2430" s="4"/>
    </row>
    <row r="2431" spans="1:20" x14ac:dyDescent="0.2">
      <c r="A2431" s="13"/>
      <c r="B2431"/>
      <c r="J2431" s="227"/>
      <c r="O2431" s="226"/>
      <c r="P2431" s="9"/>
      <c r="R2431" s="454"/>
      <c r="S2431" s="227"/>
      <c r="T2431" s="4"/>
    </row>
    <row r="2432" spans="1:20" x14ac:dyDescent="0.2">
      <c r="A2432" s="13"/>
      <c r="B2432"/>
      <c r="J2432" s="227"/>
      <c r="O2432" s="226"/>
      <c r="P2432" s="9"/>
      <c r="R2432" s="454"/>
      <c r="S2432" s="227"/>
      <c r="T2432" s="4"/>
    </row>
    <row r="2433" spans="1:20" x14ac:dyDescent="0.2">
      <c r="A2433" s="13"/>
      <c r="B2433"/>
      <c r="J2433" s="227"/>
      <c r="O2433" s="226"/>
      <c r="P2433" s="9"/>
      <c r="R2433" s="454"/>
      <c r="S2433" s="227"/>
      <c r="T2433" s="4"/>
    </row>
    <row r="2434" spans="1:20" x14ac:dyDescent="0.2">
      <c r="A2434" s="13"/>
      <c r="B2434"/>
      <c r="J2434" s="227"/>
      <c r="O2434" s="226"/>
      <c r="P2434" s="9"/>
      <c r="R2434" s="454"/>
      <c r="S2434" s="227"/>
      <c r="T2434" s="4"/>
    </row>
    <row r="2435" spans="1:20" x14ac:dyDescent="0.2">
      <c r="A2435" s="13"/>
      <c r="B2435"/>
      <c r="J2435" s="227"/>
      <c r="O2435" s="226"/>
      <c r="P2435" s="9"/>
      <c r="R2435" s="454"/>
      <c r="S2435" s="227"/>
      <c r="T2435" s="4"/>
    </row>
    <row r="2436" spans="1:20" x14ac:dyDescent="0.2">
      <c r="A2436" s="13"/>
      <c r="B2436"/>
      <c r="J2436" s="227"/>
      <c r="O2436" s="226"/>
      <c r="P2436" s="9"/>
      <c r="R2436" s="454"/>
      <c r="S2436" s="227"/>
      <c r="T2436" s="4"/>
    </row>
    <row r="2437" spans="1:20" x14ac:dyDescent="0.2">
      <c r="A2437" s="13"/>
      <c r="B2437"/>
      <c r="J2437" s="227"/>
      <c r="O2437" s="226"/>
      <c r="P2437" s="9"/>
      <c r="R2437" s="454"/>
      <c r="S2437" s="227"/>
      <c r="T2437" s="4"/>
    </row>
    <row r="2438" spans="1:20" x14ac:dyDescent="0.2">
      <c r="A2438" s="13"/>
      <c r="B2438"/>
      <c r="J2438" s="227"/>
      <c r="O2438" s="226"/>
      <c r="P2438" s="9"/>
      <c r="R2438" s="454"/>
      <c r="S2438" s="227"/>
      <c r="T2438" s="4"/>
    </row>
    <row r="2439" spans="1:20" x14ac:dyDescent="0.2">
      <c r="A2439" s="13"/>
      <c r="B2439"/>
      <c r="J2439" s="227"/>
      <c r="O2439" s="226"/>
      <c r="P2439" s="9"/>
      <c r="R2439" s="454"/>
      <c r="S2439" s="227"/>
      <c r="T2439" s="4"/>
    </row>
    <row r="2440" spans="1:20" x14ac:dyDescent="0.2">
      <c r="A2440" s="13"/>
      <c r="B2440"/>
      <c r="J2440" s="227"/>
      <c r="O2440" s="226"/>
      <c r="P2440" s="9"/>
      <c r="R2440" s="454"/>
      <c r="S2440" s="227"/>
      <c r="T2440" s="4"/>
    </row>
    <row r="2441" spans="1:20" x14ac:dyDescent="0.2">
      <c r="A2441" s="13"/>
      <c r="B2441"/>
      <c r="J2441" s="227"/>
      <c r="O2441" s="226"/>
      <c r="P2441" s="9"/>
      <c r="R2441" s="454"/>
      <c r="S2441" s="227"/>
      <c r="T2441" s="4"/>
    </row>
    <row r="2442" spans="1:20" x14ac:dyDescent="0.2">
      <c r="A2442" s="13"/>
      <c r="B2442"/>
      <c r="J2442" s="227"/>
      <c r="O2442" s="226"/>
      <c r="P2442" s="9"/>
      <c r="R2442" s="454"/>
      <c r="S2442" s="227"/>
      <c r="T2442" s="4"/>
    </row>
    <row r="2443" spans="1:20" x14ac:dyDescent="0.2">
      <c r="A2443" s="13"/>
      <c r="B2443"/>
      <c r="J2443" s="227"/>
      <c r="O2443" s="226"/>
      <c r="P2443" s="9"/>
      <c r="R2443" s="454"/>
      <c r="S2443" s="227"/>
      <c r="T2443" s="4"/>
    </row>
    <row r="2444" spans="1:20" x14ac:dyDescent="0.2">
      <c r="A2444" s="13"/>
      <c r="B2444"/>
      <c r="J2444" s="227"/>
      <c r="O2444" s="226"/>
      <c r="P2444" s="9"/>
      <c r="R2444" s="454"/>
      <c r="S2444" s="227"/>
      <c r="T2444" s="4"/>
    </row>
    <row r="2445" spans="1:20" x14ac:dyDescent="0.2">
      <c r="A2445" s="13"/>
      <c r="B2445"/>
      <c r="J2445" s="227"/>
      <c r="O2445" s="226"/>
      <c r="P2445" s="9"/>
      <c r="R2445" s="454"/>
      <c r="S2445" s="227"/>
      <c r="T2445" s="4"/>
    </row>
    <row r="2446" spans="1:20" x14ac:dyDescent="0.2">
      <c r="A2446" s="13"/>
      <c r="B2446"/>
      <c r="J2446" s="227"/>
      <c r="O2446" s="226"/>
      <c r="P2446" s="9"/>
      <c r="R2446" s="454"/>
      <c r="S2446" s="227"/>
      <c r="T2446" s="4"/>
    </row>
    <row r="2447" spans="1:20" x14ac:dyDescent="0.2">
      <c r="A2447" s="13"/>
      <c r="B2447"/>
      <c r="J2447" s="227"/>
      <c r="O2447" s="226"/>
      <c r="P2447" s="9"/>
      <c r="R2447" s="454"/>
      <c r="S2447" s="227"/>
      <c r="T2447" s="4"/>
    </row>
    <row r="2448" spans="1:20" x14ac:dyDescent="0.2">
      <c r="A2448" s="13"/>
      <c r="B2448"/>
      <c r="J2448" s="227"/>
      <c r="O2448" s="226"/>
      <c r="P2448" s="9"/>
      <c r="R2448" s="454"/>
      <c r="S2448" s="227"/>
      <c r="T2448" s="4"/>
    </row>
    <row r="2449" spans="1:20" x14ac:dyDescent="0.2">
      <c r="A2449" s="13"/>
      <c r="B2449"/>
      <c r="J2449" s="227"/>
      <c r="O2449" s="226"/>
      <c r="P2449" s="9"/>
      <c r="R2449" s="454"/>
      <c r="S2449" s="227"/>
      <c r="T2449" s="4"/>
    </row>
    <row r="2450" spans="1:20" x14ac:dyDescent="0.2">
      <c r="A2450" s="13"/>
      <c r="B2450"/>
      <c r="J2450" s="227"/>
      <c r="O2450" s="226"/>
      <c r="P2450" s="9"/>
      <c r="R2450" s="454"/>
      <c r="S2450" s="227"/>
      <c r="T2450" s="4"/>
    </row>
    <row r="2451" spans="1:20" x14ac:dyDescent="0.2">
      <c r="A2451" s="13"/>
      <c r="B2451"/>
      <c r="J2451" s="227"/>
      <c r="O2451" s="226"/>
      <c r="P2451" s="9"/>
      <c r="R2451" s="454"/>
      <c r="S2451" s="227"/>
      <c r="T2451" s="4"/>
    </row>
    <row r="2452" spans="1:20" x14ac:dyDescent="0.2">
      <c r="A2452" s="13"/>
      <c r="B2452"/>
      <c r="J2452" s="227"/>
      <c r="O2452" s="226"/>
      <c r="P2452" s="9"/>
      <c r="R2452" s="454"/>
      <c r="S2452" s="227"/>
      <c r="T2452" s="4"/>
    </row>
    <row r="2453" spans="1:20" x14ac:dyDescent="0.2">
      <c r="A2453" s="13"/>
      <c r="B2453"/>
      <c r="J2453" s="227"/>
      <c r="O2453" s="226"/>
      <c r="P2453" s="9"/>
      <c r="R2453" s="454"/>
      <c r="S2453" s="227"/>
      <c r="T2453" s="4"/>
    </row>
    <row r="2454" spans="1:20" x14ac:dyDescent="0.2">
      <c r="A2454" s="13"/>
      <c r="B2454"/>
      <c r="J2454" s="227"/>
      <c r="O2454" s="226"/>
      <c r="P2454" s="9"/>
      <c r="R2454" s="454"/>
      <c r="S2454" s="227"/>
      <c r="T2454" s="4"/>
    </row>
    <row r="2455" spans="1:20" x14ac:dyDescent="0.2">
      <c r="A2455" s="13"/>
      <c r="B2455"/>
      <c r="J2455" s="227"/>
      <c r="O2455" s="226"/>
      <c r="P2455" s="9"/>
      <c r="R2455" s="454"/>
      <c r="S2455" s="227"/>
      <c r="T2455" s="4"/>
    </row>
    <row r="2456" spans="1:20" x14ac:dyDescent="0.2">
      <c r="A2456" s="13"/>
      <c r="B2456"/>
      <c r="J2456" s="227"/>
      <c r="O2456" s="226"/>
      <c r="P2456" s="9"/>
      <c r="R2456" s="454"/>
      <c r="S2456" s="227"/>
      <c r="T2456" s="4"/>
    </row>
    <row r="2457" spans="1:20" x14ac:dyDescent="0.2">
      <c r="A2457" s="13"/>
      <c r="B2457"/>
      <c r="J2457" s="227"/>
      <c r="O2457" s="226"/>
      <c r="P2457" s="9"/>
      <c r="R2457" s="454"/>
      <c r="S2457" s="227"/>
      <c r="T2457" s="4"/>
    </row>
    <row r="2458" spans="1:20" x14ac:dyDescent="0.2">
      <c r="A2458" s="13"/>
      <c r="B2458"/>
      <c r="J2458" s="227"/>
      <c r="O2458" s="226"/>
      <c r="P2458" s="9"/>
      <c r="R2458" s="454"/>
      <c r="S2458" s="227"/>
      <c r="T2458" s="4"/>
    </row>
    <row r="2459" spans="1:20" x14ac:dyDescent="0.2">
      <c r="A2459" s="13"/>
      <c r="B2459"/>
      <c r="J2459" s="227"/>
      <c r="O2459" s="226"/>
      <c r="P2459" s="9"/>
      <c r="R2459" s="454"/>
      <c r="S2459" s="227"/>
      <c r="T2459" s="4"/>
    </row>
    <row r="2460" spans="1:20" x14ac:dyDescent="0.2">
      <c r="A2460" s="13"/>
      <c r="B2460"/>
      <c r="J2460" s="227"/>
      <c r="O2460" s="226"/>
      <c r="P2460" s="9"/>
      <c r="R2460" s="454"/>
      <c r="S2460" s="227"/>
      <c r="T2460" s="4"/>
    </row>
    <row r="2461" spans="1:20" x14ac:dyDescent="0.2">
      <c r="A2461" s="13"/>
      <c r="B2461"/>
      <c r="J2461" s="227"/>
      <c r="O2461" s="226"/>
      <c r="P2461" s="9"/>
      <c r="R2461" s="454"/>
      <c r="S2461" s="227"/>
      <c r="T2461" s="4"/>
    </row>
    <row r="2462" spans="1:20" x14ac:dyDescent="0.2">
      <c r="A2462" s="13"/>
      <c r="B2462"/>
      <c r="J2462" s="227"/>
      <c r="O2462" s="226"/>
      <c r="P2462" s="9"/>
      <c r="R2462" s="454"/>
      <c r="S2462" s="227"/>
      <c r="T2462" s="4"/>
    </row>
    <row r="2463" spans="1:20" x14ac:dyDescent="0.2">
      <c r="A2463" s="13"/>
      <c r="B2463"/>
      <c r="J2463" s="227"/>
      <c r="O2463" s="226"/>
      <c r="P2463" s="9"/>
      <c r="R2463" s="454"/>
      <c r="S2463" s="227"/>
      <c r="T2463" s="4"/>
    </row>
    <row r="2464" spans="1:20" x14ac:dyDescent="0.2">
      <c r="A2464" s="13"/>
      <c r="B2464"/>
      <c r="J2464" s="227"/>
      <c r="O2464" s="226"/>
      <c r="P2464" s="9"/>
      <c r="R2464" s="454"/>
      <c r="S2464" s="227"/>
      <c r="T2464" s="4"/>
    </row>
    <row r="2465" spans="1:20" x14ac:dyDescent="0.2">
      <c r="A2465" s="13"/>
      <c r="B2465"/>
      <c r="J2465" s="227"/>
      <c r="O2465" s="226"/>
      <c r="P2465" s="9"/>
      <c r="R2465" s="454"/>
      <c r="S2465" s="227"/>
      <c r="T2465" s="4"/>
    </row>
    <row r="2466" spans="1:20" x14ac:dyDescent="0.2">
      <c r="A2466" s="13"/>
      <c r="B2466"/>
      <c r="J2466" s="227"/>
      <c r="O2466" s="226"/>
      <c r="P2466" s="9"/>
      <c r="R2466" s="454"/>
      <c r="S2466" s="227"/>
      <c r="T2466" s="4"/>
    </row>
    <row r="2467" spans="1:20" x14ac:dyDescent="0.2">
      <c r="A2467" s="13"/>
      <c r="B2467"/>
      <c r="J2467" s="227"/>
      <c r="O2467" s="226"/>
      <c r="P2467" s="9"/>
      <c r="R2467" s="454"/>
      <c r="S2467" s="227"/>
      <c r="T2467" s="4"/>
    </row>
    <row r="2468" spans="1:20" x14ac:dyDescent="0.2">
      <c r="A2468" s="13"/>
      <c r="B2468"/>
      <c r="J2468" s="227"/>
      <c r="O2468" s="226"/>
      <c r="P2468" s="9"/>
      <c r="R2468" s="454"/>
      <c r="S2468" s="227"/>
      <c r="T2468" s="4"/>
    </row>
    <row r="2469" spans="1:20" x14ac:dyDescent="0.2">
      <c r="A2469" s="13"/>
      <c r="B2469"/>
      <c r="J2469" s="227"/>
      <c r="O2469" s="226"/>
      <c r="P2469" s="9"/>
      <c r="R2469" s="454"/>
      <c r="S2469" s="227"/>
      <c r="T2469" s="4"/>
    </row>
    <row r="2470" spans="1:20" x14ac:dyDescent="0.2">
      <c r="A2470" s="13"/>
      <c r="B2470"/>
      <c r="J2470" s="227"/>
      <c r="O2470" s="226"/>
      <c r="P2470" s="9"/>
      <c r="R2470" s="454"/>
      <c r="S2470" s="227"/>
      <c r="T2470" s="4"/>
    </row>
    <row r="2471" spans="1:20" x14ac:dyDescent="0.2">
      <c r="A2471" s="13"/>
      <c r="B2471"/>
      <c r="J2471" s="227"/>
      <c r="O2471" s="226"/>
      <c r="P2471" s="9"/>
      <c r="R2471" s="454"/>
      <c r="S2471" s="227"/>
      <c r="T2471" s="4"/>
    </row>
    <row r="2472" spans="1:20" x14ac:dyDescent="0.2">
      <c r="A2472" s="13"/>
      <c r="B2472"/>
      <c r="J2472" s="227"/>
      <c r="O2472" s="226"/>
      <c r="P2472" s="9"/>
      <c r="R2472" s="454"/>
      <c r="S2472" s="227"/>
      <c r="T2472" s="4"/>
    </row>
    <row r="2473" spans="1:20" x14ac:dyDescent="0.2">
      <c r="A2473" s="13"/>
      <c r="B2473"/>
      <c r="J2473" s="227"/>
      <c r="O2473" s="226"/>
      <c r="P2473" s="9"/>
      <c r="R2473" s="454"/>
      <c r="S2473" s="227"/>
      <c r="T2473" s="4"/>
    </row>
    <row r="2474" spans="1:20" x14ac:dyDescent="0.2">
      <c r="A2474" s="13"/>
      <c r="B2474"/>
      <c r="J2474" s="227"/>
      <c r="O2474" s="226"/>
      <c r="P2474" s="9"/>
      <c r="R2474" s="454"/>
      <c r="S2474" s="227"/>
      <c r="T2474" s="4"/>
    </row>
    <row r="2475" spans="1:20" x14ac:dyDescent="0.2">
      <c r="A2475" s="13"/>
      <c r="B2475"/>
      <c r="J2475" s="227"/>
      <c r="O2475" s="226"/>
      <c r="P2475" s="9"/>
      <c r="R2475" s="454"/>
      <c r="S2475" s="227"/>
      <c r="T2475" s="4"/>
    </row>
    <row r="2476" spans="1:20" x14ac:dyDescent="0.2">
      <c r="A2476" s="13"/>
      <c r="B2476"/>
      <c r="J2476" s="227"/>
      <c r="O2476" s="226"/>
      <c r="P2476" s="9"/>
      <c r="R2476" s="454"/>
      <c r="S2476" s="227"/>
      <c r="T2476" s="4"/>
    </row>
    <row r="2477" spans="1:20" x14ac:dyDescent="0.2">
      <c r="A2477" s="13"/>
      <c r="B2477"/>
      <c r="J2477" s="227"/>
      <c r="O2477" s="226"/>
      <c r="P2477" s="9"/>
      <c r="R2477" s="454"/>
      <c r="S2477" s="227"/>
      <c r="T2477" s="4"/>
    </row>
    <row r="2478" spans="1:20" x14ac:dyDescent="0.2">
      <c r="A2478" s="13"/>
      <c r="B2478"/>
      <c r="J2478" s="227"/>
      <c r="O2478" s="226"/>
      <c r="P2478" s="9"/>
      <c r="R2478" s="454"/>
      <c r="S2478" s="227"/>
      <c r="T2478" s="4"/>
    </row>
    <row r="2479" spans="1:20" x14ac:dyDescent="0.2">
      <c r="A2479" s="13"/>
      <c r="B2479"/>
      <c r="J2479" s="227"/>
      <c r="O2479" s="226"/>
      <c r="P2479" s="9"/>
      <c r="R2479" s="454"/>
      <c r="S2479" s="227"/>
      <c r="T2479" s="4"/>
    </row>
    <row r="2480" spans="1:20" x14ac:dyDescent="0.2">
      <c r="A2480" s="13"/>
      <c r="B2480"/>
      <c r="J2480" s="227"/>
      <c r="O2480" s="226"/>
      <c r="P2480" s="9"/>
      <c r="R2480" s="454"/>
      <c r="S2480" s="227"/>
      <c r="T2480" s="4"/>
    </row>
    <row r="2481" spans="1:20" x14ac:dyDescent="0.2">
      <c r="A2481" s="13"/>
      <c r="B2481"/>
      <c r="J2481" s="227"/>
      <c r="O2481" s="226"/>
      <c r="P2481" s="9"/>
      <c r="R2481" s="454"/>
      <c r="S2481" s="227"/>
      <c r="T2481" s="4"/>
    </row>
    <row r="2482" spans="1:20" x14ac:dyDescent="0.2">
      <c r="A2482" s="13"/>
      <c r="B2482"/>
      <c r="J2482" s="227"/>
      <c r="O2482" s="226"/>
      <c r="P2482" s="9"/>
      <c r="R2482" s="454"/>
      <c r="S2482" s="227"/>
      <c r="T2482" s="4"/>
    </row>
    <row r="2483" spans="1:20" x14ac:dyDescent="0.2">
      <c r="A2483" s="13"/>
      <c r="B2483"/>
      <c r="J2483" s="227"/>
      <c r="O2483" s="226"/>
      <c r="P2483" s="9"/>
      <c r="R2483" s="454"/>
      <c r="S2483" s="227"/>
      <c r="T2483" s="4"/>
    </row>
    <row r="2484" spans="1:20" x14ac:dyDescent="0.2">
      <c r="A2484" s="13"/>
      <c r="B2484"/>
      <c r="J2484" s="227"/>
      <c r="O2484" s="226"/>
      <c r="P2484" s="9"/>
      <c r="R2484" s="454"/>
      <c r="S2484" s="227"/>
      <c r="T2484" s="4"/>
    </row>
    <row r="2485" spans="1:20" x14ac:dyDescent="0.2">
      <c r="A2485" s="13"/>
      <c r="B2485"/>
      <c r="J2485" s="227"/>
      <c r="O2485" s="226"/>
      <c r="P2485" s="9"/>
      <c r="R2485" s="454"/>
      <c r="S2485" s="227"/>
      <c r="T2485" s="4"/>
    </row>
    <row r="2486" spans="1:20" x14ac:dyDescent="0.2">
      <c r="A2486" s="13"/>
      <c r="B2486"/>
      <c r="J2486" s="227"/>
      <c r="O2486" s="226"/>
      <c r="P2486" s="9"/>
      <c r="R2486" s="454"/>
      <c r="S2486" s="227"/>
      <c r="T2486" s="4"/>
    </row>
    <row r="2487" spans="1:20" x14ac:dyDescent="0.2">
      <c r="A2487" s="13"/>
      <c r="B2487"/>
      <c r="J2487" s="227"/>
      <c r="O2487" s="226"/>
      <c r="P2487" s="9"/>
      <c r="R2487" s="454"/>
      <c r="S2487" s="227"/>
      <c r="T2487" s="4"/>
    </row>
    <row r="2488" spans="1:20" x14ac:dyDescent="0.2">
      <c r="A2488" s="13"/>
      <c r="B2488"/>
      <c r="J2488" s="227"/>
      <c r="O2488" s="226"/>
      <c r="P2488" s="9"/>
      <c r="R2488" s="454"/>
      <c r="S2488" s="227"/>
      <c r="T2488" s="4"/>
    </row>
    <row r="2489" spans="1:20" x14ac:dyDescent="0.2">
      <c r="A2489" s="13"/>
      <c r="B2489"/>
      <c r="J2489" s="227"/>
      <c r="O2489" s="226"/>
      <c r="P2489" s="9"/>
      <c r="R2489" s="454"/>
      <c r="S2489" s="227"/>
      <c r="T2489" s="4"/>
    </row>
    <row r="2490" spans="1:20" x14ac:dyDescent="0.2">
      <c r="A2490" s="13"/>
      <c r="B2490"/>
      <c r="J2490" s="227"/>
      <c r="O2490" s="226"/>
      <c r="P2490" s="9"/>
      <c r="R2490" s="454"/>
      <c r="S2490" s="227"/>
      <c r="T2490" s="4"/>
    </row>
    <row r="2491" spans="1:20" x14ac:dyDescent="0.2">
      <c r="A2491" s="13"/>
      <c r="B2491"/>
      <c r="J2491" s="227"/>
      <c r="O2491" s="226"/>
      <c r="P2491" s="9"/>
      <c r="R2491" s="454"/>
      <c r="S2491" s="227"/>
      <c r="T2491" s="4"/>
    </row>
    <row r="2492" spans="1:20" x14ac:dyDescent="0.2">
      <c r="A2492" s="13"/>
      <c r="B2492"/>
      <c r="J2492" s="227"/>
      <c r="O2492" s="226"/>
      <c r="P2492" s="9"/>
      <c r="R2492" s="454"/>
      <c r="S2492" s="227"/>
      <c r="T2492" s="4"/>
    </row>
    <row r="2493" spans="1:20" x14ac:dyDescent="0.2">
      <c r="A2493" s="13"/>
      <c r="B2493"/>
      <c r="J2493" s="227"/>
      <c r="O2493" s="226"/>
      <c r="P2493" s="9"/>
      <c r="R2493" s="454"/>
      <c r="S2493" s="227"/>
      <c r="T2493" s="4"/>
    </row>
    <row r="2494" spans="1:20" x14ac:dyDescent="0.2">
      <c r="A2494" s="13"/>
      <c r="B2494"/>
      <c r="J2494" s="227"/>
      <c r="O2494" s="226"/>
      <c r="P2494" s="9"/>
      <c r="R2494" s="454"/>
      <c r="S2494" s="227"/>
      <c r="T2494" s="4"/>
    </row>
    <row r="2495" spans="1:20" x14ac:dyDescent="0.2">
      <c r="A2495" s="13"/>
      <c r="B2495"/>
      <c r="J2495" s="227"/>
      <c r="O2495" s="226"/>
      <c r="P2495" s="9"/>
      <c r="R2495" s="454"/>
      <c r="S2495" s="227"/>
      <c r="T2495" s="4"/>
    </row>
    <row r="2496" spans="1:20" x14ac:dyDescent="0.2">
      <c r="A2496" s="13"/>
      <c r="B2496"/>
      <c r="J2496" s="227"/>
      <c r="O2496" s="226"/>
      <c r="P2496" s="9"/>
      <c r="R2496" s="454"/>
      <c r="S2496" s="227"/>
      <c r="T2496" s="4"/>
    </row>
    <row r="2497" spans="1:20" x14ac:dyDescent="0.2">
      <c r="A2497" s="13"/>
      <c r="B2497"/>
      <c r="J2497" s="227"/>
      <c r="O2497" s="226"/>
      <c r="P2497" s="9"/>
      <c r="R2497" s="454"/>
      <c r="S2497" s="227"/>
      <c r="T2497" s="4"/>
    </row>
    <row r="2498" spans="1:20" x14ac:dyDescent="0.2">
      <c r="A2498" s="13"/>
      <c r="B2498"/>
      <c r="J2498" s="227"/>
      <c r="O2498" s="226"/>
      <c r="P2498" s="9"/>
      <c r="R2498" s="454"/>
      <c r="S2498" s="227"/>
      <c r="T2498" s="4"/>
    </row>
    <row r="2499" spans="1:20" x14ac:dyDescent="0.2">
      <c r="A2499" s="13"/>
      <c r="B2499"/>
      <c r="J2499" s="227"/>
      <c r="O2499" s="226"/>
      <c r="P2499" s="9"/>
      <c r="R2499" s="454"/>
      <c r="S2499" s="227"/>
      <c r="T2499" s="4"/>
    </row>
    <row r="2500" spans="1:20" x14ac:dyDescent="0.2">
      <c r="A2500" s="13"/>
      <c r="B2500"/>
      <c r="J2500" s="227"/>
      <c r="O2500" s="226"/>
      <c r="P2500" s="9"/>
      <c r="R2500" s="454"/>
      <c r="S2500" s="227"/>
      <c r="T2500" s="4"/>
    </row>
    <row r="2501" spans="1:20" x14ac:dyDescent="0.2">
      <c r="A2501" s="13"/>
      <c r="B2501"/>
      <c r="J2501" s="227"/>
      <c r="O2501" s="226"/>
      <c r="P2501" s="9"/>
      <c r="R2501" s="454"/>
      <c r="S2501" s="227"/>
      <c r="T2501" s="4"/>
    </row>
    <row r="2502" spans="1:20" x14ac:dyDescent="0.2">
      <c r="A2502" s="13"/>
      <c r="B2502"/>
      <c r="J2502" s="227"/>
      <c r="O2502" s="226"/>
      <c r="P2502" s="9"/>
      <c r="R2502" s="454"/>
      <c r="S2502" s="227"/>
      <c r="T2502" s="4"/>
    </row>
    <row r="2503" spans="1:20" x14ac:dyDescent="0.2">
      <c r="A2503" s="13"/>
      <c r="B2503"/>
      <c r="J2503" s="227"/>
      <c r="O2503" s="226"/>
      <c r="P2503" s="9"/>
      <c r="R2503" s="454"/>
      <c r="S2503" s="227"/>
      <c r="T2503" s="4"/>
    </row>
    <row r="2504" spans="1:20" x14ac:dyDescent="0.2">
      <c r="A2504" s="13"/>
      <c r="B2504"/>
      <c r="J2504" s="227"/>
      <c r="O2504" s="226"/>
      <c r="P2504" s="9"/>
      <c r="R2504" s="454"/>
      <c r="S2504" s="227"/>
      <c r="T2504" s="4"/>
    </row>
    <row r="2505" spans="1:20" x14ac:dyDescent="0.2">
      <c r="A2505" s="13"/>
      <c r="B2505"/>
      <c r="J2505" s="227"/>
      <c r="O2505" s="226"/>
      <c r="P2505" s="9"/>
      <c r="R2505" s="454"/>
      <c r="S2505" s="227"/>
      <c r="T2505" s="4"/>
    </row>
    <row r="2506" spans="1:20" x14ac:dyDescent="0.2">
      <c r="A2506" s="13"/>
      <c r="B2506"/>
      <c r="J2506" s="227"/>
      <c r="O2506" s="226"/>
      <c r="P2506" s="9"/>
      <c r="R2506" s="454"/>
      <c r="S2506" s="227"/>
      <c r="T2506" s="4"/>
    </row>
    <row r="2507" spans="1:20" x14ac:dyDescent="0.2">
      <c r="A2507" s="13"/>
      <c r="B2507"/>
      <c r="J2507" s="227"/>
      <c r="O2507" s="226"/>
      <c r="P2507" s="9"/>
      <c r="R2507" s="454"/>
      <c r="S2507" s="227"/>
      <c r="T2507" s="4"/>
    </row>
    <row r="2508" spans="1:20" x14ac:dyDescent="0.2">
      <c r="A2508" s="13"/>
      <c r="B2508"/>
      <c r="J2508" s="227"/>
      <c r="O2508" s="226"/>
      <c r="P2508" s="9"/>
      <c r="R2508" s="454"/>
      <c r="S2508" s="227"/>
      <c r="T2508" s="4"/>
    </row>
    <row r="2509" spans="1:20" x14ac:dyDescent="0.2">
      <c r="A2509" s="13"/>
      <c r="B2509"/>
      <c r="J2509" s="227"/>
      <c r="O2509" s="226"/>
      <c r="P2509" s="9"/>
      <c r="R2509" s="454"/>
      <c r="S2509" s="227"/>
      <c r="T2509" s="4"/>
    </row>
    <row r="2510" spans="1:20" x14ac:dyDescent="0.2">
      <c r="A2510" s="13"/>
      <c r="B2510"/>
      <c r="J2510" s="227"/>
      <c r="O2510" s="226"/>
      <c r="P2510" s="9"/>
      <c r="R2510" s="454"/>
      <c r="S2510" s="227"/>
      <c r="T2510" s="4"/>
    </row>
    <row r="2511" spans="1:20" x14ac:dyDescent="0.2">
      <c r="A2511" s="13"/>
      <c r="B2511"/>
      <c r="J2511" s="227"/>
      <c r="O2511" s="226"/>
      <c r="P2511" s="9"/>
      <c r="R2511" s="454"/>
      <c r="S2511" s="227"/>
      <c r="T2511" s="4"/>
    </row>
    <row r="2512" spans="1:20" x14ac:dyDescent="0.2">
      <c r="A2512" s="13"/>
      <c r="B2512"/>
      <c r="J2512" s="227"/>
      <c r="O2512" s="226"/>
      <c r="P2512" s="9"/>
      <c r="R2512" s="454"/>
      <c r="S2512" s="227"/>
      <c r="T2512" s="4"/>
    </row>
    <row r="2513" spans="1:20" x14ac:dyDescent="0.2">
      <c r="A2513" s="13"/>
      <c r="B2513"/>
      <c r="J2513" s="227"/>
      <c r="O2513" s="226"/>
      <c r="P2513" s="9"/>
      <c r="R2513" s="454"/>
      <c r="S2513" s="227"/>
      <c r="T2513" s="4"/>
    </row>
    <row r="2514" spans="1:20" x14ac:dyDescent="0.2">
      <c r="A2514" s="13"/>
      <c r="B2514"/>
      <c r="J2514" s="227"/>
      <c r="O2514" s="226"/>
      <c r="P2514" s="9"/>
      <c r="R2514" s="454"/>
      <c r="S2514" s="227"/>
      <c r="T2514" s="4"/>
    </row>
    <row r="2515" spans="1:20" x14ac:dyDescent="0.2">
      <c r="A2515" s="13"/>
      <c r="B2515"/>
      <c r="J2515" s="227"/>
      <c r="O2515" s="226"/>
      <c r="P2515" s="9"/>
      <c r="R2515" s="454"/>
      <c r="S2515" s="227"/>
      <c r="T2515" s="4"/>
    </row>
    <row r="2516" spans="1:20" x14ac:dyDescent="0.2">
      <c r="A2516" s="13"/>
      <c r="B2516"/>
      <c r="J2516" s="227"/>
      <c r="O2516" s="226"/>
      <c r="P2516" s="9"/>
      <c r="R2516" s="454"/>
      <c r="S2516" s="227"/>
      <c r="T2516" s="4"/>
    </row>
    <row r="2517" spans="1:20" x14ac:dyDescent="0.2">
      <c r="A2517" s="13"/>
      <c r="B2517"/>
      <c r="J2517" s="227"/>
      <c r="O2517" s="226"/>
      <c r="P2517" s="9"/>
      <c r="R2517" s="454"/>
      <c r="S2517" s="227"/>
      <c r="T2517" s="4"/>
    </row>
    <row r="2518" spans="1:20" x14ac:dyDescent="0.2">
      <c r="A2518" s="13"/>
      <c r="B2518"/>
      <c r="J2518" s="227"/>
      <c r="O2518" s="226"/>
      <c r="P2518" s="9"/>
      <c r="R2518" s="454"/>
      <c r="S2518" s="227"/>
      <c r="T2518" s="4"/>
    </row>
    <row r="2519" spans="1:20" x14ac:dyDescent="0.2">
      <c r="A2519" s="13"/>
      <c r="B2519"/>
      <c r="J2519" s="227"/>
      <c r="O2519" s="226"/>
      <c r="P2519" s="9"/>
      <c r="R2519" s="454"/>
      <c r="S2519" s="227"/>
      <c r="T2519" s="4"/>
    </row>
    <row r="2520" spans="1:20" x14ac:dyDescent="0.2">
      <c r="A2520" s="13"/>
      <c r="B2520"/>
      <c r="J2520" s="227"/>
      <c r="O2520" s="226"/>
      <c r="P2520" s="9"/>
      <c r="R2520" s="454"/>
      <c r="S2520" s="227"/>
      <c r="T2520" s="4"/>
    </row>
    <row r="2521" spans="1:20" x14ac:dyDescent="0.2">
      <c r="A2521" s="13"/>
      <c r="B2521"/>
      <c r="J2521" s="227"/>
      <c r="O2521" s="226"/>
      <c r="P2521" s="9"/>
      <c r="R2521" s="454"/>
      <c r="S2521" s="227"/>
      <c r="T2521" s="4"/>
    </row>
    <row r="2522" spans="1:20" x14ac:dyDescent="0.2">
      <c r="A2522" s="13"/>
      <c r="B2522"/>
      <c r="J2522" s="227"/>
      <c r="O2522" s="226"/>
      <c r="P2522" s="9"/>
      <c r="R2522" s="454"/>
      <c r="S2522" s="227"/>
      <c r="T2522" s="4"/>
    </row>
    <row r="2523" spans="1:20" x14ac:dyDescent="0.2">
      <c r="A2523" s="13"/>
      <c r="B2523"/>
      <c r="J2523" s="227"/>
      <c r="O2523" s="226"/>
      <c r="P2523" s="9"/>
      <c r="R2523" s="454"/>
      <c r="S2523" s="227"/>
      <c r="T2523" s="4"/>
    </row>
    <row r="2524" spans="1:20" x14ac:dyDescent="0.2">
      <c r="A2524" s="13"/>
      <c r="B2524"/>
      <c r="J2524" s="227"/>
      <c r="O2524" s="226"/>
      <c r="P2524" s="9"/>
      <c r="R2524" s="454"/>
      <c r="S2524" s="227"/>
      <c r="T2524" s="4"/>
    </row>
    <row r="2525" spans="1:20" x14ac:dyDescent="0.2">
      <c r="A2525" s="13"/>
      <c r="B2525"/>
      <c r="J2525" s="227"/>
      <c r="O2525" s="226"/>
      <c r="P2525" s="9"/>
      <c r="R2525" s="454"/>
      <c r="S2525" s="227"/>
      <c r="T2525" s="4"/>
    </row>
    <row r="2526" spans="1:20" x14ac:dyDescent="0.2">
      <c r="A2526" s="13"/>
      <c r="B2526"/>
      <c r="J2526" s="227"/>
      <c r="O2526" s="226"/>
      <c r="P2526" s="9"/>
      <c r="R2526" s="454"/>
      <c r="S2526" s="227"/>
      <c r="T2526" s="4"/>
    </row>
    <row r="2527" spans="1:20" x14ac:dyDescent="0.2">
      <c r="A2527" s="13"/>
      <c r="B2527"/>
      <c r="J2527" s="227"/>
      <c r="O2527" s="226"/>
      <c r="P2527" s="9"/>
      <c r="R2527" s="454"/>
      <c r="S2527" s="227"/>
      <c r="T2527" s="4"/>
    </row>
    <row r="2528" spans="1:20" x14ac:dyDescent="0.2">
      <c r="A2528" s="13"/>
      <c r="B2528"/>
      <c r="J2528" s="227"/>
      <c r="O2528" s="226"/>
      <c r="P2528" s="9"/>
      <c r="R2528" s="454"/>
      <c r="S2528" s="227"/>
      <c r="T2528" s="4"/>
    </row>
    <row r="2529" spans="1:20" x14ac:dyDescent="0.2">
      <c r="A2529" s="13"/>
      <c r="B2529"/>
      <c r="J2529" s="227"/>
      <c r="O2529" s="226"/>
      <c r="P2529" s="9"/>
      <c r="R2529" s="454"/>
      <c r="S2529" s="227"/>
      <c r="T2529" s="4"/>
    </row>
    <row r="2530" spans="1:20" x14ac:dyDescent="0.2">
      <c r="A2530" s="13"/>
      <c r="B2530"/>
      <c r="J2530" s="227"/>
      <c r="O2530" s="226"/>
      <c r="P2530" s="9"/>
      <c r="R2530" s="454"/>
      <c r="S2530" s="227"/>
      <c r="T2530" s="4"/>
    </row>
    <row r="2531" spans="1:20" x14ac:dyDescent="0.2">
      <c r="A2531" s="13"/>
      <c r="B2531"/>
      <c r="J2531" s="227"/>
      <c r="O2531" s="226"/>
      <c r="P2531" s="9"/>
      <c r="R2531" s="454"/>
      <c r="S2531" s="227"/>
      <c r="T2531" s="4"/>
    </row>
    <row r="2532" spans="1:20" x14ac:dyDescent="0.2">
      <c r="A2532" s="13"/>
      <c r="B2532"/>
      <c r="J2532" s="227"/>
      <c r="O2532" s="226"/>
      <c r="P2532" s="9"/>
      <c r="R2532" s="454"/>
      <c r="S2532" s="227"/>
      <c r="T2532" s="4"/>
    </row>
    <row r="2533" spans="1:20" x14ac:dyDescent="0.2">
      <c r="A2533" s="13"/>
      <c r="B2533"/>
      <c r="J2533" s="227"/>
      <c r="O2533" s="226"/>
      <c r="P2533" s="9"/>
      <c r="R2533" s="454"/>
      <c r="S2533" s="227"/>
      <c r="T2533" s="4"/>
    </row>
    <row r="2534" spans="1:20" x14ac:dyDescent="0.2">
      <c r="A2534" s="13"/>
      <c r="B2534"/>
      <c r="J2534" s="227"/>
      <c r="O2534" s="226"/>
      <c r="P2534" s="9"/>
      <c r="R2534" s="454"/>
      <c r="S2534" s="227"/>
      <c r="T2534" s="4"/>
    </row>
    <row r="2535" spans="1:20" x14ac:dyDescent="0.2">
      <c r="A2535" s="13"/>
      <c r="B2535"/>
      <c r="J2535" s="227"/>
      <c r="O2535" s="226"/>
      <c r="P2535" s="9"/>
      <c r="R2535" s="454"/>
      <c r="S2535" s="227"/>
      <c r="T2535" s="4"/>
    </row>
    <row r="2536" spans="1:20" x14ac:dyDescent="0.2">
      <c r="A2536" s="13"/>
      <c r="B2536"/>
      <c r="J2536" s="227"/>
      <c r="O2536" s="226"/>
      <c r="P2536" s="9"/>
      <c r="R2536" s="454"/>
      <c r="S2536" s="227"/>
      <c r="T2536" s="4"/>
    </row>
    <row r="2537" spans="1:20" x14ac:dyDescent="0.2">
      <c r="A2537" s="13"/>
      <c r="B2537"/>
      <c r="J2537" s="227"/>
      <c r="O2537" s="226"/>
      <c r="P2537" s="9"/>
      <c r="R2537" s="454"/>
      <c r="S2537" s="227"/>
      <c r="T2537" s="4"/>
    </row>
    <row r="2538" spans="1:20" x14ac:dyDescent="0.2">
      <c r="A2538" s="13"/>
      <c r="B2538"/>
      <c r="J2538" s="227"/>
      <c r="O2538" s="226"/>
      <c r="P2538" s="9"/>
      <c r="R2538" s="454"/>
      <c r="S2538" s="227"/>
      <c r="T2538" s="4"/>
    </row>
    <row r="2539" spans="1:20" x14ac:dyDescent="0.2">
      <c r="A2539" s="13"/>
      <c r="B2539"/>
      <c r="J2539" s="227"/>
      <c r="O2539" s="226"/>
      <c r="P2539" s="9"/>
      <c r="R2539" s="454"/>
      <c r="S2539" s="227"/>
      <c r="T2539" s="4"/>
    </row>
    <row r="2540" spans="1:20" x14ac:dyDescent="0.2">
      <c r="A2540" s="13"/>
      <c r="B2540"/>
      <c r="J2540" s="227"/>
      <c r="O2540" s="226"/>
      <c r="P2540" s="9"/>
      <c r="R2540" s="454"/>
      <c r="S2540" s="227"/>
      <c r="T2540" s="4"/>
    </row>
    <row r="2541" spans="1:20" x14ac:dyDescent="0.2">
      <c r="A2541" s="13"/>
      <c r="B2541"/>
      <c r="J2541" s="227"/>
      <c r="O2541" s="226"/>
      <c r="P2541" s="9"/>
      <c r="R2541" s="454"/>
      <c r="S2541" s="227"/>
      <c r="T2541" s="4"/>
    </row>
    <row r="2542" spans="1:20" x14ac:dyDescent="0.2">
      <c r="A2542" s="13"/>
      <c r="B2542"/>
      <c r="J2542" s="227"/>
      <c r="O2542" s="226"/>
      <c r="P2542" s="9"/>
      <c r="R2542" s="454"/>
      <c r="S2542" s="227"/>
      <c r="T2542" s="4"/>
    </row>
    <row r="2543" spans="1:20" x14ac:dyDescent="0.2">
      <c r="A2543" s="13"/>
      <c r="B2543"/>
      <c r="J2543" s="227"/>
      <c r="O2543" s="226"/>
      <c r="P2543" s="9"/>
      <c r="R2543" s="454"/>
      <c r="S2543" s="227"/>
      <c r="T2543" s="4"/>
    </row>
    <row r="2544" spans="1:20" x14ac:dyDescent="0.2">
      <c r="A2544" s="13"/>
      <c r="B2544"/>
      <c r="J2544" s="227"/>
      <c r="O2544" s="226"/>
      <c r="P2544" s="9"/>
      <c r="R2544" s="454"/>
      <c r="S2544" s="227"/>
      <c r="T2544" s="4"/>
    </row>
    <row r="2545" spans="1:20" x14ac:dyDescent="0.2">
      <c r="A2545" s="13"/>
      <c r="B2545"/>
      <c r="J2545" s="227"/>
      <c r="O2545" s="226"/>
      <c r="P2545" s="9"/>
      <c r="R2545" s="454"/>
      <c r="S2545" s="227"/>
      <c r="T2545" s="4"/>
    </row>
    <row r="2546" spans="1:20" x14ac:dyDescent="0.2">
      <c r="A2546" s="13"/>
      <c r="B2546"/>
      <c r="J2546" s="227"/>
      <c r="O2546" s="226"/>
      <c r="P2546" s="9"/>
      <c r="R2546" s="454"/>
      <c r="S2546" s="227"/>
      <c r="T2546" s="4"/>
    </row>
    <row r="2547" spans="1:20" x14ac:dyDescent="0.2">
      <c r="A2547" s="13"/>
      <c r="B2547"/>
      <c r="J2547" s="227"/>
      <c r="O2547" s="226"/>
      <c r="P2547" s="9"/>
      <c r="R2547" s="454"/>
      <c r="S2547" s="227"/>
      <c r="T2547" s="4"/>
    </row>
    <row r="2548" spans="1:20" x14ac:dyDescent="0.2">
      <c r="A2548" s="13"/>
      <c r="B2548"/>
      <c r="J2548" s="227"/>
      <c r="O2548" s="226"/>
      <c r="P2548" s="9"/>
      <c r="R2548" s="454"/>
      <c r="S2548" s="227"/>
      <c r="T2548" s="4"/>
    </row>
    <row r="2549" spans="1:20" x14ac:dyDescent="0.2">
      <c r="A2549" s="13"/>
      <c r="B2549"/>
      <c r="J2549" s="227"/>
      <c r="O2549" s="226"/>
      <c r="P2549" s="9"/>
      <c r="R2549" s="454"/>
      <c r="S2549" s="227"/>
      <c r="T2549" s="4"/>
    </row>
    <row r="2550" spans="1:20" x14ac:dyDescent="0.2">
      <c r="A2550" s="13"/>
      <c r="B2550"/>
      <c r="J2550" s="227"/>
      <c r="O2550" s="226"/>
      <c r="P2550" s="9"/>
      <c r="R2550" s="454"/>
      <c r="S2550" s="227"/>
      <c r="T2550" s="4"/>
    </row>
    <row r="2551" spans="1:20" x14ac:dyDescent="0.2">
      <c r="A2551" s="13"/>
      <c r="B2551"/>
      <c r="J2551" s="227"/>
      <c r="O2551" s="226"/>
      <c r="P2551" s="9"/>
      <c r="R2551" s="454"/>
      <c r="S2551" s="227"/>
      <c r="T2551" s="4"/>
    </row>
    <row r="2552" spans="1:20" x14ac:dyDescent="0.2">
      <c r="A2552" s="13"/>
      <c r="B2552"/>
      <c r="J2552" s="227"/>
      <c r="O2552" s="226"/>
      <c r="P2552" s="9"/>
      <c r="R2552" s="454"/>
      <c r="S2552" s="227"/>
      <c r="T2552" s="4"/>
    </row>
    <row r="2553" spans="1:20" x14ac:dyDescent="0.2">
      <c r="A2553" s="13"/>
      <c r="B2553"/>
      <c r="J2553" s="227"/>
      <c r="O2553" s="226"/>
      <c r="P2553" s="9"/>
      <c r="R2553" s="454"/>
      <c r="S2553" s="227"/>
      <c r="T2553" s="4"/>
    </row>
    <row r="2554" spans="1:20" x14ac:dyDescent="0.2">
      <c r="A2554" s="13"/>
      <c r="B2554"/>
      <c r="J2554" s="227"/>
      <c r="O2554" s="226"/>
      <c r="P2554" s="9"/>
      <c r="R2554" s="454"/>
      <c r="S2554" s="227"/>
      <c r="T2554" s="4"/>
    </row>
    <row r="2555" spans="1:20" x14ac:dyDescent="0.2">
      <c r="A2555" s="13"/>
      <c r="B2555"/>
      <c r="J2555" s="227"/>
      <c r="O2555" s="226"/>
      <c r="P2555" s="9"/>
      <c r="R2555" s="454"/>
      <c r="S2555" s="227"/>
      <c r="T2555" s="4"/>
    </row>
    <row r="2556" spans="1:20" x14ac:dyDescent="0.2">
      <c r="A2556" s="13"/>
      <c r="B2556"/>
      <c r="J2556" s="227"/>
      <c r="O2556" s="226"/>
      <c r="P2556" s="9"/>
      <c r="R2556" s="454"/>
      <c r="S2556" s="227"/>
      <c r="T2556" s="4"/>
    </row>
    <row r="2557" spans="1:20" x14ac:dyDescent="0.2">
      <c r="A2557" s="13"/>
      <c r="B2557"/>
      <c r="J2557" s="227"/>
      <c r="O2557" s="226"/>
      <c r="P2557" s="9"/>
      <c r="R2557" s="454"/>
      <c r="S2557" s="227"/>
      <c r="T2557" s="4"/>
    </row>
    <row r="2558" spans="1:20" x14ac:dyDescent="0.2">
      <c r="A2558" s="13"/>
      <c r="B2558"/>
      <c r="J2558" s="227"/>
      <c r="O2558" s="226"/>
      <c r="P2558" s="9"/>
      <c r="R2558" s="454"/>
      <c r="S2558" s="227"/>
      <c r="T2558" s="4"/>
    </row>
    <row r="2559" spans="1:20" x14ac:dyDescent="0.2">
      <c r="A2559" s="13"/>
      <c r="B2559"/>
      <c r="J2559" s="227"/>
      <c r="O2559" s="226"/>
      <c r="P2559" s="9"/>
      <c r="R2559" s="454"/>
      <c r="S2559" s="227"/>
      <c r="T2559" s="4"/>
    </row>
    <row r="2560" spans="1:20" x14ac:dyDescent="0.2">
      <c r="A2560" s="13"/>
      <c r="B2560"/>
      <c r="J2560" s="227"/>
      <c r="O2560" s="226"/>
      <c r="P2560" s="9"/>
      <c r="R2560" s="454"/>
      <c r="S2560" s="227"/>
      <c r="T2560" s="4"/>
    </row>
    <row r="2561" spans="1:20" x14ac:dyDescent="0.2">
      <c r="A2561" s="13"/>
      <c r="B2561"/>
      <c r="J2561" s="227"/>
      <c r="O2561" s="226"/>
      <c r="P2561" s="9"/>
      <c r="R2561" s="454"/>
      <c r="S2561" s="227"/>
      <c r="T2561" s="4"/>
    </row>
    <row r="2562" spans="1:20" x14ac:dyDescent="0.2">
      <c r="A2562" s="13"/>
      <c r="B2562"/>
      <c r="J2562" s="227"/>
      <c r="O2562" s="226"/>
      <c r="P2562" s="9"/>
      <c r="R2562" s="454"/>
      <c r="S2562" s="227"/>
      <c r="T2562" s="4"/>
    </row>
    <row r="2563" spans="1:20" x14ac:dyDescent="0.2">
      <c r="A2563" s="13"/>
      <c r="B2563"/>
      <c r="J2563" s="227"/>
      <c r="O2563" s="226"/>
      <c r="P2563" s="9"/>
      <c r="R2563" s="454"/>
      <c r="S2563" s="227"/>
      <c r="T2563" s="4"/>
    </row>
    <row r="2564" spans="1:20" x14ac:dyDescent="0.2">
      <c r="A2564" s="13"/>
      <c r="B2564"/>
      <c r="J2564" s="227"/>
      <c r="O2564" s="226"/>
      <c r="P2564" s="9"/>
      <c r="R2564" s="454"/>
      <c r="S2564" s="227"/>
      <c r="T2564" s="4"/>
    </row>
    <row r="2565" spans="1:20" x14ac:dyDescent="0.2">
      <c r="A2565" s="13"/>
      <c r="B2565"/>
      <c r="J2565" s="227"/>
      <c r="O2565" s="226"/>
      <c r="P2565" s="9"/>
      <c r="R2565" s="454"/>
      <c r="S2565" s="227"/>
      <c r="T2565" s="4"/>
    </row>
    <row r="2566" spans="1:20" x14ac:dyDescent="0.2">
      <c r="A2566" s="13"/>
      <c r="B2566"/>
      <c r="J2566" s="227"/>
      <c r="O2566" s="226"/>
      <c r="P2566" s="9"/>
      <c r="R2566" s="454"/>
      <c r="S2566" s="227"/>
      <c r="T2566" s="4"/>
    </row>
    <row r="2567" spans="1:20" x14ac:dyDescent="0.2">
      <c r="A2567" s="13"/>
      <c r="B2567"/>
      <c r="J2567" s="227"/>
      <c r="O2567" s="226"/>
      <c r="P2567" s="9"/>
      <c r="R2567" s="454"/>
      <c r="S2567" s="227"/>
      <c r="T2567" s="4"/>
    </row>
    <row r="2568" spans="1:20" x14ac:dyDescent="0.2">
      <c r="A2568" s="13"/>
      <c r="B2568"/>
      <c r="J2568" s="227"/>
      <c r="O2568" s="226"/>
      <c r="P2568" s="9"/>
      <c r="R2568" s="454"/>
      <c r="S2568" s="227"/>
      <c r="T2568" s="4"/>
    </row>
    <row r="2569" spans="1:20" x14ac:dyDescent="0.2">
      <c r="A2569" s="13"/>
      <c r="B2569"/>
      <c r="J2569" s="227"/>
      <c r="O2569" s="226"/>
      <c r="P2569" s="9"/>
      <c r="R2569" s="454"/>
      <c r="S2569" s="227"/>
      <c r="T2569" s="4"/>
    </row>
    <row r="2570" spans="1:20" x14ac:dyDescent="0.2">
      <c r="A2570" s="13"/>
      <c r="B2570"/>
      <c r="J2570" s="227"/>
      <c r="O2570" s="226"/>
      <c r="P2570" s="9"/>
      <c r="R2570" s="454"/>
      <c r="S2570" s="227"/>
      <c r="T2570" s="4"/>
    </row>
    <row r="2571" spans="1:20" x14ac:dyDescent="0.2">
      <c r="A2571" s="13"/>
      <c r="B2571"/>
      <c r="J2571" s="227"/>
      <c r="O2571" s="226"/>
      <c r="P2571" s="9"/>
      <c r="R2571" s="454"/>
      <c r="S2571" s="227"/>
      <c r="T2571" s="4"/>
    </row>
    <row r="2572" spans="1:20" x14ac:dyDescent="0.2">
      <c r="A2572" s="13"/>
      <c r="B2572"/>
      <c r="J2572" s="227"/>
      <c r="O2572" s="226"/>
      <c r="P2572" s="9"/>
      <c r="R2572" s="454"/>
      <c r="S2572" s="227"/>
      <c r="T2572" s="4"/>
    </row>
    <row r="2573" spans="1:20" x14ac:dyDescent="0.2">
      <c r="A2573" s="13"/>
      <c r="B2573"/>
      <c r="J2573" s="227"/>
      <c r="O2573" s="226"/>
      <c r="P2573" s="9"/>
      <c r="R2573" s="454"/>
      <c r="S2573" s="227"/>
      <c r="T2573" s="4"/>
    </row>
    <row r="2574" spans="1:20" x14ac:dyDescent="0.2">
      <c r="A2574" s="13"/>
      <c r="B2574"/>
      <c r="J2574" s="227"/>
      <c r="O2574" s="226"/>
      <c r="P2574" s="9"/>
      <c r="R2574" s="454"/>
      <c r="S2574" s="227"/>
      <c r="T2574" s="4"/>
    </row>
    <row r="2575" spans="1:20" x14ac:dyDescent="0.2">
      <c r="A2575" s="13"/>
      <c r="B2575"/>
      <c r="J2575" s="227"/>
      <c r="O2575" s="226"/>
      <c r="P2575" s="9"/>
      <c r="R2575" s="454"/>
      <c r="S2575" s="227"/>
      <c r="T2575" s="4"/>
    </row>
    <row r="2576" spans="1:20" x14ac:dyDescent="0.2">
      <c r="A2576" s="13"/>
      <c r="B2576"/>
      <c r="J2576" s="227"/>
      <c r="O2576" s="226"/>
      <c r="P2576" s="9"/>
      <c r="R2576" s="454"/>
      <c r="S2576" s="227"/>
      <c r="T2576" s="4"/>
    </row>
    <row r="2577" spans="1:20" x14ac:dyDescent="0.2">
      <c r="A2577" s="13"/>
      <c r="B2577"/>
      <c r="J2577" s="227"/>
      <c r="O2577" s="226"/>
      <c r="P2577" s="9"/>
      <c r="R2577" s="454"/>
      <c r="S2577" s="227"/>
      <c r="T2577" s="4"/>
    </row>
    <row r="2578" spans="1:20" x14ac:dyDescent="0.2">
      <c r="A2578" s="13"/>
      <c r="B2578"/>
      <c r="J2578" s="227"/>
      <c r="O2578" s="226"/>
      <c r="P2578" s="9"/>
      <c r="R2578" s="454"/>
      <c r="S2578" s="227"/>
      <c r="T2578" s="4"/>
    </row>
    <row r="2579" spans="1:20" x14ac:dyDescent="0.2">
      <c r="A2579" s="13"/>
      <c r="B2579"/>
      <c r="J2579" s="227"/>
      <c r="O2579" s="226"/>
      <c r="P2579" s="9"/>
      <c r="R2579" s="454"/>
      <c r="S2579" s="227"/>
      <c r="T2579" s="4"/>
    </row>
    <row r="2580" spans="1:20" x14ac:dyDescent="0.2">
      <c r="A2580" s="13"/>
      <c r="B2580"/>
      <c r="J2580" s="227"/>
      <c r="O2580" s="226"/>
      <c r="P2580" s="9"/>
      <c r="R2580" s="454"/>
      <c r="S2580" s="227"/>
      <c r="T2580" s="4"/>
    </row>
    <row r="2581" spans="1:20" x14ac:dyDescent="0.2">
      <c r="A2581" s="13"/>
      <c r="B2581"/>
      <c r="J2581" s="227"/>
      <c r="O2581" s="226"/>
      <c r="P2581" s="9"/>
      <c r="R2581" s="454"/>
      <c r="S2581" s="227"/>
      <c r="T2581" s="4"/>
    </row>
    <row r="2582" spans="1:20" x14ac:dyDescent="0.2">
      <c r="A2582" s="13"/>
      <c r="B2582"/>
      <c r="J2582" s="227"/>
      <c r="O2582" s="226"/>
      <c r="P2582" s="9"/>
      <c r="R2582" s="454"/>
      <c r="S2582" s="227"/>
      <c r="T2582" s="4"/>
    </row>
    <row r="2583" spans="1:20" x14ac:dyDescent="0.2">
      <c r="A2583" s="13"/>
      <c r="B2583"/>
      <c r="J2583" s="227"/>
      <c r="O2583" s="226"/>
      <c r="P2583" s="9"/>
      <c r="R2583" s="454"/>
      <c r="S2583" s="227"/>
      <c r="T2583" s="4"/>
    </row>
    <row r="2584" spans="1:20" x14ac:dyDescent="0.2">
      <c r="A2584" s="13"/>
      <c r="B2584"/>
      <c r="J2584" s="227"/>
      <c r="O2584" s="226"/>
      <c r="P2584" s="9"/>
      <c r="R2584" s="454"/>
      <c r="S2584" s="227"/>
      <c r="T2584" s="4"/>
    </row>
    <row r="2585" spans="1:20" x14ac:dyDescent="0.2">
      <c r="A2585" s="13"/>
      <c r="B2585"/>
      <c r="J2585" s="227"/>
      <c r="O2585" s="226"/>
      <c r="P2585" s="9"/>
      <c r="R2585" s="454"/>
      <c r="S2585" s="227"/>
      <c r="T2585" s="4"/>
    </row>
    <row r="2586" spans="1:20" x14ac:dyDescent="0.2">
      <c r="A2586" s="13"/>
      <c r="B2586"/>
      <c r="J2586" s="227"/>
      <c r="O2586" s="226"/>
      <c r="P2586" s="9"/>
      <c r="R2586" s="454"/>
      <c r="S2586" s="227"/>
      <c r="T2586" s="4"/>
    </row>
    <row r="2587" spans="1:20" x14ac:dyDescent="0.2">
      <c r="A2587" s="13"/>
      <c r="B2587"/>
      <c r="J2587" s="227"/>
      <c r="O2587" s="226"/>
      <c r="P2587" s="9"/>
      <c r="R2587" s="454"/>
      <c r="S2587" s="227"/>
      <c r="T2587" s="4"/>
    </row>
    <row r="2588" spans="1:20" x14ac:dyDescent="0.2">
      <c r="A2588" s="13"/>
      <c r="B2588"/>
      <c r="J2588" s="227"/>
      <c r="O2588" s="226"/>
      <c r="P2588" s="9"/>
      <c r="R2588" s="454"/>
      <c r="S2588" s="227"/>
      <c r="T2588" s="4"/>
    </row>
    <row r="2589" spans="1:20" x14ac:dyDescent="0.2">
      <c r="A2589" s="13"/>
      <c r="B2589"/>
      <c r="J2589" s="227"/>
      <c r="O2589" s="226"/>
      <c r="P2589" s="9"/>
      <c r="R2589" s="454"/>
      <c r="S2589" s="227"/>
      <c r="T2589" s="4"/>
    </row>
    <row r="2590" spans="1:20" x14ac:dyDescent="0.2">
      <c r="A2590" s="13"/>
      <c r="B2590"/>
      <c r="J2590" s="227"/>
      <c r="O2590" s="226"/>
      <c r="P2590" s="9"/>
      <c r="R2590" s="454"/>
      <c r="S2590" s="227"/>
      <c r="T2590" s="4"/>
    </row>
    <row r="2591" spans="1:20" x14ac:dyDescent="0.2">
      <c r="A2591" s="13"/>
      <c r="B2591"/>
      <c r="J2591" s="227"/>
      <c r="O2591" s="226"/>
      <c r="P2591" s="9"/>
      <c r="R2591" s="454"/>
      <c r="S2591" s="227"/>
      <c r="T2591" s="4"/>
    </row>
    <row r="2592" spans="1:20" x14ac:dyDescent="0.2">
      <c r="A2592" s="13"/>
      <c r="B2592"/>
      <c r="J2592" s="227"/>
      <c r="O2592" s="226"/>
      <c r="P2592" s="9"/>
      <c r="R2592" s="454"/>
      <c r="S2592" s="227"/>
      <c r="T2592" s="4"/>
    </row>
    <row r="2593" spans="1:20" x14ac:dyDescent="0.2">
      <c r="A2593" s="13"/>
      <c r="B2593"/>
      <c r="J2593" s="227"/>
      <c r="O2593" s="226"/>
      <c r="P2593" s="9"/>
      <c r="R2593" s="454"/>
      <c r="S2593" s="227"/>
      <c r="T2593" s="4"/>
    </row>
    <row r="2594" spans="1:20" x14ac:dyDescent="0.2">
      <c r="A2594" s="13"/>
      <c r="B2594"/>
      <c r="J2594" s="227"/>
      <c r="O2594" s="226"/>
      <c r="P2594" s="9"/>
      <c r="R2594" s="454"/>
      <c r="S2594" s="227"/>
      <c r="T2594" s="4"/>
    </row>
    <row r="2595" spans="1:20" x14ac:dyDescent="0.2">
      <c r="A2595" s="13"/>
      <c r="B2595"/>
      <c r="J2595" s="227"/>
      <c r="O2595" s="226"/>
      <c r="P2595" s="9"/>
      <c r="R2595" s="454"/>
      <c r="S2595" s="227"/>
      <c r="T2595" s="4"/>
    </row>
    <row r="2596" spans="1:20" x14ac:dyDescent="0.2">
      <c r="A2596" s="13"/>
      <c r="B2596"/>
      <c r="J2596" s="227"/>
      <c r="O2596" s="226"/>
      <c r="P2596" s="9"/>
      <c r="R2596" s="454"/>
      <c r="S2596" s="227"/>
      <c r="T2596" s="4"/>
    </row>
    <row r="2597" spans="1:20" x14ac:dyDescent="0.2">
      <c r="A2597" s="13"/>
      <c r="B2597"/>
      <c r="J2597" s="227"/>
      <c r="O2597" s="226"/>
      <c r="P2597" s="9"/>
      <c r="R2597" s="454"/>
      <c r="S2597" s="227"/>
      <c r="T2597" s="4"/>
    </row>
    <row r="2598" spans="1:20" x14ac:dyDescent="0.2">
      <c r="A2598" s="13"/>
      <c r="B2598"/>
      <c r="J2598" s="227"/>
      <c r="O2598" s="226"/>
      <c r="P2598" s="9"/>
      <c r="R2598" s="454"/>
      <c r="S2598" s="227"/>
      <c r="T2598" s="4"/>
    </row>
    <row r="2599" spans="1:20" x14ac:dyDescent="0.2">
      <c r="A2599" s="13"/>
      <c r="B2599"/>
      <c r="J2599" s="227"/>
      <c r="O2599" s="226"/>
      <c r="P2599" s="9"/>
      <c r="R2599" s="454"/>
      <c r="S2599" s="227"/>
      <c r="T2599" s="4"/>
    </row>
    <row r="2600" spans="1:20" x14ac:dyDescent="0.2">
      <c r="A2600" s="13"/>
      <c r="B2600"/>
      <c r="J2600" s="227"/>
      <c r="O2600" s="226"/>
      <c r="P2600" s="9"/>
      <c r="R2600" s="454"/>
      <c r="S2600" s="227"/>
      <c r="T2600" s="4"/>
    </row>
    <row r="2601" spans="1:20" x14ac:dyDescent="0.2">
      <c r="A2601" s="13"/>
      <c r="B2601"/>
      <c r="J2601" s="227"/>
      <c r="O2601" s="226"/>
      <c r="P2601" s="9"/>
      <c r="R2601" s="454"/>
      <c r="S2601" s="227"/>
      <c r="T2601" s="4"/>
    </row>
    <row r="2602" spans="1:20" x14ac:dyDescent="0.2">
      <c r="A2602" s="13"/>
      <c r="B2602"/>
      <c r="J2602" s="227"/>
      <c r="O2602" s="226"/>
      <c r="P2602" s="9"/>
      <c r="R2602" s="454"/>
      <c r="S2602" s="227"/>
      <c r="T2602" s="4"/>
    </row>
    <row r="2603" spans="1:20" x14ac:dyDescent="0.2">
      <c r="A2603" s="13"/>
      <c r="B2603"/>
      <c r="J2603" s="227"/>
      <c r="O2603" s="226"/>
      <c r="P2603" s="9"/>
      <c r="R2603" s="454"/>
      <c r="S2603" s="227"/>
      <c r="T2603" s="4"/>
    </row>
    <row r="2604" spans="1:20" x14ac:dyDescent="0.2">
      <c r="A2604" s="13"/>
      <c r="B2604"/>
      <c r="J2604" s="227"/>
      <c r="O2604" s="226"/>
      <c r="P2604" s="9"/>
      <c r="R2604" s="454"/>
      <c r="S2604" s="227"/>
      <c r="T2604" s="4"/>
    </row>
    <row r="2605" spans="1:20" x14ac:dyDescent="0.2">
      <c r="A2605" s="13"/>
      <c r="B2605"/>
      <c r="J2605" s="227"/>
      <c r="O2605" s="226"/>
      <c r="P2605" s="9"/>
      <c r="R2605" s="454"/>
      <c r="S2605" s="227"/>
      <c r="T2605" s="4"/>
    </row>
    <row r="2606" spans="1:20" x14ac:dyDescent="0.2">
      <c r="A2606" s="13"/>
      <c r="B2606"/>
      <c r="J2606" s="227"/>
      <c r="O2606" s="226"/>
      <c r="P2606" s="9"/>
      <c r="R2606" s="454"/>
      <c r="S2606" s="227"/>
      <c r="T2606" s="4"/>
    </row>
    <row r="2607" spans="1:20" x14ac:dyDescent="0.2">
      <c r="A2607" s="13"/>
      <c r="B2607"/>
      <c r="J2607" s="227"/>
      <c r="O2607" s="226"/>
      <c r="P2607" s="9"/>
      <c r="R2607" s="454"/>
      <c r="S2607" s="227"/>
      <c r="T2607" s="4"/>
    </row>
    <row r="2608" spans="1:20" x14ac:dyDescent="0.2">
      <c r="A2608" s="13"/>
      <c r="B2608"/>
      <c r="J2608" s="227"/>
      <c r="O2608" s="226"/>
      <c r="P2608" s="9"/>
      <c r="R2608" s="454"/>
      <c r="S2608" s="227"/>
      <c r="T2608" s="4"/>
    </row>
    <row r="2609" spans="1:20" x14ac:dyDescent="0.2">
      <c r="A2609" s="13"/>
      <c r="B2609"/>
      <c r="J2609" s="227"/>
      <c r="O2609" s="226"/>
      <c r="P2609" s="9"/>
      <c r="R2609" s="454"/>
      <c r="S2609" s="227"/>
      <c r="T2609" s="4"/>
    </row>
    <row r="2610" spans="1:20" x14ac:dyDescent="0.2">
      <c r="A2610" s="13"/>
      <c r="B2610"/>
      <c r="J2610" s="227"/>
      <c r="O2610" s="226"/>
      <c r="P2610" s="9"/>
      <c r="R2610" s="454"/>
      <c r="S2610" s="227"/>
      <c r="T2610" s="4"/>
    </row>
    <row r="2611" spans="1:20" x14ac:dyDescent="0.2">
      <c r="A2611" s="13"/>
      <c r="B2611"/>
      <c r="J2611" s="227"/>
      <c r="O2611" s="226"/>
      <c r="P2611" s="9"/>
      <c r="R2611" s="454"/>
      <c r="S2611" s="227"/>
      <c r="T2611" s="4"/>
    </row>
    <row r="2612" spans="1:20" x14ac:dyDescent="0.2">
      <c r="A2612" s="13"/>
      <c r="B2612"/>
      <c r="J2612" s="227"/>
      <c r="O2612" s="226"/>
      <c r="P2612" s="9"/>
      <c r="R2612" s="454"/>
      <c r="S2612" s="227"/>
      <c r="T2612" s="4"/>
    </row>
    <row r="2613" spans="1:20" x14ac:dyDescent="0.2">
      <c r="A2613" s="13"/>
      <c r="B2613"/>
      <c r="J2613" s="227"/>
      <c r="O2613" s="226"/>
      <c r="P2613" s="9"/>
      <c r="R2613" s="454"/>
      <c r="S2613" s="227"/>
      <c r="T2613" s="4"/>
    </row>
    <row r="2614" spans="1:20" x14ac:dyDescent="0.2">
      <c r="A2614" s="13"/>
      <c r="B2614"/>
      <c r="J2614" s="227"/>
      <c r="O2614" s="226"/>
      <c r="P2614" s="9"/>
      <c r="R2614" s="454"/>
      <c r="S2614" s="227"/>
      <c r="T2614" s="4"/>
    </row>
    <row r="2615" spans="1:20" x14ac:dyDescent="0.2">
      <c r="A2615" s="13"/>
      <c r="B2615"/>
      <c r="J2615" s="227"/>
      <c r="O2615" s="226"/>
      <c r="P2615" s="9"/>
      <c r="R2615" s="454"/>
      <c r="S2615" s="227"/>
      <c r="T2615" s="4"/>
    </row>
    <row r="2616" spans="1:20" x14ac:dyDescent="0.2">
      <c r="A2616" s="13"/>
      <c r="B2616"/>
      <c r="J2616" s="227"/>
      <c r="O2616" s="226"/>
      <c r="P2616" s="9"/>
      <c r="R2616" s="454"/>
      <c r="S2616" s="227"/>
      <c r="T2616" s="4"/>
    </row>
    <row r="2617" spans="1:20" x14ac:dyDescent="0.2">
      <c r="A2617" s="13"/>
      <c r="B2617"/>
      <c r="J2617" s="227"/>
      <c r="O2617" s="226"/>
      <c r="P2617" s="9"/>
      <c r="R2617" s="454"/>
      <c r="S2617" s="227"/>
      <c r="T2617" s="4"/>
    </row>
    <row r="2618" spans="1:20" x14ac:dyDescent="0.2">
      <c r="A2618" s="13"/>
      <c r="B2618"/>
      <c r="J2618" s="227"/>
      <c r="O2618" s="226"/>
      <c r="P2618" s="9"/>
      <c r="R2618" s="454"/>
      <c r="S2618" s="227"/>
      <c r="T2618" s="4"/>
    </row>
    <row r="2619" spans="1:20" x14ac:dyDescent="0.2">
      <c r="A2619" s="13"/>
      <c r="B2619"/>
      <c r="J2619" s="227"/>
      <c r="O2619" s="226"/>
      <c r="P2619" s="9"/>
      <c r="R2619" s="454"/>
      <c r="S2619" s="227"/>
      <c r="T2619" s="4"/>
    </row>
    <row r="2620" spans="1:20" x14ac:dyDescent="0.2">
      <c r="A2620" s="13"/>
      <c r="B2620"/>
      <c r="J2620" s="227"/>
      <c r="O2620" s="226"/>
      <c r="P2620" s="9"/>
      <c r="R2620" s="454"/>
      <c r="S2620" s="227"/>
      <c r="T2620" s="4"/>
    </row>
    <row r="2621" spans="1:20" x14ac:dyDescent="0.2">
      <c r="A2621" s="13"/>
      <c r="B2621"/>
      <c r="J2621" s="227"/>
      <c r="O2621" s="226"/>
      <c r="P2621" s="9"/>
      <c r="R2621" s="454"/>
      <c r="S2621" s="227"/>
      <c r="T2621" s="4"/>
    </row>
    <row r="2622" spans="1:20" x14ac:dyDescent="0.2">
      <c r="A2622" s="13"/>
      <c r="B2622"/>
      <c r="J2622" s="227"/>
      <c r="O2622" s="226"/>
      <c r="P2622" s="9"/>
      <c r="R2622" s="454"/>
      <c r="S2622" s="227"/>
      <c r="T2622" s="4"/>
    </row>
    <row r="2623" spans="1:20" x14ac:dyDescent="0.2">
      <c r="A2623" s="13"/>
      <c r="B2623"/>
      <c r="J2623" s="227"/>
      <c r="O2623" s="226"/>
      <c r="P2623" s="9"/>
      <c r="R2623" s="454"/>
      <c r="S2623" s="227"/>
      <c r="T2623" s="4"/>
    </row>
    <row r="2624" spans="1:20" x14ac:dyDescent="0.2">
      <c r="A2624" s="13"/>
      <c r="B2624"/>
      <c r="J2624" s="227"/>
      <c r="O2624" s="226"/>
      <c r="P2624" s="9"/>
      <c r="R2624" s="454"/>
      <c r="S2624" s="227"/>
      <c r="T2624" s="4"/>
    </row>
    <row r="2625" spans="1:20" x14ac:dyDescent="0.2">
      <c r="A2625" s="13"/>
      <c r="B2625"/>
      <c r="J2625" s="227"/>
      <c r="O2625" s="226"/>
      <c r="P2625" s="9"/>
      <c r="R2625" s="454"/>
      <c r="S2625" s="227"/>
      <c r="T2625" s="4"/>
    </row>
    <row r="2626" spans="1:20" x14ac:dyDescent="0.2">
      <c r="A2626" s="13"/>
      <c r="B2626"/>
      <c r="J2626" s="227"/>
      <c r="O2626" s="226"/>
      <c r="P2626" s="9"/>
      <c r="R2626" s="454"/>
      <c r="S2626" s="227"/>
      <c r="T2626" s="4"/>
    </row>
    <row r="2627" spans="1:20" x14ac:dyDescent="0.2">
      <c r="A2627" s="13"/>
      <c r="B2627"/>
      <c r="J2627" s="227"/>
      <c r="O2627" s="226"/>
      <c r="P2627" s="9"/>
      <c r="R2627" s="454"/>
      <c r="S2627" s="227"/>
      <c r="T2627" s="4"/>
    </row>
    <row r="2628" spans="1:20" x14ac:dyDescent="0.2">
      <c r="A2628" s="13"/>
      <c r="B2628"/>
      <c r="J2628" s="227"/>
      <c r="O2628" s="226"/>
      <c r="P2628" s="9"/>
      <c r="R2628" s="454"/>
      <c r="S2628" s="227"/>
      <c r="T2628" s="4"/>
    </row>
    <row r="2629" spans="1:20" x14ac:dyDescent="0.2">
      <c r="A2629" s="13"/>
      <c r="B2629"/>
      <c r="J2629" s="227"/>
      <c r="O2629" s="226"/>
      <c r="P2629" s="9"/>
      <c r="R2629" s="454"/>
      <c r="S2629" s="227"/>
      <c r="T2629" s="4"/>
    </row>
    <row r="2630" spans="1:20" x14ac:dyDescent="0.2">
      <c r="A2630" s="13"/>
      <c r="B2630"/>
      <c r="J2630" s="227"/>
      <c r="O2630" s="226"/>
      <c r="P2630" s="9"/>
      <c r="R2630" s="454"/>
      <c r="S2630" s="227"/>
      <c r="T2630" s="4"/>
    </row>
    <row r="2631" spans="1:20" x14ac:dyDescent="0.2">
      <c r="A2631" s="13"/>
      <c r="B2631"/>
      <c r="J2631" s="227"/>
      <c r="O2631" s="226"/>
      <c r="P2631" s="9"/>
      <c r="R2631" s="454"/>
      <c r="S2631" s="227"/>
      <c r="T2631" s="4"/>
    </row>
    <row r="2632" spans="1:20" x14ac:dyDescent="0.2">
      <c r="A2632" s="13"/>
      <c r="B2632"/>
      <c r="J2632" s="227"/>
      <c r="O2632" s="226"/>
      <c r="P2632" s="9"/>
      <c r="R2632" s="454"/>
      <c r="S2632" s="227"/>
      <c r="T2632" s="4"/>
    </row>
    <row r="2633" spans="1:20" x14ac:dyDescent="0.2">
      <c r="A2633" s="13"/>
      <c r="B2633"/>
      <c r="J2633" s="227"/>
      <c r="O2633" s="226"/>
      <c r="P2633" s="9"/>
      <c r="R2633" s="454"/>
      <c r="S2633" s="227"/>
      <c r="T2633" s="4"/>
    </row>
    <row r="2634" spans="1:20" x14ac:dyDescent="0.2">
      <c r="A2634" s="13"/>
      <c r="B2634"/>
      <c r="J2634" s="227"/>
      <c r="O2634" s="226"/>
      <c r="P2634" s="9"/>
      <c r="R2634" s="454"/>
      <c r="S2634" s="227"/>
      <c r="T2634" s="4"/>
    </row>
    <row r="2635" spans="1:20" x14ac:dyDescent="0.2">
      <c r="A2635" s="13"/>
      <c r="B2635"/>
      <c r="J2635" s="227"/>
      <c r="O2635" s="226"/>
      <c r="P2635" s="9"/>
      <c r="R2635" s="454"/>
      <c r="S2635" s="227"/>
      <c r="T2635" s="4"/>
    </row>
    <row r="2636" spans="1:20" x14ac:dyDescent="0.2">
      <c r="A2636" s="13"/>
      <c r="B2636"/>
      <c r="J2636" s="227"/>
      <c r="O2636" s="226"/>
      <c r="P2636" s="9"/>
      <c r="R2636" s="454"/>
      <c r="S2636" s="227"/>
      <c r="T2636" s="4"/>
    </row>
    <row r="2637" spans="1:20" x14ac:dyDescent="0.2">
      <c r="A2637" s="13"/>
      <c r="B2637"/>
      <c r="J2637" s="227"/>
      <c r="O2637" s="226"/>
      <c r="P2637" s="9"/>
      <c r="R2637" s="454"/>
      <c r="S2637" s="227"/>
      <c r="T2637" s="4"/>
    </row>
    <row r="2638" spans="1:20" x14ac:dyDescent="0.2">
      <c r="A2638" s="13"/>
      <c r="B2638"/>
      <c r="J2638" s="227"/>
      <c r="O2638" s="226"/>
      <c r="P2638" s="9"/>
      <c r="R2638" s="454"/>
      <c r="S2638" s="227"/>
      <c r="T2638" s="4"/>
    </row>
    <row r="2639" spans="1:20" x14ac:dyDescent="0.2">
      <c r="A2639" s="13"/>
      <c r="B2639"/>
      <c r="J2639" s="227"/>
      <c r="O2639" s="226"/>
      <c r="P2639" s="9"/>
      <c r="R2639" s="454"/>
      <c r="S2639" s="227"/>
      <c r="T2639" s="4"/>
    </row>
    <row r="2640" spans="1:20" x14ac:dyDescent="0.2">
      <c r="A2640" s="13"/>
      <c r="B2640"/>
      <c r="J2640" s="227"/>
      <c r="O2640" s="226"/>
      <c r="P2640" s="9"/>
      <c r="R2640" s="454"/>
      <c r="S2640" s="227"/>
      <c r="T2640" s="4"/>
    </row>
    <row r="2641" spans="1:20" x14ac:dyDescent="0.2">
      <c r="A2641" s="13"/>
      <c r="B2641"/>
      <c r="J2641" s="227"/>
      <c r="O2641" s="226"/>
      <c r="P2641" s="9"/>
      <c r="R2641" s="454"/>
      <c r="S2641" s="227"/>
      <c r="T2641" s="4"/>
    </row>
    <row r="2642" spans="1:20" x14ac:dyDescent="0.2">
      <c r="A2642" s="13"/>
      <c r="B2642"/>
      <c r="J2642" s="227"/>
      <c r="O2642" s="226"/>
      <c r="P2642" s="9"/>
      <c r="R2642" s="454"/>
      <c r="S2642" s="227"/>
      <c r="T2642" s="4"/>
    </row>
    <row r="2643" spans="1:20" x14ac:dyDescent="0.2">
      <c r="A2643" s="13"/>
      <c r="B2643"/>
      <c r="J2643" s="227"/>
      <c r="O2643" s="226"/>
      <c r="P2643" s="9"/>
      <c r="R2643" s="454"/>
      <c r="S2643" s="227"/>
      <c r="T2643" s="4"/>
    </row>
    <row r="2644" spans="1:20" x14ac:dyDescent="0.2">
      <c r="A2644" s="13"/>
      <c r="B2644"/>
      <c r="J2644" s="227"/>
      <c r="O2644" s="226"/>
      <c r="P2644" s="9"/>
      <c r="R2644" s="454"/>
      <c r="S2644" s="227"/>
      <c r="T2644" s="4"/>
    </row>
    <row r="2645" spans="1:20" x14ac:dyDescent="0.2">
      <c r="A2645" s="13"/>
      <c r="B2645"/>
      <c r="J2645" s="227"/>
      <c r="O2645" s="226"/>
      <c r="P2645" s="9"/>
      <c r="R2645" s="454"/>
      <c r="S2645" s="227"/>
      <c r="T2645" s="4"/>
    </row>
    <row r="2646" spans="1:20" x14ac:dyDescent="0.2">
      <c r="A2646" s="13"/>
      <c r="B2646"/>
      <c r="J2646" s="227"/>
      <c r="O2646" s="226"/>
      <c r="P2646" s="9"/>
      <c r="R2646" s="454"/>
      <c r="S2646" s="227"/>
      <c r="T2646" s="4"/>
    </row>
    <row r="2647" spans="1:20" x14ac:dyDescent="0.2">
      <c r="A2647" s="13"/>
      <c r="B2647"/>
      <c r="J2647" s="227"/>
      <c r="O2647" s="226"/>
      <c r="P2647" s="9"/>
      <c r="R2647" s="454"/>
      <c r="S2647" s="227"/>
      <c r="T2647" s="4"/>
    </row>
    <row r="2648" spans="1:20" x14ac:dyDescent="0.2">
      <c r="A2648" s="13"/>
      <c r="B2648"/>
      <c r="J2648" s="227"/>
      <c r="O2648" s="226"/>
      <c r="P2648" s="9"/>
      <c r="R2648" s="454"/>
      <c r="S2648" s="227"/>
      <c r="T2648" s="4"/>
    </row>
    <row r="2649" spans="1:20" x14ac:dyDescent="0.2">
      <c r="A2649" s="13"/>
      <c r="B2649"/>
      <c r="J2649" s="227"/>
      <c r="O2649" s="226"/>
      <c r="P2649" s="9"/>
      <c r="R2649" s="454"/>
      <c r="S2649" s="227"/>
      <c r="T2649" s="4"/>
    </row>
    <row r="2650" spans="1:20" x14ac:dyDescent="0.2">
      <c r="A2650" s="13"/>
      <c r="B2650"/>
      <c r="J2650" s="227"/>
      <c r="O2650" s="226"/>
      <c r="P2650" s="9"/>
      <c r="R2650" s="454"/>
      <c r="S2650" s="227"/>
      <c r="T2650" s="4"/>
    </row>
    <row r="2651" spans="1:20" x14ac:dyDescent="0.2">
      <c r="A2651" s="13"/>
      <c r="B2651"/>
      <c r="J2651" s="227"/>
      <c r="O2651" s="226"/>
      <c r="P2651" s="9"/>
      <c r="R2651" s="454"/>
      <c r="S2651" s="227"/>
      <c r="T2651" s="4"/>
    </row>
    <row r="2652" spans="1:20" x14ac:dyDescent="0.2">
      <c r="A2652" s="13"/>
      <c r="B2652"/>
      <c r="J2652" s="227"/>
      <c r="O2652" s="226"/>
      <c r="P2652" s="9"/>
      <c r="R2652" s="454"/>
      <c r="S2652" s="227"/>
      <c r="T2652" s="4"/>
    </row>
    <row r="2653" spans="1:20" x14ac:dyDescent="0.2">
      <c r="A2653" s="13"/>
      <c r="B2653"/>
      <c r="J2653" s="227"/>
      <c r="O2653" s="226"/>
      <c r="P2653" s="9"/>
      <c r="R2653" s="454"/>
      <c r="S2653" s="227"/>
      <c r="T2653" s="4"/>
    </row>
    <row r="2654" spans="1:20" x14ac:dyDescent="0.2">
      <c r="A2654" s="13"/>
      <c r="B2654"/>
      <c r="J2654" s="227"/>
      <c r="O2654" s="226"/>
      <c r="P2654" s="9"/>
      <c r="R2654" s="454"/>
      <c r="S2654" s="227"/>
      <c r="T2654" s="4"/>
    </row>
    <row r="2655" spans="1:20" x14ac:dyDescent="0.2">
      <c r="A2655" s="13"/>
      <c r="B2655"/>
      <c r="J2655" s="227"/>
      <c r="O2655" s="226"/>
      <c r="P2655" s="9"/>
      <c r="R2655" s="454"/>
      <c r="S2655" s="227"/>
      <c r="T2655" s="4"/>
    </row>
    <row r="2656" spans="1:20" x14ac:dyDescent="0.2">
      <c r="A2656" s="13"/>
      <c r="B2656"/>
      <c r="J2656" s="227"/>
      <c r="O2656" s="226"/>
      <c r="P2656" s="9"/>
      <c r="R2656" s="454"/>
      <c r="S2656" s="227"/>
      <c r="T2656" s="4"/>
    </row>
    <row r="2657" spans="1:20" x14ac:dyDescent="0.2">
      <c r="A2657" s="13"/>
      <c r="B2657"/>
      <c r="J2657" s="227"/>
      <c r="O2657" s="226"/>
      <c r="P2657" s="9"/>
      <c r="R2657" s="454"/>
      <c r="S2657" s="227"/>
      <c r="T2657" s="4"/>
    </row>
    <row r="2658" spans="1:20" x14ac:dyDescent="0.2">
      <c r="A2658" s="13"/>
      <c r="B2658"/>
      <c r="J2658" s="227"/>
      <c r="O2658" s="226"/>
      <c r="P2658" s="9"/>
      <c r="R2658" s="454"/>
      <c r="S2658" s="227"/>
      <c r="T2658" s="4"/>
    </row>
    <row r="2659" spans="1:20" x14ac:dyDescent="0.2">
      <c r="A2659" s="13"/>
      <c r="B2659"/>
      <c r="J2659" s="227"/>
      <c r="O2659" s="226"/>
      <c r="P2659" s="9"/>
      <c r="R2659" s="454"/>
      <c r="S2659" s="227"/>
      <c r="T2659" s="4"/>
    </row>
    <row r="2660" spans="1:20" x14ac:dyDescent="0.2">
      <c r="A2660" s="13"/>
      <c r="B2660"/>
      <c r="J2660" s="227"/>
      <c r="O2660" s="226"/>
      <c r="P2660" s="9"/>
      <c r="R2660" s="454"/>
      <c r="S2660" s="227"/>
      <c r="T2660" s="4"/>
    </row>
    <row r="2661" spans="1:20" x14ac:dyDescent="0.2">
      <c r="A2661" s="13"/>
      <c r="B2661"/>
      <c r="J2661" s="227"/>
      <c r="O2661" s="226"/>
      <c r="P2661" s="9"/>
      <c r="R2661" s="454"/>
      <c r="S2661" s="227"/>
      <c r="T2661" s="4"/>
    </row>
    <row r="2662" spans="1:20" x14ac:dyDescent="0.2">
      <c r="A2662" s="13"/>
      <c r="B2662"/>
      <c r="J2662" s="227"/>
      <c r="O2662" s="226"/>
      <c r="P2662" s="9"/>
      <c r="R2662" s="454"/>
      <c r="S2662" s="227"/>
      <c r="T2662" s="4"/>
    </row>
    <row r="2663" spans="1:20" x14ac:dyDescent="0.2">
      <c r="A2663" s="13"/>
      <c r="B2663"/>
      <c r="J2663" s="227"/>
      <c r="O2663" s="226"/>
      <c r="P2663" s="9"/>
      <c r="R2663" s="454"/>
      <c r="S2663" s="227"/>
      <c r="T2663" s="4"/>
    </row>
    <row r="2664" spans="1:20" x14ac:dyDescent="0.2">
      <c r="A2664" s="13"/>
      <c r="B2664"/>
      <c r="J2664" s="227"/>
      <c r="O2664" s="226"/>
      <c r="P2664" s="9"/>
      <c r="R2664" s="454"/>
      <c r="S2664" s="227"/>
      <c r="T2664" s="4"/>
    </row>
    <row r="2665" spans="1:20" x14ac:dyDescent="0.2">
      <c r="A2665" s="13"/>
      <c r="B2665"/>
      <c r="J2665" s="227"/>
      <c r="O2665" s="226"/>
      <c r="P2665" s="9"/>
      <c r="R2665" s="454"/>
      <c r="S2665" s="227"/>
      <c r="T2665" s="4"/>
    </row>
    <row r="2666" spans="1:20" x14ac:dyDescent="0.2">
      <c r="A2666" s="13"/>
      <c r="B2666"/>
      <c r="J2666" s="227"/>
      <c r="O2666" s="226"/>
      <c r="P2666" s="9"/>
      <c r="R2666" s="454"/>
      <c r="S2666" s="227"/>
      <c r="T2666" s="4"/>
    </row>
    <row r="2667" spans="1:20" x14ac:dyDescent="0.2">
      <c r="A2667" s="13"/>
      <c r="B2667"/>
      <c r="J2667" s="227"/>
      <c r="O2667" s="226"/>
      <c r="P2667" s="9"/>
      <c r="R2667" s="454"/>
      <c r="S2667" s="227"/>
      <c r="T2667" s="4"/>
    </row>
    <row r="2668" spans="1:20" x14ac:dyDescent="0.2">
      <c r="A2668" s="13"/>
      <c r="B2668"/>
      <c r="J2668" s="227"/>
      <c r="O2668" s="226"/>
      <c r="P2668" s="9"/>
      <c r="R2668" s="454"/>
      <c r="S2668" s="227"/>
      <c r="T2668" s="4"/>
    </row>
    <row r="2669" spans="1:20" x14ac:dyDescent="0.2">
      <c r="A2669" s="13"/>
      <c r="B2669"/>
      <c r="J2669" s="227"/>
      <c r="O2669" s="226"/>
      <c r="P2669" s="9"/>
      <c r="R2669" s="454"/>
      <c r="S2669" s="227"/>
      <c r="T2669" s="4"/>
    </row>
    <row r="2670" spans="1:20" x14ac:dyDescent="0.2">
      <c r="A2670" s="13"/>
      <c r="B2670"/>
      <c r="J2670" s="227"/>
      <c r="O2670" s="226"/>
      <c r="P2670" s="9"/>
      <c r="R2670" s="454"/>
      <c r="S2670" s="227"/>
      <c r="T2670" s="4"/>
    </row>
    <row r="2671" spans="1:20" x14ac:dyDescent="0.2">
      <c r="A2671" s="13"/>
      <c r="B2671"/>
      <c r="J2671" s="227"/>
      <c r="O2671" s="226"/>
      <c r="P2671" s="9"/>
      <c r="R2671" s="454"/>
      <c r="S2671" s="227"/>
      <c r="T2671" s="4"/>
    </row>
    <row r="2672" spans="1:20" x14ac:dyDescent="0.2">
      <c r="A2672" s="13"/>
      <c r="B2672"/>
      <c r="J2672" s="227"/>
      <c r="O2672" s="226"/>
      <c r="P2672" s="9"/>
      <c r="R2672" s="454"/>
      <c r="S2672" s="227"/>
      <c r="T2672" s="4"/>
    </row>
    <row r="2673" spans="1:20" x14ac:dyDescent="0.2">
      <c r="A2673" s="13"/>
      <c r="B2673"/>
      <c r="J2673" s="227"/>
      <c r="O2673" s="226"/>
      <c r="P2673" s="9"/>
      <c r="R2673" s="454"/>
      <c r="S2673" s="227"/>
      <c r="T2673" s="4"/>
    </row>
    <row r="2674" spans="1:20" x14ac:dyDescent="0.2">
      <c r="A2674" s="13"/>
      <c r="B2674"/>
      <c r="J2674" s="227"/>
      <c r="O2674" s="226"/>
      <c r="P2674" s="9"/>
      <c r="R2674" s="454"/>
      <c r="S2674" s="227"/>
      <c r="T2674" s="4"/>
    </row>
    <row r="2675" spans="1:20" x14ac:dyDescent="0.2">
      <c r="A2675" s="13"/>
      <c r="B2675"/>
      <c r="J2675" s="227"/>
      <c r="O2675" s="226"/>
      <c r="P2675" s="9"/>
      <c r="R2675" s="454"/>
      <c r="S2675" s="227"/>
      <c r="T2675" s="4"/>
    </row>
    <row r="2676" spans="1:20" x14ac:dyDescent="0.2">
      <c r="A2676" s="13"/>
      <c r="B2676"/>
      <c r="J2676" s="227"/>
      <c r="O2676" s="226"/>
      <c r="P2676" s="9"/>
      <c r="R2676" s="454"/>
      <c r="S2676" s="227"/>
      <c r="T2676" s="4"/>
    </row>
    <row r="2677" spans="1:20" x14ac:dyDescent="0.2">
      <c r="A2677" s="13"/>
      <c r="B2677"/>
      <c r="J2677" s="227"/>
      <c r="O2677" s="226"/>
      <c r="P2677" s="9"/>
      <c r="R2677" s="454"/>
      <c r="S2677" s="227"/>
      <c r="T2677" s="4"/>
    </row>
    <row r="2678" spans="1:20" x14ac:dyDescent="0.2">
      <c r="A2678" s="13"/>
      <c r="B2678"/>
      <c r="J2678" s="227"/>
      <c r="O2678" s="226"/>
      <c r="P2678" s="9"/>
      <c r="R2678" s="454"/>
      <c r="S2678" s="227"/>
      <c r="T2678" s="4"/>
    </row>
    <row r="2679" spans="1:20" x14ac:dyDescent="0.2">
      <c r="A2679" s="13"/>
      <c r="B2679"/>
      <c r="J2679" s="227"/>
      <c r="O2679" s="226"/>
      <c r="P2679" s="9"/>
      <c r="R2679" s="454"/>
      <c r="S2679" s="227"/>
      <c r="T2679" s="4"/>
    </row>
    <row r="2680" spans="1:20" x14ac:dyDescent="0.2">
      <c r="A2680" s="13"/>
      <c r="B2680"/>
      <c r="J2680" s="227"/>
      <c r="O2680" s="226"/>
      <c r="P2680" s="9"/>
      <c r="R2680" s="454"/>
      <c r="S2680" s="227"/>
      <c r="T2680" s="4"/>
    </row>
    <row r="2681" spans="1:20" x14ac:dyDescent="0.2">
      <c r="A2681" s="13"/>
      <c r="B2681"/>
      <c r="J2681" s="227"/>
      <c r="O2681" s="226"/>
      <c r="P2681" s="9"/>
      <c r="R2681" s="454"/>
      <c r="S2681" s="227"/>
      <c r="T2681" s="4"/>
    </row>
    <row r="2682" spans="1:20" x14ac:dyDescent="0.2">
      <c r="A2682" s="13"/>
      <c r="B2682"/>
      <c r="J2682" s="227"/>
      <c r="O2682" s="226"/>
      <c r="P2682" s="9"/>
      <c r="R2682" s="454"/>
      <c r="S2682" s="227"/>
      <c r="T2682" s="4"/>
    </row>
    <row r="2683" spans="1:20" x14ac:dyDescent="0.2">
      <c r="A2683" s="13"/>
      <c r="B2683"/>
      <c r="J2683" s="227"/>
      <c r="O2683" s="226"/>
      <c r="P2683" s="9"/>
      <c r="R2683" s="454"/>
      <c r="S2683" s="227"/>
      <c r="T2683" s="4"/>
    </row>
    <row r="2684" spans="1:20" x14ac:dyDescent="0.2">
      <c r="A2684" s="13"/>
      <c r="B2684"/>
      <c r="J2684" s="227"/>
      <c r="O2684" s="226"/>
      <c r="P2684" s="9"/>
      <c r="R2684" s="454"/>
      <c r="S2684" s="227"/>
      <c r="T2684" s="4"/>
    </row>
    <row r="2685" spans="1:20" x14ac:dyDescent="0.2">
      <c r="A2685" s="13"/>
      <c r="B2685"/>
      <c r="J2685" s="227"/>
      <c r="O2685" s="226"/>
      <c r="P2685" s="9"/>
      <c r="R2685" s="454"/>
      <c r="S2685" s="227"/>
      <c r="T2685" s="4"/>
    </row>
    <row r="2686" spans="1:20" x14ac:dyDescent="0.2">
      <c r="A2686" s="13"/>
      <c r="B2686"/>
      <c r="J2686" s="227"/>
      <c r="O2686" s="226"/>
      <c r="P2686" s="9"/>
      <c r="R2686" s="454"/>
      <c r="S2686" s="227"/>
      <c r="T2686" s="4"/>
    </row>
    <row r="2687" spans="1:20" x14ac:dyDescent="0.2">
      <c r="A2687" s="13"/>
      <c r="B2687"/>
      <c r="J2687" s="227"/>
      <c r="O2687" s="226"/>
      <c r="P2687" s="9"/>
      <c r="R2687" s="454"/>
      <c r="S2687" s="227"/>
      <c r="T2687" s="4"/>
    </row>
    <row r="2688" spans="1:20" x14ac:dyDescent="0.2">
      <c r="A2688" s="13"/>
      <c r="B2688"/>
      <c r="J2688" s="227"/>
      <c r="O2688" s="226"/>
      <c r="P2688" s="9"/>
      <c r="R2688" s="454"/>
      <c r="S2688" s="227"/>
      <c r="T2688" s="4"/>
    </row>
    <row r="2689" spans="1:20" x14ac:dyDescent="0.2">
      <c r="A2689" s="13"/>
      <c r="B2689"/>
      <c r="J2689" s="227"/>
      <c r="O2689" s="226"/>
      <c r="P2689" s="9"/>
      <c r="R2689" s="454"/>
      <c r="S2689" s="227"/>
      <c r="T2689" s="4"/>
    </row>
    <row r="2690" spans="1:20" x14ac:dyDescent="0.2">
      <c r="A2690" s="13"/>
      <c r="B2690"/>
      <c r="J2690" s="227"/>
      <c r="O2690" s="226"/>
      <c r="P2690" s="9"/>
      <c r="R2690" s="454"/>
      <c r="S2690" s="227"/>
      <c r="T2690" s="4"/>
    </row>
    <row r="2691" spans="1:20" x14ac:dyDescent="0.2">
      <c r="A2691" s="13"/>
      <c r="B2691"/>
      <c r="J2691" s="227"/>
      <c r="O2691" s="226"/>
      <c r="P2691" s="9"/>
      <c r="R2691" s="454"/>
      <c r="S2691" s="227"/>
      <c r="T2691" s="4"/>
    </row>
    <row r="2692" spans="1:20" x14ac:dyDescent="0.2">
      <c r="A2692" s="13"/>
      <c r="B2692"/>
      <c r="J2692" s="227"/>
      <c r="O2692" s="226"/>
      <c r="P2692" s="9"/>
      <c r="R2692" s="454"/>
      <c r="S2692" s="227"/>
      <c r="T2692" s="4"/>
    </row>
    <row r="2693" spans="1:20" x14ac:dyDescent="0.2">
      <c r="A2693" s="13"/>
      <c r="B2693"/>
      <c r="J2693" s="227"/>
      <c r="O2693" s="226"/>
      <c r="P2693" s="9"/>
      <c r="R2693" s="454"/>
      <c r="S2693" s="227"/>
      <c r="T2693" s="4"/>
    </row>
    <row r="2694" spans="1:20" x14ac:dyDescent="0.2">
      <c r="A2694" s="13"/>
      <c r="B2694"/>
      <c r="J2694" s="227"/>
      <c r="O2694" s="226"/>
      <c r="P2694" s="9"/>
      <c r="R2694" s="454"/>
      <c r="S2694" s="227"/>
      <c r="T2694" s="4"/>
    </row>
    <row r="2695" spans="1:20" x14ac:dyDescent="0.2">
      <c r="A2695" s="13"/>
      <c r="B2695"/>
      <c r="J2695" s="227"/>
      <c r="O2695" s="226"/>
      <c r="P2695" s="9"/>
      <c r="R2695" s="454"/>
      <c r="S2695" s="227"/>
      <c r="T2695" s="4"/>
    </row>
    <row r="2696" spans="1:20" x14ac:dyDescent="0.2">
      <c r="A2696" s="13"/>
      <c r="B2696"/>
      <c r="J2696" s="227"/>
      <c r="O2696" s="226"/>
      <c r="P2696" s="9"/>
      <c r="R2696" s="454"/>
      <c r="S2696" s="227"/>
      <c r="T2696" s="4"/>
    </row>
    <row r="2697" spans="1:20" x14ac:dyDescent="0.2">
      <c r="A2697" s="13"/>
      <c r="B2697"/>
      <c r="J2697" s="227"/>
      <c r="O2697" s="226"/>
      <c r="P2697" s="9"/>
      <c r="R2697" s="454"/>
      <c r="S2697" s="227"/>
      <c r="T2697" s="4"/>
    </row>
    <row r="2698" spans="1:20" x14ac:dyDescent="0.2">
      <c r="A2698" s="13"/>
      <c r="B2698"/>
      <c r="J2698" s="227"/>
      <c r="O2698" s="226"/>
      <c r="P2698" s="9"/>
      <c r="R2698" s="454"/>
      <c r="S2698" s="227"/>
      <c r="T2698" s="4"/>
    </row>
    <row r="2699" spans="1:20" x14ac:dyDescent="0.2">
      <c r="A2699" s="13"/>
      <c r="B2699"/>
      <c r="J2699" s="227"/>
      <c r="O2699" s="226"/>
      <c r="P2699" s="9"/>
      <c r="R2699" s="454"/>
      <c r="S2699" s="227"/>
      <c r="T2699" s="4"/>
    </row>
    <row r="2700" spans="1:20" x14ac:dyDescent="0.2">
      <c r="A2700" s="13"/>
      <c r="B2700"/>
      <c r="J2700" s="227"/>
      <c r="O2700" s="226"/>
      <c r="P2700" s="9"/>
      <c r="R2700" s="454"/>
      <c r="S2700" s="227"/>
      <c r="T2700" s="4"/>
    </row>
    <row r="2701" spans="1:20" x14ac:dyDescent="0.2">
      <c r="A2701" s="13"/>
      <c r="B2701"/>
      <c r="J2701" s="227"/>
      <c r="O2701" s="226"/>
      <c r="P2701" s="9"/>
      <c r="R2701" s="454"/>
      <c r="S2701" s="227"/>
      <c r="T2701" s="4"/>
    </row>
    <row r="2702" spans="1:20" x14ac:dyDescent="0.2">
      <c r="A2702" s="13"/>
      <c r="B2702"/>
      <c r="J2702" s="227"/>
      <c r="O2702" s="226"/>
      <c r="P2702" s="9"/>
      <c r="R2702" s="454"/>
      <c r="S2702" s="227"/>
      <c r="T2702" s="4"/>
    </row>
    <row r="2703" spans="1:20" x14ac:dyDescent="0.2">
      <c r="A2703" s="13"/>
      <c r="B2703"/>
      <c r="J2703" s="227"/>
      <c r="O2703" s="226"/>
      <c r="P2703" s="9"/>
      <c r="R2703" s="454"/>
      <c r="S2703" s="227"/>
      <c r="T2703" s="4"/>
    </row>
    <row r="2704" spans="1:20" x14ac:dyDescent="0.2">
      <c r="A2704" s="13"/>
      <c r="B2704"/>
      <c r="J2704" s="227"/>
      <c r="O2704" s="226"/>
      <c r="P2704" s="9"/>
      <c r="R2704" s="454"/>
      <c r="S2704" s="227"/>
      <c r="T2704" s="4"/>
    </row>
    <row r="2705" spans="1:20" x14ac:dyDescent="0.2">
      <c r="A2705" s="13"/>
      <c r="B2705"/>
      <c r="J2705" s="227"/>
      <c r="O2705" s="226"/>
      <c r="P2705" s="9"/>
      <c r="R2705" s="454"/>
      <c r="S2705" s="227"/>
      <c r="T2705" s="4"/>
    </row>
    <row r="2706" spans="1:20" x14ac:dyDescent="0.2">
      <c r="A2706" s="13"/>
      <c r="B2706"/>
      <c r="J2706" s="227"/>
      <c r="O2706" s="226"/>
      <c r="P2706" s="9"/>
      <c r="R2706" s="454"/>
      <c r="S2706" s="227"/>
      <c r="T2706" s="4"/>
    </row>
    <row r="2707" spans="1:20" x14ac:dyDescent="0.2">
      <c r="A2707" s="13"/>
      <c r="B2707"/>
      <c r="J2707" s="227"/>
      <c r="O2707" s="226"/>
      <c r="P2707" s="9"/>
      <c r="R2707" s="454"/>
      <c r="S2707" s="227"/>
      <c r="T2707" s="4"/>
    </row>
    <row r="2708" spans="1:20" x14ac:dyDescent="0.2">
      <c r="A2708" s="13"/>
      <c r="B2708"/>
      <c r="J2708" s="227"/>
      <c r="O2708" s="226"/>
      <c r="P2708" s="9"/>
      <c r="R2708" s="454"/>
      <c r="S2708" s="227"/>
      <c r="T2708" s="4"/>
    </row>
    <row r="2709" spans="1:20" x14ac:dyDescent="0.2">
      <c r="A2709" s="13"/>
      <c r="B2709"/>
      <c r="J2709" s="227"/>
      <c r="O2709" s="226"/>
      <c r="P2709" s="9"/>
      <c r="R2709" s="454"/>
      <c r="S2709" s="227"/>
      <c r="T2709" s="4"/>
    </row>
    <row r="2710" spans="1:20" x14ac:dyDescent="0.2">
      <c r="A2710" s="13"/>
      <c r="B2710"/>
      <c r="J2710" s="227"/>
      <c r="O2710" s="226"/>
      <c r="P2710" s="9"/>
      <c r="R2710" s="454"/>
      <c r="S2710" s="227"/>
      <c r="T2710" s="4"/>
    </row>
    <row r="2711" spans="1:20" x14ac:dyDescent="0.2">
      <c r="A2711" s="13"/>
      <c r="B2711"/>
      <c r="J2711" s="227"/>
      <c r="O2711" s="226"/>
      <c r="P2711" s="9"/>
      <c r="R2711" s="454"/>
      <c r="S2711" s="227"/>
      <c r="T2711" s="4"/>
    </row>
    <row r="2712" spans="1:20" x14ac:dyDescent="0.2">
      <c r="A2712" s="13"/>
      <c r="B2712"/>
      <c r="J2712" s="227"/>
      <c r="O2712" s="226"/>
      <c r="P2712" s="9"/>
      <c r="R2712" s="454"/>
      <c r="S2712" s="227"/>
      <c r="T2712" s="4"/>
    </row>
    <row r="2713" spans="1:20" x14ac:dyDescent="0.2">
      <c r="A2713" s="13"/>
      <c r="B2713"/>
      <c r="J2713" s="227"/>
      <c r="O2713" s="226"/>
      <c r="P2713" s="9"/>
      <c r="R2713" s="454"/>
      <c r="S2713" s="227"/>
      <c r="T2713" s="4"/>
    </row>
    <row r="2714" spans="1:20" x14ac:dyDescent="0.2">
      <c r="A2714" s="13"/>
      <c r="B2714"/>
      <c r="J2714" s="227"/>
      <c r="O2714" s="226"/>
      <c r="P2714" s="9"/>
      <c r="R2714" s="454"/>
      <c r="S2714" s="227"/>
      <c r="T2714" s="4"/>
    </row>
    <row r="2715" spans="1:20" x14ac:dyDescent="0.2">
      <c r="A2715" s="13"/>
      <c r="B2715"/>
      <c r="J2715" s="227"/>
      <c r="O2715" s="226"/>
      <c r="P2715" s="9"/>
      <c r="R2715" s="454"/>
      <c r="S2715" s="227"/>
      <c r="T2715" s="4"/>
    </row>
    <row r="2716" spans="1:20" x14ac:dyDescent="0.2">
      <c r="A2716" s="13"/>
      <c r="B2716"/>
      <c r="J2716" s="227"/>
      <c r="O2716" s="226"/>
      <c r="P2716" s="9"/>
      <c r="R2716" s="454"/>
      <c r="S2716" s="227"/>
      <c r="T2716" s="4"/>
    </row>
    <row r="2717" spans="1:20" x14ac:dyDescent="0.2">
      <c r="A2717" s="13"/>
      <c r="B2717"/>
      <c r="J2717" s="227"/>
      <c r="O2717" s="226"/>
      <c r="P2717" s="9"/>
      <c r="R2717" s="454"/>
      <c r="S2717" s="227"/>
      <c r="T2717" s="4"/>
    </row>
    <row r="2718" spans="1:20" x14ac:dyDescent="0.2">
      <c r="A2718" s="13"/>
      <c r="B2718"/>
      <c r="J2718" s="227"/>
      <c r="O2718" s="226"/>
      <c r="P2718" s="9"/>
      <c r="R2718" s="454"/>
      <c r="S2718" s="227"/>
      <c r="T2718" s="4"/>
    </row>
    <row r="2719" spans="1:20" x14ac:dyDescent="0.2">
      <c r="A2719" s="13"/>
      <c r="B2719"/>
      <c r="J2719" s="227"/>
      <c r="O2719" s="226"/>
      <c r="P2719" s="9"/>
      <c r="R2719" s="454"/>
      <c r="S2719" s="227"/>
      <c r="T2719" s="4"/>
    </row>
    <row r="2720" spans="1:20" x14ac:dyDescent="0.2">
      <c r="A2720" s="13"/>
      <c r="B2720"/>
      <c r="J2720" s="227"/>
      <c r="O2720" s="226"/>
      <c r="P2720" s="9"/>
      <c r="R2720" s="454"/>
      <c r="S2720" s="227"/>
      <c r="T2720" s="4"/>
    </row>
    <row r="2721" spans="1:20" x14ac:dyDescent="0.2">
      <c r="A2721" s="13"/>
      <c r="B2721"/>
      <c r="J2721" s="227"/>
      <c r="O2721" s="226"/>
      <c r="P2721" s="9"/>
      <c r="R2721" s="454"/>
      <c r="S2721" s="227"/>
      <c r="T2721" s="4"/>
    </row>
    <row r="2722" spans="1:20" x14ac:dyDescent="0.2">
      <c r="A2722" s="13"/>
      <c r="B2722"/>
      <c r="J2722" s="227"/>
      <c r="O2722" s="226"/>
      <c r="P2722" s="9"/>
      <c r="R2722" s="454"/>
      <c r="S2722" s="227"/>
      <c r="T2722" s="4"/>
    </row>
    <row r="2723" spans="1:20" x14ac:dyDescent="0.2">
      <c r="A2723" s="13"/>
      <c r="B2723"/>
      <c r="J2723" s="227"/>
      <c r="O2723" s="226"/>
      <c r="P2723" s="9"/>
      <c r="R2723" s="454"/>
      <c r="S2723" s="227"/>
      <c r="T2723" s="4"/>
    </row>
    <row r="2724" spans="1:20" x14ac:dyDescent="0.2">
      <c r="A2724" s="13"/>
      <c r="B2724"/>
      <c r="J2724" s="227"/>
      <c r="O2724" s="226"/>
      <c r="P2724" s="9"/>
      <c r="R2724" s="454"/>
      <c r="S2724" s="227"/>
      <c r="T2724" s="4"/>
    </row>
    <row r="2725" spans="1:20" x14ac:dyDescent="0.2">
      <c r="A2725" s="13"/>
      <c r="B2725"/>
      <c r="J2725" s="227"/>
      <c r="O2725" s="226"/>
      <c r="P2725" s="9"/>
      <c r="R2725" s="454"/>
      <c r="S2725" s="227"/>
      <c r="T2725" s="4"/>
    </row>
    <row r="2726" spans="1:20" x14ac:dyDescent="0.2">
      <c r="A2726" s="13"/>
      <c r="B2726"/>
      <c r="J2726" s="227"/>
      <c r="O2726" s="226"/>
      <c r="P2726" s="9"/>
      <c r="R2726" s="454"/>
      <c r="S2726" s="227"/>
      <c r="T2726" s="4"/>
    </row>
    <row r="2727" spans="1:20" x14ac:dyDescent="0.2">
      <c r="A2727" s="13"/>
      <c r="B2727"/>
      <c r="J2727" s="227"/>
      <c r="O2727" s="226"/>
      <c r="P2727" s="9"/>
      <c r="R2727" s="454"/>
      <c r="S2727" s="227"/>
      <c r="T2727" s="4"/>
    </row>
    <row r="2728" spans="1:20" x14ac:dyDescent="0.2">
      <c r="A2728" s="13"/>
      <c r="B2728"/>
      <c r="J2728" s="227"/>
      <c r="O2728" s="226"/>
      <c r="P2728" s="9"/>
      <c r="R2728" s="454"/>
      <c r="S2728" s="227"/>
      <c r="T2728" s="4"/>
    </row>
    <row r="2729" spans="1:20" x14ac:dyDescent="0.2">
      <c r="A2729" s="13"/>
      <c r="B2729"/>
      <c r="J2729" s="227"/>
      <c r="O2729" s="226"/>
      <c r="P2729" s="9"/>
      <c r="R2729" s="454"/>
      <c r="S2729" s="227"/>
      <c r="T2729" s="4"/>
    </row>
    <row r="2730" spans="1:20" x14ac:dyDescent="0.2">
      <c r="A2730" s="13"/>
      <c r="B2730"/>
      <c r="J2730" s="227"/>
      <c r="O2730" s="226"/>
      <c r="P2730" s="9"/>
      <c r="R2730" s="454"/>
      <c r="S2730" s="227"/>
      <c r="T2730" s="4"/>
    </row>
    <row r="2731" spans="1:20" x14ac:dyDescent="0.2">
      <c r="A2731" s="13"/>
      <c r="B2731"/>
      <c r="J2731" s="227"/>
      <c r="O2731" s="226"/>
      <c r="P2731" s="9"/>
      <c r="R2731" s="454"/>
      <c r="S2731" s="227"/>
      <c r="T2731" s="4"/>
    </row>
    <row r="2732" spans="1:20" x14ac:dyDescent="0.2">
      <c r="A2732" s="13"/>
      <c r="B2732"/>
      <c r="J2732" s="227"/>
      <c r="O2732" s="226"/>
      <c r="P2732" s="9"/>
      <c r="R2732" s="454"/>
      <c r="S2732" s="227"/>
      <c r="T2732" s="4"/>
    </row>
    <row r="2733" spans="1:20" x14ac:dyDescent="0.2">
      <c r="A2733" s="13"/>
      <c r="B2733"/>
      <c r="J2733" s="227"/>
      <c r="O2733" s="226"/>
      <c r="P2733" s="9"/>
      <c r="R2733" s="454"/>
      <c r="S2733" s="227"/>
      <c r="T2733" s="4"/>
    </row>
    <row r="2734" spans="1:20" x14ac:dyDescent="0.2">
      <c r="A2734" s="13"/>
      <c r="B2734"/>
      <c r="J2734" s="227"/>
      <c r="O2734" s="226"/>
      <c r="P2734" s="9"/>
      <c r="R2734" s="454"/>
      <c r="S2734" s="227"/>
      <c r="T2734" s="4"/>
    </row>
    <row r="2735" spans="1:20" x14ac:dyDescent="0.2">
      <c r="A2735" s="13"/>
      <c r="B2735"/>
      <c r="J2735" s="227"/>
      <c r="O2735" s="226"/>
      <c r="P2735" s="9"/>
      <c r="R2735" s="454"/>
      <c r="S2735" s="227"/>
      <c r="T2735" s="4"/>
    </row>
    <row r="2736" spans="1:20" x14ac:dyDescent="0.2">
      <c r="A2736" s="13"/>
      <c r="B2736"/>
      <c r="J2736" s="227"/>
      <c r="O2736" s="226"/>
      <c r="P2736" s="9"/>
      <c r="R2736" s="454"/>
      <c r="S2736" s="227"/>
      <c r="T2736" s="4"/>
    </row>
    <row r="2737" spans="1:20" x14ac:dyDescent="0.2">
      <c r="A2737" s="13"/>
      <c r="B2737"/>
      <c r="J2737" s="227"/>
      <c r="O2737" s="226"/>
      <c r="P2737" s="9"/>
      <c r="R2737" s="454"/>
      <c r="S2737" s="227"/>
      <c r="T2737" s="4"/>
    </row>
    <row r="2738" spans="1:20" x14ac:dyDescent="0.2">
      <c r="A2738" s="13"/>
      <c r="B2738"/>
      <c r="J2738" s="227"/>
      <c r="O2738" s="226"/>
      <c r="P2738" s="9"/>
      <c r="R2738" s="454"/>
      <c r="S2738" s="227"/>
      <c r="T2738" s="4"/>
    </row>
    <row r="2739" spans="1:20" x14ac:dyDescent="0.2">
      <c r="A2739" s="13"/>
      <c r="B2739"/>
      <c r="J2739" s="227"/>
      <c r="O2739" s="226"/>
      <c r="P2739" s="9"/>
      <c r="R2739" s="454"/>
      <c r="S2739" s="227"/>
      <c r="T2739" s="4"/>
    </row>
    <row r="2740" spans="1:20" x14ac:dyDescent="0.2">
      <c r="A2740" s="13"/>
      <c r="B2740"/>
      <c r="J2740" s="227"/>
      <c r="O2740" s="226"/>
      <c r="P2740" s="9"/>
      <c r="R2740" s="454"/>
      <c r="S2740" s="227"/>
      <c r="T2740" s="4"/>
    </row>
    <row r="2741" spans="1:20" x14ac:dyDescent="0.2">
      <c r="A2741" s="13"/>
      <c r="B2741"/>
      <c r="J2741" s="227"/>
      <c r="O2741" s="226"/>
      <c r="P2741" s="9"/>
      <c r="R2741" s="454"/>
      <c r="S2741" s="227"/>
      <c r="T2741" s="4"/>
    </row>
    <row r="2742" spans="1:20" x14ac:dyDescent="0.2">
      <c r="A2742" s="13"/>
      <c r="B2742"/>
      <c r="J2742" s="227"/>
      <c r="O2742" s="226"/>
      <c r="P2742" s="9"/>
      <c r="R2742" s="454"/>
      <c r="S2742" s="227"/>
      <c r="T2742" s="4"/>
    </row>
    <row r="2743" spans="1:20" x14ac:dyDescent="0.2">
      <c r="A2743" s="13"/>
      <c r="B2743"/>
      <c r="J2743" s="227"/>
      <c r="O2743" s="226"/>
      <c r="P2743" s="9"/>
      <c r="R2743" s="454"/>
      <c r="S2743" s="227"/>
      <c r="T2743" s="4"/>
    </row>
    <row r="2744" spans="1:20" x14ac:dyDescent="0.2">
      <c r="A2744" s="13"/>
      <c r="B2744"/>
      <c r="J2744" s="227"/>
      <c r="O2744" s="226"/>
      <c r="P2744" s="9"/>
      <c r="R2744" s="454"/>
      <c r="S2744" s="227"/>
      <c r="T2744" s="4"/>
    </row>
    <row r="2745" spans="1:20" x14ac:dyDescent="0.2">
      <c r="A2745" s="13"/>
      <c r="B2745"/>
      <c r="J2745" s="227"/>
      <c r="O2745" s="226"/>
      <c r="P2745" s="9"/>
      <c r="R2745" s="454"/>
      <c r="S2745" s="227"/>
      <c r="T2745" s="4"/>
    </row>
    <row r="2746" spans="1:20" x14ac:dyDescent="0.2">
      <c r="A2746" s="13"/>
      <c r="B2746"/>
      <c r="J2746" s="227"/>
      <c r="O2746" s="226"/>
      <c r="P2746" s="9"/>
      <c r="R2746" s="454"/>
      <c r="S2746" s="227"/>
      <c r="T2746" s="4"/>
    </row>
    <row r="2747" spans="1:20" x14ac:dyDescent="0.2">
      <c r="A2747" s="13"/>
      <c r="B2747"/>
      <c r="J2747" s="227"/>
      <c r="O2747" s="226"/>
      <c r="P2747" s="9"/>
      <c r="R2747" s="454"/>
      <c r="S2747" s="227"/>
      <c r="T2747" s="4"/>
    </row>
    <row r="2748" spans="1:20" x14ac:dyDescent="0.2">
      <c r="A2748" s="13"/>
      <c r="B2748"/>
      <c r="J2748" s="227"/>
      <c r="O2748" s="226"/>
      <c r="P2748" s="9"/>
      <c r="R2748" s="454"/>
      <c r="S2748" s="227"/>
      <c r="T2748" s="4"/>
    </row>
    <row r="2749" spans="1:20" x14ac:dyDescent="0.2">
      <c r="A2749" s="13"/>
      <c r="B2749"/>
      <c r="J2749" s="227"/>
      <c r="O2749" s="226"/>
      <c r="P2749" s="9"/>
      <c r="R2749" s="454"/>
      <c r="S2749" s="227"/>
      <c r="T2749" s="4"/>
    </row>
    <row r="2750" spans="1:20" x14ac:dyDescent="0.2">
      <c r="A2750" s="13"/>
      <c r="B2750"/>
      <c r="J2750" s="227"/>
      <c r="O2750" s="226"/>
      <c r="P2750" s="9"/>
      <c r="R2750" s="454"/>
      <c r="S2750" s="227"/>
      <c r="T2750" s="4"/>
    </row>
    <row r="2751" spans="1:20" x14ac:dyDescent="0.2">
      <c r="A2751" s="13"/>
      <c r="B2751"/>
      <c r="J2751" s="227"/>
      <c r="O2751" s="226"/>
      <c r="P2751" s="9"/>
      <c r="R2751" s="454"/>
      <c r="S2751" s="227"/>
      <c r="T2751" s="4"/>
    </row>
    <row r="2752" spans="1:20" x14ac:dyDescent="0.2">
      <c r="A2752" s="13"/>
      <c r="B2752"/>
      <c r="J2752" s="227"/>
      <c r="O2752" s="226"/>
      <c r="P2752" s="9"/>
      <c r="R2752" s="454"/>
      <c r="S2752" s="227"/>
      <c r="T2752" s="4"/>
    </row>
    <row r="2753" spans="1:20" x14ac:dyDescent="0.2">
      <c r="A2753" s="13"/>
      <c r="B2753"/>
      <c r="J2753" s="227"/>
      <c r="O2753" s="226"/>
      <c r="P2753" s="9"/>
      <c r="R2753" s="454"/>
      <c r="S2753" s="227"/>
      <c r="T2753" s="4"/>
    </row>
    <row r="2754" spans="1:20" x14ac:dyDescent="0.2">
      <c r="A2754" s="13"/>
      <c r="B2754"/>
      <c r="J2754" s="227"/>
      <c r="O2754" s="226"/>
      <c r="P2754" s="9"/>
      <c r="R2754" s="454"/>
      <c r="S2754" s="227"/>
      <c r="T2754" s="4"/>
    </row>
    <row r="2755" spans="1:20" x14ac:dyDescent="0.2">
      <c r="A2755" s="13"/>
      <c r="B2755"/>
      <c r="J2755" s="227"/>
      <c r="O2755" s="226"/>
      <c r="P2755" s="9"/>
      <c r="R2755" s="454"/>
      <c r="S2755" s="227"/>
      <c r="T2755" s="4"/>
    </row>
    <row r="2756" spans="1:20" x14ac:dyDescent="0.2">
      <c r="A2756" s="13"/>
      <c r="B2756"/>
      <c r="J2756" s="227"/>
      <c r="O2756" s="226"/>
      <c r="P2756" s="9"/>
      <c r="R2756" s="454"/>
      <c r="S2756" s="227"/>
      <c r="T2756" s="4"/>
    </row>
    <row r="2757" spans="1:20" x14ac:dyDescent="0.2">
      <c r="A2757" s="13"/>
      <c r="B2757"/>
      <c r="J2757" s="227"/>
      <c r="O2757" s="226"/>
      <c r="P2757" s="9"/>
      <c r="R2757" s="454"/>
      <c r="S2757" s="227"/>
      <c r="T2757" s="4"/>
    </row>
    <row r="2758" spans="1:20" x14ac:dyDescent="0.2">
      <c r="A2758" s="13"/>
      <c r="B2758"/>
      <c r="J2758" s="227"/>
      <c r="O2758" s="226"/>
      <c r="P2758" s="9"/>
      <c r="R2758" s="454"/>
      <c r="S2758" s="227"/>
      <c r="T2758" s="4"/>
    </row>
    <row r="2759" spans="1:20" x14ac:dyDescent="0.2">
      <c r="A2759" s="13"/>
      <c r="B2759"/>
      <c r="J2759" s="227"/>
      <c r="O2759" s="226"/>
      <c r="P2759" s="9"/>
      <c r="R2759" s="454"/>
      <c r="S2759" s="227"/>
      <c r="T2759" s="4"/>
    </row>
    <row r="2760" spans="1:20" x14ac:dyDescent="0.2">
      <c r="A2760" s="13"/>
      <c r="B2760"/>
      <c r="J2760" s="227"/>
      <c r="O2760" s="226"/>
      <c r="P2760" s="9"/>
      <c r="R2760" s="454"/>
      <c r="S2760" s="227"/>
      <c r="T2760" s="4"/>
    </row>
    <row r="2761" spans="1:20" x14ac:dyDescent="0.2">
      <c r="A2761" s="13"/>
      <c r="B2761"/>
      <c r="J2761" s="227"/>
      <c r="O2761" s="226"/>
      <c r="P2761" s="9"/>
      <c r="R2761" s="454"/>
      <c r="S2761" s="227"/>
      <c r="T2761" s="4"/>
    </row>
    <row r="2762" spans="1:20" x14ac:dyDescent="0.2">
      <c r="A2762" s="13"/>
      <c r="B2762"/>
      <c r="J2762" s="227"/>
      <c r="O2762" s="226"/>
      <c r="P2762" s="9"/>
      <c r="R2762" s="454"/>
      <c r="S2762" s="227"/>
      <c r="T2762" s="4"/>
    </row>
    <row r="2763" spans="1:20" x14ac:dyDescent="0.2">
      <c r="A2763" s="13"/>
      <c r="B2763"/>
      <c r="J2763" s="227"/>
      <c r="O2763" s="226"/>
      <c r="P2763" s="9"/>
      <c r="R2763" s="454"/>
      <c r="S2763" s="227"/>
      <c r="T2763" s="4"/>
    </row>
    <row r="2764" spans="1:20" x14ac:dyDescent="0.2">
      <c r="A2764" s="13"/>
      <c r="B2764"/>
      <c r="J2764" s="227"/>
      <c r="O2764" s="226"/>
      <c r="P2764" s="9"/>
      <c r="R2764" s="454"/>
      <c r="S2764" s="227"/>
      <c r="T2764" s="4"/>
    </row>
    <row r="2765" spans="1:20" x14ac:dyDescent="0.2">
      <c r="A2765" s="13"/>
      <c r="B2765"/>
      <c r="J2765" s="227"/>
      <c r="O2765" s="226"/>
      <c r="P2765" s="9"/>
      <c r="R2765" s="454"/>
      <c r="S2765" s="227"/>
      <c r="T2765" s="4"/>
    </row>
    <row r="2766" spans="1:20" x14ac:dyDescent="0.2">
      <c r="A2766" s="13"/>
      <c r="B2766"/>
      <c r="J2766" s="227"/>
      <c r="O2766" s="226"/>
      <c r="P2766" s="9"/>
      <c r="R2766" s="454"/>
      <c r="S2766" s="227"/>
      <c r="T2766" s="4"/>
    </row>
    <row r="2767" spans="1:20" x14ac:dyDescent="0.2">
      <c r="A2767" s="13"/>
      <c r="B2767"/>
      <c r="J2767" s="227"/>
      <c r="O2767" s="226"/>
      <c r="P2767" s="9"/>
      <c r="R2767" s="454"/>
      <c r="S2767" s="227"/>
      <c r="T2767" s="4"/>
    </row>
    <row r="2768" spans="1:20" x14ac:dyDescent="0.2">
      <c r="A2768" s="13"/>
      <c r="B2768"/>
      <c r="J2768" s="227"/>
      <c r="O2768" s="226"/>
      <c r="P2768" s="9"/>
      <c r="R2768" s="454"/>
      <c r="S2768" s="227"/>
      <c r="T2768" s="4"/>
    </row>
    <row r="2769" spans="1:20" x14ac:dyDescent="0.2">
      <c r="A2769" s="13"/>
      <c r="B2769"/>
      <c r="J2769" s="227"/>
      <c r="O2769" s="226"/>
      <c r="P2769" s="9"/>
      <c r="R2769" s="454"/>
      <c r="S2769" s="227"/>
      <c r="T2769" s="4"/>
    </row>
    <row r="2770" spans="1:20" x14ac:dyDescent="0.2">
      <c r="A2770" s="13"/>
      <c r="B2770"/>
      <c r="J2770" s="227"/>
      <c r="O2770" s="226"/>
      <c r="P2770" s="9"/>
      <c r="R2770" s="454"/>
      <c r="S2770" s="227"/>
      <c r="T2770" s="4"/>
    </row>
    <row r="2771" spans="1:20" x14ac:dyDescent="0.2">
      <c r="A2771" s="13"/>
      <c r="B2771"/>
      <c r="J2771" s="227"/>
      <c r="O2771" s="226"/>
      <c r="P2771" s="9"/>
      <c r="R2771" s="454"/>
      <c r="S2771" s="227"/>
      <c r="T2771" s="4"/>
    </row>
    <row r="2772" spans="1:20" x14ac:dyDescent="0.2">
      <c r="A2772" s="13"/>
      <c r="B2772"/>
      <c r="J2772" s="227"/>
      <c r="O2772" s="226"/>
      <c r="P2772" s="9"/>
      <c r="R2772" s="454"/>
      <c r="S2772" s="227"/>
      <c r="T2772" s="4"/>
    </row>
    <row r="2773" spans="1:20" x14ac:dyDescent="0.2">
      <c r="A2773" s="13"/>
      <c r="B2773"/>
      <c r="J2773" s="227"/>
      <c r="O2773" s="226"/>
      <c r="P2773" s="9"/>
      <c r="R2773" s="454"/>
      <c r="S2773" s="227"/>
      <c r="T2773" s="4"/>
    </row>
    <row r="2774" spans="1:20" x14ac:dyDescent="0.2">
      <c r="A2774" s="13"/>
      <c r="B2774"/>
      <c r="J2774" s="227"/>
      <c r="O2774" s="226"/>
      <c r="P2774" s="9"/>
      <c r="R2774" s="454"/>
      <c r="S2774" s="227"/>
      <c r="T2774" s="4"/>
    </row>
    <row r="2775" spans="1:20" x14ac:dyDescent="0.2">
      <c r="A2775" s="13"/>
      <c r="B2775"/>
      <c r="J2775" s="227"/>
      <c r="O2775" s="226"/>
      <c r="P2775" s="9"/>
      <c r="R2775" s="454"/>
      <c r="S2775" s="227"/>
      <c r="T2775" s="4"/>
    </row>
    <row r="2776" spans="1:20" x14ac:dyDescent="0.2">
      <c r="A2776" s="13"/>
      <c r="B2776"/>
      <c r="J2776" s="227"/>
      <c r="O2776" s="226"/>
      <c r="P2776" s="9"/>
      <c r="R2776" s="454"/>
      <c r="S2776" s="227"/>
      <c r="T2776" s="4"/>
    </row>
    <row r="2777" spans="1:20" x14ac:dyDescent="0.2">
      <c r="A2777" s="13"/>
      <c r="B2777"/>
      <c r="J2777" s="227"/>
      <c r="O2777" s="226"/>
      <c r="P2777" s="9"/>
      <c r="R2777" s="454"/>
      <c r="S2777" s="227"/>
      <c r="T2777" s="4"/>
    </row>
    <row r="2778" spans="1:20" x14ac:dyDescent="0.2">
      <c r="A2778" s="13"/>
      <c r="B2778"/>
      <c r="J2778" s="227"/>
      <c r="O2778" s="226"/>
      <c r="P2778" s="9"/>
      <c r="R2778" s="454"/>
      <c r="S2778" s="227"/>
      <c r="T2778" s="4"/>
    </row>
    <row r="2779" spans="1:20" x14ac:dyDescent="0.2">
      <c r="A2779" s="13"/>
      <c r="B2779"/>
      <c r="J2779" s="227"/>
      <c r="O2779" s="226"/>
      <c r="P2779" s="9"/>
      <c r="R2779" s="454"/>
      <c r="S2779" s="227"/>
      <c r="T2779" s="4"/>
    </row>
    <row r="2780" spans="1:20" x14ac:dyDescent="0.2">
      <c r="A2780" s="13"/>
      <c r="B2780"/>
      <c r="J2780" s="227"/>
      <c r="O2780" s="226"/>
      <c r="P2780" s="9"/>
      <c r="R2780" s="454"/>
      <c r="S2780" s="227"/>
      <c r="T2780" s="4"/>
    </row>
    <row r="2781" spans="1:20" x14ac:dyDescent="0.2">
      <c r="A2781" s="13"/>
      <c r="B2781"/>
      <c r="J2781" s="227"/>
      <c r="O2781" s="226"/>
      <c r="P2781" s="9"/>
      <c r="R2781" s="454"/>
      <c r="S2781" s="227"/>
      <c r="T2781" s="4"/>
    </row>
    <row r="2782" spans="1:20" x14ac:dyDescent="0.2">
      <c r="A2782" s="13"/>
      <c r="B2782"/>
      <c r="J2782" s="227"/>
      <c r="O2782" s="226"/>
      <c r="P2782" s="9"/>
      <c r="R2782" s="454"/>
      <c r="S2782" s="227"/>
      <c r="T2782" s="4"/>
    </row>
    <row r="2783" spans="1:20" x14ac:dyDescent="0.2">
      <c r="A2783" s="13"/>
      <c r="B2783"/>
      <c r="J2783" s="227"/>
      <c r="O2783" s="226"/>
      <c r="P2783" s="9"/>
      <c r="R2783" s="454"/>
      <c r="S2783" s="227"/>
      <c r="T2783" s="4"/>
    </row>
    <row r="2784" spans="1:20" x14ac:dyDescent="0.2">
      <c r="A2784" s="13"/>
      <c r="B2784"/>
      <c r="J2784" s="227"/>
      <c r="O2784" s="226"/>
      <c r="P2784" s="9"/>
      <c r="R2784" s="454"/>
      <c r="S2784" s="227"/>
      <c r="T2784" s="4"/>
    </row>
    <row r="2785" spans="1:20" x14ac:dyDescent="0.2">
      <c r="A2785" s="13"/>
      <c r="B2785"/>
      <c r="J2785" s="227"/>
      <c r="O2785" s="226"/>
      <c r="P2785" s="9"/>
      <c r="R2785" s="454"/>
      <c r="S2785" s="227"/>
      <c r="T2785" s="4"/>
    </row>
    <row r="2786" spans="1:20" x14ac:dyDescent="0.2">
      <c r="A2786" s="13"/>
      <c r="B2786"/>
      <c r="J2786" s="227"/>
      <c r="O2786" s="226"/>
      <c r="P2786" s="9"/>
      <c r="R2786" s="454"/>
      <c r="S2786" s="227"/>
      <c r="T2786" s="4"/>
    </row>
    <row r="2787" spans="1:20" x14ac:dyDescent="0.2">
      <c r="A2787" s="13"/>
      <c r="B2787"/>
      <c r="J2787" s="227"/>
      <c r="O2787" s="226"/>
      <c r="P2787" s="9"/>
      <c r="R2787" s="454"/>
      <c r="S2787" s="227"/>
      <c r="T2787" s="4"/>
    </row>
    <row r="2788" spans="1:20" x14ac:dyDescent="0.2">
      <c r="A2788" s="13"/>
      <c r="B2788"/>
      <c r="J2788" s="227"/>
      <c r="O2788" s="226"/>
      <c r="P2788" s="9"/>
      <c r="R2788" s="454"/>
      <c r="S2788" s="227"/>
      <c r="T2788" s="4"/>
    </row>
    <row r="2789" spans="1:20" x14ac:dyDescent="0.2">
      <c r="A2789" s="13"/>
      <c r="B2789"/>
      <c r="J2789" s="227"/>
      <c r="O2789" s="226"/>
      <c r="P2789" s="9"/>
      <c r="R2789" s="454"/>
      <c r="S2789" s="227"/>
      <c r="T2789" s="4"/>
    </row>
    <row r="2790" spans="1:20" x14ac:dyDescent="0.2">
      <c r="A2790" s="13"/>
      <c r="B2790"/>
      <c r="J2790" s="227"/>
      <c r="O2790" s="226"/>
      <c r="P2790" s="9"/>
      <c r="R2790" s="454"/>
      <c r="S2790" s="227"/>
      <c r="T2790" s="4"/>
    </row>
    <row r="2791" spans="1:20" x14ac:dyDescent="0.2">
      <c r="A2791" s="13"/>
      <c r="B2791"/>
      <c r="J2791" s="227"/>
      <c r="O2791" s="226"/>
      <c r="P2791" s="9"/>
      <c r="R2791" s="454"/>
      <c r="S2791" s="227"/>
      <c r="T2791" s="4"/>
    </row>
    <row r="2792" spans="1:20" x14ac:dyDescent="0.2">
      <c r="A2792" s="13"/>
      <c r="B2792"/>
      <c r="J2792" s="227"/>
      <c r="O2792" s="226"/>
      <c r="P2792" s="9"/>
      <c r="R2792" s="454"/>
      <c r="S2792" s="227"/>
      <c r="T2792" s="4"/>
    </row>
    <row r="2793" spans="1:20" x14ac:dyDescent="0.2">
      <c r="A2793" s="13"/>
      <c r="B2793"/>
      <c r="J2793" s="227"/>
      <c r="O2793" s="226"/>
      <c r="P2793" s="9"/>
      <c r="R2793" s="454"/>
      <c r="S2793" s="227"/>
      <c r="T2793" s="4"/>
    </row>
    <row r="2794" spans="1:20" x14ac:dyDescent="0.2">
      <c r="A2794" s="13"/>
      <c r="B2794"/>
      <c r="J2794" s="227"/>
      <c r="O2794" s="226"/>
      <c r="P2794" s="9"/>
      <c r="R2794" s="454"/>
      <c r="S2794" s="227"/>
      <c r="T2794" s="4"/>
    </row>
    <row r="2795" spans="1:20" x14ac:dyDescent="0.2">
      <c r="A2795" s="13"/>
      <c r="B2795"/>
      <c r="J2795" s="227"/>
      <c r="O2795" s="226"/>
      <c r="P2795" s="9"/>
      <c r="R2795" s="454"/>
      <c r="S2795" s="227"/>
      <c r="T2795" s="4"/>
    </row>
    <row r="2796" spans="1:20" x14ac:dyDescent="0.2">
      <c r="A2796" s="13"/>
      <c r="B2796"/>
      <c r="J2796" s="227"/>
      <c r="O2796" s="226"/>
      <c r="P2796" s="9"/>
      <c r="R2796" s="454"/>
      <c r="S2796" s="227"/>
      <c r="T2796" s="4"/>
    </row>
    <row r="2797" spans="1:20" x14ac:dyDescent="0.2">
      <c r="A2797" s="13"/>
      <c r="B2797"/>
      <c r="J2797" s="227"/>
      <c r="O2797" s="226"/>
      <c r="P2797" s="9"/>
      <c r="R2797" s="454"/>
      <c r="S2797" s="227"/>
      <c r="T2797" s="4"/>
    </row>
    <row r="2798" spans="1:20" x14ac:dyDescent="0.2">
      <c r="A2798" s="13"/>
      <c r="B2798"/>
      <c r="J2798" s="227"/>
      <c r="O2798" s="226"/>
      <c r="P2798" s="9"/>
      <c r="R2798" s="454"/>
      <c r="S2798" s="227"/>
      <c r="T2798" s="4"/>
    </row>
    <row r="2799" spans="1:20" x14ac:dyDescent="0.2">
      <c r="A2799" s="13"/>
      <c r="B2799"/>
      <c r="J2799" s="227"/>
      <c r="O2799" s="226"/>
      <c r="P2799" s="9"/>
      <c r="R2799" s="454"/>
      <c r="S2799" s="227"/>
      <c r="T2799" s="4"/>
    </row>
    <row r="2800" spans="1:20" x14ac:dyDescent="0.2">
      <c r="A2800" s="13"/>
      <c r="B2800"/>
      <c r="J2800" s="227"/>
      <c r="O2800" s="226"/>
      <c r="P2800" s="9"/>
      <c r="R2800" s="454"/>
      <c r="S2800" s="227"/>
      <c r="T2800" s="4"/>
    </row>
    <row r="2801" spans="1:20" x14ac:dyDescent="0.2">
      <c r="A2801" s="13"/>
      <c r="B2801"/>
      <c r="J2801" s="227"/>
      <c r="O2801" s="226"/>
      <c r="P2801" s="9"/>
      <c r="R2801" s="454"/>
      <c r="S2801" s="227"/>
      <c r="T2801" s="4"/>
    </row>
    <row r="2802" spans="1:20" x14ac:dyDescent="0.2">
      <c r="A2802" s="13"/>
      <c r="B2802"/>
      <c r="J2802" s="227"/>
      <c r="O2802" s="226"/>
      <c r="P2802" s="9"/>
      <c r="R2802" s="454"/>
      <c r="S2802" s="227"/>
      <c r="T2802" s="4"/>
    </row>
    <row r="2803" spans="1:20" x14ac:dyDescent="0.2">
      <c r="A2803" s="13"/>
      <c r="B2803"/>
      <c r="J2803" s="227"/>
      <c r="O2803" s="226"/>
      <c r="P2803" s="9"/>
      <c r="R2803" s="454"/>
      <c r="S2803" s="227"/>
      <c r="T2803" s="4"/>
    </row>
    <row r="2804" spans="1:20" x14ac:dyDescent="0.2">
      <c r="A2804" s="13"/>
      <c r="B2804"/>
      <c r="J2804" s="227"/>
      <c r="O2804" s="226"/>
      <c r="P2804" s="9"/>
      <c r="R2804" s="454"/>
      <c r="S2804" s="227"/>
      <c r="T2804" s="4"/>
    </row>
    <row r="2805" spans="1:20" x14ac:dyDescent="0.2">
      <c r="A2805" s="13"/>
      <c r="B2805"/>
      <c r="J2805" s="227"/>
      <c r="O2805" s="226"/>
      <c r="P2805" s="9"/>
      <c r="R2805" s="454"/>
      <c r="S2805" s="227"/>
      <c r="T2805" s="4"/>
    </row>
    <row r="2806" spans="1:20" x14ac:dyDescent="0.2">
      <c r="A2806" s="13"/>
      <c r="B2806"/>
      <c r="J2806" s="227"/>
      <c r="O2806" s="226"/>
      <c r="P2806" s="9"/>
      <c r="R2806" s="454"/>
      <c r="S2806" s="227"/>
      <c r="T2806" s="4"/>
    </row>
    <row r="2807" spans="1:20" x14ac:dyDescent="0.2">
      <c r="A2807" s="13"/>
      <c r="B2807"/>
      <c r="J2807" s="227"/>
      <c r="O2807" s="226"/>
      <c r="P2807" s="9"/>
      <c r="R2807" s="454"/>
      <c r="S2807" s="227"/>
      <c r="T2807" s="4"/>
    </row>
    <row r="2808" spans="1:20" x14ac:dyDescent="0.2">
      <c r="A2808" s="13"/>
      <c r="B2808"/>
      <c r="J2808" s="227"/>
      <c r="O2808" s="226"/>
      <c r="P2808" s="9"/>
      <c r="R2808" s="454"/>
      <c r="S2808" s="227"/>
      <c r="T2808" s="4"/>
    </row>
    <row r="2809" spans="1:20" x14ac:dyDescent="0.2">
      <c r="A2809" s="13"/>
      <c r="B2809"/>
      <c r="J2809" s="227"/>
      <c r="O2809" s="226"/>
      <c r="P2809" s="9"/>
      <c r="R2809" s="454"/>
      <c r="S2809" s="227"/>
      <c r="T2809" s="4"/>
    </row>
    <row r="2810" spans="1:20" x14ac:dyDescent="0.2">
      <c r="A2810" s="13"/>
      <c r="B2810"/>
      <c r="J2810" s="227"/>
      <c r="O2810" s="226"/>
      <c r="P2810" s="9"/>
      <c r="R2810" s="454"/>
      <c r="S2810" s="227"/>
      <c r="T2810" s="4"/>
    </row>
    <row r="2811" spans="1:20" x14ac:dyDescent="0.2">
      <c r="A2811" s="13"/>
      <c r="B2811"/>
      <c r="J2811" s="227"/>
      <c r="O2811" s="226"/>
      <c r="P2811" s="9"/>
      <c r="R2811" s="454"/>
      <c r="S2811" s="227"/>
      <c r="T2811" s="4"/>
    </row>
    <row r="2812" spans="1:20" x14ac:dyDescent="0.2">
      <c r="A2812" s="13"/>
      <c r="B2812"/>
      <c r="J2812" s="227"/>
      <c r="O2812" s="226"/>
      <c r="P2812" s="9"/>
      <c r="R2812" s="454"/>
      <c r="S2812" s="227"/>
      <c r="T2812" s="4"/>
    </row>
    <row r="2813" spans="1:20" x14ac:dyDescent="0.2">
      <c r="A2813" s="13"/>
      <c r="B2813"/>
      <c r="J2813" s="227"/>
      <c r="O2813" s="226"/>
      <c r="P2813" s="9"/>
      <c r="R2813" s="454"/>
      <c r="S2813" s="227"/>
      <c r="T2813" s="4"/>
    </row>
    <row r="2814" spans="1:20" x14ac:dyDescent="0.2">
      <c r="A2814" s="13"/>
      <c r="B2814"/>
      <c r="J2814" s="227"/>
      <c r="O2814" s="226"/>
      <c r="P2814" s="9"/>
      <c r="R2814" s="454"/>
      <c r="S2814" s="227"/>
      <c r="T2814" s="4"/>
    </row>
    <row r="2815" spans="1:20" x14ac:dyDescent="0.2">
      <c r="A2815" s="13"/>
      <c r="B2815"/>
      <c r="J2815" s="227"/>
      <c r="O2815" s="226"/>
      <c r="P2815" s="9"/>
      <c r="R2815" s="454"/>
      <c r="S2815" s="227"/>
      <c r="T2815" s="4"/>
    </row>
    <row r="2816" spans="1:20" x14ac:dyDescent="0.2">
      <c r="A2816" s="13"/>
      <c r="B2816"/>
      <c r="J2816" s="227"/>
      <c r="O2816" s="226"/>
      <c r="P2816" s="9"/>
      <c r="R2816" s="454"/>
      <c r="S2816" s="227"/>
      <c r="T2816" s="4"/>
    </row>
    <row r="2817" spans="1:20" x14ac:dyDescent="0.2">
      <c r="A2817" s="13"/>
      <c r="B2817"/>
      <c r="J2817" s="227"/>
      <c r="O2817" s="226"/>
      <c r="P2817" s="9"/>
      <c r="R2817" s="454"/>
      <c r="S2817" s="227"/>
      <c r="T2817" s="4"/>
    </row>
    <row r="2818" spans="1:20" x14ac:dyDescent="0.2">
      <c r="A2818" s="13"/>
      <c r="B2818"/>
      <c r="J2818" s="227"/>
      <c r="O2818" s="226"/>
      <c r="P2818" s="9"/>
      <c r="R2818" s="454"/>
      <c r="S2818" s="227"/>
      <c r="T2818" s="4"/>
    </row>
    <row r="2819" spans="1:20" x14ac:dyDescent="0.2">
      <c r="A2819" s="13"/>
      <c r="B2819"/>
      <c r="J2819" s="227"/>
      <c r="O2819" s="226"/>
      <c r="P2819" s="9"/>
      <c r="R2819" s="454"/>
      <c r="S2819" s="227"/>
      <c r="T2819" s="4"/>
    </row>
    <row r="2820" spans="1:20" x14ac:dyDescent="0.2">
      <c r="A2820" s="13"/>
      <c r="B2820"/>
      <c r="J2820" s="227"/>
      <c r="O2820" s="226"/>
      <c r="P2820" s="9"/>
      <c r="R2820" s="454"/>
      <c r="S2820" s="227"/>
      <c r="T2820" s="4"/>
    </row>
    <row r="2821" spans="1:20" x14ac:dyDescent="0.2">
      <c r="A2821" s="13"/>
      <c r="B2821"/>
      <c r="J2821" s="227"/>
      <c r="O2821" s="226"/>
      <c r="P2821" s="9"/>
      <c r="R2821" s="454"/>
      <c r="S2821" s="227"/>
      <c r="T2821" s="4"/>
    </row>
    <row r="2822" spans="1:20" x14ac:dyDescent="0.2">
      <c r="A2822" s="13"/>
      <c r="B2822"/>
      <c r="J2822" s="227"/>
      <c r="O2822" s="226"/>
      <c r="P2822" s="9"/>
      <c r="R2822" s="454"/>
      <c r="S2822" s="227"/>
      <c r="T2822" s="4"/>
    </row>
    <row r="2823" spans="1:20" x14ac:dyDescent="0.2">
      <c r="A2823" s="13"/>
      <c r="B2823"/>
      <c r="J2823" s="227"/>
      <c r="O2823" s="226"/>
      <c r="P2823" s="9"/>
      <c r="R2823" s="454"/>
      <c r="S2823" s="227"/>
      <c r="T2823" s="4"/>
    </row>
    <row r="2824" spans="1:20" x14ac:dyDescent="0.2">
      <c r="A2824" s="13"/>
      <c r="B2824"/>
      <c r="J2824" s="227"/>
      <c r="O2824" s="226"/>
      <c r="P2824" s="9"/>
      <c r="R2824" s="454"/>
      <c r="S2824" s="227"/>
      <c r="T2824" s="4"/>
    </row>
    <row r="2825" spans="1:20" x14ac:dyDescent="0.2">
      <c r="A2825" s="13"/>
      <c r="B2825"/>
      <c r="J2825" s="227"/>
      <c r="O2825" s="226"/>
      <c r="P2825" s="9"/>
      <c r="R2825" s="454"/>
      <c r="S2825" s="227"/>
      <c r="T2825" s="4"/>
    </row>
    <row r="2826" spans="1:20" x14ac:dyDescent="0.2">
      <c r="A2826" s="13"/>
      <c r="B2826"/>
      <c r="J2826" s="227"/>
      <c r="O2826" s="226"/>
      <c r="P2826" s="9"/>
      <c r="R2826" s="454"/>
      <c r="S2826" s="227"/>
      <c r="T2826" s="4"/>
    </row>
    <row r="2827" spans="1:20" x14ac:dyDescent="0.2">
      <c r="A2827" s="13"/>
      <c r="B2827"/>
      <c r="J2827" s="227"/>
      <c r="O2827" s="226"/>
      <c r="P2827" s="9"/>
      <c r="R2827" s="454"/>
      <c r="S2827" s="227"/>
      <c r="T2827" s="4"/>
    </row>
    <row r="2828" spans="1:20" x14ac:dyDescent="0.2">
      <c r="A2828" s="13"/>
      <c r="B2828"/>
      <c r="J2828" s="227"/>
      <c r="O2828" s="226"/>
      <c r="P2828" s="9"/>
      <c r="R2828" s="454"/>
      <c r="S2828" s="227"/>
      <c r="T2828" s="4"/>
    </row>
    <row r="2829" spans="1:20" x14ac:dyDescent="0.2">
      <c r="A2829" s="13"/>
      <c r="B2829"/>
      <c r="J2829" s="227"/>
      <c r="O2829" s="226"/>
      <c r="P2829" s="9"/>
      <c r="R2829" s="454"/>
      <c r="S2829" s="227"/>
      <c r="T2829" s="4"/>
    </row>
    <row r="2830" spans="1:20" x14ac:dyDescent="0.2">
      <c r="A2830" s="13"/>
      <c r="B2830"/>
      <c r="J2830" s="227"/>
      <c r="O2830" s="226"/>
      <c r="P2830" s="9"/>
      <c r="R2830" s="454"/>
      <c r="S2830" s="227"/>
      <c r="T2830" s="4"/>
    </row>
    <row r="2831" spans="1:20" x14ac:dyDescent="0.2">
      <c r="A2831" s="13"/>
      <c r="B2831"/>
      <c r="J2831" s="227"/>
      <c r="O2831" s="226"/>
      <c r="P2831" s="9"/>
      <c r="R2831" s="454"/>
      <c r="S2831" s="227"/>
      <c r="T2831" s="4"/>
    </row>
    <row r="2832" spans="1:20" x14ac:dyDescent="0.2">
      <c r="A2832" s="13"/>
      <c r="B2832"/>
      <c r="J2832" s="227"/>
      <c r="O2832" s="226"/>
      <c r="P2832" s="9"/>
      <c r="R2832" s="454"/>
      <c r="S2832" s="227"/>
      <c r="T2832" s="4"/>
    </row>
    <row r="2833" spans="1:20" x14ac:dyDescent="0.2">
      <c r="A2833" s="13"/>
      <c r="B2833"/>
      <c r="J2833" s="227"/>
      <c r="O2833" s="226"/>
      <c r="P2833" s="9"/>
      <c r="R2833" s="454"/>
      <c r="S2833" s="227"/>
      <c r="T2833" s="4"/>
    </row>
    <row r="2834" spans="1:20" x14ac:dyDescent="0.2">
      <c r="A2834" s="13"/>
      <c r="B2834"/>
      <c r="J2834" s="227"/>
      <c r="O2834" s="226"/>
      <c r="P2834" s="9"/>
      <c r="R2834" s="454"/>
      <c r="S2834" s="227"/>
      <c r="T2834" s="4"/>
    </row>
    <row r="2835" spans="1:20" x14ac:dyDescent="0.2">
      <c r="A2835" s="13"/>
      <c r="B2835"/>
      <c r="J2835" s="227"/>
      <c r="O2835" s="226"/>
      <c r="P2835" s="9"/>
      <c r="R2835" s="454"/>
      <c r="S2835" s="227"/>
      <c r="T2835" s="4"/>
    </row>
    <row r="2836" spans="1:20" x14ac:dyDescent="0.2">
      <c r="A2836" s="13"/>
      <c r="B2836"/>
      <c r="J2836" s="227"/>
      <c r="O2836" s="226"/>
      <c r="P2836" s="9"/>
      <c r="R2836" s="454"/>
      <c r="S2836" s="227"/>
      <c r="T2836" s="4"/>
    </row>
    <row r="2837" spans="1:20" x14ac:dyDescent="0.2">
      <c r="A2837" s="13"/>
      <c r="B2837"/>
      <c r="J2837" s="227"/>
      <c r="O2837" s="226"/>
      <c r="P2837" s="9"/>
      <c r="R2837" s="454"/>
      <c r="S2837" s="227"/>
      <c r="T2837" s="4"/>
    </row>
    <row r="2838" spans="1:20" x14ac:dyDescent="0.2">
      <c r="A2838" s="13"/>
      <c r="B2838"/>
      <c r="J2838" s="227"/>
      <c r="O2838" s="226"/>
      <c r="P2838" s="9"/>
      <c r="R2838" s="454"/>
      <c r="S2838" s="227"/>
      <c r="T2838" s="4"/>
    </row>
    <row r="2839" spans="1:20" x14ac:dyDescent="0.2">
      <c r="A2839" s="13"/>
      <c r="B2839"/>
      <c r="J2839" s="227"/>
      <c r="O2839" s="226"/>
      <c r="P2839" s="9"/>
      <c r="R2839" s="454"/>
      <c r="S2839" s="227"/>
      <c r="T2839" s="4"/>
    </row>
    <row r="2840" spans="1:20" x14ac:dyDescent="0.2">
      <c r="A2840" s="13"/>
      <c r="B2840"/>
      <c r="J2840" s="227"/>
      <c r="O2840" s="226"/>
      <c r="P2840" s="9"/>
      <c r="R2840" s="454"/>
      <c r="S2840" s="227"/>
      <c r="T2840" s="4"/>
    </row>
    <row r="2841" spans="1:20" x14ac:dyDescent="0.2">
      <c r="A2841" s="13"/>
      <c r="B2841"/>
      <c r="J2841" s="227"/>
      <c r="O2841" s="226"/>
      <c r="P2841" s="9"/>
      <c r="R2841" s="454"/>
      <c r="S2841" s="227"/>
      <c r="T2841" s="4"/>
    </row>
    <row r="2842" spans="1:20" x14ac:dyDescent="0.2">
      <c r="A2842" s="13"/>
      <c r="B2842"/>
      <c r="J2842" s="227"/>
      <c r="O2842" s="226"/>
      <c r="P2842" s="9"/>
      <c r="R2842" s="454"/>
      <c r="S2842" s="227"/>
      <c r="T2842" s="4"/>
    </row>
    <row r="2843" spans="1:20" x14ac:dyDescent="0.2">
      <c r="A2843" s="13"/>
      <c r="B2843"/>
      <c r="J2843" s="227"/>
      <c r="O2843" s="226"/>
      <c r="P2843" s="9"/>
      <c r="R2843" s="454"/>
      <c r="S2843" s="227"/>
      <c r="T2843" s="4"/>
    </row>
    <row r="2844" spans="1:20" x14ac:dyDescent="0.2">
      <c r="A2844" s="13"/>
      <c r="B2844"/>
      <c r="J2844" s="227"/>
      <c r="O2844" s="226"/>
      <c r="P2844" s="9"/>
      <c r="R2844" s="454"/>
      <c r="S2844" s="227"/>
      <c r="T2844" s="4"/>
    </row>
    <row r="2845" spans="1:20" x14ac:dyDescent="0.2">
      <c r="A2845" s="13"/>
      <c r="B2845"/>
      <c r="J2845" s="227"/>
      <c r="O2845" s="226"/>
      <c r="P2845" s="9"/>
      <c r="R2845" s="454"/>
      <c r="S2845" s="227"/>
      <c r="T2845" s="4"/>
    </row>
    <row r="2846" spans="1:20" x14ac:dyDescent="0.2">
      <c r="A2846" s="13"/>
      <c r="B2846"/>
      <c r="J2846" s="227"/>
      <c r="O2846" s="226"/>
      <c r="P2846" s="9"/>
      <c r="R2846" s="454"/>
      <c r="S2846" s="227"/>
      <c r="T2846" s="4"/>
    </row>
    <row r="2847" spans="1:20" x14ac:dyDescent="0.2">
      <c r="A2847" s="13"/>
      <c r="B2847"/>
      <c r="J2847" s="227"/>
      <c r="O2847" s="226"/>
      <c r="P2847" s="9"/>
      <c r="R2847" s="454"/>
      <c r="S2847" s="227"/>
      <c r="T2847" s="4"/>
    </row>
    <row r="2848" spans="1:20" x14ac:dyDescent="0.2">
      <c r="A2848" s="13"/>
      <c r="B2848"/>
      <c r="J2848" s="227"/>
      <c r="O2848" s="226"/>
      <c r="P2848" s="9"/>
      <c r="R2848" s="454"/>
      <c r="S2848" s="227"/>
      <c r="T2848" s="4"/>
    </row>
    <row r="2849" spans="1:20" x14ac:dyDescent="0.2">
      <c r="A2849" s="13"/>
      <c r="B2849"/>
      <c r="J2849" s="227"/>
      <c r="O2849" s="226"/>
      <c r="P2849" s="9"/>
      <c r="R2849" s="454"/>
      <c r="S2849" s="227"/>
      <c r="T2849" s="4"/>
    </row>
    <row r="2850" spans="1:20" x14ac:dyDescent="0.2">
      <c r="A2850" s="13"/>
      <c r="B2850"/>
      <c r="J2850" s="227"/>
      <c r="O2850" s="226"/>
      <c r="P2850" s="9"/>
      <c r="R2850" s="454"/>
      <c r="S2850" s="227"/>
      <c r="T2850" s="4"/>
    </row>
    <row r="2851" spans="1:20" x14ac:dyDescent="0.2">
      <c r="A2851" s="13"/>
      <c r="B2851"/>
      <c r="J2851" s="227"/>
      <c r="O2851" s="226"/>
      <c r="P2851" s="9"/>
      <c r="R2851" s="454"/>
      <c r="S2851" s="227"/>
      <c r="T2851" s="4"/>
    </row>
    <row r="2852" spans="1:20" x14ac:dyDescent="0.2">
      <c r="A2852" s="13"/>
      <c r="B2852"/>
      <c r="J2852" s="227"/>
      <c r="O2852" s="226"/>
      <c r="P2852" s="9"/>
      <c r="R2852" s="454"/>
      <c r="S2852" s="227"/>
      <c r="T2852" s="4"/>
    </row>
    <row r="2853" spans="1:20" x14ac:dyDescent="0.2">
      <c r="A2853" s="13"/>
      <c r="B2853"/>
      <c r="J2853" s="227"/>
      <c r="O2853" s="226"/>
      <c r="P2853" s="9"/>
      <c r="R2853" s="454"/>
      <c r="S2853" s="227"/>
      <c r="T2853" s="4"/>
    </row>
    <row r="2854" spans="1:20" x14ac:dyDescent="0.2">
      <c r="A2854" s="13"/>
      <c r="B2854"/>
      <c r="J2854" s="227"/>
      <c r="O2854" s="226"/>
      <c r="P2854" s="9"/>
      <c r="R2854" s="454"/>
      <c r="S2854" s="227"/>
      <c r="T2854" s="4"/>
    </row>
    <row r="2855" spans="1:20" x14ac:dyDescent="0.2">
      <c r="A2855" s="13"/>
      <c r="B2855"/>
      <c r="J2855" s="227"/>
      <c r="O2855" s="226"/>
      <c r="P2855" s="9"/>
      <c r="R2855" s="454"/>
      <c r="S2855" s="227"/>
      <c r="T2855" s="4"/>
    </row>
    <row r="2856" spans="1:20" x14ac:dyDescent="0.2">
      <c r="A2856" s="13"/>
      <c r="B2856"/>
      <c r="J2856" s="227"/>
      <c r="O2856" s="226"/>
      <c r="P2856" s="9"/>
      <c r="R2856" s="454"/>
      <c r="S2856" s="227"/>
      <c r="T2856" s="4"/>
    </row>
    <row r="2857" spans="1:20" x14ac:dyDescent="0.2">
      <c r="A2857" s="13"/>
      <c r="B2857"/>
      <c r="J2857" s="227"/>
      <c r="O2857" s="226"/>
      <c r="P2857" s="9"/>
      <c r="R2857" s="454"/>
      <c r="S2857" s="227"/>
      <c r="T2857" s="4"/>
    </row>
    <row r="2858" spans="1:20" x14ac:dyDescent="0.2">
      <c r="A2858" s="13"/>
      <c r="B2858"/>
      <c r="J2858" s="227"/>
      <c r="O2858" s="226"/>
      <c r="P2858" s="9"/>
      <c r="R2858" s="454"/>
      <c r="S2858" s="227"/>
      <c r="T2858" s="4"/>
    </row>
    <row r="2859" spans="1:20" x14ac:dyDescent="0.2">
      <c r="A2859" s="13"/>
      <c r="B2859"/>
      <c r="J2859" s="227"/>
      <c r="O2859" s="226"/>
      <c r="P2859" s="9"/>
      <c r="R2859" s="454"/>
      <c r="S2859" s="227"/>
      <c r="T2859" s="4"/>
    </row>
    <row r="2860" spans="1:20" x14ac:dyDescent="0.2">
      <c r="A2860" s="13"/>
      <c r="B2860"/>
      <c r="J2860" s="227"/>
      <c r="O2860" s="226"/>
      <c r="P2860" s="9"/>
      <c r="R2860" s="454"/>
      <c r="S2860" s="227"/>
      <c r="T2860" s="4"/>
    </row>
    <row r="2861" spans="1:20" x14ac:dyDescent="0.2">
      <c r="A2861" s="13"/>
      <c r="B2861"/>
      <c r="J2861" s="227"/>
      <c r="O2861" s="226"/>
      <c r="P2861" s="9"/>
      <c r="R2861" s="454"/>
      <c r="S2861" s="227"/>
      <c r="T2861" s="4"/>
    </row>
    <row r="2862" spans="1:20" x14ac:dyDescent="0.2">
      <c r="A2862" s="13"/>
      <c r="B2862"/>
      <c r="J2862" s="227"/>
      <c r="O2862" s="226"/>
      <c r="P2862" s="9"/>
      <c r="R2862" s="454"/>
      <c r="S2862" s="227"/>
      <c r="T2862" s="4"/>
    </row>
    <row r="2863" spans="1:20" x14ac:dyDescent="0.2">
      <c r="A2863" s="13"/>
      <c r="B2863"/>
      <c r="J2863" s="227"/>
      <c r="O2863" s="226"/>
      <c r="P2863" s="9"/>
      <c r="R2863" s="454"/>
      <c r="S2863" s="227"/>
      <c r="T2863" s="4"/>
    </row>
    <row r="2864" spans="1:20" x14ac:dyDescent="0.2">
      <c r="A2864" s="13"/>
      <c r="B2864"/>
      <c r="J2864" s="227"/>
      <c r="O2864" s="226"/>
      <c r="P2864" s="9"/>
      <c r="R2864" s="454"/>
      <c r="S2864" s="227"/>
      <c r="T2864" s="4"/>
    </row>
    <row r="2865" spans="1:20" x14ac:dyDescent="0.2">
      <c r="A2865" s="13"/>
      <c r="B2865"/>
      <c r="J2865" s="227"/>
      <c r="O2865" s="226"/>
      <c r="P2865" s="9"/>
      <c r="R2865" s="454"/>
      <c r="S2865" s="227"/>
      <c r="T2865" s="4"/>
    </row>
    <row r="2866" spans="1:20" x14ac:dyDescent="0.2">
      <c r="A2866" s="13"/>
      <c r="B2866"/>
      <c r="J2866" s="227"/>
      <c r="O2866" s="226"/>
      <c r="P2866" s="9"/>
      <c r="R2866" s="454"/>
      <c r="S2866" s="227"/>
      <c r="T2866" s="4"/>
    </row>
    <row r="2867" spans="1:20" x14ac:dyDescent="0.2">
      <c r="A2867" s="13"/>
      <c r="B2867"/>
      <c r="J2867" s="227"/>
      <c r="O2867" s="226"/>
      <c r="P2867" s="9"/>
      <c r="R2867" s="454"/>
      <c r="S2867" s="227"/>
      <c r="T2867" s="4"/>
    </row>
    <row r="2868" spans="1:20" x14ac:dyDescent="0.2">
      <c r="A2868" s="13"/>
      <c r="B2868"/>
      <c r="J2868" s="227"/>
      <c r="O2868" s="226"/>
      <c r="P2868" s="9"/>
      <c r="R2868" s="454"/>
      <c r="S2868" s="227"/>
      <c r="T2868" s="4"/>
    </row>
    <row r="2869" spans="1:20" x14ac:dyDescent="0.2">
      <c r="A2869" s="13"/>
      <c r="B2869"/>
      <c r="J2869" s="227"/>
      <c r="O2869" s="226"/>
      <c r="P2869" s="9"/>
      <c r="R2869" s="454"/>
      <c r="S2869" s="227"/>
      <c r="T2869" s="4"/>
    </row>
    <row r="2870" spans="1:20" x14ac:dyDescent="0.2">
      <c r="A2870" s="13"/>
      <c r="B2870"/>
      <c r="J2870" s="227"/>
      <c r="O2870" s="226"/>
      <c r="P2870" s="9"/>
      <c r="R2870" s="454"/>
      <c r="S2870" s="227"/>
      <c r="T2870" s="4"/>
    </row>
    <row r="2871" spans="1:20" x14ac:dyDescent="0.2">
      <c r="A2871" s="13"/>
      <c r="B2871"/>
      <c r="J2871" s="227"/>
      <c r="O2871" s="226"/>
      <c r="P2871" s="9"/>
      <c r="R2871" s="454"/>
      <c r="S2871" s="227"/>
      <c r="T2871" s="4"/>
    </row>
    <row r="2872" spans="1:20" x14ac:dyDescent="0.2">
      <c r="A2872" s="13"/>
      <c r="B2872"/>
      <c r="J2872" s="227"/>
      <c r="O2872" s="226"/>
      <c r="P2872" s="9"/>
      <c r="R2872" s="454"/>
      <c r="S2872" s="227"/>
      <c r="T2872" s="4"/>
    </row>
    <row r="2873" spans="1:20" x14ac:dyDescent="0.2">
      <c r="A2873" s="13"/>
      <c r="B2873"/>
      <c r="J2873" s="227"/>
      <c r="O2873" s="226"/>
      <c r="P2873" s="9"/>
      <c r="R2873" s="454"/>
      <c r="S2873" s="227"/>
      <c r="T2873" s="4"/>
    </row>
    <row r="2874" spans="1:20" x14ac:dyDescent="0.2">
      <c r="A2874" s="13"/>
      <c r="B2874"/>
      <c r="J2874" s="227"/>
      <c r="O2874" s="226"/>
      <c r="P2874" s="9"/>
      <c r="R2874" s="454"/>
      <c r="S2874" s="227"/>
      <c r="T2874" s="4"/>
    </row>
    <row r="2875" spans="1:20" x14ac:dyDescent="0.2">
      <c r="A2875" s="13"/>
      <c r="B2875"/>
      <c r="J2875" s="227"/>
      <c r="O2875" s="226"/>
      <c r="P2875" s="9"/>
      <c r="R2875" s="454"/>
      <c r="S2875" s="227"/>
      <c r="T2875" s="4"/>
    </row>
    <row r="2876" spans="1:20" x14ac:dyDescent="0.2">
      <c r="A2876" s="13"/>
      <c r="B2876"/>
      <c r="J2876" s="227"/>
      <c r="O2876" s="226"/>
      <c r="P2876" s="9"/>
      <c r="R2876" s="454"/>
      <c r="S2876" s="227"/>
      <c r="T2876" s="4"/>
    </row>
    <row r="2877" spans="1:20" x14ac:dyDescent="0.2">
      <c r="A2877" s="13"/>
      <c r="B2877"/>
      <c r="J2877" s="227"/>
      <c r="O2877" s="226"/>
      <c r="P2877" s="9"/>
      <c r="R2877" s="454"/>
      <c r="S2877" s="227"/>
      <c r="T2877" s="4"/>
    </row>
    <row r="2878" spans="1:20" x14ac:dyDescent="0.2">
      <c r="A2878" s="13"/>
      <c r="B2878"/>
      <c r="J2878" s="227"/>
      <c r="O2878" s="226"/>
      <c r="P2878" s="9"/>
      <c r="R2878" s="454"/>
      <c r="S2878" s="227"/>
      <c r="T2878" s="4"/>
    </row>
    <row r="2879" spans="1:20" x14ac:dyDescent="0.2">
      <c r="A2879" s="13"/>
      <c r="B2879"/>
      <c r="J2879" s="227"/>
      <c r="O2879" s="226"/>
      <c r="P2879" s="9"/>
      <c r="R2879" s="454"/>
      <c r="S2879" s="227"/>
      <c r="T2879" s="4"/>
    </row>
    <row r="2880" spans="1:20" x14ac:dyDescent="0.2">
      <c r="A2880" s="13"/>
      <c r="B2880"/>
      <c r="J2880" s="227"/>
      <c r="O2880" s="226"/>
      <c r="P2880" s="9"/>
      <c r="R2880" s="454"/>
      <c r="S2880" s="227"/>
      <c r="T2880" s="4"/>
    </row>
    <row r="2881" spans="1:20" x14ac:dyDescent="0.2">
      <c r="A2881" s="13"/>
      <c r="B2881"/>
      <c r="J2881" s="227"/>
      <c r="O2881" s="226"/>
      <c r="P2881" s="9"/>
      <c r="R2881" s="454"/>
      <c r="S2881" s="227"/>
      <c r="T2881" s="4"/>
    </row>
    <row r="2882" spans="1:20" x14ac:dyDescent="0.2">
      <c r="A2882" s="13"/>
      <c r="B2882"/>
      <c r="J2882" s="227"/>
      <c r="O2882" s="226"/>
      <c r="P2882" s="9"/>
      <c r="R2882" s="454"/>
      <c r="S2882" s="227"/>
      <c r="T2882" s="4"/>
    </row>
    <row r="2883" spans="1:20" x14ac:dyDescent="0.2">
      <c r="A2883" s="13"/>
      <c r="B2883"/>
      <c r="J2883" s="227"/>
      <c r="O2883" s="226"/>
      <c r="P2883" s="9"/>
      <c r="R2883" s="454"/>
      <c r="S2883" s="227"/>
      <c r="T2883" s="4"/>
    </row>
    <row r="2884" spans="1:20" x14ac:dyDescent="0.2">
      <c r="A2884" s="13"/>
      <c r="B2884"/>
      <c r="J2884" s="227"/>
      <c r="O2884" s="226"/>
      <c r="P2884" s="9"/>
      <c r="R2884" s="454"/>
      <c r="S2884" s="227"/>
      <c r="T2884" s="4"/>
    </row>
    <row r="2885" spans="1:20" x14ac:dyDescent="0.2">
      <c r="A2885" s="13"/>
      <c r="B2885"/>
      <c r="J2885" s="227"/>
      <c r="O2885" s="226"/>
      <c r="P2885" s="9"/>
      <c r="R2885" s="454"/>
      <c r="S2885" s="227"/>
      <c r="T2885" s="4"/>
    </row>
    <row r="2886" spans="1:20" x14ac:dyDescent="0.2">
      <c r="A2886" s="13"/>
      <c r="B2886"/>
      <c r="J2886" s="227"/>
      <c r="O2886" s="226"/>
      <c r="P2886" s="9"/>
      <c r="R2886" s="454"/>
      <c r="S2886" s="227"/>
      <c r="T2886" s="4"/>
    </row>
    <row r="2887" spans="1:20" x14ac:dyDescent="0.2">
      <c r="A2887" s="13"/>
      <c r="B2887"/>
      <c r="J2887" s="227"/>
      <c r="O2887" s="226"/>
      <c r="P2887" s="9"/>
      <c r="R2887" s="454"/>
      <c r="S2887" s="227"/>
      <c r="T2887" s="4"/>
    </row>
    <row r="2888" spans="1:20" x14ac:dyDescent="0.2">
      <c r="A2888" s="13"/>
      <c r="B2888"/>
      <c r="J2888" s="227"/>
      <c r="O2888" s="226"/>
      <c r="P2888" s="9"/>
      <c r="R2888" s="454"/>
      <c r="S2888" s="227"/>
      <c r="T2888" s="4"/>
    </row>
    <row r="2889" spans="1:20" x14ac:dyDescent="0.2">
      <c r="A2889" s="13"/>
      <c r="B2889"/>
      <c r="J2889" s="227"/>
      <c r="O2889" s="226"/>
      <c r="P2889" s="9"/>
      <c r="R2889" s="454"/>
      <c r="S2889" s="227"/>
      <c r="T2889" s="4"/>
    </row>
    <row r="2890" spans="1:20" x14ac:dyDescent="0.2">
      <c r="A2890" s="13"/>
      <c r="B2890"/>
      <c r="J2890" s="227"/>
      <c r="O2890" s="226"/>
      <c r="P2890" s="9"/>
      <c r="R2890" s="454"/>
      <c r="S2890" s="227"/>
      <c r="T2890" s="4"/>
    </row>
    <row r="2891" spans="1:20" x14ac:dyDescent="0.2">
      <c r="A2891" s="13"/>
      <c r="B2891"/>
      <c r="J2891" s="227"/>
      <c r="O2891" s="226"/>
      <c r="P2891" s="9"/>
      <c r="R2891" s="454"/>
      <c r="S2891" s="227"/>
      <c r="T2891" s="4"/>
    </row>
    <row r="2892" spans="1:20" x14ac:dyDescent="0.2">
      <c r="A2892" s="13"/>
      <c r="B2892"/>
      <c r="J2892" s="227"/>
      <c r="O2892" s="226"/>
      <c r="P2892" s="9"/>
      <c r="R2892" s="454"/>
      <c r="S2892" s="227"/>
      <c r="T2892" s="4"/>
    </row>
    <row r="2893" spans="1:20" x14ac:dyDescent="0.2">
      <c r="A2893" s="13"/>
      <c r="B2893"/>
      <c r="J2893" s="227"/>
      <c r="O2893" s="226"/>
      <c r="P2893" s="9"/>
      <c r="R2893" s="454"/>
      <c r="S2893" s="227"/>
      <c r="T2893" s="4"/>
    </row>
    <row r="2894" spans="1:20" x14ac:dyDescent="0.2">
      <c r="A2894" s="13"/>
      <c r="B2894"/>
      <c r="J2894" s="227"/>
      <c r="O2894" s="226"/>
      <c r="P2894" s="9"/>
      <c r="R2894" s="454"/>
      <c r="S2894" s="227"/>
      <c r="T2894" s="4"/>
    </row>
    <row r="2895" spans="1:20" x14ac:dyDescent="0.2">
      <c r="A2895" s="13"/>
      <c r="B2895"/>
      <c r="J2895" s="227"/>
      <c r="O2895" s="226"/>
      <c r="P2895" s="9"/>
      <c r="R2895" s="454"/>
      <c r="S2895" s="227"/>
      <c r="T2895" s="4"/>
    </row>
    <row r="2896" spans="1:20" x14ac:dyDescent="0.2">
      <c r="A2896" s="13"/>
      <c r="B2896"/>
      <c r="J2896" s="227"/>
      <c r="O2896" s="226"/>
      <c r="P2896" s="9"/>
      <c r="R2896" s="454"/>
      <c r="S2896" s="227"/>
      <c r="T2896" s="4"/>
    </row>
    <row r="2897" spans="1:20" x14ac:dyDescent="0.2">
      <c r="A2897" s="13"/>
      <c r="B2897"/>
      <c r="J2897" s="227"/>
      <c r="O2897" s="226"/>
      <c r="P2897" s="9"/>
      <c r="R2897" s="454"/>
      <c r="S2897" s="227"/>
      <c r="T2897" s="4"/>
    </row>
    <row r="2898" spans="1:20" x14ac:dyDescent="0.2">
      <c r="A2898" s="13"/>
      <c r="B2898"/>
      <c r="J2898" s="227"/>
      <c r="O2898" s="226"/>
      <c r="P2898" s="9"/>
      <c r="R2898" s="454"/>
      <c r="S2898" s="227"/>
      <c r="T2898" s="4"/>
    </row>
    <row r="2899" spans="1:20" x14ac:dyDescent="0.2">
      <c r="A2899" s="13"/>
      <c r="B2899"/>
      <c r="J2899" s="227"/>
      <c r="O2899" s="226"/>
      <c r="P2899" s="9"/>
      <c r="R2899" s="454"/>
      <c r="S2899" s="227"/>
      <c r="T2899" s="4"/>
    </row>
    <row r="2900" spans="1:20" x14ac:dyDescent="0.2">
      <c r="A2900" s="13"/>
      <c r="B2900"/>
      <c r="J2900" s="227"/>
      <c r="O2900" s="226"/>
      <c r="P2900" s="9"/>
      <c r="R2900" s="454"/>
      <c r="S2900" s="227"/>
      <c r="T2900" s="4"/>
    </row>
    <row r="2901" spans="1:20" x14ac:dyDescent="0.2">
      <c r="A2901" s="13"/>
      <c r="B2901"/>
      <c r="J2901" s="227"/>
      <c r="O2901" s="226"/>
      <c r="P2901" s="9"/>
      <c r="R2901" s="454"/>
      <c r="S2901" s="227"/>
      <c r="T2901" s="4"/>
    </row>
    <row r="2902" spans="1:20" x14ac:dyDescent="0.2">
      <c r="A2902" s="13"/>
      <c r="B2902"/>
      <c r="J2902" s="227"/>
      <c r="O2902" s="226"/>
      <c r="P2902" s="9"/>
      <c r="R2902" s="454"/>
      <c r="S2902" s="227"/>
      <c r="T2902" s="4"/>
    </row>
    <row r="2903" spans="1:20" x14ac:dyDescent="0.2">
      <c r="A2903" s="13"/>
      <c r="B2903"/>
      <c r="J2903" s="227"/>
      <c r="O2903" s="226"/>
      <c r="P2903" s="9"/>
      <c r="R2903" s="454"/>
      <c r="S2903" s="227"/>
      <c r="T2903" s="4"/>
    </row>
    <row r="2904" spans="1:20" x14ac:dyDescent="0.2">
      <c r="A2904" s="13"/>
      <c r="B2904"/>
      <c r="J2904" s="227"/>
      <c r="O2904" s="226"/>
      <c r="P2904" s="9"/>
      <c r="R2904" s="454"/>
      <c r="S2904" s="227"/>
      <c r="T2904" s="4"/>
    </row>
    <row r="2905" spans="1:20" x14ac:dyDescent="0.2">
      <c r="A2905" s="13"/>
      <c r="B2905"/>
      <c r="J2905" s="227"/>
      <c r="O2905" s="226"/>
      <c r="P2905" s="9"/>
      <c r="R2905" s="454"/>
      <c r="S2905" s="227"/>
      <c r="T2905" s="4"/>
    </row>
    <row r="2906" spans="1:20" x14ac:dyDescent="0.2">
      <c r="A2906" s="13"/>
      <c r="B2906"/>
      <c r="J2906" s="227"/>
      <c r="O2906" s="226"/>
      <c r="P2906" s="9"/>
      <c r="R2906" s="454"/>
      <c r="S2906" s="227"/>
      <c r="T2906" s="4"/>
    </row>
    <row r="2907" spans="1:20" x14ac:dyDescent="0.2">
      <c r="A2907" s="13"/>
      <c r="B2907"/>
      <c r="J2907" s="227"/>
      <c r="O2907" s="226"/>
      <c r="P2907" s="9"/>
      <c r="R2907" s="454"/>
      <c r="S2907" s="227"/>
      <c r="T2907" s="4"/>
    </row>
    <row r="2908" spans="1:20" x14ac:dyDescent="0.2">
      <c r="A2908" s="13"/>
      <c r="B2908"/>
      <c r="J2908" s="227"/>
      <c r="O2908" s="226"/>
      <c r="P2908" s="9"/>
      <c r="R2908" s="454"/>
      <c r="S2908" s="227"/>
      <c r="T2908" s="4"/>
    </row>
    <row r="2909" spans="1:20" x14ac:dyDescent="0.2">
      <c r="A2909" s="13"/>
      <c r="B2909"/>
      <c r="J2909" s="227"/>
      <c r="O2909" s="226"/>
      <c r="P2909" s="9"/>
      <c r="R2909" s="454"/>
      <c r="S2909" s="227"/>
      <c r="T2909" s="4"/>
    </row>
    <row r="2910" spans="1:20" x14ac:dyDescent="0.2">
      <c r="A2910" s="13"/>
      <c r="B2910"/>
      <c r="J2910" s="227"/>
      <c r="O2910" s="226"/>
      <c r="P2910" s="9"/>
      <c r="R2910" s="454"/>
      <c r="S2910" s="227"/>
      <c r="T2910" s="4"/>
    </row>
    <row r="2911" spans="1:20" x14ac:dyDescent="0.2">
      <c r="A2911" s="13"/>
      <c r="B2911"/>
      <c r="J2911" s="227"/>
      <c r="O2911" s="226"/>
      <c r="P2911" s="9"/>
      <c r="R2911" s="454"/>
      <c r="S2911" s="227"/>
      <c r="T2911" s="4"/>
    </row>
    <row r="2912" spans="1:20" x14ac:dyDescent="0.2">
      <c r="A2912" s="13"/>
      <c r="B2912"/>
      <c r="J2912" s="227"/>
      <c r="O2912" s="226"/>
      <c r="P2912" s="9"/>
      <c r="R2912" s="454"/>
      <c r="S2912" s="227"/>
      <c r="T2912" s="4"/>
    </row>
    <row r="2913" spans="1:20" x14ac:dyDescent="0.2">
      <c r="A2913" s="13"/>
      <c r="B2913"/>
      <c r="J2913" s="227"/>
      <c r="O2913" s="226"/>
      <c r="P2913" s="9"/>
      <c r="R2913" s="454"/>
      <c r="S2913" s="227"/>
      <c r="T2913" s="4"/>
    </row>
    <row r="2914" spans="1:20" x14ac:dyDescent="0.2">
      <c r="A2914" s="13"/>
      <c r="B2914"/>
      <c r="J2914" s="227"/>
      <c r="O2914" s="226"/>
      <c r="P2914" s="9"/>
      <c r="R2914" s="454"/>
      <c r="S2914" s="227"/>
      <c r="T2914" s="4"/>
    </row>
    <row r="2915" spans="1:20" x14ac:dyDescent="0.2">
      <c r="A2915" s="13"/>
      <c r="B2915"/>
      <c r="J2915" s="227"/>
      <c r="O2915" s="226"/>
      <c r="P2915" s="9"/>
      <c r="R2915" s="454"/>
      <c r="S2915" s="227"/>
      <c r="T2915" s="4"/>
    </row>
    <row r="2916" spans="1:20" x14ac:dyDescent="0.2">
      <c r="A2916" s="13"/>
      <c r="B2916"/>
      <c r="J2916" s="227"/>
      <c r="O2916" s="226"/>
      <c r="P2916" s="9"/>
      <c r="R2916" s="454"/>
      <c r="S2916" s="227"/>
      <c r="T2916" s="4"/>
    </row>
    <row r="2917" spans="1:20" x14ac:dyDescent="0.2">
      <c r="A2917" s="13"/>
      <c r="B2917"/>
      <c r="J2917" s="227"/>
      <c r="O2917" s="226"/>
      <c r="P2917" s="9"/>
      <c r="R2917" s="454"/>
      <c r="S2917" s="227"/>
      <c r="T2917" s="4"/>
    </row>
    <row r="2918" spans="1:20" x14ac:dyDescent="0.2">
      <c r="A2918" s="13"/>
      <c r="B2918"/>
      <c r="J2918" s="227"/>
      <c r="O2918" s="226"/>
      <c r="P2918" s="9"/>
      <c r="R2918" s="454"/>
      <c r="S2918" s="227"/>
      <c r="T2918" s="4"/>
    </row>
    <row r="2919" spans="1:20" x14ac:dyDescent="0.2">
      <c r="A2919" s="13"/>
      <c r="B2919"/>
      <c r="J2919" s="227"/>
      <c r="O2919" s="226"/>
      <c r="P2919" s="9"/>
      <c r="R2919" s="454"/>
      <c r="S2919" s="227"/>
      <c r="T2919" s="4"/>
    </row>
    <row r="2920" spans="1:20" x14ac:dyDescent="0.2">
      <c r="A2920" s="13"/>
      <c r="B2920"/>
      <c r="J2920" s="227"/>
      <c r="O2920" s="226"/>
      <c r="P2920" s="9"/>
      <c r="R2920" s="454"/>
      <c r="S2920" s="227"/>
      <c r="T2920" s="4"/>
    </row>
    <row r="2921" spans="1:20" x14ac:dyDescent="0.2">
      <c r="A2921" s="13"/>
      <c r="B2921"/>
      <c r="J2921" s="227"/>
      <c r="O2921" s="226"/>
      <c r="P2921" s="9"/>
      <c r="R2921" s="454"/>
      <c r="S2921" s="227"/>
      <c r="T2921" s="4"/>
    </row>
    <row r="2922" spans="1:20" x14ac:dyDescent="0.2">
      <c r="A2922" s="13"/>
      <c r="B2922"/>
      <c r="J2922" s="227"/>
      <c r="O2922" s="226"/>
      <c r="P2922" s="9"/>
      <c r="R2922" s="454"/>
      <c r="S2922" s="227"/>
      <c r="T2922" s="4"/>
    </row>
    <row r="2923" spans="1:20" x14ac:dyDescent="0.2">
      <c r="A2923" s="13"/>
      <c r="B2923"/>
      <c r="J2923" s="227"/>
      <c r="O2923" s="226"/>
      <c r="P2923" s="9"/>
      <c r="R2923" s="454"/>
      <c r="S2923" s="227"/>
      <c r="T2923" s="4"/>
    </row>
    <row r="2924" spans="1:20" x14ac:dyDescent="0.2">
      <c r="A2924" s="13"/>
      <c r="B2924"/>
      <c r="J2924" s="227"/>
      <c r="O2924" s="226"/>
      <c r="P2924" s="9"/>
      <c r="R2924" s="454"/>
      <c r="S2924" s="227"/>
      <c r="T2924" s="4"/>
    </row>
    <row r="2925" spans="1:20" x14ac:dyDescent="0.2">
      <c r="A2925" s="13"/>
      <c r="B2925"/>
      <c r="J2925" s="227"/>
      <c r="O2925" s="226"/>
      <c r="P2925" s="9"/>
      <c r="R2925" s="454"/>
      <c r="S2925" s="227"/>
      <c r="T2925" s="4"/>
    </row>
    <row r="2926" spans="1:20" x14ac:dyDescent="0.2">
      <c r="A2926" s="13"/>
      <c r="B2926"/>
      <c r="J2926" s="227"/>
      <c r="O2926" s="226"/>
      <c r="P2926" s="9"/>
      <c r="R2926" s="454"/>
      <c r="S2926" s="227"/>
      <c r="T2926" s="4"/>
    </row>
    <row r="2927" spans="1:20" x14ac:dyDescent="0.2">
      <c r="A2927" s="13"/>
      <c r="B2927"/>
      <c r="J2927" s="227"/>
      <c r="O2927" s="226"/>
      <c r="P2927" s="9"/>
      <c r="R2927" s="454"/>
      <c r="S2927" s="227"/>
      <c r="T2927" s="4"/>
    </row>
    <row r="2928" spans="1:20" x14ac:dyDescent="0.2">
      <c r="A2928" s="13"/>
      <c r="B2928"/>
      <c r="J2928" s="227"/>
      <c r="O2928" s="226"/>
      <c r="P2928" s="9"/>
      <c r="R2928" s="454"/>
      <c r="S2928" s="227"/>
      <c r="T2928" s="4"/>
    </row>
    <row r="2929" spans="1:20" x14ac:dyDescent="0.2">
      <c r="A2929" s="13"/>
      <c r="B2929"/>
      <c r="J2929" s="227"/>
      <c r="O2929" s="226"/>
      <c r="P2929" s="9"/>
      <c r="R2929" s="454"/>
      <c r="S2929" s="227"/>
      <c r="T2929" s="4"/>
    </row>
    <row r="2930" spans="1:20" x14ac:dyDescent="0.2">
      <c r="A2930" s="13"/>
      <c r="B2930"/>
      <c r="J2930" s="227"/>
      <c r="O2930" s="226"/>
      <c r="P2930" s="9"/>
      <c r="R2930" s="454"/>
      <c r="S2930" s="227"/>
      <c r="T2930" s="4"/>
    </row>
    <row r="2931" spans="1:20" x14ac:dyDescent="0.2">
      <c r="A2931" s="13"/>
      <c r="B2931"/>
      <c r="J2931" s="227"/>
      <c r="O2931" s="226"/>
      <c r="P2931" s="9"/>
      <c r="R2931" s="454"/>
      <c r="S2931" s="227"/>
      <c r="T2931" s="4"/>
    </row>
    <row r="2932" spans="1:20" x14ac:dyDescent="0.2">
      <c r="A2932" s="13"/>
      <c r="B2932"/>
      <c r="J2932" s="227"/>
      <c r="O2932" s="226"/>
      <c r="P2932" s="9"/>
      <c r="R2932" s="454"/>
      <c r="S2932" s="227"/>
      <c r="T2932" s="4"/>
    </row>
    <row r="2933" spans="1:20" x14ac:dyDescent="0.2">
      <c r="A2933" s="13"/>
      <c r="B2933"/>
      <c r="J2933" s="227"/>
      <c r="O2933" s="226"/>
      <c r="P2933" s="9"/>
      <c r="R2933" s="454"/>
      <c r="S2933" s="227"/>
      <c r="T2933" s="4"/>
    </row>
    <row r="2934" spans="1:20" x14ac:dyDescent="0.2">
      <c r="A2934" s="13"/>
      <c r="B2934"/>
      <c r="J2934" s="227"/>
      <c r="O2934" s="226"/>
      <c r="P2934" s="9"/>
      <c r="R2934" s="454"/>
      <c r="S2934" s="227"/>
      <c r="T2934" s="4"/>
    </row>
    <row r="2935" spans="1:20" x14ac:dyDescent="0.2">
      <c r="A2935" s="13"/>
      <c r="B2935"/>
      <c r="J2935" s="227"/>
      <c r="O2935" s="226"/>
      <c r="P2935" s="9"/>
      <c r="R2935" s="454"/>
      <c r="S2935" s="227"/>
      <c r="T2935" s="4"/>
    </row>
    <row r="2936" spans="1:20" x14ac:dyDescent="0.2">
      <c r="A2936" s="13"/>
      <c r="B2936"/>
      <c r="J2936" s="227"/>
      <c r="O2936" s="226"/>
      <c r="P2936" s="9"/>
      <c r="R2936" s="454"/>
      <c r="S2936" s="227"/>
      <c r="T2936" s="4"/>
    </row>
    <row r="2937" spans="1:20" x14ac:dyDescent="0.2">
      <c r="A2937" s="13"/>
      <c r="B2937"/>
      <c r="J2937" s="227"/>
      <c r="O2937" s="226"/>
      <c r="P2937" s="9"/>
      <c r="R2937" s="454"/>
      <c r="S2937" s="227"/>
      <c r="T2937" s="4"/>
    </row>
    <row r="2938" spans="1:20" x14ac:dyDescent="0.2">
      <c r="A2938" s="13"/>
      <c r="B2938"/>
      <c r="J2938" s="227"/>
      <c r="O2938" s="226"/>
      <c r="P2938" s="9"/>
      <c r="R2938" s="454"/>
      <c r="S2938" s="227"/>
      <c r="T2938" s="4"/>
    </row>
    <row r="2939" spans="1:20" x14ac:dyDescent="0.2">
      <c r="A2939" s="13"/>
      <c r="B2939"/>
      <c r="J2939" s="227"/>
      <c r="O2939" s="226"/>
      <c r="P2939" s="9"/>
      <c r="R2939" s="454"/>
      <c r="S2939" s="227"/>
      <c r="T2939" s="4"/>
    </row>
    <row r="2940" spans="1:20" x14ac:dyDescent="0.2">
      <c r="A2940" s="13"/>
      <c r="B2940"/>
      <c r="J2940" s="227"/>
      <c r="O2940" s="226"/>
      <c r="P2940" s="9"/>
      <c r="R2940" s="454"/>
      <c r="S2940" s="227"/>
      <c r="T2940" s="4"/>
    </row>
    <row r="2941" spans="1:20" x14ac:dyDescent="0.2">
      <c r="A2941" s="13"/>
      <c r="B2941"/>
      <c r="J2941" s="227"/>
      <c r="O2941" s="226"/>
      <c r="P2941" s="9"/>
      <c r="R2941" s="454"/>
      <c r="S2941" s="227"/>
      <c r="T2941" s="4"/>
    </row>
    <row r="2942" spans="1:20" x14ac:dyDescent="0.2">
      <c r="A2942" s="13"/>
      <c r="B2942"/>
      <c r="J2942" s="227"/>
      <c r="O2942" s="226"/>
      <c r="P2942" s="9"/>
      <c r="R2942" s="454"/>
      <c r="S2942" s="227"/>
      <c r="T2942" s="4"/>
    </row>
    <row r="2943" spans="1:20" x14ac:dyDescent="0.2">
      <c r="A2943" s="13"/>
      <c r="B2943"/>
      <c r="J2943" s="227"/>
      <c r="O2943" s="226"/>
      <c r="P2943" s="9"/>
      <c r="R2943" s="454"/>
      <c r="S2943" s="227"/>
      <c r="T2943" s="4"/>
    </row>
    <row r="2944" spans="1:20" x14ac:dyDescent="0.2">
      <c r="A2944" s="13"/>
      <c r="B2944"/>
      <c r="J2944" s="227"/>
      <c r="O2944" s="226"/>
      <c r="P2944" s="9"/>
      <c r="R2944" s="454"/>
      <c r="S2944" s="227"/>
      <c r="T2944" s="4"/>
    </row>
    <row r="2945" spans="1:20" x14ac:dyDescent="0.2">
      <c r="A2945" s="13"/>
      <c r="B2945"/>
      <c r="J2945" s="227"/>
      <c r="O2945" s="226"/>
      <c r="P2945" s="9"/>
      <c r="R2945" s="454"/>
      <c r="S2945" s="227"/>
      <c r="T2945" s="4"/>
    </row>
    <row r="2946" spans="1:20" x14ac:dyDescent="0.2">
      <c r="A2946" s="13"/>
      <c r="B2946"/>
      <c r="J2946" s="227"/>
      <c r="O2946" s="226"/>
      <c r="P2946" s="9"/>
      <c r="R2946" s="454"/>
      <c r="S2946" s="227"/>
      <c r="T2946" s="4"/>
    </row>
    <row r="2947" spans="1:20" x14ac:dyDescent="0.2">
      <c r="A2947" s="13"/>
      <c r="B2947"/>
      <c r="J2947" s="227"/>
      <c r="O2947" s="226"/>
      <c r="P2947" s="9"/>
      <c r="R2947" s="454"/>
      <c r="S2947" s="227"/>
      <c r="T2947" s="4"/>
    </row>
    <row r="2948" spans="1:20" x14ac:dyDescent="0.2">
      <c r="A2948" s="13"/>
      <c r="B2948"/>
      <c r="J2948" s="227"/>
      <c r="O2948" s="226"/>
      <c r="P2948" s="9"/>
      <c r="R2948" s="454"/>
      <c r="S2948" s="227"/>
      <c r="T2948" s="4"/>
    </row>
    <row r="2949" spans="1:20" x14ac:dyDescent="0.2">
      <c r="A2949" s="13"/>
      <c r="B2949"/>
      <c r="J2949" s="227"/>
      <c r="O2949" s="226"/>
      <c r="P2949" s="9"/>
      <c r="R2949" s="454"/>
      <c r="S2949" s="227"/>
      <c r="T2949" s="4"/>
    </row>
    <row r="2950" spans="1:20" x14ac:dyDescent="0.2">
      <c r="A2950" s="13"/>
      <c r="B2950"/>
      <c r="J2950" s="227"/>
      <c r="O2950" s="226"/>
      <c r="P2950" s="9"/>
      <c r="R2950" s="454"/>
      <c r="S2950" s="227"/>
      <c r="T2950" s="4"/>
    </row>
    <row r="2951" spans="1:20" x14ac:dyDescent="0.2">
      <c r="A2951" s="13"/>
      <c r="B2951"/>
      <c r="J2951" s="227"/>
      <c r="O2951" s="226"/>
      <c r="P2951" s="9"/>
      <c r="R2951" s="454"/>
      <c r="S2951" s="227"/>
      <c r="T2951" s="4"/>
    </row>
    <row r="2952" spans="1:20" x14ac:dyDescent="0.2">
      <c r="A2952" s="13"/>
      <c r="B2952"/>
      <c r="J2952" s="227"/>
      <c r="O2952" s="226"/>
      <c r="P2952" s="9"/>
      <c r="R2952" s="454"/>
      <c r="S2952" s="227"/>
      <c r="T2952" s="4"/>
    </row>
    <row r="2953" spans="1:20" x14ac:dyDescent="0.2">
      <c r="A2953" s="13"/>
      <c r="B2953"/>
      <c r="J2953" s="227"/>
      <c r="O2953" s="226"/>
      <c r="P2953" s="9"/>
      <c r="R2953" s="454"/>
      <c r="S2953" s="227"/>
      <c r="T2953" s="4"/>
    </row>
    <row r="2954" spans="1:20" x14ac:dyDescent="0.2">
      <c r="A2954" s="13"/>
      <c r="B2954"/>
      <c r="J2954" s="227"/>
      <c r="O2954" s="226"/>
      <c r="P2954" s="9"/>
      <c r="R2954" s="454"/>
      <c r="S2954" s="227"/>
      <c r="T2954" s="4"/>
    </row>
    <row r="2955" spans="1:20" x14ac:dyDescent="0.2">
      <c r="A2955" s="13"/>
      <c r="B2955"/>
      <c r="J2955" s="227"/>
      <c r="O2955" s="226"/>
      <c r="P2955" s="9"/>
      <c r="R2955" s="454"/>
      <c r="S2955" s="227"/>
      <c r="T2955" s="4"/>
    </row>
    <row r="2956" spans="1:20" x14ac:dyDescent="0.2">
      <c r="A2956" s="13"/>
      <c r="B2956"/>
      <c r="J2956" s="227"/>
      <c r="O2956" s="226"/>
      <c r="P2956" s="9"/>
      <c r="R2956" s="454"/>
      <c r="S2956" s="227"/>
      <c r="T2956" s="4"/>
    </row>
    <row r="2957" spans="1:20" x14ac:dyDescent="0.2">
      <c r="A2957" s="13"/>
      <c r="B2957"/>
      <c r="J2957" s="227"/>
      <c r="O2957" s="226"/>
      <c r="P2957" s="9"/>
      <c r="R2957" s="454"/>
      <c r="S2957" s="227"/>
      <c r="T2957" s="4"/>
    </row>
    <row r="2958" spans="1:20" x14ac:dyDescent="0.2">
      <c r="A2958" s="13"/>
      <c r="B2958"/>
      <c r="J2958" s="227"/>
      <c r="O2958" s="226"/>
      <c r="P2958" s="9"/>
      <c r="R2958" s="454"/>
      <c r="S2958" s="227"/>
      <c r="T2958" s="4"/>
    </row>
    <row r="2959" spans="1:20" x14ac:dyDescent="0.2">
      <c r="A2959" s="13"/>
      <c r="B2959"/>
      <c r="J2959" s="227"/>
      <c r="O2959" s="226"/>
      <c r="P2959" s="9"/>
      <c r="R2959" s="454"/>
      <c r="S2959" s="227"/>
      <c r="T2959" s="4"/>
    </row>
    <row r="2960" spans="1:20" x14ac:dyDescent="0.2">
      <c r="A2960" s="13"/>
      <c r="B2960"/>
      <c r="J2960" s="227"/>
      <c r="O2960" s="226"/>
      <c r="P2960" s="9"/>
      <c r="R2960" s="454"/>
      <c r="S2960" s="227"/>
      <c r="T2960" s="4"/>
    </row>
    <row r="2961" spans="1:20" x14ac:dyDescent="0.2">
      <c r="A2961" s="13"/>
      <c r="B2961"/>
      <c r="J2961" s="227"/>
      <c r="O2961" s="226"/>
      <c r="P2961" s="9"/>
      <c r="R2961" s="454"/>
      <c r="S2961" s="227"/>
      <c r="T2961" s="4"/>
    </row>
    <row r="2962" spans="1:20" x14ac:dyDescent="0.2">
      <c r="A2962" s="13"/>
      <c r="B2962"/>
      <c r="J2962" s="227"/>
      <c r="O2962" s="226"/>
      <c r="P2962" s="9"/>
      <c r="R2962" s="454"/>
      <c r="S2962" s="227"/>
      <c r="T2962" s="4"/>
    </row>
    <row r="2963" spans="1:20" x14ac:dyDescent="0.2">
      <c r="A2963" s="13"/>
      <c r="B2963"/>
      <c r="J2963" s="227"/>
      <c r="O2963" s="226"/>
      <c r="P2963" s="9"/>
      <c r="R2963" s="454"/>
      <c r="S2963" s="227"/>
      <c r="T2963" s="4"/>
    </row>
    <row r="2964" spans="1:20" x14ac:dyDescent="0.2">
      <c r="A2964" s="13"/>
      <c r="B2964"/>
      <c r="J2964" s="227"/>
      <c r="O2964" s="226"/>
      <c r="P2964" s="9"/>
      <c r="R2964" s="454"/>
      <c r="S2964" s="227"/>
      <c r="T2964" s="4"/>
    </row>
    <row r="2965" spans="1:20" x14ac:dyDescent="0.2">
      <c r="A2965" s="13"/>
      <c r="B2965"/>
      <c r="J2965" s="227"/>
      <c r="O2965" s="226"/>
      <c r="P2965" s="9"/>
      <c r="R2965" s="454"/>
      <c r="S2965" s="227"/>
      <c r="T2965" s="4"/>
    </row>
    <row r="2966" spans="1:20" x14ac:dyDescent="0.2">
      <c r="A2966" s="13"/>
      <c r="B2966"/>
      <c r="J2966" s="227"/>
      <c r="O2966" s="226"/>
      <c r="P2966" s="9"/>
      <c r="R2966" s="454"/>
      <c r="S2966" s="227"/>
      <c r="T2966" s="4"/>
    </row>
    <row r="2967" spans="1:20" x14ac:dyDescent="0.2">
      <c r="A2967" s="13"/>
      <c r="B2967"/>
      <c r="J2967" s="227"/>
      <c r="O2967" s="226"/>
      <c r="P2967" s="9"/>
      <c r="R2967" s="454"/>
      <c r="S2967" s="227"/>
      <c r="T2967" s="4"/>
    </row>
    <row r="2968" spans="1:20" x14ac:dyDescent="0.2">
      <c r="A2968" s="13"/>
      <c r="B2968"/>
      <c r="J2968" s="227"/>
      <c r="O2968" s="226"/>
      <c r="P2968" s="9"/>
      <c r="R2968" s="454"/>
      <c r="S2968" s="227"/>
      <c r="T2968" s="4"/>
    </row>
    <row r="2969" spans="1:20" x14ac:dyDescent="0.2">
      <c r="A2969" s="13"/>
      <c r="B2969"/>
      <c r="J2969" s="227"/>
      <c r="O2969" s="226"/>
      <c r="P2969" s="9"/>
      <c r="R2969" s="454"/>
      <c r="S2969" s="227"/>
      <c r="T2969" s="4"/>
    </row>
    <row r="2970" spans="1:20" x14ac:dyDescent="0.2">
      <c r="A2970" s="13"/>
      <c r="B2970"/>
      <c r="J2970" s="227"/>
      <c r="O2970" s="226"/>
      <c r="P2970" s="9"/>
      <c r="R2970" s="454"/>
      <c r="S2970" s="227"/>
      <c r="T2970" s="4"/>
    </row>
    <row r="2971" spans="1:20" x14ac:dyDescent="0.2">
      <c r="A2971" s="13"/>
      <c r="B2971"/>
      <c r="J2971" s="227"/>
      <c r="O2971" s="226"/>
      <c r="P2971" s="9"/>
      <c r="R2971" s="454"/>
      <c r="S2971" s="227"/>
      <c r="T2971" s="4"/>
    </row>
    <row r="2972" spans="1:20" x14ac:dyDescent="0.2">
      <c r="A2972" s="13"/>
      <c r="B2972"/>
      <c r="J2972" s="227"/>
      <c r="O2972" s="226"/>
      <c r="P2972" s="9"/>
      <c r="R2972" s="454"/>
      <c r="S2972" s="227"/>
      <c r="T2972" s="4"/>
    </row>
    <row r="2973" spans="1:20" x14ac:dyDescent="0.2">
      <c r="A2973" s="13"/>
      <c r="B2973"/>
      <c r="J2973" s="227"/>
      <c r="O2973" s="226"/>
      <c r="P2973" s="9"/>
      <c r="R2973" s="454"/>
      <c r="S2973" s="227"/>
      <c r="T2973" s="4"/>
    </row>
    <row r="2974" spans="1:20" x14ac:dyDescent="0.2">
      <c r="A2974" s="13"/>
      <c r="B2974"/>
      <c r="J2974" s="227"/>
      <c r="O2974" s="226"/>
      <c r="P2974" s="9"/>
      <c r="R2974" s="454"/>
      <c r="S2974" s="227"/>
      <c r="T2974" s="4"/>
    </row>
    <row r="2975" spans="1:20" x14ac:dyDescent="0.2">
      <c r="A2975" s="13"/>
      <c r="B2975"/>
      <c r="J2975" s="227"/>
      <c r="O2975" s="226"/>
      <c r="P2975" s="9"/>
      <c r="R2975" s="454"/>
      <c r="S2975" s="227"/>
      <c r="T2975" s="4"/>
    </row>
    <row r="2976" spans="1:20" x14ac:dyDescent="0.2">
      <c r="A2976" s="13"/>
      <c r="B2976"/>
      <c r="J2976" s="227"/>
      <c r="O2976" s="226"/>
      <c r="P2976" s="9"/>
      <c r="R2976" s="454"/>
      <c r="S2976" s="227"/>
      <c r="T2976" s="4"/>
    </row>
    <row r="2977" spans="1:20" x14ac:dyDescent="0.2">
      <c r="A2977" s="13"/>
      <c r="B2977"/>
      <c r="J2977" s="227"/>
      <c r="O2977" s="226"/>
      <c r="P2977" s="9"/>
      <c r="R2977" s="454"/>
      <c r="S2977" s="227"/>
      <c r="T2977" s="4"/>
    </row>
    <row r="2978" spans="1:20" x14ac:dyDescent="0.2">
      <c r="A2978" s="13"/>
      <c r="B2978"/>
      <c r="J2978" s="227"/>
      <c r="O2978" s="226"/>
      <c r="P2978" s="9"/>
      <c r="R2978" s="454"/>
      <c r="S2978" s="227"/>
      <c r="T2978" s="4"/>
    </row>
    <row r="2979" spans="1:20" x14ac:dyDescent="0.2">
      <c r="A2979" s="13"/>
      <c r="B2979"/>
      <c r="J2979" s="227"/>
      <c r="O2979" s="226"/>
      <c r="P2979" s="9"/>
      <c r="R2979" s="454"/>
      <c r="S2979" s="227"/>
      <c r="T2979" s="4"/>
    </row>
    <row r="2980" spans="1:20" x14ac:dyDescent="0.2">
      <c r="A2980" s="13"/>
      <c r="B2980"/>
      <c r="J2980" s="227"/>
      <c r="O2980" s="226"/>
      <c r="P2980" s="9"/>
      <c r="R2980" s="454"/>
      <c r="S2980" s="227"/>
      <c r="T2980" s="4"/>
    </row>
    <row r="2981" spans="1:20" x14ac:dyDescent="0.2">
      <c r="A2981" s="13"/>
      <c r="B2981"/>
      <c r="J2981" s="227"/>
      <c r="O2981" s="226"/>
      <c r="P2981" s="9"/>
      <c r="R2981" s="454"/>
      <c r="S2981" s="227"/>
      <c r="T2981" s="4"/>
    </row>
    <row r="2982" spans="1:20" x14ac:dyDescent="0.2">
      <c r="A2982" s="13"/>
      <c r="B2982"/>
      <c r="J2982" s="227"/>
      <c r="O2982" s="226"/>
      <c r="P2982" s="9"/>
      <c r="R2982" s="454"/>
      <c r="S2982" s="227"/>
      <c r="T2982" s="4"/>
    </row>
    <row r="2983" spans="1:20" x14ac:dyDescent="0.2">
      <c r="A2983" s="13"/>
      <c r="B2983"/>
      <c r="J2983" s="227"/>
      <c r="O2983" s="226"/>
      <c r="P2983" s="9"/>
      <c r="R2983" s="454"/>
      <c r="S2983" s="227"/>
      <c r="T2983" s="4"/>
    </row>
    <row r="2984" spans="1:20" x14ac:dyDescent="0.2">
      <c r="A2984" s="13"/>
      <c r="B2984"/>
      <c r="J2984" s="227"/>
      <c r="O2984" s="226"/>
      <c r="P2984" s="9"/>
      <c r="R2984" s="454"/>
      <c r="S2984" s="227"/>
      <c r="T2984" s="4"/>
    </row>
    <row r="2985" spans="1:20" x14ac:dyDescent="0.2">
      <c r="A2985" s="13"/>
      <c r="B2985"/>
      <c r="J2985" s="227"/>
      <c r="O2985" s="226"/>
      <c r="P2985" s="9"/>
      <c r="R2985" s="454"/>
      <c r="S2985" s="227"/>
      <c r="T2985" s="4"/>
    </row>
    <row r="2986" spans="1:20" x14ac:dyDescent="0.2">
      <c r="A2986" s="13"/>
      <c r="B2986"/>
      <c r="J2986" s="227"/>
      <c r="O2986" s="226"/>
      <c r="P2986" s="9"/>
      <c r="R2986" s="454"/>
      <c r="S2986" s="227"/>
      <c r="T2986" s="4"/>
    </row>
    <row r="2987" spans="1:20" x14ac:dyDescent="0.2">
      <c r="A2987" s="13"/>
      <c r="B2987"/>
      <c r="J2987" s="227"/>
      <c r="O2987" s="226"/>
      <c r="P2987" s="9"/>
      <c r="R2987" s="454"/>
      <c r="S2987" s="227"/>
      <c r="T2987" s="4"/>
    </row>
    <row r="2988" spans="1:20" x14ac:dyDescent="0.2">
      <c r="A2988" s="13"/>
      <c r="B2988"/>
      <c r="J2988" s="227"/>
      <c r="O2988" s="226"/>
      <c r="P2988" s="9"/>
      <c r="R2988" s="454"/>
      <c r="S2988" s="227"/>
      <c r="T2988" s="4"/>
    </row>
    <row r="2989" spans="1:20" x14ac:dyDescent="0.2">
      <c r="A2989" s="13"/>
      <c r="B2989"/>
      <c r="J2989" s="227"/>
      <c r="O2989" s="226"/>
      <c r="P2989" s="9"/>
      <c r="R2989" s="454"/>
      <c r="S2989" s="227"/>
      <c r="T2989" s="4"/>
    </row>
    <row r="2990" spans="1:20" x14ac:dyDescent="0.2">
      <c r="A2990" s="13"/>
      <c r="B2990"/>
      <c r="J2990" s="227"/>
      <c r="O2990" s="226"/>
      <c r="P2990" s="9"/>
      <c r="R2990" s="454"/>
      <c r="S2990" s="227"/>
      <c r="T2990" s="4"/>
    </row>
    <row r="2991" spans="1:20" x14ac:dyDescent="0.2">
      <c r="A2991" s="13"/>
      <c r="B2991"/>
      <c r="J2991" s="227"/>
      <c r="O2991" s="226"/>
      <c r="P2991" s="9"/>
      <c r="R2991" s="454"/>
      <c r="S2991" s="227"/>
      <c r="T2991" s="4"/>
    </row>
    <row r="2992" spans="1:20" x14ac:dyDescent="0.2">
      <c r="A2992" s="13"/>
      <c r="B2992"/>
      <c r="J2992" s="227"/>
      <c r="O2992" s="226"/>
      <c r="P2992" s="9"/>
      <c r="R2992" s="454"/>
      <c r="S2992" s="227"/>
      <c r="T2992" s="4"/>
    </row>
    <row r="2993" spans="1:20" x14ac:dyDescent="0.2">
      <c r="A2993" s="13"/>
      <c r="B2993"/>
      <c r="J2993" s="227"/>
      <c r="O2993" s="226"/>
      <c r="P2993" s="9"/>
      <c r="R2993" s="454"/>
      <c r="S2993" s="227"/>
      <c r="T2993" s="4"/>
    </row>
    <row r="2994" spans="1:20" x14ac:dyDescent="0.2">
      <c r="A2994" s="13"/>
      <c r="B2994"/>
      <c r="J2994" s="227"/>
      <c r="O2994" s="226"/>
      <c r="P2994" s="9"/>
      <c r="R2994" s="454"/>
      <c r="S2994" s="227"/>
      <c r="T2994" s="4"/>
    </row>
    <row r="2995" spans="1:20" x14ac:dyDescent="0.2">
      <c r="A2995" s="13"/>
      <c r="B2995"/>
      <c r="J2995" s="227"/>
      <c r="O2995" s="226"/>
      <c r="P2995" s="9"/>
      <c r="R2995" s="454"/>
      <c r="S2995" s="227"/>
      <c r="T2995" s="4"/>
    </row>
    <row r="2996" spans="1:20" x14ac:dyDescent="0.2">
      <c r="A2996" s="13"/>
      <c r="B2996"/>
      <c r="J2996" s="227"/>
      <c r="O2996" s="226"/>
      <c r="P2996" s="9"/>
      <c r="R2996" s="454"/>
      <c r="S2996" s="227"/>
      <c r="T2996" s="4"/>
    </row>
    <row r="2997" spans="1:20" x14ac:dyDescent="0.2">
      <c r="A2997" s="13"/>
      <c r="B2997"/>
      <c r="J2997" s="227"/>
      <c r="O2997" s="226"/>
      <c r="P2997" s="9"/>
      <c r="R2997" s="454"/>
      <c r="S2997" s="227"/>
      <c r="T2997" s="4"/>
    </row>
    <row r="2998" spans="1:20" x14ac:dyDescent="0.2">
      <c r="A2998" s="13"/>
      <c r="B2998"/>
      <c r="J2998" s="227"/>
      <c r="O2998" s="226"/>
      <c r="P2998" s="9"/>
      <c r="R2998" s="454"/>
      <c r="S2998" s="227"/>
      <c r="T2998" s="4"/>
    </row>
    <row r="2999" spans="1:20" x14ac:dyDescent="0.2">
      <c r="A2999" s="13"/>
      <c r="B2999"/>
      <c r="J2999" s="227"/>
      <c r="O2999" s="226"/>
      <c r="P2999" s="9"/>
      <c r="R2999" s="454"/>
      <c r="S2999" s="227"/>
      <c r="T2999" s="4"/>
    </row>
    <row r="3000" spans="1:20" x14ac:dyDescent="0.2">
      <c r="A3000" s="13"/>
      <c r="B3000"/>
      <c r="J3000" s="227"/>
      <c r="O3000" s="226"/>
      <c r="P3000" s="9"/>
      <c r="R3000" s="454"/>
      <c r="S3000" s="227"/>
      <c r="T3000" s="4"/>
    </row>
    <row r="3001" spans="1:20" x14ac:dyDescent="0.2">
      <c r="A3001" s="13"/>
      <c r="B3001"/>
      <c r="J3001" s="227"/>
      <c r="O3001" s="226"/>
      <c r="P3001" s="9"/>
      <c r="R3001" s="454"/>
      <c r="S3001" s="227"/>
      <c r="T3001" s="4"/>
    </row>
    <row r="3002" spans="1:20" x14ac:dyDescent="0.2">
      <c r="A3002" s="13"/>
      <c r="B3002"/>
      <c r="J3002" s="227"/>
      <c r="O3002" s="226"/>
      <c r="P3002" s="9"/>
      <c r="R3002" s="454"/>
      <c r="S3002" s="227"/>
      <c r="T3002" s="4"/>
    </row>
    <row r="3003" spans="1:20" x14ac:dyDescent="0.2">
      <c r="A3003" s="13"/>
      <c r="B3003"/>
      <c r="J3003" s="227"/>
      <c r="O3003" s="226"/>
      <c r="P3003" s="9"/>
      <c r="R3003" s="454"/>
      <c r="S3003" s="227"/>
      <c r="T3003" s="4"/>
    </row>
    <row r="3004" spans="1:20" x14ac:dyDescent="0.2">
      <c r="A3004" s="13"/>
      <c r="B3004"/>
      <c r="J3004" s="227"/>
      <c r="O3004" s="226"/>
      <c r="P3004" s="9"/>
      <c r="R3004" s="454"/>
      <c r="S3004" s="227"/>
      <c r="T3004" s="4"/>
    </row>
    <row r="3005" spans="1:20" x14ac:dyDescent="0.2">
      <c r="A3005" s="13"/>
      <c r="B3005"/>
      <c r="J3005" s="227"/>
      <c r="O3005" s="226"/>
      <c r="P3005" s="9"/>
      <c r="R3005" s="454"/>
      <c r="S3005" s="227"/>
      <c r="T3005" s="4"/>
    </row>
    <row r="3006" spans="1:20" x14ac:dyDescent="0.2">
      <c r="A3006" s="13"/>
      <c r="B3006"/>
      <c r="J3006" s="227"/>
      <c r="O3006" s="226"/>
      <c r="P3006" s="9"/>
      <c r="R3006" s="454"/>
      <c r="S3006" s="227"/>
      <c r="T3006" s="4"/>
    </row>
    <row r="3007" spans="1:20" x14ac:dyDescent="0.2">
      <c r="A3007" s="13"/>
      <c r="B3007"/>
      <c r="J3007" s="227"/>
      <c r="O3007" s="226"/>
      <c r="P3007" s="9"/>
      <c r="R3007" s="454"/>
      <c r="S3007" s="227"/>
      <c r="T3007" s="4"/>
    </row>
    <row r="3008" spans="1:20" x14ac:dyDescent="0.2">
      <c r="A3008" s="13"/>
      <c r="B3008"/>
      <c r="J3008" s="227"/>
      <c r="O3008" s="226"/>
      <c r="P3008" s="9"/>
      <c r="R3008" s="454"/>
      <c r="S3008" s="227"/>
      <c r="T3008" s="4"/>
    </row>
    <row r="3009" spans="1:20" x14ac:dyDescent="0.2">
      <c r="A3009" s="13"/>
      <c r="B3009"/>
      <c r="J3009" s="227"/>
      <c r="O3009" s="226"/>
      <c r="P3009" s="9"/>
      <c r="R3009" s="454"/>
      <c r="S3009" s="227"/>
      <c r="T3009" s="4"/>
    </row>
    <row r="3010" spans="1:20" x14ac:dyDescent="0.2">
      <c r="A3010" s="13"/>
      <c r="B3010"/>
      <c r="J3010" s="227"/>
      <c r="O3010" s="226"/>
      <c r="P3010" s="9"/>
      <c r="R3010" s="454"/>
      <c r="S3010" s="227"/>
      <c r="T3010" s="4"/>
    </row>
    <row r="3011" spans="1:20" x14ac:dyDescent="0.2">
      <c r="A3011" s="13"/>
      <c r="B3011"/>
      <c r="J3011" s="227"/>
      <c r="O3011" s="226"/>
      <c r="P3011" s="9"/>
      <c r="R3011" s="454"/>
      <c r="S3011" s="227"/>
      <c r="T3011" s="4"/>
    </row>
    <row r="3012" spans="1:20" x14ac:dyDescent="0.2">
      <c r="A3012" s="13"/>
      <c r="B3012"/>
      <c r="J3012" s="227"/>
      <c r="O3012" s="226"/>
      <c r="P3012" s="9"/>
      <c r="R3012" s="454"/>
      <c r="S3012" s="227"/>
      <c r="T3012" s="4"/>
    </row>
    <row r="3013" spans="1:20" x14ac:dyDescent="0.2">
      <c r="A3013" s="13"/>
      <c r="B3013"/>
      <c r="J3013" s="227"/>
      <c r="O3013" s="226"/>
      <c r="P3013" s="9"/>
      <c r="R3013" s="454"/>
      <c r="S3013" s="227"/>
      <c r="T3013" s="4"/>
    </row>
    <row r="3014" spans="1:20" x14ac:dyDescent="0.2">
      <c r="A3014" s="13"/>
      <c r="B3014"/>
      <c r="J3014" s="227"/>
      <c r="O3014" s="226"/>
      <c r="P3014" s="9"/>
      <c r="R3014" s="454"/>
      <c r="S3014" s="227"/>
      <c r="T3014" s="4"/>
    </row>
    <row r="3015" spans="1:20" x14ac:dyDescent="0.2">
      <c r="A3015" s="13"/>
      <c r="B3015"/>
      <c r="J3015" s="227"/>
      <c r="O3015" s="226"/>
      <c r="P3015" s="9"/>
      <c r="R3015" s="454"/>
      <c r="S3015" s="227"/>
      <c r="T3015" s="4"/>
    </row>
    <row r="3016" spans="1:20" x14ac:dyDescent="0.2">
      <c r="A3016" s="13"/>
      <c r="B3016"/>
      <c r="J3016" s="227"/>
      <c r="O3016" s="226"/>
      <c r="P3016" s="9"/>
      <c r="R3016" s="454"/>
      <c r="S3016" s="227"/>
      <c r="T3016" s="4"/>
    </row>
    <row r="3017" spans="1:20" x14ac:dyDescent="0.2">
      <c r="A3017" s="13"/>
      <c r="B3017"/>
      <c r="J3017" s="227"/>
      <c r="O3017" s="226"/>
      <c r="P3017" s="9"/>
      <c r="R3017" s="454"/>
      <c r="S3017" s="227"/>
      <c r="T3017" s="4"/>
    </row>
    <row r="3018" spans="1:20" x14ac:dyDescent="0.2">
      <c r="A3018" s="13"/>
      <c r="B3018"/>
      <c r="J3018" s="227"/>
      <c r="O3018" s="226"/>
      <c r="P3018" s="9"/>
      <c r="R3018" s="454"/>
      <c r="S3018" s="227"/>
      <c r="T3018" s="4"/>
    </row>
    <row r="3019" spans="1:20" x14ac:dyDescent="0.2">
      <c r="A3019" s="13"/>
      <c r="B3019"/>
      <c r="J3019" s="227"/>
      <c r="O3019" s="226"/>
      <c r="P3019" s="9"/>
      <c r="R3019" s="454"/>
      <c r="S3019" s="227"/>
      <c r="T3019" s="4"/>
    </row>
    <row r="3020" spans="1:20" x14ac:dyDescent="0.2">
      <c r="A3020" s="13"/>
      <c r="B3020"/>
      <c r="J3020" s="227"/>
      <c r="O3020" s="226"/>
      <c r="P3020" s="9"/>
      <c r="R3020" s="454"/>
      <c r="S3020" s="227"/>
      <c r="T3020" s="4"/>
    </row>
    <row r="3021" spans="1:20" x14ac:dyDescent="0.2">
      <c r="A3021" s="13"/>
      <c r="B3021"/>
      <c r="J3021" s="227"/>
      <c r="O3021" s="226"/>
      <c r="P3021" s="9"/>
      <c r="R3021" s="454"/>
      <c r="S3021" s="227"/>
      <c r="T3021" s="4"/>
    </row>
    <row r="3022" spans="1:20" x14ac:dyDescent="0.2">
      <c r="A3022" s="13"/>
      <c r="B3022"/>
      <c r="J3022" s="227"/>
      <c r="O3022" s="226"/>
      <c r="P3022" s="9"/>
      <c r="R3022" s="454"/>
      <c r="S3022" s="227"/>
      <c r="T3022" s="4"/>
    </row>
    <row r="3023" spans="1:20" x14ac:dyDescent="0.2">
      <c r="A3023" s="13"/>
      <c r="B3023"/>
      <c r="J3023" s="227"/>
      <c r="O3023" s="226"/>
      <c r="P3023" s="9"/>
      <c r="R3023" s="454"/>
      <c r="S3023" s="227"/>
      <c r="T3023" s="4"/>
    </row>
    <row r="3024" spans="1:20" x14ac:dyDescent="0.2">
      <c r="A3024" s="13"/>
      <c r="B3024"/>
      <c r="J3024" s="227"/>
      <c r="O3024" s="226"/>
      <c r="P3024" s="9"/>
      <c r="R3024" s="454"/>
      <c r="S3024" s="227"/>
      <c r="T3024" s="4"/>
    </row>
    <row r="3025" spans="1:20" x14ac:dyDescent="0.2">
      <c r="A3025" s="13"/>
      <c r="B3025"/>
      <c r="J3025" s="227"/>
      <c r="O3025" s="226"/>
      <c r="P3025" s="9"/>
      <c r="R3025" s="454"/>
      <c r="S3025" s="227"/>
      <c r="T3025" s="4"/>
    </row>
    <row r="3026" spans="1:20" x14ac:dyDescent="0.2">
      <c r="A3026" s="13"/>
      <c r="B3026"/>
      <c r="J3026" s="227"/>
      <c r="O3026" s="226"/>
      <c r="P3026" s="9"/>
      <c r="R3026" s="454"/>
      <c r="S3026" s="227"/>
      <c r="T3026" s="4"/>
    </row>
    <row r="3027" spans="1:20" x14ac:dyDescent="0.2">
      <c r="A3027" s="13"/>
      <c r="B3027"/>
      <c r="J3027" s="227"/>
      <c r="O3027" s="226"/>
      <c r="P3027" s="9"/>
      <c r="R3027" s="454"/>
      <c r="S3027" s="227"/>
      <c r="T3027" s="4"/>
    </row>
    <row r="3028" spans="1:20" x14ac:dyDescent="0.2">
      <c r="A3028" s="13"/>
      <c r="B3028"/>
      <c r="J3028" s="227"/>
      <c r="O3028" s="226"/>
      <c r="P3028" s="9"/>
      <c r="R3028" s="454"/>
      <c r="S3028" s="227"/>
      <c r="T3028" s="4"/>
    </row>
    <row r="3029" spans="1:20" x14ac:dyDescent="0.2">
      <c r="A3029" s="13"/>
      <c r="B3029"/>
      <c r="J3029" s="227"/>
      <c r="O3029" s="226"/>
      <c r="P3029" s="9"/>
      <c r="R3029" s="454"/>
      <c r="S3029" s="227"/>
      <c r="T3029" s="4"/>
    </row>
    <row r="3030" spans="1:20" x14ac:dyDescent="0.2">
      <c r="A3030" s="13"/>
      <c r="B3030"/>
      <c r="J3030" s="227"/>
      <c r="O3030" s="226"/>
      <c r="P3030" s="9"/>
      <c r="R3030" s="454"/>
      <c r="S3030" s="227"/>
      <c r="T3030" s="4"/>
    </row>
    <row r="3031" spans="1:20" x14ac:dyDescent="0.2">
      <c r="A3031" s="13"/>
      <c r="B3031"/>
      <c r="J3031" s="227"/>
      <c r="O3031" s="226"/>
      <c r="P3031" s="9"/>
      <c r="R3031" s="454"/>
      <c r="S3031" s="227"/>
      <c r="T3031" s="4"/>
    </row>
    <row r="3032" spans="1:20" x14ac:dyDescent="0.2">
      <c r="A3032" s="13"/>
      <c r="B3032"/>
      <c r="J3032" s="227"/>
      <c r="O3032" s="226"/>
      <c r="P3032" s="9"/>
      <c r="R3032" s="454"/>
      <c r="S3032" s="227"/>
      <c r="T3032" s="4"/>
    </row>
    <row r="3033" spans="1:20" x14ac:dyDescent="0.2">
      <c r="A3033" s="13"/>
      <c r="B3033"/>
      <c r="J3033" s="227"/>
      <c r="O3033" s="226"/>
      <c r="P3033" s="9"/>
      <c r="R3033" s="454"/>
      <c r="S3033" s="227"/>
      <c r="T3033" s="4"/>
    </row>
    <row r="3034" spans="1:20" x14ac:dyDescent="0.2">
      <c r="A3034" s="13"/>
      <c r="B3034"/>
      <c r="J3034" s="227"/>
      <c r="O3034" s="226"/>
      <c r="P3034" s="9"/>
      <c r="R3034" s="454"/>
      <c r="S3034" s="227"/>
      <c r="T3034" s="4"/>
    </row>
    <row r="3035" spans="1:20" x14ac:dyDescent="0.2">
      <c r="A3035" s="13"/>
      <c r="B3035"/>
      <c r="J3035" s="227"/>
      <c r="O3035" s="226"/>
      <c r="P3035" s="9"/>
      <c r="R3035" s="454"/>
      <c r="S3035" s="227"/>
      <c r="T3035" s="4"/>
    </row>
    <row r="3036" spans="1:20" x14ac:dyDescent="0.2">
      <c r="A3036" s="13"/>
      <c r="B3036"/>
      <c r="J3036" s="227"/>
      <c r="O3036" s="226"/>
      <c r="P3036" s="9"/>
      <c r="R3036" s="454"/>
      <c r="S3036" s="227"/>
      <c r="T3036" s="4"/>
    </row>
    <row r="3037" spans="1:20" x14ac:dyDescent="0.2">
      <c r="A3037" s="13"/>
      <c r="B3037"/>
      <c r="J3037" s="227"/>
      <c r="O3037" s="226"/>
      <c r="P3037" s="9"/>
      <c r="R3037" s="454"/>
      <c r="S3037" s="227"/>
      <c r="T3037" s="4"/>
    </row>
    <row r="3038" spans="1:20" x14ac:dyDescent="0.2">
      <c r="A3038" s="13"/>
      <c r="B3038"/>
      <c r="J3038" s="227"/>
      <c r="O3038" s="226"/>
      <c r="P3038" s="9"/>
      <c r="R3038" s="454"/>
      <c r="S3038" s="227"/>
      <c r="T3038" s="4"/>
    </row>
    <row r="3039" spans="1:20" x14ac:dyDescent="0.2">
      <c r="A3039" s="13"/>
      <c r="B3039"/>
      <c r="J3039" s="227"/>
      <c r="O3039" s="226"/>
      <c r="P3039" s="9"/>
      <c r="R3039" s="454"/>
      <c r="S3039" s="227"/>
      <c r="T3039" s="4"/>
    </row>
    <row r="3040" spans="1:20" x14ac:dyDescent="0.2">
      <c r="A3040" s="13"/>
      <c r="B3040"/>
      <c r="J3040" s="227"/>
      <c r="O3040" s="226"/>
      <c r="P3040" s="9"/>
      <c r="R3040" s="454"/>
      <c r="S3040" s="227"/>
      <c r="T3040" s="4"/>
    </row>
    <row r="3041" spans="1:20" x14ac:dyDescent="0.2">
      <c r="A3041" s="13"/>
      <c r="B3041"/>
      <c r="J3041" s="227"/>
      <c r="O3041" s="226"/>
      <c r="P3041" s="9"/>
      <c r="R3041" s="454"/>
      <c r="S3041" s="227"/>
      <c r="T3041" s="4"/>
    </row>
    <row r="3042" spans="1:20" x14ac:dyDescent="0.2">
      <c r="A3042" s="13"/>
      <c r="B3042"/>
      <c r="J3042" s="227"/>
      <c r="O3042" s="226"/>
      <c r="P3042" s="9"/>
      <c r="R3042" s="454"/>
      <c r="S3042" s="227"/>
      <c r="T3042" s="4"/>
    </row>
    <row r="3043" spans="1:20" x14ac:dyDescent="0.2">
      <c r="A3043" s="13"/>
      <c r="B3043"/>
      <c r="J3043" s="227"/>
      <c r="O3043" s="226"/>
      <c r="P3043" s="9"/>
      <c r="R3043" s="454"/>
      <c r="S3043" s="227"/>
      <c r="T3043" s="4"/>
    </row>
    <row r="3044" spans="1:20" x14ac:dyDescent="0.2">
      <c r="A3044" s="13"/>
      <c r="B3044"/>
      <c r="J3044" s="227"/>
      <c r="O3044" s="226"/>
      <c r="P3044" s="9"/>
      <c r="R3044" s="454"/>
      <c r="S3044" s="227"/>
      <c r="T3044" s="4"/>
    </row>
    <row r="3045" spans="1:20" x14ac:dyDescent="0.2">
      <c r="A3045" s="13"/>
      <c r="B3045"/>
      <c r="J3045" s="227"/>
      <c r="O3045" s="226"/>
      <c r="P3045" s="9"/>
      <c r="R3045" s="454"/>
      <c r="S3045" s="227"/>
      <c r="T3045" s="4"/>
    </row>
    <row r="3046" spans="1:20" x14ac:dyDescent="0.2">
      <c r="A3046" s="13"/>
      <c r="B3046"/>
      <c r="J3046" s="227"/>
      <c r="O3046" s="226"/>
      <c r="P3046" s="9"/>
      <c r="R3046" s="454"/>
      <c r="S3046" s="227"/>
      <c r="T3046" s="4"/>
    </row>
    <row r="3047" spans="1:20" x14ac:dyDescent="0.2">
      <c r="A3047" s="13"/>
      <c r="B3047"/>
      <c r="J3047" s="227"/>
      <c r="O3047" s="226"/>
      <c r="P3047" s="9"/>
      <c r="R3047" s="454"/>
      <c r="S3047" s="227"/>
      <c r="T3047" s="4"/>
    </row>
    <row r="3048" spans="1:20" x14ac:dyDescent="0.2">
      <c r="A3048" s="13"/>
      <c r="B3048"/>
      <c r="J3048" s="227"/>
      <c r="O3048" s="226"/>
      <c r="P3048" s="9"/>
      <c r="R3048" s="454"/>
      <c r="S3048" s="227"/>
      <c r="T3048" s="4"/>
    </row>
    <row r="3049" spans="1:20" x14ac:dyDescent="0.2">
      <c r="A3049" s="13"/>
      <c r="B3049"/>
      <c r="J3049" s="227"/>
      <c r="O3049" s="226"/>
      <c r="P3049" s="9"/>
      <c r="R3049" s="454"/>
      <c r="S3049" s="227"/>
      <c r="T3049" s="4"/>
    </row>
    <row r="3050" spans="1:20" x14ac:dyDescent="0.2">
      <c r="A3050" s="13"/>
      <c r="B3050"/>
      <c r="J3050" s="227"/>
      <c r="O3050" s="226"/>
      <c r="P3050" s="9"/>
      <c r="R3050" s="454"/>
      <c r="S3050" s="227"/>
      <c r="T3050" s="4"/>
    </row>
    <row r="3051" spans="1:20" x14ac:dyDescent="0.2">
      <c r="A3051" s="13"/>
      <c r="B3051"/>
      <c r="J3051" s="227"/>
      <c r="O3051" s="226"/>
      <c r="P3051" s="9"/>
      <c r="R3051" s="454"/>
      <c r="S3051" s="227"/>
      <c r="T3051" s="4"/>
    </row>
    <row r="3052" spans="1:20" x14ac:dyDescent="0.2">
      <c r="A3052" s="13"/>
      <c r="B3052"/>
      <c r="J3052" s="227"/>
      <c r="O3052" s="226"/>
      <c r="P3052" s="9"/>
      <c r="R3052" s="454"/>
      <c r="S3052" s="227"/>
      <c r="T3052" s="4"/>
    </row>
    <row r="3053" spans="1:20" x14ac:dyDescent="0.2">
      <c r="A3053" s="13"/>
      <c r="B3053"/>
      <c r="J3053" s="227"/>
      <c r="O3053" s="226"/>
      <c r="P3053" s="9"/>
      <c r="R3053" s="454"/>
      <c r="S3053" s="227"/>
      <c r="T3053" s="4"/>
    </row>
    <row r="3054" spans="1:20" x14ac:dyDescent="0.2">
      <c r="A3054" s="13"/>
      <c r="B3054"/>
      <c r="J3054" s="227"/>
      <c r="O3054" s="226"/>
      <c r="P3054" s="9"/>
      <c r="R3054" s="454"/>
      <c r="S3054" s="227"/>
      <c r="T3054" s="4"/>
    </row>
    <row r="3055" spans="1:20" x14ac:dyDescent="0.2">
      <c r="A3055" s="13"/>
      <c r="B3055"/>
      <c r="J3055" s="227"/>
      <c r="O3055" s="226"/>
      <c r="P3055" s="9"/>
      <c r="R3055" s="454"/>
      <c r="S3055" s="227"/>
      <c r="T3055" s="4"/>
    </row>
    <row r="3056" spans="1:20" x14ac:dyDescent="0.2">
      <c r="A3056" s="13"/>
      <c r="B3056"/>
      <c r="J3056" s="227"/>
      <c r="O3056" s="226"/>
      <c r="P3056" s="9"/>
      <c r="R3056" s="454"/>
      <c r="S3056" s="227"/>
      <c r="T3056" s="4"/>
    </row>
    <row r="3057" spans="1:20" x14ac:dyDescent="0.2">
      <c r="A3057" s="13"/>
      <c r="B3057"/>
      <c r="J3057" s="227"/>
      <c r="O3057" s="226"/>
      <c r="P3057" s="9"/>
      <c r="R3057" s="454"/>
      <c r="S3057" s="227"/>
      <c r="T3057" s="4"/>
    </row>
    <row r="3058" spans="1:20" x14ac:dyDescent="0.2">
      <c r="A3058" s="13"/>
      <c r="B3058"/>
      <c r="J3058" s="227"/>
      <c r="O3058" s="226"/>
      <c r="P3058" s="9"/>
      <c r="R3058" s="454"/>
      <c r="S3058" s="227"/>
      <c r="T3058" s="4"/>
    </row>
    <row r="3059" spans="1:20" x14ac:dyDescent="0.2">
      <c r="A3059" s="13"/>
      <c r="B3059"/>
      <c r="J3059" s="227"/>
      <c r="O3059" s="226"/>
      <c r="P3059" s="9"/>
      <c r="R3059" s="454"/>
      <c r="S3059" s="227"/>
      <c r="T3059" s="4"/>
    </row>
    <row r="3060" spans="1:20" x14ac:dyDescent="0.2">
      <c r="A3060" s="13"/>
      <c r="B3060"/>
      <c r="J3060" s="227"/>
      <c r="O3060" s="226"/>
      <c r="P3060" s="9"/>
      <c r="R3060" s="454"/>
      <c r="S3060" s="227"/>
      <c r="T3060" s="4"/>
    </row>
    <row r="3061" spans="1:20" x14ac:dyDescent="0.2">
      <c r="A3061" s="13"/>
      <c r="B3061"/>
      <c r="J3061" s="227"/>
      <c r="O3061" s="226"/>
      <c r="P3061" s="9"/>
      <c r="R3061" s="454"/>
      <c r="S3061" s="227"/>
      <c r="T3061" s="4"/>
    </row>
    <row r="3062" spans="1:20" x14ac:dyDescent="0.2">
      <c r="A3062" s="13"/>
      <c r="B3062"/>
      <c r="J3062" s="227"/>
      <c r="O3062" s="226"/>
      <c r="P3062" s="9"/>
      <c r="R3062" s="454"/>
      <c r="S3062" s="227"/>
      <c r="T3062" s="4"/>
    </row>
    <row r="3063" spans="1:20" x14ac:dyDescent="0.2">
      <c r="A3063" s="13"/>
      <c r="B3063"/>
      <c r="J3063" s="227"/>
      <c r="O3063" s="226"/>
      <c r="P3063" s="9"/>
      <c r="R3063" s="454"/>
      <c r="S3063" s="227"/>
      <c r="T3063" s="4"/>
    </row>
    <row r="3064" spans="1:20" x14ac:dyDescent="0.2">
      <c r="A3064" s="13"/>
      <c r="B3064"/>
      <c r="J3064" s="227"/>
      <c r="O3064" s="226"/>
      <c r="P3064" s="9"/>
      <c r="R3064" s="454"/>
      <c r="S3064" s="227"/>
      <c r="T3064" s="4"/>
    </row>
    <row r="3065" spans="1:20" x14ac:dyDescent="0.2">
      <c r="A3065" s="13"/>
      <c r="B3065"/>
      <c r="J3065" s="227"/>
      <c r="O3065" s="226"/>
      <c r="P3065" s="9"/>
      <c r="R3065" s="454"/>
      <c r="S3065" s="227"/>
      <c r="T3065" s="4"/>
    </row>
    <row r="3066" spans="1:20" x14ac:dyDescent="0.2">
      <c r="A3066" s="13"/>
      <c r="B3066"/>
      <c r="J3066" s="227"/>
      <c r="O3066" s="226"/>
      <c r="P3066" s="9"/>
      <c r="R3066" s="454"/>
      <c r="S3066" s="227"/>
      <c r="T3066" s="4"/>
    </row>
    <row r="3067" spans="1:20" x14ac:dyDescent="0.2">
      <c r="A3067" s="13"/>
      <c r="B3067"/>
      <c r="J3067" s="227"/>
      <c r="O3067" s="226"/>
      <c r="P3067" s="9"/>
      <c r="R3067" s="454"/>
      <c r="S3067" s="227"/>
      <c r="T3067" s="4"/>
    </row>
    <row r="3068" spans="1:20" x14ac:dyDescent="0.2">
      <c r="A3068" s="13"/>
      <c r="B3068"/>
      <c r="J3068" s="227"/>
      <c r="O3068" s="226"/>
      <c r="P3068" s="9"/>
      <c r="R3068" s="454"/>
      <c r="S3068" s="227"/>
      <c r="T3068" s="4"/>
    </row>
    <row r="3069" spans="1:20" x14ac:dyDescent="0.2">
      <c r="A3069" s="13"/>
      <c r="B3069"/>
      <c r="J3069" s="227"/>
      <c r="O3069" s="226"/>
      <c r="P3069" s="9"/>
      <c r="R3069" s="454"/>
      <c r="S3069" s="227"/>
      <c r="T3069" s="4"/>
    </row>
    <row r="3070" spans="1:20" x14ac:dyDescent="0.2">
      <c r="A3070" s="13"/>
      <c r="B3070"/>
      <c r="J3070" s="227"/>
      <c r="O3070" s="226"/>
      <c r="P3070" s="9"/>
      <c r="R3070" s="454"/>
      <c r="S3070" s="227"/>
      <c r="T3070" s="4"/>
    </row>
    <row r="3071" spans="1:20" x14ac:dyDescent="0.2">
      <c r="A3071" s="13"/>
      <c r="B3071"/>
      <c r="J3071" s="227"/>
      <c r="O3071" s="226"/>
      <c r="P3071" s="9"/>
      <c r="R3071" s="454"/>
      <c r="S3071" s="227"/>
      <c r="T3071" s="4"/>
    </row>
    <row r="3072" spans="1:20" x14ac:dyDescent="0.2">
      <c r="A3072" s="13"/>
      <c r="B3072"/>
      <c r="J3072" s="227"/>
      <c r="O3072" s="226"/>
      <c r="P3072" s="9"/>
      <c r="R3072" s="454"/>
      <c r="S3072" s="227"/>
      <c r="T3072" s="4"/>
    </row>
    <row r="3073" spans="1:20" x14ac:dyDescent="0.2">
      <c r="A3073" s="13"/>
      <c r="B3073"/>
      <c r="J3073" s="227"/>
      <c r="O3073" s="226"/>
      <c r="P3073" s="9"/>
      <c r="R3073" s="454"/>
      <c r="S3073" s="227"/>
      <c r="T3073" s="4"/>
    </row>
    <row r="3074" spans="1:20" x14ac:dyDescent="0.2">
      <c r="A3074" s="13"/>
      <c r="B3074"/>
      <c r="J3074" s="227"/>
      <c r="O3074" s="226"/>
      <c r="P3074" s="9"/>
      <c r="R3074" s="454"/>
      <c r="S3074" s="227"/>
      <c r="T3074" s="4"/>
    </row>
    <row r="3075" spans="1:20" x14ac:dyDescent="0.2">
      <c r="A3075" s="13"/>
      <c r="B3075"/>
      <c r="J3075" s="227"/>
      <c r="O3075" s="226"/>
      <c r="P3075" s="9"/>
      <c r="R3075" s="454"/>
      <c r="S3075" s="227"/>
      <c r="T3075" s="4"/>
    </row>
    <row r="3076" spans="1:20" x14ac:dyDescent="0.2">
      <c r="A3076" s="13"/>
      <c r="B3076"/>
      <c r="J3076" s="227"/>
      <c r="O3076" s="226"/>
      <c r="P3076" s="9"/>
      <c r="R3076" s="454"/>
      <c r="S3076" s="227"/>
      <c r="T3076" s="4"/>
    </row>
    <row r="3077" spans="1:20" x14ac:dyDescent="0.2">
      <c r="A3077" s="13"/>
      <c r="B3077"/>
      <c r="J3077" s="227"/>
      <c r="O3077" s="226"/>
      <c r="P3077" s="9"/>
      <c r="R3077" s="454"/>
      <c r="S3077" s="227"/>
      <c r="T3077" s="4"/>
    </row>
    <row r="3078" spans="1:20" x14ac:dyDescent="0.2">
      <c r="A3078" s="13"/>
      <c r="B3078"/>
      <c r="J3078" s="227"/>
      <c r="O3078" s="226"/>
      <c r="P3078" s="9"/>
      <c r="R3078" s="454"/>
      <c r="S3078" s="227"/>
      <c r="T3078" s="4"/>
    </row>
    <row r="3079" spans="1:20" x14ac:dyDescent="0.2">
      <c r="A3079" s="13"/>
      <c r="B3079"/>
      <c r="J3079" s="227"/>
      <c r="O3079" s="226"/>
      <c r="P3079" s="9"/>
      <c r="R3079" s="454"/>
      <c r="S3079" s="227"/>
      <c r="T3079" s="4"/>
    </row>
    <row r="3080" spans="1:20" x14ac:dyDescent="0.2">
      <c r="A3080" s="13"/>
      <c r="B3080"/>
      <c r="J3080" s="227"/>
      <c r="O3080" s="226"/>
      <c r="P3080" s="9"/>
      <c r="R3080" s="454"/>
      <c r="S3080" s="227"/>
      <c r="T3080" s="4"/>
    </row>
    <row r="3081" spans="1:20" x14ac:dyDescent="0.2">
      <c r="A3081" s="13"/>
      <c r="B3081"/>
      <c r="J3081" s="227"/>
      <c r="O3081" s="226"/>
      <c r="P3081" s="9"/>
      <c r="R3081" s="454"/>
      <c r="S3081" s="227"/>
      <c r="T3081" s="4"/>
    </row>
    <row r="3082" spans="1:20" x14ac:dyDescent="0.2">
      <c r="A3082" s="13"/>
      <c r="B3082"/>
      <c r="J3082" s="227"/>
      <c r="O3082" s="226"/>
      <c r="P3082" s="9"/>
      <c r="R3082" s="454"/>
      <c r="S3082" s="227"/>
      <c r="T3082" s="4"/>
    </row>
    <row r="3083" spans="1:20" x14ac:dyDescent="0.2">
      <c r="A3083" s="13"/>
      <c r="B3083"/>
      <c r="J3083" s="227"/>
      <c r="O3083" s="226"/>
      <c r="P3083" s="9"/>
      <c r="R3083" s="454"/>
      <c r="S3083" s="227"/>
      <c r="T3083" s="4"/>
    </row>
    <row r="3084" spans="1:20" x14ac:dyDescent="0.2">
      <c r="A3084" s="13"/>
      <c r="B3084"/>
      <c r="J3084" s="227"/>
      <c r="O3084" s="226"/>
      <c r="P3084" s="9"/>
      <c r="R3084" s="454"/>
      <c r="S3084" s="227"/>
      <c r="T3084" s="4"/>
    </row>
    <row r="3085" spans="1:20" x14ac:dyDescent="0.2">
      <c r="A3085" s="13"/>
      <c r="B3085"/>
      <c r="J3085" s="227"/>
      <c r="O3085" s="226"/>
      <c r="P3085" s="9"/>
      <c r="R3085" s="454"/>
      <c r="S3085" s="227"/>
      <c r="T3085" s="4"/>
    </row>
    <row r="3086" spans="1:20" x14ac:dyDescent="0.2">
      <c r="A3086" s="13"/>
      <c r="B3086"/>
      <c r="J3086" s="227"/>
      <c r="O3086" s="226"/>
      <c r="P3086" s="9"/>
      <c r="R3086" s="454"/>
      <c r="S3086" s="227"/>
      <c r="T3086" s="4"/>
    </row>
    <row r="3087" spans="1:20" x14ac:dyDescent="0.2">
      <c r="A3087" s="13"/>
      <c r="B3087"/>
      <c r="J3087" s="227"/>
      <c r="O3087" s="226"/>
      <c r="P3087" s="9"/>
      <c r="R3087" s="454"/>
      <c r="S3087" s="227"/>
      <c r="T3087" s="4"/>
    </row>
    <row r="3088" spans="1:20" x14ac:dyDescent="0.2">
      <c r="A3088" s="13"/>
      <c r="B3088"/>
      <c r="J3088" s="227"/>
      <c r="O3088" s="226"/>
      <c r="P3088" s="9"/>
      <c r="R3088" s="454"/>
      <c r="S3088" s="227"/>
      <c r="T3088" s="4"/>
    </row>
    <row r="3089" spans="1:20" x14ac:dyDescent="0.2">
      <c r="A3089" s="13"/>
      <c r="B3089"/>
      <c r="J3089" s="227"/>
      <c r="O3089" s="226"/>
      <c r="P3089" s="9"/>
      <c r="R3089" s="454"/>
      <c r="S3089" s="227"/>
      <c r="T3089" s="4"/>
    </row>
    <row r="3090" spans="1:20" x14ac:dyDescent="0.2">
      <c r="A3090" s="13"/>
      <c r="B3090"/>
      <c r="J3090" s="227"/>
      <c r="O3090" s="226"/>
      <c r="P3090" s="9"/>
      <c r="R3090" s="454"/>
      <c r="S3090" s="227"/>
      <c r="T3090" s="4"/>
    </row>
    <row r="3091" spans="1:20" x14ac:dyDescent="0.2">
      <c r="A3091" s="13"/>
      <c r="B3091"/>
      <c r="J3091" s="227"/>
      <c r="O3091" s="226"/>
      <c r="P3091" s="9"/>
      <c r="R3091" s="454"/>
      <c r="S3091" s="227"/>
      <c r="T3091" s="4"/>
    </row>
    <row r="3092" spans="1:20" x14ac:dyDescent="0.2">
      <c r="A3092" s="13"/>
      <c r="B3092"/>
      <c r="J3092" s="227"/>
      <c r="O3092" s="226"/>
      <c r="P3092" s="9"/>
      <c r="R3092" s="454"/>
      <c r="S3092" s="227"/>
      <c r="T3092" s="4"/>
    </row>
    <row r="3093" spans="1:20" x14ac:dyDescent="0.2">
      <c r="A3093" s="13"/>
      <c r="B3093"/>
      <c r="J3093" s="227"/>
      <c r="O3093" s="226"/>
      <c r="P3093" s="9"/>
      <c r="R3093" s="454"/>
      <c r="S3093" s="227"/>
      <c r="T3093" s="4"/>
    </row>
    <row r="3094" spans="1:20" x14ac:dyDescent="0.2">
      <c r="A3094" s="13"/>
      <c r="B3094"/>
      <c r="J3094" s="227"/>
      <c r="O3094" s="226"/>
      <c r="P3094" s="9"/>
      <c r="R3094" s="454"/>
      <c r="S3094" s="227"/>
      <c r="T3094" s="4"/>
    </row>
    <row r="3095" spans="1:20" x14ac:dyDescent="0.2">
      <c r="A3095" s="13"/>
      <c r="B3095"/>
      <c r="J3095" s="227"/>
      <c r="O3095" s="226"/>
      <c r="P3095" s="9"/>
      <c r="R3095" s="454"/>
      <c r="S3095" s="227"/>
      <c r="T3095" s="4"/>
    </row>
    <row r="3096" spans="1:20" x14ac:dyDescent="0.2">
      <c r="A3096" s="13"/>
      <c r="B3096"/>
      <c r="J3096" s="227"/>
      <c r="O3096" s="226"/>
      <c r="P3096" s="9"/>
      <c r="R3096" s="454"/>
      <c r="S3096" s="227"/>
      <c r="T3096" s="4"/>
    </row>
    <row r="3097" spans="1:20" x14ac:dyDescent="0.2">
      <c r="A3097" s="13"/>
      <c r="B3097"/>
      <c r="J3097" s="227"/>
      <c r="O3097" s="226"/>
      <c r="P3097" s="9"/>
      <c r="R3097" s="454"/>
      <c r="S3097" s="227"/>
      <c r="T3097" s="4"/>
    </row>
    <row r="3098" spans="1:20" x14ac:dyDescent="0.2">
      <c r="A3098" s="13"/>
      <c r="B3098"/>
      <c r="J3098" s="227"/>
      <c r="O3098" s="226"/>
      <c r="P3098" s="9"/>
      <c r="R3098" s="454"/>
      <c r="S3098" s="227"/>
      <c r="T3098" s="4"/>
    </row>
    <row r="3099" spans="1:20" x14ac:dyDescent="0.2">
      <c r="A3099" s="13"/>
      <c r="B3099"/>
      <c r="J3099" s="227"/>
      <c r="O3099" s="226"/>
      <c r="P3099" s="9"/>
      <c r="R3099" s="454"/>
      <c r="S3099" s="227"/>
      <c r="T3099" s="4"/>
    </row>
    <row r="3100" spans="1:20" x14ac:dyDescent="0.2">
      <c r="A3100" s="13"/>
      <c r="B3100"/>
      <c r="J3100" s="227"/>
      <c r="O3100" s="226"/>
      <c r="P3100" s="9"/>
      <c r="R3100" s="454"/>
      <c r="S3100" s="227"/>
      <c r="T3100" s="4"/>
    </row>
    <row r="3101" spans="1:20" x14ac:dyDescent="0.2">
      <c r="A3101" s="13"/>
      <c r="B3101"/>
      <c r="J3101" s="227"/>
      <c r="O3101" s="226"/>
      <c r="P3101" s="9"/>
      <c r="R3101" s="454"/>
      <c r="S3101" s="227"/>
      <c r="T3101" s="4"/>
    </row>
    <row r="3102" spans="1:20" x14ac:dyDescent="0.2">
      <c r="A3102" s="13"/>
      <c r="B3102"/>
      <c r="J3102" s="227"/>
      <c r="O3102" s="226"/>
      <c r="P3102" s="9"/>
      <c r="R3102" s="454"/>
      <c r="S3102" s="227"/>
      <c r="T3102" s="4"/>
    </row>
    <row r="3103" spans="1:20" x14ac:dyDescent="0.2">
      <c r="A3103" s="13"/>
      <c r="B3103"/>
      <c r="J3103" s="227"/>
      <c r="O3103" s="226"/>
      <c r="P3103" s="9"/>
      <c r="R3103" s="454"/>
      <c r="S3103" s="227"/>
      <c r="T3103" s="4"/>
    </row>
    <row r="3104" spans="1:20" x14ac:dyDescent="0.2">
      <c r="A3104" s="13"/>
      <c r="B3104"/>
      <c r="J3104" s="227"/>
      <c r="O3104" s="226"/>
      <c r="P3104" s="9"/>
      <c r="R3104" s="454"/>
      <c r="S3104" s="227"/>
      <c r="T3104" s="4"/>
    </row>
    <row r="3105" spans="1:20" x14ac:dyDescent="0.2">
      <c r="A3105" s="13"/>
      <c r="B3105"/>
      <c r="J3105" s="227"/>
      <c r="O3105" s="226"/>
      <c r="P3105" s="9"/>
      <c r="R3105" s="454"/>
      <c r="S3105" s="227"/>
      <c r="T3105" s="4"/>
    </row>
    <row r="3106" spans="1:20" x14ac:dyDescent="0.2">
      <c r="A3106" s="13"/>
      <c r="B3106"/>
      <c r="J3106" s="227"/>
      <c r="O3106" s="226"/>
      <c r="P3106" s="9"/>
      <c r="R3106" s="454"/>
      <c r="S3106" s="227"/>
      <c r="T3106" s="4"/>
    </row>
    <row r="3107" spans="1:20" x14ac:dyDescent="0.2">
      <c r="A3107" s="13"/>
      <c r="B3107"/>
      <c r="J3107" s="227"/>
      <c r="O3107" s="226"/>
      <c r="P3107" s="9"/>
      <c r="R3107" s="454"/>
      <c r="S3107" s="227"/>
      <c r="T3107" s="4"/>
    </row>
    <row r="3108" spans="1:20" x14ac:dyDescent="0.2">
      <c r="A3108" s="13"/>
      <c r="B3108"/>
      <c r="J3108" s="227"/>
      <c r="O3108" s="226"/>
      <c r="P3108" s="9"/>
      <c r="R3108" s="454"/>
      <c r="S3108" s="227"/>
      <c r="T3108" s="4"/>
    </row>
    <row r="3109" spans="1:20" x14ac:dyDescent="0.2">
      <c r="A3109" s="13"/>
      <c r="B3109"/>
      <c r="J3109" s="227"/>
      <c r="O3109" s="226"/>
      <c r="P3109" s="9"/>
      <c r="R3109" s="454"/>
      <c r="S3109" s="227"/>
      <c r="T3109" s="4"/>
    </row>
    <row r="3110" spans="1:20" x14ac:dyDescent="0.2">
      <c r="A3110" s="13"/>
      <c r="B3110"/>
      <c r="J3110" s="227"/>
      <c r="O3110" s="226"/>
      <c r="P3110" s="9"/>
      <c r="R3110" s="454"/>
      <c r="S3110" s="227"/>
      <c r="T3110" s="4"/>
    </row>
    <row r="3111" spans="1:20" x14ac:dyDescent="0.2">
      <c r="A3111" s="13"/>
      <c r="B3111"/>
      <c r="J3111" s="227"/>
      <c r="O3111" s="226"/>
      <c r="P3111" s="9"/>
      <c r="R3111" s="454"/>
      <c r="S3111" s="227"/>
      <c r="T3111" s="4"/>
    </row>
    <row r="3112" spans="1:20" x14ac:dyDescent="0.2">
      <c r="A3112" s="13"/>
      <c r="B3112"/>
      <c r="J3112" s="227"/>
      <c r="O3112" s="226"/>
      <c r="P3112" s="9"/>
      <c r="R3112" s="454"/>
      <c r="S3112" s="227"/>
      <c r="T3112" s="4"/>
    </row>
    <row r="3113" spans="1:20" x14ac:dyDescent="0.2">
      <c r="A3113" s="13"/>
      <c r="B3113"/>
      <c r="J3113" s="227"/>
      <c r="O3113" s="226"/>
      <c r="P3113" s="9"/>
      <c r="R3113" s="454"/>
      <c r="S3113" s="227"/>
      <c r="T3113" s="4"/>
    </row>
    <row r="3114" spans="1:20" x14ac:dyDescent="0.2">
      <c r="A3114" s="13"/>
      <c r="B3114"/>
      <c r="J3114" s="227"/>
      <c r="O3114" s="226"/>
      <c r="P3114" s="9"/>
      <c r="R3114" s="454"/>
      <c r="S3114" s="227"/>
      <c r="T3114" s="4"/>
    </row>
    <row r="3115" spans="1:20" x14ac:dyDescent="0.2">
      <c r="A3115" s="13"/>
      <c r="B3115"/>
      <c r="J3115" s="227"/>
      <c r="O3115" s="226"/>
      <c r="P3115" s="9"/>
      <c r="R3115" s="454"/>
      <c r="S3115" s="227"/>
      <c r="T3115" s="4"/>
    </row>
    <row r="3116" spans="1:20" x14ac:dyDescent="0.2">
      <c r="A3116" s="13"/>
      <c r="B3116"/>
      <c r="J3116" s="227"/>
      <c r="O3116" s="226"/>
      <c r="P3116" s="9"/>
      <c r="R3116" s="454"/>
      <c r="S3116" s="227"/>
      <c r="T3116" s="4"/>
    </row>
    <row r="3117" spans="1:20" x14ac:dyDescent="0.2">
      <c r="A3117" s="13"/>
      <c r="B3117"/>
      <c r="J3117" s="227"/>
      <c r="O3117" s="226"/>
      <c r="P3117" s="9"/>
      <c r="R3117" s="454"/>
      <c r="S3117" s="227"/>
      <c r="T3117" s="4"/>
    </row>
    <row r="3118" spans="1:20" x14ac:dyDescent="0.2">
      <c r="A3118" s="13"/>
      <c r="B3118"/>
      <c r="J3118" s="227"/>
      <c r="O3118" s="226"/>
      <c r="P3118" s="9"/>
      <c r="R3118" s="454"/>
      <c r="S3118" s="227"/>
      <c r="T3118" s="4"/>
    </row>
    <row r="3119" spans="1:20" x14ac:dyDescent="0.2">
      <c r="A3119" s="13"/>
      <c r="B3119"/>
      <c r="J3119" s="227"/>
      <c r="O3119" s="226"/>
      <c r="P3119" s="9"/>
      <c r="R3119" s="454"/>
      <c r="S3119" s="227"/>
      <c r="T3119" s="4"/>
    </row>
    <row r="3120" spans="1:20" x14ac:dyDescent="0.2">
      <c r="A3120" s="13"/>
      <c r="B3120"/>
      <c r="J3120" s="227"/>
      <c r="O3120" s="226"/>
      <c r="P3120" s="9"/>
      <c r="R3120" s="454"/>
      <c r="S3120" s="227"/>
      <c r="T3120" s="4"/>
    </row>
    <row r="3121" spans="1:20" x14ac:dyDescent="0.2">
      <c r="A3121" s="13"/>
      <c r="B3121"/>
      <c r="J3121" s="227"/>
      <c r="O3121" s="226"/>
      <c r="P3121" s="9"/>
      <c r="R3121" s="454"/>
      <c r="S3121" s="227"/>
      <c r="T3121" s="4"/>
    </row>
    <row r="3122" spans="1:20" x14ac:dyDescent="0.2">
      <c r="A3122" s="13"/>
      <c r="B3122"/>
      <c r="J3122" s="227"/>
      <c r="O3122" s="226"/>
      <c r="P3122" s="9"/>
      <c r="R3122" s="454"/>
      <c r="S3122" s="227"/>
      <c r="T3122" s="4"/>
    </row>
    <row r="3123" spans="1:20" x14ac:dyDescent="0.2">
      <c r="A3123" s="13"/>
      <c r="B3123"/>
      <c r="J3123" s="227"/>
      <c r="O3123" s="226"/>
      <c r="P3123" s="9"/>
      <c r="R3123" s="454"/>
      <c r="S3123" s="227"/>
      <c r="T3123" s="4"/>
    </row>
    <row r="3124" spans="1:20" x14ac:dyDescent="0.2">
      <c r="A3124" s="13"/>
      <c r="B3124"/>
      <c r="J3124" s="227"/>
      <c r="O3124" s="226"/>
      <c r="P3124" s="9"/>
      <c r="R3124" s="454"/>
      <c r="S3124" s="227"/>
      <c r="T3124" s="4"/>
    </row>
    <row r="3125" spans="1:20" x14ac:dyDescent="0.2">
      <c r="A3125" s="13"/>
      <c r="B3125"/>
      <c r="J3125" s="227"/>
      <c r="O3125" s="226"/>
      <c r="P3125" s="9"/>
      <c r="R3125" s="454"/>
      <c r="S3125" s="227"/>
      <c r="T3125" s="4"/>
    </row>
    <row r="3126" spans="1:20" x14ac:dyDescent="0.2">
      <c r="A3126" s="13"/>
      <c r="B3126"/>
      <c r="J3126" s="227"/>
      <c r="O3126" s="226"/>
      <c r="P3126" s="9"/>
      <c r="R3126" s="454"/>
      <c r="S3126" s="227"/>
      <c r="T3126" s="4"/>
    </row>
    <row r="3127" spans="1:20" x14ac:dyDescent="0.2">
      <c r="A3127" s="13"/>
      <c r="B3127"/>
      <c r="J3127" s="227"/>
      <c r="O3127" s="226"/>
      <c r="P3127" s="9"/>
      <c r="R3127" s="454"/>
      <c r="S3127" s="227"/>
      <c r="T3127" s="4"/>
    </row>
    <row r="3128" spans="1:20" x14ac:dyDescent="0.2">
      <c r="A3128" s="13"/>
      <c r="B3128"/>
      <c r="J3128" s="227"/>
      <c r="O3128" s="226"/>
      <c r="P3128" s="9"/>
      <c r="R3128" s="454"/>
      <c r="S3128" s="227"/>
      <c r="T3128" s="4"/>
    </row>
    <row r="3129" spans="1:20" x14ac:dyDescent="0.2">
      <c r="A3129" s="13"/>
      <c r="B3129"/>
      <c r="J3129" s="227"/>
      <c r="O3129" s="226"/>
      <c r="P3129" s="9"/>
      <c r="R3129" s="454"/>
      <c r="S3129" s="227"/>
      <c r="T3129" s="4"/>
    </row>
    <row r="3130" spans="1:20" x14ac:dyDescent="0.2">
      <c r="A3130" s="13"/>
      <c r="B3130"/>
      <c r="J3130" s="227"/>
      <c r="O3130" s="226"/>
      <c r="P3130" s="9"/>
      <c r="R3130" s="454"/>
      <c r="S3130" s="227"/>
      <c r="T3130" s="4"/>
    </row>
    <row r="3131" spans="1:20" x14ac:dyDescent="0.2">
      <c r="A3131" s="13"/>
      <c r="B3131"/>
      <c r="J3131" s="227"/>
      <c r="O3131" s="226"/>
      <c r="P3131" s="9"/>
      <c r="R3131" s="454"/>
      <c r="S3131" s="227"/>
      <c r="T3131" s="4"/>
    </row>
    <row r="3132" spans="1:20" x14ac:dyDescent="0.2">
      <c r="A3132" s="13"/>
      <c r="B3132"/>
      <c r="J3132" s="227"/>
      <c r="O3132" s="226"/>
      <c r="P3132" s="9"/>
      <c r="R3132" s="454"/>
      <c r="S3132" s="227"/>
      <c r="T3132" s="4"/>
    </row>
    <row r="3133" spans="1:20" x14ac:dyDescent="0.2">
      <c r="A3133" s="13"/>
      <c r="B3133"/>
      <c r="J3133" s="227"/>
      <c r="O3133" s="226"/>
      <c r="P3133" s="9"/>
      <c r="R3133" s="454"/>
      <c r="S3133" s="227"/>
      <c r="T3133" s="4"/>
    </row>
    <row r="3134" spans="1:20" x14ac:dyDescent="0.2">
      <c r="A3134" s="13"/>
      <c r="B3134"/>
      <c r="J3134" s="227"/>
      <c r="O3134" s="226"/>
      <c r="P3134" s="9"/>
      <c r="R3134" s="454"/>
      <c r="S3134" s="227"/>
      <c r="T3134" s="4"/>
    </row>
    <row r="3135" spans="1:20" x14ac:dyDescent="0.2">
      <c r="A3135" s="13"/>
      <c r="B3135"/>
      <c r="J3135" s="227"/>
      <c r="O3135" s="226"/>
      <c r="P3135" s="9"/>
      <c r="R3135" s="454"/>
      <c r="S3135" s="227"/>
      <c r="T3135" s="4"/>
    </row>
    <row r="3136" spans="1:20" x14ac:dyDescent="0.2">
      <c r="A3136" s="13"/>
      <c r="B3136"/>
      <c r="J3136" s="227"/>
      <c r="O3136" s="226"/>
      <c r="P3136" s="9"/>
      <c r="R3136" s="454"/>
      <c r="S3136" s="227"/>
      <c r="T3136" s="4"/>
    </row>
    <row r="3137" spans="1:20" x14ac:dyDescent="0.2">
      <c r="A3137" s="13"/>
      <c r="B3137"/>
      <c r="J3137" s="227"/>
      <c r="O3137" s="226"/>
      <c r="P3137" s="9"/>
      <c r="R3137" s="454"/>
      <c r="S3137" s="227"/>
      <c r="T3137" s="4"/>
    </row>
    <row r="3138" spans="1:20" x14ac:dyDescent="0.2">
      <c r="A3138" s="13"/>
      <c r="B3138"/>
      <c r="J3138" s="227"/>
      <c r="O3138" s="226"/>
      <c r="P3138" s="9"/>
      <c r="R3138" s="454"/>
      <c r="S3138" s="227"/>
      <c r="T3138" s="4"/>
    </row>
    <row r="3139" spans="1:20" x14ac:dyDescent="0.2">
      <c r="A3139" s="13"/>
      <c r="B3139"/>
      <c r="J3139" s="227"/>
      <c r="O3139" s="226"/>
      <c r="P3139" s="9"/>
      <c r="R3139" s="454"/>
      <c r="S3139" s="227"/>
      <c r="T3139" s="4"/>
    </row>
    <row r="3140" spans="1:20" x14ac:dyDescent="0.2">
      <c r="A3140" s="13"/>
      <c r="B3140"/>
      <c r="J3140" s="227"/>
      <c r="O3140" s="226"/>
      <c r="P3140" s="9"/>
      <c r="R3140" s="454"/>
      <c r="S3140" s="227"/>
      <c r="T3140" s="4"/>
    </row>
    <row r="3141" spans="1:20" x14ac:dyDescent="0.2">
      <c r="A3141" s="13"/>
      <c r="B3141"/>
      <c r="J3141" s="227"/>
      <c r="O3141" s="226"/>
      <c r="P3141" s="9"/>
      <c r="R3141" s="454"/>
      <c r="S3141" s="227"/>
      <c r="T3141" s="4"/>
    </row>
    <row r="3142" spans="1:20" x14ac:dyDescent="0.2">
      <c r="A3142" s="13"/>
      <c r="B3142"/>
      <c r="J3142" s="227"/>
      <c r="O3142" s="226"/>
      <c r="P3142" s="9"/>
      <c r="R3142" s="454"/>
      <c r="S3142" s="227"/>
      <c r="T3142" s="4"/>
    </row>
    <row r="3143" spans="1:20" x14ac:dyDescent="0.2">
      <c r="A3143" s="13"/>
      <c r="B3143"/>
      <c r="J3143" s="227"/>
      <c r="O3143" s="226"/>
      <c r="P3143" s="9"/>
      <c r="R3143" s="454"/>
      <c r="S3143" s="227"/>
      <c r="T3143" s="4"/>
    </row>
    <row r="3144" spans="1:20" x14ac:dyDescent="0.2">
      <c r="A3144" s="13"/>
      <c r="B3144"/>
      <c r="J3144" s="227"/>
      <c r="O3144" s="226"/>
      <c r="P3144" s="9"/>
      <c r="R3144" s="454"/>
      <c r="S3144" s="227"/>
      <c r="T3144" s="4"/>
    </row>
    <row r="3145" spans="1:20" x14ac:dyDescent="0.2">
      <c r="A3145" s="13"/>
      <c r="B3145"/>
      <c r="J3145" s="227"/>
      <c r="O3145" s="226"/>
      <c r="P3145" s="9"/>
      <c r="R3145" s="454"/>
      <c r="S3145" s="227"/>
      <c r="T3145" s="4"/>
    </row>
    <row r="3146" spans="1:20" x14ac:dyDescent="0.2">
      <c r="A3146" s="13"/>
      <c r="B3146"/>
      <c r="J3146" s="227"/>
      <c r="O3146" s="226"/>
      <c r="P3146" s="9"/>
      <c r="R3146" s="454"/>
      <c r="S3146" s="227"/>
      <c r="T3146" s="4"/>
    </row>
    <row r="3147" spans="1:20" x14ac:dyDescent="0.2">
      <c r="A3147" s="13"/>
      <c r="B3147"/>
      <c r="J3147" s="227"/>
      <c r="O3147" s="226"/>
      <c r="P3147" s="9"/>
      <c r="R3147" s="454"/>
      <c r="S3147" s="227"/>
      <c r="T3147" s="4"/>
    </row>
    <row r="3148" spans="1:20" x14ac:dyDescent="0.2">
      <c r="A3148" s="13"/>
      <c r="B3148"/>
      <c r="J3148" s="227"/>
      <c r="O3148" s="226"/>
      <c r="P3148" s="9"/>
      <c r="R3148" s="454"/>
      <c r="S3148" s="227"/>
      <c r="T3148" s="4"/>
    </row>
    <row r="3149" spans="1:20" x14ac:dyDescent="0.2">
      <c r="A3149" s="13"/>
      <c r="B3149"/>
      <c r="J3149" s="227"/>
      <c r="O3149" s="226"/>
      <c r="P3149" s="9"/>
      <c r="R3149" s="454"/>
      <c r="S3149" s="227"/>
      <c r="T3149" s="4"/>
    </row>
    <row r="3150" spans="1:20" x14ac:dyDescent="0.2">
      <c r="A3150" s="13"/>
      <c r="B3150"/>
      <c r="J3150" s="227"/>
      <c r="O3150" s="226"/>
      <c r="P3150" s="9"/>
      <c r="R3150" s="454"/>
      <c r="S3150" s="227"/>
      <c r="T3150" s="4"/>
    </row>
    <row r="3151" spans="1:20" x14ac:dyDescent="0.2">
      <c r="A3151" s="13"/>
      <c r="B3151"/>
      <c r="J3151" s="227"/>
      <c r="O3151" s="226"/>
      <c r="P3151" s="9"/>
      <c r="R3151" s="454"/>
      <c r="S3151" s="227"/>
      <c r="T3151" s="4"/>
    </row>
    <row r="3152" spans="1:20" x14ac:dyDescent="0.2">
      <c r="A3152" s="13"/>
      <c r="B3152"/>
      <c r="J3152" s="227"/>
      <c r="O3152" s="226"/>
      <c r="P3152" s="9"/>
      <c r="R3152" s="454"/>
      <c r="S3152" s="227"/>
      <c r="T3152" s="4"/>
    </row>
    <row r="3153" spans="1:20" x14ac:dyDescent="0.2">
      <c r="A3153" s="13"/>
      <c r="B3153"/>
      <c r="J3153" s="227"/>
      <c r="O3153" s="226"/>
      <c r="P3153" s="9"/>
      <c r="R3153" s="454"/>
      <c r="S3153" s="227"/>
      <c r="T3153" s="4"/>
    </row>
    <row r="3154" spans="1:20" x14ac:dyDescent="0.2">
      <c r="A3154" s="13"/>
      <c r="B3154"/>
      <c r="J3154" s="227"/>
      <c r="O3154" s="226"/>
      <c r="P3154" s="9"/>
      <c r="R3154" s="454"/>
      <c r="S3154" s="227"/>
      <c r="T3154" s="4"/>
    </row>
    <row r="3155" spans="1:20" x14ac:dyDescent="0.2">
      <c r="A3155" s="13"/>
      <c r="B3155"/>
      <c r="J3155" s="227"/>
      <c r="O3155" s="226"/>
      <c r="P3155" s="9"/>
      <c r="R3155" s="454"/>
      <c r="S3155" s="227"/>
      <c r="T3155" s="4"/>
    </row>
    <row r="3156" spans="1:20" x14ac:dyDescent="0.2">
      <c r="A3156" s="13"/>
      <c r="B3156"/>
      <c r="J3156" s="227"/>
      <c r="O3156" s="226"/>
      <c r="P3156" s="9"/>
      <c r="R3156" s="454"/>
      <c r="S3156" s="227"/>
      <c r="T3156" s="4"/>
    </row>
    <row r="3157" spans="1:20" x14ac:dyDescent="0.2">
      <c r="A3157" s="13"/>
      <c r="B3157"/>
      <c r="J3157" s="227"/>
      <c r="O3157" s="226"/>
      <c r="P3157" s="9"/>
      <c r="R3157" s="454"/>
      <c r="S3157" s="227"/>
      <c r="T3157" s="4"/>
    </row>
    <row r="3158" spans="1:20" x14ac:dyDescent="0.2">
      <c r="A3158" s="13"/>
      <c r="B3158"/>
      <c r="J3158" s="227"/>
      <c r="O3158" s="226"/>
      <c r="P3158" s="9"/>
      <c r="R3158" s="454"/>
      <c r="S3158" s="227"/>
      <c r="T3158" s="4"/>
    </row>
    <row r="3159" spans="1:20" x14ac:dyDescent="0.2">
      <c r="A3159" s="13"/>
      <c r="B3159"/>
      <c r="J3159" s="227"/>
      <c r="O3159" s="226"/>
      <c r="P3159" s="9"/>
      <c r="R3159" s="454"/>
      <c r="S3159" s="227"/>
      <c r="T3159" s="4"/>
    </row>
    <row r="3160" spans="1:20" x14ac:dyDescent="0.2">
      <c r="A3160" s="13"/>
      <c r="B3160"/>
      <c r="J3160" s="227"/>
      <c r="O3160" s="226"/>
      <c r="P3160" s="9"/>
      <c r="R3160" s="454"/>
      <c r="S3160" s="227"/>
      <c r="T3160" s="4"/>
    </row>
    <row r="3161" spans="1:20" x14ac:dyDescent="0.2">
      <c r="A3161" s="13"/>
      <c r="B3161"/>
      <c r="J3161" s="227"/>
      <c r="O3161" s="226"/>
      <c r="P3161" s="9"/>
      <c r="R3161" s="454"/>
      <c r="S3161" s="227"/>
      <c r="T3161" s="4"/>
    </row>
    <row r="3162" spans="1:20" x14ac:dyDescent="0.2">
      <c r="A3162" s="13"/>
      <c r="B3162"/>
      <c r="J3162" s="227"/>
      <c r="O3162" s="226"/>
      <c r="P3162" s="9"/>
      <c r="R3162" s="454"/>
      <c r="S3162" s="227"/>
      <c r="T3162" s="4"/>
    </row>
    <row r="3163" spans="1:20" x14ac:dyDescent="0.2">
      <c r="A3163" s="13"/>
      <c r="B3163"/>
      <c r="J3163" s="227"/>
      <c r="O3163" s="226"/>
      <c r="P3163" s="9"/>
      <c r="R3163" s="454"/>
      <c r="S3163" s="227"/>
      <c r="T3163" s="4"/>
    </row>
    <row r="3164" spans="1:20" x14ac:dyDescent="0.2">
      <c r="A3164" s="13"/>
      <c r="B3164"/>
      <c r="J3164" s="227"/>
      <c r="O3164" s="226"/>
      <c r="P3164" s="9"/>
      <c r="R3164" s="454"/>
      <c r="S3164" s="227"/>
      <c r="T3164" s="4"/>
    </row>
    <row r="3165" spans="1:20" x14ac:dyDescent="0.2">
      <c r="A3165" s="13"/>
      <c r="B3165"/>
      <c r="J3165" s="227"/>
      <c r="O3165" s="226"/>
      <c r="P3165" s="9"/>
      <c r="R3165" s="454"/>
      <c r="S3165" s="227"/>
      <c r="T3165" s="4"/>
    </row>
    <row r="3166" spans="1:20" x14ac:dyDescent="0.2">
      <c r="A3166" s="13"/>
      <c r="B3166"/>
      <c r="J3166" s="227"/>
      <c r="O3166" s="226"/>
      <c r="P3166" s="9"/>
      <c r="R3166" s="454"/>
      <c r="S3166" s="227"/>
      <c r="T3166" s="4"/>
    </row>
    <row r="3167" spans="1:20" x14ac:dyDescent="0.2">
      <c r="A3167" s="13"/>
      <c r="B3167"/>
      <c r="J3167" s="227"/>
      <c r="O3167" s="226"/>
      <c r="P3167" s="9"/>
      <c r="R3167" s="454"/>
      <c r="S3167" s="227"/>
      <c r="T3167" s="4"/>
    </row>
    <row r="3168" spans="1:20" x14ac:dyDescent="0.2">
      <c r="A3168" s="13"/>
      <c r="B3168"/>
      <c r="J3168" s="227"/>
      <c r="O3168" s="226"/>
      <c r="P3168" s="9"/>
      <c r="R3168" s="454"/>
      <c r="S3168" s="227"/>
      <c r="T3168" s="4"/>
    </row>
    <row r="3169" spans="1:20" x14ac:dyDescent="0.2">
      <c r="A3169" s="13"/>
      <c r="B3169"/>
      <c r="J3169" s="227"/>
      <c r="O3169" s="226"/>
      <c r="P3169" s="9"/>
      <c r="R3169" s="454"/>
      <c r="S3169" s="227"/>
      <c r="T3169" s="4"/>
    </row>
    <row r="3170" spans="1:20" x14ac:dyDescent="0.2">
      <c r="A3170" s="13"/>
      <c r="B3170"/>
      <c r="J3170" s="227"/>
      <c r="O3170" s="226"/>
      <c r="P3170" s="9"/>
      <c r="R3170" s="454"/>
      <c r="S3170" s="227"/>
      <c r="T3170" s="4"/>
    </row>
    <row r="3171" spans="1:20" x14ac:dyDescent="0.2">
      <c r="A3171" s="13"/>
      <c r="B3171"/>
      <c r="J3171" s="227"/>
      <c r="O3171" s="226"/>
      <c r="P3171" s="9"/>
      <c r="R3171" s="454"/>
      <c r="S3171" s="227"/>
      <c r="T3171" s="4"/>
    </row>
    <row r="3172" spans="1:20" x14ac:dyDescent="0.2">
      <c r="A3172" s="13"/>
      <c r="B3172"/>
      <c r="J3172" s="227"/>
      <c r="O3172" s="226"/>
      <c r="P3172" s="9"/>
      <c r="R3172" s="454"/>
      <c r="S3172" s="227"/>
      <c r="T3172" s="4"/>
    </row>
    <row r="3173" spans="1:20" x14ac:dyDescent="0.2">
      <c r="A3173" s="13"/>
      <c r="B3173"/>
      <c r="J3173" s="227"/>
      <c r="O3173" s="226"/>
      <c r="P3173" s="9"/>
      <c r="R3173" s="454"/>
      <c r="S3173" s="227"/>
      <c r="T3173" s="4"/>
    </row>
    <row r="3174" spans="1:20" x14ac:dyDescent="0.2">
      <c r="A3174" s="13"/>
      <c r="B3174"/>
      <c r="J3174" s="227"/>
      <c r="O3174" s="226"/>
      <c r="P3174" s="9"/>
      <c r="R3174" s="454"/>
      <c r="S3174" s="227"/>
      <c r="T3174" s="4"/>
    </row>
    <row r="3175" spans="1:20" x14ac:dyDescent="0.2">
      <c r="A3175" s="13"/>
      <c r="B3175"/>
      <c r="J3175" s="227"/>
      <c r="O3175" s="226"/>
      <c r="P3175" s="9"/>
      <c r="R3175" s="454"/>
      <c r="S3175" s="227"/>
      <c r="T3175" s="4"/>
    </row>
    <row r="3176" spans="1:20" x14ac:dyDescent="0.2">
      <c r="A3176" s="13"/>
      <c r="B3176"/>
      <c r="J3176" s="227"/>
      <c r="O3176" s="226"/>
      <c r="P3176" s="9"/>
      <c r="R3176" s="454"/>
      <c r="S3176" s="227"/>
      <c r="T3176" s="4"/>
    </row>
    <row r="3177" spans="1:20" x14ac:dyDescent="0.2">
      <c r="A3177" s="13"/>
      <c r="B3177"/>
      <c r="J3177" s="227"/>
      <c r="O3177" s="226"/>
      <c r="P3177" s="9"/>
      <c r="R3177" s="454"/>
      <c r="S3177" s="227"/>
      <c r="T3177" s="4"/>
    </row>
    <row r="3178" spans="1:20" x14ac:dyDescent="0.2">
      <c r="A3178" s="13"/>
      <c r="B3178"/>
      <c r="J3178" s="227"/>
      <c r="O3178" s="226"/>
      <c r="P3178" s="9"/>
      <c r="R3178" s="454"/>
      <c r="S3178" s="227"/>
      <c r="T3178" s="4"/>
    </row>
    <row r="3179" spans="1:20" x14ac:dyDescent="0.2">
      <c r="A3179" s="13"/>
      <c r="B3179"/>
      <c r="J3179" s="227"/>
      <c r="O3179" s="226"/>
      <c r="P3179" s="9"/>
      <c r="R3179" s="454"/>
      <c r="S3179" s="227"/>
      <c r="T3179" s="4"/>
    </row>
    <row r="3180" spans="1:20" x14ac:dyDescent="0.2">
      <c r="A3180" s="13"/>
      <c r="B3180"/>
      <c r="J3180" s="227"/>
      <c r="O3180" s="226"/>
      <c r="P3180" s="9"/>
      <c r="R3180" s="454"/>
      <c r="S3180" s="227"/>
      <c r="T3180" s="4"/>
    </row>
    <row r="3181" spans="1:20" x14ac:dyDescent="0.2">
      <c r="A3181" s="13"/>
      <c r="B3181"/>
      <c r="J3181" s="227"/>
      <c r="O3181" s="226"/>
      <c r="P3181" s="9"/>
      <c r="R3181" s="454"/>
      <c r="S3181" s="227"/>
      <c r="T3181" s="4"/>
    </row>
    <row r="3182" spans="1:20" x14ac:dyDescent="0.2">
      <c r="A3182" s="13"/>
      <c r="B3182"/>
      <c r="J3182" s="227"/>
      <c r="O3182" s="226"/>
      <c r="P3182" s="9"/>
      <c r="R3182" s="454"/>
      <c r="S3182" s="227"/>
      <c r="T3182" s="4"/>
    </row>
    <row r="3183" spans="1:20" x14ac:dyDescent="0.2">
      <c r="A3183" s="13"/>
      <c r="B3183"/>
      <c r="J3183" s="227"/>
      <c r="O3183" s="226"/>
      <c r="P3183" s="9"/>
      <c r="R3183" s="454"/>
      <c r="S3183" s="227"/>
      <c r="T3183" s="4"/>
    </row>
    <row r="3184" spans="1:20" x14ac:dyDescent="0.2">
      <c r="A3184" s="13"/>
      <c r="B3184"/>
      <c r="J3184" s="227"/>
      <c r="O3184" s="226"/>
      <c r="P3184" s="9"/>
      <c r="R3184" s="454"/>
      <c r="S3184" s="227"/>
      <c r="T3184" s="4"/>
    </row>
    <row r="3185" spans="1:20" x14ac:dyDescent="0.2">
      <c r="A3185" s="13"/>
      <c r="B3185"/>
      <c r="J3185" s="227"/>
      <c r="O3185" s="226"/>
      <c r="P3185" s="9"/>
      <c r="R3185" s="454"/>
      <c r="S3185" s="227"/>
      <c r="T3185" s="4"/>
    </row>
    <row r="3186" spans="1:20" x14ac:dyDescent="0.2">
      <c r="A3186" s="13"/>
      <c r="B3186"/>
      <c r="J3186" s="227"/>
      <c r="O3186" s="226"/>
      <c r="P3186" s="9"/>
      <c r="R3186" s="454"/>
      <c r="S3186" s="227"/>
      <c r="T3186" s="4"/>
    </row>
    <row r="3187" spans="1:20" x14ac:dyDescent="0.2">
      <c r="A3187" s="13"/>
      <c r="B3187"/>
      <c r="J3187" s="227"/>
      <c r="O3187" s="226"/>
      <c r="P3187" s="9"/>
      <c r="R3187" s="454"/>
      <c r="S3187" s="227"/>
      <c r="T3187" s="4"/>
    </row>
    <row r="3188" spans="1:20" x14ac:dyDescent="0.2">
      <c r="A3188" s="13"/>
      <c r="B3188"/>
      <c r="J3188" s="227"/>
      <c r="O3188" s="226"/>
      <c r="P3188" s="9"/>
      <c r="R3188" s="454"/>
      <c r="S3188" s="227"/>
      <c r="T3188" s="4"/>
    </row>
    <row r="3189" spans="1:20" x14ac:dyDescent="0.2">
      <c r="A3189" s="13"/>
      <c r="B3189"/>
      <c r="J3189" s="227"/>
      <c r="O3189" s="226"/>
      <c r="P3189" s="9"/>
      <c r="R3189" s="454"/>
      <c r="S3189" s="227"/>
      <c r="T3189" s="4"/>
    </row>
    <row r="3190" spans="1:20" x14ac:dyDescent="0.2">
      <c r="A3190" s="13"/>
      <c r="B3190"/>
      <c r="J3190" s="227"/>
      <c r="O3190" s="226"/>
      <c r="P3190" s="9"/>
      <c r="R3190" s="454"/>
      <c r="S3190" s="227"/>
      <c r="T3190" s="4"/>
    </row>
    <row r="3191" spans="1:20" x14ac:dyDescent="0.2">
      <c r="A3191" s="13"/>
      <c r="B3191"/>
      <c r="J3191" s="227"/>
      <c r="O3191" s="226"/>
      <c r="P3191" s="9"/>
      <c r="R3191" s="454"/>
      <c r="S3191" s="227"/>
      <c r="T3191" s="4"/>
    </row>
    <row r="3192" spans="1:20" x14ac:dyDescent="0.2">
      <c r="A3192" s="13"/>
      <c r="B3192"/>
      <c r="J3192" s="227"/>
      <c r="O3192" s="226"/>
      <c r="P3192" s="9"/>
      <c r="R3192" s="454"/>
      <c r="S3192" s="227"/>
      <c r="T3192" s="4"/>
    </row>
    <row r="3193" spans="1:20" x14ac:dyDescent="0.2">
      <c r="A3193" s="13"/>
      <c r="B3193"/>
      <c r="J3193" s="227"/>
      <c r="O3193" s="226"/>
      <c r="P3193" s="9"/>
      <c r="R3193" s="454"/>
      <c r="S3193" s="227"/>
      <c r="T3193" s="4"/>
    </row>
    <row r="3194" spans="1:20" x14ac:dyDescent="0.2">
      <c r="A3194" s="13"/>
      <c r="B3194"/>
      <c r="J3194" s="227"/>
      <c r="O3194" s="226"/>
      <c r="P3194" s="9"/>
      <c r="R3194" s="454"/>
      <c r="S3194" s="227"/>
      <c r="T3194" s="4"/>
    </row>
    <row r="3195" spans="1:20" x14ac:dyDescent="0.2">
      <c r="A3195" s="13"/>
      <c r="B3195"/>
      <c r="J3195" s="227"/>
      <c r="O3195" s="226"/>
      <c r="P3195" s="9"/>
      <c r="R3195" s="454"/>
      <c r="S3195" s="227"/>
      <c r="T3195" s="4"/>
    </row>
    <row r="3196" spans="1:20" x14ac:dyDescent="0.2">
      <c r="A3196" s="13"/>
      <c r="B3196"/>
      <c r="J3196" s="227"/>
      <c r="O3196" s="226"/>
      <c r="P3196" s="9"/>
      <c r="R3196" s="454"/>
      <c r="S3196" s="227"/>
      <c r="T3196" s="4"/>
    </row>
    <row r="3197" spans="1:20" x14ac:dyDescent="0.2">
      <c r="A3197" s="13"/>
      <c r="B3197"/>
      <c r="J3197" s="227"/>
      <c r="O3197" s="226"/>
      <c r="P3197" s="9"/>
      <c r="R3197" s="454"/>
      <c r="S3197" s="227"/>
      <c r="T3197" s="4"/>
    </row>
    <row r="3198" spans="1:20" x14ac:dyDescent="0.2">
      <c r="A3198" s="13"/>
      <c r="B3198"/>
      <c r="J3198" s="227"/>
      <c r="O3198" s="226"/>
      <c r="P3198" s="9"/>
      <c r="R3198" s="454"/>
      <c r="S3198" s="227"/>
      <c r="T3198" s="4"/>
    </row>
    <row r="3199" spans="1:20" x14ac:dyDescent="0.2">
      <c r="A3199" s="13"/>
      <c r="B3199"/>
      <c r="J3199" s="227"/>
      <c r="O3199" s="226"/>
      <c r="P3199" s="9"/>
      <c r="R3199" s="454"/>
      <c r="S3199" s="227"/>
      <c r="T3199" s="4"/>
    </row>
    <row r="3200" spans="1:20" x14ac:dyDescent="0.2">
      <c r="A3200" s="13"/>
      <c r="B3200"/>
      <c r="J3200" s="227"/>
      <c r="O3200" s="226"/>
      <c r="P3200" s="9"/>
      <c r="R3200" s="454"/>
      <c r="S3200" s="227"/>
      <c r="T3200" s="4"/>
    </row>
    <row r="3201" spans="1:20" x14ac:dyDescent="0.2">
      <c r="A3201" s="13"/>
      <c r="B3201"/>
      <c r="J3201" s="227"/>
      <c r="O3201" s="226"/>
      <c r="P3201" s="9"/>
      <c r="R3201" s="454"/>
      <c r="S3201" s="227"/>
      <c r="T3201" s="4"/>
    </row>
    <row r="3202" spans="1:20" x14ac:dyDescent="0.2">
      <c r="A3202" s="13"/>
      <c r="B3202"/>
      <c r="J3202" s="227"/>
      <c r="O3202" s="226"/>
      <c r="P3202" s="9"/>
      <c r="R3202" s="454"/>
      <c r="S3202" s="227"/>
      <c r="T3202" s="4"/>
    </row>
    <row r="3203" spans="1:20" x14ac:dyDescent="0.2">
      <c r="A3203" s="13"/>
      <c r="B3203"/>
      <c r="J3203" s="227"/>
      <c r="O3203" s="226"/>
      <c r="P3203" s="9"/>
      <c r="R3203" s="454"/>
      <c r="S3203" s="227"/>
      <c r="T3203" s="4"/>
    </row>
    <row r="3204" spans="1:20" x14ac:dyDescent="0.2">
      <c r="A3204" s="13"/>
      <c r="B3204"/>
      <c r="J3204" s="227"/>
      <c r="O3204" s="226"/>
      <c r="P3204" s="9"/>
      <c r="R3204" s="454"/>
      <c r="S3204" s="227"/>
      <c r="T3204" s="4"/>
    </row>
    <row r="3205" spans="1:20" x14ac:dyDescent="0.2">
      <c r="A3205" s="13"/>
      <c r="B3205"/>
      <c r="J3205" s="227"/>
      <c r="O3205" s="226"/>
      <c r="P3205" s="9"/>
      <c r="R3205" s="454"/>
      <c r="S3205" s="227"/>
      <c r="T3205" s="4"/>
    </row>
    <row r="3206" spans="1:20" x14ac:dyDescent="0.2">
      <c r="A3206" s="13"/>
      <c r="B3206"/>
      <c r="J3206" s="227"/>
      <c r="O3206" s="226"/>
      <c r="P3206" s="9"/>
      <c r="R3206" s="454"/>
      <c r="S3206" s="227"/>
      <c r="T3206" s="4"/>
    </row>
    <row r="3207" spans="1:20" x14ac:dyDescent="0.2">
      <c r="A3207" s="13"/>
      <c r="B3207"/>
      <c r="J3207" s="227"/>
      <c r="O3207" s="226"/>
      <c r="P3207" s="9"/>
      <c r="R3207" s="454"/>
      <c r="S3207" s="227"/>
      <c r="T3207" s="4"/>
    </row>
    <row r="3208" spans="1:20" x14ac:dyDescent="0.2">
      <c r="A3208" s="13"/>
      <c r="B3208"/>
      <c r="J3208" s="227"/>
      <c r="O3208" s="226"/>
      <c r="P3208" s="9"/>
      <c r="R3208" s="454"/>
      <c r="S3208" s="227"/>
      <c r="T3208" s="4"/>
    </row>
    <row r="3209" spans="1:20" x14ac:dyDescent="0.2">
      <c r="A3209" s="13"/>
      <c r="B3209"/>
      <c r="J3209" s="227"/>
      <c r="O3209" s="226"/>
      <c r="P3209" s="9"/>
      <c r="R3209" s="454"/>
      <c r="S3209" s="227"/>
      <c r="T3209" s="4"/>
    </row>
    <row r="3210" spans="1:20" x14ac:dyDescent="0.2">
      <c r="A3210" s="13"/>
      <c r="B3210"/>
      <c r="J3210" s="227"/>
      <c r="O3210" s="226"/>
      <c r="P3210" s="9"/>
      <c r="R3210" s="454"/>
      <c r="S3210" s="227"/>
      <c r="T3210" s="4"/>
    </row>
    <row r="3211" spans="1:20" x14ac:dyDescent="0.2">
      <c r="A3211" s="13"/>
      <c r="B3211"/>
      <c r="J3211" s="227"/>
      <c r="O3211" s="226"/>
      <c r="P3211" s="9"/>
      <c r="R3211" s="454"/>
      <c r="S3211" s="227"/>
      <c r="T3211" s="4"/>
    </row>
    <row r="3212" spans="1:20" x14ac:dyDescent="0.2">
      <c r="A3212" s="13"/>
      <c r="B3212"/>
      <c r="J3212" s="227"/>
      <c r="O3212" s="226"/>
      <c r="P3212" s="9"/>
      <c r="R3212" s="454"/>
      <c r="S3212" s="227"/>
      <c r="T3212" s="4"/>
    </row>
    <row r="3213" spans="1:20" x14ac:dyDescent="0.2">
      <c r="A3213" s="13"/>
      <c r="B3213"/>
      <c r="J3213" s="227"/>
      <c r="O3213" s="226"/>
      <c r="P3213" s="9"/>
      <c r="R3213" s="454"/>
      <c r="S3213" s="227"/>
      <c r="T3213" s="4"/>
    </row>
    <row r="3214" spans="1:20" x14ac:dyDescent="0.2">
      <c r="A3214" s="13"/>
      <c r="B3214"/>
      <c r="J3214" s="227"/>
      <c r="O3214" s="226"/>
      <c r="P3214" s="9"/>
      <c r="R3214" s="454"/>
      <c r="S3214" s="227"/>
      <c r="T3214" s="4"/>
    </row>
    <row r="3215" spans="1:20" x14ac:dyDescent="0.2">
      <c r="A3215" s="13"/>
      <c r="B3215"/>
      <c r="J3215" s="227"/>
      <c r="O3215" s="226"/>
      <c r="P3215" s="9"/>
      <c r="R3215" s="454"/>
      <c r="S3215" s="227"/>
      <c r="T3215" s="4"/>
    </row>
    <row r="3216" spans="1:20" x14ac:dyDescent="0.2">
      <c r="A3216" s="13"/>
      <c r="B3216"/>
      <c r="J3216" s="227"/>
      <c r="O3216" s="226"/>
      <c r="P3216" s="9"/>
      <c r="R3216" s="454"/>
      <c r="S3216" s="227"/>
      <c r="T3216" s="4"/>
    </row>
    <row r="3217" spans="1:20" x14ac:dyDescent="0.2">
      <c r="A3217" s="13"/>
      <c r="B3217"/>
      <c r="J3217" s="227"/>
      <c r="O3217" s="226"/>
      <c r="P3217" s="9"/>
      <c r="R3217" s="454"/>
      <c r="S3217" s="227"/>
      <c r="T3217" s="4"/>
    </row>
    <row r="3218" spans="1:20" x14ac:dyDescent="0.2">
      <c r="A3218" s="13"/>
      <c r="B3218"/>
      <c r="J3218" s="227"/>
      <c r="O3218" s="226"/>
      <c r="P3218" s="9"/>
      <c r="R3218" s="454"/>
      <c r="S3218" s="227"/>
      <c r="T3218" s="4"/>
    </row>
    <row r="3219" spans="1:20" x14ac:dyDescent="0.2">
      <c r="A3219" s="13"/>
      <c r="B3219"/>
      <c r="J3219" s="227"/>
      <c r="O3219" s="226"/>
      <c r="P3219" s="9"/>
      <c r="R3219" s="454"/>
      <c r="S3219" s="227"/>
      <c r="T3219" s="4"/>
    </row>
    <row r="3220" spans="1:20" x14ac:dyDescent="0.2">
      <c r="A3220" s="13"/>
      <c r="B3220"/>
      <c r="J3220" s="227"/>
      <c r="O3220" s="226"/>
      <c r="P3220" s="9"/>
      <c r="R3220" s="454"/>
      <c r="S3220" s="227"/>
      <c r="T3220" s="4"/>
    </row>
    <row r="3221" spans="1:20" x14ac:dyDescent="0.2">
      <c r="A3221" s="13"/>
      <c r="B3221"/>
      <c r="J3221" s="227"/>
      <c r="O3221" s="226"/>
      <c r="P3221" s="9"/>
      <c r="R3221" s="454"/>
      <c r="S3221" s="227"/>
      <c r="T3221" s="4"/>
    </row>
    <row r="3222" spans="1:20" x14ac:dyDescent="0.2">
      <c r="A3222" s="13"/>
      <c r="B3222"/>
      <c r="J3222" s="227"/>
      <c r="O3222" s="226"/>
      <c r="P3222" s="9"/>
      <c r="R3222" s="454"/>
      <c r="S3222" s="227"/>
      <c r="T3222" s="4"/>
    </row>
    <row r="3223" spans="1:20" x14ac:dyDescent="0.2">
      <c r="A3223" s="13"/>
      <c r="B3223"/>
      <c r="J3223" s="227"/>
      <c r="O3223" s="226"/>
      <c r="P3223" s="9"/>
      <c r="R3223" s="454"/>
      <c r="S3223" s="227"/>
      <c r="T3223" s="4"/>
    </row>
    <row r="3224" spans="1:20" x14ac:dyDescent="0.2">
      <c r="A3224" s="13"/>
      <c r="B3224"/>
      <c r="J3224" s="227"/>
      <c r="O3224" s="226"/>
      <c r="P3224" s="9"/>
      <c r="R3224" s="454"/>
      <c r="S3224" s="227"/>
      <c r="T3224" s="4"/>
    </row>
    <row r="3225" spans="1:20" x14ac:dyDescent="0.2">
      <c r="A3225" s="13"/>
      <c r="B3225"/>
      <c r="J3225" s="227"/>
      <c r="O3225" s="226"/>
      <c r="P3225" s="9"/>
      <c r="R3225" s="454"/>
      <c r="S3225" s="227"/>
      <c r="T3225" s="4"/>
    </row>
    <row r="3226" spans="1:20" x14ac:dyDescent="0.2">
      <c r="A3226" s="13"/>
      <c r="B3226"/>
      <c r="J3226" s="227"/>
      <c r="O3226" s="226"/>
      <c r="P3226" s="9"/>
      <c r="R3226" s="454"/>
      <c r="S3226" s="227"/>
      <c r="T3226" s="4"/>
    </row>
    <row r="3227" spans="1:20" x14ac:dyDescent="0.2">
      <c r="A3227" s="13"/>
      <c r="B3227"/>
      <c r="J3227" s="227"/>
      <c r="O3227" s="226"/>
      <c r="P3227" s="9"/>
      <c r="R3227" s="454"/>
      <c r="S3227" s="227"/>
      <c r="T3227" s="4"/>
    </row>
    <row r="3228" spans="1:20" x14ac:dyDescent="0.2">
      <c r="A3228" s="13"/>
      <c r="B3228"/>
      <c r="J3228" s="227"/>
      <c r="O3228" s="226"/>
      <c r="P3228" s="9"/>
      <c r="R3228" s="454"/>
      <c r="S3228" s="227"/>
      <c r="T3228" s="4"/>
    </row>
    <row r="3229" spans="1:20" x14ac:dyDescent="0.2">
      <c r="A3229" s="13"/>
      <c r="B3229"/>
      <c r="J3229" s="227"/>
      <c r="O3229" s="226"/>
      <c r="P3229" s="9"/>
      <c r="R3229" s="454"/>
      <c r="S3229" s="227"/>
      <c r="T3229" s="4"/>
    </row>
    <row r="3230" spans="1:20" x14ac:dyDescent="0.2">
      <c r="A3230" s="13"/>
      <c r="B3230"/>
      <c r="J3230" s="227"/>
      <c r="O3230" s="226"/>
      <c r="P3230" s="9"/>
      <c r="R3230" s="454"/>
      <c r="S3230" s="227"/>
      <c r="T3230" s="4"/>
    </row>
    <row r="3231" spans="1:20" x14ac:dyDescent="0.2">
      <c r="A3231" s="13"/>
      <c r="B3231"/>
      <c r="J3231" s="227"/>
      <c r="O3231" s="226"/>
      <c r="P3231" s="9"/>
      <c r="R3231" s="454"/>
      <c r="S3231" s="227"/>
      <c r="T3231" s="4"/>
    </row>
    <row r="3232" spans="1:20" x14ac:dyDescent="0.2">
      <c r="A3232" s="13"/>
      <c r="B3232"/>
      <c r="J3232" s="227"/>
      <c r="O3232" s="226"/>
      <c r="P3232" s="9"/>
      <c r="R3232" s="454"/>
      <c r="S3232" s="227"/>
      <c r="T3232" s="4"/>
    </row>
    <row r="3233" spans="1:20" x14ac:dyDescent="0.2">
      <c r="A3233" s="13"/>
      <c r="B3233"/>
      <c r="J3233" s="227"/>
      <c r="O3233" s="226"/>
      <c r="P3233" s="9"/>
      <c r="R3233" s="454"/>
      <c r="S3233" s="227"/>
      <c r="T3233" s="4"/>
    </row>
    <row r="3234" spans="1:20" x14ac:dyDescent="0.2">
      <c r="A3234" s="13"/>
      <c r="B3234"/>
      <c r="J3234" s="227"/>
      <c r="O3234" s="226"/>
      <c r="P3234" s="9"/>
      <c r="R3234" s="454"/>
      <c r="S3234" s="227"/>
      <c r="T3234" s="4"/>
    </row>
    <row r="3235" spans="1:20" x14ac:dyDescent="0.2">
      <c r="A3235" s="13"/>
      <c r="B3235"/>
      <c r="J3235" s="227"/>
      <c r="O3235" s="226"/>
      <c r="P3235" s="9"/>
      <c r="R3235" s="454"/>
      <c r="S3235" s="227"/>
      <c r="T3235" s="4"/>
    </row>
    <row r="3236" spans="1:20" x14ac:dyDescent="0.2">
      <c r="A3236" s="13"/>
      <c r="B3236"/>
      <c r="J3236" s="227"/>
      <c r="O3236" s="226"/>
      <c r="P3236" s="9"/>
      <c r="R3236" s="454"/>
      <c r="S3236" s="227"/>
      <c r="T3236" s="4"/>
    </row>
    <row r="3237" spans="1:20" x14ac:dyDescent="0.2">
      <c r="A3237" s="13"/>
      <c r="B3237"/>
      <c r="J3237" s="227"/>
      <c r="O3237" s="226"/>
      <c r="P3237" s="9"/>
      <c r="R3237" s="454"/>
      <c r="S3237" s="227"/>
      <c r="T3237" s="4"/>
    </row>
    <row r="3238" spans="1:20" x14ac:dyDescent="0.2">
      <c r="A3238" s="13"/>
      <c r="B3238"/>
      <c r="J3238" s="227"/>
      <c r="O3238" s="226"/>
      <c r="P3238" s="9"/>
      <c r="R3238" s="454"/>
      <c r="S3238" s="227"/>
      <c r="T3238" s="4"/>
    </row>
    <row r="3239" spans="1:20" x14ac:dyDescent="0.2">
      <c r="A3239" s="13"/>
      <c r="B3239"/>
      <c r="J3239" s="227"/>
      <c r="O3239" s="226"/>
      <c r="P3239" s="9"/>
      <c r="R3239" s="454"/>
      <c r="S3239" s="227"/>
      <c r="T3239" s="4"/>
    </row>
    <row r="3240" spans="1:20" x14ac:dyDescent="0.2">
      <c r="A3240" s="13"/>
      <c r="B3240"/>
      <c r="J3240" s="227"/>
      <c r="O3240" s="226"/>
      <c r="P3240" s="9"/>
      <c r="R3240" s="454"/>
      <c r="S3240" s="227"/>
      <c r="T3240" s="4"/>
    </row>
    <row r="3241" spans="1:20" x14ac:dyDescent="0.2">
      <c r="A3241" s="13"/>
      <c r="B3241"/>
      <c r="J3241" s="227"/>
      <c r="O3241" s="226"/>
      <c r="P3241" s="9"/>
      <c r="R3241" s="454"/>
      <c r="S3241" s="227"/>
      <c r="T3241" s="4"/>
    </row>
    <row r="3242" spans="1:20" x14ac:dyDescent="0.2">
      <c r="A3242" s="13"/>
      <c r="B3242"/>
      <c r="J3242" s="227"/>
      <c r="O3242" s="226"/>
      <c r="P3242" s="9"/>
      <c r="R3242" s="454"/>
      <c r="S3242" s="227"/>
      <c r="T3242" s="4"/>
    </row>
    <row r="3243" spans="1:20" x14ac:dyDescent="0.2">
      <c r="A3243" s="13"/>
      <c r="B3243"/>
      <c r="J3243" s="227"/>
      <c r="O3243" s="226"/>
      <c r="P3243" s="9"/>
      <c r="R3243" s="454"/>
      <c r="S3243" s="227"/>
      <c r="T3243" s="4"/>
    </row>
    <row r="3244" spans="1:20" x14ac:dyDescent="0.2">
      <c r="A3244" s="13"/>
      <c r="B3244"/>
      <c r="J3244" s="227"/>
      <c r="O3244" s="226"/>
      <c r="P3244" s="9"/>
      <c r="R3244" s="454"/>
      <c r="S3244" s="227"/>
      <c r="T3244" s="4"/>
    </row>
    <row r="3245" spans="1:20" x14ac:dyDescent="0.2">
      <c r="A3245" s="13"/>
      <c r="B3245"/>
      <c r="J3245" s="227"/>
      <c r="O3245" s="226"/>
      <c r="P3245" s="9"/>
      <c r="R3245" s="454"/>
      <c r="S3245" s="227"/>
      <c r="T3245" s="4"/>
    </row>
    <row r="3246" spans="1:20" x14ac:dyDescent="0.2">
      <c r="A3246" s="13"/>
      <c r="B3246"/>
      <c r="J3246" s="227"/>
      <c r="O3246" s="226"/>
      <c r="P3246" s="9"/>
      <c r="R3246" s="454"/>
      <c r="S3246" s="227"/>
      <c r="T3246" s="4"/>
    </row>
    <row r="3247" spans="1:20" x14ac:dyDescent="0.2">
      <c r="A3247" s="13"/>
      <c r="B3247"/>
      <c r="J3247" s="227"/>
      <c r="O3247" s="226"/>
      <c r="P3247" s="9"/>
      <c r="R3247" s="454"/>
      <c r="S3247" s="227"/>
      <c r="T3247" s="4"/>
    </row>
    <row r="3248" spans="1:20" x14ac:dyDescent="0.2">
      <c r="A3248" s="13"/>
      <c r="B3248"/>
      <c r="J3248" s="227"/>
      <c r="O3248" s="226"/>
      <c r="P3248" s="9"/>
      <c r="R3248" s="454"/>
      <c r="S3248" s="227"/>
      <c r="T3248" s="4"/>
    </row>
    <row r="3249" spans="1:20" x14ac:dyDescent="0.2">
      <c r="A3249" s="13"/>
      <c r="B3249"/>
      <c r="J3249" s="227"/>
      <c r="O3249" s="226"/>
      <c r="P3249" s="9"/>
      <c r="R3249" s="454"/>
      <c r="S3249" s="227"/>
      <c r="T3249" s="4"/>
    </row>
    <row r="3250" spans="1:20" x14ac:dyDescent="0.2">
      <c r="A3250" s="13"/>
      <c r="B3250"/>
      <c r="J3250" s="227"/>
      <c r="O3250" s="226"/>
      <c r="P3250" s="9"/>
      <c r="R3250" s="454"/>
      <c r="S3250" s="227"/>
      <c r="T3250" s="4"/>
    </row>
    <row r="3251" spans="1:20" x14ac:dyDescent="0.2">
      <c r="A3251" s="13"/>
      <c r="B3251"/>
      <c r="J3251" s="227"/>
      <c r="O3251" s="226"/>
      <c r="P3251" s="9"/>
      <c r="R3251" s="454"/>
      <c r="S3251" s="227"/>
      <c r="T3251" s="4"/>
    </row>
    <row r="3252" spans="1:20" x14ac:dyDescent="0.2">
      <c r="A3252" s="13"/>
      <c r="B3252"/>
      <c r="J3252" s="227"/>
      <c r="O3252" s="226"/>
      <c r="P3252" s="9"/>
      <c r="R3252" s="454"/>
      <c r="S3252" s="227"/>
      <c r="T3252" s="4"/>
    </row>
    <row r="3253" spans="1:20" x14ac:dyDescent="0.2">
      <c r="A3253" s="13"/>
      <c r="B3253"/>
      <c r="J3253" s="227"/>
      <c r="O3253" s="226"/>
      <c r="P3253" s="9"/>
      <c r="R3253" s="454"/>
      <c r="S3253" s="227"/>
      <c r="T3253" s="4"/>
    </row>
    <row r="3254" spans="1:20" x14ac:dyDescent="0.2">
      <c r="A3254" s="13"/>
      <c r="B3254"/>
      <c r="J3254" s="227"/>
      <c r="O3254" s="226"/>
      <c r="P3254" s="9"/>
      <c r="R3254" s="454"/>
      <c r="S3254" s="227"/>
      <c r="T3254" s="4"/>
    </row>
    <row r="3255" spans="1:20" x14ac:dyDescent="0.2">
      <c r="A3255" s="13"/>
      <c r="B3255"/>
      <c r="J3255" s="227"/>
      <c r="O3255" s="226"/>
      <c r="P3255" s="9"/>
      <c r="R3255" s="454"/>
      <c r="S3255" s="227"/>
      <c r="T3255" s="4"/>
    </row>
    <row r="3256" spans="1:20" x14ac:dyDescent="0.2">
      <c r="A3256" s="13"/>
      <c r="B3256"/>
      <c r="J3256" s="227"/>
      <c r="O3256" s="226"/>
      <c r="P3256" s="9"/>
      <c r="R3256" s="454"/>
      <c r="S3256" s="227"/>
      <c r="T3256" s="4"/>
    </row>
    <row r="3257" spans="1:20" x14ac:dyDescent="0.2">
      <c r="A3257" s="13"/>
      <c r="B3257"/>
      <c r="J3257" s="227"/>
      <c r="O3257" s="226"/>
      <c r="P3257" s="9"/>
      <c r="R3257" s="454"/>
      <c r="S3257" s="227"/>
      <c r="T3257" s="4"/>
    </row>
    <row r="3258" spans="1:20" x14ac:dyDescent="0.2">
      <c r="A3258" s="13"/>
      <c r="B3258"/>
      <c r="J3258" s="227"/>
      <c r="O3258" s="226"/>
      <c r="P3258" s="9"/>
      <c r="R3258" s="454"/>
      <c r="S3258" s="227"/>
      <c r="T3258" s="4"/>
    </row>
    <row r="3259" spans="1:20" x14ac:dyDescent="0.2">
      <c r="A3259" s="13"/>
      <c r="B3259"/>
      <c r="J3259" s="227"/>
      <c r="O3259" s="226"/>
      <c r="P3259" s="9"/>
      <c r="R3259" s="454"/>
      <c r="S3259" s="227"/>
      <c r="T3259" s="4"/>
    </row>
    <row r="3260" spans="1:20" x14ac:dyDescent="0.2">
      <c r="A3260" s="13"/>
      <c r="B3260"/>
      <c r="J3260" s="227"/>
      <c r="O3260" s="226"/>
      <c r="P3260" s="9"/>
      <c r="R3260" s="454"/>
      <c r="S3260" s="227"/>
      <c r="T3260" s="4"/>
    </row>
    <row r="3261" spans="1:20" x14ac:dyDescent="0.2">
      <c r="A3261" s="13"/>
      <c r="B3261"/>
      <c r="J3261" s="227"/>
      <c r="O3261" s="226"/>
      <c r="P3261" s="9"/>
      <c r="R3261" s="454"/>
      <c r="S3261" s="227"/>
      <c r="T3261" s="4"/>
    </row>
    <row r="3262" spans="1:20" x14ac:dyDescent="0.2">
      <c r="A3262" s="13"/>
      <c r="B3262"/>
      <c r="J3262" s="227"/>
      <c r="O3262" s="226"/>
      <c r="P3262" s="9"/>
      <c r="R3262" s="454"/>
      <c r="S3262" s="227"/>
      <c r="T3262" s="4"/>
    </row>
    <row r="3263" spans="1:20" x14ac:dyDescent="0.2">
      <c r="A3263" s="13"/>
      <c r="B3263"/>
      <c r="J3263" s="227"/>
      <c r="O3263" s="226"/>
      <c r="P3263" s="9"/>
      <c r="R3263" s="454"/>
      <c r="S3263" s="227"/>
      <c r="T3263" s="4"/>
    </row>
    <row r="3264" spans="1:20" x14ac:dyDescent="0.2">
      <c r="A3264" s="13"/>
      <c r="B3264"/>
      <c r="J3264" s="227"/>
      <c r="O3264" s="226"/>
      <c r="P3264" s="9"/>
      <c r="R3264" s="454"/>
      <c r="S3264" s="227"/>
      <c r="T3264" s="4"/>
    </row>
    <row r="3265" spans="1:20" x14ac:dyDescent="0.2">
      <c r="A3265" s="13"/>
      <c r="B3265"/>
      <c r="J3265" s="227"/>
      <c r="O3265" s="226"/>
      <c r="P3265" s="9"/>
      <c r="R3265" s="454"/>
      <c r="S3265" s="227"/>
      <c r="T3265" s="4"/>
    </row>
    <row r="3266" spans="1:20" x14ac:dyDescent="0.2">
      <c r="A3266" s="13"/>
      <c r="B3266"/>
      <c r="J3266" s="227"/>
      <c r="O3266" s="226"/>
      <c r="P3266" s="9"/>
      <c r="R3266" s="454"/>
      <c r="S3266" s="227"/>
      <c r="T3266" s="4"/>
    </row>
    <row r="3267" spans="1:20" x14ac:dyDescent="0.2">
      <c r="A3267" s="13"/>
      <c r="B3267"/>
      <c r="J3267" s="227"/>
      <c r="O3267" s="226"/>
      <c r="P3267" s="9"/>
      <c r="R3267" s="454"/>
      <c r="S3267" s="227"/>
      <c r="T3267" s="4"/>
    </row>
    <row r="3268" spans="1:20" x14ac:dyDescent="0.2">
      <c r="A3268" s="13"/>
      <c r="B3268"/>
      <c r="J3268" s="227"/>
      <c r="O3268" s="226"/>
      <c r="P3268" s="9"/>
      <c r="R3268" s="454"/>
      <c r="S3268" s="227"/>
      <c r="T3268" s="4"/>
    </row>
    <row r="3269" spans="1:20" x14ac:dyDescent="0.2">
      <c r="A3269" s="13"/>
      <c r="B3269"/>
      <c r="J3269" s="227"/>
      <c r="O3269" s="226"/>
      <c r="P3269" s="9"/>
      <c r="R3269" s="454"/>
      <c r="S3269" s="227"/>
      <c r="T3269" s="4"/>
    </row>
    <row r="3270" spans="1:20" x14ac:dyDescent="0.2">
      <c r="A3270" s="13"/>
      <c r="B3270"/>
      <c r="J3270" s="227"/>
      <c r="O3270" s="226"/>
      <c r="P3270" s="9"/>
      <c r="R3270" s="454"/>
      <c r="S3270" s="227"/>
      <c r="T3270" s="4"/>
    </row>
    <row r="3271" spans="1:20" x14ac:dyDescent="0.2">
      <c r="A3271" s="13"/>
      <c r="B3271"/>
      <c r="J3271" s="227"/>
      <c r="O3271" s="226"/>
      <c r="P3271" s="9"/>
      <c r="R3271" s="454"/>
      <c r="S3271" s="227"/>
      <c r="T3271" s="4"/>
    </row>
    <row r="3272" spans="1:20" x14ac:dyDescent="0.2">
      <c r="A3272" s="13"/>
      <c r="B3272"/>
      <c r="J3272" s="227"/>
      <c r="O3272" s="226"/>
      <c r="P3272" s="9"/>
      <c r="R3272" s="454"/>
      <c r="S3272" s="227"/>
      <c r="T3272" s="4"/>
    </row>
    <row r="3273" spans="1:20" x14ac:dyDescent="0.2">
      <c r="A3273" s="13"/>
      <c r="B3273"/>
      <c r="J3273" s="227"/>
      <c r="O3273" s="226"/>
      <c r="P3273" s="9"/>
      <c r="R3273" s="454"/>
      <c r="S3273" s="227"/>
      <c r="T3273" s="4"/>
    </row>
    <row r="3274" spans="1:20" x14ac:dyDescent="0.2">
      <c r="A3274" s="13"/>
      <c r="B3274"/>
      <c r="J3274" s="227"/>
      <c r="O3274" s="226"/>
      <c r="P3274" s="9"/>
      <c r="R3274" s="454"/>
      <c r="S3274" s="227"/>
      <c r="T3274" s="4"/>
    </row>
    <row r="3275" spans="1:20" x14ac:dyDescent="0.2">
      <c r="A3275" s="13"/>
      <c r="B3275"/>
      <c r="J3275" s="227"/>
      <c r="O3275" s="226"/>
      <c r="P3275" s="9"/>
      <c r="R3275" s="454"/>
      <c r="S3275" s="227"/>
      <c r="T3275" s="4"/>
    </row>
    <row r="3276" spans="1:20" x14ac:dyDescent="0.2">
      <c r="A3276" s="13"/>
      <c r="B3276"/>
      <c r="J3276" s="227"/>
      <c r="O3276" s="226"/>
      <c r="P3276" s="9"/>
      <c r="R3276" s="454"/>
      <c r="S3276" s="227"/>
      <c r="T3276" s="4"/>
    </row>
    <row r="3277" spans="1:20" x14ac:dyDescent="0.2">
      <c r="A3277" s="13"/>
      <c r="B3277"/>
      <c r="J3277" s="227"/>
      <c r="O3277" s="226"/>
      <c r="P3277" s="9"/>
      <c r="R3277" s="454"/>
      <c r="S3277" s="227"/>
      <c r="T3277" s="4"/>
    </row>
    <row r="3278" spans="1:20" x14ac:dyDescent="0.2">
      <c r="A3278" s="13"/>
      <c r="B3278"/>
      <c r="J3278" s="227"/>
      <c r="O3278" s="226"/>
      <c r="P3278" s="9"/>
      <c r="R3278" s="454"/>
      <c r="S3278" s="227"/>
      <c r="T3278" s="4"/>
    </row>
    <row r="3279" spans="1:20" x14ac:dyDescent="0.2">
      <c r="A3279" s="13"/>
      <c r="B3279"/>
      <c r="J3279" s="227"/>
      <c r="O3279" s="226"/>
      <c r="P3279" s="9"/>
      <c r="R3279" s="454"/>
      <c r="S3279" s="227"/>
      <c r="T3279" s="4"/>
    </row>
    <row r="3280" spans="1:20" x14ac:dyDescent="0.2">
      <c r="A3280" s="13"/>
      <c r="B3280"/>
      <c r="J3280" s="227"/>
      <c r="O3280" s="226"/>
      <c r="P3280" s="9"/>
      <c r="R3280" s="454"/>
      <c r="S3280" s="227"/>
      <c r="T3280" s="4"/>
    </row>
    <row r="3281" spans="1:20" x14ac:dyDescent="0.2">
      <c r="A3281" s="13"/>
      <c r="B3281"/>
      <c r="J3281" s="227"/>
      <c r="O3281" s="226"/>
      <c r="P3281" s="9"/>
      <c r="R3281" s="454"/>
      <c r="S3281" s="227"/>
      <c r="T3281" s="4"/>
    </row>
    <row r="3282" spans="1:20" x14ac:dyDescent="0.2">
      <c r="A3282" s="13"/>
      <c r="B3282"/>
      <c r="J3282" s="227"/>
      <c r="O3282" s="226"/>
      <c r="P3282" s="9"/>
      <c r="R3282" s="454"/>
      <c r="S3282" s="227"/>
      <c r="T3282" s="4"/>
    </row>
    <row r="3283" spans="1:20" x14ac:dyDescent="0.2">
      <c r="A3283" s="13"/>
      <c r="B3283"/>
      <c r="J3283" s="227"/>
      <c r="O3283" s="226"/>
      <c r="P3283" s="9"/>
      <c r="R3283" s="454"/>
      <c r="S3283" s="227"/>
      <c r="T3283" s="4"/>
    </row>
    <row r="3284" spans="1:20" x14ac:dyDescent="0.2">
      <c r="A3284" s="13"/>
      <c r="B3284"/>
      <c r="J3284" s="227"/>
      <c r="O3284" s="226"/>
      <c r="P3284" s="9"/>
      <c r="R3284" s="454"/>
      <c r="S3284" s="227"/>
      <c r="T3284" s="4"/>
    </row>
    <row r="3285" spans="1:20" x14ac:dyDescent="0.2">
      <c r="A3285" s="13"/>
      <c r="B3285"/>
      <c r="J3285" s="227"/>
      <c r="O3285" s="226"/>
      <c r="P3285" s="9"/>
      <c r="R3285" s="454"/>
      <c r="S3285" s="227"/>
      <c r="T3285" s="4"/>
    </row>
    <row r="3286" spans="1:20" x14ac:dyDescent="0.2">
      <c r="A3286" s="13"/>
      <c r="B3286"/>
      <c r="J3286" s="227"/>
      <c r="O3286" s="226"/>
      <c r="P3286" s="9"/>
      <c r="R3286" s="454"/>
      <c r="S3286" s="227"/>
      <c r="T3286" s="4"/>
    </row>
    <row r="3287" spans="1:20" x14ac:dyDescent="0.2">
      <c r="A3287" s="13"/>
      <c r="B3287"/>
      <c r="J3287" s="227"/>
      <c r="O3287" s="226"/>
      <c r="P3287" s="9"/>
      <c r="R3287" s="454"/>
      <c r="S3287" s="227"/>
      <c r="T3287" s="4"/>
    </row>
    <row r="3288" spans="1:20" x14ac:dyDescent="0.2">
      <c r="A3288" s="13"/>
      <c r="B3288"/>
      <c r="J3288" s="227"/>
      <c r="O3288" s="226"/>
      <c r="P3288" s="9"/>
      <c r="R3288" s="454"/>
      <c r="S3288" s="227"/>
      <c r="T3288" s="4"/>
    </row>
    <row r="3289" spans="1:20" x14ac:dyDescent="0.2">
      <c r="A3289" s="13"/>
      <c r="B3289"/>
      <c r="J3289" s="227"/>
      <c r="O3289" s="226"/>
      <c r="P3289" s="9"/>
      <c r="R3289" s="454"/>
      <c r="S3289" s="227"/>
      <c r="T3289" s="4"/>
    </row>
    <row r="3290" spans="1:20" x14ac:dyDescent="0.2">
      <c r="A3290" s="13"/>
      <c r="B3290"/>
      <c r="J3290" s="227"/>
      <c r="O3290" s="226"/>
      <c r="P3290" s="9"/>
      <c r="R3290" s="454"/>
      <c r="S3290" s="227"/>
      <c r="T3290" s="4"/>
    </row>
    <row r="3291" spans="1:20" x14ac:dyDescent="0.2">
      <c r="A3291" s="13"/>
      <c r="B3291"/>
      <c r="J3291" s="227"/>
      <c r="O3291" s="226"/>
      <c r="P3291" s="9"/>
      <c r="R3291" s="454"/>
      <c r="S3291" s="227"/>
      <c r="T3291" s="4"/>
    </row>
    <row r="3292" spans="1:20" x14ac:dyDescent="0.2">
      <c r="A3292" s="13"/>
      <c r="B3292"/>
      <c r="J3292" s="227"/>
      <c r="O3292" s="226"/>
      <c r="P3292" s="9"/>
      <c r="R3292" s="454"/>
      <c r="S3292" s="227"/>
      <c r="T3292" s="4"/>
    </row>
    <row r="3293" spans="1:20" x14ac:dyDescent="0.2">
      <c r="A3293" s="13"/>
      <c r="B3293"/>
      <c r="J3293" s="227"/>
      <c r="O3293" s="226"/>
      <c r="P3293" s="9"/>
      <c r="R3293" s="454"/>
      <c r="S3293" s="227"/>
      <c r="T3293" s="4"/>
    </row>
    <row r="3294" spans="1:20" x14ac:dyDescent="0.2">
      <c r="A3294" s="13"/>
      <c r="B3294"/>
      <c r="J3294" s="227"/>
      <c r="O3294" s="226"/>
      <c r="P3294" s="9"/>
      <c r="R3294" s="454"/>
      <c r="S3294" s="227"/>
      <c r="T3294" s="4"/>
    </row>
    <row r="3295" spans="1:20" x14ac:dyDescent="0.2">
      <c r="A3295" s="13"/>
      <c r="B3295"/>
      <c r="J3295" s="227"/>
      <c r="O3295" s="226"/>
      <c r="P3295" s="9"/>
      <c r="R3295" s="454"/>
      <c r="S3295" s="227"/>
      <c r="T3295" s="4"/>
    </row>
    <row r="3296" spans="1:20" x14ac:dyDescent="0.2">
      <c r="A3296" s="13"/>
      <c r="B3296"/>
      <c r="J3296" s="227"/>
      <c r="O3296" s="226"/>
      <c r="P3296" s="9"/>
      <c r="R3296" s="454"/>
      <c r="S3296" s="227"/>
      <c r="T3296" s="4"/>
    </row>
    <row r="3297" spans="1:20" x14ac:dyDescent="0.2">
      <c r="A3297" s="13"/>
      <c r="B3297"/>
      <c r="J3297" s="227"/>
      <c r="O3297" s="226"/>
      <c r="P3297" s="9"/>
      <c r="R3297" s="454"/>
      <c r="S3297" s="227"/>
      <c r="T3297" s="4"/>
    </row>
    <row r="3298" spans="1:20" x14ac:dyDescent="0.2">
      <c r="A3298" s="13"/>
      <c r="B3298"/>
      <c r="J3298" s="227"/>
      <c r="O3298" s="226"/>
      <c r="P3298" s="9"/>
      <c r="R3298" s="454"/>
      <c r="S3298" s="227"/>
      <c r="T3298" s="4"/>
    </row>
    <row r="3299" spans="1:20" x14ac:dyDescent="0.2">
      <c r="A3299" s="13"/>
      <c r="B3299"/>
      <c r="J3299" s="227"/>
      <c r="O3299" s="226"/>
      <c r="P3299" s="9"/>
      <c r="R3299" s="454"/>
      <c r="S3299" s="227"/>
      <c r="T3299" s="4"/>
    </row>
    <row r="3300" spans="1:20" x14ac:dyDescent="0.2">
      <c r="A3300" s="13"/>
      <c r="B3300"/>
      <c r="J3300" s="227"/>
      <c r="O3300" s="226"/>
      <c r="P3300" s="9"/>
      <c r="R3300" s="454"/>
      <c r="S3300" s="227"/>
      <c r="T3300" s="4"/>
    </row>
    <row r="3301" spans="1:20" x14ac:dyDescent="0.2">
      <c r="A3301" s="13"/>
      <c r="B3301"/>
      <c r="J3301" s="227"/>
      <c r="O3301" s="226"/>
      <c r="P3301" s="9"/>
      <c r="R3301" s="454"/>
      <c r="S3301" s="227"/>
      <c r="T3301" s="4"/>
    </row>
    <row r="3302" spans="1:20" x14ac:dyDescent="0.2">
      <c r="A3302" s="13"/>
      <c r="B3302"/>
      <c r="J3302" s="227"/>
      <c r="O3302" s="226"/>
      <c r="P3302" s="9"/>
      <c r="R3302" s="454"/>
      <c r="S3302" s="227"/>
      <c r="T3302" s="4"/>
    </row>
    <row r="3303" spans="1:20" x14ac:dyDescent="0.2">
      <c r="A3303" s="13"/>
      <c r="B3303"/>
      <c r="J3303" s="227"/>
      <c r="O3303" s="226"/>
      <c r="P3303" s="9"/>
      <c r="R3303" s="454"/>
      <c r="S3303" s="227"/>
      <c r="T3303" s="4"/>
    </row>
    <row r="3304" spans="1:20" x14ac:dyDescent="0.2">
      <c r="A3304" s="13"/>
      <c r="B3304"/>
      <c r="J3304" s="227"/>
      <c r="O3304" s="226"/>
      <c r="P3304" s="9"/>
      <c r="R3304" s="454"/>
      <c r="S3304" s="227"/>
      <c r="T3304" s="4"/>
    </row>
    <row r="3305" spans="1:20" x14ac:dyDescent="0.2">
      <c r="A3305" s="13"/>
      <c r="B3305"/>
      <c r="J3305" s="227"/>
      <c r="O3305" s="226"/>
      <c r="P3305" s="9"/>
      <c r="R3305" s="454"/>
      <c r="S3305" s="227"/>
      <c r="T3305" s="4"/>
    </row>
    <row r="3306" spans="1:20" x14ac:dyDescent="0.2">
      <c r="A3306" s="13"/>
      <c r="B3306"/>
      <c r="J3306" s="227"/>
      <c r="O3306" s="226"/>
      <c r="P3306" s="9"/>
      <c r="R3306" s="454"/>
      <c r="S3306" s="227"/>
      <c r="T3306" s="4"/>
    </row>
    <row r="3307" spans="1:20" x14ac:dyDescent="0.2">
      <c r="A3307" s="13"/>
      <c r="B3307"/>
      <c r="J3307" s="227"/>
      <c r="O3307" s="226"/>
      <c r="P3307" s="9"/>
      <c r="R3307" s="454"/>
      <c r="S3307" s="227"/>
      <c r="T3307" s="4"/>
    </row>
    <row r="3308" spans="1:20" x14ac:dyDescent="0.2">
      <c r="A3308" s="13"/>
      <c r="B3308"/>
      <c r="J3308" s="227"/>
      <c r="O3308" s="226"/>
      <c r="P3308" s="9"/>
      <c r="R3308" s="454"/>
      <c r="S3308" s="227"/>
      <c r="T3308" s="4"/>
    </row>
    <row r="3309" spans="1:20" x14ac:dyDescent="0.2">
      <c r="A3309" s="13"/>
      <c r="B3309"/>
      <c r="J3309" s="227"/>
      <c r="O3309" s="226"/>
      <c r="P3309" s="9"/>
      <c r="R3309" s="454"/>
      <c r="S3309" s="227"/>
      <c r="T3309" s="4"/>
    </row>
    <row r="3310" spans="1:20" x14ac:dyDescent="0.2">
      <c r="A3310" s="13"/>
      <c r="B3310"/>
      <c r="J3310" s="227"/>
      <c r="O3310" s="226"/>
      <c r="P3310" s="9"/>
      <c r="R3310" s="454"/>
      <c r="S3310" s="227"/>
      <c r="T3310" s="4"/>
    </row>
    <row r="3311" spans="1:20" x14ac:dyDescent="0.2">
      <c r="A3311" s="13"/>
      <c r="B3311"/>
      <c r="J3311" s="227"/>
      <c r="O3311" s="226"/>
      <c r="P3311" s="9"/>
      <c r="R3311" s="454"/>
      <c r="S3311" s="227"/>
      <c r="T3311" s="4"/>
    </row>
    <row r="3312" spans="1:20" x14ac:dyDescent="0.2">
      <c r="A3312" s="13"/>
      <c r="B3312"/>
      <c r="J3312" s="227"/>
      <c r="O3312" s="226"/>
      <c r="P3312" s="9"/>
      <c r="R3312" s="454"/>
      <c r="S3312" s="227"/>
      <c r="T3312" s="4"/>
    </row>
    <row r="3313" spans="1:20" x14ac:dyDescent="0.2">
      <c r="A3313" s="13"/>
      <c r="B3313"/>
      <c r="J3313" s="227"/>
      <c r="O3313" s="226"/>
      <c r="P3313" s="9"/>
      <c r="R3313" s="454"/>
      <c r="S3313" s="227"/>
      <c r="T3313" s="4"/>
    </row>
    <row r="3314" spans="1:20" x14ac:dyDescent="0.2">
      <c r="A3314" s="13"/>
      <c r="B3314"/>
      <c r="J3314" s="227"/>
      <c r="O3314" s="226"/>
      <c r="P3314" s="9"/>
      <c r="R3314" s="454"/>
      <c r="S3314" s="227"/>
      <c r="T3314" s="4"/>
    </row>
    <row r="3315" spans="1:20" x14ac:dyDescent="0.2">
      <c r="A3315" s="13"/>
      <c r="B3315"/>
      <c r="J3315" s="227"/>
      <c r="O3315" s="226"/>
      <c r="P3315" s="9"/>
      <c r="R3315" s="454"/>
      <c r="S3315" s="227"/>
      <c r="T3315" s="4"/>
    </row>
    <row r="3316" spans="1:20" x14ac:dyDescent="0.2">
      <c r="A3316" s="13"/>
      <c r="B3316"/>
      <c r="J3316" s="227"/>
      <c r="O3316" s="226"/>
      <c r="P3316" s="9"/>
      <c r="R3316" s="454"/>
      <c r="S3316" s="227"/>
      <c r="T3316" s="4"/>
    </row>
    <row r="3317" spans="1:20" x14ac:dyDescent="0.2">
      <c r="A3317" s="13"/>
      <c r="B3317"/>
      <c r="J3317" s="227"/>
      <c r="O3317" s="226"/>
      <c r="P3317" s="9"/>
      <c r="R3317" s="454"/>
      <c r="S3317" s="227"/>
      <c r="T3317" s="4"/>
    </row>
    <row r="3318" spans="1:20" x14ac:dyDescent="0.2">
      <c r="A3318" s="13"/>
      <c r="B3318"/>
      <c r="J3318" s="227"/>
      <c r="O3318" s="226"/>
      <c r="P3318" s="9"/>
      <c r="R3318" s="454"/>
      <c r="S3318" s="227"/>
      <c r="T3318" s="4"/>
    </row>
    <row r="3319" spans="1:20" x14ac:dyDescent="0.2">
      <c r="A3319" s="13"/>
      <c r="B3319"/>
      <c r="J3319" s="227"/>
      <c r="O3319" s="226"/>
      <c r="P3319" s="9"/>
      <c r="R3319" s="454"/>
      <c r="S3319" s="227"/>
      <c r="T3319" s="4"/>
    </row>
    <row r="3320" spans="1:20" x14ac:dyDescent="0.2">
      <c r="A3320" s="13"/>
      <c r="B3320"/>
      <c r="J3320" s="227"/>
      <c r="O3320" s="226"/>
      <c r="P3320" s="9"/>
      <c r="R3320" s="454"/>
      <c r="S3320" s="227"/>
      <c r="T3320" s="4"/>
    </row>
    <row r="3321" spans="1:20" x14ac:dyDescent="0.2">
      <c r="A3321" s="13"/>
      <c r="B3321"/>
      <c r="J3321" s="227"/>
      <c r="O3321" s="226"/>
      <c r="P3321" s="9"/>
      <c r="R3321" s="454"/>
      <c r="S3321" s="227"/>
      <c r="T3321" s="4"/>
    </row>
    <row r="3322" spans="1:20" x14ac:dyDescent="0.2">
      <c r="A3322" s="13"/>
      <c r="B3322"/>
      <c r="J3322" s="227"/>
      <c r="O3322" s="226"/>
      <c r="P3322" s="9"/>
      <c r="R3322" s="454"/>
      <c r="S3322" s="227"/>
      <c r="T3322" s="4"/>
    </row>
    <row r="3323" spans="1:20" x14ac:dyDescent="0.2">
      <c r="A3323" s="13"/>
      <c r="B3323"/>
      <c r="J3323" s="227"/>
      <c r="O3323" s="226"/>
      <c r="P3323" s="9"/>
      <c r="R3323" s="454"/>
      <c r="S3323" s="227"/>
      <c r="T3323" s="4"/>
    </row>
    <row r="3324" spans="1:20" x14ac:dyDescent="0.2">
      <c r="A3324" s="13"/>
      <c r="B3324"/>
      <c r="J3324" s="227"/>
      <c r="O3324" s="226"/>
      <c r="P3324" s="9"/>
      <c r="R3324" s="454"/>
      <c r="S3324" s="227"/>
      <c r="T3324" s="4"/>
    </row>
    <row r="3325" spans="1:20" x14ac:dyDescent="0.2">
      <c r="A3325" s="13"/>
      <c r="B3325"/>
      <c r="J3325" s="227"/>
      <c r="O3325" s="226"/>
      <c r="P3325" s="9"/>
      <c r="R3325" s="454"/>
      <c r="S3325" s="227"/>
      <c r="T3325" s="4"/>
    </row>
    <row r="3326" spans="1:20" x14ac:dyDescent="0.2">
      <c r="A3326" s="13"/>
      <c r="B3326"/>
      <c r="J3326" s="227"/>
      <c r="O3326" s="226"/>
      <c r="P3326" s="9"/>
      <c r="R3326" s="454"/>
      <c r="S3326" s="227"/>
      <c r="T3326" s="4"/>
    </row>
    <row r="3327" spans="1:20" x14ac:dyDescent="0.2">
      <c r="A3327" s="13"/>
      <c r="B3327"/>
      <c r="J3327" s="227"/>
      <c r="O3327" s="226"/>
      <c r="P3327" s="9"/>
      <c r="R3327" s="454"/>
      <c r="S3327" s="227"/>
      <c r="T3327" s="4"/>
    </row>
    <row r="3328" spans="1:20" x14ac:dyDescent="0.2">
      <c r="A3328" s="13"/>
      <c r="B3328"/>
      <c r="J3328" s="227"/>
      <c r="O3328" s="226"/>
      <c r="P3328" s="9"/>
      <c r="R3328" s="454"/>
      <c r="S3328" s="227"/>
      <c r="T3328" s="4"/>
    </row>
    <row r="3329" spans="1:20" x14ac:dyDescent="0.2">
      <c r="A3329" s="13"/>
      <c r="B3329"/>
      <c r="J3329" s="227"/>
      <c r="O3329" s="226"/>
      <c r="P3329" s="9"/>
      <c r="R3329" s="454"/>
      <c r="S3329" s="227"/>
      <c r="T3329" s="4"/>
    </row>
    <row r="3330" spans="1:20" x14ac:dyDescent="0.2">
      <c r="A3330" s="13"/>
      <c r="B3330"/>
      <c r="J3330" s="227"/>
      <c r="O3330" s="226"/>
      <c r="P3330" s="9"/>
      <c r="R3330" s="454"/>
      <c r="S3330" s="227"/>
      <c r="T3330" s="4"/>
    </row>
    <row r="3331" spans="1:20" x14ac:dyDescent="0.2">
      <c r="A3331" s="13"/>
      <c r="B3331"/>
      <c r="J3331" s="227"/>
      <c r="O3331" s="226"/>
      <c r="P3331" s="9"/>
      <c r="R3331" s="454"/>
      <c r="S3331" s="227"/>
      <c r="T3331" s="4"/>
    </row>
    <row r="3332" spans="1:20" x14ac:dyDescent="0.2">
      <c r="A3332" s="13"/>
      <c r="B3332"/>
      <c r="J3332" s="227"/>
      <c r="O3332" s="226"/>
      <c r="P3332" s="9"/>
      <c r="R3332" s="454"/>
      <c r="S3332" s="227"/>
      <c r="T3332" s="4"/>
    </row>
    <row r="3333" spans="1:20" x14ac:dyDescent="0.2">
      <c r="A3333" s="13"/>
      <c r="B3333"/>
      <c r="J3333" s="227"/>
      <c r="O3333" s="226"/>
      <c r="P3333" s="9"/>
      <c r="R3333" s="454"/>
      <c r="S3333" s="227"/>
      <c r="T3333" s="4"/>
    </row>
    <row r="3334" spans="1:20" x14ac:dyDescent="0.2">
      <c r="A3334" s="13"/>
      <c r="B3334"/>
      <c r="J3334" s="227"/>
      <c r="O3334" s="226"/>
      <c r="P3334" s="9"/>
      <c r="R3334" s="454"/>
      <c r="S3334" s="227"/>
      <c r="T3334" s="4"/>
    </row>
    <row r="3335" spans="1:20" x14ac:dyDescent="0.2">
      <c r="A3335" s="13"/>
      <c r="B3335"/>
      <c r="J3335" s="227"/>
      <c r="O3335" s="226"/>
      <c r="P3335" s="9"/>
      <c r="R3335" s="454"/>
      <c r="S3335" s="227"/>
      <c r="T3335" s="4"/>
    </row>
    <row r="3336" spans="1:20" x14ac:dyDescent="0.2">
      <c r="A3336" s="13"/>
      <c r="B3336"/>
      <c r="J3336" s="227"/>
      <c r="O3336" s="226"/>
      <c r="P3336" s="9"/>
      <c r="R3336" s="454"/>
      <c r="S3336" s="227"/>
      <c r="T3336" s="4"/>
    </row>
    <row r="3337" spans="1:20" x14ac:dyDescent="0.2">
      <c r="A3337" s="13"/>
      <c r="B3337"/>
      <c r="J3337" s="227"/>
      <c r="O3337" s="226"/>
      <c r="P3337" s="9"/>
      <c r="R3337" s="454"/>
      <c r="S3337" s="227"/>
      <c r="T3337" s="4"/>
    </row>
    <row r="3338" spans="1:20" x14ac:dyDescent="0.2">
      <c r="A3338" s="13"/>
      <c r="B3338"/>
      <c r="J3338" s="227"/>
      <c r="O3338" s="226"/>
      <c r="P3338" s="9"/>
      <c r="R3338" s="454"/>
      <c r="S3338" s="227"/>
      <c r="T3338" s="4"/>
    </row>
    <row r="3339" spans="1:20" x14ac:dyDescent="0.2">
      <c r="A3339" s="13"/>
      <c r="B3339"/>
      <c r="J3339" s="227"/>
      <c r="O3339" s="226"/>
      <c r="P3339" s="9"/>
      <c r="R3339" s="454"/>
      <c r="S3339" s="227"/>
      <c r="T3339" s="4"/>
    </row>
    <row r="3340" spans="1:20" x14ac:dyDescent="0.2">
      <c r="A3340" s="13"/>
      <c r="B3340"/>
      <c r="J3340" s="227"/>
      <c r="O3340" s="226"/>
      <c r="P3340" s="9"/>
      <c r="R3340" s="454"/>
      <c r="S3340" s="227"/>
      <c r="T3340" s="4"/>
    </row>
    <row r="3341" spans="1:20" x14ac:dyDescent="0.2">
      <c r="A3341" s="13"/>
      <c r="B3341"/>
      <c r="J3341" s="227"/>
      <c r="O3341" s="226"/>
      <c r="P3341" s="9"/>
      <c r="R3341" s="454"/>
      <c r="S3341" s="227"/>
      <c r="T3341" s="4"/>
    </row>
    <row r="3342" spans="1:20" x14ac:dyDescent="0.2">
      <c r="A3342" s="13"/>
      <c r="B3342"/>
      <c r="J3342" s="227"/>
      <c r="O3342" s="226"/>
      <c r="P3342" s="9"/>
      <c r="R3342" s="454"/>
      <c r="S3342" s="227"/>
      <c r="T3342" s="4"/>
    </row>
    <row r="3343" spans="1:20" x14ac:dyDescent="0.2">
      <c r="A3343" s="13"/>
      <c r="B3343"/>
      <c r="J3343" s="227"/>
      <c r="O3343" s="226"/>
      <c r="P3343" s="9"/>
      <c r="R3343" s="454"/>
      <c r="S3343" s="227"/>
      <c r="T3343" s="4"/>
    </row>
    <row r="3344" spans="1:20" x14ac:dyDescent="0.2">
      <c r="A3344" s="13"/>
      <c r="B3344"/>
      <c r="J3344" s="227"/>
      <c r="O3344" s="226"/>
      <c r="P3344" s="9"/>
      <c r="R3344" s="454"/>
      <c r="S3344" s="227"/>
      <c r="T3344" s="4"/>
    </row>
    <row r="3345" spans="1:20" x14ac:dyDescent="0.2">
      <c r="A3345" s="13"/>
      <c r="B3345"/>
      <c r="J3345" s="227"/>
      <c r="O3345" s="226"/>
      <c r="P3345" s="9"/>
      <c r="R3345" s="454"/>
      <c r="S3345" s="227"/>
      <c r="T3345" s="4"/>
    </row>
    <row r="3346" spans="1:20" x14ac:dyDescent="0.2">
      <c r="A3346" s="13"/>
      <c r="B3346"/>
      <c r="J3346" s="227"/>
      <c r="O3346" s="226"/>
      <c r="P3346" s="9"/>
      <c r="R3346" s="454"/>
      <c r="S3346" s="227"/>
      <c r="T3346" s="4"/>
    </row>
    <row r="3347" spans="1:20" x14ac:dyDescent="0.2">
      <c r="A3347" s="13"/>
      <c r="B3347"/>
      <c r="J3347" s="227"/>
      <c r="O3347" s="226"/>
      <c r="P3347" s="9"/>
      <c r="R3347" s="454"/>
      <c r="S3347" s="227"/>
      <c r="T3347" s="4"/>
    </row>
    <row r="3348" spans="1:20" x14ac:dyDescent="0.2">
      <c r="A3348" s="13"/>
      <c r="B3348"/>
      <c r="J3348" s="227"/>
      <c r="O3348" s="226"/>
      <c r="P3348" s="9"/>
      <c r="R3348" s="454"/>
      <c r="S3348" s="227"/>
      <c r="T3348" s="4"/>
    </row>
    <row r="3349" spans="1:20" x14ac:dyDescent="0.2">
      <c r="A3349" s="13"/>
      <c r="B3349"/>
      <c r="J3349" s="227"/>
      <c r="O3349" s="226"/>
      <c r="P3349" s="9"/>
      <c r="R3349" s="454"/>
      <c r="S3349" s="227"/>
      <c r="T3349" s="4"/>
    </row>
    <row r="3350" spans="1:20" x14ac:dyDescent="0.2">
      <c r="A3350" s="13"/>
      <c r="B3350"/>
      <c r="J3350" s="227"/>
      <c r="O3350" s="226"/>
      <c r="P3350" s="9"/>
      <c r="R3350" s="454"/>
      <c r="S3350" s="227"/>
      <c r="T3350" s="4"/>
    </row>
    <row r="3351" spans="1:20" x14ac:dyDescent="0.2">
      <c r="A3351" s="13"/>
      <c r="B3351"/>
      <c r="J3351" s="227"/>
      <c r="O3351" s="226"/>
      <c r="P3351" s="9"/>
      <c r="R3351" s="454"/>
      <c r="S3351" s="227"/>
      <c r="T3351" s="4"/>
    </row>
    <row r="3352" spans="1:20" x14ac:dyDescent="0.2">
      <c r="A3352" s="13"/>
      <c r="B3352"/>
      <c r="J3352" s="227"/>
      <c r="O3352" s="226"/>
      <c r="P3352" s="9"/>
      <c r="R3352" s="454"/>
      <c r="S3352" s="227"/>
      <c r="T3352" s="4"/>
    </row>
    <row r="3353" spans="1:20" x14ac:dyDescent="0.2">
      <c r="A3353" s="13"/>
      <c r="B3353"/>
      <c r="J3353" s="227"/>
      <c r="O3353" s="226"/>
      <c r="P3353" s="9"/>
      <c r="R3353" s="454"/>
      <c r="S3353" s="227"/>
      <c r="T3353" s="4"/>
    </row>
    <row r="3354" spans="1:20" x14ac:dyDescent="0.2">
      <c r="A3354" s="13"/>
      <c r="B3354"/>
      <c r="J3354" s="227"/>
      <c r="O3354" s="226"/>
      <c r="P3354" s="9"/>
      <c r="R3354" s="454"/>
      <c r="S3354" s="227"/>
      <c r="T3354" s="4"/>
    </row>
    <row r="3355" spans="1:20" x14ac:dyDescent="0.2">
      <c r="A3355" s="13"/>
      <c r="B3355"/>
      <c r="J3355" s="227"/>
      <c r="O3355" s="226"/>
      <c r="P3355" s="9"/>
      <c r="R3355" s="454"/>
      <c r="S3355" s="227"/>
      <c r="T3355" s="4"/>
    </row>
    <row r="3356" spans="1:20" x14ac:dyDescent="0.2">
      <c r="A3356" s="13"/>
      <c r="B3356"/>
      <c r="J3356" s="227"/>
      <c r="O3356" s="226"/>
      <c r="P3356" s="9"/>
      <c r="R3356" s="454"/>
      <c r="S3356" s="227"/>
      <c r="T3356" s="4"/>
    </row>
    <row r="3357" spans="1:20" x14ac:dyDescent="0.2">
      <c r="A3357" s="13"/>
      <c r="B3357"/>
      <c r="J3357" s="227"/>
      <c r="O3357" s="226"/>
      <c r="P3357" s="9"/>
      <c r="R3357" s="454"/>
      <c r="S3357" s="227"/>
      <c r="T3357" s="4"/>
    </row>
    <row r="3358" spans="1:20" x14ac:dyDescent="0.2">
      <c r="A3358" s="13"/>
      <c r="B3358"/>
      <c r="J3358" s="227"/>
      <c r="O3358" s="226"/>
      <c r="P3358" s="9"/>
      <c r="R3358" s="454"/>
      <c r="S3358" s="227"/>
      <c r="T3358" s="4"/>
    </row>
    <row r="3359" spans="1:20" x14ac:dyDescent="0.2">
      <c r="A3359" s="13"/>
      <c r="B3359"/>
      <c r="J3359" s="227"/>
      <c r="O3359" s="226"/>
      <c r="P3359" s="9"/>
      <c r="R3359" s="454"/>
      <c r="S3359" s="227"/>
      <c r="T3359" s="4"/>
    </row>
    <row r="3360" spans="1:20" x14ac:dyDescent="0.2">
      <c r="A3360" s="13"/>
      <c r="B3360"/>
      <c r="J3360" s="227"/>
      <c r="O3360" s="226"/>
      <c r="P3360" s="9"/>
      <c r="R3360" s="454"/>
      <c r="S3360" s="227"/>
      <c r="T3360" s="4"/>
    </row>
    <row r="3361" spans="1:20" x14ac:dyDescent="0.2">
      <c r="A3361" s="13"/>
      <c r="B3361"/>
      <c r="J3361" s="227"/>
      <c r="O3361" s="226"/>
      <c r="P3361" s="9"/>
      <c r="R3361" s="454"/>
      <c r="S3361" s="227"/>
      <c r="T3361" s="4"/>
    </row>
    <row r="3362" spans="1:20" x14ac:dyDescent="0.2">
      <c r="A3362" s="13"/>
      <c r="B3362"/>
      <c r="J3362" s="227"/>
      <c r="O3362" s="226"/>
      <c r="P3362" s="9"/>
      <c r="R3362" s="454"/>
      <c r="S3362" s="227"/>
      <c r="T3362" s="4"/>
    </row>
    <row r="3363" spans="1:20" x14ac:dyDescent="0.2">
      <c r="A3363" s="13"/>
      <c r="B3363"/>
      <c r="J3363" s="227"/>
      <c r="O3363" s="226"/>
      <c r="P3363" s="9"/>
      <c r="R3363" s="454"/>
      <c r="S3363" s="227"/>
      <c r="T3363" s="4"/>
    </row>
    <row r="3364" spans="1:20" x14ac:dyDescent="0.2">
      <c r="A3364" s="13"/>
      <c r="B3364"/>
      <c r="J3364" s="227"/>
      <c r="O3364" s="226"/>
      <c r="P3364" s="9"/>
      <c r="R3364" s="454"/>
      <c r="S3364" s="227"/>
      <c r="T3364" s="4"/>
    </row>
    <row r="3365" spans="1:20" x14ac:dyDescent="0.2">
      <c r="A3365" s="13"/>
      <c r="B3365"/>
      <c r="J3365" s="227"/>
      <c r="O3365" s="226"/>
      <c r="P3365" s="9"/>
      <c r="R3365" s="454"/>
      <c r="S3365" s="227"/>
      <c r="T3365" s="4"/>
    </row>
    <row r="3366" spans="1:20" x14ac:dyDescent="0.2">
      <c r="A3366" s="13"/>
      <c r="B3366"/>
      <c r="J3366" s="227"/>
      <c r="O3366" s="226"/>
      <c r="P3366" s="9"/>
      <c r="R3366" s="454"/>
      <c r="S3366" s="227"/>
      <c r="T3366" s="4"/>
    </row>
    <row r="3367" spans="1:20" x14ac:dyDescent="0.2">
      <c r="A3367" s="13"/>
      <c r="B3367"/>
      <c r="J3367" s="227"/>
      <c r="O3367" s="226"/>
      <c r="P3367" s="9"/>
      <c r="R3367" s="454"/>
      <c r="S3367" s="227"/>
      <c r="T3367" s="4"/>
    </row>
    <row r="3368" spans="1:20" x14ac:dyDescent="0.2">
      <c r="A3368" s="13"/>
      <c r="B3368"/>
      <c r="J3368" s="227"/>
      <c r="O3368" s="226"/>
      <c r="P3368" s="9"/>
      <c r="R3368" s="454"/>
      <c r="S3368" s="227"/>
      <c r="T3368" s="4"/>
    </row>
    <row r="3369" spans="1:20" x14ac:dyDescent="0.2">
      <c r="A3369" s="13"/>
      <c r="B3369"/>
      <c r="J3369" s="227"/>
      <c r="O3369" s="226"/>
      <c r="P3369" s="9"/>
      <c r="R3369" s="454"/>
      <c r="S3369" s="227"/>
      <c r="T3369" s="4"/>
    </row>
    <row r="3370" spans="1:20" x14ac:dyDescent="0.2">
      <c r="A3370" s="13"/>
      <c r="B3370"/>
      <c r="J3370" s="227"/>
      <c r="O3370" s="226"/>
      <c r="P3370" s="9"/>
      <c r="R3370" s="454"/>
      <c r="S3370" s="227"/>
      <c r="T3370" s="4"/>
    </row>
    <row r="3371" spans="1:20" x14ac:dyDescent="0.2">
      <c r="A3371" s="13"/>
      <c r="B3371"/>
      <c r="J3371" s="227"/>
      <c r="O3371" s="226"/>
      <c r="P3371" s="9"/>
      <c r="R3371" s="454"/>
      <c r="S3371" s="227"/>
      <c r="T3371" s="4"/>
    </row>
    <row r="3372" spans="1:20" x14ac:dyDescent="0.2">
      <c r="A3372" s="13"/>
      <c r="B3372"/>
      <c r="J3372" s="227"/>
      <c r="O3372" s="226"/>
      <c r="P3372" s="9"/>
      <c r="R3372" s="454"/>
      <c r="S3372" s="227"/>
      <c r="T3372" s="4"/>
    </row>
    <row r="3373" spans="1:20" x14ac:dyDescent="0.2">
      <c r="A3373" s="13"/>
      <c r="B3373"/>
      <c r="J3373" s="227"/>
      <c r="O3373" s="226"/>
      <c r="P3373" s="9"/>
      <c r="R3373" s="454"/>
      <c r="S3373" s="227"/>
      <c r="T3373" s="4"/>
    </row>
    <row r="3374" spans="1:20" x14ac:dyDescent="0.2">
      <c r="A3374" s="13"/>
      <c r="B3374"/>
      <c r="J3374" s="227"/>
      <c r="O3374" s="226"/>
      <c r="P3374" s="9"/>
      <c r="R3374" s="454"/>
      <c r="S3374" s="227"/>
      <c r="T3374" s="4"/>
    </row>
    <row r="3375" spans="1:20" x14ac:dyDescent="0.2">
      <c r="A3375" s="13"/>
      <c r="B3375"/>
      <c r="J3375" s="227"/>
      <c r="O3375" s="226"/>
      <c r="P3375" s="9"/>
      <c r="R3375" s="454"/>
      <c r="S3375" s="227"/>
      <c r="T3375" s="4"/>
    </row>
    <row r="3376" spans="1:20" x14ac:dyDescent="0.2">
      <c r="A3376" s="13"/>
      <c r="B3376"/>
      <c r="J3376" s="227"/>
      <c r="O3376" s="226"/>
      <c r="P3376" s="9"/>
      <c r="R3376" s="454"/>
      <c r="S3376" s="227"/>
      <c r="T3376" s="4"/>
    </row>
    <row r="3377" spans="1:20" x14ac:dyDescent="0.2">
      <c r="A3377" s="13"/>
      <c r="B3377"/>
      <c r="J3377" s="227"/>
      <c r="O3377" s="226"/>
      <c r="P3377" s="9"/>
      <c r="R3377" s="454"/>
      <c r="S3377" s="227"/>
      <c r="T3377" s="4"/>
    </row>
    <row r="3378" spans="1:20" x14ac:dyDescent="0.2">
      <c r="A3378" s="13"/>
      <c r="B3378"/>
      <c r="J3378" s="227"/>
      <c r="O3378" s="226"/>
      <c r="P3378" s="9"/>
      <c r="R3378" s="454"/>
      <c r="S3378" s="227"/>
      <c r="T3378" s="4"/>
    </row>
    <row r="3379" spans="1:20" x14ac:dyDescent="0.2">
      <c r="A3379" s="13"/>
      <c r="B3379"/>
      <c r="J3379" s="227"/>
      <c r="O3379" s="226"/>
      <c r="P3379" s="9"/>
      <c r="R3379" s="454"/>
      <c r="S3379" s="227"/>
      <c r="T3379" s="4"/>
    </row>
    <row r="3380" spans="1:20" x14ac:dyDescent="0.2">
      <c r="A3380" s="13"/>
      <c r="B3380"/>
      <c r="J3380" s="227"/>
      <c r="O3380" s="226"/>
      <c r="P3380" s="9"/>
      <c r="R3380" s="454"/>
      <c r="S3380" s="227"/>
      <c r="T3380" s="4"/>
    </row>
    <row r="3381" spans="1:20" x14ac:dyDescent="0.2">
      <c r="A3381" s="13"/>
      <c r="B3381"/>
      <c r="J3381" s="227"/>
      <c r="O3381" s="226"/>
      <c r="P3381" s="9"/>
      <c r="R3381" s="454"/>
      <c r="S3381" s="227"/>
      <c r="T3381" s="4"/>
    </row>
    <row r="3382" spans="1:20" x14ac:dyDescent="0.2">
      <c r="A3382" s="13"/>
      <c r="B3382"/>
      <c r="J3382" s="227"/>
      <c r="O3382" s="226"/>
      <c r="P3382" s="9"/>
      <c r="R3382" s="454"/>
      <c r="S3382" s="227"/>
      <c r="T3382" s="4"/>
    </row>
    <row r="3383" spans="1:20" x14ac:dyDescent="0.2">
      <c r="A3383" s="13"/>
      <c r="B3383"/>
      <c r="J3383" s="227"/>
      <c r="O3383" s="226"/>
      <c r="P3383" s="9"/>
      <c r="R3383" s="454"/>
      <c r="S3383" s="227"/>
      <c r="T3383" s="4"/>
    </row>
    <row r="3384" spans="1:20" x14ac:dyDescent="0.2">
      <c r="A3384" s="13"/>
      <c r="B3384"/>
      <c r="J3384" s="227"/>
      <c r="O3384" s="226"/>
      <c r="P3384" s="9"/>
      <c r="R3384" s="454"/>
      <c r="S3384" s="227"/>
      <c r="T3384" s="4"/>
    </row>
    <row r="3385" spans="1:20" x14ac:dyDescent="0.2">
      <c r="A3385" s="13"/>
      <c r="B3385"/>
      <c r="J3385" s="227"/>
      <c r="O3385" s="226"/>
      <c r="P3385" s="9"/>
      <c r="R3385" s="454"/>
      <c r="S3385" s="227"/>
      <c r="T3385" s="4"/>
    </row>
    <row r="3386" spans="1:20" x14ac:dyDescent="0.2">
      <c r="A3386" s="13"/>
      <c r="B3386"/>
      <c r="J3386" s="227"/>
      <c r="O3386" s="226"/>
      <c r="P3386" s="9"/>
      <c r="R3386" s="454"/>
      <c r="S3386" s="227"/>
      <c r="T3386" s="4"/>
    </row>
    <row r="3387" spans="1:20" x14ac:dyDescent="0.2">
      <c r="A3387" s="13"/>
      <c r="B3387"/>
      <c r="J3387" s="227"/>
      <c r="O3387" s="226"/>
      <c r="P3387" s="9"/>
      <c r="R3387" s="454"/>
      <c r="S3387" s="227"/>
      <c r="T3387" s="4"/>
    </row>
    <row r="3388" spans="1:20" x14ac:dyDescent="0.2">
      <c r="A3388" s="13"/>
      <c r="B3388"/>
      <c r="J3388" s="227"/>
      <c r="O3388" s="226"/>
      <c r="P3388" s="9"/>
      <c r="R3388" s="454"/>
      <c r="S3388" s="227"/>
      <c r="T3388" s="4"/>
    </row>
    <row r="3389" spans="1:20" x14ac:dyDescent="0.2">
      <c r="A3389" s="13"/>
      <c r="B3389"/>
      <c r="J3389" s="227"/>
      <c r="O3389" s="226"/>
      <c r="P3389" s="9"/>
      <c r="R3389" s="454"/>
      <c r="S3389" s="227"/>
      <c r="T3389" s="4"/>
    </row>
    <row r="3390" spans="1:20" x14ac:dyDescent="0.2">
      <c r="A3390" s="13"/>
      <c r="B3390"/>
      <c r="J3390" s="227"/>
      <c r="O3390" s="226"/>
      <c r="P3390" s="9"/>
      <c r="R3390" s="454"/>
      <c r="S3390" s="227"/>
      <c r="T3390" s="4"/>
    </row>
    <row r="3391" spans="1:20" x14ac:dyDescent="0.2">
      <c r="A3391" s="13"/>
      <c r="B3391"/>
      <c r="J3391" s="227"/>
      <c r="O3391" s="226"/>
      <c r="P3391" s="9"/>
      <c r="R3391" s="454"/>
      <c r="S3391" s="227"/>
      <c r="T3391" s="4"/>
    </row>
    <row r="3392" spans="1:20" x14ac:dyDescent="0.2">
      <c r="A3392" s="13"/>
      <c r="B3392"/>
      <c r="J3392" s="227"/>
      <c r="O3392" s="226"/>
      <c r="P3392" s="9"/>
      <c r="R3392" s="454"/>
      <c r="S3392" s="227"/>
      <c r="T3392" s="4"/>
    </row>
    <row r="3393" spans="1:20" x14ac:dyDescent="0.2">
      <c r="A3393" s="13"/>
      <c r="B3393"/>
      <c r="J3393" s="227"/>
      <c r="O3393" s="226"/>
      <c r="P3393" s="9"/>
      <c r="R3393" s="454"/>
      <c r="S3393" s="227"/>
      <c r="T3393" s="4"/>
    </row>
    <row r="3394" spans="1:20" x14ac:dyDescent="0.2">
      <c r="A3394" s="13"/>
      <c r="B3394"/>
      <c r="J3394" s="227"/>
      <c r="O3394" s="226"/>
      <c r="P3394" s="9"/>
      <c r="R3394" s="454"/>
      <c r="S3394" s="227"/>
      <c r="T3394" s="4"/>
    </row>
    <row r="3395" spans="1:20" x14ac:dyDescent="0.2">
      <c r="A3395" s="13"/>
      <c r="B3395"/>
      <c r="J3395" s="227"/>
      <c r="O3395" s="226"/>
      <c r="P3395" s="9"/>
      <c r="R3395" s="454"/>
      <c r="S3395" s="227"/>
      <c r="T3395" s="4"/>
    </row>
    <row r="3396" spans="1:20" x14ac:dyDescent="0.2">
      <c r="A3396" s="13"/>
      <c r="B3396"/>
      <c r="J3396" s="227"/>
      <c r="O3396" s="226"/>
      <c r="P3396" s="9"/>
      <c r="R3396" s="454"/>
      <c r="S3396" s="227"/>
      <c r="T3396" s="4"/>
    </row>
    <row r="3397" spans="1:20" x14ac:dyDescent="0.2">
      <c r="A3397" s="13"/>
      <c r="B3397"/>
      <c r="J3397" s="227"/>
      <c r="O3397" s="226"/>
      <c r="P3397" s="9"/>
      <c r="R3397" s="454"/>
      <c r="S3397" s="227"/>
      <c r="T3397" s="4"/>
    </row>
    <row r="3398" spans="1:20" x14ac:dyDescent="0.2">
      <c r="A3398" s="13"/>
      <c r="B3398"/>
      <c r="J3398" s="227"/>
      <c r="O3398" s="226"/>
      <c r="P3398" s="9"/>
      <c r="R3398" s="454"/>
      <c r="S3398" s="227"/>
      <c r="T3398" s="4"/>
    </row>
    <row r="3399" spans="1:20" x14ac:dyDescent="0.2">
      <c r="A3399" s="13"/>
      <c r="B3399"/>
      <c r="J3399" s="227"/>
      <c r="O3399" s="226"/>
      <c r="P3399" s="9"/>
      <c r="R3399" s="454"/>
      <c r="S3399" s="227"/>
      <c r="T3399" s="4"/>
    </row>
    <row r="3400" spans="1:20" x14ac:dyDescent="0.2">
      <c r="A3400" s="13"/>
      <c r="B3400"/>
      <c r="J3400" s="227"/>
      <c r="O3400" s="226"/>
      <c r="P3400" s="9"/>
      <c r="R3400" s="454"/>
      <c r="S3400" s="227"/>
      <c r="T3400" s="4"/>
    </row>
    <row r="3401" spans="1:20" x14ac:dyDescent="0.2">
      <c r="A3401" s="13"/>
      <c r="B3401"/>
      <c r="J3401" s="227"/>
      <c r="O3401" s="226"/>
      <c r="P3401" s="9"/>
      <c r="R3401" s="454"/>
      <c r="S3401" s="227"/>
      <c r="T3401" s="4"/>
    </row>
    <row r="3402" spans="1:20" x14ac:dyDescent="0.2">
      <c r="A3402" s="13"/>
      <c r="B3402"/>
      <c r="J3402" s="227"/>
      <c r="O3402" s="226"/>
      <c r="P3402" s="9"/>
      <c r="R3402" s="454"/>
      <c r="S3402" s="227"/>
      <c r="T3402" s="4"/>
    </row>
    <row r="3403" spans="1:20" x14ac:dyDescent="0.2">
      <c r="A3403" s="13"/>
      <c r="B3403"/>
      <c r="J3403" s="227"/>
      <c r="O3403" s="226"/>
      <c r="P3403" s="9"/>
      <c r="R3403" s="454"/>
      <c r="S3403" s="227"/>
      <c r="T3403" s="4"/>
    </row>
    <row r="3404" spans="1:20" x14ac:dyDescent="0.2">
      <c r="A3404" s="13"/>
      <c r="B3404"/>
      <c r="J3404" s="227"/>
      <c r="O3404" s="226"/>
      <c r="P3404" s="9"/>
      <c r="R3404" s="454"/>
      <c r="S3404" s="227"/>
      <c r="T3404" s="4"/>
    </row>
    <row r="3405" spans="1:20" x14ac:dyDescent="0.2">
      <c r="A3405" s="13"/>
      <c r="B3405"/>
      <c r="J3405" s="227"/>
      <c r="O3405" s="226"/>
      <c r="P3405" s="9"/>
      <c r="R3405" s="454"/>
      <c r="S3405" s="227"/>
      <c r="T3405" s="4"/>
    </row>
    <row r="3406" spans="1:20" x14ac:dyDescent="0.2">
      <c r="A3406" s="13"/>
      <c r="B3406"/>
      <c r="J3406" s="227"/>
      <c r="O3406" s="226"/>
      <c r="P3406" s="9"/>
      <c r="R3406" s="454"/>
      <c r="S3406" s="227"/>
      <c r="T3406" s="4"/>
    </row>
    <row r="3407" spans="1:20" x14ac:dyDescent="0.2">
      <c r="A3407" s="13"/>
      <c r="B3407"/>
      <c r="J3407" s="227"/>
      <c r="O3407" s="226"/>
      <c r="P3407" s="9"/>
      <c r="R3407" s="454"/>
      <c r="S3407" s="227"/>
      <c r="T3407" s="4"/>
    </row>
    <row r="3408" spans="1:20" x14ac:dyDescent="0.2">
      <c r="A3408" s="13"/>
      <c r="B3408"/>
      <c r="J3408" s="227"/>
      <c r="O3408" s="226"/>
      <c r="P3408" s="9"/>
      <c r="R3408" s="454"/>
      <c r="S3408" s="227"/>
      <c r="T3408" s="4"/>
    </row>
    <row r="3409" spans="1:20" x14ac:dyDescent="0.2">
      <c r="A3409" s="13"/>
      <c r="B3409"/>
      <c r="J3409" s="227"/>
      <c r="O3409" s="226"/>
      <c r="P3409" s="9"/>
      <c r="R3409" s="454"/>
      <c r="S3409" s="227"/>
      <c r="T3409" s="4"/>
    </row>
    <row r="3410" spans="1:20" x14ac:dyDescent="0.2">
      <c r="A3410" s="13"/>
      <c r="B3410"/>
      <c r="J3410" s="227"/>
      <c r="O3410" s="226"/>
      <c r="P3410" s="9"/>
      <c r="R3410" s="454"/>
      <c r="S3410" s="227"/>
      <c r="T3410" s="4"/>
    </row>
    <row r="3411" spans="1:20" x14ac:dyDescent="0.2">
      <c r="A3411" s="13"/>
      <c r="B3411"/>
      <c r="J3411" s="227"/>
      <c r="O3411" s="226"/>
      <c r="P3411" s="9"/>
      <c r="R3411" s="454"/>
      <c r="S3411" s="227"/>
      <c r="T3411" s="4"/>
    </row>
    <row r="3412" spans="1:20" x14ac:dyDescent="0.2">
      <c r="A3412" s="13"/>
      <c r="B3412"/>
      <c r="J3412" s="227"/>
      <c r="O3412" s="226"/>
      <c r="P3412" s="9"/>
      <c r="R3412" s="454"/>
      <c r="S3412" s="227"/>
      <c r="T3412" s="4"/>
    </row>
    <row r="3413" spans="1:20" x14ac:dyDescent="0.2">
      <c r="A3413" s="13"/>
      <c r="B3413"/>
      <c r="J3413" s="227"/>
      <c r="O3413" s="226"/>
      <c r="P3413" s="9"/>
      <c r="R3413" s="454"/>
      <c r="S3413" s="227"/>
      <c r="T3413" s="4"/>
    </row>
    <row r="3414" spans="1:20" x14ac:dyDescent="0.2">
      <c r="A3414" s="13"/>
      <c r="B3414"/>
      <c r="J3414" s="227"/>
      <c r="O3414" s="226"/>
      <c r="P3414" s="9"/>
      <c r="R3414" s="454"/>
      <c r="S3414" s="227"/>
      <c r="T3414" s="4"/>
    </row>
    <row r="3415" spans="1:20" x14ac:dyDescent="0.2">
      <c r="A3415" s="13"/>
      <c r="B3415"/>
      <c r="J3415" s="227"/>
      <c r="O3415" s="226"/>
      <c r="P3415" s="9"/>
      <c r="R3415" s="454"/>
      <c r="S3415" s="227"/>
      <c r="T3415" s="4"/>
    </row>
    <row r="3416" spans="1:20" x14ac:dyDescent="0.2">
      <c r="A3416" s="13"/>
      <c r="B3416"/>
      <c r="J3416" s="227"/>
      <c r="O3416" s="226"/>
      <c r="P3416" s="9"/>
      <c r="R3416" s="454"/>
      <c r="S3416" s="227"/>
      <c r="T3416" s="4"/>
    </row>
    <row r="3417" spans="1:20" x14ac:dyDescent="0.2">
      <c r="A3417" s="13"/>
      <c r="B3417"/>
      <c r="J3417" s="227"/>
      <c r="O3417" s="226"/>
      <c r="P3417" s="9"/>
      <c r="R3417" s="454"/>
      <c r="S3417" s="227"/>
      <c r="T3417" s="4"/>
    </row>
    <row r="3418" spans="1:20" x14ac:dyDescent="0.2">
      <c r="A3418" s="13"/>
      <c r="B3418"/>
      <c r="J3418" s="227"/>
      <c r="O3418" s="226"/>
      <c r="P3418" s="9"/>
      <c r="R3418" s="454"/>
      <c r="S3418" s="227"/>
      <c r="T3418" s="4"/>
    </row>
    <row r="3419" spans="1:20" x14ac:dyDescent="0.2">
      <c r="A3419" s="13"/>
      <c r="B3419"/>
      <c r="J3419" s="227"/>
      <c r="O3419" s="226"/>
      <c r="P3419" s="9"/>
      <c r="R3419" s="454"/>
      <c r="S3419" s="227"/>
      <c r="T3419" s="4"/>
    </row>
    <row r="3420" spans="1:20" x14ac:dyDescent="0.2">
      <c r="A3420" s="13"/>
      <c r="B3420"/>
      <c r="J3420" s="227"/>
      <c r="O3420" s="226"/>
      <c r="P3420" s="9"/>
      <c r="R3420" s="454"/>
      <c r="S3420" s="227"/>
      <c r="T3420" s="4"/>
    </row>
    <row r="3421" spans="1:20" x14ac:dyDescent="0.2">
      <c r="A3421" s="13"/>
      <c r="B3421"/>
      <c r="J3421" s="227"/>
      <c r="O3421" s="226"/>
      <c r="P3421" s="9"/>
      <c r="R3421" s="454"/>
      <c r="S3421" s="227"/>
      <c r="T3421" s="4"/>
    </row>
    <row r="3422" spans="1:20" x14ac:dyDescent="0.2">
      <c r="A3422" s="13"/>
      <c r="B3422"/>
      <c r="J3422" s="227"/>
      <c r="O3422" s="226"/>
      <c r="P3422" s="9"/>
      <c r="R3422" s="454"/>
      <c r="S3422" s="227"/>
      <c r="T3422" s="4"/>
    </row>
    <row r="3423" spans="1:20" x14ac:dyDescent="0.2">
      <c r="A3423" s="13"/>
      <c r="B3423"/>
      <c r="J3423" s="227"/>
      <c r="O3423" s="226"/>
      <c r="P3423" s="9"/>
      <c r="R3423" s="454"/>
      <c r="S3423" s="227"/>
      <c r="T3423" s="4"/>
    </row>
    <row r="3424" spans="1:20" x14ac:dyDescent="0.2">
      <c r="A3424" s="13"/>
      <c r="B3424"/>
      <c r="J3424" s="227"/>
      <c r="O3424" s="226"/>
      <c r="P3424" s="9"/>
      <c r="R3424" s="454"/>
      <c r="S3424" s="227"/>
      <c r="T3424" s="4"/>
    </row>
    <row r="3425" spans="1:20" x14ac:dyDescent="0.2">
      <c r="A3425" s="13"/>
      <c r="B3425"/>
      <c r="J3425" s="227"/>
      <c r="O3425" s="226"/>
      <c r="P3425" s="9"/>
      <c r="R3425" s="454"/>
      <c r="S3425" s="227"/>
      <c r="T3425" s="4"/>
    </row>
    <row r="3426" spans="1:20" x14ac:dyDescent="0.2">
      <c r="A3426" s="13"/>
      <c r="B3426"/>
      <c r="J3426" s="227"/>
      <c r="O3426" s="226"/>
      <c r="P3426" s="9"/>
      <c r="R3426" s="454"/>
      <c r="S3426" s="227"/>
      <c r="T3426" s="4"/>
    </row>
    <row r="3427" spans="1:20" x14ac:dyDescent="0.2">
      <c r="A3427" s="13"/>
      <c r="B3427"/>
      <c r="J3427" s="227"/>
      <c r="O3427" s="226"/>
      <c r="P3427" s="9"/>
      <c r="R3427" s="454"/>
      <c r="S3427" s="227"/>
      <c r="T3427" s="4"/>
    </row>
    <row r="3428" spans="1:20" x14ac:dyDescent="0.2">
      <c r="A3428" s="13"/>
      <c r="B3428"/>
      <c r="J3428" s="227"/>
      <c r="O3428" s="226"/>
      <c r="P3428" s="9"/>
      <c r="R3428" s="454"/>
      <c r="S3428" s="227"/>
      <c r="T3428" s="4"/>
    </row>
    <row r="3429" spans="1:20" x14ac:dyDescent="0.2">
      <c r="A3429" s="13"/>
      <c r="B3429"/>
      <c r="J3429" s="227"/>
      <c r="O3429" s="226"/>
      <c r="P3429" s="9"/>
      <c r="R3429" s="454"/>
      <c r="S3429" s="227"/>
      <c r="T3429" s="4"/>
    </row>
    <row r="3430" spans="1:20" x14ac:dyDescent="0.2">
      <c r="A3430" s="13"/>
      <c r="B3430"/>
      <c r="J3430" s="227"/>
      <c r="O3430" s="226"/>
      <c r="P3430" s="9"/>
      <c r="R3430" s="454"/>
      <c r="S3430" s="227"/>
      <c r="T3430" s="4"/>
    </row>
    <row r="3431" spans="1:20" x14ac:dyDescent="0.2">
      <c r="A3431" s="13"/>
      <c r="B3431"/>
      <c r="J3431" s="227"/>
      <c r="O3431" s="226"/>
      <c r="P3431" s="9"/>
      <c r="R3431" s="454"/>
      <c r="S3431" s="227"/>
      <c r="T3431" s="4"/>
    </row>
    <row r="3432" spans="1:20" x14ac:dyDescent="0.2">
      <c r="A3432" s="13"/>
      <c r="B3432"/>
      <c r="J3432" s="227"/>
      <c r="O3432" s="226"/>
      <c r="P3432" s="9"/>
      <c r="R3432" s="454"/>
      <c r="S3432" s="227"/>
      <c r="T3432" s="4"/>
    </row>
    <row r="3433" spans="1:20" x14ac:dyDescent="0.2">
      <c r="A3433" s="13"/>
      <c r="B3433"/>
      <c r="J3433" s="227"/>
      <c r="O3433" s="226"/>
      <c r="P3433" s="9"/>
      <c r="R3433" s="454"/>
      <c r="S3433" s="227"/>
      <c r="T3433" s="4"/>
    </row>
    <row r="3434" spans="1:20" x14ac:dyDescent="0.2">
      <c r="A3434" s="13"/>
      <c r="B3434"/>
      <c r="J3434" s="227"/>
      <c r="O3434" s="226"/>
      <c r="P3434" s="9"/>
      <c r="R3434" s="454"/>
      <c r="S3434" s="227"/>
      <c r="T3434" s="4"/>
    </row>
    <row r="3435" spans="1:20" x14ac:dyDescent="0.2">
      <c r="A3435" s="13"/>
      <c r="B3435"/>
      <c r="J3435" s="227"/>
      <c r="O3435" s="226"/>
      <c r="P3435" s="9"/>
      <c r="R3435" s="454"/>
      <c r="S3435" s="227"/>
      <c r="T3435" s="4"/>
    </row>
    <row r="3436" spans="1:20" x14ac:dyDescent="0.2">
      <c r="A3436" s="13"/>
      <c r="B3436"/>
      <c r="J3436" s="227"/>
      <c r="O3436" s="226"/>
      <c r="P3436" s="9"/>
      <c r="R3436" s="454"/>
      <c r="S3436" s="227"/>
      <c r="T3436" s="4"/>
    </row>
    <row r="3437" spans="1:20" x14ac:dyDescent="0.2">
      <c r="A3437" s="13"/>
      <c r="B3437"/>
      <c r="J3437" s="227"/>
      <c r="O3437" s="226"/>
      <c r="P3437" s="9"/>
      <c r="R3437" s="454"/>
      <c r="S3437" s="227"/>
      <c r="T3437" s="4"/>
    </row>
    <row r="3438" spans="1:20" x14ac:dyDescent="0.2">
      <c r="A3438" s="13"/>
      <c r="B3438"/>
      <c r="J3438" s="227"/>
      <c r="O3438" s="226"/>
      <c r="P3438" s="9"/>
      <c r="R3438" s="454"/>
      <c r="S3438" s="227"/>
      <c r="T3438" s="4"/>
    </row>
    <row r="3439" spans="1:20" x14ac:dyDescent="0.2">
      <c r="A3439" s="13"/>
      <c r="B3439"/>
      <c r="J3439" s="227"/>
      <c r="O3439" s="226"/>
      <c r="P3439" s="9"/>
      <c r="R3439" s="454"/>
      <c r="S3439" s="227"/>
      <c r="T3439" s="4"/>
    </row>
    <row r="3440" spans="1:20" x14ac:dyDescent="0.2">
      <c r="A3440" s="13"/>
      <c r="B3440"/>
      <c r="J3440" s="227"/>
      <c r="O3440" s="226"/>
      <c r="P3440" s="9"/>
      <c r="R3440" s="454"/>
      <c r="S3440" s="227"/>
      <c r="T3440" s="4"/>
    </row>
    <row r="3441" spans="1:20" x14ac:dyDescent="0.2">
      <c r="A3441" s="13"/>
      <c r="B3441"/>
      <c r="J3441" s="227"/>
      <c r="O3441" s="226"/>
      <c r="P3441" s="9"/>
      <c r="R3441" s="454"/>
      <c r="S3441" s="227"/>
      <c r="T3441" s="4"/>
    </row>
    <row r="3442" spans="1:20" x14ac:dyDescent="0.2">
      <c r="A3442" s="13"/>
      <c r="B3442"/>
      <c r="J3442" s="227"/>
      <c r="O3442" s="226"/>
      <c r="P3442" s="9"/>
      <c r="R3442" s="454"/>
      <c r="S3442" s="227"/>
      <c r="T3442" s="4"/>
    </row>
    <row r="3443" spans="1:20" x14ac:dyDescent="0.2">
      <c r="A3443" s="13"/>
      <c r="B3443"/>
      <c r="J3443" s="227"/>
      <c r="O3443" s="226"/>
      <c r="P3443" s="9"/>
      <c r="R3443" s="454"/>
      <c r="S3443" s="227"/>
      <c r="T3443" s="4"/>
    </row>
    <row r="3444" spans="1:20" x14ac:dyDescent="0.2">
      <c r="A3444" s="13"/>
      <c r="B3444"/>
      <c r="J3444" s="227"/>
      <c r="O3444" s="226"/>
      <c r="P3444" s="9"/>
      <c r="R3444" s="454"/>
      <c r="S3444" s="227"/>
      <c r="T3444" s="4"/>
    </row>
    <row r="3445" spans="1:20" x14ac:dyDescent="0.2">
      <c r="A3445" s="13"/>
      <c r="B3445"/>
      <c r="J3445" s="227"/>
      <c r="O3445" s="226"/>
      <c r="P3445" s="9"/>
      <c r="R3445" s="454"/>
      <c r="S3445" s="227"/>
      <c r="T3445" s="4"/>
    </row>
    <row r="3446" spans="1:20" x14ac:dyDescent="0.2">
      <c r="A3446" s="13"/>
      <c r="B3446"/>
      <c r="J3446" s="227"/>
      <c r="O3446" s="226"/>
      <c r="P3446" s="9"/>
      <c r="R3446" s="454"/>
      <c r="S3446" s="227"/>
      <c r="T3446" s="4"/>
    </row>
    <row r="3447" spans="1:20" x14ac:dyDescent="0.2">
      <c r="A3447" s="13"/>
      <c r="B3447"/>
      <c r="J3447" s="227"/>
      <c r="O3447" s="226"/>
      <c r="P3447" s="9"/>
      <c r="R3447" s="454"/>
      <c r="S3447" s="227"/>
      <c r="T3447" s="4"/>
    </row>
    <row r="3448" spans="1:20" x14ac:dyDescent="0.2">
      <c r="A3448" s="13"/>
      <c r="B3448"/>
      <c r="J3448" s="227"/>
      <c r="O3448" s="226"/>
      <c r="P3448" s="9"/>
      <c r="R3448" s="454"/>
      <c r="S3448" s="227"/>
      <c r="T3448" s="4"/>
    </row>
    <row r="3449" spans="1:20" x14ac:dyDescent="0.2">
      <c r="A3449" s="13"/>
      <c r="B3449"/>
      <c r="J3449" s="227"/>
      <c r="O3449" s="226"/>
      <c r="P3449" s="9"/>
      <c r="R3449" s="454"/>
      <c r="S3449" s="227"/>
      <c r="T3449" s="4"/>
    </row>
    <row r="3450" spans="1:20" x14ac:dyDescent="0.2">
      <c r="A3450" s="13"/>
      <c r="B3450"/>
      <c r="J3450" s="227"/>
      <c r="O3450" s="226"/>
      <c r="P3450" s="9"/>
      <c r="R3450" s="454"/>
      <c r="S3450" s="227"/>
      <c r="T3450" s="4"/>
    </row>
    <row r="3451" spans="1:20" x14ac:dyDescent="0.2">
      <c r="A3451" s="13"/>
      <c r="B3451"/>
      <c r="J3451" s="227"/>
      <c r="O3451" s="226"/>
      <c r="P3451" s="9"/>
      <c r="R3451" s="454"/>
      <c r="S3451" s="227"/>
      <c r="T3451" s="4"/>
    </row>
    <row r="3452" spans="1:20" x14ac:dyDescent="0.2">
      <c r="A3452" s="13"/>
      <c r="B3452"/>
      <c r="J3452" s="227"/>
      <c r="O3452" s="226"/>
      <c r="P3452" s="9"/>
      <c r="R3452" s="454"/>
      <c r="S3452" s="227"/>
      <c r="T3452" s="4"/>
    </row>
    <row r="3453" spans="1:20" x14ac:dyDescent="0.2">
      <c r="A3453" s="13"/>
      <c r="B3453"/>
      <c r="J3453" s="227"/>
      <c r="O3453" s="226"/>
      <c r="P3453" s="9"/>
      <c r="R3453" s="454"/>
      <c r="S3453" s="227"/>
      <c r="T3453" s="4"/>
    </row>
    <row r="3454" spans="1:20" x14ac:dyDescent="0.2">
      <c r="A3454" s="13"/>
      <c r="B3454"/>
      <c r="J3454" s="227"/>
      <c r="O3454" s="226"/>
      <c r="P3454" s="9"/>
      <c r="R3454" s="454"/>
      <c r="S3454" s="227"/>
      <c r="T3454" s="4"/>
    </row>
    <row r="3455" spans="1:20" x14ac:dyDescent="0.2">
      <c r="A3455" s="13"/>
      <c r="B3455"/>
      <c r="J3455" s="227"/>
      <c r="O3455" s="226"/>
      <c r="P3455" s="9"/>
      <c r="R3455" s="454"/>
      <c r="S3455" s="227"/>
      <c r="T3455" s="4"/>
    </row>
    <row r="3456" spans="1:20" x14ac:dyDescent="0.2">
      <c r="A3456" s="13"/>
      <c r="B3456"/>
      <c r="J3456" s="227"/>
      <c r="O3456" s="226"/>
      <c r="P3456" s="9"/>
      <c r="R3456" s="454"/>
      <c r="S3456" s="227"/>
      <c r="T3456" s="4"/>
    </row>
    <row r="3457" spans="1:20" x14ac:dyDescent="0.2">
      <c r="A3457" s="13"/>
      <c r="B3457"/>
      <c r="J3457" s="227"/>
      <c r="O3457" s="226"/>
      <c r="P3457" s="9"/>
      <c r="R3457" s="454"/>
      <c r="S3457" s="227"/>
      <c r="T3457" s="4"/>
    </row>
    <row r="3458" spans="1:20" x14ac:dyDescent="0.2">
      <c r="A3458" s="13"/>
      <c r="B3458"/>
      <c r="J3458" s="227"/>
      <c r="O3458" s="226"/>
      <c r="P3458" s="9"/>
      <c r="R3458" s="454"/>
      <c r="S3458" s="227"/>
      <c r="T3458" s="4"/>
    </row>
    <row r="3459" spans="1:20" x14ac:dyDescent="0.2">
      <c r="A3459" s="13"/>
      <c r="B3459"/>
      <c r="J3459" s="227"/>
      <c r="O3459" s="226"/>
      <c r="P3459" s="9"/>
      <c r="R3459" s="454"/>
      <c r="S3459" s="227"/>
      <c r="T3459" s="4"/>
    </row>
    <row r="3460" spans="1:20" x14ac:dyDescent="0.2">
      <c r="A3460" s="13"/>
      <c r="B3460"/>
      <c r="J3460" s="227"/>
      <c r="O3460" s="226"/>
      <c r="P3460" s="9"/>
      <c r="R3460" s="454"/>
      <c r="S3460" s="227"/>
      <c r="T3460" s="4"/>
    </row>
    <row r="3461" spans="1:20" x14ac:dyDescent="0.2">
      <c r="A3461" s="13"/>
      <c r="B3461"/>
      <c r="J3461" s="227"/>
      <c r="O3461" s="226"/>
      <c r="P3461" s="9"/>
      <c r="R3461" s="454"/>
      <c r="S3461" s="227"/>
      <c r="T3461" s="4"/>
    </row>
    <row r="3462" spans="1:20" x14ac:dyDescent="0.2">
      <c r="A3462" s="13"/>
      <c r="B3462"/>
      <c r="J3462" s="227"/>
      <c r="O3462" s="226"/>
      <c r="P3462" s="9"/>
      <c r="R3462" s="454"/>
      <c r="S3462" s="227"/>
      <c r="T3462" s="4"/>
    </row>
    <row r="3463" spans="1:20" x14ac:dyDescent="0.2">
      <c r="A3463" s="13"/>
      <c r="B3463"/>
      <c r="J3463" s="227"/>
      <c r="O3463" s="226"/>
      <c r="P3463" s="9"/>
      <c r="R3463" s="454"/>
      <c r="S3463" s="227"/>
      <c r="T3463" s="4"/>
    </row>
    <row r="3464" spans="1:20" x14ac:dyDescent="0.2">
      <c r="A3464" s="13"/>
      <c r="B3464"/>
      <c r="J3464" s="227"/>
      <c r="O3464" s="226"/>
      <c r="P3464" s="9"/>
      <c r="R3464" s="454"/>
      <c r="S3464" s="227"/>
      <c r="T3464" s="4"/>
    </row>
    <row r="3465" spans="1:20" x14ac:dyDescent="0.2">
      <c r="A3465" s="13"/>
      <c r="B3465"/>
      <c r="J3465" s="227"/>
      <c r="O3465" s="226"/>
      <c r="P3465" s="9"/>
      <c r="R3465" s="454"/>
      <c r="S3465" s="227"/>
      <c r="T3465" s="4"/>
    </row>
    <row r="3466" spans="1:20" x14ac:dyDescent="0.2">
      <c r="A3466" s="13"/>
      <c r="B3466"/>
      <c r="J3466" s="227"/>
      <c r="O3466" s="226"/>
      <c r="P3466" s="9"/>
      <c r="R3466" s="454"/>
      <c r="S3466" s="227"/>
      <c r="T3466" s="4"/>
    </row>
    <row r="3467" spans="1:20" x14ac:dyDescent="0.2">
      <c r="A3467" s="13"/>
      <c r="B3467"/>
      <c r="J3467" s="227"/>
      <c r="O3467" s="226"/>
      <c r="P3467" s="9"/>
      <c r="R3467" s="454"/>
      <c r="S3467" s="227"/>
      <c r="T3467" s="4"/>
    </row>
    <row r="3468" spans="1:20" x14ac:dyDescent="0.2">
      <c r="A3468" s="13"/>
      <c r="B3468"/>
      <c r="J3468" s="227"/>
      <c r="O3468" s="226"/>
      <c r="P3468" s="9"/>
      <c r="R3468" s="454"/>
      <c r="S3468" s="227"/>
      <c r="T3468" s="4"/>
    </row>
    <row r="3469" spans="1:20" x14ac:dyDescent="0.2">
      <c r="A3469" s="13"/>
      <c r="B3469"/>
      <c r="J3469" s="227"/>
      <c r="O3469" s="226"/>
      <c r="P3469" s="9"/>
      <c r="R3469" s="454"/>
      <c r="S3469" s="227"/>
      <c r="T3469" s="4"/>
    </row>
    <row r="3470" spans="1:20" x14ac:dyDescent="0.2">
      <c r="A3470" s="13"/>
      <c r="B3470"/>
      <c r="J3470" s="227"/>
      <c r="O3470" s="226"/>
      <c r="P3470" s="9"/>
      <c r="R3470" s="454"/>
      <c r="S3470" s="227"/>
      <c r="T3470" s="4"/>
    </row>
    <row r="3471" spans="1:20" x14ac:dyDescent="0.2">
      <c r="A3471" s="13"/>
      <c r="B3471"/>
      <c r="J3471" s="227"/>
      <c r="O3471" s="226"/>
      <c r="P3471" s="9"/>
      <c r="R3471" s="454"/>
      <c r="S3471" s="227"/>
      <c r="T3471" s="4"/>
    </row>
    <row r="3472" spans="1:20" x14ac:dyDescent="0.2">
      <c r="A3472" s="13"/>
      <c r="B3472"/>
      <c r="J3472" s="227"/>
      <c r="O3472" s="226"/>
      <c r="P3472" s="9"/>
      <c r="R3472" s="454"/>
      <c r="S3472" s="227"/>
      <c r="T3472" s="4"/>
    </row>
    <row r="3473" spans="1:20" x14ac:dyDescent="0.2">
      <c r="A3473" s="13"/>
      <c r="B3473"/>
      <c r="J3473" s="227"/>
      <c r="O3473" s="226"/>
      <c r="P3473" s="9"/>
      <c r="R3473" s="454"/>
      <c r="S3473" s="227"/>
      <c r="T3473" s="4"/>
    </row>
    <row r="3474" spans="1:20" x14ac:dyDescent="0.2">
      <c r="A3474" s="13"/>
      <c r="B3474"/>
      <c r="J3474" s="227"/>
      <c r="O3474" s="226"/>
      <c r="P3474" s="9"/>
      <c r="R3474" s="454"/>
      <c r="S3474" s="227"/>
      <c r="T3474" s="4"/>
    </row>
    <row r="3475" spans="1:20" x14ac:dyDescent="0.2">
      <c r="A3475" s="13"/>
      <c r="B3475"/>
      <c r="J3475" s="227"/>
      <c r="O3475" s="226"/>
      <c r="P3475" s="9"/>
      <c r="R3475" s="454"/>
      <c r="S3475" s="227"/>
      <c r="T3475" s="4"/>
    </row>
    <row r="3476" spans="1:20" x14ac:dyDescent="0.2">
      <c r="A3476" s="13"/>
      <c r="B3476"/>
      <c r="J3476" s="227"/>
      <c r="O3476" s="226"/>
      <c r="P3476" s="9"/>
      <c r="R3476" s="454"/>
      <c r="S3476" s="227"/>
      <c r="T3476" s="4"/>
    </row>
    <row r="3477" spans="1:20" x14ac:dyDescent="0.2">
      <c r="A3477" s="13"/>
      <c r="B3477"/>
      <c r="J3477" s="227"/>
      <c r="O3477" s="226"/>
      <c r="P3477" s="9"/>
      <c r="R3477" s="454"/>
      <c r="S3477" s="227"/>
      <c r="T3477" s="4"/>
    </row>
    <row r="3478" spans="1:20" x14ac:dyDescent="0.2">
      <c r="A3478" s="13"/>
      <c r="B3478"/>
      <c r="J3478" s="227"/>
      <c r="O3478" s="226"/>
      <c r="P3478" s="9"/>
      <c r="R3478" s="454"/>
      <c r="S3478" s="227"/>
      <c r="T3478" s="4"/>
    </row>
    <row r="3479" spans="1:20" x14ac:dyDescent="0.2">
      <c r="A3479" s="13"/>
      <c r="B3479"/>
      <c r="J3479" s="227"/>
      <c r="O3479" s="226"/>
      <c r="P3479" s="9"/>
      <c r="R3479" s="454"/>
      <c r="S3479" s="227"/>
      <c r="T3479" s="4"/>
    </row>
    <row r="3480" spans="1:20" x14ac:dyDescent="0.2">
      <c r="A3480" s="13"/>
      <c r="B3480"/>
      <c r="J3480" s="227"/>
      <c r="O3480" s="226"/>
      <c r="P3480" s="9"/>
      <c r="R3480" s="454"/>
      <c r="S3480" s="227"/>
      <c r="T3480" s="4"/>
    </row>
    <row r="3481" spans="1:20" x14ac:dyDescent="0.2">
      <c r="A3481" s="13"/>
      <c r="B3481"/>
      <c r="J3481" s="227"/>
      <c r="O3481" s="226"/>
      <c r="P3481" s="9"/>
      <c r="R3481" s="454"/>
      <c r="S3481" s="227"/>
      <c r="T3481" s="4"/>
    </row>
    <row r="3482" spans="1:20" x14ac:dyDescent="0.2">
      <c r="A3482" s="13"/>
      <c r="B3482"/>
      <c r="J3482" s="227"/>
      <c r="O3482" s="226"/>
      <c r="P3482" s="9"/>
      <c r="R3482" s="454"/>
      <c r="S3482" s="227"/>
      <c r="T3482" s="4"/>
    </row>
    <row r="3483" spans="1:20" x14ac:dyDescent="0.2">
      <c r="A3483" s="13"/>
      <c r="B3483"/>
      <c r="J3483" s="227"/>
      <c r="O3483" s="226"/>
      <c r="P3483" s="9"/>
      <c r="R3483" s="454"/>
      <c r="S3483" s="227"/>
      <c r="T3483" s="4"/>
    </row>
    <row r="3484" spans="1:20" x14ac:dyDescent="0.2">
      <c r="A3484" s="13"/>
      <c r="B3484"/>
      <c r="J3484" s="227"/>
      <c r="O3484" s="226"/>
      <c r="P3484" s="9"/>
      <c r="R3484" s="454"/>
      <c r="S3484" s="227"/>
      <c r="T3484" s="4"/>
    </row>
    <row r="3485" spans="1:20" x14ac:dyDescent="0.2">
      <c r="A3485" s="13"/>
      <c r="B3485"/>
      <c r="J3485" s="227"/>
      <c r="O3485" s="226"/>
      <c r="P3485" s="9"/>
      <c r="R3485" s="454"/>
      <c r="S3485" s="227"/>
      <c r="T3485" s="4"/>
    </row>
    <row r="3486" spans="1:20" x14ac:dyDescent="0.2">
      <c r="A3486" s="13"/>
      <c r="B3486"/>
      <c r="J3486" s="227"/>
      <c r="O3486" s="226"/>
      <c r="P3486" s="9"/>
      <c r="R3486" s="454"/>
      <c r="S3486" s="227"/>
      <c r="T3486" s="4"/>
    </row>
    <row r="3487" spans="1:20" x14ac:dyDescent="0.2">
      <c r="A3487" s="13"/>
      <c r="B3487"/>
      <c r="J3487" s="227"/>
      <c r="O3487" s="226"/>
      <c r="P3487" s="9"/>
      <c r="R3487" s="454"/>
      <c r="S3487" s="227"/>
      <c r="T3487" s="4"/>
    </row>
    <row r="3488" spans="1:20" x14ac:dyDescent="0.2">
      <c r="A3488" s="13"/>
      <c r="B3488"/>
      <c r="J3488" s="227"/>
      <c r="O3488" s="226"/>
      <c r="P3488" s="9"/>
      <c r="R3488" s="454"/>
      <c r="S3488" s="227"/>
      <c r="T3488" s="4"/>
    </row>
    <row r="3489" spans="1:20" x14ac:dyDescent="0.2">
      <c r="A3489" s="13"/>
      <c r="B3489"/>
      <c r="J3489" s="227"/>
      <c r="O3489" s="226"/>
      <c r="P3489" s="9"/>
      <c r="R3489" s="454"/>
      <c r="S3489" s="227"/>
      <c r="T3489" s="4"/>
    </row>
    <row r="3490" spans="1:20" x14ac:dyDescent="0.2">
      <c r="A3490" s="13"/>
      <c r="B3490"/>
      <c r="J3490" s="227"/>
      <c r="O3490" s="226"/>
      <c r="P3490" s="9"/>
      <c r="R3490" s="454"/>
      <c r="S3490" s="227"/>
      <c r="T3490" s="4"/>
    </row>
    <row r="3491" spans="1:20" x14ac:dyDescent="0.2">
      <c r="A3491" s="13"/>
      <c r="B3491"/>
      <c r="J3491" s="227"/>
      <c r="O3491" s="226"/>
      <c r="P3491" s="9"/>
      <c r="R3491" s="454"/>
      <c r="S3491" s="227"/>
      <c r="T3491" s="4"/>
    </row>
    <row r="3492" spans="1:20" x14ac:dyDescent="0.2">
      <c r="A3492" s="13"/>
      <c r="B3492"/>
      <c r="J3492" s="227"/>
      <c r="O3492" s="226"/>
      <c r="P3492" s="9"/>
      <c r="R3492" s="454"/>
      <c r="S3492" s="227"/>
      <c r="T3492" s="4"/>
    </row>
    <row r="3493" spans="1:20" x14ac:dyDescent="0.2">
      <c r="A3493" s="13"/>
      <c r="B3493"/>
      <c r="J3493" s="227"/>
      <c r="O3493" s="226"/>
      <c r="P3493" s="9"/>
      <c r="R3493" s="454"/>
      <c r="S3493" s="227"/>
      <c r="T3493" s="4"/>
    </row>
    <row r="3494" spans="1:20" x14ac:dyDescent="0.2">
      <c r="A3494" s="13"/>
      <c r="B3494"/>
      <c r="J3494" s="227"/>
      <c r="O3494" s="226"/>
      <c r="P3494" s="9"/>
      <c r="R3494" s="454"/>
      <c r="S3494" s="227"/>
      <c r="T3494" s="4"/>
    </row>
    <row r="3495" spans="1:20" x14ac:dyDescent="0.2">
      <c r="A3495" s="13"/>
      <c r="B3495"/>
      <c r="J3495" s="227"/>
      <c r="O3495" s="226"/>
      <c r="P3495" s="9"/>
      <c r="R3495" s="454"/>
      <c r="S3495" s="227"/>
      <c r="T3495" s="4"/>
    </row>
    <row r="3496" spans="1:20" x14ac:dyDescent="0.2">
      <c r="A3496" s="13"/>
      <c r="B3496"/>
      <c r="J3496" s="227"/>
      <c r="O3496" s="226"/>
      <c r="P3496" s="9"/>
      <c r="R3496" s="454"/>
      <c r="S3496" s="227"/>
      <c r="T3496" s="4"/>
    </row>
    <row r="3497" spans="1:20" x14ac:dyDescent="0.2">
      <c r="A3497" s="13"/>
      <c r="B3497"/>
      <c r="J3497" s="227"/>
      <c r="O3497" s="226"/>
      <c r="P3497" s="9"/>
      <c r="R3497" s="454"/>
      <c r="S3497" s="227"/>
      <c r="T3497" s="4"/>
    </row>
    <row r="3498" spans="1:20" x14ac:dyDescent="0.2">
      <c r="A3498" s="13"/>
      <c r="B3498"/>
      <c r="J3498" s="227"/>
      <c r="O3498" s="226"/>
      <c r="P3498" s="9"/>
      <c r="R3498" s="454"/>
      <c r="S3498" s="227"/>
      <c r="T3498" s="4"/>
    </row>
    <row r="3499" spans="1:20" x14ac:dyDescent="0.2">
      <c r="A3499" s="13"/>
      <c r="B3499"/>
      <c r="J3499" s="227"/>
      <c r="O3499" s="226"/>
      <c r="P3499" s="9"/>
      <c r="R3499" s="454"/>
      <c r="S3499" s="227"/>
      <c r="T3499" s="4"/>
    </row>
    <row r="3500" spans="1:20" x14ac:dyDescent="0.2">
      <c r="A3500" s="13"/>
      <c r="B3500"/>
      <c r="J3500" s="227"/>
      <c r="O3500" s="226"/>
      <c r="P3500" s="9"/>
      <c r="R3500" s="454"/>
      <c r="S3500" s="227"/>
      <c r="T3500" s="4"/>
    </row>
    <row r="3501" spans="1:20" x14ac:dyDescent="0.2">
      <c r="A3501" s="13"/>
      <c r="B3501"/>
      <c r="J3501" s="227"/>
      <c r="O3501" s="226"/>
      <c r="P3501" s="9"/>
      <c r="R3501" s="454"/>
      <c r="S3501" s="227"/>
      <c r="T3501" s="4"/>
    </row>
    <row r="3502" spans="1:20" x14ac:dyDescent="0.2">
      <c r="A3502" s="13"/>
      <c r="B3502"/>
      <c r="J3502" s="227"/>
      <c r="O3502" s="226"/>
      <c r="P3502" s="9"/>
      <c r="R3502" s="454"/>
      <c r="S3502" s="227"/>
      <c r="T3502" s="4"/>
    </row>
    <row r="3503" spans="1:20" x14ac:dyDescent="0.2">
      <c r="A3503" s="13"/>
      <c r="B3503"/>
      <c r="J3503" s="227"/>
      <c r="O3503" s="226"/>
      <c r="P3503" s="9"/>
      <c r="R3503" s="454"/>
      <c r="S3503" s="227"/>
      <c r="T3503" s="4"/>
    </row>
    <row r="3504" spans="1:20" x14ac:dyDescent="0.2">
      <c r="A3504" s="13"/>
      <c r="B3504"/>
      <c r="J3504" s="227"/>
      <c r="O3504" s="226"/>
      <c r="P3504" s="9"/>
      <c r="R3504" s="454"/>
      <c r="S3504" s="227"/>
      <c r="T3504" s="4"/>
    </row>
    <row r="3505" spans="1:20" x14ac:dyDescent="0.2">
      <c r="A3505" s="13"/>
      <c r="B3505"/>
      <c r="J3505" s="227"/>
      <c r="O3505" s="226"/>
      <c r="P3505" s="9"/>
      <c r="R3505" s="454"/>
      <c r="S3505" s="227"/>
      <c r="T3505" s="4"/>
    </row>
    <row r="3506" spans="1:20" x14ac:dyDescent="0.2">
      <c r="A3506" s="13"/>
      <c r="B3506"/>
      <c r="J3506" s="227"/>
      <c r="O3506" s="226"/>
      <c r="P3506" s="9"/>
      <c r="R3506" s="454"/>
      <c r="S3506" s="227"/>
      <c r="T3506" s="4"/>
    </row>
    <row r="3507" spans="1:20" x14ac:dyDescent="0.2">
      <c r="A3507" s="13"/>
      <c r="B3507"/>
      <c r="J3507" s="227"/>
      <c r="O3507" s="226"/>
      <c r="P3507" s="9"/>
      <c r="R3507" s="454"/>
      <c r="S3507" s="227"/>
      <c r="T3507" s="4"/>
    </row>
    <row r="3508" spans="1:20" x14ac:dyDescent="0.2">
      <c r="A3508" s="13"/>
      <c r="B3508"/>
      <c r="J3508" s="227"/>
      <c r="O3508" s="226"/>
      <c r="P3508" s="9"/>
      <c r="R3508" s="454"/>
      <c r="S3508" s="227"/>
      <c r="T3508" s="4"/>
    </row>
    <row r="3509" spans="1:20" x14ac:dyDescent="0.2">
      <c r="A3509" s="13"/>
      <c r="B3509"/>
      <c r="J3509" s="227"/>
      <c r="O3509" s="226"/>
      <c r="P3509" s="9"/>
      <c r="R3509" s="454"/>
      <c r="S3509" s="227"/>
      <c r="T3509" s="4"/>
    </row>
    <row r="3510" spans="1:20" x14ac:dyDescent="0.2">
      <c r="A3510" s="13"/>
      <c r="B3510"/>
      <c r="J3510" s="227"/>
      <c r="O3510" s="226"/>
      <c r="P3510" s="9"/>
      <c r="R3510" s="454"/>
      <c r="S3510" s="227"/>
      <c r="T3510" s="4"/>
    </row>
    <row r="3511" spans="1:20" x14ac:dyDescent="0.2">
      <c r="A3511" s="13"/>
      <c r="B3511"/>
      <c r="J3511" s="227"/>
      <c r="O3511" s="226"/>
      <c r="P3511" s="9"/>
      <c r="R3511" s="454"/>
      <c r="S3511" s="227"/>
      <c r="T3511" s="4"/>
    </row>
    <row r="3512" spans="1:20" x14ac:dyDescent="0.2">
      <c r="A3512" s="13"/>
      <c r="B3512"/>
      <c r="J3512" s="227"/>
      <c r="O3512" s="226"/>
      <c r="P3512" s="9"/>
      <c r="R3512" s="454"/>
      <c r="S3512" s="227"/>
      <c r="T3512" s="4"/>
    </row>
    <row r="3513" spans="1:20" x14ac:dyDescent="0.2">
      <c r="A3513" s="13"/>
      <c r="B3513"/>
      <c r="J3513" s="227"/>
      <c r="O3513" s="226"/>
      <c r="P3513" s="9"/>
      <c r="R3513" s="454"/>
      <c r="S3513" s="227"/>
      <c r="T3513" s="4"/>
    </row>
    <row r="3514" spans="1:20" x14ac:dyDescent="0.2">
      <c r="A3514" s="13"/>
      <c r="B3514"/>
      <c r="J3514" s="227"/>
      <c r="O3514" s="226"/>
      <c r="P3514" s="9"/>
      <c r="R3514" s="454"/>
      <c r="S3514" s="227"/>
      <c r="T3514" s="4"/>
    </row>
    <row r="3515" spans="1:20" x14ac:dyDescent="0.2">
      <c r="A3515" s="13"/>
      <c r="B3515"/>
      <c r="J3515" s="227"/>
      <c r="O3515" s="226"/>
      <c r="P3515" s="9"/>
      <c r="R3515" s="454"/>
      <c r="S3515" s="227"/>
      <c r="T3515" s="4"/>
    </row>
    <row r="3516" spans="1:20" x14ac:dyDescent="0.2">
      <c r="A3516" s="13"/>
      <c r="B3516"/>
      <c r="J3516" s="227"/>
      <c r="O3516" s="226"/>
      <c r="P3516" s="9"/>
      <c r="R3516" s="454"/>
      <c r="S3516" s="227"/>
      <c r="T3516" s="4"/>
    </row>
    <row r="3517" spans="1:20" x14ac:dyDescent="0.2">
      <c r="A3517" s="13"/>
      <c r="B3517"/>
      <c r="J3517" s="227"/>
      <c r="O3517" s="226"/>
      <c r="P3517" s="9"/>
      <c r="R3517" s="454"/>
      <c r="S3517" s="227"/>
      <c r="T3517" s="4"/>
    </row>
    <row r="3518" spans="1:20" x14ac:dyDescent="0.2">
      <c r="A3518" s="13"/>
      <c r="B3518"/>
      <c r="J3518" s="227"/>
      <c r="O3518" s="226"/>
      <c r="P3518" s="9"/>
      <c r="R3518" s="454"/>
      <c r="S3518" s="227"/>
      <c r="T3518" s="4"/>
    </row>
    <row r="3519" spans="1:20" x14ac:dyDescent="0.2">
      <c r="A3519" s="13"/>
      <c r="B3519"/>
      <c r="J3519" s="227"/>
      <c r="O3519" s="226"/>
      <c r="P3519" s="9"/>
      <c r="R3519" s="454"/>
      <c r="S3519" s="227"/>
      <c r="T3519" s="4"/>
    </row>
    <row r="3520" spans="1:20" x14ac:dyDescent="0.2">
      <c r="A3520" s="13"/>
      <c r="B3520"/>
      <c r="J3520" s="227"/>
      <c r="O3520" s="226"/>
      <c r="P3520" s="9"/>
      <c r="R3520" s="454"/>
      <c r="S3520" s="227"/>
      <c r="T3520" s="4"/>
    </row>
    <row r="3521" spans="1:20" x14ac:dyDescent="0.2">
      <c r="A3521" s="13"/>
      <c r="B3521"/>
      <c r="J3521" s="227"/>
      <c r="O3521" s="226"/>
      <c r="P3521" s="9"/>
      <c r="R3521" s="454"/>
      <c r="S3521" s="227"/>
      <c r="T3521" s="4"/>
    </row>
    <row r="3522" spans="1:20" x14ac:dyDescent="0.2">
      <c r="A3522" s="13"/>
      <c r="B3522"/>
      <c r="J3522" s="227"/>
      <c r="O3522" s="226"/>
      <c r="P3522" s="9"/>
      <c r="R3522" s="454"/>
      <c r="S3522" s="227"/>
      <c r="T3522" s="4"/>
    </row>
    <row r="3523" spans="1:20" x14ac:dyDescent="0.2">
      <c r="A3523" s="13"/>
      <c r="B3523"/>
      <c r="J3523" s="227"/>
      <c r="O3523" s="226"/>
      <c r="P3523" s="9"/>
      <c r="R3523" s="454"/>
      <c r="S3523" s="227"/>
      <c r="T3523" s="4"/>
    </row>
    <row r="3524" spans="1:20" x14ac:dyDescent="0.2">
      <c r="A3524" s="13"/>
      <c r="B3524"/>
      <c r="J3524" s="227"/>
      <c r="O3524" s="226"/>
      <c r="P3524" s="9"/>
      <c r="R3524" s="454"/>
      <c r="S3524" s="227"/>
      <c r="T3524" s="4"/>
    </row>
    <row r="3525" spans="1:20" x14ac:dyDescent="0.2">
      <c r="A3525" s="13"/>
      <c r="B3525"/>
      <c r="J3525" s="227"/>
      <c r="O3525" s="226"/>
      <c r="P3525" s="9"/>
      <c r="R3525" s="454"/>
      <c r="S3525" s="227"/>
      <c r="T3525" s="4"/>
    </row>
    <row r="3526" spans="1:20" x14ac:dyDescent="0.2">
      <c r="A3526" s="13"/>
      <c r="B3526"/>
      <c r="J3526" s="227"/>
      <c r="O3526" s="226"/>
      <c r="P3526" s="9"/>
      <c r="R3526" s="454"/>
      <c r="S3526" s="227"/>
      <c r="T3526" s="4"/>
    </row>
    <row r="3527" spans="1:20" x14ac:dyDescent="0.2">
      <c r="A3527" s="13"/>
      <c r="B3527"/>
      <c r="J3527" s="227"/>
      <c r="O3527" s="226"/>
      <c r="P3527" s="9"/>
      <c r="R3527" s="454"/>
      <c r="S3527" s="227"/>
      <c r="T3527" s="4"/>
    </row>
    <row r="3528" spans="1:20" x14ac:dyDescent="0.2">
      <c r="A3528" s="13"/>
      <c r="B3528"/>
      <c r="J3528" s="227"/>
      <c r="O3528" s="226"/>
      <c r="P3528" s="9"/>
      <c r="R3528" s="454"/>
      <c r="S3528" s="227"/>
      <c r="T3528" s="4"/>
    </row>
    <row r="3529" spans="1:20" x14ac:dyDescent="0.2">
      <c r="A3529" s="13"/>
      <c r="B3529"/>
      <c r="J3529" s="227"/>
      <c r="O3529" s="226"/>
      <c r="P3529" s="9"/>
      <c r="R3529" s="454"/>
      <c r="S3529" s="227"/>
      <c r="T3529" s="4"/>
    </row>
    <row r="3530" spans="1:20" x14ac:dyDescent="0.2">
      <c r="A3530" s="13"/>
      <c r="B3530"/>
      <c r="J3530" s="227"/>
      <c r="O3530" s="226"/>
      <c r="P3530" s="9"/>
      <c r="R3530" s="454"/>
      <c r="S3530" s="227"/>
      <c r="T3530" s="4"/>
    </row>
    <row r="3531" spans="1:20" x14ac:dyDescent="0.2">
      <c r="A3531" s="13"/>
      <c r="B3531"/>
      <c r="J3531" s="227"/>
      <c r="O3531" s="226"/>
      <c r="P3531" s="9"/>
      <c r="R3531" s="454"/>
      <c r="S3531" s="227"/>
      <c r="T3531" s="4"/>
    </row>
    <row r="3532" spans="1:20" x14ac:dyDescent="0.2">
      <c r="A3532" s="13"/>
      <c r="B3532"/>
      <c r="J3532" s="227"/>
      <c r="O3532" s="226"/>
      <c r="P3532" s="9"/>
      <c r="R3532" s="454"/>
      <c r="S3532" s="227"/>
      <c r="T3532" s="4"/>
    </row>
    <row r="3533" spans="1:20" x14ac:dyDescent="0.2">
      <c r="A3533" s="13"/>
      <c r="B3533"/>
      <c r="J3533" s="227"/>
      <c r="O3533" s="226"/>
      <c r="P3533" s="9"/>
      <c r="R3533" s="454"/>
      <c r="S3533" s="227"/>
      <c r="T3533" s="4"/>
    </row>
    <row r="3534" spans="1:20" x14ac:dyDescent="0.2">
      <c r="A3534" s="13"/>
      <c r="B3534"/>
      <c r="J3534" s="227"/>
      <c r="O3534" s="226"/>
      <c r="P3534" s="9"/>
      <c r="R3534" s="454"/>
      <c r="S3534" s="227"/>
      <c r="T3534" s="4"/>
    </row>
    <row r="3535" spans="1:20" x14ac:dyDescent="0.2">
      <c r="A3535" s="13"/>
      <c r="B3535"/>
      <c r="J3535" s="227"/>
      <c r="O3535" s="226"/>
      <c r="P3535" s="9"/>
      <c r="R3535" s="454"/>
      <c r="S3535" s="227"/>
      <c r="T3535" s="4"/>
    </row>
    <row r="3536" spans="1:20" x14ac:dyDescent="0.2">
      <c r="A3536" s="13"/>
      <c r="B3536"/>
      <c r="J3536" s="227"/>
      <c r="O3536" s="226"/>
      <c r="P3536" s="9"/>
      <c r="R3536" s="454"/>
      <c r="S3536" s="227"/>
      <c r="T3536" s="4"/>
    </row>
    <row r="3537" spans="1:20" x14ac:dyDescent="0.2">
      <c r="A3537" s="13"/>
      <c r="B3537"/>
      <c r="J3537" s="227"/>
      <c r="O3537" s="226"/>
      <c r="P3537" s="9"/>
      <c r="R3537" s="454"/>
      <c r="S3537" s="227"/>
      <c r="T3537" s="4"/>
    </row>
    <row r="3538" spans="1:20" x14ac:dyDescent="0.2">
      <c r="A3538" s="13"/>
      <c r="B3538"/>
      <c r="J3538" s="227"/>
      <c r="O3538" s="226"/>
      <c r="P3538" s="9"/>
      <c r="R3538" s="454"/>
      <c r="S3538" s="227"/>
      <c r="T3538" s="4"/>
    </row>
    <row r="3539" spans="1:20" x14ac:dyDescent="0.2">
      <c r="A3539" s="13"/>
      <c r="B3539"/>
      <c r="J3539" s="227"/>
      <c r="O3539" s="226"/>
      <c r="P3539" s="9"/>
      <c r="R3539" s="454"/>
      <c r="S3539" s="227"/>
      <c r="T3539" s="4"/>
    </row>
    <row r="3540" spans="1:20" x14ac:dyDescent="0.2">
      <c r="A3540" s="13"/>
      <c r="B3540"/>
      <c r="J3540" s="227"/>
      <c r="O3540" s="226"/>
      <c r="P3540" s="9"/>
      <c r="R3540" s="454"/>
      <c r="S3540" s="227"/>
      <c r="T3540" s="4"/>
    </row>
    <row r="3541" spans="1:20" x14ac:dyDescent="0.2">
      <c r="A3541" s="13"/>
      <c r="B3541"/>
      <c r="J3541" s="227"/>
      <c r="O3541" s="226"/>
      <c r="P3541" s="9"/>
      <c r="R3541" s="454"/>
      <c r="S3541" s="227"/>
      <c r="T3541" s="4"/>
    </row>
    <row r="3542" spans="1:20" x14ac:dyDescent="0.2">
      <c r="A3542" s="13"/>
      <c r="B3542"/>
      <c r="J3542" s="227"/>
      <c r="O3542" s="226"/>
      <c r="P3542" s="9"/>
      <c r="R3542" s="454"/>
      <c r="S3542" s="227"/>
      <c r="T3542" s="4"/>
    </row>
    <row r="3543" spans="1:20" x14ac:dyDescent="0.2">
      <c r="A3543" s="13"/>
      <c r="B3543"/>
      <c r="J3543" s="227"/>
      <c r="O3543" s="226"/>
      <c r="P3543" s="9"/>
      <c r="R3543" s="454"/>
      <c r="S3543" s="227"/>
      <c r="T3543" s="4"/>
    </row>
    <row r="3544" spans="1:20" x14ac:dyDescent="0.2">
      <c r="A3544" s="13"/>
      <c r="B3544"/>
      <c r="J3544" s="227"/>
      <c r="O3544" s="226"/>
      <c r="P3544" s="9"/>
      <c r="R3544" s="454"/>
      <c r="S3544" s="227"/>
      <c r="T3544" s="4"/>
    </row>
    <row r="3545" spans="1:20" x14ac:dyDescent="0.2">
      <c r="A3545" s="13"/>
      <c r="B3545"/>
      <c r="J3545" s="227"/>
      <c r="O3545" s="226"/>
      <c r="P3545" s="9"/>
      <c r="R3545" s="454"/>
      <c r="S3545" s="227"/>
      <c r="T3545" s="4"/>
    </row>
    <row r="3546" spans="1:20" x14ac:dyDescent="0.2">
      <c r="A3546" s="13"/>
      <c r="B3546"/>
      <c r="J3546" s="227"/>
      <c r="O3546" s="226"/>
      <c r="P3546" s="9"/>
      <c r="R3546" s="454"/>
      <c r="S3546" s="227"/>
      <c r="T3546" s="4"/>
    </row>
    <row r="3547" spans="1:20" x14ac:dyDescent="0.2">
      <c r="A3547" s="13"/>
      <c r="B3547"/>
      <c r="J3547" s="227"/>
      <c r="O3547" s="226"/>
      <c r="P3547" s="9"/>
      <c r="R3547" s="454"/>
      <c r="S3547" s="227"/>
      <c r="T3547" s="4"/>
    </row>
    <row r="3548" spans="1:20" x14ac:dyDescent="0.2">
      <c r="A3548" s="13"/>
      <c r="B3548"/>
      <c r="J3548" s="227"/>
      <c r="O3548" s="226"/>
      <c r="P3548" s="9"/>
      <c r="R3548" s="454"/>
      <c r="S3548" s="227"/>
      <c r="T3548" s="4"/>
    </row>
    <row r="3549" spans="1:20" x14ac:dyDescent="0.2">
      <c r="A3549" s="13"/>
      <c r="B3549"/>
      <c r="J3549" s="227"/>
      <c r="O3549" s="226"/>
      <c r="P3549" s="9"/>
      <c r="R3549" s="454"/>
      <c r="S3549" s="227"/>
      <c r="T3549" s="4"/>
    </row>
    <row r="3550" spans="1:20" x14ac:dyDescent="0.2">
      <c r="A3550" s="13"/>
      <c r="B3550"/>
      <c r="J3550" s="227"/>
      <c r="O3550" s="226"/>
      <c r="P3550" s="9"/>
      <c r="R3550" s="454"/>
      <c r="S3550" s="227"/>
      <c r="T3550" s="4"/>
    </row>
    <row r="3551" spans="1:20" x14ac:dyDescent="0.2">
      <c r="A3551" s="13"/>
      <c r="B3551"/>
      <c r="J3551" s="227"/>
      <c r="O3551" s="226"/>
      <c r="P3551" s="9"/>
      <c r="R3551" s="454"/>
      <c r="S3551" s="227"/>
      <c r="T3551" s="4"/>
    </row>
    <row r="3552" spans="1:20" x14ac:dyDescent="0.2">
      <c r="A3552" s="13"/>
      <c r="B3552"/>
      <c r="J3552" s="227"/>
      <c r="O3552" s="226"/>
      <c r="P3552" s="9"/>
      <c r="R3552" s="454"/>
      <c r="S3552" s="227"/>
      <c r="T3552" s="4"/>
    </row>
    <row r="3553" spans="1:20" x14ac:dyDescent="0.2">
      <c r="A3553" s="13"/>
      <c r="B3553"/>
      <c r="J3553" s="227"/>
      <c r="O3553" s="226"/>
      <c r="P3553" s="9"/>
      <c r="R3553" s="454"/>
      <c r="S3553" s="227"/>
      <c r="T3553" s="4"/>
    </row>
    <row r="3554" spans="1:20" x14ac:dyDescent="0.2">
      <c r="A3554" s="13"/>
      <c r="B3554"/>
      <c r="J3554" s="227"/>
      <c r="O3554" s="226"/>
      <c r="P3554" s="9"/>
      <c r="R3554" s="454"/>
      <c r="S3554" s="227"/>
      <c r="T3554" s="4"/>
    </row>
    <row r="3555" spans="1:20" x14ac:dyDescent="0.2">
      <c r="A3555" s="13"/>
      <c r="B3555"/>
      <c r="J3555" s="227"/>
      <c r="O3555" s="226"/>
      <c r="P3555" s="9"/>
      <c r="R3555" s="454"/>
      <c r="S3555" s="227"/>
      <c r="T3555" s="4"/>
    </row>
    <row r="3556" spans="1:20" x14ac:dyDescent="0.2">
      <c r="A3556" s="13"/>
      <c r="B3556"/>
      <c r="J3556" s="227"/>
      <c r="O3556" s="226"/>
      <c r="P3556" s="9"/>
      <c r="R3556" s="454"/>
      <c r="S3556" s="227"/>
      <c r="T3556" s="4"/>
    </row>
    <row r="3557" spans="1:20" x14ac:dyDescent="0.2">
      <c r="A3557" s="13"/>
      <c r="B3557"/>
      <c r="J3557" s="227"/>
      <c r="O3557" s="226"/>
      <c r="P3557" s="9"/>
      <c r="R3557" s="454"/>
      <c r="S3557" s="227"/>
      <c r="T3557" s="4"/>
    </row>
    <row r="3558" spans="1:20" x14ac:dyDescent="0.2">
      <c r="A3558" s="13"/>
      <c r="B3558"/>
      <c r="J3558" s="227"/>
      <c r="O3558" s="226"/>
      <c r="P3558" s="9"/>
      <c r="R3558" s="454"/>
      <c r="S3558" s="227"/>
      <c r="T3558" s="4"/>
    </row>
    <row r="3559" spans="1:20" x14ac:dyDescent="0.2">
      <c r="A3559" s="13"/>
      <c r="B3559"/>
      <c r="J3559" s="227"/>
      <c r="O3559" s="226"/>
      <c r="P3559" s="9"/>
      <c r="R3559" s="454"/>
      <c r="S3559" s="227"/>
      <c r="T3559" s="4"/>
    </row>
    <row r="3560" spans="1:20" x14ac:dyDescent="0.2">
      <c r="A3560" s="13"/>
      <c r="B3560"/>
      <c r="J3560" s="227"/>
      <c r="O3560" s="226"/>
      <c r="P3560" s="9"/>
      <c r="R3560" s="454"/>
      <c r="S3560" s="227"/>
      <c r="T3560" s="4"/>
    </row>
    <row r="3561" spans="1:20" x14ac:dyDescent="0.2">
      <c r="A3561" s="13"/>
      <c r="B3561"/>
      <c r="J3561" s="227"/>
      <c r="O3561" s="226"/>
      <c r="P3561" s="9"/>
      <c r="R3561" s="454"/>
      <c r="S3561" s="227"/>
      <c r="T3561" s="4"/>
    </row>
    <row r="3562" spans="1:20" x14ac:dyDescent="0.2">
      <c r="A3562" s="13"/>
      <c r="B3562"/>
      <c r="J3562" s="227"/>
      <c r="O3562" s="226"/>
      <c r="P3562" s="9"/>
      <c r="R3562" s="454"/>
      <c r="S3562" s="227"/>
      <c r="T3562" s="4"/>
    </row>
    <row r="3563" spans="1:20" x14ac:dyDescent="0.2">
      <c r="A3563" s="13"/>
      <c r="B3563"/>
      <c r="J3563" s="227"/>
      <c r="O3563" s="226"/>
      <c r="P3563" s="9"/>
      <c r="R3563" s="454"/>
      <c r="S3563" s="227"/>
      <c r="T3563" s="4"/>
    </row>
    <row r="3564" spans="1:20" x14ac:dyDescent="0.2">
      <c r="A3564" s="13"/>
      <c r="B3564"/>
      <c r="J3564" s="227"/>
      <c r="O3564" s="226"/>
      <c r="P3564" s="9"/>
      <c r="R3564" s="454"/>
      <c r="S3564" s="227"/>
      <c r="T3564" s="4"/>
    </row>
    <row r="3565" spans="1:20" x14ac:dyDescent="0.2">
      <c r="A3565" s="13"/>
      <c r="B3565"/>
      <c r="J3565" s="227"/>
      <c r="O3565" s="226"/>
      <c r="P3565" s="9"/>
      <c r="R3565" s="454"/>
      <c r="S3565" s="227"/>
      <c r="T3565" s="4"/>
    </row>
    <row r="3566" spans="1:20" x14ac:dyDescent="0.2">
      <c r="A3566" s="13"/>
      <c r="B3566"/>
      <c r="J3566" s="227"/>
      <c r="O3566" s="226"/>
      <c r="P3566" s="9"/>
      <c r="R3566" s="454"/>
      <c r="S3566" s="227"/>
      <c r="T3566" s="4"/>
    </row>
    <row r="3567" spans="1:20" x14ac:dyDescent="0.2">
      <c r="A3567" s="13"/>
      <c r="B3567"/>
      <c r="J3567" s="227"/>
      <c r="O3567" s="226"/>
      <c r="P3567" s="9"/>
      <c r="R3567" s="454"/>
      <c r="S3567" s="227"/>
      <c r="T3567" s="4"/>
    </row>
    <row r="3568" spans="1:20" x14ac:dyDescent="0.2">
      <c r="A3568" s="13"/>
      <c r="B3568"/>
      <c r="J3568" s="227"/>
      <c r="O3568" s="226"/>
      <c r="P3568" s="9"/>
      <c r="R3568" s="454"/>
      <c r="S3568" s="227"/>
      <c r="T3568" s="4"/>
    </row>
    <row r="3569" spans="1:20" x14ac:dyDescent="0.2">
      <c r="A3569" s="13"/>
      <c r="B3569"/>
      <c r="J3569" s="227"/>
      <c r="O3569" s="226"/>
      <c r="P3569" s="9"/>
      <c r="R3569" s="454"/>
      <c r="S3569" s="227"/>
      <c r="T3569" s="4"/>
    </row>
    <row r="3570" spans="1:20" x14ac:dyDescent="0.2">
      <c r="A3570" s="13"/>
      <c r="B3570"/>
      <c r="J3570" s="227"/>
      <c r="O3570" s="226"/>
      <c r="P3570" s="9"/>
      <c r="R3570" s="454"/>
      <c r="S3570" s="227"/>
      <c r="T3570" s="4"/>
    </row>
    <row r="3571" spans="1:20" x14ac:dyDescent="0.2">
      <c r="A3571" s="13"/>
      <c r="B3571"/>
      <c r="J3571" s="227"/>
      <c r="O3571" s="226"/>
      <c r="P3571" s="9"/>
      <c r="R3571" s="454"/>
      <c r="S3571" s="227"/>
      <c r="T3571" s="4"/>
    </row>
    <row r="3572" spans="1:20" x14ac:dyDescent="0.2">
      <c r="A3572" s="13"/>
      <c r="B3572"/>
      <c r="J3572" s="227"/>
      <c r="O3572" s="226"/>
      <c r="P3572" s="9"/>
      <c r="R3572" s="454"/>
      <c r="S3572" s="227"/>
      <c r="T3572" s="4"/>
    </row>
    <row r="3573" spans="1:20" x14ac:dyDescent="0.2">
      <c r="A3573" s="13"/>
      <c r="B3573"/>
      <c r="J3573" s="227"/>
      <c r="O3573" s="226"/>
      <c r="P3573" s="9"/>
      <c r="R3573" s="454"/>
      <c r="S3573" s="227"/>
      <c r="T3573" s="4"/>
    </row>
    <row r="3574" spans="1:20" x14ac:dyDescent="0.2">
      <c r="A3574" s="13"/>
      <c r="B3574"/>
      <c r="J3574" s="227"/>
      <c r="O3574" s="226"/>
      <c r="P3574" s="9"/>
      <c r="R3574" s="454"/>
      <c r="S3574" s="227"/>
      <c r="T3574" s="4"/>
    </row>
    <row r="3575" spans="1:20" x14ac:dyDescent="0.2">
      <c r="A3575" s="13"/>
      <c r="B3575"/>
      <c r="J3575" s="227"/>
      <c r="O3575" s="226"/>
      <c r="P3575" s="9"/>
      <c r="R3575" s="454"/>
      <c r="S3575" s="227"/>
      <c r="T3575" s="4"/>
    </row>
    <row r="3576" spans="1:20" x14ac:dyDescent="0.2">
      <c r="A3576" s="13"/>
      <c r="B3576"/>
      <c r="J3576" s="227"/>
      <c r="O3576" s="226"/>
      <c r="P3576" s="9"/>
      <c r="R3576" s="454"/>
      <c r="S3576" s="227"/>
      <c r="T3576" s="4"/>
    </row>
    <row r="3577" spans="1:20" x14ac:dyDescent="0.2">
      <c r="A3577" s="13"/>
      <c r="B3577"/>
      <c r="J3577" s="227"/>
      <c r="O3577" s="226"/>
      <c r="P3577" s="9"/>
      <c r="R3577" s="454"/>
      <c r="S3577" s="227"/>
      <c r="T3577" s="4"/>
    </row>
    <row r="3578" spans="1:20" x14ac:dyDescent="0.2">
      <c r="A3578" s="13"/>
      <c r="B3578"/>
      <c r="J3578" s="227"/>
      <c r="O3578" s="226"/>
      <c r="P3578" s="9"/>
      <c r="R3578" s="454"/>
      <c r="S3578" s="227"/>
      <c r="T3578" s="4"/>
    </row>
    <row r="3579" spans="1:20" x14ac:dyDescent="0.2">
      <c r="A3579" s="13"/>
      <c r="B3579"/>
      <c r="J3579" s="227"/>
      <c r="O3579" s="226"/>
      <c r="P3579" s="9"/>
      <c r="R3579" s="454"/>
      <c r="S3579" s="227"/>
      <c r="T3579" s="4"/>
    </row>
    <row r="3580" spans="1:20" x14ac:dyDescent="0.2">
      <c r="A3580" s="13"/>
      <c r="B3580"/>
      <c r="J3580" s="227"/>
      <c r="O3580" s="226"/>
      <c r="P3580" s="9"/>
      <c r="R3580" s="454"/>
      <c r="S3580" s="227"/>
      <c r="T3580" s="4"/>
    </row>
    <row r="3581" spans="1:20" x14ac:dyDescent="0.2">
      <c r="A3581" s="13"/>
      <c r="B3581"/>
      <c r="J3581" s="227"/>
      <c r="O3581" s="226"/>
      <c r="P3581" s="9"/>
      <c r="R3581" s="454"/>
      <c r="S3581" s="227"/>
      <c r="T3581" s="4"/>
    </row>
    <row r="3582" spans="1:20" x14ac:dyDescent="0.2">
      <c r="A3582" s="13"/>
      <c r="B3582"/>
      <c r="J3582" s="227"/>
      <c r="O3582" s="226"/>
      <c r="P3582" s="9"/>
      <c r="R3582" s="454"/>
      <c r="S3582" s="227"/>
      <c r="T3582" s="4"/>
    </row>
    <row r="3583" spans="1:20" x14ac:dyDescent="0.2">
      <c r="A3583" s="13"/>
      <c r="B3583"/>
      <c r="J3583" s="227"/>
      <c r="O3583" s="226"/>
      <c r="P3583" s="9"/>
      <c r="R3583" s="454"/>
      <c r="S3583" s="227"/>
      <c r="T3583" s="4"/>
    </row>
    <row r="3584" spans="1:20" x14ac:dyDescent="0.2">
      <c r="A3584" s="13"/>
      <c r="B3584"/>
      <c r="J3584" s="227"/>
      <c r="O3584" s="226"/>
      <c r="P3584" s="9"/>
      <c r="R3584" s="454"/>
      <c r="S3584" s="227"/>
      <c r="T3584" s="4"/>
    </row>
    <row r="3585" spans="1:20" x14ac:dyDescent="0.2">
      <c r="A3585" s="13"/>
      <c r="B3585"/>
      <c r="J3585" s="227"/>
      <c r="O3585" s="226"/>
      <c r="P3585" s="9"/>
      <c r="R3585" s="454"/>
      <c r="S3585" s="227"/>
      <c r="T3585" s="4"/>
    </row>
    <row r="3586" spans="1:20" x14ac:dyDescent="0.2">
      <c r="A3586" s="13"/>
      <c r="B3586"/>
      <c r="J3586" s="227"/>
      <c r="O3586" s="226"/>
      <c r="P3586" s="9"/>
      <c r="R3586" s="454"/>
      <c r="S3586" s="227"/>
      <c r="T3586" s="4"/>
    </row>
    <row r="3587" spans="1:20" x14ac:dyDescent="0.2">
      <c r="A3587" s="13"/>
      <c r="B3587"/>
      <c r="J3587" s="227"/>
      <c r="O3587" s="226"/>
      <c r="P3587" s="9"/>
      <c r="R3587" s="454"/>
      <c r="S3587" s="227"/>
      <c r="T3587" s="4"/>
    </row>
    <row r="3588" spans="1:20" x14ac:dyDescent="0.2">
      <c r="A3588" s="13"/>
      <c r="B3588"/>
      <c r="J3588" s="227"/>
      <c r="O3588" s="226"/>
      <c r="P3588" s="9"/>
      <c r="R3588" s="454"/>
      <c r="S3588" s="227"/>
      <c r="T3588" s="4"/>
    </row>
    <row r="3589" spans="1:20" x14ac:dyDescent="0.2">
      <c r="A3589" s="13"/>
      <c r="B3589"/>
      <c r="J3589" s="227"/>
      <c r="O3589" s="226"/>
      <c r="P3589" s="9"/>
      <c r="R3589" s="454"/>
      <c r="S3589" s="227"/>
      <c r="T3589" s="4"/>
    </row>
    <row r="3590" spans="1:20" x14ac:dyDescent="0.2">
      <c r="A3590" s="13"/>
      <c r="B3590"/>
      <c r="J3590" s="227"/>
      <c r="O3590" s="226"/>
      <c r="P3590" s="9"/>
      <c r="R3590" s="454"/>
      <c r="S3590" s="227"/>
      <c r="T3590" s="4"/>
    </row>
    <row r="3591" spans="1:20" x14ac:dyDescent="0.2">
      <c r="A3591" s="13"/>
      <c r="B3591"/>
      <c r="J3591" s="227"/>
      <c r="O3591" s="226"/>
      <c r="P3591" s="9"/>
      <c r="R3591" s="454"/>
      <c r="S3591" s="227"/>
      <c r="T3591" s="4"/>
    </row>
    <row r="3592" spans="1:20" x14ac:dyDescent="0.2">
      <c r="A3592" s="13"/>
      <c r="B3592"/>
      <c r="J3592" s="227"/>
      <c r="O3592" s="226"/>
      <c r="P3592" s="9"/>
      <c r="R3592" s="454"/>
      <c r="S3592" s="227"/>
      <c r="T3592" s="4"/>
    </row>
    <row r="3593" spans="1:20" x14ac:dyDescent="0.2">
      <c r="A3593" s="13"/>
      <c r="B3593"/>
      <c r="J3593" s="227"/>
      <c r="O3593" s="226"/>
      <c r="P3593" s="9"/>
      <c r="R3593" s="454"/>
      <c r="S3593" s="227"/>
      <c r="T3593" s="4"/>
    </row>
    <row r="3594" spans="1:20" x14ac:dyDescent="0.2">
      <c r="A3594" s="13"/>
      <c r="B3594"/>
      <c r="J3594" s="227"/>
      <c r="O3594" s="226"/>
      <c r="P3594" s="9"/>
      <c r="R3594" s="454"/>
      <c r="S3594" s="227"/>
      <c r="T3594" s="4"/>
    </row>
    <row r="3595" spans="1:20" x14ac:dyDescent="0.2">
      <c r="A3595" s="13"/>
      <c r="B3595"/>
      <c r="J3595" s="227"/>
      <c r="O3595" s="226"/>
      <c r="P3595" s="9"/>
      <c r="R3595" s="454"/>
      <c r="S3595" s="227"/>
      <c r="T3595" s="4"/>
    </row>
    <row r="3596" spans="1:20" x14ac:dyDescent="0.2">
      <c r="A3596" s="13"/>
      <c r="B3596"/>
      <c r="J3596" s="227"/>
      <c r="O3596" s="226"/>
      <c r="P3596" s="9"/>
      <c r="R3596" s="454"/>
      <c r="S3596" s="227"/>
      <c r="T3596" s="4"/>
    </row>
    <row r="3597" spans="1:20" x14ac:dyDescent="0.2">
      <c r="A3597" s="13"/>
      <c r="B3597"/>
      <c r="J3597" s="227"/>
      <c r="O3597" s="226"/>
      <c r="P3597" s="9"/>
      <c r="R3597" s="454"/>
      <c r="S3597" s="227"/>
      <c r="T3597" s="4"/>
    </row>
    <row r="3598" spans="1:20" x14ac:dyDescent="0.2">
      <c r="A3598" s="13"/>
      <c r="B3598"/>
      <c r="J3598" s="227"/>
      <c r="O3598" s="226"/>
      <c r="P3598" s="9"/>
      <c r="R3598" s="454"/>
      <c r="S3598" s="227"/>
      <c r="T3598" s="4"/>
    </row>
    <row r="3599" spans="1:20" x14ac:dyDescent="0.2">
      <c r="A3599" s="13"/>
      <c r="B3599"/>
      <c r="J3599" s="227"/>
      <c r="O3599" s="226"/>
      <c r="P3599" s="9"/>
      <c r="R3599" s="454"/>
      <c r="S3599" s="227"/>
      <c r="T3599" s="4"/>
    </row>
    <row r="3600" spans="1:20" x14ac:dyDescent="0.2">
      <c r="A3600" s="13"/>
      <c r="B3600"/>
      <c r="J3600" s="227"/>
      <c r="O3600" s="226"/>
      <c r="P3600" s="9"/>
      <c r="R3600" s="454"/>
      <c r="S3600" s="227"/>
      <c r="T3600" s="4"/>
    </row>
    <row r="3601" spans="1:20" x14ac:dyDescent="0.2">
      <c r="A3601" s="13"/>
      <c r="B3601"/>
      <c r="J3601" s="227"/>
      <c r="O3601" s="226"/>
      <c r="P3601" s="9"/>
      <c r="R3601" s="454"/>
      <c r="S3601" s="227"/>
      <c r="T3601" s="4"/>
    </row>
    <row r="3602" spans="1:20" x14ac:dyDescent="0.2">
      <c r="A3602" s="13"/>
      <c r="B3602"/>
      <c r="J3602" s="227"/>
      <c r="O3602" s="226"/>
      <c r="P3602" s="9"/>
      <c r="R3602" s="454"/>
      <c r="S3602" s="227"/>
      <c r="T3602" s="4"/>
    </row>
    <row r="3603" spans="1:20" x14ac:dyDescent="0.2">
      <c r="A3603" s="13"/>
      <c r="B3603"/>
      <c r="J3603" s="227"/>
      <c r="O3603" s="226"/>
      <c r="P3603" s="9"/>
      <c r="R3603" s="454"/>
      <c r="S3603" s="227"/>
      <c r="T3603" s="4"/>
    </row>
    <row r="3604" spans="1:20" x14ac:dyDescent="0.2">
      <c r="A3604" s="13"/>
      <c r="B3604"/>
      <c r="J3604" s="227"/>
      <c r="O3604" s="226"/>
      <c r="P3604" s="9"/>
      <c r="R3604" s="454"/>
      <c r="S3604" s="227"/>
      <c r="T3604" s="4"/>
    </row>
    <row r="3605" spans="1:20" x14ac:dyDescent="0.2">
      <c r="A3605" s="13"/>
      <c r="B3605"/>
      <c r="J3605" s="227"/>
      <c r="O3605" s="226"/>
      <c r="P3605" s="9"/>
      <c r="R3605" s="454"/>
      <c r="S3605" s="227"/>
      <c r="T3605" s="4"/>
    </row>
    <row r="3606" spans="1:20" x14ac:dyDescent="0.2">
      <c r="A3606" s="13"/>
      <c r="B3606"/>
      <c r="J3606" s="227"/>
      <c r="O3606" s="226"/>
      <c r="P3606" s="9"/>
      <c r="R3606" s="454"/>
      <c r="S3606" s="227"/>
      <c r="T3606" s="4"/>
    </row>
    <row r="3607" spans="1:20" x14ac:dyDescent="0.2">
      <c r="A3607" s="13"/>
      <c r="B3607"/>
      <c r="J3607" s="227"/>
      <c r="O3607" s="226"/>
      <c r="P3607" s="9"/>
      <c r="R3607" s="454"/>
      <c r="S3607" s="227"/>
      <c r="T3607" s="4"/>
    </row>
    <row r="3608" spans="1:20" x14ac:dyDescent="0.2">
      <c r="A3608" s="13"/>
      <c r="B3608"/>
      <c r="J3608" s="227"/>
      <c r="O3608" s="226"/>
      <c r="P3608" s="9"/>
      <c r="R3608" s="454"/>
      <c r="S3608" s="227"/>
      <c r="T3608" s="4"/>
    </row>
    <row r="3609" spans="1:20" x14ac:dyDescent="0.2">
      <c r="A3609" s="13"/>
      <c r="B3609"/>
      <c r="J3609" s="227"/>
      <c r="O3609" s="226"/>
      <c r="P3609" s="9"/>
      <c r="R3609" s="454"/>
      <c r="S3609" s="227"/>
      <c r="T3609" s="4"/>
    </row>
    <row r="3610" spans="1:20" x14ac:dyDescent="0.2">
      <c r="A3610" s="13"/>
      <c r="B3610"/>
      <c r="J3610" s="227"/>
      <c r="O3610" s="226"/>
      <c r="P3610" s="9"/>
      <c r="R3610" s="454"/>
      <c r="S3610" s="227"/>
      <c r="T3610" s="4"/>
    </row>
    <row r="3611" spans="1:20" x14ac:dyDescent="0.2">
      <c r="A3611" s="13"/>
      <c r="B3611"/>
      <c r="J3611" s="227"/>
      <c r="O3611" s="226"/>
      <c r="P3611" s="9"/>
      <c r="R3611" s="454"/>
      <c r="S3611" s="227"/>
      <c r="T3611" s="4"/>
    </row>
    <row r="3612" spans="1:20" x14ac:dyDescent="0.2">
      <c r="A3612" s="13"/>
      <c r="B3612"/>
      <c r="J3612" s="227"/>
      <c r="O3612" s="226"/>
      <c r="P3612" s="9"/>
      <c r="R3612" s="454"/>
      <c r="S3612" s="227"/>
      <c r="T3612" s="4"/>
    </row>
    <row r="3613" spans="1:20" x14ac:dyDescent="0.2">
      <c r="A3613" s="13"/>
      <c r="B3613"/>
      <c r="J3613" s="227"/>
      <c r="O3613" s="226"/>
      <c r="P3613" s="9"/>
      <c r="R3613" s="454"/>
      <c r="S3613" s="227"/>
      <c r="T3613" s="4"/>
    </row>
    <row r="3614" spans="1:20" x14ac:dyDescent="0.2">
      <c r="A3614" s="13"/>
      <c r="B3614"/>
      <c r="J3614" s="227"/>
      <c r="O3614" s="226"/>
      <c r="P3614" s="9"/>
      <c r="R3614" s="454"/>
      <c r="S3614" s="227"/>
      <c r="T3614" s="4"/>
    </row>
    <row r="3615" spans="1:20" x14ac:dyDescent="0.2">
      <c r="A3615" s="13"/>
      <c r="B3615"/>
      <c r="J3615" s="227"/>
      <c r="O3615" s="226"/>
      <c r="P3615" s="9"/>
      <c r="R3615" s="454"/>
      <c r="S3615" s="227"/>
      <c r="T3615" s="4"/>
    </row>
    <row r="3616" spans="1:20" x14ac:dyDescent="0.2">
      <c r="A3616" s="13"/>
      <c r="B3616"/>
      <c r="J3616" s="227"/>
      <c r="O3616" s="226"/>
      <c r="P3616" s="9"/>
      <c r="R3616" s="454"/>
      <c r="S3616" s="227"/>
      <c r="T3616" s="4"/>
    </row>
    <row r="3617" spans="1:20" x14ac:dyDescent="0.2">
      <c r="A3617" s="13"/>
      <c r="B3617"/>
      <c r="J3617" s="227"/>
      <c r="O3617" s="226"/>
      <c r="P3617" s="9"/>
      <c r="R3617" s="454"/>
      <c r="S3617" s="227"/>
      <c r="T3617" s="4"/>
    </row>
    <row r="3618" spans="1:20" x14ac:dyDescent="0.2">
      <c r="A3618" s="13"/>
      <c r="B3618"/>
      <c r="J3618" s="227"/>
      <c r="O3618" s="226"/>
      <c r="P3618" s="9"/>
      <c r="R3618" s="454"/>
      <c r="S3618" s="227"/>
      <c r="T3618" s="4"/>
    </row>
    <row r="3619" spans="1:20" x14ac:dyDescent="0.2">
      <c r="A3619" s="13"/>
      <c r="B3619"/>
      <c r="J3619" s="227"/>
      <c r="O3619" s="226"/>
      <c r="P3619" s="9"/>
      <c r="R3619" s="454"/>
      <c r="S3619" s="227"/>
      <c r="T3619" s="4"/>
    </row>
    <row r="3620" spans="1:20" x14ac:dyDescent="0.2">
      <c r="A3620" s="13"/>
      <c r="B3620"/>
      <c r="J3620" s="227"/>
      <c r="O3620" s="226"/>
      <c r="P3620" s="9"/>
      <c r="R3620" s="454"/>
      <c r="S3620" s="227"/>
      <c r="T3620" s="4"/>
    </row>
    <row r="3621" spans="1:20" x14ac:dyDescent="0.2">
      <c r="A3621" s="13"/>
      <c r="B3621"/>
      <c r="J3621" s="227"/>
      <c r="O3621" s="226"/>
      <c r="P3621" s="9"/>
      <c r="R3621" s="454"/>
      <c r="S3621" s="227"/>
      <c r="T3621" s="4"/>
    </row>
    <row r="3622" spans="1:20" x14ac:dyDescent="0.2">
      <c r="A3622" s="13"/>
      <c r="B3622"/>
      <c r="J3622" s="227"/>
      <c r="O3622" s="226"/>
      <c r="P3622" s="9"/>
      <c r="R3622" s="454"/>
      <c r="S3622" s="227"/>
      <c r="T3622" s="4"/>
    </row>
    <row r="3623" spans="1:20" x14ac:dyDescent="0.2">
      <c r="A3623" s="13"/>
      <c r="B3623"/>
      <c r="J3623" s="227"/>
      <c r="O3623" s="226"/>
      <c r="P3623" s="9"/>
      <c r="R3623" s="454"/>
      <c r="S3623" s="227"/>
      <c r="T3623" s="4"/>
    </row>
    <row r="3624" spans="1:20" x14ac:dyDescent="0.2">
      <c r="A3624" s="13"/>
      <c r="B3624"/>
      <c r="J3624" s="227"/>
      <c r="O3624" s="226"/>
      <c r="P3624" s="9"/>
      <c r="R3624" s="454"/>
      <c r="S3624" s="227"/>
      <c r="T3624" s="4"/>
    </row>
    <row r="3625" spans="1:20" x14ac:dyDescent="0.2">
      <c r="A3625" s="13"/>
      <c r="B3625"/>
      <c r="J3625" s="227"/>
      <c r="O3625" s="226"/>
      <c r="P3625" s="9"/>
      <c r="R3625" s="454"/>
      <c r="S3625" s="227"/>
      <c r="T3625" s="4"/>
    </row>
    <row r="3626" spans="1:20" x14ac:dyDescent="0.2">
      <c r="A3626" s="13"/>
      <c r="B3626"/>
      <c r="J3626" s="227"/>
      <c r="O3626" s="226"/>
      <c r="P3626" s="9"/>
      <c r="R3626" s="454"/>
      <c r="S3626" s="227"/>
      <c r="T3626" s="4"/>
    </row>
    <row r="3627" spans="1:20" x14ac:dyDescent="0.2">
      <c r="A3627" s="13"/>
      <c r="B3627"/>
      <c r="J3627" s="227"/>
      <c r="O3627" s="226"/>
      <c r="P3627" s="9"/>
      <c r="R3627" s="454"/>
      <c r="S3627" s="227"/>
      <c r="T3627" s="4"/>
    </row>
    <row r="3628" spans="1:20" x14ac:dyDescent="0.2">
      <c r="A3628" s="13"/>
      <c r="B3628"/>
      <c r="J3628" s="227"/>
      <c r="O3628" s="226"/>
      <c r="P3628" s="9"/>
      <c r="R3628" s="454"/>
      <c r="S3628" s="227"/>
      <c r="T3628" s="4"/>
    </row>
    <row r="3629" spans="1:20" x14ac:dyDescent="0.2">
      <c r="A3629" s="13"/>
      <c r="B3629"/>
      <c r="J3629" s="227"/>
      <c r="O3629" s="226"/>
      <c r="P3629" s="9"/>
      <c r="R3629" s="454"/>
      <c r="S3629" s="227"/>
      <c r="T3629" s="4"/>
    </row>
    <row r="3630" spans="1:20" x14ac:dyDescent="0.2">
      <c r="A3630" s="13"/>
      <c r="B3630"/>
      <c r="J3630" s="227"/>
      <c r="O3630" s="226"/>
      <c r="P3630" s="9"/>
      <c r="R3630" s="454"/>
      <c r="S3630" s="227"/>
      <c r="T3630" s="4"/>
    </row>
    <row r="3631" spans="1:20" x14ac:dyDescent="0.2">
      <c r="A3631" s="13"/>
      <c r="B3631"/>
      <c r="J3631" s="227"/>
      <c r="O3631" s="226"/>
      <c r="P3631" s="9"/>
      <c r="R3631" s="454"/>
      <c r="S3631" s="227"/>
      <c r="T3631" s="4"/>
    </row>
    <row r="3632" spans="1:20" x14ac:dyDescent="0.2">
      <c r="A3632" s="13"/>
      <c r="B3632"/>
      <c r="J3632" s="227"/>
      <c r="O3632" s="226"/>
      <c r="P3632" s="9"/>
      <c r="R3632" s="454"/>
      <c r="S3632" s="227"/>
      <c r="T3632" s="4"/>
    </row>
    <row r="3633" spans="1:20" x14ac:dyDescent="0.2">
      <c r="A3633" s="13"/>
      <c r="B3633"/>
      <c r="J3633" s="227"/>
      <c r="O3633" s="226"/>
      <c r="P3633" s="9"/>
      <c r="R3633" s="454"/>
      <c r="S3633" s="227"/>
      <c r="T3633" s="4"/>
    </row>
    <row r="3634" spans="1:20" x14ac:dyDescent="0.2">
      <c r="A3634" s="13"/>
      <c r="B3634"/>
      <c r="J3634" s="227"/>
      <c r="O3634" s="226"/>
      <c r="P3634" s="9"/>
      <c r="R3634" s="454"/>
      <c r="S3634" s="227"/>
      <c r="T3634" s="4"/>
    </row>
    <row r="3635" spans="1:20" x14ac:dyDescent="0.2">
      <c r="A3635" s="13"/>
      <c r="B3635"/>
      <c r="J3635" s="227"/>
      <c r="O3635" s="226"/>
      <c r="P3635" s="9"/>
      <c r="R3635" s="454"/>
      <c r="S3635" s="227"/>
      <c r="T3635" s="4"/>
    </row>
    <row r="3636" spans="1:20" x14ac:dyDescent="0.2">
      <c r="A3636" s="13"/>
      <c r="B3636"/>
      <c r="J3636" s="227"/>
      <c r="O3636" s="226"/>
      <c r="P3636" s="9"/>
      <c r="R3636" s="454"/>
      <c r="S3636" s="227"/>
      <c r="T3636" s="4"/>
    </row>
    <row r="3637" spans="1:20" x14ac:dyDescent="0.2">
      <c r="A3637" s="13"/>
      <c r="B3637"/>
      <c r="J3637" s="227"/>
      <c r="O3637" s="226"/>
      <c r="P3637" s="9"/>
      <c r="R3637" s="454"/>
      <c r="S3637" s="227"/>
      <c r="T3637" s="4"/>
    </row>
    <row r="3638" spans="1:20" x14ac:dyDescent="0.2">
      <c r="A3638" s="13"/>
      <c r="B3638"/>
      <c r="J3638" s="227"/>
      <c r="O3638" s="226"/>
      <c r="P3638" s="9"/>
      <c r="R3638" s="454"/>
      <c r="S3638" s="227"/>
      <c r="T3638" s="4"/>
    </row>
    <row r="3639" spans="1:20" x14ac:dyDescent="0.2">
      <c r="A3639" s="13"/>
      <c r="B3639"/>
      <c r="J3639" s="227"/>
      <c r="O3639" s="226"/>
      <c r="P3639" s="9"/>
      <c r="R3639" s="454"/>
      <c r="S3639" s="227"/>
      <c r="T3639" s="4"/>
    </row>
    <row r="3640" spans="1:20" x14ac:dyDescent="0.2">
      <c r="A3640" s="13"/>
      <c r="B3640"/>
      <c r="J3640" s="227"/>
      <c r="O3640" s="226"/>
      <c r="P3640" s="9"/>
      <c r="R3640" s="454"/>
      <c r="S3640" s="227"/>
      <c r="T3640" s="4"/>
    </row>
    <row r="3641" spans="1:20" x14ac:dyDescent="0.2">
      <c r="A3641" s="13"/>
      <c r="B3641"/>
      <c r="J3641" s="227"/>
      <c r="O3641" s="226"/>
      <c r="P3641" s="9"/>
      <c r="R3641" s="454"/>
      <c r="S3641" s="227"/>
      <c r="T3641" s="4"/>
    </row>
    <row r="3642" spans="1:20" x14ac:dyDescent="0.2">
      <c r="A3642" s="13"/>
      <c r="B3642"/>
      <c r="J3642" s="227"/>
      <c r="O3642" s="226"/>
      <c r="P3642" s="9"/>
      <c r="R3642" s="454"/>
      <c r="S3642" s="227"/>
      <c r="T3642" s="4"/>
    </row>
    <row r="3643" spans="1:20" x14ac:dyDescent="0.2">
      <c r="A3643" s="13"/>
      <c r="B3643"/>
      <c r="J3643" s="227"/>
      <c r="O3643" s="226"/>
      <c r="P3643" s="9"/>
      <c r="R3643" s="454"/>
      <c r="S3643" s="227"/>
      <c r="T3643" s="4"/>
    </row>
    <row r="3644" spans="1:20" x14ac:dyDescent="0.2">
      <c r="A3644" s="13"/>
      <c r="B3644"/>
      <c r="J3644" s="227"/>
      <c r="O3644" s="226"/>
      <c r="P3644" s="9"/>
      <c r="R3644" s="454"/>
      <c r="S3644" s="227"/>
      <c r="T3644" s="4"/>
    </row>
    <row r="3645" spans="1:20" x14ac:dyDescent="0.2">
      <c r="A3645" s="13"/>
      <c r="B3645"/>
      <c r="J3645" s="227"/>
      <c r="O3645" s="226"/>
      <c r="P3645" s="9"/>
      <c r="R3645" s="454"/>
      <c r="S3645" s="227"/>
      <c r="T3645" s="4"/>
    </row>
    <row r="3646" spans="1:20" x14ac:dyDescent="0.2">
      <c r="A3646" s="13"/>
      <c r="B3646"/>
      <c r="J3646" s="227"/>
      <c r="O3646" s="226"/>
      <c r="P3646" s="9"/>
      <c r="R3646" s="454"/>
      <c r="S3646" s="227"/>
      <c r="T3646" s="4"/>
    </row>
    <row r="3647" spans="1:20" x14ac:dyDescent="0.2">
      <c r="A3647" s="13"/>
      <c r="B3647"/>
      <c r="J3647" s="227"/>
      <c r="O3647" s="226"/>
      <c r="P3647" s="9"/>
      <c r="R3647" s="454"/>
      <c r="S3647" s="227"/>
      <c r="T3647" s="4"/>
    </row>
    <row r="3648" spans="1:20" x14ac:dyDescent="0.2">
      <c r="A3648" s="13"/>
      <c r="B3648"/>
      <c r="J3648" s="227"/>
      <c r="O3648" s="226"/>
      <c r="P3648" s="9"/>
      <c r="R3648" s="454"/>
      <c r="S3648" s="227"/>
      <c r="T3648" s="4"/>
    </row>
    <row r="3649" spans="1:20" x14ac:dyDescent="0.2">
      <c r="A3649" s="13"/>
      <c r="B3649"/>
      <c r="J3649" s="227"/>
      <c r="O3649" s="226"/>
      <c r="P3649" s="9"/>
      <c r="R3649" s="454"/>
      <c r="S3649" s="227"/>
      <c r="T3649" s="4"/>
    </row>
    <row r="3650" spans="1:20" x14ac:dyDescent="0.2">
      <c r="A3650" s="13"/>
      <c r="B3650"/>
      <c r="J3650" s="227"/>
      <c r="O3650" s="226"/>
      <c r="P3650" s="9"/>
      <c r="R3650" s="454"/>
      <c r="S3650" s="227"/>
      <c r="T3650" s="4"/>
    </row>
    <row r="3651" spans="1:20" x14ac:dyDescent="0.2">
      <c r="A3651" s="13"/>
      <c r="B3651"/>
      <c r="J3651" s="227"/>
      <c r="O3651" s="226"/>
      <c r="P3651" s="9"/>
      <c r="R3651" s="454"/>
      <c r="S3651" s="227"/>
      <c r="T3651" s="4"/>
    </row>
    <row r="3652" spans="1:20" x14ac:dyDescent="0.2">
      <c r="A3652" s="13"/>
      <c r="B3652"/>
      <c r="J3652" s="227"/>
      <c r="O3652" s="226"/>
      <c r="P3652" s="9"/>
      <c r="R3652" s="454"/>
      <c r="S3652" s="227"/>
      <c r="T3652" s="4"/>
    </row>
    <row r="3653" spans="1:20" x14ac:dyDescent="0.2">
      <c r="A3653" s="13"/>
      <c r="B3653"/>
      <c r="J3653" s="227"/>
      <c r="O3653" s="226"/>
      <c r="P3653" s="9"/>
      <c r="R3653" s="454"/>
      <c r="S3653" s="227"/>
      <c r="T3653" s="4"/>
    </row>
    <row r="3654" spans="1:20" x14ac:dyDescent="0.2">
      <c r="A3654" s="13"/>
      <c r="B3654"/>
      <c r="J3654" s="227"/>
      <c r="O3654" s="226"/>
      <c r="P3654" s="9"/>
      <c r="R3654" s="454"/>
      <c r="S3654" s="227"/>
      <c r="T3654" s="4"/>
    </row>
    <row r="3655" spans="1:20" x14ac:dyDescent="0.2">
      <c r="A3655" s="13"/>
      <c r="B3655"/>
      <c r="J3655" s="227"/>
      <c r="O3655" s="226"/>
      <c r="P3655" s="9"/>
      <c r="R3655" s="454"/>
      <c r="S3655" s="227"/>
      <c r="T3655" s="4"/>
    </row>
    <row r="3656" spans="1:20" x14ac:dyDescent="0.2">
      <c r="A3656" s="13"/>
      <c r="B3656"/>
      <c r="J3656" s="227"/>
      <c r="O3656" s="226"/>
      <c r="P3656" s="9"/>
      <c r="R3656" s="454"/>
      <c r="S3656" s="227"/>
      <c r="T3656" s="4"/>
    </row>
    <row r="3657" spans="1:20" x14ac:dyDescent="0.2">
      <c r="A3657" s="13"/>
      <c r="B3657"/>
      <c r="J3657" s="227"/>
      <c r="O3657" s="226"/>
      <c r="P3657" s="9"/>
      <c r="R3657" s="454"/>
      <c r="S3657" s="227"/>
      <c r="T3657" s="4"/>
    </row>
    <row r="3658" spans="1:20" x14ac:dyDescent="0.2">
      <c r="A3658" s="13"/>
      <c r="B3658"/>
      <c r="J3658" s="227"/>
      <c r="O3658" s="226"/>
      <c r="P3658" s="9"/>
      <c r="R3658" s="454"/>
      <c r="S3658" s="227"/>
      <c r="T3658" s="4"/>
    </row>
    <row r="3659" spans="1:20" x14ac:dyDescent="0.2">
      <c r="A3659" s="13"/>
      <c r="B3659"/>
      <c r="J3659" s="227"/>
      <c r="O3659" s="226"/>
      <c r="P3659" s="9"/>
      <c r="R3659" s="454"/>
      <c r="S3659" s="227"/>
      <c r="T3659" s="4"/>
    </row>
    <row r="3660" spans="1:20" x14ac:dyDescent="0.2">
      <c r="A3660" s="13"/>
      <c r="B3660"/>
      <c r="J3660" s="227"/>
      <c r="O3660" s="226"/>
      <c r="P3660" s="9"/>
      <c r="R3660" s="454"/>
      <c r="S3660" s="227"/>
      <c r="T3660" s="4"/>
    </row>
    <row r="3661" spans="1:20" x14ac:dyDescent="0.2">
      <c r="A3661" s="13"/>
      <c r="B3661"/>
      <c r="J3661" s="227"/>
      <c r="O3661" s="226"/>
      <c r="P3661" s="9"/>
      <c r="R3661" s="454"/>
      <c r="S3661" s="227"/>
      <c r="T3661" s="4"/>
    </row>
    <row r="3662" spans="1:20" x14ac:dyDescent="0.2">
      <c r="A3662" s="13"/>
      <c r="B3662"/>
      <c r="J3662" s="227"/>
      <c r="O3662" s="226"/>
      <c r="P3662" s="9"/>
      <c r="R3662" s="454"/>
      <c r="S3662" s="227"/>
      <c r="T3662" s="4"/>
    </row>
    <row r="3663" spans="1:20" x14ac:dyDescent="0.2">
      <c r="A3663" s="13"/>
      <c r="B3663"/>
      <c r="J3663" s="227"/>
      <c r="O3663" s="226"/>
      <c r="P3663" s="9"/>
      <c r="R3663" s="454"/>
      <c r="S3663" s="227"/>
      <c r="T3663" s="4"/>
    </row>
    <row r="3664" spans="1:20" x14ac:dyDescent="0.2">
      <c r="A3664" s="13"/>
      <c r="B3664"/>
      <c r="J3664" s="227"/>
      <c r="O3664" s="226"/>
      <c r="P3664" s="9"/>
      <c r="R3664" s="454"/>
      <c r="S3664" s="227"/>
      <c r="T3664" s="4"/>
    </row>
    <row r="3665" spans="1:20" x14ac:dyDescent="0.2">
      <c r="A3665" s="13"/>
      <c r="B3665"/>
      <c r="J3665" s="227"/>
      <c r="O3665" s="226"/>
      <c r="P3665" s="9"/>
      <c r="R3665" s="454"/>
      <c r="S3665" s="227"/>
      <c r="T3665" s="4"/>
    </row>
    <row r="3666" spans="1:20" x14ac:dyDescent="0.2">
      <c r="A3666" s="13"/>
      <c r="B3666"/>
      <c r="J3666" s="227"/>
      <c r="O3666" s="226"/>
      <c r="P3666" s="9"/>
      <c r="R3666" s="454"/>
      <c r="S3666" s="227"/>
      <c r="T3666" s="4"/>
    </row>
    <row r="3667" spans="1:20" x14ac:dyDescent="0.2">
      <c r="A3667" s="13"/>
      <c r="B3667"/>
      <c r="J3667" s="227"/>
      <c r="O3667" s="226"/>
      <c r="P3667" s="9"/>
      <c r="R3667" s="454"/>
      <c r="S3667" s="227"/>
      <c r="T3667" s="4"/>
    </row>
    <row r="3668" spans="1:20" x14ac:dyDescent="0.2">
      <c r="A3668" s="13"/>
      <c r="B3668"/>
      <c r="J3668" s="227"/>
      <c r="O3668" s="226"/>
      <c r="P3668" s="9"/>
      <c r="R3668" s="454"/>
      <c r="S3668" s="227"/>
      <c r="T3668" s="4"/>
    </row>
    <row r="3669" spans="1:20" x14ac:dyDescent="0.2">
      <c r="A3669" s="13"/>
      <c r="B3669"/>
      <c r="J3669" s="227"/>
      <c r="O3669" s="226"/>
      <c r="P3669" s="9"/>
      <c r="R3669" s="454"/>
      <c r="S3669" s="227"/>
      <c r="T3669" s="4"/>
    </row>
    <row r="3670" spans="1:20" x14ac:dyDescent="0.2">
      <c r="A3670" s="13"/>
      <c r="B3670"/>
      <c r="J3670" s="227"/>
      <c r="O3670" s="226"/>
      <c r="P3670" s="9"/>
      <c r="R3670" s="454"/>
      <c r="S3670" s="227"/>
      <c r="T3670" s="4"/>
    </row>
    <row r="3671" spans="1:20" x14ac:dyDescent="0.2">
      <c r="A3671" s="13"/>
      <c r="B3671"/>
      <c r="J3671" s="227"/>
      <c r="O3671" s="226"/>
      <c r="P3671" s="9"/>
      <c r="R3671" s="454"/>
      <c r="S3671" s="227"/>
      <c r="T3671" s="4"/>
    </row>
    <row r="3672" spans="1:20" x14ac:dyDescent="0.2">
      <c r="A3672" s="13"/>
      <c r="B3672"/>
      <c r="J3672" s="227"/>
      <c r="O3672" s="226"/>
      <c r="P3672" s="9"/>
      <c r="R3672" s="454"/>
      <c r="S3672" s="227"/>
      <c r="T3672" s="4"/>
    </row>
    <row r="3673" spans="1:20" x14ac:dyDescent="0.2">
      <c r="A3673" s="13"/>
      <c r="B3673"/>
      <c r="J3673" s="227"/>
      <c r="O3673" s="226"/>
      <c r="P3673" s="9"/>
      <c r="R3673" s="454"/>
      <c r="S3673" s="227"/>
      <c r="T3673" s="4"/>
    </row>
    <row r="3674" spans="1:20" x14ac:dyDescent="0.2">
      <c r="A3674" s="13"/>
      <c r="B3674"/>
      <c r="J3674" s="227"/>
      <c r="O3674" s="226"/>
      <c r="P3674" s="9"/>
      <c r="R3674" s="454"/>
      <c r="S3674" s="227"/>
      <c r="T3674" s="4"/>
    </row>
    <row r="3675" spans="1:20" x14ac:dyDescent="0.2">
      <c r="A3675" s="13"/>
      <c r="B3675"/>
      <c r="J3675" s="227"/>
      <c r="O3675" s="226"/>
      <c r="P3675" s="9"/>
      <c r="R3675" s="454"/>
      <c r="S3675" s="227"/>
      <c r="T3675" s="4"/>
    </row>
    <row r="3676" spans="1:20" x14ac:dyDescent="0.2">
      <c r="A3676" s="13"/>
      <c r="B3676"/>
      <c r="J3676" s="227"/>
      <c r="O3676" s="226"/>
      <c r="P3676" s="9"/>
      <c r="R3676" s="454"/>
      <c r="S3676" s="227"/>
      <c r="T3676" s="4"/>
    </row>
    <row r="3677" spans="1:20" x14ac:dyDescent="0.2">
      <c r="A3677" s="13"/>
      <c r="B3677"/>
      <c r="J3677" s="227"/>
      <c r="O3677" s="226"/>
      <c r="P3677" s="9"/>
      <c r="R3677" s="454"/>
      <c r="S3677" s="227"/>
      <c r="T3677" s="4"/>
    </row>
    <row r="3678" spans="1:20" x14ac:dyDescent="0.2">
      <c r="A3678" s="13"/>
      <c r="B3678"/>
      <c r="J3678" s="227"/>
      <c r="O3678" s="226"/>
      <c r="P3678" s="9"/>
      <c r="R3678" s="454"/>
      <c r="S3678" s="227"/>
      <c r="T3678" s="4"/>
    </row>
    <row r="3679" spans="1:20" x14ac:dyDescent="0.2">
      <c r="A3679" s="13"/>
      <c r="B3679"/>
      <c r="J3679" s="227"/>
      <c r="O3679" s="226"/>
      <c r="P3679" s="9"/>
      <c r="R3679" s="454"/>
      <c r="S3679" s="227"/>
      <c r="T3679" s="4"/>
    </row>
    <row r="3680" spans="1:20" x14ac:dyDescent="0.2">
      <c r="A3680" s="13"/>
      <c r="B3680"/>
      <c r="J3680" s="227"/>
      <c r="O3680" s="226"/>
      <c r="P3680" s="9"/>
      <c r="R3680" s="454"/>
      <c r="S3680" s="227"/>
      <c r="T3680" s="4"/>
    </row>
    <row r="3681" spans="1:20" x14ac:dyDescent="0.2">
      <c r="A3681" s="13"/>
      <c r="B3681"/>
      <c r="J3681" s="227"/>
      <c r="O3681" s="226"/>
      <c r="P3681" s="9"/>
      <c r="R3681" s="454"/>
      <c r="S3681" s="227"/>
      <c r="T3681" s="4"/>
    </row>
    <row r="3682" spans="1:20" x14ac:dyDescent="0.2">
      <c r="A3682" s="13"/>
      <c r="B3682"/>
      <c r="J3682" s="227"/>
      <c r="O3682" s="226"/>
      <c r="P3682" s="9"/>
      <c r="R3682" s="454"/>
      <c r="S3682" s="227"/>
      <c r="T3682" s="4"/>
    </row>
    <row r="3683" spans="1:20" x14ac:dyDescent="0.2">
      <c r="A3683" s="13"/>
      <c r="B3683"/>
      <c r="J3683" s="227"/>
      <c r="O3683" s="226"/>
      <c r="P3683" s="9"/>
      <c r="R3683" s="454"/>
      <c r="S3683" s="227"/>
      <c r="T3683" s="4"/>
    </row>
    <row r="3684" spans="1:20" x14ac:dyDescent="0.2">
      <c r="A3684" s="13"/>
      <c r="B3684"/>
      <c r="J3684" s="227"/>
      <c r="O3684" s="226"/>
      <c r="P3684" s="9"/>
      <c r="R3684" s="454"/>
      <c r="S3684" s="227"/>
      <c r="T3684" s="4"/>
    </row>
    <row r="3685" spans="1:20" x14ac:dyDescent="0.2">
      <c r="A3685" s="13"/>
      <c r="B3685"/>
      <c r="J3685" s="227"/>
      <c r="O3685" s="226"/>
      <c r="P3685" s="9"/>
      <c r="R3685" s="454"/>
      <c r="S3685" s="227"/>
      <c r="T3685" s="4"/>
    </row>
    <row r="3686" spans="1:20" x14ac:dyDescent="0.2">
      <c r="A3686" s="13"/>
      <c r="B3686"/>
      <c r="J3686" s="227"/>
      <c r="O3686" s="226"/>
      <c r="P3686" s="9"/>
      <c r="R3686" s="454"/>
      <c r="S3686" s="227"/>
      <c r="T3686" s="4"/>
    </row>
    <row r="3687" spans="1:20" x14ac:dyDescent="0.2">
      <c r="A3687" s="13"/>
      <c r="B3687"/>
      <c r="J3687" s="227"/>
      <c r="O3687" s="226"/>
      <c r="P3687" s="9"/>
      <c r="R3687" s="454"/>
      <c r="S3687" s="227"/>
      <c r="T3687" s="4"/>
    </row>
    <row r="3688" spans="1:20" x14ac:dyDescent="0.2">
      <c r="A3688" s="13"/>
      <c r="B3688"/>
      <c r="J3688" s="227"/>
      <c r="O3688" s="226"/>
      <c r="P3688" s="9"/>
      <c r="R3688" s="454"/>
      <c r="S3688" s="227"/>
      <c r="T3688" s="4"/>
    </row>
    <row r="3689" spans="1:20" x14ac:dyDescent="0.2">
      <c r="A3689" s="13"/>
      <c r="B3689"/>
      <c r="J3689" s="227"/>
      <c r="O3689" s="226"/>
      <c r="P3689" s="9"/>
      <c r="R3689" s="454"/>
      <c r="S3689" s="227"/>
      <c r="T3689" s="4"/>
    </row>
    <row r="3690" spans="1:20" x14ac:dyDescent="0.2">
      <c r="A3690" s="13"/>
      <c r="B3690"/>
      <c r="J3690" s="227"/>
      <c r="O3690" s="226"/>
      <c r="P3690" s="9"/>
      <c r="R3690" s="454"/>
      <c r="S3690" s="227"/>
      <c r="T3690" s="4"/>
    </row>
    <row r="3691" spans="1:20" x14ac:dyDescent="0.2">
      <c r="A3691" s="13"/>
      <c r="B3691"/>
      <c r="J3691" s="227"/>
      <c r="O3691" s="226"/>
      <c r="P3691" s="9"/>
      <c r="R3691" s="454"/>
      <c r="S3691" s="227"/>
      <c r="T3691" s="4"/>
    </row>
    <row r="3692" spans="1:20" x14ac:dyDescent="0.2">
      <c r="A3692" s="13"/>
      <c r="B3692"/>
      <c r="J3692" s="227"/>
      <c r="O3692" s="226"/>
      <c r="P3692" s="9"/>
      <c r="R3692" s="454"/>
      <c r="S3692" s="227"/>
      <c r="T3692" s="4"/>
    </row>
    <row r="3693" spans="1:20" x14ac:dyDescent="0.2">
      <c r="A3693" s="13"/>
      <c r="B3693"/>
      <c r="J3693" s="227"/>
      <c r="O3693" s="226"/>
      <c r="P3693" s="9"/>
      <c r="R3693" s="454"/>
      <c r="S3693" s="227"/>
      <c r="T3693" s="4"/>
    </row>
    <row r="3694" spans="1:20" x14ac:dyDescent="0.2">
      <c r="A3694" s="13"/>
      <c r="B3694"/>
      <c r="J3694" s="227"/>
      <c r="O3694" s="226"/>
      <c r="P3694" s="9"/>
      <c r="R3694" s="454"/>
      <c r="S3694" s="227"/>
      <c r="T3694" s="4"/>
    </row>
    <row r="3695" spans="1:20" x14ac:dyDescent="0.2">
      <c r="A3695" s="13"/>
      <c r="B3695"/>
      <c r="J3695" s="227"/>
      <c r="O3695" s="226"/>
      <c r="P3695" s="9"/>
      <c r="R3695" s="454"/>
      <c r="S3695" s="227"/>
      <c r="T3695" s="4"/>
    </row>
    <row r="3696" spans="1:20" x14ac:dyDescent="0.2">
      <c r="A3696" s="13"/>
      <c r="B3696"/>
      <c r="J3696" s="227"/>
      <c r="O3696" s="226"/>
      <c r="P3696" s="9"/>
      <c r="R3696" s="454"/>
      <c r="S3696" s="227"/>
      <c r="T3696" s="4"/>
    </row>
    <row r="3697" spans="1:20" x14ac:dyDescent="0.2">
      <c r="A3697" s="13"/>
      <c r="B3697"/>
      <c r="J3697" s="227"/>
      <c r="O3697" s="226"/>
      <c r="P3697" s="9"/>
      <c r="R3697" s="454"/>
      <c r="S3697" s="227"/>
      <c r="T3697" s="4"/>
    </row>
    <row r="3698" spans="1:20" x14ac:dyDescent="0.2">
      <c r="A3698" s="13"/>
      <c r="B3698"/>
      <c r="J3698" s="227"/>
      <c r="O3698" s="226"/>
      <c r="P3698" s="9"/>
      <c r="R3698" s="454"/>
      <c r="S3698" s="227"/>
      <c r="T3698" s="4"/>
    </row>
    <row r="3699" spans="1:20" x14ac:dyDescent="0.2">
      <c r="A3699" s="13"/>
      <c r="B3699"/>
      <c r="J3699" s="227"/>
      <c r="O3699" s="226"/>
      <c r="P3699" s="9"/>
      <c r="R3699" s="454"/>
      <c r="S3699" s="227"/>
      <c r="T3699" s="4"/>
    </row>
    <row r="3700" spans="1:20" x14ac:dyDescent="0.2">
      <c r="A3700" s="13"/>
      <c r="B3700"/>
      <c r="J3700" s="227"/>
      <c r="O3700" s="226"/>
      <c r="P3700" s="9"/>
      <c r="R3700" s="454"/>
      <c r="S3700" s="227"/>
      <c r="T3700" s="4"/>
    </row>
    <row r="3701" spans="1:20" x14ac:dyDescent="0.2">
      <c r="A3701" s="13"/>
      <c r="B3701"/>
      <c r="J3701" s="227"/>
      <c r="O3701" s="226"/>
      <c r="P3701" s="9"/>
      <c r="R3701" s="454"/>
      <c r="S3701" s="227"/>
      <c r="T3701" s="4"/>
    </row>
    <row r="3702" spans="1:20" x14ac:dyDescent="0.2">
      <c r="A3702" s="13"/>
      <c r="B3702"/>
      <c r="J3702" s="227"/>
      <c r="O3702" s="226"/>
      <c r="P3702" s="9"/>
      <c r="R3702" s="454"/>
      <c r="S3702" s="227"/>
      <c r="T3702" s="4"/>
    </row>
    <row r="3703" spans="1:20" x14ac:dyDescent="0.2">
      <c r="A3703" s="13"/>
      <c r="B3703"/>
      <c r="J3703" s="227"/>
      <c r="O3703" s="226"/>
      <c r="P3703" s="9"/>
      <c r="R3703" s="454"/>
      <c r="S3703" s="227"/>
      <c r="T3703" s="4"/>
    </row>
    <row r="3704" spans="1:20" x14ac:dyDescent="0.2">
      <c r="A3704" s="13"/>
      <c r="B3704"/>
      <c r="J3704" s="227"/>
      <c r="O3704" s="226"/>
      <c r="P3704" s="9"/>
      <c r="R3704" s="454"/>
      <c r="S3704" s="227"/>
      <c r="T3704" s="4"/>
    </row>
    <row r="3705" spans="1:20" x14ac:dyDescent="0.2">
      <c r="A3705" s="13"/>
      <c r="B3705"/>
      <c r="J3705" s="227"/>
      <c r="O3705" s="226"/>
      <c r="P3705" s="9"/>
      <c r="R3705" s="454"/>
      <c r="S3705" s="227"/>
      <c r="T3705" s="4"/>
    </row>
    <row r="3706" spans="1:20" x14ac:dyDescent="0.2">
      <c r="A3706" s="13"/>
      <c r="B3706"/>
      <c r="J3706" s="227"/>
      <c r="O3706" s="226"/>
      <c r="P3706" s="9"/>
      <c r="R3706" s="454"/>
      <c r="S3706" s="227"/>
      <c r="T3706" s="4"/>
    </row>
    <row r="3707" spans="1:20" x14ac:dyDescent="0.2">
      <c r="A3707" s="13"/>
      <c r="B3707"/>
      <c r="J3707" s="227"/>
      <c r="O3707" s="226"/>
      <c r="P3707" s="9"/>
      <c r="R3707" s="454"/>
      <c r="S3707" s="227"/>
      <c r="T3707" s="4"/>
    </row>
    <row r="3708" spans="1:20" x14ac:dyDescent="0.2">
      <c r="A3708" s="13"/>
      <c r="B3708"/>
      <c r="J3708" s="227"/>
      <c r="O3708" s="226"/>
      <c r="P3708" s="9"/>
      <c r="R3708" s="454"/>
      <c r="S3708" s="227"/>
      <c r="T3708" s="4"/>
    </row>
    <row r="3709" spans="1:20" x14ac:dyDescent="0.2">
      <c r="A3709" s="13"/>
      <c r="B3709"/>
      <c r="J3709" s="227"/>
      <c r="O3709" s="226"/>
      <c r="P3709" s="9"/>
      <c r="R3709" s="454"/>
      <c r="S3709" s="227"/>
      <c r="T3709" s="4"/>
    </row>
    <row r="3710" spans="1:20" x14ac:dyDescent="0.2">
      <c r="A3710" s="13"/>
      <c r="B3710"/>
      <c r="J3710" s="227"/>
      <c r="O3710" s="226"/>
      <c r="P3710" s="9"/>
      <c r="R3710" s="454"/>
      <c r="S3710" s="227"/>
      <c r="T3710" s="4"/>
    </row>
    <row r="3711" spans="1:20" x14ac:dyDescent="0.2">
      <c r="A3711" s="13"/>
      <c r="B3711"/>
      <c r="J3711" s="227"/>
      <c r="O3711" s="226"/>
      <c r="P3711" s="9"/>
      <c r="R3711" s="454"/>
      <c r="S3711" s="227"/>
      <c r="T3711" s="4"/>
    </row>
    <row r="3712" spans="1:20" x14ac:dyDescent="0.2">
      <c r="A3712" s="13"/>
      <c r="B3712"/>
      <c r="J3712" s="227"/>
      <c r="O3712" s="226"/>
      <c r="P3712" s="9"/>
      <c r="R3712" s="454"/>
      <c r="S3712" s="227"/>
      <c r="T3712" s="4"/>
    </row>
    <row r="3713" spans="1:20" x14ac:dyDescent="0.2">
      <c r="A3713" s="13"/>
      <c r="B3713"/>
      <c r="J3713" s="227"/>
      <c r="O3713" s="226"/>
      <c r="P3713" s="9"/>
      <c r="R3713" s="454"/>
      <c r="S3713" s="227"/>
      <c r="T3713" s="4"/>
    </row>
    <row r="3714" spans="1:20" x14ac:dyDescent="0.2">
      <c r="A3714" s="13"/>
      <c r="B3714"/>
      <c r="J3714" s="227"/>
      <c r="O3714" s="226"/>
      <c r="P3714" s="9"/>
      <c r="R3714" s="454"/>
      <c r="S3714" s="227"/>
      <c r="T3714" s="4"/>
    </row>
    <row r="3715" spans="1:20" x14ac:dyDescent="0.2">
      <c r="A3715" s="13"/>
      <c r="B3715"/>
      <c r="J3715" s="227"/>
      <c r="O3715" s="226"/>
      <c r="P3715" s="9"/>
      <c r="R3715" s="454"/>
      <c r="S3715" s="227"/>
      <c r="T3715" s="4"/>
    </row>
    <row r="3716" spans="1:20" x14ac:dyDescent="0.2">
      <c r="A3716" s="13"/>
      <c r="B3716"/>
      <c r="J3716" s="227"/>
      <c r="O3716" s="226"/>
      <c r="P3716" s="9"/>
      <c r="R3716" s="454"/>
      <c r="S3716" s="227"/>
      <c r="T3716" s="4"/>
    </row>
    <row r="3717" spans="1:20" x14ac:dyDescent="0.2">
      <c r="A3717" s="13"/>
      <c r="B3717"/>
      <c r="J3717" s="227"/>
      <c r="O3717" s="226"/>
      <c r="P3717" s="9"/>
      <c r="R3717" s="454"/>
      <c r="S3717" s="227"/>
      <c r="T3717" s="4"/>
    </row>
    <row r="3718" spans="1:20" x14ac:dyDescent="0.2">
      <c r="A3718" s="13"/>
      <c r="B3718"/>
      <c r="J3718" s="227"/>
      <c r="O3718" s="226"/>
      <c r="P3718" s="9"/>
      <c r="R3718" s="454"/>
      <c r="S3718" s="227"/>
      <c r="T3718" s="4"/>
    </row>
    <row r="3719" spans="1:20" x14ac:dyDescent="0.2">
      <c r="A3719" s="13"/>
      <c r="B3719"/>
      <c r="J3719" s="227"/>
      <c r="O3719" s="226"/>
      <c r="P3719" s="9"/>
      <c r="R3719" s="454"/>
      <c r="S3719" s="227"/>
      <c r="T3719" s="4"/>
    </row>
    <row r="3720" spans="1:20" x14ac:dyDescent="0.2">
      <c r="A3720" s="13"/>
      <c r="B3720"/>
      <c r="J3720" s="227"/>
      <c r="O3720" s="226"/>
      <c r="P3720" s="9"/>
      <c r="R3720" s="454"/>
      <c r="S3720" s="227"/>
      <c r="T3720" s="4"/>
    </row>
    <row r="3721" spans="1:20" x14ac:dyDescent="0.2">
      <c r="A3721" s="13"/>
      <c r="B3721"/>
      <c r="J3721" s="227"/>
      <c r="O3721" s="226"/>
      <c r="P3721" s="9"/>
      <c r="R3721" s="454"/>
      <c r="S3721" s="227"/>
      <c r="T3721" s="4"/>
    </row>
    <row r="3722" spans="1:20" x14ac:dyDescent="0.2">
      <c r="A3722" s="13"/>
      <c r="B3722"/>
      <c r="J3722" s="227"/>
      <c r="O3722" s="226"/>
      <c r="P3722" s="9"/>
      <c r="R3722" s="454"/>
      <c r="S3722" s="227"/>
      <c r="T3722" s="4"/>
    </row>
    <row r="3723" spans="1:20" x14ac:dyDescent="0.2">
      <c r="A3723" s="13"/>
      <c r="B3723"/>
      <c r="J3723" s="227"/>
      <c r="O3723" s="226"/>
      <c r="P3723" s="9"/>
      <c r="R3723" s="454"/>
      <c r="S3723" s="227"/>
      <c r="T3723" s="4"/>
    </row>
    <row r="3724" spans="1:20" x14ac:dyDescent="0.2">
      <c r="A3724" s="13"/>
      <c r="B3724"/>
      <c r="J3724" s="227"/>
      <c r="O3724" s="226"/>
      <c r="P3724" s="9"/>
      <c r="R3724" s="454"/>
      <c r="S3724" s="227"/>
      <c r="T3724" s="4"/>
    </row>
    <row r="3725" spans="1:20" x14ac:dyDescent="0.2">
      <c r="A3725" s="13"/>
      <c r="B3725"/>
      <c r="J3725" s="227"/>
      <c r="O3725" s="226"/>
      <c r="P3725" s="9"/>
      <c r="R3725" s="454"/>
      <c r="S3725" s="227"/>
      <c r="T3725" s="4"/>
    </row>
    <row r="3726" spans="1:20" x14ac:dyDescent="0.2">
      <c r="A3726" s="13"/>
      <c r="B3726"/>
      <c r="J3726" s="227"/>
      <c r="O3726" s="226"/>
      <c r="P3726" s="9"/>
      <c r="R3726" s="454"/>
      <c r="S3726" s="227"/>
      <c r="T3726" s="4"/>
    </row>
    <row r="3727" spans="1:20" x14ac:dyDescent="0.2">
      <c r="A3727" s="13"/>
      <c r="B3727"/>
      <c r="J3727" s="227"/>
      <c r="O3727" s="226"/>
      <c r="P3727" s="9"/>
      <c r="R3727" s="454"/>
      <c r="S3727" s="227"/>
      <c r="T3727" s="4"/>
    </row>
    <row r="3728" spans="1:20" x14ac:dyDescent="0.2">
      <c r="A3728" s="13"/>
      <c r="B3728"/>
      <c r="J3728" s="227"/>
      <c r="O3728" s="226"/>
      <c r="P3728" s="9"/>
      <c r="R3728" s="454"/>
      <c r="S3728" s="227"/>
      <c r="T3728" s="4"/>
    </row>
    <row r="3729" spans="1:20" x14ac:dyDescent="0.2">
      <c r="A3729" s="13"/>
      <c r="B3729"/>
      <c r="J3729" s="227"/>
      <c r="O3729" s="226"/>
      <c r="P3729" s="9"/>
      <c r="R3729" s="454"/>
      <c r="S3729" s="227"/>
      <c r="T3729" s="4"/>
    </row>
    <row r="3730" spans="1:20" x14ac:dyDescent="0.2">
      <c r="A3730" s="13"/>
      <c r="B3730"/>
      <c r="J3730" s="227"/>
      <c r="O3730" s="226"/>
      <c r="P3730" s="9"/>
      <c r="R3730" s="454"/>
      <c r="S3730" s="227"/>
      <c r="T3730" s="4"/>
    </row>
    <row r="3731" spans="1:20" x14ac:dyDescent="0.2">
      <c r="A3731" s="13"/>
      <c r="B3731"/>
      <c r="J3731" s="227"/>
      <c r="O3731" s="226"/>
      <c r="P3731" s="9"/>
      <c r="R3731" s="454"/>
      <c r="S3731" s="227"/>
      <c r="T3731" s="4"/>
    </row>
    <row r="3732" spans="1:20" x14ac:dyDescent="0.2">
      <c r="A3732" s="13"/>
      <c r="B3732"/>
      <c r="J3732" s="227"/>
      <c r="O3732" s="226"/>
      <c r="P3732" s="9"/>
      <c r="R3732" s="454"/>
      <c r="S3732" s="227"/>
      <c r="T3732" s="4"/>
    </row>
    <row r="3733" spans="1:20" x14ac:dyDescent="0.2">
      <c r="A3733" s="13"/>
      <c r="B3733"/>
      <c r="J3733" s="227"/>
      <c r="O3733" s="226"/>
      <c r="P3733" s="9"/>
      <c r="R3733" s="454"/>
      <c r="S3733" s="227"/>
      <c r="T3733" s="4"/>
    </row>
    <row r="3734" spans="1:20" x14ac:dyDescent="0.2">
      <c r="A3734" s="13"/>
      <c r="B3734"/>
      <c r="J3734" s="227"/>
      <c r="O3734" s="226"/>
      <c r="P3734" s="9"/>
      <c r="R3734" s="454"/>
      <c r="S3734" s="227"/>
      <c r="T3734" s="4"/>
    </row>
    <row r="3735" spans="1:20" x14ac:dyDescent="0.2">
      <c r="A3735" s="13"/>
      <c r="B3735"/>
      <c r="J3735" s="227"/>
      <c r="O3735" s="226"/>
      <c r="P3735" s="9"/>
      <c r="R3735" s="454"/>
      <c r="S3735" s="227"/>
      <c r="T3735" s="4"/>
    </row>
    <row r="3736" spans="1:20" x14ac:dyDescent="0.2">
      <c r="A3736" s="13"/>
      <c r="B3736"/>
      <c r="J3736" s="227"/>
      <c r="O3736" s="226"/>
      <c r="P3736" s="9"/>
      <c r="R3736" s="454"/>
      <c r="S3736" s="227"/>
      <c r="T3736" s="4"/>
    </row>
    <row r="3737" spans="1:20" x14ac:dyDescent="0.2">
      <c r="A3737" s="13"/>
      <c r="B3737"/>
      <c r="J3737" s="227"/>
      <c r="O3737" s="226"/>
      <c r="P3737" s="9"/>
      <c r="R3737" s="454"/>
      <c r="S3737" s="227"/>
      <c r="T3737" s="4"/>
    </row>
    <row r="3738" spans="1:20" x14ac:dyDescent="0.2">
      <c r="A3738" s="13"/>
      <c r="B3738"/>
      <c r="J3738" s="227"/>
      <c r="O3738" s="226"/>
      <c r="P3738" s="9"/>
      <c r="R3738" s="454"/>
      <c r="S3738" s="227"/>
      <c r="T3738" s="4"/>
    </row>
    <row r="3739" spans="1:20" x14ac:dyDescent="0.2">
      <c r="A3739" s="13"/>
      <c r="B3739"/>
      <c r="J3739" s="227"/>
      <c r="O3739" s="226"/>
      <c r="P3739" s="9"/>
      <c r="R3739" s="454"/>
      <c r="S3739" s="227"/>
      <c r="T3739" s="4"/>
    </row>
    <row r="3740" spans="1:20" x14ac:dyDescent="0.2">
      <c r="A3740" s="13"/>
      <c r="B3740"/>
      <c r="J3740" s="227"/>
      <c r="O3740" s="226"/>
      <c r="P3740" s="9"/>
      <c r="R3740" s="454"/>
      <c r="S3740" s="227"/>
      <c r="T3740" s="4"/>
    </row>
    <row r="3741" spans="1:20" x14ac:dyDescent="0.2">
      <c r="A3741" s="13"/>
      <c r="B3741"/>
      <c r="J3741" s="227"/>
      <c r="O3741" s="226"/>
      <c r="P3741" s="9"/>
      <c r="R3741" s="454"/>
      <c r="S3741" s="227"/>
      <c r="T3741" s="4"/>
    </row>
    <row r="3742" spans="1:20" x14ac:dyDescent="0.2">
      <c r="A3742" s="13"/>
      <c r="B3742"/>
      <c r="J3742" s="227"/>
      <c r="O3742" s="226"/>
      <c r="P3742" s="9"/>
      <c r="R3742" s="454"/>
      <c r="S3742" s="227"/>
      <c r="T3742" s="4"/>
    </row>
    <row r="3743" spans="1:20" x14ac:dyDescent="0.2">
      <c r="A3743" s="13"/>
      <c r="B3743"/>
      <c r="J3743" s="227"/>
      <c r="O3743" s="226"/>
      <c r="P3743" s="9"/>
      <c r="R3743" s="454"/>
      <c r="S3743" s="227"/>
      <c r="T3743" s="4"/>
    </row>
    <row r="3744" spans="1:20" x14ac:dyDescent="0.2">
      <c r="A3744" s="13"/>
      <c r="B3744"/>
      <c r="J3744" s="227"/>
      <c r="O3744" s="226"/>
      <c r="P3744" s="9"/>
      <c r="R3744" s="454"/>
      <c r="S3744" s="227"/>
      <c r="T3744" s="4"/>
    </row>
    <row r="3745" spans="1:20" x14ac:dyDescent="0.2">
      <c r="A3745" s="13"/>
      <c r="B3745"/>
      <c r="J3745" s="227"/>
      <c r="O3745" s="226"/>
      <c r="P3745" s="9"/>
      <c r="R3745" s="454"/>
      <c r="S3745" s="227"/>
      <c r="T3745" s="4"/>
    </row>
    <row r="3746" spans="1:20" x14ac:dyDescent="0.2">
      <c r="A3746" s="13"/>
      <c r="B3746"/>
      <c r="J3746" s="227"/>
      <c r="O3746" s="226"/>
      <c r="P3746" s="9"/>
      <c r="R3746" s="454"/>
      <c r="S3746" s="227"/>
      <c r="T3746" s="4"/>
    </row>
    <row r="3747" spans="1:20" x14ac:dyDescent="0.2">
      <c r="A3747" s="13"/>
      <c r="B3747"/>
      <c r="J3747" s="227"/>
      <c r="O3747" s="226"/>
      <c r="P3747" s="9"/>
      <c r="R3747" s="454"/>
      <c r="S3747" s="227"/>
      <c r="T3747" s="4"/>
    </row>
    <row r="3748" spans="1:20" x14ac:dyDescent="0.2">
      <c r="A3748" s="13"/>
      <c r="B3748"/>
      <c r="J3748" s="227"/>
      <c r="O3748" s="226"/>
      <c r="P3748" s="9"/>
      <c r="R3748" s="454"/>
      <c r="S3748" s="227"/>
      <c r="T3748" s="4"/>
    </row>
    <row r="3749" spans="1:20" x14ac:dyDescent="0.2">
      <c r="A3749" s="13"/>
      <c r="B3749"/>
      <c r="J3749" s="227"/>
      <c r="O3749" s="226"/>
      <c r="P3749" s="9"/>
      <c r="R3749" s="454"/>
      <c r="S3749" s="227"/>
      <c r="T3749" s="4"/>
    </row>
    <row r="3750" spans="1:20" x14ac:dyDescent="0.2">
      <c r="A3750" s="13"/>
      <c r="B3750"/>
      <c r="J3750" s="227"/>
      <c r="O3750" s="226"/>
      <c r="P3750" s="9"/>
      <c r="R3750" s="454"/>
      <c r="S3750" s="227"/>
      <c r="T3750" s="4"/>
    </row>
    <row r="3751" spans="1:20" x14ac:dyDescent="0.2">
      <c r="A3751" s="13"/>
      <c r="B3751"/>
      <c r="J3751" s="227"/>
      <c r="O3751" s="226"/>
      <c r="P3751" s="9"/>
      <c r="R3751" s="454"/>
      <c r="S3751" s="227"/>
      <c r="T3751" s="4"/>
    </row>
    <row r="3752" spans="1:20" x14ac:dyDescent="0.2">
      <c r="A3752" s="13"/>
      <c r="B3752"/>
      <c r="J3752" s="227"/>
      <c r="O3752" s="226"/>
      <c r="P3752" s="9"/>
      <c r="R3752" s="454"/>
      <c r="S3752" s="227"/>
      <c r="T3752" s="4"/>
    </row>
    <row r="3753" spans="1:20" x14ac:dyDescent="0.2">
      <c r="A3753" s="13"/>
      <c r="B3753"/>
      <c r="J3753" s="227"/>
      <c r="O3753" s="226"/>
      <c r="P3753" s="9"/>
      <c r="R3753" s="454"/>
      <c r="S3753" s="227"/>
      <c r="T3753" s="4"/>
    </row>
    <row r="3754" spans="1:20" x14ac:dyDescent="0.2">
      <c r="A3754" s="13"/>
      <c r="B3754"/>
      <c r="J3754" s="227"/>
      <c r="O3754" s="226"/>
      <c r="P3754" s="9"/>
      <c r="R3754" s="454"/>
      <c r="S3754" s="227"/>
      <c r="T3754" s="4"/>
    </row>
    <row r="3755" spans="1:20" x14ac:dyDescent="0.2">
      <c r="A3755" s="13"/>
      <c r="B3755"/>
      <c r="J3755" s="227"/>
      <c r="O3755" s="226"/>
      <c r="P3755" s="9"/>
      <c r="R3755" s="454"/>
      <c r="S3755" s="227"/>
      <c r="T3755" s="4"/>
    </row>
    <row r="3756" spans="1:20" x14ac:dyDescent="0.2">
      <c r="A3756" s="13"/>
      <c r="B3756"/>
      <c r="J3756" s="227"/>
      <c r="O3756" s="226"/>
      <c r="P3756" s="9"/>
      <c r="R3756" s="454"/>
      <c r="S3756" s="227"/>
      <c r="T3756" s="4"/>
    </row>
    <row r="3757" spans="1:20" x14ac:dyDescent="0.2">
      <c r="A3757" s="13"/>
      <c r="B3757"/>
      <c r="J3757" s="227"/>
      <c r="O3757" s="226"/>
      <c r="P3757" s="9"/>
      <c r="R3757" s="454"/>
      <c r="S3757" s="227"/>
      <c r="T3757" s="4"/>
    </row>
    <row r="3758" spans="1:20" x14ac:dyDescent="0.2">
      <c r="A3758" s="13"/>
      <c r="B3758"/>
      <c r="J3758" s="227"/>
      <c r="O3758" s="226"/>
      <c r="P3758" s="9"/>
      <c r="R3758" s="454"/>
      <c r="S3758" s="227"/>
      <c r="T3758" s="4"/>
    </row>
    <row r="3759" spans="1:20" x14ac:dyDescent="0.2">
      <c r="A3759" s="13"/>
      <c r="B3759"/>
      <c r="J3759" s="227"/>
      <c r="O3759" s="226"/>
      <c r="P3759" s="9"/>
      <c r="R3759" s="454"/>
      <c r="S3759" s="227"/>
      <c r="T3759" s="4"/>
    </row>
    <row r="3760" spans="1:20" x14ac:dyDescent="0.2">
      <c r="A3760" s="13"/>
      <c r="B3760"/>
      <c r="J3760" s="227"/>
      <c r="O3760" s="226"/>
      <c r="P3760" s="9"/>
      <c r="R3760" s="454"/>
      <c r="S3760" s="227"/>
      <c r="T3760" s="4"/>
    </row>
    <row r="3761" spans="1:20" x14ac:dyDescent="0.2">
      <c r="A3761" s="13"/>
      <c r="B3761"/>
      <c r="J3761" s="227"/>
      <c r="O3761" s="226"/>
      <c r="P3761" s="9"/>
      <c r="R3761" s="454"/>
      <c r="S3761" s="227"/>
      <c r="T3761" s="4"/>
    </row>
    <row r="3762" spans="1:20" x14ac:dyDescent="0.2">
      <c r="A3762" s="13"/>
      <c r="B3762"/>
      <c r="J3762" s="227"/>
      <c r="O3762" s="226"/>
      <c r="P3762" s="9"/>
      <c r="R3762" s="454"/>
      <c r="S3762" s="227"/>
      <c r="T3762" s="4"/>
    </row>
    <row r="3763" spans="1:20" x14ac:dyDescent="0.2">
      <c r="A3763" s="13"/>
      <c r="B3763"/>
      <c r="J3763" s="227"/>
      <c r="O3763" s="226"/>
      <c r="P3763" s="9"/>
      <c r="R3763" s="454"/>
      <c r="S3763" s="227"/>
      <c r="T3763" s="4"/>
    </row>
    <row r="3764" spans="1:20" x14ac:dyDescent="0.2">
      <c r="A3764" s="13"/>
      <c r="B3764"/>
      <c r="J3764" s="227"/>
      <c r="O3764" s="226"/>
      <c r="P3764" s="9"/>
      <c r="R3764" s="454"/>
      <c r="S3764" s="227"/>
      <c r="T3764" s="4"/>
    </row>
    <row r="3765" spans="1:20" x14ac:dyDescent="0.2">
      <c r="A3765" s="13"/>
      <c r="B3765"/>
      <c r="J3765" s="227"/>
      <c r="O3765" s="226"/>
      <c r="P3765" s="9"/>
      <c r="R3765" s="454"/>
      <c r="S3765" s="227"/>
      <c r="T3765" s="4"/>
    </row>
    <row r="3766" spans="1:20" x14ac:dyDescent="0.2">
      <c r="A3766" s="13"/>
      <c r="B3766"/>
      <c r="J3766" s="227"/>
      <c r="O3766" s="226"/>
      <c r="P3766" s="9"/>
      <c r="R3766" s="454"/>
      <c r="S3766" s="227"/>
      <c r="T3766" s="4"/>
    </row>
    <row r="3767" spans="1:20" x14ac:dyDescent="0.2">
      <c r="A3767" s="13"/>
      <c r="B3767"/>
      <c r="J3767" s="227"/>
      <c r="O3767" s="226"/>
      <c r="P3767" s="9"/>
      <c r="R3767" s="454"/>
      <c r="S3767" s="227"/>
      <c r="T3767" s="4"/>
    </row>
    <row r="3768" spans="1:20" x14ac:dyDescent="0.2">
      <c r="A3768" s="13"/>
      <c r="B3768"/>
      <c r="J3768" s="227"/>
      <c r="O3768" s="226"/>
      <c r="P3768" s="9"/>
      <c r="R3768" s="454"/>
      <c r="S3768" s="227"/>
      <c r="T3768" s="4"/>
    </row>
    <row r="3769" spans="1:20" x14ac:dyDescent="0.2">
      <c r="A3769" s="13"/>
      <c r="B3769"/>
      <c r="J3769" s="227"/>
      <c r="O3769" s="226"/>
      <c r="P3769" s="9"/>
      <c r="R3769" s="454"/>
      <c r="S3769" s="227"/>
      <c r="T3769" s="4"/>
    </row>
    <row r="3770" spans="1:20" x14ac:dyDescent="0.2">
      <c r="A3770" s="13"/>
      <c r="B3770"/>
      <c r="J3770" s="227"/>
      <c r="O3770" s="226"/>
      <c r="P3770" s="9"/>
      <c r="R3770" s="454"/>
      <c r="S3770" s="227"/>
      <c r="T3770" s="4"/>
    </row>
    <row r="3771" spans="1:20" x14ac:dyDescent="0.2">
      <c r="A3771" s="13"/>
      <c r="B3771"/>
      <c r="J3771" s="227"/>
      <c r="O3771" s="226"/>
      <c r="P3771" s="9"/>
      <c r="R3771" s="454"/>
      <c r="S3771" s="227"/>
      <c r="T3771" s="4"/>
    </row>
    <row r="3772" spans="1:20" x14ac:dyDescent="0.2">
      <c r="A3772" s="13"/>
      <c r="B3772"/>
      <c r="J3772" s="227"/>
      <c r="O3772" s="226"/>
      <c r="P3772" s="9"/>
      <c r="R3772" s="454"/>
      <c r="S3772" s="227"/>
      <c r="T3772" s="4"/>
    </row>
    <row r="3773" spans="1:20" x14ac:dyDescent="0.2">
      <c r="A3773" s="13"/>
      <c r="B3773"/>
      <c r="J3773" s="227"/>
      <c r="O3773" s="226"/>
      <c r="P3773" s="9"/>
      <c r="R3773" s="454"/>
      <c r="S3773" s="227"/>
      <c r="T3773" s="4"/>
    </row>
    <row r="3774" spans="1:20" x14ac:dyDescent="0.2">
      <c r="A3774" s="13"/>
      <c r="B3774"/>
      <c r="J3774" s="227"/>
      <c r="O3774" s="226"/>
      <c r="P3774" s="9"/>
      <c r="R3774" s="454"/>
      <c r="S3774" s="227"/>
      <c r="T3774" s="4"/>
    </row>
    <row r="3775" spans="1:20" x14ac:dyDescent="0.2">
      <c r="A3775" s="13"/>
      <c r="B3775"/>
      <c r="J3775" s="227"/>
      <c r="O3775" s="226"/>
      <c r="P3775" s="9"/>
      <c r="R3775" s="454"/>
      <c r="S3775" s="227"/>
      <c r="T3775" s="4"/>
    </row>
    <row r="3776" spans="1:20" x14ac:dyDescent="0.2">
      <c r="A3776" s="13"/>
      <c r="B3776"/>
      <c r="J3776" s="227"/>
      <c r="O3776" s="226"/>
      <c r="P3776" s="9"/>
      <c r="R3776" s="454"/>
      <c r="S3776" s="227"/>
      <c r="T3776" s="4"/>
    </row>
    <row r="3777" spans="1:20" x14ac:dyDescent="0.2">
      <c r="A3777" s="13"/>
      <c r="B3777"/>
      <c r="J3777" s="227"/>
      <c r="O3777" s="226"/>
      <c r="P3777" s="9"/>
      <c r="R3777" s="454"/>
      <c r="S3777" s="227"/>
      <c r="T3777" s="4"/>
    </row>
    <row r="3778" spans="1:20" x14ac:dyDescent="0.2">
      <c r="A3778" s="13"/>
      <c r="B3778"/>
      <c r="J3778" s="227"/>
      <c r="O3778" s="226"/>
      <c r="P3778" s="9"/>
      <c r="R3778" s="454"/>
      <c r="S3778" s="227"/>
      <c r="T3778" s="4"/>
    </row>
    <row r="3779" spans="1:20" x14ac:dyDescent="0.2">
      <c r="A3779" s="13"/>
      <c r="B3779"/>
      <c r="J3779" s="227"/>
      <c r="O3779" s="226"/>
      <c r="P3779" s="9"/>
      <c r="R3779" s="454"/>
      <c r="S3779" s="227"/>
      <c r="T3779" s="4"/>
    </row>
    <row r="3780" spans="1:20" x14ac:dyDescent="0.2">
      <c r="A3780" s="13"/>
      <c r="B3780"/>
      <c r="J3780" s="227"/>
      <c r="O3780" s="226"/>
      <c r="P3780" s="9"/>
      <c r="R3780" s="454"/>
      <c r="S3780" s="227"/>
      <c r="T3780" s="4"/>
    </row>
    <row r="3781" spans="1:20" x14ac:dyDescent="0.2">
      <c r="A3781" s="13"/>
      <c r="B3781"/>
      <c r="J3781" s="227"/>
      <c r="O3781" s="226"/>
      <c r="P3781" s="9"/>
      <c r="R3781" s="454"/>
      <c r="S3781" s="227"/>
      <c r="T3781" s="4"/>
    </row>
    <row r="3782" spans="1:20" x14ac:dyDescent="0.2">
      <c r="A3782" s="13"/>
      <c r="B3782"/>
      <c r="J3782" s="227"/>
      <c r="O3782" s="226"/>
      <c r="P3782" s="9"/>
      <c r="R3782" s="454"/>
      <c r="S3782" s="227"/>
      <c r="T3782" s="4"/>
    </row>
    <row r="3783" spans="1:20" x14ac:dyDescent="0.2">
      <c r="A3783" s="13"/>
      <c r="B3783"/>
      <c r="J3783" s="227"/>
      <c r="O3783" s="226"/>
      <c r="P3783" s="9"/>
      <c r="R3783" s="454"/>
      <c r="S3783" s="227"/>
      <c r="T3783" s="4"/>
    </row>
    <row r="3784" spans="1:20" x14ac:dyDescent="0.2">
      <c r="A3784" s="13"/>
      <c r="B3784"/>
      <c r="J3784" s="227"/>
      <c r="O3784" s="226"/>
      <c r="P3784" s="9"/>
      <c r="R3784" s="454"/>
      <c r="S3784" s="227"/>
      <c r="T3784" s="4"/>
    </row>
    <row r="3785" spans="1:20" x14ac:dyDescent="0.2">
      <c r="A3785" s="13"/>
      <c r="B3785"/>
      <c r="J3785" s="227"/>
      <c r="O3785" s="226"/>
      <c r="P3785" s="9"/>
      <c r="R3785" s="454"/>
      <c r="S3785" s="227"/>
      <c r="T3785" s="4"/>
    </row>
    <row r="3786" spans="1:20" x14ac:dyDescent="0.2">
      <c r="A3786" s="13"/>
      <c r="B3786"/>
      <c r="J3786" s="227"/>
      <c r="O3786" s="226"/>
      <c r="P3786" s="9"/>
      <c r="R3786" s="454"/>
      <c r="S3786" s="227"/>
      <c r="T3786" s="4"/>
    </row>
    <row r="3787" spans="1:20" x14ac:dyDescent="0.2">
      <c r="A3787" s="13"/>
      <c r="B3787"/>
      <c r="J3787" s="227"/>
      <c r="O3787" s="226"/>
      <c r="P3787" s="9"/>
      <c r="R3787" s="454"/>
      <c r="S3787" s="227"/>
      <c r="T3787" s="4"/>
    </row>
    <row r="3788" spans="1:20" x14ac:dyDescent="0.2">
      <c r="A3788" s="13"/>
      <c r="B3788"/>
      <c r="J3788" s="227"/>
      <c r="O3788" s="226"/>
      <c r="P3788" s="9"/>
      <c r="R3788" s="454"/>
      <c r="S3788" s="227"/>
      <c r="T3788" s="4"/>
    </row>
    <row r="3789" spans="1:20" x14ac:dyDescent="0.2">
      <c r="A3789" s="13"/>
      <c r="B3789"/>
      <c r="J3789" s="227"/>
      <c r="O3789" s="226"/>
      <c r="P3789" s="9"/>
      <c r="R3789" s="454"/>
      <c r="S3789" s="227"/>
      <c r="T3789" s="4"/>
    </row>
    <row r="3790" spans="1:20" x14ac:dyDescent="0.2">
      <c r="A3790" s="13"/>
      <c r="B3790"/>
      <c r="J3790" s="227"/>
      <c r="O3790" s="226"/>
      <c r="P3790" s="9"/>
      <c r="R3790" s="454"/>
      <c r="S3790" s="227"/>
      <c r="T3790" s="4"/>
    </row>
    <row r="3791" spans="1:20" x14ac:dyDescent="0.2">
      <c r="A3791" s="13"/>
      <c r="B3791"/>
      <c r="J3791" s="227"/>
      <c r="O3791" s="226"/>
      <c r="P3791" s="9"/>
      <c r="R3791" s="454"/>
      <c r="S3791" s="227"/>
      <c r="T3791" s="4"/>
    </row>
    <row r="3792" spans="1:20" x14ac:dyDescent="0.2">
      <c r="A3792" s="13"/>
      <c r="B3792"/>
      <c r="J3792" s="227"/>
      <c r="O3792" s="226"/>
      <c r="P3792" s="9"/>
      <c r="R3792" s="454"/>
      <c r="S3792" s="227"/>
      <c r="T3792" s="4"/>
    </row>
    <row r="3793" spans="1:20" x14ac:dyDescent="0.2">
      <c r="A3793" s="13"/>
      <c r="B3793"/>
      <c r="J3793" s="227"/>
      <c r="O3793" s="226"/>
      <c r="P3793" s="9"/>
      <c r="R3793" s="454"/>
      <c r="S3793" s="227"/>
      <c r="T3793" s="4"/>
    </row>
    <row r="3794" spans="1:20" x14ac:dyDescent="0.2">
      <c r="A3794" s="13"/>
      <c r="B3794"/>
      <c r="J3794" s="227"/>
      <c r="O3794" s="226"/>
      <c r="P3794" s="9"/>
      <c r="R3794" s="454"/>
      <c r="S3794" s="227"/>
      <c r="T3794" s="4"/>
    </row>
    <row r="3795" spans="1:20" x14ac:dyDescent="0.2">
      <c r="A3795" s="13"/>
      <c r="B3795"/>
      <c r="J3795" s="227"/>
      <c r="O3795" s="226"/>
      <c r="P3795" s="9"/>
      <c r="R3795" s="454"/>
      <c r="S3795" s="227"/>
      <c r="T3795" s="4"/>
    </row>
    <row r="3796" spans="1:20" x14ac:dyDescent="0.2">
      <c r="A3796" s="13"/>
      <c r="B3796"/>
      <c r="J3796" s="227"/>
      <c r="O3796" s="226"/>
      <c r="P3796" s="9"/>
      <c r="R3796" s="454"/>
      <c r="S3796" s="227"/>
      <c r="T3796" s="4"/>
    </row>
    <row r="3797" spans="1:20" x14ac:dyDescent="0.2">
      <c r="A3797" s="13"/>
      <c r="B3797"/>
      <c r="J3797" s="227"/>
      <c r="O3797" s="226"/>
      <c r="P3797" s="9"/>
      <c r="R3797" s="454"/>
      <c r="S3797" s="227"/>
      <c r="T3797" s="4"/>
    </row>
    <row r="3798" spans="1:20" x14ac:dyDescent="0.2">
      <c r="A3798" s="13"/>
      <c r="B3798"/>
      <c r="J3798" s="227"/>
      <c r="O3798" s="226"/>
      <c r="P3798" s="9"/>
      <c r="R3798" s="454"/>
      <c r="S3798" s="227"/>
      <c r="T3798" s="4"/>
    </row>
    <row r="3799" spans="1:20" x14ac:dyDescent="0.2">
      <c r="A3799" s="13"/>
      <c r="B3799"/>
      <c r="J3799" s="227"/>
      <c r="O3799" s="226"/>
      <c r="P3799" s="9"/>
      <c r="R3799" s="454"/>
      <c r="S3799" s="227"/>
      <c r="T3799" s="4"/>
    </row>
    <row r="3800" spans="1:20" x14ac:dyDescent="0.2">
      <c r="A3800" s="13"/>
      <c r="B3800"/>
      <c r="J3800" s="227"/>
      <c r="O3800" s="226"/>
      <c r="P3800" s="9"/>
      <c r="R3800" s="454"/>
      <c r="S3800" s="227"/>
      <c r="T3800" s="4"/>
    </row>
    <row r="3801" spans="1:20" x14ac:dyDescent="0.2">
      <c r="A3801" s="13"/>
      <c r="B3801"/>
      <c r="J3801" s="227"/>
      <c r="O3801" s="226"/>
      <c r="P3801" s="9"/>
      <c r="R3801" s="454"/>
      <c r="S3801" s="227"/>
      <c r="T3801" s="4"/>
    </row>
    <row r="3802" spans="1:20" x14ac:dyDescent="0.2">
      <c r="A3802" s="13"/>
      <c r="B3802"/>
      <c r="J3802" s="227"/>
      <c r="O3802" s="226"/>
      <c r="P3802" s="9"/>
      <c r="R3802" s="454"/>
      <c r="S3802" s="227"/>
      <c r="T3802" s="4"/>
    </row>
    <row r="3803" spans="1:20" x14ac:dyDescent="0.2">
      <c r="A3803" s="13"/>
      <c r="B3803"/>
      <c r="J3803" s="227"/>
      <c r="O3803" s="226"/>
      <c r="P3803" s="9"/>
      <c r="R3803" s="454"/>
      <c r="S3803" s="227"/>
      <c r="T3803" s="4"/>
    </row>
    <row r="3804" spans="1:20" x14ac:dyDescent="0.2">
      <c r="A3804" s="13"/>
      <c r="B3804"/>
      <c r="J3804" s="227"/>
      <c r="O3804" s="226"/>
      <c r="P3804" s="9"/>
      <c r="R3804" s="454"/>
      <c r="S3804" s="227"/>
      <c r="T3804" s="4"/>
    </row>
    <row r="3805" spans="1:20" x14ac:dyDescent="0.2">
      <c r="A3805" s="13"/>
      <c r="B3805"/>
      <c r="J3805" s="227"/>
      <c r="O3805" s="226"/>
      <c r="P3805" s="9"/>
      <c r="R3805" s="454"/>
      <c r="S3805" s="227"/>
      <c r="T3805" s="4"/>
    </row>
    <row r="3806" spans="1:20" x14ac:dyDescent="0.2">
      <c r="A3806" s="13"/>
      <c r="B3806"/>
      <c r="J3806" s="227"/>
      <c r="O3806" s="226"/>
      <c r="P3806" s="9"/>
      <c r="R3806" s="454"/>
      <c r="S3806" s="227"/>
      <c r="T3806" s="4"/>
    </row>
    <row r="3807" spans="1:20" x14ac:dyDescent="0.2">
      <c r="A3807" s="13"/>
      <c r="B3807"/>
      <c r="J3807" s="227"/>
      <c r="O3807" s="226"/>
      <c r="P3807" s="9"/>
      <c r="R3807" s="454"/>
      <c r="S3807" s="227"/>
      <c r="T3807" s="4"/>
    </row>
    <row r="3808" spans="1:20" x14ac:dyDescent="0.2">
      <c r="A3808" s="13"/>
      <c r="B3808"/>
      <c r="J3808" s="227"/>
      <c r="O3808" s="226"/>
      <c r="P3808" s="9"/>
      <c r="R3808" s="454"/>
      <c r="S3808" s="227"/>
      <c r="T3808" s="4"/>
    </row>
    <row r="3809" spans="1:20" x14ac:dyDescent="0.2">
      <c r="A3809" s="13"/>
      <c r="B3809"/>
      <c r="J3809" s="227"/>
      <c r="O3809" s="226"/>
      <c r="P3809" s="9"/>
      <c r="R3809" s="454"/>
      <c r="S3809" s="227"/>
      <c r="T3809" s="4"/>
    </row>
    <row r="3810" spans="1:20" x14ac:dyDescent="0.2">
      <c r="A3810" s="13"/>
      <c r="B3810"/>
      <c r="J3810" s="227"/>
      <c r="O3810" s="226"/>
      <c r="P3810" s="9"/>
      <c r="R3810" s="454"/>
      <c r="S3810" s="227"/>
      <c r="T3810" s="4"/>
    </row>
    <row r="3811" spans="1:20" x14ac:dyDescent="0.2">
      <c r="A3811" s="13"/>
      <c r="B3811"/>
      <c r="J3811" s="227"/>
      <c r="O3811" s="226"/>
      <c r="P3811" s="9"/>
      <c r="R3811" s="454"/>
      <c r="S3811" s="227"/>
      <c r="T3811" s="4"/>
    </row>
    <row r="3812" spans="1:20" x14ac:dyDescent="0.2">
      <c r="A3812" s="13"/>
      <c r="B3812"/>
      <c r="J3812" s="227"/>
      <c r="O3812" s="226"/>
      <c r="P3812" s="9"/>
      <c r="R3812" s="454"/>
      <c r="S3812" s="227"/>
      <c r="T3812" s="4"/>
    </row>
    <row r="3813" spans="1:20" x14ac:dyDescent="0.2">
      <c r="A3813" s="13"/>
      <c r="B3813"/>
      <c r="J3813" s="227"/>
      <c r="O3813" s="226"/>
      <c r="P3813" s="9"/>
      <c r="R3813" s="454"/>
      <c r="S3813" s="227"/>
      <c r="T3813" s="4"/>
    </row>
    <row r="3814" spans="1:20" x14ac:dyDescent="0.2">
      <c r="A3814" s="13"/>
      <c r="B3814"/>
      <c r="J3814" s="227"/>
      <c r="O3814" s="226"/>
      <c r="P3814" s="9"/>
      <c r="R3814" s="454"/>
      <c r="S3814" s="227"/>
      <c r="T3814" s="4"/>
    </row>
    <row r="3815" spans="1:20" x14ac:dyDescent="0.2">
      <c r="A3815" s="13"/>
      <c r="B3815"/>
      <c r="J3815" s="227"/>
      <c r="O3815" s="226"/>
      <c r="P3815" s="9"/>
      <c r="R3815" s="454"/>
      <c r="S3815" s="227"/>
      <c r="T3815" s="4"/>
    </row>
    <row r="3816" spans="1:20" x14ac:dyDescent="0.2">
      <c r="A3816" s="13"/>
      <c r="B3816"/>
      <c r="J3816" s="227"/>
      <c r="O3816" s="226"/>
      <c r="P3816" s="9"/>
      <c r="R3816" s="454"/>
      <c r="S3816" s="227"/>
      <c r="T3816" s="4"/>
    </row>
    <row r="3817" spans="1:20" x14ac:dyDescent="0.2">
      <c r="A3817" s="13"/>
      <c r="B3817"/>
      <c r="J3817" s="227"/>
      <c r="O3817" s="226"/>
      <c r="P3817" s="9"/>
      <c r="R3817" s="454"/>
      <c r="S3817" s="227"/>
      <c r="T3817" s="4"/>
    </row>
    <row r="3818" spans="1:20" x14ac:dyDescent="0.2">
      <c r="A3818" s="13"/>
      <c r="B3818"/>
      <c r="J3818" s="227"/>
      <c r="O3818" s="226"/>
      <c r="P3818" s="9"/>
      <c r="R3818" s="454"/>
      <c r="S3818" s="227"/>
      <c r="T3818" s="4"/>
    </row>
    <row r="3819" spans="1:20" x14ac:dyDescent="0.2">
      <c r="A3819" s="13"/>
      <c r="B3819"/>
      <c r="J3819" s="227"/>
      <c r="O3819" s="226"/>
      <c r="P3819" s="9"/>
      <c r="R3819" s="454"/>
      <c r="S3819" s="227"/>
      <c r="T3819" s="4"/>
    </row>
    <row r="3820" spans="1:20" x14ac:dyDescent="0.2">
      <c r="A3820" s="13"/>
      <c r="B3820"/>
      <c r="J3820" s="227"/>
      <c r="O3820" s="226"/>
      <c r="P3820" s="9"/>
      <c r="R3820" s="454"/>
      <c r="S3820" s="227"/>
      <c r="T3820" s="4"/>
    </row>
    <row r="3821" spans="1:20" x14ac:dyDescent="0.2">
      <c r="A3821" s="13"/>
      <c r="B3821"/>
      <c r="J3821" s="227"/>
      <c r="O3821" s="226"/>
      <c r="P3821" s="9"/>
      <c r="R3821" s="454"/>
      <c r="S3821" s="227"/>
      <c r="T3821" s="4"/>
    </row>
    <row r="3822" spans="1:20" x14ac:dyDescent="0.2">
      <c r="A3822" s="13"/>
      <c r="B3822"/>
      <c r="J3822" s="227"/>
      <c r="O3822" s="226"/>
      <c r="P3822" s="9"/>
      <c r="R3822" s="454"/>
      <c r="S3822" s="227"/>
      <c r="T3822" s="4"/>
    </row>
    <row r="3823" spans="1:20" x14ac:dyDescent="0.2">
      <c r="A3823" s="13"/>
      <c r="B3823"/>
      <c r="J3823" s="227"/>
      <c r="O3823" s="226"/>
      <c r="P3823" s="9"/>
      <c r="R3823" s="454"/>
      <c r="S3823" s="227"/>
      <c r="T3823" s="4"/>
    </row>
    <row r="3824" spans="1:20" x14ac:dyDescent="0.2">
      <c r="A3824" s="13"/>
      <c r="B3824"/>
      <c r="J3824" s="227"/>
      <c r="O3824" s="226"/>
      <c r="P3824" s="9"/>
      <c r="R3824" s="454"/>
      <c r="S3824" s="227"/>
      <c r="T3824" s="4"/>
    </row>
    <row r="3825" spans="1:20" x14ac:dyDescent="0.2">
      <c r="A3825" s="13"/>
      <c r="B3825"/>
      <c r="J3825" s="227"/>
      <c r="O3825" s="226"/>
      <c r="P3825" s="9"/>
      <c r="R3825" s="454"/>
      <c r="S3825" s="227"/>
      <c r="T3825" s="4"/>
    </row>
    <row r="3826" spans="1:20" x14ac:dyDescent="0.2">
      <c r="A3826" s="13"/>
      <c r="B3826"/>
      <c r="J3826" s="227"/>
      <c r="O3826" s="226"/>
      <c r="P3826" s="9"/>
      <c r="R3826" s="454"/>
      <c r="S3826" s="227"/>
      <c r="T3826" s="4"/>
    </row>
    <row r="3827" spans="1:20" x14ac:dyDescent="0.2">
      <c r="A3827" s="13"/>
      <c r="B3827"/>
      <c r="J3827" s="227"/>
      <c r="O3827" s="226"/>
      <c r="P3827" s="9"/>
      <c r="R3827" s="454"/>
      <c r="S3827" s="227"/>
      <c r="T3827" s="4"/>
    </row>
    <row r="3828" spans="1:20" x14ac:dyDescent="0.2">
      <c r="A3828" s="13"/>
      <c r="B3828"/>
      <c r="J3828" s="227"/>
      <c r="O3828" s="226"/>
      <c r="P3828" s="9"/>
      <c r="R3828" s="454"/>
      <c r="S3828" s="227"/>
      <c r="T3828" s="4"/>
    </row>
    <row r="3829" spans="1:20" x14ac:dyDescent="0.2">
      <c r="A3829" s="13"/>
      <c r="B3829"/>
      <c r="J3829" s="227"/>
      <c r="O3829" s="226"/>
      <c r="P3829" s="9"/>
      <c r="R3829" s="454"/>
      <c r="S3829" s="227"/>
      <c r="T3829" s="4"/>
    </row>
    <row r="3830" spans="1:20" x14ac:dyDescent="0.2">
      <c r="A3830" s="13"/>
      <c r="B3830"/>
      <c r="J3830" s="227"/>
      <c r="O3830" s="226"/>
      <c r="P3830" s="9"/>
      <c r="R3830" s="454"/>
      <c r="S3830" s="227"/>
      <c r="T3830" s="4"/>
    </row>
    <row r="3831" spans="1:20" x14ac:dyDescent="0.2">
      <c r="A3831" s="13"/>
      <c r="B3831"/>
      <c r="J3831" s="227"/>
      <c r="O3831" s="226"/>
      <c r="P3831" s="9"/>
      <c r="R3831" s="454"/>
      <c r="S3831" s="227"/>
      <c r="T3831" s="4"/>
    </row>
    <row r="3832" spans="1:20" x14ac:dyDescent="0.2">
      <c r="A3832" s="13"/>
      <c r="B3832"/>
      <c r="J3832" s="227"/>
      <c r="O3832" s="226"/>
      <c r="P3832" s="9"/>
      <c r="R3832" s="454"/>
      <c r="S3832" s="227"/>
      <c r="T3832" s="4"/>
    </row>
    <row r="3833" spans="1:20" x14ac:dyDescent="0.2">
      <c r="A3833" s="13"/>
      <c r="B3833"/>
      <c r="J3833" s="227"/>
      <c r="O3833" s="226"/>
      <c r="P3833" s="9"/>
      <c r="R3833" s="454"/>
      <c r="S3833" s="227"/>
      <c r="T3833" s="4"/>
    </row>
    <row r="3834" spans="1:20" x14ac:dyDescent="0.2">
      <c r="A3834" s="13"/>
      <c r="B3834"/>
      <c r="J3834" s="227"/>
      <c r="O3834" s="226"/>
      <c r="P3834" s="9"/>
      <c r="R3834" s="454"/>
      <c r="S3834" s="227"/>
      <c r="T3834" s="4"/>
    </row>
    <row r="3835" spans="1:20" x14ac:dyDescent="0.2">
      <c r="A3835" s="13"/>
      <c r="B3835"/>
      <c r="J3835" s="227"/>
      <c r="O3835" s="226"/>
      <c r="P3835" s="9"/>
      <c r="R3835" s="454"/>
      <c r="S3835" s="227"/>
      <c r="T3835" s="4"/>
    </row>
    <row r="3836" spans="1:20" x14ac:dyDescent="0.2">
      <c r="A3836" s="13"/>
      <c r="B3836"/>
      <c r="J3836" s="227"/>
      <c r="O3836" s="226"/>
      <c r="P3836" s="9"/>
      <c r="R3836" s="454"/>
      <c r="S3836" s="227"/>
      <c r="T3836" s="4"/>
    </row>
    <row r="3837" spans="1:20" x14ac:dyDescent="0.2">
      <c r="A3837" s="13"/>
      <c r="B3837"/>
      <c r="J3837" s="227"/>
      <c r="O3837" s="226"/>
      <c r="P3837" s="9"/>
      <c r="R3837" s="454"/>
      <c r="S3837" s="227"/>
      <c r="T3837" s="4"/>
    </row>
    <row r="3838" spans="1:20" x14ac:dyDescent="0.2">
      <c r="A3838" s="13"/>
      <c r="B3838"/>
      <c r="J3838" s="227"/>
      <c r="O3838" s="226"/>
      <c r="P3838" s="9"/>
      <c r="R3838" s="454"/>
      <c r="S3838" s="227"/>
      <c r="T3838" s="4"/>
    </row>
    <row r="3839" spans="1:20" x14ac:dyDescent="0.2">
      <c r="A3839" s="13"/>
      <c r="B3839"/>
      <c r="J3839" s="227"/>
      <c r="O3839" s="226"/>
      <c r="P3839" s="9"/>
      <c r="R3839" s="454"/>
      <c r="S3839" s="227"/>
      <c r="T3839" s="4"/>
    </row>
    <row r="3840" spans="1:20" x14ac:dyDescent="0.2">
      <c r="A3840" s="13"/>
      <c r="B3840"/>
      <c r="J3840" s="227"/>
      <c r="O3840" s="226"/>
      <c r="P3840" s="9"/>
      <c r="R3840" s="454"/>
      <c r="S3840" s="227"/>
      <c r="T3840" s="4"/>
    </row>
    <row r="3841" spans="1:20" x14ac:dyDescent="0.2">
      <c r="A3841" s="13"/>
      <c r="B3841"/>
      <c r="J3841" s="227"/>
      <c r="O3841" s="226"/>
      <c r="P3841" s="9"/>
      <c r="R3841" s="454"/>
      <c r="S3841" s="227"/>
      <c r="T3841" s="4"/>
    </row>
    <row r="3842" spans="1:20" x14ac:dyDescent="0.2">
      <c r="A3842" s="13"/>
      <c r="B3842"/>
      <c r="J3842" s="227"/>
      <c r="O3842" s="226"/>
      <c r="P3842" s="9"/>
      <c r="R3842" s="454"/>
      <c r="S3842" s="227"/>
      <c r="T3842" s="4"/>
    </row>
    <row r="3843" spans="1:20" x14ac:dyDescent="0.2">
      <c r="A3843" s="13"/>
      <c r="B3843"/>
      <c r="J3843" s="227"/>
      <c r="O3843" s="226"/>
      <c r="P3843" s="9"/>
      <c r="R3843" s="454"/>
      <c r="S3843" s="227"/>
      <c r="T3843" s="4"/>
    </row>
    <row r="3844" spans="1:20" x14ac:dyDescent="0.2">
      <c r="A3844" s="13"/>
      <c r="B3844"/>
      <c r="J3844" s="227"/>
      <c r="O3844" s="226"/>
      <c r="P3844" s="9"/>
      <c r="R3844" s="454"/>
      <c r="S3844" s="227"/>
      <c r="T3844" s="4"/>
    </row>
    <row r="3845" spans="1:20" x14ac:dyDescent="0.2">
      <c r="A3845" s="13"/>
      <c r="B3845"/>
      <c r="J3845" s="227"/>
      <c r="O3845" s="226"/>
      <c r="P3845" s="9"/>
      <c r="R3845" s="454"/>
      <c r="S3845" s="227"/>
      <c r="T3845" s="4"/>
    </row>
    <row r="3846" spans="1:20" x14ac:dyDescent="0.2">
      <c r="A3846" s="13"/>
      <c r="B3846"/>
      <c r="J3846" s="227"/>
      <c r="O3846" s="226"/>
      <c r="P3846" s="9"/>
      <c r="R3846" s="454"/>
      <c r="S3846" s="227"/>
      <c r="T3846" s="4"/>
    </row>
    <row r="3847" spans="1:20" x14ac:dyDescent="0.2">
      <c r="A3847" s="13"/>
      <c r="B3847"/>
      <c r="J3847" s="227"/>
      <c r="O3847" s="226"/>
      <c r="P3847" s="9"/>
      <c r="R3847" s="454"/>
      <c r="S3847" s="227"/>
      <c r="T3847" s="4"/>
    </row>
    <row r="3848" spans="1:20" x14ac:dyDescent="0.2">
      <c r="A3848" s="13"/>
      <c r="B3848"/>
      <c r="J3848" s="227"/>
      <c r="O3848" s="226"/>
      <c r="P3848" s="9"/>
      <c r="R3848" s="454"/>
      <c r="S3848" s="227"/>
      <c r="T3848" s="4"/>
    </row>
    <row r="3849" spans="1:20" x14ac:dyDescent="0.2">
      <c r="A3849" s="13"/>
      <c r="B3849"/>
      <c r="J3849" s="227"/>
      <c r="O3849" s="226"/>
      <c r="P3849" s="9"/>
      <c r="R3849" s="454"/>
      <c r="S3849" s="227"/>
      <c r="T3849" s="4"/>
    </row>
    <row r="3850" spans="1:20" x14ac:dyDescent="0.2">
      <c r="A3850" s="13"/>
      <c r="B3850"/>
      <c r="J3850" s="227"/>
      <c r="O3850" s="226"/>
      <c r="P3850" s="9"/>
      <c r="R3850" s="454"/>
      <c r="S3850" s="227"/>
      <c r="T3850" s="4"/>
    </row>
    <row r="3851" spans="1:20" x14ac:dyDescent="0.2">
      <c r="A3851" s="13"/>
      <c r="B3851"/>
      <c r="J3851" s="227"/>
      <c r="O3851" s="226"/>
      <c r="P3851" s="9"/>
      <c r="R3851" s="454"/>
      <c r="S3851" s="227"/>
      <c r="T3851" s="4"/>
    </row>
    <row r="3852" spans="1:20" x14ac:dyDescent="0.2">
      <c r="A3852" s="13"/>
      <c r="B3852"/>
      <c r="J3852" s="227"/>
      <c r="O3852" s="226"/>
      <c r="P3852" s="9"/>
      <c r="R3852" s="454"/>
      <c r="S3852" s="227"/>
      <c r="T3852" s="4"/>
    </row>
    <row r="3853" spans="1:20" x14ac:dyDescent="0.2">
      <c r="A3853" s="13"/>
      <c r="B3853"/>
      <c r="J3853" s="227"/>
      <c r="O3853" s="226"/>
      <c r="P3853" s="9"/>
      <c r="R3853" s="454"/>
      <c r="S3853" s="227"/>
      <c r="T3853" s="4"/>
    </row>
    <row r="3854" spans="1:20" x14ac:dyDescent="0.2">
      <c r="A3854" s="13"/>
      <c r="B3854"/>
      <c r="J3854" s="227"/>
      <c r="O3854" s="226"/>
      <c r="P3854" s="9"/>
      <c r="R3854" s="454"/>
      <c r="S3854" s="227"/>
      <c r="T3854" s="4"/>
    </row>
    <row r="3855" spans="1:20" x14ac:dyDescent="0.2">
      <c r="A3855" s="13"/>
      <c r="B3855"/>
      <c r="J3855" s="227"/>
      <c r="O3855" s="226"/>
      <c r="P3855" s="9"/>
      <c r="R3855" s="454"/>
      <c r="S3855" s="227"/>
      <c r="T3855" s="4"/>
    </row>
    <row r="3856" spans="1:20" x14ac:dyDescent="0.2">
      <c r="A3856" s="13"/>
      <c r="B3856"/>
      <c r="J3856" s="227"/>
      <c r="O3856" s="226"/>
      <c r="P3856" s="9"/>
      <c r="R3856" s="454"/>
      <c r="S3856" s="227"/>
      <c r="T3856" s="4"/>
    </row>
    <row r="3857" spans="1:20" x14ac:dyDescent="0.2">
      <c r="A3857" s="13"/>
      <c r="B3857"/>
      <c r="J3857" s="227"/>
      <c r="O3857" s="226"/>
      <c r="P3857" s="9"/>
      <c r="R3857" s="454"/>
      <c r="S3857" s="227"/>
      <c r="T3857" s="4"/>
    </row>
    <row r="3858" spans="1:20" x14ac:dyDescent="0.2">
      <c r="A3858" s="13"/>
      <c r="B3858"/>
      <c r="J3858" s="227"/>
      <c r="O3858" s="226"/>
      <c r="P3858" s="9"/>
      <c r="R3858" s="454"/>
      <c r="S3858" s="227"/>
      <c r="T3858" s="4"/>
    </row>
    <row r="3859" spans="1:20" x14ac:dyDescent="0.2">
      <c r="A3859" s="13"/>
      <c r="B3859"/>
      <c r="J3859" s="227"/>
      <c r="O3859" s="226"/>
      <c r="P3859" s="9"/>
      <c r="R3859" s="454"/>
      <c r="S3859" s="227"/>
      <c r="T3859" s="4"/>
    </row>
    <row r="3860" spans="1:20" x14ac:dyDescent="0.2">
      <c r="A3860" s="13"/>
      <c r="B3860"/>
      <c r="J3860" s="227"/>
      <c r="O3860" s="226"/>
      <c r="P3860" s="9"/>
      <c r="R3860" s="454"/>
      <c r="S3860" s="227"/>
      <c r="T3860" s="4"/>
    </row>
    <row r="3861" spans="1:20" x14ac:dyDescent="0.2">
      <c r="A3861" s="13"/>
      <c r="B3861"/>
      <c r="J3861" s="227"/>
      <c r="O3861" s="226"/>
      <c r="P3861" s="9"/>
      <c r="R3861" s="454"/>
      <c r="S3861" s="227"/>
      <c r="T3861" s="4"/>
    </row>
    <row r="3862" spans="1:20" x14ac:dyDescent="0.2">
      <c r="A3862" s="13"/>
      <c r="B3862"/>
      <c r="J3862" s="227"/>
      <c r="O3862" s="226"/>
      <c r="P3862" s="9"/>
      <c r="R3862" s="454"/>
      <c r="S3862" s="227"/>
      <c r="T3862" s="4"/>
    </row>
    <row r="3863" spans="1:20" x14ac:dyDescent="0.2">
      <c r="A3863" s="13"/>
      <c r="B3863"/>
      <c r="J3863" s="227"/>
      <c r="O3863" s="226"/>
      <c r="P3863" s="9"/>
      <c r="R3863" s="454"/>
      <c r="S3863" s="227"/>
      <c r="T3863" s="4"/>
    </row>
    <row r="3864" spans="1:20" x14ac:dyDescent="0.2">
      <c r="A3864" s="13"/>
      <c r="B3864"/>
      <c r="J3864" s="227"/>
      <c r="O3864" s="226"/>
      <c r="P3864" s="9"/>
      <c r="R3864" s="454"/>
      <c r="S3864" s="227"/>
      <c r="T3864" s="4"/>
    </row>
    <row r="3865" spans="1:20" x14ac:dyDescent="0.2">
      <c r="A3865" s="13"/>
      <c r="B3865"/>
      <c r="J3865" s="227"/>
      <c r="O3865" s="226"/>
      <c r="P3865" s="9"/>
      <c r="R3865" s="454"/>
      <c r="S3865" s="227"/>
      <c r="T3865" s="4"/>
    </row>
    <row r="3866" spans="1:20" x14ac:dyDescent="0.2">
      <c r="A3866" s="13"/>
      <c r="B3866"/>
      <c r="J3866" s="227"/>
      <c r="O3866" s="226"/>
      <c r="P3866" s="9"/>
      <c r="R3866" s="454"/>
      <c r="S3866" s="227"/>
      <c r="T3866" s="4"/>
    </row>
    <row r="3867" spans="1:20" x14ac:dyDescent="0.2">
      <c r="A3867" s="13"/>
      <c r="B3867"/>
      <c r="J3867" s="227"/>
      <c r="O3867" s="226"/>
      <c r="P3867" s="9"/>
      <c r="R3867" s="454"/>
      <c r="S3867" s="227"/>
      <c r="T3867" s="4"/>
    </row>
    <row r="3868" spans="1:20" x14ac:dyDescent="0.2">
      <c r="A3868" s="13"/>
      <c r="B3868"/>
      <c r="J3868" s="227"/>
      <c r="O3868" s="226"/>
      <c r="P3868" s="9"/>
      <c r="R3868" s="454"/>
      <c r="S3868" s="227"/>
      <c r="T3868" s="4"/>
    </row>
    <row r="3869" spans="1:20" x14ac:dyDescent="0.2">
      <c r="A3869" s="13"/>
      <c r="B3869"/>
      <c r="J3869" s="227"/>
      <c r="O3869" s="226"/>
      <c r="P3869" s="9"/>
      <c r="R3869" s="454"/>
      <c r="S3869" s="227"/>
      <c r="T3869" s="4"/>
    </row>
    <row r="3870" spans="1:20" x14ac:dyDescent="0.2">
      <c r="A3870" s="13"/>
      <c r="B3870"/>
      <c r="J3870" s="227"/>
      <c r="O3870" s="226"/>
      <c r="P3870" s="9"/>
      <c r="R3870" s="454"/>
      <c r="S3870" s="227"/>
      <c r="T3870" s="4"/>
    </row>
    <row r="3871" spans="1:20" x14ac:dyDescent="0.2">
      <c r="A3871" s="13"/>
      <c r="B3871"/>
      <c r="J3871" s="227"/>
      <c r="O3871" s="226"/>
      <c r="P3871" s="9"/>
      <c r="R3871" s="454"/>
      <c r="S3871" s="227"/>
      <c r="T3871" s="4"/>
    </row>
    <row r="3872" spans="1:20" x14ac:dyDescent="0.2">
      <c r="A3872" s="13"/>
      <c r="B3872"/>
      <c r="J3872" s="227"/>
      <c r="O3872" s="226"/>
      <c r="P3872" s="9"/>
      <c r="R3872" s="454"/>
      <c r="S3872" s="227"/>
      <c r="T3872" s="4"/>
    </row>
    <row r="3873" spans="1:20" x14ac:dyDescent="0.2">
      <c r="A3873" s="13"/>
      <c r="B3873"/>
      <c r="J3873" s="227"/>
      <c r="O3873" s="226"/>
      <c r="P3873" s="9"/>
      <c r="R3873" s="454"/>
      <c r="S3873" s="227"/>
      <c r="T3873" s="4"/>
    </row>
    <row r="3874" spans="1:20" x14ac:dyDescent="0.2">
      <c r="A3874" s="13"/>
      <c r="B3874"/>
      <c r="J3874" s="227"/>
      <c r="O3874" s="226"/>
      <c r="P3874" s="9"/>
      <c r="R3874" s="454"/>
      <c r="S3874" s="227"/>
      <c r="T3874" s="4"/>
    </row>
    <row r="3875" spans="1:20" x14ac:dyDescent="0.2">
      <c r="A3875" s="13"/>
      <c r="B3875"/>
      <c r="J3875" s="227"/>
      <c r="O3875" s="226"/>
      <c r="P3875" s="9"/>
      <c r="R3875" s="454"/>
      <c r="S3875" s="227"/>
      <c r="T3875" s="4"/>
    </row>
    <row r="3876" spans="1:20" x14ac:dyDescent="0.2">
      <c r="A3876" s="13"/>
      <c r="B3876"/>
      <c r="J3876" s="227"/>
      <c r="O3876" s="226"/>
      <c r="P3876" s="9"/>
      <c r="R3876" s="454"/>
      <c r="S3876" s="227"/>
      <c r="T3876" s="4"/>
    </row>
    <row r="3877" spans="1:20" x14ac:dyDescent="0.2">
      <c r="A3877" s="13"/>
      <c r="B3877"/>
      <c r="J3877" s="227"/>
      <c r="O3877" s="226"/>
      <c r="P3877" s="9"/>
      <c r="R3877" s="454"/>
      <c r="S3877" s="227"/>
      <c r="T3877" s="4"/>
    </row>
    <row r="3878" spans="1:20" x14ac:dyDescent="0.2">
      <c r="A3878" s="13"/>
      <c r="B3878"/>
      <c r="J3878" s="227"/>
      <c r="O3878" s="226"/>
      <c r="P3878" s="9"/>
      <c r="R3878" s="454"/>
      <c r="S3878" s="227"/>
      <c r="T3878" s="4"/>
    </row>
    <row r="3879" spans="1:20" x14ac:dyDescent="0.2">
      <c r="A3879" s="13"/>
      <c r="B3879"/>
      <c r="J3879" s="227"/>
      <c r="O3879" s="226"/>
      <c r="P3879" s="9"/>
      <c r="R3879" s="454"/>
      <c r="S3879" s="227"/>
      <c r="T3879" s="4"/>
    </row>
    <row r="3880" spans="1:20" x14ac:dyDescent="0.2">
      <c r="A3880" s="13"/>
      <c r="B3880"/>
      <c r="J3880" s="227"/>
      <c r="O3880" s="226"/>
      <c r="P3880" s="9"/>
      <c r="R3880" s="454"/>
      <c r="S3880" s="227"/>
      <c r="T3880" s="4"/>
    </row>
    <row r="3881" spans="1:20" x14ac:dyDescent="0.2">
      <c r="A3881" s="13"/>
      <c r="B3881"/>
      <c r="J3881" s="227"/>
      <c r="O3881" s="226"/>
      <c r="P3881" s="9"/>
      <c r="R3881" s="454"/>
      <c r="S3881" s="227"/>
      <c r="T3881" s="4"/>
    </row>
    <row r="3882" spans="1:20" x14ac:dyDescent="0.2">
      <c r="A3882" s="13"/>
      <c r="B3882"/>
      <c r="J3882" s="227"/>
      <c r="O3882" s="226"/>
      <c r="P3882" s="9"/>
      <c r="R3882" s="454"/>
      <c r="S3882" s="227"/>
      <c r="T3882" s="4"/>
    </row>
    <row r="3883" spans="1:20" x14ac:dyDescent="0.2">
      <c r="A3883" s="13"/>
      <c r="B3883"/>
      <c r="J3883" s="227"/>
      <c r="O3883" s="226"/>
      <c r="P3883" s="9"/>
      <c r="R3883" s="454"/>
      <c r="S3883" s="227"/>
      <c r="T3883" s="4"/>
    </row>
    <row r="3884" spans="1:20" x14ac:dyDescent="0.2">
      <c r="A3884" s="13"/>
      <c r="B3884"/>
      <c r="J3884" s="227"/>
      <c r="O3884" s="226"/>
      <c r="P3884" s="9"/>
      <c r="R3884" s="454"/>
      <c r="S3884" s="227"/>
      <c r="T3884" s="4"/>
    </row>
    <row r="3885" spans="1:20" x14ac:dyDescent="0.2">
      <c r="A3885" s="13"/>
      <c r="B3885"/>
      <c r="J3885" s="227"/>
      <c r="O3885" s="226"/>
      <c r="P3885" s="9"/>
      <c r="R3885" s="454"/>
      <c r="S3885" s="227"/>
      <c r="T3885" s="4"/>
    </row>
    <row r="3886" spans="1:20" x14ac:dyDescent="0.2">
      <c r="A3886" s="13"/>
      <c r="B3886"/>
      <c r="J3886" s="227"/>
      <c r="O3886" s="226"/>
      <c r="P3886" s="9"/>
      <c r="R3886" s="454"/>
      <c r="S3886" s="227"/>
      <c r="T3886" s="4"/>
    </row>
    <row r="3887" spans="1:20" x14ac:dyDescent="0.2">
      <c r="A3887" s="13"/>
      <c r="B3887"/>
      <c r="J3887" s="227"/>
      <c r="O3887" s="226"/>
      <c r="P3887" s="9"/>
      <c r="R3887" s="454"/>
      <c r="S3887" s="227"/>
      <c r="T3887" s="4"/>
    </row>
    <row r="3888" spans="1:20" x14ac:dyDescent="0.2">
      <c r="A3888" s="13"/>
      <c r="B3888"/>
      <c r="J3888" s="227"/>
      <c r="O3888" s="226"/>
      <c r="P3888" s="9"/>
      <c r="R3888" s="454"/>
      <c r="S3888" s="227"/>
      <c r="T3888" s="4"/>
    </row>
    <row r="3889" spans="1:20" x14ac:dyDescent="0.2">
      <c r="A3889" s="13"/>
      <c r="B3889"/>
      <c r="J3889" s="227"/>
      <c r="O3889" s="226"/>
      <c r="P3889" s="9"/>
      <c r="R3889" s="454"/>
      <c r="S3889" s="227"/>
      <c r="T3889" s="4"/>
    </row>
    <row r="3890" spans="1:20" x14ac:dyDescent="0.2">
      <c r="A3890" s="13"/>
      <c r="B3890"/>
      <c r="J3890" s="227"/>
      <c r="O3890" s="226"/>
      <c r="P3890" s="9"/>
      <c r="R3890" s="454"/>
      <c r="S3890" s="227"/>
      <c r="T3890" s="4"/>
    </row>
    <row r="3891" spans="1:20" x14ac:dyDescent="0.2">
      <c r="A3891" s="13"/>
      <c r="B3891"/>
      <c r="J3891" s="227"/>
      <c r="O3891" s="226"/>
      <c r="P3891" s="9"/>
      <c r="R3891" s="454"/>
      <c r="S3891" s="227"/>
      <c r="T3891" s="4"/>
    </row>
    <row r="3892" spans="1:20" x14ac:dyDescent="0.2">
      <c r="A3892" s="13"/>
      <c r="B3892"/>
      <c r="J3892" s="227"/>
      <c r="O3892" s="226"/>
      <c r="P3892" s="9"/>
      <c r="R3892" s="454"/>
      <c r="S3892" s="227"/>
      <c r="T3892" s="4"/>
    </row>
    <row r="3893" spans="1:20" x14ac:dyDescent="0.2">
      <c r="A3893" s="13"/>
      <c r="B3893"/>
      <c r="J3893" s="227"/>
      <c r="O3893" s="226"/>
      <c r="P3893" s="9"/>
      <c r="R3893" s="454"/>
      <c r="S3893" s="227"/>
      <c r="T3893" s="4"/>
    </row>
    <row r="3894" spans="1:20" x14ac:dyDescent="0.2">
      <c r="A3894" s="13"/>
      <c r="B3894"/>
      <c r="J3894" s="227"/>
      <c r="O3894" s="226"/>
      <c r="P3894" s="9"/>
      <c r="R3894" s="454"/>
      <c r="S3894" s="227"/>
      <c r="T3894" s="4"/>
    </row>
    <row r="3895" spans="1:20" x14ac:dyDescent="0.2">
      <c r="A3895" s="13"/>
      <c r="B3895"/>
      <c r="J3895" s="227"/>
      <c r="O3895" s="226"/>
      <c r="P3895" s="9"/>
      <c r="R3895" s="454"/>
      <c r="S3895" s="227"/>
      <c r="T3895" s="4"/>
    </row>
    <row r="3896" spans="1:20" x14ac:dyDescent="0.2">
      <c r="A3896" s="13"/>
      <c r="B3896"/>
      <c r="J3896" s="227"/>
      <c r="O3896" s="226"/>
      <c r="P3896" s="9"/>
      <c r="R3896" s="454"/>
      <c r="S3896" s="227"/>
      <c r="T3896" s="4"/>
    </row>
    <row r="3897" spans="1:20" x14ac:dyDescent="0.2">
      <c r="A3897" s="13"/>
      <c r="B3897"/>
      <c r="J3897" s="227"/>
      <c r="O3897" s="226"/>
      <c r="P3897" s="9"/>
      <c r="R3897" s="454"/>
      <c r="S3897" s="227"/>
      <c r="T3897" s="4"/>
    </row>
    <row r="3898" spans="1:20" x14ac:dyDescent="0.2">
      <c r="A3898" s="13"/>
      <c r="B3898"/>
      <c r="J3898" s="227"/>
      <c r="O3898" s="226"/>
      <c r="P3898" s="9"/>
      <c r="R3898" s="454"/>
      <c r="S3898" s="227"/>
      <c r="T3898" s="4"/>
    </row>
    <row r="3899" spans="1:20" x14ac:dyDescent="0.2">
      <c r="A3899" s="13"/>
      <c r="B3899"/>
      <c r="J3899" s="227"/>
      <c r="O3899" s="226"/>
      <c r="P3899" s="9"/>
      <c r="R3899" s="454"/>
      <c r="S3899" s="227"/>
      <c r="T3899" s="4"/>
    </row>
    <row r="3900" spans="1:20" x14ac:dyDescent="0.2">
      <c r="A3900" s="13"/>
      <c r="B3900"/>
      <c r="J3900" s="227"/>
      <c r="O3900" s="226"/>
      <c r="P3900" s="9"/>
      <c r="R3900" s="454"/>
      <c r="S3900" s="227"/>
      <c r="T3900" s="4"/>
    </row>
    <row r="3901" spans="1:20" x14ac:dyDescent="0.2">
      <c r="A3901" s="13"/>
      <c r="B3901"/>
      <c r="J3901" s="227"/>
      <c r="O3901" s="226"/>
      <c r="P3901" s="9"/>
      <c r="R3901" s="454"/>
      <c r="S3901" s="227"/>
      <c r="T3901" s="4"/>
    </row>
    <row r="3902" spans="1:20" x14ac:dyDescent="0.2">
      <c r="A3902" s="13"/>
      <c r="B3902"/>
      <c r="J3902" s="227"/>
      <c r="O3902" s="226"/>
      <c r="P3902" s="9"/>
      <c r="R3902" s="454"/>
      <c r="S3902" s="227"/>
      <c r="T3902" s="4"/>
    </row>
    <row r="3903" spans="1:20" x14ac:dyDescent="0.2">
      <c r="A3903" s="13"/>
      <c r="B3903"/>
      <c r="J3903" s="227"/>
      <c r="O3903" s="226"/>
      <c r="P3903" s="9"/>
      <c r="R3903" s="454"/>
      <c r="S3903" s="227"/>
      <c r="T3903" s="4"/>
    </row>
    <row r="3904" spans="1:20" x14ac:dyDescent="0.2">
      <c r="A3904" s="13"/>
      <c r="B3904"/>
      <c r="J3904" s="227"/>
      <c r="O3904" s="226"/>
      <c r="P3904" s="9"/>
      <c r="R3904" s="454"/>
      <c r="S3904" s="227"/>
      <c r="T3904" s="4"/>
    </row>
    <row r="3905" spans="1:20" x14ac:dyDescent="0.2">
      <c r="A3905" s="13"/>
      <c r="B3905"/>
      <c r="J3905" s="227"/>
      <c r="O3905" s="226"/>
      <c r="P3905" s="9"/>
      <c r="R3905" s="454"/>
      <c r="S3905" s="227"/>
      <c r="T3905" s="4"/>
    </row>
    <row r="3906" spans="1:20" x14ac:dyDescent="0.2">
      <c r="A3906" s="13"/>
      <c r="B3906"/>
      <c r="J3906" s="227"/>
      <c r="O3906" s="226"/>
      <c r="P3906" s="9"/>
      <c r="R3906" s="454"/>
      <c r="S3906" s="227"/>
      <c r="T3906" s="4"/>
    </row>
    <row r="3907" spans="1:20" x14ac:dyDescent="0.2">
      <c r="A3907" s="13"/>
      <c r="B3907"/>
      <c r="J3907" s="227"/>
      <c r="O3907" s="226"/>
      <c r="P3907" s="9"/>
      <c r="R3907" s="454"/>
      <c r="S3907" s="227"/>
      <c r="T3907" s="4"/>
    </row>
    <row r="3908" spans="1:20" x14ac:dyDescent="0.2">
      <c r="A3908" s="13"/>
      <c r="B3908"/>
      <c r="J3908" s="227"/>
      <c r="O3908" s="226"/>
      <c r="P3908" s="9"/>
      <c r="R3908" s="454"/>
      <c r="S3908" s="227"/>
      <c r="T3908" s="4"/>
    </row>
    <row r="3909" spans="1:20" x14ac:dyDescent="0.2">
      <c r="A3909" s="13"/>
      <c r="B3909"/>
      <c r="J3909" s="227"/>
      <c r="O3909" s="226"/>
      <c r="P3909" s="9"/>
      <c r="R3909" s="454"/>
      <c r="S3909" s="227"/>
      <c r="T3909" s="4"/>
    </row>
    <row r="3910" spans="1:20" x14ac:dyDescent="0.2">
      <c r="A3910" s="13"/>
      <c r="B3910"/>
      <c r="J3910" s="227"/>
      <c r="O3910" s="226"/>
      <c r="P3910" s="9"/>
      <c r="R3910" s="454"/>
      <c r="S3910" s="227"/>
      <c r="T3910" s="4"/>
    </row>
    <row r="3911" spans="1:20" x14ac:dyDescent="0.2">
      <c r="A3911" s="13"/>
      <c r="B3911"/>
      <c r="J3911" s="227"/>
      <c r="O3911" s="226"/>
      <c r="P3911" s="9"/>
      <c r="R3911" s="454"/>
      <c r="S3911" s="227"/>
      <c r="T3911" s="4"/>
    </row>
    <row r="3912" spans="1:20" x14ac:dyDescent="0.2">
      <c r="A3912" s="13"/>
      <c r="B3912"/>
      <c r="J3912" s="227"/>
      <c r="O3912" s="226"/>
      <c r="P3912" s="9"/>
      <c r="R3912" s="454"/>
      <c r="S3912" s="227"/>
      <c r="T3912" s="4"/>
    </row>
    <row r="3913" spans="1:20" x14ac:dyDescent="0.2">
      <c r="A3913" s="13"/>
      <c r="B3913"/>
      <c r="J3913" s="227"/>
      <c r="O3913" s="226"/>
      <c r="P3913" s="9"/>
      <c r="R3913" s="454"/>
      <c r="S3913" s="227"/>
      <c r="T3913" s="4"/>
    </row>
    <row r="3914" spans="1:20" x14ac:dyDescent="0.2">
      <c r="A3914" s="13"/>
      <c r="B3914"/>
      <c r="J3914" s="227"/>
      <c r="O3914" s="226"/>
      <c r="P3914" s="9"/>
      <c r="R3914" s="454"/>
      <c r="S3914" s="227"/>
      <c r="T3914" s="4"/>
    </row>
    <row r="3915" spans="1:20" x14ac:dyDescent="0.2">
      <c r="A3915" s="13"/>
      <c r="B3915"/>
      <c r="J3915" s="227"/>
      <c r="O3915" s="226"/>
      <c r="P3915" s="9"/>
      <c r="R3915" s="454"/>
      <c r="S3915" s="227"/>
      <c r="T3915" s="4"/>
    </row>
    <row r="3916" spans="1:20" x14ac:dyDescent="0.2">
      <c r="A3916" s="13"/>
      <c r="B3916"/>
      <c r="J3916" s="227"/>
      <c r="O3916" s="226"/>
      <c r="P3916" s="9"/>
      <c r="R3916" s="454"/>
      <c r="S3916" s="227"/>
      <c r="T3916" s="4"/>
    </row>
    <row r="3917" spans="1:20" x14ac:dyDescent="0.2">
      <c r="A3917" s="13"/>
      <c r="B3917"/>
      <c r="J3917" s="227"/>
      <c r="O3917" s="226"/>
      <c r="P3917" s="9"/>
      <c r="R3917" s="454"/>
      <c r="S3917" s="227"/>
      <c r="T3917" s="4"/>
    </row>
    <row r="3918" spans="1:20" x14ac:dyDescent="0.2">
      <c r="A3918" s="13"/>
      <c r="B3918"/>
      <c r="J3918" s="227"/>
      <c r="O3918" s="226"/>
      <c r="P3918" s="9"/>
      <c r="R3918" s="454"/>
      <c r="S3918" s="227"/>
      <c r="T3918" s="4"/>
    </row>
    <row r="3919" spans="1:20" x14ac:dyDescent="0.2">
      <c r="A3919" s="13"/>
      <c r="B3919"/>
      <c r="J3919" s="227"/>
      <c r="O3919" s="226"/>
      <c r="P3919" s="9"/>
      <c r="R3919" s="454"/>
      <c r="S3919" s="227"/>
      <c r="T3919" s="4"/>
    </row>
    <row r="3920" spans="1:20" x14ac:dyDescent="0.2">
      <c r="A3920" s="13"/>
      <c r="B3920"/>
      <c r="J3920" s="227"/>
      <c r="O3920" s="226"/>
      <c r="P3920" s="9"/>
      <c r="R3920" s="454"/>
      <c r="S3920" s="227"/>
      <c r="T3920" s="4"/>
    </row>
    <row r="3921" spans="1:20" x14ac:dyDescent="0.2">
      <c r="A3921" s="13"/>
      <c r="B3921"/>
      <c r="J3921" s="227"/>
      <c r="O3921" s="226"/>
      <c r="P3921" s="9"/>
      <c r="R3921" s="454"/>
      <c r="S3921" s="227"/>
      <c r="T3921" s="4"/>
    </row>
    <row r="3922" spans="1:20" x14ac:dyDescent="0.2">
      <c r="A3922" s="13"/>
      <c r="B3922"/>
      <c r="J3922" s="227"/>
      <c r="O3922" s="226"/>
      <c r="P3922" s="9"/>
      <c r="R3922" s="454"/>
      <c r="S3922" s="227"/>
      <c r="T3922" s="4"/>
    </row>
    <row r="3923" spans="1:20" x14ac:dyDescent="0.2">
      <c r="A3923" s="13"/>
      <c r="B3923"/>
      <c r="J3923" s="227"/>
      <c r="O3923" s="226"/>
      <c r="P3923" s="9"/>
      <c r="R3923" s="454"/>
      <c r="S3923" s="227"/>
      <c r="T3923" s="4"/>
    </row>
    <row r="3924" spans="1:20" x14ac:dyDescent="0.2">
      <c r="A3924" s="13"/>
      <c r="B3924"/>
      <c r="J3924" s="227"/>
      <c r="O3924" s="226"/>
      <c r="P3924" s="9"/>
      <c r="R3924" s="454"/>
      <c r="S3924" s="227"/>
      <c r="T3924" s="4"/>
    </row>
    <row r="3925" spans="1:20" x14ac:dyDescent="0.2">
      <c r="A3925" s="13"/>
      <c r="B3925"/>
      <c r="J3925" s="227"/>
      <c r="O3925" s="226"/>
      <c r="P3925" s="9"/>
      <c r="R3925" s="454"/>
      <c r="S3925" s="227"/>
      <c r="T3925" s="4"/>
    </row>
    <row r="3926" spans="1:20" x14ac:dyDescent="0.2">
      <c r="A3926" s="13"/>
      <c r="B3926"/>
      <c r="J3926" s="227"/>
      <c r="O3926" s="226"/>
      <c r="P3926" s="9"/>
      <c r="R3926" s="454"/>
      <c r="S3926" s="227"/>
      <c r="T3926" s="4"/>
    </row>
    <row r="3927" spans="1:20" x14ac:dyDescent="0.2">
      <c r="A3927" s="13"/>
      <c r="B3927"/>
      <c r="J3927" s="227"/>
      <c r="O3927" s="226"/>
      <c r="P3927" s="9"/>
      <c r="R3927" s="454"/>
      <c r="S3927" s="227"/>
      <c r="T3927" s="4"/>
    </row>
    <row r="3928" spans="1:20" x14ac:dyDescent="0.2">
      <c r="A3928" s="13"/>
      <c r="B3928"/>
      <c r="J3928" s="227"/>
      <c r="O3928" s="226"/>
      <c r="P3928" s="9"/>
      <c r="R3928" s="454"/>
      <c r="S3928" s="227"/>
      <c r="T3928" s="4"/>
    </row>
    <row r="3929" spans="1:20" x14ac:dyDescent="0.2">
      <c r="A3929" s="13"/>
      <c r="B3929"/>
      <c r="J3929" s="227"/>
      <c r="O3929" s="226"/>
      <c r="P3929" s="9"/>
      <c r="R3929" s="454"/>
      <c r="S3929" s="227"/>
      <c r="T3929" s="4"/>
    </row>
    <row r="3930" spans="1:20" x14ac:dyDescent="0.2">
      <c r="A3930" s="13"/>
      <c r="B3930"/>
      <c r="J3930" s="227"/>
      <c r="O3930" s="226"/>
      <c r="P3930" s="9"/>
      <c r="R3930" s="454"/>
      <c r="S3930" s="227"/>
      <c r="T3930" s="4"/>
    </row>
    <row r="3931" spans="1:20" x14ac:dyDescent="0.2">
      <c r="A3931" s="13"/>
      <c r="B3931"/>
      <c r="J3931" s="227"/>
      <c r="O3931" s="226"/>
      <c r="P3931" s="9"/>
      <c r="R3931" s="454"/>
      <c r="S3931" s="227"/>
      <c r="T3931" s="4"/>
    </row>
    <row r="3932" spans="1:20" x14ac:dyDescent="0.2">
      <c r="A3932" s="13"/>
      <c r="B3932"/>
      <c r="J3932" s="227"/>
      <c r="O3932" s="226"/>
      <c r="P3932" s="9"/>
      <c r="R3932" s="454"/>
      <c r="S3932" s="227"/>
      <c r="T3932" s="4"/>
    </row>
    <row r="3933" spans="1:20" x14ac:dyDescent="0.2">
      <c r="A3933" s="13"/>
      <c r="B3933"/>
      <c r="J3933" s="227"/>
      <c r="O3933" s="226"/>
      <c r="P3933" s="9"/>
      <c r="R3933" s="454"/>
      <c r="S3933" s="227"/>
      <c r="T3933" s="4"/>
    </row>
    <row r="3934" spans="1:20" x14ac:dyDescent="0.2">
      <c r="A3934" s="13"/>
      <c r="B3934"/>
      <c r="J3934" s="227"/>
      <c r="O3934" s="226"/>
      <c r="P3934" s="9"/>
      <c r="R3934" s="454"/>
      <c r="S3934" s="227"/>
      <c r="T3934" s="4"/>
    </row>
    <row r="3935" spans="1:20" x14ac:dyDescent="0.2">
      <c r="A3935" s="13"/>
      <c r="B3935"/>
      <c r="J3935" s="227"/>
      <c r="O3935" s="226"/>
      <c r="P3935" s="9"/>
      <c r="R3935" s="454"/>
      <c r="S3935" s="227"/>
      <c r="T3935" s="4"/>
    </row>
    <row r="3936" spans="1:20" x14ac:dyDescent="0.2">
      <c r="A3936" s="13"/>
      <c r="B3936"/>
      <c r="J3936" s="227"/>
      <c r="O3936" s="226"/>
      <c r="P3936" s="9"/>
      <c r="R3936" s="454"/>
      <c r="S3936" s="227"/>
      <c r="T3936" s="4"/>
    </row>
    <row r="3937" spans="1:20" x14ac:dyDescent="0.2">
      <c r="A3937" s="13"/>
      <c r="B3937"/>
      <c r="J3937" s="227"/>
      <c r="O3937" s="226"/>
      <c r="P3937" s="9"/>
      <c r="R3937" s="454"/>
      <c r="S3937" s="227"/>
      <c r="T3937" s="4"/>
    </row>
    <row r="3938" spans="1:20" x14ac:dyDescent="0.2">
      <c r="A3938" s="13"/>
      <c r="B3938"/>
      <c r="J3938" s="227"/>
      <c r="O3938" s="226"/>
      <c r="P3938" s="9"/>
      <c r="R3938" s="454"/>
      <c r="S3938" s="227"/>
      <c r="T3938" s="4"/>
    </row>
    <row r="3939" spans="1:20" x14ac:dyDescent="0.2">
      <c r="A3939" s="13"/>
      <c r="B3939"/>
      <c r="J3939" s="227"/>
      <c r="O3939" s="226"/>
      <c r="P3939" s="9"/>
      <c r="R3939" s="454"/>
      <c r="S3939" s="227"/>
      <c r="T3939" s="4"/>
    </row>
    <row r="3940" spans="1:20" x14ac:dyDescent="0.2">
      <c r="A3940" s="13"/>
      <c r="B3940"/>
      <c r="J3940" s="227"/>
      <c r="O3940" s="226"/>
      <c r="P3940" s="9"/>
      <c r="R3940" s="454"/>
      <c r="S3940" s="227"/>
      <c r="T3940" s="4"/>
    </row>
    <row r="3941" spans="1:20" x14ac:dyDescent="0.2">
      <c r="A3941" s="13"/>
      <c r="B3941"/>
      <c r="J3941" s="227"/>
      <c r="O3941" s="226"/>
      <c r="P3941" s="9"/>
      <c r="R3941" s="454"/>
      <c r="S3941" s="227"/>
      <c r="T3941" s="4"/>
    </row>
    <row r="3942" spans="1:20" x14ac:dyDescent="0.2">
      <c r="A3942" s="13"/>
      <c r="B3942"/>
      <c r="J3942" s="227"/>
      <c r="O3942" s="226"/>
      <c r="P3942" s="9"/>
      <c r="R3942" s="454"/>
      <c r="S3942" s="227"/>
      <c r="T3942" s="4"/>
    </row>
    <row r="3943" spans="1:20" x14ac:dyDescent="0.2">
      <c r="A3943" s="13"/>
      <c r="B3943"/>
      <c r="J3943" s="227"/>
      <c r="O3943" s="226"/>
      <c r="P3943" s="9"/>
      <c r="R3943" s="454"/>
      <c r="S3943" s="227"/>
      <c r="T3943" s="4"/>
    </row>
    <row r="3944" spans="1:20" x14ac:dyDescent="0.2">
      <c r="A3944" s="13"/>
      <c r="B3944"/>
      <c r="J3944" s="227"/>
      <c r="O3944" s="226"/>
      <c r="P3944" s="9"/>
      <c r="R3944" s="454"/>
      <c r="S3944" s="227"/>
      <c r="T3944" s="4"/>
    </row>
    <row r="3945" spans="1:20" x14ac:dyDescent="0.2">
      <c r="A3945" s="13"/>
      <c r="B3945"/>
      <c r="J3945" s="227"/>
      <c r="O3945" s="226"/>
      <c r="P3945" s="9"/>
      <c r="R3945" s="454"/>
      <c r="S3945" s="227"/>
      <c r="T3945" s="4"/>
    </row>
    <row r="3946" spans="1:20" x14ac:dyDescent="0.2">
      <c r="A3946" s="13"/>
      <c r="B3946"/>
      <c r="J3946" s="227"/>
      <c r="O3946" s="226"/>
      <c r="P3946" s="9"/>
      <c r="R3946" s="454"/>
      <c r="S3946" s="227"/>
      <c r="T3946" s="4"/>
    </row>
    <row r="3947" spans="1:20" x14ac:dyDescent="0.2">
      <c r="A3947" s="13"/>
      <c r="B3947"/>
      <c r="J3947" s="227"/>
      <c r="O3947" s="226"/>
      <c r="P3947" s="9"/>
      <c r="R3947" s="454"/>
      <c r="S3947" s="227"/>
      <c r="T3947" s="4"/>
    </row>
    <row r="3948" spans="1:20" x14ac:dyDescent="0.2">
      <c r="A3948" s="13"/>
      <c r="B3948"/>
      <c r="J3948" s="227"/>
      <c r="O3948" s="226"/>
      <c r="P3948" s="9"/>
      <c r="R3948" s="454"/>
      <c r="S3948" s="227"/>
      <c r="T3948" s="4"/>
    </row>
    <row r="3949" spans="1:20" x14ac:dyDescent="0.2">
      <c r="A3949" s="13"/>
      <c r="B3949"/>
      <c r="J3949" s="227"/>
      <c r="O3949" s="226"/>
      <c r="P3949" s="9"/>
      <c r="R3949" s="454"/>
      <c r="S3949" s="227"/>
      <c r="T3949" s="4"/>
    </row>
    <row r="3950" spans="1:20" x14ac:dyDescent="0.2">
      <c r="A3950" s="13"/>
      <c r="B3950"/>
      <c r="J3950" s="227"/>
      <c r="O3950" s="226"/>
      <c r="P3950" s="9"/>
      <c r="R3950" s="454"/>
      <c r="S3950" s="227"/>
      <c r="T3950" s="4"/>
    </row>
    <row r="3951" spans="1:20" x14ac:dyDescent="0.2">
      <c r="A3951" s="13"/>
      <c r="B3951"/>
      <c r="J3951" s="227"/>
      <c r="O3951" s="226"/>
      <c r="P3951" s="9"/>
      <c r="R3951" s="454"/>
      <c r="S3951" s="227"/>
      <c r="T3951" s="4"/>
    </row>
    <row r="3952" spans="1:20" x14ac:dyDescent="0.2">
      <c r="A3952" s="13"/>
      <c r="B3952"/>
      <c r="J3952" s="227"/>
      <c r="O3952" s="226"/>
      <c r="P3952" s="9"/>
      <c r="R3952" s="454"/>
      <c r="S3952" s="227"/>
      <c r="T3952" s="4"/>
    </row>
    <row r="3953" spans="1:20" x14ac:dyDescent="0.2">
      <c r="A3953" s="13"/>
      <c r="B3953"/>
      <c r="J3953" s="227"/>
      <c r="O3953" s="226"/>
      <c r="P3953" s="9"/>
      <c r="R3953" s="454"/>
      <c r="S3953" s="227"/>
      <c r="T3953" s="4"/>
    </row>
    <row r="3954" spans="1:20" x14ac:dyDescent="0.2">
      <c r="A3954" s="13"/>
      <c r="B3954"/>
      <c r="J3954" s="227"/>
      <c r="O3954" s="226"/>
      <c r="P3954" s="9"/>
      <c r="R3954" s="454"/>
      <c r="S3954" s="227"/>
      <c r="T3954" s="4"/>
    </row>
    <row r="3955" spans="1:20" x14ac:dyDescent="0.2">
      <c r="A3955" s="13"/>
      <c r="B3955"/>
      <c r="J3955" s="227"/>
      <c r="O3955" s="226"/>
      <c r="P3955" s="9"/>
      <c r="R3955" s="454"/>
      <c r="S3955" s="227"/>
      <c r="T3955" s="4"/>
    </row>
    <row r="3956" spans="1:20" x14ac:dyDescent="0.2">
      <c r="A3956" s="13"/>
      <c r="B3956"/>
      <c r="J3956" s="227"/>
      <c r="O3956" s="226"/>
      <c r="P3956" s="9"/>
      <c r="R3956" s="454"/>
      <c r="S3956" s="227"/>
      <c r="T3956" s="4"/>
    </row>
    <row r="3957" spans="1:20" x14ac:dyDescent="0.2">
      <c r="A3957" s="13"/>
      <c r="B3957"/>
      <c r="J3957" s="227"/>
      <c r="O3957" s="226"/>
      <c r="P3957" s="9"/>
      <c r="R3957" s="454"/>
      <c r="S3957" s="227"/>
      <c r="T3957" s="4"/>
    </row>
    <row r="3958" spans="1:20" x14ac:dyDescent="0.2">
      <c r="A3958" s="13"/>
      <c r="B3958"/>
      <c r="J3958" s="227"/>
      <c r="O3958" s="226"/>
      <c r="P3958" s="9"/>
      <c r="R3958" s="454"/>
      <c r="S3958" s="227"/>
      <c r="T3958" s="4"/>
    </row>
    <row r="3959" spans="1:20" x14ac:dyDescent="0.2">
      <c r="A3959" s="13"/>
      <c r="B3959"/>
      <c r="J3959" s="227"/>
      <c r="O3959" s="226"/>
      <c r="P3959" s="9"/>
      <c r="R3959" s="454"/>
      <c r="S3959" s="227"/>
      <c r="T3959" s="4"/>
    </row>
    <row r="3960" spans="1:20" x14ac:dyDescent="0.2">
      <c r="A3960" s="13"/>
      <c r="B3960"/>
      <c r="J3960" s="227"/>
      <c r="O3960" s="226"/>
      <c r="P3960" s="9"/>
      <c r="R3960" s="454"/>
      <c r="S3960" s="227"/>
      <c r="T3960" s="4"/>
    </row>
    <row r="3961" spans="1:20" x14ac:dyDescent="0.2">
      <c r="A3961" s="13"/>
      <c r="B3961"/>
      <c r="J3961" s="227"/>
      <c r="O3961" s="226"/>
      <c r="P3961" s="9"/>
      <c r="R3961" s="454"/>
      <c r="S3961" s="227"/>
      <c r="T3961" s="4"/>
    </row>
    <row r="3962" spans="1:20" x14ac:dyDescent="0.2">
      <c r="A3962" s="13"/>
      <c r="B3962"/>
      <c r="J3962" s="227"/>
      <c r="O3962" s="226"/>
      <c r="P3962" s="9"/>
      <c r="R3962" s="454"/>
      <c r="S3962" s="227"/>
      <c r="T3962" s="4"/>
    </row>
    <row r="3963" spans="1:20" x14ac:dyDescent="0.2">
      <c r="A3963" s="13"/>
      <c r="B3963"/>
      <c r="J3963" s="227"/>
      <c r="O3963" s="226"/>
      <c r="P3963" s="9"/>
      <c r="R3963" s="454"/>
      <c r="S3963" s="227"/>
      <c r="T3963" s="4"/>
    </row>
    <row r="3964" spans="1:20" x14ac:dyDescent="0.2">
      <c r="A3964" s="13"/>
      <c r="B3964"/>
      <c r="J3964" s="227"/>
      <c r="O3964" s="226"/>
      <c r="P3964" s="9"/>
      <c r="R3964" s="454"/>
      <c r="S3964" s="227"/>
      <c r="T3964" s="4"/>
    </row>
    <row r="3965" spans="1:20" x14ac:dyDescent="0.2">
      <c r="A3965" s="13"/>
      <c r="B3965"/>
      <c r="J3965" s="227"/>
      <c r="O3965" s="226"/>
      <c r="P3965" s="9"/>
      <c r="R3965" s="454"/>
      <c r="S3965" s="227"/>
      <c r="T3965" s="4"/>
    </row>
    <row r="3966" spans="1:20" x14ac:dyDescent="0.2">
      <c r="A3966" s="13"/>
      <c r="B3966"/>
      <c r="J3966" s="227"/>
      <c r="O3966" s="226"/>
      <c r="P3966" s="9"/>
      <c r="R3966" s="454"/>
      <c r="S3966" s="227"/>
      <c r="T3966" s="4"/>
    </row>
    <row r="3967" spans="1:20" x14ac:dyDescent="0.2">
      <c r="A3967" s="13"/>
      <c r="B3967"/>
      <c r="J3967" s="227"/>
      <c r="O3967" s="226"/>
      <c r="P3967" s="9"/>
      <c r="R3967" s="454"/>
      <c r="S3967" s="227"/>
      <c r="T3967" s="4"/>
    </row>
    <row r="3968" spans="1:20" x14ac:dyDescent="0.2">
      <c r="A3968" s="13"/>
      <c r="B3968"/>
      <c r="J3968" s="227"/>
      <c r="O3968" s="226"/>
      <c r="P3968" s="9"/>
      <c r="R3968" s="454"/>
      <c r="S3968" s="227"/>
      <c r="T3968" s="4"/>
    </row>
    <row r="3969" spans="1:20" x14ac:dyDescent="0.2">
      <c r="A3969" s="13"/>
      <c r="B3969"/>
      <c r="J3969" s="227"/>
      <c r="O3969" s="226"/>
      <c r="P3969" s="9"/>
      <c r="R3969" s="454"/>
      <c r="S3969" s="227"/>
      <c r="T3969" s="4"/>
    </row>
    <row r="3970" spans="1:20" x14ac:dyDescent="0.2">
      <c r="A3970" s="13"/>
      <c r="B3970"/>
      <c r="J3970" s="227"/>
      <c r="O3970" s="226"/>
      <c r="P3970" s="9"/>
      <c r="R3970" s="454"/>
      <c r="S3970" s="227"/>
      <c r="T3970" s="4"/>
    </row>
    <row r="3971" spans="1:20" x14ac:dyDescent="0.2">
      <c r="A3971" s="13"/>
      <c r="B3971"/>
      <c r="J3971" s="227"/>
      <c r="O3971" s="226"/>
      <c r="P3971" s="9"/>
      <c r="R3971" s="454"/>
      <c r="S3971" s="227"/>
      <c r="T3971" s="4"/>
    </row>
    <row r="3972" spans="1:20" x14ac:dyDescent="0.2">
      <c r="A3972" s="13"/>
      <c r="B3972"/>
      <c r="J3972" s="227"/>
      <c r="O3972" s="226"/>
      <c r="P3972" s="9"/>
      <c r="R3972" s="454"/>
      <c r="S3972" s="227"/>
      <c r="T3972" s="4"/>
    </row>
    <row r="3973" spans="1:20" x14ac:dyDescent="0.2">
      <c r="A3973" s="13"/>
      <c r="B3973"/>
      <c r="J3973" s="227"/>
      <c r="O3973" s="226"/>
      <c r="P3973" s="9"/>
      <c r="R3973" s="454"/>
      <c r="S3973" s="227"/>
      <c r="T3973" s="4"/>
    </row>
    <row r="3974" spans="1:20" x14ac:dyDescent="0.2">
      <c r="A3974" s="13"/>
      <c r="B3974"/>
      <c r="J3974" s="227"/>
      <c r="O3974" s="226"/>
      <c r="P3974" s="9"/>
      <c r="R3974" s="454"/>
      <c r="S3974" s="227"/>
      <c r="T3974" s="4"/>
    </row>
    <row r="3975" spans="1:20" x14ac:dyDescent="0.2">
      <c r="A3975" s="13"/>
      <c r="B3975"/>
      <c r="J3975" s="227"/>
      <c r="O3975" s="226"/>
      <c r="P3975" s="9"/>
      <c r="R3975" s="454"/>
      <c r="S3975" s="227"/>
      <c r="T3975" s="4"/>
    </row>
    <row r="3976" spans="1:20" x14ac:dyDescent="0.2">
      <c r="A3976" s="13"/>
      <c r="B3976"/>
      <c r="J3976" s="227"/>
      <c r="O3976" s="226"/>
      <c r="P3976" s="9"/>
      <c r="R3976" s="454"/>
      <c r="S3976" s="227"/>
      <c r="T3976" s="4"/>
    </row>
    <row r="3977" spans="1:20" x14ac:dyDescent="0.2">
      <c r="A3977" s="13"/>
      <c r="B3977"/>
      <c r="J3977" s="227"/>
      <c r="O3977" s="226"/>
      <c r="P3977" s="9"/>
      <c r="R3977" s="454"/>
      <c r="S3977" s="227"/>
      <c r="T3977" s="4"/>
    </row>
    <row r="3978" spans="1:20" x14ac:dyDescent="0.2">
      <c r="A3978" s="13"/>
      <c r="B3978"/>
      <c r="J3978" s="227"/>
      <c r="O3978" s="226"/>
      <c r="P3978" s="9"/>
      <c r="R3978" s="454"/>
      <c r="S3978" s="227"/>
      <c r="T3978" s="4"/>
    </row>
    <row r="3979" spans="1:20" x14ac:dyDescent="0.2">
      <c r="A3979" s="13"/>
      <c r="B3979"/>
      <c r="J3979" s="227"/>
      <c r="O3979" s="226"/>
      <c r="P3979" s="9"/>
      <c r="R3979" s="454"/>
      <c r="S3979" s="227"/>
      <c r="T3979" s="4"/>
    </row>
    <row r="3980" spans="1:20" x14ac:dyDescent="0.2">
      <c r="A3980" s="13"/>
      <c r="B3980"/>
      <c r="J3980" s="227"/>
      <c r="O3980" s="226"/>
      <c r="P3980" s="9"/>
      <c r="R3980" s="454"/>
      <c r="S3980" s="227"/>
      <c r="T3980" s="4"/>
    </row>
    <row r="3981" spans="1:20" x14ac:dyDescent="0.2">
      <c r="A3981" s="13"/>
      <c r="B3981"/>
      <c r="J3981" s="227"/>
      <c r="O3981" s="226"/>
      <c r="P3981" s="9"/>
      <c r="R3981" s="454"/>
      <c r="S3981" s="227"/>
      <c r="T3981" s="4"/>
    </row>
    <row r="3982" spans="1:20" x14ac:dyDescent="0.2">
      <c r="A3982" s="13"/>
      <c r="B3982"/>
      <c r="J3982" s="227"/>
      <c r="O3982" s="226"/>
      <c r="P3982" s="9"/>
      <c r="R3982" s="454"/>
      <c r="S3982" s="227"/>
      <c r="T3982" s="4"/>
    </row>
    <row r="3983" spans="1:20" x14ac:dyDescent="0.2">
      <c r="A3983" s="13"/>
      <c r="B3983"/>
      <c r="J3983" s="227"/>
      <c r="O3983" s="226"/>
      <c r="P3983" s="9"/>
      <c r="R3983" s="454"/>
      <c r="S3983" s="227"/>
      <c r="T3983" s="4"/>
    </row>
    <row r="3984" spans="1:20" x14ac:dyDescent="0.2">
      <c r="A3984" s="13"/>
      <c r="B3984"/>
      <c r="J3984" s="227"/>
      <c r="O3984" s="226"/>
      <c r="P3984" s="9"/>
      <c r="R3984" s="454"/>
      <c r="S3984" s="227"/>
      <c r="T3984" s="4"/>
    </row>
    <row r="3985" spans="1:20" x14ac:dyDescent="0.2">
      <c r="A3985" s="13"/>
      <c r="B3985"/>
      <c r="J3985" s="227"/>
      <c r="O3985" s="226"/>
      <c r="P3985" s="9"/>
      <c r="R3985" s="454"/>
      <c r="S3985" s="227"/>
      <c r="T3985" s="4"/>
    </row>
    <row r="3986" spans="1:20" x14ac:dyDescent="0.2">
      <c r="A3986" s="13"/>
      <c r="B3986"/>
      <c r="J3986" s="227"/>
      <c r="O3986" s="226"/>
      <c r="P3986" s="9"/>
      <c r="R3986" s="454"/>
      <c r="S3986" s="227"/>
      <c r="T3986" s="4"/>
    </row>
    <row r="3987" spans="1:20" x14ac:dyDescent="0.2">
      <c r="A3987" s="13"/>
      <c r="B3987"/>
      <c r="J3987" s="227"/>
      <c r="O3987" s="226"/>
      <c r="P3987" s="9"/>
      <c r="R3987" s="454"/>
      <c r="S3987" s="227"/>
      <c r="T3987" s="4"/>
    </row>
    <row r="3988" spans="1:20" x14ac:dyDescent="0.2">
      <c r="A3988" s="13"/>
      <c r="B3988"/>
      <c r="J3988" s="227"/>
      <c r="O3988" s="226"/>
      <c r="P3988" s="9"/>
      <c r="R3988" s="454"/>
      <c r="S3988" s="227"/>
      <c r="T3988" s="4"/>
    </row>
    <row r="3989" spans="1:20" x14ac:dyDescent="0.2">
      <c r="A3989" s="13"/>
      <c r="B3989"/>
      <c r="J3989" s="227"/>
      <c r="O3989" s="226"/>
      <c r="P3989" s="9"/>
      <c r="R3989" s="454"/>
      <c r="S3989" s="227"/>
      <c r="T3989" s="4"/>
    </row>
    <row r="3990" spans="1:20" x14ac:dyDescent="0.2">
      <c r="A3990" s="13"/>
      <c r="B3990"/>
      <c r="J3990" s="227"/>
      <c r="O3990" s="226"/>
      <c r="P3990" s="9"/>
      <c r="R3990" s="454"/>
      <c r="S3990" s="227"/>
      <c r="T3990" s="4"/>
    </row>
    <row r="3991" spans="1:20" x14ac:dyDescent="0.2">
      <c r="A3991" s="13"/>
      <c r="B3991"/>
      <c r="J3991" s="227"/>
      <c r="O3991" s="226"/>
      <c r="P3991" s="9"/>
      <c r="R3991" s="454"/>
      <c r="S3991" s="227"/>
      <c r="T3991" s="4"/>
    </row>
    <row r="3992" spans="1:20" x14ac:dyDescent="0.2">
      <c r="A3992" s="13"/>
      <c r="B3992"/>
      <c r="J3992" s="227"/>
      <c r="O3992" s="226"/>
      <c r="P3992" s="9"/>
      <c r="R3992" s="454"/>
      <c r="S3992" s="227"/>
      <c r="T3992" s="4"/>
    </row>
    <row r="3993" spans="1:20" x14ac:dyDescent="0.2">
      <c r="A3993" s="13"/>
      <c r="B3993"/>
      <c r="J3993" s="227"/>
      <c r="O3993" s="226"/>
      <c r="P3993" s="9"/>
      <c r="R3993" s="454"/>
      <c r="S3993" s="227"/>
      <c r="T3993" s="4"/>
    </row>
    <row r="3994" spans="1:20" x14ac:dyDescent="0.2">
      <c r="A3994" s="13"/>
      <c r="B3994"/>
      <c r="J3994" s="227"/>
      <c r="O3994" s="226"/>
      <c r="P3994" s="9"/>
      <c r="R3994" s="454"/>
      <c r="S3994" s="227"/>
      <c r="T3994" s="4"/>
    </row>
    <row r="3995" spans="1:20" x14ac:dyDescent="0.2">
      <c r="A3995" s="13"/>
      <c r="B3995"/>
      <c r="J3995" s="227"/>
      <c r="O3995" s="226"/>
      <c r="P3995" s="9"/>
      <c r="R3995" s="454"/>
      <c r="S3995" s="227"/>
      <c r="T3995" s="4"/>
    </row>
    <row r="3996" spans="1:20" x14ac:dyDescent="0.2">
      <c r="A3996" s="13"/>
      <c r="B3996"/>
      <c r="J3996" s="227"/>
      <c r="O3996" s="226"/>
      <c r="P3996" s="9"/>
      <c r="R3996" s="454"/>
      <c r="S3996" s="227"/>
      <c r="T3996" s="4"/>
    </row>
    <row r="3997" spans="1:20" x14ac:dyDescent="0.2">
      <c r="A3997" s="13"/>
      <c r="B3997"/>
      <c r="J3997" s="227"/>
      <c r="O3997" s="226"/>
      <c r="P3997" s="9"/>
      <c r="R3997" s="454"/>
      <c r="S3997" s="227"/>
      <c r="T3997" s="4"/>
    </row>
    <row r="3998" spans="1:20" x14ac:dyDescent="0.2">
      <c r="A3998" s="13"/>
      <c r="B3998"/>
      <c r="J3998" s="227"/>
      <c r="O3998" s="226"/>
      <c r="P3998" s="9"/>
      <c r="R3998" s="454"/>
      <c r="S3998" s="227"/>
      <c r="T3998" s="4"/>
    </row>
    <row r="3999" spans="1:20" x14ac:dyDescent="0.2">
      <c r="A3999" s="13"/>
      <c r="B3999"/>
      <c r="J3999" s="227"/>
      <c r="O3999" s="226"/>
      <c r="P3999" s="9"/>
      <c r="R3999" s="454"/>
      <c r="S3999" s="227"/>
      <c r="T3999" s="4"/>
    </row>
    <row r="4000" spans="1:20" x14ac:dyDescent="0.2">
      <c r="A4000" s="13"/>
      <c r="B4000"/>
      <c r="J4000" s="227"/>
      <c r="O4000" s="226"/>
      <c r="P4000" s="9"/>
      <c r="R4000" s="454"/>
      <c r="S4000" s="227"/>
      <c r="T4000" s="4"/>
    </row>
    <row r="4001" spans="1:20" x14ac:dyDescent="0.2">
      <c r="A4001" s="13"/>
      <c r="B4001"/>
      <c r="J4001" s="227"/>
      <c r="O4001" s="226"/>
      <c r="P4001" s="9"/>
      <c r="R4001" s="454"/>
      <c r="S4001" s="227"/>
      <c r="T4001" s="4"/>
    </row>
    <row r="4002" spans="1:20" x14ac:dyDescent="0.2">
      <c r="A4002" s="13"/>
      <c r="B4002"/>
      <c r="J4002" s="227"/>
      <c r="O4002" s="226"/>
      <c r="P4002" s="9"/>
      <c r="R4002" s="454"/>
      <c r="S4002" s="227"/>
      <c r="T4002" s="4"/>
    </row>
    <row r="4003" spans="1:20" x14ac:dyDescent="0.2">
      <c r="A4003" s="13"/>
      <c r="B4003"/>
      <c r="J4003" s="227"/>
      <c r="O4003" s="226"/>
      <c r="P4003" s="9"/>
      <c r="R4003" s="454"/>
      <c r="S4003" s="227"/>
      <c r="T4003" s="4"/>
    </row>
    <row r="4004" spans="1:20" x14ac:dyDescent="0.2">
      <c r="A4004" s="13"/>
      <c r="B4004"/>
      <c r="J4004" s="227"/>
      <c r="O4004" s="226"/>
      <c r="P4004" s="9"/>
      <c r="R4004" s="454"/>
      <c r="S4004" s="227"/>
      <c r="T4004" s="4"/>
    </row>
    <row r="4005" spans="1:20" x14ac:dyDescent="0.2">
      <c r="A4005" s="13"/>
      <c r="B4005"/>
      <c r="J4005" s="227"/>
      <c r="O4005" s="226"/>
      <c r="P4005" s="9"/>
      <c r="R4005" s="454"/>
      <c r="S4005" s="227"/>
      <c r="T4005" s="4"/>
    </row>
    <row r="4006" spans="1:20" x14ac:dyDescent="0.2">
      <c r="A4006" s="13"/>
      <c r="B4006"/>
      <c r="J4006" s="227"/>
      <c r="O4006" s="226"/>
      <c r="P4006" s="9"/>
      <c r="R4006" s="454"/>
      <c r="S4006" s="227"/>
      <c r="T4006" s="4"/>
    </row>
    <row r="4007" spans="1:20" x14ac:dyDescent="0.2">
      <c r="A4007" s="13"/>
      <c r="B4007"/>
      <c r="J4007" s="227"/>
      <c r="O4007" s="226"/>
      <c r="P4007" s="9"/>
      <c r="R4007" s="454"/>
      <c r="S4007" s="227"/>
      <c r="T4007" s="4"/>
    </row>
    <row r="4008" spans="1:20" x14ac:dyDescent="0.2">
      <c r="A4008" s="13"/>
      <c r="B4008"/>
      <c r="J4008" s="227"/>
      <c r="O4008" s="226"/>
      <c r="P4008" s="9"/>
      <c r="R4008" s="454"/>
      <c r="S4008" s="227"/>
      <c r="T4008" s="4"/>
    </row>
    <row r="4009" spans="1:20" x14ac:dyDescent="0.2">
      <c r="A4009" s="13"/>
      <c r="B4009"/>
      <c r="J4009" s="227"/>
      <c r="O4009" s="226"/>
      <c r="P4009" s="9"/>
      <c r="R4009" s="454"/>
      <c r="S4009" s="227"/>
      <c r="T4009" s="4"/>
    </row>
    <row r="4010" spans="1:20" x14ac:dyDescent="0.2">
      <c r="A4010" s="13"/>
      <c r="B4010"/>
      <c r="J4010" s="227"/>
      <c r="O4010" s="226"/>
      <c r="P4010" s="9"/>
      <c r="R4010" s="454"/>
      <c r="S4010" s="227"/>
      <c r="T4010" s="4"/>
    </row>
    <row r="4011" spans="1:20" x14ac:dyDescent="0.2">
      <c r="A4011" s="13"/>
      <c r="B4011"/>
      <c r="J4011" s="227"/>
      <c r="O4011" s="226"/>
      <c r="P4011" s="9"/>
      <c r="R4011" s="454"/>
      <c r="S4011" s="227"/>
      <c r="T4011" s="4"/>
    </row>
    <row r="4012" spans="1:20" x14ac:dyDescent="0.2">
      <c r="A4012" s="13"/>
      <c r="B4012"/>
      <c r="J4012" s="227"/>
      <c r="O4012" s="226"/>
      <c r="P4012" s="9"/>
      <c r="R4012" s="454"/>
      <c r="S4012" s="227"/>
      <c r="T4012" s="4"/>
    </row>
    <row r="4013" spans="1:20" x14ac:dyDescent="0.2">
      <c r="A4013" s="13"/>
      <c r="B4013"/>
      <c r="J4013" s="227"/>
      <c r="O4013" s="226"/>
      <c r="P4013" s="9"/>
      <c r="R4013" s="454"/>
      <c r="S4013" s="227"/>
      <c r="T4013" s="4"/>
    </row>
    <row r="4014" spans="1:20" x14ac:dyDescent="0.2">
      <c r="A4014" s="13"/>
      <c r="B4014"/>
      <c r="J4014" s="227"/>
      <c r="O4014" s="226"/>
      <c r="P4014" s="9"/>
      <c r="R4014" s="454"/>
      <c r="S4014" s="227"/>
      <c r="T4014" s="4"/>
    </row>
    <row r="4015" spans="1:20" x14ac:dyDescent="0.2">
      <c r="A4015" s="13"/>
      <c r="B4015"/>
      <c r="J4015" s="227"/>
      <c r="O4015" s="226"/>
      <c r="P4015" s="9"/>
      <c r="R4015" s="454"/>
      <c r="S4015" s="227"/>
      <c r="T4015" s="4"/>
    </row>
    <row r="4016" spans="1:20" x14ac:dyDescent="0.2">
      <c r="A4016" s="13"/>
      <c r="B4016"/>
      <c r="J4016" s="227"/>
      <c r="O4016" s="226"/>
      <c r="P4016" s="9"/>
      <c r="R4016" s="454"/>
      <c r="S4016" s="227"/>
      <c r="T4016" s="4"/>
    </row>
    <row r="4017" spans="1:20" x14ac:dyDescent="0.2">
      <c r="A4017" s="13"/>
      <c r="B4017"/>
      <c r="J4017" s="227"/>
      <c r="O4017" s="226"/>
      <c r="P4017" s="9"/>
      <c r="R4017" s="454"/>
      <c r="S4017" s="227"/>
      <c r="T4017" s="4"/>
    </row>
    <row r="4018" spans="1:20" x14ac:dyDescent="0.2">
      <c r="A4018" s="13"/>
      <c r="B4018"/>
      <c r="J4018" s="227"/>
      <c r="O4018" s="226"/>
      <c r="P4018" s="9"/>
      <c r="R4018" s="454"/>
      <c r="S4018" s="227"/>
      <c r="T4018" s="4"/>
    </row>
    <row r="4019" spans="1:20" x14ac:dyDescent="0.2">
      <c r="A4019" s="13"/>
      <c r="B4019"/>
      <c r="J4019" s="227"/>
      <c r="O4019" s="226"/>
      <c r="P4019" s="9"/>
      <c r="R4019" s="454"/>
      <c r="S4019" s="227"/>
      <c r="T4019" s="4"/>
    </row>
    <row r="4020" spans="1:20" x14ac:dyDescent="0.2">
      <c r="A4020" s="13"/>
      <c r="B4020"/>
      <c r="J4020" s="227"/>
      <c r="O4020" s="226"/>
      <c r="P4020" s="9"/>
      <c r="R4020" s="454"/>
      <c r="S4020" s="227"/>
      <c r="T4020" s="4"/>
    </row>
    <row r="4021" spans="1:20" x14ac:dyDescent="0.2">
      <c r="A4021" s="13"/>
      <c r="B4021"/>
      <c r="J4021" s="227"/>
      <c r="O4021" s="226"/>
      <c r="P4021" s="9"/>
      <c r="R4021" s="454"/>
      <c r="S4021" s="227"/>
      <c r="T4021" s="4"/>
    </row>
    <row r="4022" spans="1:20" x14ac:dyDescent="0.2">
      <c r="A4022" s="13"/>
      <c r="B4022"/>
      <c r="J4022" s="227"/>
      <c r="O4022" s="226"/>
      <c r="P4022" s="9"/>
      <c r="R4022" s="454"/>
      <c r="S4022" s="227"/>
      <c r="T4022" s="4"/>
    </row>
    <row r="4023" spans="1:20" x14ac:dyDescent="0.2">
      <c r="A4023" s="13"/>
      <c r="B4023"/>
      <c r="J4023" s="227"/>
      <c r="O4023" s="226"/>
      <c r="P4023" s="9"/>
      <c r="R4023" s="454"/>
      <c r="S4023" s="227"/>
      <c r="T4023" s="4"/>
    </row>
    <row r="4024" spans="1:20" x14ac:dyDescent="0.2">
      <c r="A4024" s="13"/>
      <c r="B4024"/>
      <c r="J4024" s="227"/>
      <c r="O4024" s="226"/>
      <c r="P4024" s="9"/>
      <c r="R4024" s="454"/>
      <c r="S4024" s="227"/>
      <c r="T4024" s="4"/>
    </row>
    <row r="4025" spans="1:20" x14ac:dyDescent="0.2">
      <c r="A4025" s="13"/>
      <c r="B4025"/>
      <c r="J4025" s="227"/>
      <c r="O4025" s="226"/>
      <c r="P4025" s="9"/>
      <c r="R4025" s="454"/>
      <c r="S4025" s="227"/>
      <c r="T4025" s="4"/>
    </row>
    <row r="4026" spans="1:20" x14ac:dyDescent="0.2">
      <c r="A4026" s="13"/>
      <c r="B4026"/>
      <c r="J4026" s="227"/>
      <c r="O4026" s="226"/>
      <c r="P4026" s="9"/>
      <c r="R4026" s="454"/>
      <c r="S4026" s="227"/>
      <c r="T4026" s="4"/>
    </row>
    <row r="4027" spans="1:20" x14ac:dyDescent="0.2">
      <c r="A4027" s="13"/>
      <c r="B4027"/>
      <c r="J4027" s="227"/>
      <c r="O4027" s="226"/>
      <c r="P4027" s="9"/>
      <c r="R4027" s="454"/>
      <c r="S4027" s="227"/>
      <c r="T4027" s="4"/>
    </row>
    <row r="4028" spans="1:20" x14ac:dyDescent="0.2">
      <c r="A4028" s="13"/>
      <c r="B4028"/>
      <c r="J4028" s="227"/>
      <c r="O4028" s="226"/>
      <c r="P4028" s="9"/>
      <c r="R4028" s="454"/>
      <c r="S4028" s="227"/>
      <c r="T4028" s="4"/>
    </row>
    <row r="4029" spans="1:20" x14ac:dyDescent="0.2">
      <c r="A4029" s="13"/>
      <c r="B4029"/>
      <c r="J4029" s="227"/>
      <c r="O4029" s="226"/>
      <c r="P4029" s="9"/>
      <c r="R4029" s="454"/>
      <c r="S4029" s="227"/>
      <c r="T4029" s="4"/>
    </row>
    <row r="4030" spans="1:20" x14ac:dyDescent="0.2">
      <c r="A4030" s="13"/>
      <c r="B4030"/>
      <c r="J4030" s="227"/>
      <c r="O4030" s="226"/>
      <c r="P4030" s="9"/>
      <c r="R4030" s="454"/>
      <c r="S4030" s="227"/>
      <c r="T4030" s="4"/>
    </row>
    <row r="4031" spans="1:20" x14ac:dyDescent="0.2">
      <c r="A4031" s="13"/>
      <c r="B4031"/>
      <c r="J4031" s="227"/>
      <c r="O4031" s="226"/>
      <c r="P4031" s="9"/>
      <c r="R4031" s="454"/>
      <c r="S4031" s="227"/>
      <c r="T4031" s="4"/>
    </row>
    <row r="4032" spans="1:20" x14ac:dyDescent="0.2">
      <c r="A4032" s="13"/>
      <c r="B4032"/>
      <c r="J4032" s="227"/>
      <c r="O4032" s="226"/>
      <c r="P4032" s="9"/>
      <c r="R4032" s="454"/>
      <c r="S4032" s="227"/>
      <c r="T4032" s="4"/>
    </row>
    <row r="4033" spans="1:20" x14ac:dyDescent="0.2">
      <c r="A4033" s="13"/>
      <c r="B4033"/>
      <c r="J4033" s="227"/>
      <c r="O4033" s="226"/>
      <c r="P4033" s="9"/>
      <c r="R4033" s="454"/>
      <c r="S4033" s="227"/>
      <c r="T4033" s="4"/>
    </row>
    <row r="4034" spans="1:20" x14ac:dyDescent="0.2">
      <c r="A4034" s="13"/>
      <c r="B4034"/>
      <c r="J4034" s="227"/>
      <c r="O4034" s="226"/>
      <c r="P4034" s="9"/>
      <c r="R4034" s="454"/>
      <c r="S4034" s="227"/>
      <c r="T4034" s="4"/>
    </row>
    <row r="4035" spans="1:20" x14ac:dyDescent="0.2">
      <c r="A4035" s="13"/>
      <c r="B4035"/>
      <c r="J4035" s="227"/>
      <c r="O4035" s="226"/>
      <c r="P4035" s="9"/>
      <c r="R4035" s="454"/>
      <c r="S4035" s="227"/>
      <c r="T4035" s="4"/>
    </row>
    <row r="4036" spans="1:20" x14ac:dyDescent="0.2">
      <c r="A4036" s="13"/>
      <c r="B4036"/>
      <c r="J4036" s="227"/>
      <c r="O4036" s="226"/>
      <c r="P4036" s="9"/>
      <c r="R4036" s="454"/>
      <c r="S4036" s="227"/>
      <c r="T4036" s="4"/>
    </row>
    <row r="4037" spans="1:20" x14ac:dyDescent="0.2">
      <c r="A4037" s="13"/>
      <c r="B4037"/>
      <c r="J4037" s="227"/>
      <c r="O4037" s="226"/>
      <c r="P4037" s="9"/>
      <c r="R4037" s="454"/>
      <c r="S4037" s="227"/>
      <c r="T4037" s="4"/>
    </row>
    <row r="4038" spans="1:20" x14ac:dyDescent="0.2">
      <c r="A4038" s="13"/>
      <c r="B4038"/>
      <c r="J4038" s="227"/>
      <c r="O4038" s="226"/>
      <c r="P4038" s="9"/>
      <c r="R4038" s="454"/>
      <c r="S4038" s="227"/>
      <c r="T4038" s="4"/>
    </row>
    <row r="4039" spans="1:20" x14ac:dyDescent="0.2">
      <c r="A4039" s="13"/>
      <c r="B4039"/>
      <c r="J4039" s="227"/>
      <c r="O4039" s="226"/>
      <c r="P4039" s="9"/>
      <c r="R4039" s="454"/>
      <c r="S4039" s="227"/>
      <c r="T4039" s="4"/>
    </row>
    <row r="4040" spans="1:20" x14ac:dyDescent="0.2">
      <c r="A4040" s="13"/>
      <c r="B4040"/>
      <c r="J4040" s="227"/>
      <c r="O4040" s="226"/>
      <c r="P4040" s="9"/>
      <c r="R4040" s="454"/>
      <c r="S4040" s="227"/>
      <c r="T4040" s="4"/>
    </row>
    <row r="4041" spans="1:20" x14ac:dyDescent="0.2">
      <c r="A4041" s="13"/>
      <c r="B4041"/>
      <c r="J4041" s="227"/>
      <c r="O4041" s="226"/>
      <c r="P4041" s="9"/>
      <c r="R4041" s="454"/>
      <c r="S4041" s="227"/>
      <c r="T4041" s="4"/>
    </row>
    <row r="4042" spans="1:20" x14ac:dyDescent="0.2">
      <c r="A4042" s="13"/>
      <c r="B4042"/>
      <c r="J4042" s="227"/>
      <c r="O4042" s="226"/>
      <c r="P4042" s="9"/>
      <c r="R4042" s="454"/>
      <c r="S4042" s="227"/>
      <c r="T4042" s="4"/>
    </row>
    <row r="4043" spans="1:20" x14ac:dyDescent="0.2">
      <c r="A4043" s="13"/>
      <c r="B4043"/>
      <c r="J4043" s="227"/>
      <c r="O4043" s="226"/>
      <c r="P4043" s="9"/>
      <c r="R4043" s="454"/>
      <c r="S4043" s="227"/>
      <c r="T4043" s="4"/>
    </row>
    <row r="4044" spans="1:20" x14ac:dyDescent="0.2">
      <c r="A4044" s="13"/>
      <c r="B4044"/>
      <c r="J4044" s="227"/>
      <c r="O4044" s="226"/>
      <c r="P4044" s="9"/>
      <c r="R4044" s="454"/>
      <c r="S4044" s="227"/>
      <c r="T4044" s="4"/>
    </row>
    <row r="4045" spans="1:20" x14ac:dyDescent="0.2">
      <c r="A4045" s="13"/>
      <c r="B4045"/>
      <c r="J4045" s="227"/>
      <c r="O4045" s="226"/>
      <c r="P4045" s="9"/>
      <c r="R4045" s="454"/>
      <c r="S4045" s="227"/>
      <c r="T4045" s="4"/>
    </row>
    <row r="4046" spans="1:20" x14ac:dyDescent="0.2">
      <c r="A4046" s="13"/>
      <c r="B4046"/>
      <c r="J4046" s="227"/>
      <c r="O4046" s="226"/>
      <c r="P4046" s="9"/>
      <c r="R4046" s="454"/>
      <c r="S4046" s="227"/>
      <c r="T4046" s="4"/>
    </row>
    <row r="4047" spans="1:20" x14ac:dyDescent="0.2">
      <c r="A4047" s="13"/>
      <c r="B4047"/>
      <c r="J4047" s="227"/>
      <c r="O4047" s="226"/>
      <c r="P4047" s="9"/>
      <c r="R4047" s="454"/>
      <c r="S4047" s="227"/>
      <c r="T4047" s="4"/>
    </row>
    <row r="4048" spans="1:20" x14ac:dyDescent="0.2">
      <c r="A4048" s="13"/>
      <c r="B4048"/>
      <c r="J4048" s="227"/>
      <c r="O4048" s="226"/>
      <c r="P4048" s="9"/>
      <c r="R4048" s="454"/>
      <c r="S4048" s="227"/>
      <c r="T4048" s="4"/>
    </row>
    <row r="4049" spans="1:20" x14ac:dyDescent="0.2">
      <c r="A4049" s="13"/>
      <c r="B4049"/>
      <c r="J4049" s="227"/>
      <c r="O4049" s="226"/>
      <c r="P4049" s="9"/>
      <c r="R4049" s="454"/>
      <c r="S4049" s="227"/>
      <c r="T4049" s="4"/>
    </row>
    <row r="4050" spans="1:20" x14ac:dyDescent="0.2">
      <c r="A4050" s="13"/>
      <c r="B4050"/>
      <c r="J4050" s="227"/>
      <c r="O4050" s="226"/>
      <c r="P4050" s="9"/>
      <c r="R4050" s="454"/>
      <c r="S4050" s="227"/>
      <c r="T4050" s="4"/>
    </row>
    <row r="4051" spans="1:20" x14ac:dyDescent="0.2">
      <c r="A4051" s="13"/>
      <c r="B4051"/>
      <c r="J4051" s="227"/>
      <c r="O4051" s="226"/>
      <c r="P4051" s="9"/>
      <c r="R4051" s="454"/>
      <c r="S4051" s="227"/>
      <c r="T4051" s="4"/>
    </row>
    <row r="4052" spans="1:20" x14ac:dyDescent="0.2">
      <c r="A4052" s="13"/>
      <c r="B4052"/>
      <c r="J4052" s="227"/>
      <c r="O4052" s="226"/>
      <c r="P4052" s="9"/>
      <c r="R4052" s="454"/>
      <c r="S4052" s="227"/>
      <c r="T4052" s="4"/>
    </row>
    <row r="4053" spans="1:20" x14ac:dyDescent="0.2">
      <c r="A4053" s="13"/>
      <c r="B4053"/>
      <c r="J4053" s="227"/>
      <c r="O4053" s="226"/>
      <c r="P4053" s="9"/>
      <c r="R4053" s="454"/>
      <c r="S4053" s="227"/>
      <c r="T4053" s="4"/>
    </row>
    <row r="4054" spans="1:20" x14ac:dyDescent="0.2">
      <c r="A4054" s="13"/>
      <c r="B4054"/>
      <c r="J4054" s="227"/>
      <c r="O4054" s="226"/>
      <c r="P4054" s="9"/>
      <c r="R4054" s="454"/>
      <c r="S4054" s="227"/>
      <c r="T4054" s="4"/>
    </row>
    <row r="4055" spans="1:20" x14ac:dyDescent="0.2">
      <c r="A4055" s="13"/>
      <c r="B4055"/>
      <c r="J4055" s="227"/>
      <c r="O4055" s="226"/>
      <c r="P4055" s="9"/>
      <c r="R4055" s="454"/>
      <c r="S4055" s="227"/>
      <c r="T4055" s="4"/>
    </row>
    <row r="4056" spans="1:20" x14ac:dyDescent="0.2">
      <c r="A4056" s="13"/>
      <c r="B4056"/>
      <c r="J4056" s="227"/>
      <c r="O4056" s="226"/>
      <c r="P4056" s="9"/>
      <c r="R4056" s="454"/>
      <c r="S4056" s="227"/>
      <c r="T4056" s="4"/>
    </row>
    <row r="4057" spans="1:20" x14ac:dyDescent="0.2">
      <c r="A4057" s="13"/>
      <c r="B4057"/>
      <c r="J4057" s="227"/>
      <c r="O4057" s="226"/>
      <c r="P4057" s="9"/>
      <c r="R4057" s="454"/>
      <c r="S4057" s="227"/>
      <c r="T4057" s="4"/>
    </row>
    <row r="4058" spans="1:20" x14ac:dyDescent="0.2">
      <c r="A4058" s="13"/>
      <c r="B4058"/>
      <c r="J4058" s="227"/>
      <c r="O4058" s="226"/>
      <c r="P4058" s="9"/>
      <c r="R4058" s="454"/>
      <c r="S4058" s="227"/>
      <c r="T4058" s="4"/>
    </row>
    <row r="4059" spans="1:20" x14ac:dyDescent="0.2">
      <c r="A4059" s="13"/>
      <c r="B4059"/>
      <c r="J4059" s="227"/>
      <c r="O4059" s="226"/>
      <c r="P4059" s="9"/>
      <c r="R4059" s="454"/>
      <c r="S4059" s="227"/>
      <c r="T4059" s="4"/>
    </row>
    <row r="4060" spans="1:20" x14ac:dyDescent="0.2">
      <c r="A4060" s="13"/>
      <c r="B4060"/>
      <c r="J4060" s="227"/>
      <c r="O4060" s="226"/>
      <c r="P4060" s="9"/>
      <c r="R4060" s="454"/>
      <c r="S4060" s="227"/>
      <c r="T4060" s="4"/>
    </row>
    <row r="4061" spans="1:20" x14ac:dyDescent="0.2">
      <c r="A4061" s="13"/>
      <c r="B4061"/>
      <c r="J4061" s="227"/>
      <c r="O4061" s="226"/>
      <c r="P4061" s="9"/>
      <c r="R4061" s="454"/>
      <c r="S4061" s="227"/>
      <c r="T4061" s="4"/>
    </row>
    <row r="4062" spans="1:20" x14ac:dyDescent="0.2">
      <c r="A4062" s="13"/>
      <c r="B4062"/>
      <c r="J4062" s="227"/>
      <c r="O4062" s="226"/>
      <c r="P4062" s="9"/>
      <c r="R4062" s="454"/>
      <c r="S4062" s="227"/>
      <c r="T4062" s="4"/>
    </row>
    <row r="4063" spans="1:20" x14ac:dyDescent="0.2">
      <c r="A4063" s="13"/>
      <c r="B4063"/>
      <c r="J4063" s="227"/>
      <c r="O4063" s="226"/>
      <c r="P4063" s="9"/>
      <c r="R4063" s="454"/>
      <c r="S4063" s="227"/>
      <c r="T4063" s="4"/>
    </row>
    <row r="4064" spans="1:20" x14ac:dyDescent="0.2">
      <c r="A4064" s="13"/>
      <c r="B4064"/>
      <c r="J4064" s="227"/>
      <c r="O4064" s="226"/>
      <c r="P4064" s="9"/>
      <c r="R4064" s="454"/>
      <c r="S4064" s="227"/>
      <c r="T4064" s="4"/>
    </row>
    <row r="4065" spans="1:20" x14ac:dyDescent="0.2">
      <c r="A4065" s="13"/>
      <c r="B4065"/>
      <c r="J4065" s="227"/>
      <c r="O4065" s="226"/>
      <c r="P4065" s="9"/>
      <c r="R4065" s="454"/>
      <c r="S4065" s="227"/>
      <c r="T4065" s="4"/>
    </row>
    <row r="4066" spans="1:20" x14ac:dyDescent="0.2">
      <c r="A4066" s="13"/>
      <c r="B4066"/>
      <c r="J4066" s="227"/>
      <c r="O4066" s="226"/>
      <c r="P4066" s="9"/>
      <c r="R4066" s="454"/>
      <c r="S4066" s="227"/>
      <c r="T4066" s="4"/>
    </row>
    <row r="4067" spans="1:20" x14ac:dyDescent="0.2">
      <c r="A4067" s="13"/>
      <c r="B4067"/>
      <c r="J4067" s="227"/>
      <c r="O4067" s="226"/>
      <c r="P4067" s="9"/>
      <c r="R4067" s="454"/>
      <c r="S4067" s="227"/>
      <c r="T4067" s="4"/>
    </row>
    <row r="4068" spans="1:20" x14ac:dyDescent="0.2">
      <c r="A4068" s="13"/>
      <c r="B4068"/>
      <c r="J4068" s="227"/>
      <c r="O4068" s="226"/>
      <c r="P4068" s="9"/>
      <c r="R4068" s="454"/>
      <c r="S4068" s="227"/>
      <c r="T4068" s="4"/>
    </row>
    <row r="4069" spans="1:20" x14ac:dyDescent="0.2">
      <c r="A4069" s="13"/>
      <c r="B4069"/>
      <c r="J4069" s="227"/>
      <c r="O4069" s="226"/>
      <c r="P4069" s="9"/>
      <c r="R4069" s="454"/>
      <c r="S4069" s="227"/>
      <c r="T4069" s="4"/>
    </row>
    <row r="4070" spans="1:20" x14ac:dyDescent="0.2">
      <c r="A4070" s="13"/>
      <c r="B4070"/>
      <c r="J4070" s="227"/>
      <c r="O4070" s="226"/>
      <c r="P4070" s="9"/>
      <c r="R4070" s="454"/>
      <c r="S4070" s="227"/>
      <c r="T4070" s="4"/>
    </row>
    <row r="4071" spans="1:20" x14ac:dyDescent="0.2">
      <c r="A4071" s="13"/>
      <c r="B4071"/>
      <c r="J4071" s="227"/>
      <c r="O4071" s="226"/>
      <c r="P4071" s="9"/>
      <c r="R4071" s="454"/>
      <c r="S4071" s="227"/>
      <c r="T4071" s="4"/>
    </row>
    <row r="4072" spans="1:20" x14ac:dyDescent="0.2">
      <c r="A4072" s="13"/>
      <c r="B4072"/>
      <c r="J4072" s="227"/>
      <c r="O4072" s="226"/>
      <c r="P4072" s="9"/>
      <c r="R4072" s="454"/>
      <c r="S4072" s="227"/>
      <c r="T4072" s="4"/>
    </row>
    <row r="4073" spans="1:20" x14ac:dyDescent="0.2">
      <c r="A4073" s="13"/>
      <c r="B4073"/>
      <c r="J4073" s="227"/>
      <c r="O4073" s="226"/>
      <c r="P4073" s="9"/>
      <c r="R4073" s="454"/>
      <c r="S4073" s="227"/>
      <c r="T4073" s="4"/>
    </row>
    <row r="4074" spans="1:20" x14ac:dyDescent="0.2">
      <c r="A4074" s="13"/>
      <c r="B4074"/>
      <c r="J4074" s="227"/>
      <c r="O4074" s="226"/>
      <c r="P4074" s="9"/>
      <c r="R4074" s="454"/>
      <c r="S4074" s="227"/>
      <c r="T4074" s="4"/>
    </row>
    <row r="4075" spans="1:20" x14ac:dyDescent="0.2">
      <c r="A4075" s="13"/>
      <c r="B4075"/>
      <c r="J4075" s="227"/>
      <c r="O4075" s="226"/>
      <c r="P4075" s="9"/>
      <c r="R4075" s="454"/>
      <c r="S4075" s="227"/>
      <c r="T4075" s="4"/>
    </row>
    <row r="4076" spans="1:20" x14ac:dyDescent="0.2">
      <c r="A4076" s="13"/>
      <c r="B4076"/>
      <c r="J4076" s="227"/>
      <c r="O4076" s="226"/>
      <c r="P4076" s="9"/>
      <c r="R4076" s="454"/>
      <c r="S4076" s="227"/>
      <c r="T4076" s="4"/>
    </row>
    <row r="4077" spans="1:20" x14ac:dyDescent="0.2">
      <c r="A4077" s="13"/>
      <c r="B4077"/>
      <c r="J4077" s="227"/>
      <c r="O4077" s="226"/>
      <c r="P4077" s="9"/>
      <c r="R4077" s="454"/>
      <c r="S4077" s="227"/>
      <c r="T4077" s="4"/>
    </row>
    <row r="4078" spans="1:20" x14ac:dyDescent="0.2">
      <c r="A4078" s="13"/>
      <c r="B4078"/>
      <c r="J4078" s="227"/>
      <c r="O4078" s="226"/>
      <c r="P4078" s="9"/>
      <c r="R4078" s="454"/>
      <c r="S4078" s="227"/>
      <c r="T4078" s="4"/>
    </row>
    <row r="4079" spans="1:20" x14ac:dyDescent="0.2">
      <c r="A4079" s="13"/>
      <c r="B4079"/>
      <c r="J4079" s="227"/>
      <c r="O4079" s="226"/>
      <c r="P4079" s="9"/>
      <c r="R4079" s="454"/>
      <c r="S4079" s="227"/>
      <c r="T4079" s="4"/>
    </row>
    <row r="4080" spans="1:20" x14ac:dyDescent="0.2">
      <c r="A4080" s="13"/>
      <c r="B4080"/>
      <c r="J4080" s="227"/>
      <c r="O4080" s="226"/>
      <c r="P4080" s="9"/>
      <c r="R4080" s="454"/>
      <c r="S4080" s="227"/>
      <c r="T4080" s="4"/>
    </row>
    <row r="4081" spans="1:20" x14ac:dyDescent="0.2">
      <c r="A4081" s="13"/>
      <c r="B4081"/>
      <c r="J4081" s="227"/>
      <c r="O4081" s="226"/>
      <c r="P4081" s="9"/>
      <c r="R4081" s="454"/>
      <c r="S4081" s="227"/>
      <c r="T4081" s="4"/>
    </row>
    <row r="4082" spans="1:20" x14ac:dyDescent="0.2">
      <c r="A4082" s="13"/>
      <c r="B4082"/>
      <c r="J4082" s="227"/>
      <c r="O4082" s="226"/>
      <c r="P4082" s="9"/>
      <c r="R4082" s="454"/>
      <c r="S4082" s="227"/>
      <c r="T4082" s="4"/>
    </row>
    <row r="4083" spans="1:20" x14ac:dyDescent="0.2">
      <c r="A4083" s="13"/>
      <c r="B4083"/>
      <c r="J4083" s="227"/>
      <c r="O4083" s="226"/>
      <c r="P4083" s="9"/>
      <c r="R4083" s="454"/>
      <c r="S4083" s="227"/>
      <c r="T4083" s="4"/>
    </row>
    <row r="4084" spans="1:20" x14ac:dyDescent="0.2">
      <c r="A4084" s="13"/>
      <c r="B4084"/>
      <c r="J4084" s="227"/>
      <c r="O4084" s="226"/>
      <c r="P4084" s="9"/>
      <c r="R4084" s="454"/>
      <c r="S4084" s="227"/>
      <c r="T4084" s="4"/>
    </row>
    <row r="4085" spans="1:20" x14ac:dyDescent="0.2">
      <c r="A4085" s="13"/>
      <c r="B4085"/>
      <c r="J4085" s="227"/>
      <c r="O4085" s="226"/>
      <c r="P4085" s="9"/>
      <c r="R4085" s="454"/>
      <c r="S4085" s="227"/>
      <c r="T4085" s="4"/>
    </row>
    <row r="4086" spans="1:20" x14ac:dyDescent="0.2">
      <c r="A4086" s="13"/>
      <c r="B4086"/>
      <c r="J4086" s="227"/>
      <c r="O4086" s="226"/>
      <c r="P4086" s="9"/>
      <c r="R4086" s="454"/>
      <c r="S4086" s="227"/>
      <c r="T4086" s="4"/>
    </row>
    <row r="4087" spans="1:20" x14ac:dyDescent="0.2">
      <c r="A4087" s="13"/>
      <c r="B4087"/>
      <c r="J4087" s="227"/>
      <c r="O4087" s="226"/>
      <c r="P4087" s="9"/>
      <c r="R4087" s="454"/>
      <c r="S4087" s="227"/>
      <c r="T4087" s="4"/>
    </row>
    <row r="4088" spans="1:20" x14ac:dyDescent="0.2">
      <c r="A4088" s="13"/>
      <c r="B4088"/>
      <c r="J4088" s="227"/>
      <c r="O4088" s="226"/>
      <c r="P4088" s="9"/>
      <c r="R4088" s="454"/>
      <c r="S4088" s="227"/>
      <c r="T4088" s="4"/>
    </row>
    <row r="4089" spans="1:20" x14ac:dyDescent="0.2">
      <c r="A4089" s="13"/>
      <c r="B4089"/>
      <c r="J4089" s="227"/>
      <c r="O4089" s="226"/>
      <c r="P4089" s="9"/>
      <c r="R4089" s="454"/>
      <c r="S4089" s="227"/>
      <c r="T4089" s="4"/>
    </row>
    <row r="4090" spans="1:20" x14ac:dyDescent="0.2">
      <c r="A4090" s="13"/>
      <c r="B4090"/>
      <c r="J4090" s="227"/>
      <c r="O4090" s="226"/>
      <c r="P4090" s="9"/>
      <c r="R4090" s="454"/>
      <c r="S4090" s="227"/>
      <c r="T4090" s="4"/>
    </row>
    <row r="4091" spans="1:20" x14ac:dyDescent="0.2">
      <c r="A4091" s="13"/>
      <c r="B4091"/>
      <c r="J4091" s="227"/>
      <c r="O4091" s="226"/>
      <c r="P4091" s="9"/>
      <c r="R4091" s="454"/>
      <c r="S4091" s="227"/>
      <c r="T4091" s="4"/>
    </row>
    <row r="4092" spans="1:20" x14ac:dyDescent="0.2">
      <c r="A4092" s="13"/>
      <c r="B4092"/>
      <c r="J4092" s="227"/>
      <c r="O4092" s="226"/>
      <c r="P4092" s="9"/>
      <c r="R4092" s="454"/>
      <c r="S4092" s="227"/>
      <c r="T4092" s="4"/>
    </row>
    <row r="4093" spans="1:20" x14ac:dyDescent="0.2">
      <c r="A4093" s="13"/>
      <c r="B4093"/>
      <c r="J4093" s="227"/>
      <c r="O4093" s="226"/>
      <c r="P4093" s="9"/>
      <c r="R4093" s="454"/>
      <c r="S4093" s="227"/>
      <c r="T4093" s="4"/>
    </row>
    <row r="4094" spans="1:20" x14ac:dyDescent="0.2">
      <c r="A4094" s="13"/>
      <c r="B4094"/>
      <c r="J4094" s="227"/>
      <c r="O4094" s="226"/>
      <c r="P4094" s="9"/>
      <c r="R4094" s="454"/>
      <c r="S4094" s="227"/>
      <c r="T4094" s="4"/>
    </row>
    <row r="4095" spans="1:20" x14ac:dyDescent="0.2">
      <c r="A4095" s="13"/>
      <c r="B4095"/>
      <c r="J4095" s="227"/>
      <c r="O4095" s="226"/>
      <c r="P4095" s="9"/>
      <c r="R4095" s="454"/>
      <c r="S4095" s="227"/>
      <c r="T4095" s="4"/>
    </row>
    <row r="4096" spans="1:20" x14ac:dyDescent="0.2">
      <c r="A4096" s="13"/>
      <c r="B4096"/>
      <c r="J4096" s="227"/>
      <c r="O4096" s="226"/>
      <c r="P4096" s="9"/>
      <c r="R4096" s="454"/>
      <c r="S4096" s="227"/>
      <c r="T4096" s="4"/>
    </row>
    <row r="4097" spans="1:20" x14ac:dyDescent="0.2">
      <c r="A4097" s="13"/>
      <c r="B4097"/>
      <c r="J4097" s="227"/>
      <c r="O4097" s="226"/>
      <c r="P4097" s="9"/>
      <c r="R4097" s="454"/>
      <c r="S4097" s="227"/>
      <c r="T4097" s="4"/>
    </row>
    <row r="4098" spans="1:20" x14ac:dyDescent="0.2">
      <c r="A4098" s="13"/>
      <c r="B4098"/>
      <c r="J4098" s="227"/>
      <c r="O4098" s="226"/>
      <c r="P4098" s="9"/>
      <c r="R4098" s="454"/>
      <c r="S4098" s="227"/>
      <c r="T4098" s="4"/>
    </row>
    <row r="4099" spans="1:20" x14ac:dyDescent="0.2">
      <c r="A4099" s="13"/>
      <c r="B4099"/>
      <c r="J4099" s="227"/>
      <c r="O4099" s="226"/>
      <c r="P4099" s="9"/>
      <c r="R4099" s="454"/>
      <c r="S4099" s="227"/>
      <c r="T4099" s="4"/>
    </row>
    <row r="4100" spans="1:20" x14ac:dyDescent="0.2">
      <c r="A4100" s="13"/>
      <c r="B4100"/>
      <c r="J4100" s="227"/>
      <c r="O4100" s="226"/>
      <c r="P4100" s="9"/>
      <c r="R4100" s="454"/>
      <c r="S4100" s="227"/>
      <c r="T4100" s="4"/>
    </row>
    <row r="4101" spans="1:20" x14ac:dyDescent="0.2">
      <c r="A4101" s="13"/>
      <c r="B4101"/>
      <c r="J4101" s="227"/>
      <c r="O4101" s="226"/>
      <c r="P4101" s="9"/>
      <c r="R4101" s="454"/>
      <c r="S4101" s="227"/>
      <c r="T4101" s="4"/>
    </row>
    <row r="4102" spans="1:20" x14ac:dyDescent="0.2">
      <c r="A4102" s="13"/>
      <c r="B4102"/>
      <c r="J4102" s="227"/>
      <c r="O4102" s="226"/>
      <c r="P4102" s="9"/>
      <c r="R4102" s="454"/>
      <c r="S4102" s="227"/>
      <c r="T4102" s="4"/>
    </row>
    <row r="4103" spans="1:20" x14ac:dyDescent="0.2">
      <c r="A4103" s="13"/>
      <c r="B4103"/>
      <c r="J4103" s="227"/>
      <c r="O4103" s="226"/>
      <c r="P4103" s="9"/>
      <c r="R4103" s="454"/>
      <c r="S4103" s="227"/>
      <c r="T4103" s="4"/>
    </row>
    <row r="4104" spans="1:20" x14ac:dyDescent="0.2">
      <c r="A4104" s="13"/>
      <c r="B4104"/>
      <c r="J4104" s="227"/>
      <c r="O4104" s="226"/>
      <c r="P4104" s="9"/>
      <c r="R4104" s="454"/>
      <c r="S4104" s="227"/>
      <c r="T4104" s="4"/>
    </row>
    <row r="4105" spans="1:20" x14ac:dyDescent="0.2">
      <c r="A4105" s="13"/>
      <c r="B4105"/>
      <c r="J4105" s="227"/>
      <c r="O4105" s="226"/>
      <c r="P4105" s="9"/>
      <c r="R4105" s="454"/>
      <c r="S4105" s="227"/>
      <c r="T4105" s="4"/>
    </row>
    <row r="4106" spans="1:20" x14ac:dyDescent="0.2">
      <c r="A4106" s="13"/>
      <c r="B4106"/>
      <c r="J4106" s="227"/>
      <c r="O4106" s="226"/>
      <c r="P4106" s="9"/>
      <c r="R4106" s="454"/>
      <c r="S4106" s="227"/>
      <c r="T4106" s="4"/>
    </row>
    <row r="4107" spans="1:20" x14ac:dyDescent="0.2">
      <c r="A4107" s="13"/>
      <c r="B4107"/>
      <c r="J4107" s="227"/>
      <c r="O4107" s="226"/>
      <c r="P4107" s="9"/>
      <c r="R4107" s="454"/>
      <c r="S4107" s="227"/>
      <c r="T4107" s="4"/>
    </row>
    <row r="4108" spans="1:20" x14ac:dyDescent="0.2">
      <c r="A4108" s="13"/>
      <c r="B4108"/>
      <c r="J4108" s="227"/>
      <c r="O4108" s="226"/>
      <c r="P4108" s="9"/>
      <c r="R4108" s="454"/>
      <c r="S4108" s="227"/>
      <c r="T4108" s="4"/>
    </row>
    <row r="4109" spans="1:20" x14ac:dyDescent="0.2">
      <c r="A4109" s="13"/>
      <c r="B4109"/>
      <c r="J4109" s="227"/>
      <c r="O4109" s="226"/>
      <c r="P4109" s="9"/>
      <c r="R4109" s="454"/>
      <c r="S4109" s="227"/>
      <c r="T4109" s="4"/>
    </row>
    <row r="4110" spans="1:20" x14ac:dyDescent="0.2">
      <c r="A4110" s="13"/>
      <c r="B4110"/>
      <c r="J4110" s="227"/>
      <c r="O4110" s="226"/>
      <c r="P4110" s="9"/>
      <c r="R4110" s="454"/>
      <c r="S4110" s="227"/>
      <c r="T4110" s="4"/>
    </row>
    <row r="4111" spans="1:20" x14ac:dyDescent="0.2">
      <c r="A4111" s="13"/>
      <c r="B4111"/>
      <c r="J4111" s="227"/>
      <c r="O4111" s="226"/>
      <c r="P4111" s="9"/>
      <c r="R4111" s="454"/>
      <c r="S4111" s="227"/>
      <c r="T4111" s="4"/>
    </row>
    <row r="4112" spans="1:20" x14ac:dyDescent="0.2">
      <c r="A4112" s="13"/>
      <c r="B4112"/>
      <c r="J4112" s="227"/>
      <c r="O4112" s="226"/>
      <c r="P4112" s="9"/>
      <c r="R4112" s="454"/>
      <c r="S4112" s="227"/>
      <c r="T4112" s="4"/>
    </row>
    <row r="4113" spans="1:20" x14ac:dyDescent="0.2">
      <c r="A4113" s="13"/>
      <c r="B4113"/>
      <c r="J4113" s="227"/>
      <c r="O4113" s="226"/>
      <c r="P4113" s="9"/>
      <c r="R4113" s="454"/>
      <c r="S4113" s="227"/>
      <c r="T4113" s="4"/>
    </row>
    <row r="4114" spans="1:20" x14ac:dyDescent="0.2">
      <c r="A4114" s="13"/>
      <c r="B4114"/>
      <c r="J4114" s="227"/>
      <c r="O4114" s="226"/>
      <c r="P4114" s="9"/>
      <c r="R4114" s="454"/>
      <c r="S4114" s="227"/>
      <c r="T4114" s="4"/>
    </row>
    <row r="4115" spans="1:20" x14ac:dyDescent="0.2">
      <c r="A4115" s="13"/>
      <c r="B4115"/>
      <c r="J4115" s="227"/>
      <c r="O4115" s="226"/>
      <c r="P4115" s="9"/>
      <c r="R4115" s="454"/>
      <c r="S4115" s="227"/>
      <c r="T4115" s="4"/>
    </row>
    <row r="4116" spans="1:20" x14ac:dyDescent="0.2">
      <c r="A4116" s="13"/>
      <c r="B4116"/>
      <c r="J4116" s="227"/>
      <c r="O4116" s="226"/>
      <c r="P4116" s="9"/>
      <c r="R4116" s="454"/>
      <c r="S4116" s="227"/>
      <c r="T4116" s="4"/>
    </row>
    <row r="4117" spans="1:20" x14ac:dyDescent="0.2">
      <c r="A4117" s="13"/>
      <c r="B4117"/>
      <c r="J4117" s="227"/>
      <c r="O4117" s="226"/>
      <c r="P4117" s="9"/>
      <c r="R4117" s="454"/>
      <c r="S4117" s="227"/>
      <c r="T4117" s="4"/>
    </row>
    <row r="4118" spans="1:20" x14ac:dyDescent="0.2">
      <c r="A4118" s="13"/>
      <c r="B4118"/>
      <c r="J4118" s="227"/>
      <c r="O4118" s="226"/>
      <c r="P4118" s="9"/>
      <c r="R4118" s="454"/>
      <c r="S4118" s="227"/>
      <c r="T4118" s="4"/>
    </row>
    <row r="4119" spans="1:20" x14ac:dyDescent="0.2">
      <c r="A4119" s="13"/>
      <c r="B4119"/>
      <c r="J4119" s="227"/>
      <c r="O4119" s="226"/>
      <c r="P4119" s="9"/>
      <c r="R4119" s="454"/>
      <c r="S4119" s="227"/>
      <c r="T4119" s="4"/>
    </row>
    <row r="4120" spans="1:20" x14ac:dyDescent="0.2">
      <c r="A4120" s="13"/>
      <c r="B4120"/>
      <c r="J4120" s="227"/>
      <c r="O4120" s="226"/>
      <c r="P4120" s="9"/>
      <c r="R4120" s="454"/>
      <c r="S4120" s="227"/>
      <c r="T4120" s="4"/>
    </row>
    <row r="4121" spans="1:20" x14ac:dyDescent="0.2">
      <c r="A4121" s="13"/>
      <c r="B4121"/>
      <c r="J4121" s="227"/>
      <c r="O4121" s="226"/>
      <c r="P4121" s="9"/>
      <c r="R4121" s="454"/>
      <c r="S4121" s="227"/>
      <c r="T4121" s="4"/>
    </row>
    <row r="4122" spans="1:20" x14ac:dyDescent="0.2">
      <c r="A4122" s="13"/>
      <c r="B4122"/>
      <c r="J4122" s="227"/>
      <c r="O4122" s="226"/>
      <c r="P4122" s="9"/>
      <c r="R4122" s="454"/>
      <c r="S4122" s="227"/>
      <c r="T4122" s="4"/>
    </row>
    <row r="4123" spans="1:20" x14ac:dyDescent="0.2">
      <c r="A4123" s="13"/>
      <c r="B4123"/>
      <c r="J4123" s="227"/>
      <c r="O4123" s="226"/>
      <c r="P4123" s="9"/>
      <c r="R4123" s="454"/>
      <c r="S4123" s="227"/>
      <c r="T4123" s="4"/>
    </row>
    <row r="4124" spans="1:20" x14ac:dyDescent="0.2">
      <c r="A4124" s="13"/>
      <c r="B4124"/>
      <c r="J4124" s="227"/>
      <c r="O4124" s="226"/>
      <c r="P4124" s="9"/>
      <c r="R4124" s="454"/>
      <c r="S4124" s="227"/>
      <c r="T4124" s="4"/>
    </row>
    <row r="4125" spans="1:20" x14ac:dyDescent="0.2">
      <c r="A4125" s="13"/>
      <c r="B4125"/>
      <c r="J4125" s="227"/>
      <c r="O4125" s="226"/>
      <c r="P4125" s="9"/>
      <c r="R4125" s="454"/>
      <c r="S4125" s="227"/>
      <c r="T4125" s="4"/>
    </row>
    <row r="4126" spans="1:20" x14ac:dyDescent="0.2">
      <c r="A4126" s="13"/>
      <c r="B4126"/>
      <c r="J4126" s="227"/>
      <c r="O4126" s="226"/>
      <c r="P4126" s="9"/>
      <c r="R4126" s="454"/>
      <c r="S4126" s="227"/>
      <c r="T4126" s="4"/>
    </row>
    <row r="4127" spans="1:20" x14ac:dyDescent="0.2">
      <c r="A4127" s="13"/>
      <c r="B4127"/>
      <c r="J4127" s="227"/>
      <c r="O4127" s="226"/>
      <c r="P4127" s="9"/>
      <c r="R4127" s="454"/>
      <c r="S4127" s="227"/>
      <c r="T4127" s="4"/>
    </row>
    <row r="4128" spans="1:20" x14ac:dyDescent="0.2">
      <c r="A4128" s="13"/>
      <c r="B4128"/>
      <c r="J4128" s="227"/>
      <c r="O4128" s="226"/>
      <c r="P4128" s="9"/>
      <c r="R4128" s="454"/>
      <c r="S4128" s="227"/>
      <c r="T4128" s="4"/>
    </row>
    <row r="4129" spans="1:20" x14ac:dyDescent="0.2">
      <c r="A4129" s="13"/>
      <c r="B4129"/>
      <c r="J4129" s="227"/>
      <c r="O4129" s="226"/>
      <c r="P4129" s="9"/>
      <c r="R4129" s="454"/>
      <c r="S4129" s="227"/>
      <c r="T4129" s="4"/>
    </row>
    <row r="4130" spans="1:20" x14ac:dyDescent="0.2">
      <c r="A4130" s="13"/>
      <c r="B4130"/>
      <c r="J4130" s="227"/>
      <c r="O4130" s="226"/>
      <c r="P4130" s="9"/>
      <c r="R4130" s="454"/>
      <c r="S4130" s="227"/>
      <c r="T4130" s="4"/>
    </row>
    <row r="4131" spans="1:20" x14ac:dyDescent="0.2">
      <c r="A4131" s="13"/>
      <c r="B4131"/>
      <c r="J4131" s="227"/>
      <c r="O4131" s="226"/>
      <c r="P4131" s="9"/>
      <c r="R4131" s="454"/>
      <c r="S4131" s="227"/>
      <c r="T4131" s="4"/>
    </row>
    <row r="4132" spans="1:20" x14ac:dyDescent="0.2">
      <c r="A4132" s="13"/>
      <c r="B4132"/>
      <c r="J4132" s="227"/>
      <c r="O4132" s="226"/>
      <c r="P4132" s="9"/>
      <c r="R4132" s="454"/>
      <c r="S4132" s="227"/>
      <c r="T4132" s="4"/>
    </row>
    <row r="4133" spans="1:20" x14ac:dyDescent="0.2">
      <c r="A4133" s="13"/>
      <c r="B4133"/>
      <c r="J4133" s="227"/>
      <c r="O4133" s="226"/>
      <c r="P4133" s="9"/>
      <c r="R4133" s="454"/>
      <c r="S4133" s="227"/>
      <c r="T4133" s="4"/>
    </row>
    <row r="4134" spans="1:20" x14ac:dyDescent="0.2">
      <c r="A4134" s="13"/>
      <c r="B4134"/>
      <c r="J4134" s="227"/>
      <c r="O4134" s="226"/>
      <c r="P4134" s="9"/>
      <c r="R4134" s="454"/>
      <c r="S4134" s="227"/>
      <c r="T4134" s="4"/>
    </row>
    <row r="4135" spans="1:20" x14ac:dyDescent="0.2">
      <c r="A4135" s="13"/>
      <c r="B4135"/>
      <c r="J4135" s="227"/>
      <c r="O4135" s="226"/>
      <c r="P4135" s="9"/>
      <c r="R4135" s="454"/>
      <c r="S4135" s="227"/>
      <c r="T4135" s="4"/>
    </row>
    <row r="4136" spans="1:20" x14ac:dyDescent="0.2">
      <c r="A4136" s="13"/>
      <c r="B4136"/>
      <c r="J4136" s="227"/>
      <c r="O4136" s="226"/>
      <c r="P4136" s="9"/>
      <c r="R4136" s="454"/>
      <c r="S4136" s="227"/>
      <c r="T4136" s="4"/>
    </row>
    <row r="4137" spans="1:20" x14ac:dyDescent="0.2">
      <c r="A4137" s="13"/>
      <c r="B4137"/>
      <c r="J4137" s="227"/>
      <c r="O4137" s="226"/>
      <c r="P4137" s="9"/>
      <c r="R4137" s="454"/>
      <c r="S4137" s="227"/>
      <c r="T4137" s="4"/>
    </row>
    <row r="4138" spans="1:20" x14ac:dyDescent="0.2">
      <c r="A4138" s="13"/>
      <c r="B4138"/>
      <c r="J4138" s="227"/>
      <c r="O4138" s="226"/>
      <c r="P4138" s="9"/>
      <c r="R4138" s="454"/>
      <c r="S4138" s="227"/>
      <c r="T4138" s="4"/>
    </row>
    <row r="4139" spans="1:20" x14ac:dyDescent="0.2">
      <c r="A4139" s="13"/>
      <c r="B4139"/>
      <c r="J4139" s="227"/>
      <c r="O4139" s="226"/>
      <c r="P4139" s="9"/>
      <c r="R4139" s="454"/>
      <c r="S4139" s="227"/>
      <c r="T4139" s="4"/>
    </row>
    <row r="4140" spans="1:20" x14ac:dyDescent="0.2">
      <c r="A4140" s="13"/>
      <c r="B4140"/>
      <c r="J4140" s="227"/>
      <c r="O4140" s="226"/>
      <c r="P4140" s="9"/>
      <c r="R4140" s="454"/>
      <c r="S4140" s="227"/>
      <c r="T4140" s="4"/>
    </row>
    <row r="4141" spans="1:20" x14ac:dyDescent="0.2">
      <c r="A4141" s="13"/>
      <c r="B4141"/>
      <c r="J4141" s="227"/>
      <c r="O4141" s="226"/>
      <c r="P4141" s="9"/>
      <c r="R4141" s="454"/>
      <c r="S4141" s="227"/>
      <c r="T4141" s="4"/>
    </row>
    <row r="4142" spans="1:20" x14ac:dyDescent="0.2">
      <c r="A4142" s="13"/>
      <c r="B4142"/>
      <c r="J4142" s="227"/>
      <c r="O4142" s="226"/>
      <c r="P4142" s="9"/>
      <c r="R4142" s="454"/>
      <c r="S4142" s="227"/>
      <c r="T4142" s="4"/>
    </row>
    <row r="4143" spans="1:20" x14ac:dyDescent="0.2">
      <c r="A4143" s="13"/>
      <c r="B4143"/>
      <c r="J4143" s="227"/>
      <c r="O4143" s="226"/>
      <c r="P4143" s="9"/>
      <c r="R4143" s="454"/>
      <c r="S4143" s="227"/>
      <c r="T4143" s="4"/>
    </row>
    <row r="4144" spans="1:20" x14ac:dyDescent="0.2">
      <c r="A4144" s="13"/>
      <c r="B4144"/>
      <c r="J4144" s="227"/>
      <c r="O4144" s="226"/>
      <c r="P4144" s="9"/>
      <c r="R4144" s="454"/>
      <c r="S4144" s="227"/>
      <c r="T4144" s="4"/>
    </row>
    <row r="4145" spans="1:20" x14ac:dyDescent="0.2">
      <c r="A4145" s="13"/>
      <c r="B4145"/>
      <c r="J4145" s="227"/>
      <c r="O4145" s="226"/>
      <c r="P4145" s="9"/>
      <c r="R4145" s="454"/>
      <c r="S4145" s="227"/>
      <c r="T4145" s="4"/>
    </row>
    <row r="4146" spans="1:20" x14ac:dyDescent="0.2">
      <c r="A4146" s="13"/>
      <c r="B4146"/>
      <c r="J4146" s="227"/>
      <c r="O4146" s="226"/>
      <c r="P4146" s="9"/>
      <c r="R4146" s="454"/>
      <c r="S4146" s="227"/>
      <c r="T4146" s="4"/>
    </row>
    <row r="4147" spans="1:20" x14ac:dyDescent="0.2">
      <c r="A4147" s="13"/>
      <c r="B4147"/>
      <c r="J4147" s="227"/>
      <c r="O4147" s="226"/>
      <c r="P4147" s="9"/>
      <c r="R4147" s="454"/>
      <c r="S4147" s="227"/>
      <c r="T4147" s="4"/>
    </row>
    <row r="4148" spans="1:20" x14ac:dyDescent="0.2">
      <c r="A4148" s="13"/>
      <c r="B4148"/>
      <c r="J4148" s="227"/>
      <c r="O4148" s="226"/>
      <c r="P4148" s="9"/>
      <c r="R4148" s="454"/>
      <c r="S4148" s="227"/>
      <c r="T4148" s="4"/>
    </row>
    <row r="4149" spans="1:20" x14ac:dyDescent="0.2">
      <c r="A4149" s="13"/>
      <c r="B4149"/>
      <c r="J4149" s="227"/>
      <c r="O4149" s="226"/>
      <c r="P4149" s="9"/>
      <c r="R4149" s="454"/>
      <c r="S4149" s="227"/>
      <c r="T4149" s="4"/>
    </row>
    <row r="4150" spans="1:20" x14ac:dyDescent="0.2">
      <c r="A4150" s="13"/>
      <c r="B4150"/>
      <c r="J4150" s="227"/>
      <c r="O4150" s="226"/>
      <c r="P4150" s="9"/>
      <c r="R4150" s="454"/>
      <c r="S4150" s="227"/>
      <c r="T4150" s="4"/>
    </row>
    <row r="4151" spans="1:20" x14ac:dyDescent="0.2">
      <c r="A4151" s="13"/>
      <c r="B4151"/>
      <c r="J4151" s="227"/>
      <c r="O4151" s="226"/>
      <c r="P4151" s="9"/>
      <c r="R4151" s="454"/>
      <c r="S4151" s="227"/>
      <c r="T4151" s="4"/>
    </row>
    <row r="4152" spans="1:20" x14ac:dyDescent="0.2">
      <c r="A4152" s="13"/>
      <c r="B4152"/>
      <c r="J4152" s="227"/>
      <c r="O4152" s="226"/>
      <c r="P4152" s="9"/>
      <c r="R4152" s="454"/>
      <c r="S4152" s="227"/>
      <c r="T4152" s="4"/>
    </row>
    <row r="4153" spans="1:20" x14ac:dyDescent="0.2">
      <c r="A4153" s="13"/>
      <c r="B4153"/>
      <c r="J4153" s="227"/>
      <c r="O4153" s="226"/>
      <c r="P4153" s="9"/>
      <c r="R4153" s="454"/>
      <c r="S4153" s="227"/>
      <c r="T4153" s="4"/>
    </row>
    <row r="4154" spans="1:20" x14ac:dyDescent="0.2">
      <c r="A4154" s="13"/>
      <c r="B4154"/>
      <c r="J4154" s="227"/>
      <c r="O4154" s="226"/>
      <c r="P4154" s="9"/>
      <c r="R4154" s="454"/>
      <c r="S4154" s="227"/>
      <c r="T4154" s="4"/>
    </row>
    <row r="4155" spans="1:20" x14ac:dyDescent="0.2">
      <c r="A4155" s="13"/>
      <c r="B4155"/>
      <c r="J4155" s="227"/>
      <c r="O4155" s="226"/>
      <c r="P4155" s="9"/>
      <c r="R4155" s="454"/>
      <c r="S4155" s="227"/>
      <c r="T4155" s="4"/>
    </row>
    <row r="4156" spans="1:20" x14ac:dyDescent="0.2">
      <c r="A4156" s="13"/>
      <c r="B4156"/>
      <c r="J4156" s="227"/>
      <c r="O4156" s="226"/>
      <c r="P4156" s="9"/>
      <c r="R4156" s="454"/>
      <c r="S4156" s="227"/>
      <c r="T4156" s="4"/>
    </row>
    <row r="4157" spans="1:20" x14ac:dyDescent="0.2">
      <c r="A4157" s="13"/>
      <c r="B4157"/>
      <c r="J4157" s="227"/>
      <c r="O4157" s="226"/>
      <c r="P4157" s="9"/>
      <c r="R4157" s="454"/>
      <c r="S4157" s="227"/>
      <c r="T4157" s="4"/>
    </row>
    <row r="4158" spans="1:20" x14ac:dyDescent="0.2">
      <c r="A4158" s="13"/>
      <c r="B4158"/>
      <c r="J4158" s="227"/>
      <c r="O4158" s="226"/>
      <c r="P4158" s="9"/>
      <c r="R4158" s="454"/>
      <c r="S4158" s="227"/>
      <c r="T4158" s="4"/>
    </row>
    <row r="4159" spans="1:20" x14ac:dyDescent="0.2">
      <c r="A4159" s="13"/>
      <c r="B4159"/>
      <c r="J4159" s="227"/>
      <c r="O4159" s="226"/>
      <c r="P4159" s="9"/>
      <c r="R4159" s="454"/>
      <c r="S4159" s="227"/>
      <c r="T4159" s="4"/>
    </row>
    <row r="4160" spans="1:20" x14ac:dyDescent="0.2">
      <c r="A4160" s="13"/>
      <c r="B4160"/>
      <c r="J4160" s="227"/>
      <c r="O4160" s="226"/>
      <c r="P4160" s="9"/>
      <c r="R4160" s="454"/>
      <c r="S4160" s="227"/>
      <c r="T4160" s="4"/>
    </row>
    <row r="4161" spans="1:20" x14ac:dyDescent="0.2">
      <c r="A4161" s="13"/>
      <c r="B4161"/>
      <c r="J4161" s="227"/>
      <c r="O4161" s="226"/>
      <c r="P4161" s="9"/>
      <c r="R4161" s="454"/>
      <c r="S4161" s="227"/>
      <c r="T4161" s="4"/>
    </row>
    <row r="4162" spans="1:20" x14ac:dyDescent="0.2">
      <c r="A4162" s="13"/>
      <c r="B4162"/>
      <c r="J4162" s="227"/>
      <c r="O4162" s="226"/>
      <c r="P4162" s="9"/>
      <c r="R4162" s="454"/>
      <c r="S4162" s="227"/>
      <c r="T4162" s="4"/>
    </row>
    <row r="4163" spans="1:20" x14ac:dyDescent="0.2">
      <c r="A4163" s="13"/>
      <c r="B4163"/>
      <c r="J4163" s="227"/>
      <c r="O4163" s="226"/>
      <c r="P4163" s="9"/>
      <c r="R4163" s="454"/>
      <c r="S4163" s="227"/>
      <c r="T4163" s="4"/>
    </row>
    <row r="4164" spans="1:20" x14ac:dyDescent="0.2">
      <c r="A4164" s="13"/>
      <c r="B4164"/>
      <c r="J4164" s="227"/>
      <c r="O4164" s="226"/>
      <c r="P4164" s="9"/>
      <c r="R4164" s="454"/>
      <c r="S4164" s="227"/>
      <c r="T4164" s="4"/>
    </row>
    <row r="4165" spans="1:20" x14ac:dyDescent="0.2">
      <c r="A4165" s="13"/>
      <c r="B4165"/>
      <c r="J4165" s="227"/>
      <c r="O4165" s="226"/>
      <c r="P4165" s="9"/>
      <c r="R4165" s="454"/>
      <c r="S4165" s="227"/>
      <c r="T4165" s="4"/>
    </row>
    <row r="4166" spans="1:20" x14ac:dyDescent="0.2">
      <c r="A4166" s="13"/>
      <c r="B4166"/>
      <c r="J4166" s="227"/>
      <c r="O4166" s="226"/>
      <c r="P4166" s="9"/>
      <c r="R4166" s="454"/>
      <c r="S4166" s="227"/>
      <c r="T4166" s="4"/>
    </row>
    <row r="4167" spans="1:20" x14ac:dyDescent="0.2">
      <c r="A4167" s="13"/>
      <c r="B4167"/>
      <c r="J4167" s="227"/>
      <c r="O4167" s="226"/>
      <c r="P4167" s="9"/>
      <c r="R4167" s="454"/>
      <c r="S4167" s="227"/>
      <c r="T4167" s="4"/>
    </row>
    <row r="4168" spans="1:20" x14ac:dyDescent="0.2">
      <c r="A4168" s="13"/>
      <c r="B4168"/>
      <c r="J4168" s="227"/>
      <c r="O4168" s="226"/>
      <c r="P4168" s="9"/>
      <c r="R4168" s="454"/>
      <c r="S4168" s="227"/>
      <c r="T4168" s="4"/>
    </row>
    <row r="4169" spans="1:20" x14ac:dyDescent="0.2">
      <c r="A4169" s="13"/>
      <c r="B4169"/>
      <c r="J4169" s="227"/>
      <c r="O4169" s="226"/>
      <c r="P4169" s="9"/>
      <c r="R4169" s="454"/>
      <c r="S4169" s="227"/>
      <c r="T4169" s="4"/>
    </row>
    <row r="4170" spans="1:20" x14ac:dyDescent="0.2">
      <c r="A4170" s="13"/>
      <c r="B4170"/>
      <c r="J4170" s="227"/>
      <c r="O4170" s="226"/>
      <c r="P4170" s="9"/>
      <c r="R4170" s="454"/>
      <c r="S4170" s="227"/>
      <c r="T4170" s="4"/>
    </row>
    <row r="4171" spans="1:20" x14ac:dyDescent="0.2">
      <c r="A4171" s="13"/>
      <c r="B4171"/>
      <c r="J4171" s="227"/>
      <c r="O4171" s="226"/>
      <c r="P4171" s="9"/>
      <c r="R4171" s="454"/>
      <c r="S4171" s="227"/>
      <c r="T4171" s="4"/>
    </row>
    <row r="4172" spans="1:20" x14ac:dyDescent="0.2">
      <c r="A4172" s="13"/>
      <c r="B4172"/>
      <c r="J4172" s="227"/>
      <c r="O4172" s="226"/>
      <c r="P4172" s="9"/>
      <c r="R4172" s="454"/>
      <c r="S4172" s="227"/>
      <c r="T4172" s="4"/>
    </row>
    <row r="4173" spans="1:20" x14ac:dyDescent="0.2">
      <c r="A4173" s="13"/>
      <c r="B4173"/>
      <c r="J4173" s="227"/>
      <c r="O4173" s="226"/>
      <c r="P4173" s="9"/>
      <c r="R4173" s="454"/>
      <c r="S4173" s="227"/>
      <c r="T4173" s="4"/>
    </row>
    <row r="4174" spans="1:20" x14ac:dyDescent="0.2">
      <c r="A4174" s="13"/>
      <c r="B4174"/>
      <c r="J4174" s="227"/>
      <c r="O4174" s="226"/>
      <c r="P4174" s="9"/>
      <c r="R4174" s="454"/>
      <c r="S4174" s="227"/>
      <c r="T4174" s="4"/>
    </row>
    <row r="4175" spans="1:20" x14ac:dyDescent="0.2">
      <c r="A4175" s="13"/>
      <c r="B4175"/>
      <c r="J4175" s="227"/>
      <c r="O4175" s="226"/>
      <c r="P4175" s="9"/>
      <c r="R4175" s="454"/>
      <c r="S4175" s="227"/>
      <c r="T4175" s="4"/>
    </row>
    <row r="4176" spans="1:20" x14ac:dyDescent="0.2">
      <c r="A4176" s="13"/>
      <c r="B4176"/>
      <c r="J4176" s="227"/>
      <c r="O4176" s="226"/>
      <c r="P4176" s="9"/>
      <c r="R4176" s="454"/>
      <c r="S4176" s="227"/>
      <c r="T4176" s="4"/>
    </row>
    <row r="4177" spans="1:20" x14ac:dyDescent="0.2">
      <c r="A4177" s="13"/>
      <c r="B4177"/>
      <c r="J4177" s="227"/>
      <c r="O4177" s="226"/>
      <c r="P4177" s="9"/>
      <c r="R4177" s="454"/>
      <c r="S4177" s="227"/>
      <c r="T4177" s="4"/>
    </row>
    <row r="4178" spans="1:20" x14ac:dyDescent="0.2">
      <c r="A4178" s="13"/>
      <c r="B4178"/>
      <c r="J4178" s="227"/>
      <c r="O4178" s="226"/>
      <c r="P4178" s="9"/>
      <c r="R4178" s="454"/>
      <c r="S4178" s="227"/>
      <c r="T4178" s="4"/>
    </row>
    <row r="4179" spans="1:20" x14ac:dyDescent="0.2">
      <c r="A4179" s="13"/>
      <c r="B4179"/>
      <c r="J4179" s="227"/>
      <c r="O4179" s="226"/>
      <c r="P4179" s="9"/>
      <c r="R4179" s="454"/>
      <c r="S4179" s="227"/>
      <c r="T4179" s="4"/>
    </row>
    <row r="4180" spans="1:20" x14ac:dyDescent="0.2">
      <c r="A4180" s="13"/>
      <c r="B4180"/>
      <c r="J4180" s="227"/>
      <c r="O4180" s="226"/>
      <c r="P4180" s="9"/>
      <c r="R4180" s="454"/>
      <c r="S4180" s="227"/>
      <c r="T4180" s="4"/>
    </row>
    <row r="4181" spans="1:20" x14ac:dyDescent="0.2">
      <c r="A4181" s="13"/>
      <c r="B4181"/>
      <c r="J4181" s="227"/>
      <c r="O4181" s="226"/>
      <c r="P4181" s="9"/>
      <c r="R4181" s="454"/>
      <c r="S4181" s="227"/>
      <c r="T4181" s="4"/>
    </row>
    <row r="4182" spans="1:20" x14ac:dyDescent="0.2">
      <c r="A4182" s="13"/>
      <c r="B4182"/>
      <c r="J4182" s="227"/>
      <c r="O4182" s="226"/>
      <c r="P4182" s="9"/>
      <c r="R4182" s="454"/>
      <c r="S4182" s="227"/>
      <c r="T4182" s="4"/>
    </row>
    <row r="4183" spans="1:20" x14ac:dyDescent="0.2">
      <c r="A4183" s="13"/>
      <c r="B4183"/>
      <c r="J4183" s="227"/>
      <c r="O4183" s="226"/>
      <c r="P4183" s="9"/>
      <c r="R4183" s="454"/>
      <c r="S4183" s="227"/>
      <c r="T4183" s="4"/>
    </row>
    <row r="4184" spans="1:20" x14ac:dyDescent="0.2">
      <c r="A4184" s="13"/>
      <c r="B4184"/>
      <c r="J4184" s="227"/>
      <c r="O4184" s="226"/>
      <c r="P4184" s="9"/>
      <c r="R4184" s="454"/>
      <c r="S4184" s="227"/>
      <c r="T4184" s="4"/>
    </row>
    <row r="4185" spans="1:20" x14ac:dyDescent="0.2">
      <c r="A4185" s="13"/>
      <c r="B4185"/>
      <c r="J4185" s="227"/>
      <c r="O4185" s="226"/>
      <c r="P4185" s="9"/>
      <c r="R4185" s="454"/>
      <c r="S4185" s="227"/>
      <c r="T4185" s="4"/>
    </row>
    <row r="4186" spans="1:20" x14ac:dyDescent="0.2">
      <c r="A4186" s="13"/>
      <c r="B4186"/>
      <c r="J4186" s="227"/>
      <c r="O4186" s="226"/>
      <c r="P4186" s="9"/>
      <c r="R4186" s="454"/>
      <c r="S4186" s="227"/>
      <c r="T4186" s="4"/>
    </row>
    <row r="4187" spans="1:20" x14ac:dyDescent="0.2">
      <c r="A4187" s="13"/>
      <c r="B4187"/>
      <c r="J4187" s="227"/>
      <c r="O4187" s="226"/>
      <c r="P4187" s="9"/>
      <c r="R4187" s="454"/>
      <c r="S4187" s="227"/>
      <c r="T4187" s="4"/>
    </row>
    <row r="4188" spans="1:20" x14ac:dyDescent="0.2">
      <c r="A4188" s="13"/>
      <c r="B4188"/>
      <c r="J4188" s="227"/>
      <c r="O4188" s="226"/>
      <c r="P4188" s="9"/>
      <c r="R4188" s="454"/>
      <c r="S4188" s="227"/>
      <c r="T4188" s="4"/>
    </row>
    <row r="4189" spans="1:20" x14ac:dyDescent="0.2">
      <c r="A4189" s="13"/>
      <c r="B4189"/>
      <c r="J4189" s="227"/>
      <c r="O4189" s="226"/>
      <c r="P4189" s="9"/>
      <c r="R4189" s="454"/>
      <c r="S4189" s="227"/>
      <c r="T4189" s="4"/>
    </row>
    <row r="4190" spans="1:20" x14ac:dyDescent="0.2">
      <c r="A4190" s="13"/>
      <c r="B4190"/>
      <c r="J4190" s="227"/>
      <c r="O4190" s="226"/>
      <c r="P4190" s="9"/>
      <c r="R4190" s="454"/>
      <c r="S4190" s="227"/>
      <c r="T4190" s="4"/>
    </row>
    <row r="4191" spans="1:20" x14ac:dyDescent="0.2">
      <c r="A4191" s="13"/>
      <c r="B4191"/>
      <c r="J4191" s="227"/>
      <c r="O4191" s="226"/>
      <c r="P4191" s="9"/>
      <c r="R4191" s="454"/>
      <c r="S4191" s="227"/>
      <c r="T4191" s="4"/>
    </row>
    <row r="4192" spans="1:20" x14ac:dyDescent="0.2">
      <c r="A4192" s="13"/>
      <c r="B4192"/>
      <c r="J4192" s="227"/>
      <c r="O4192" s="226"/>
      <c r="P4192" s="9"/>
      <c r="R4192" s="454"/>
      <c r="S4192" s="227"/>
      <c r="T4192" s="4"/>
    </row>
    <row r="4193" spans="1:20" x14ac:dyDescent="0.2">
      <c r="A4193" s="13"/>
      <c r="B4193"/>
      <c r="J4193" s="227"/>
      <c r="O4193" s="226"/>
      <c r="P4193" s="9"/>
      <c r="R4193" s="454"/>
      <c r="S4193" s="227"/>
      <c r="T4193" s="4"/>
    </row>
    <row r="4194" spans="1:20" x14ac:dyDescent="0.2">
      <c r="A4194" s="13"/>
      <c r="B4194"/>
      <c r="J4194" s="227"/>
      <c r="O4194" s="226"/>
      <c r="P4194" s="9"/>
      <c r="R4194" s="454"/>
      <c r="S4194" s="227"/>
      <c r="T4194" s="4"/>
    </row>
    <row r="4195" spans="1:20" x14ac:dyDescent="0.2">
      <c r="A4195" s="13"/>
      <c r="B4195"/>
      <c r="J4195" s="227"/>
      <c r="O4195" s="226"/>
      <c r="P4195" s="9"/>
      <c r="R4195" s="454"/>
      <c r="S4195" s="227"/>
      <c r="T4195" s="4"/>
    </row>
    <row r="4196" spans="1:20" x14ac:dyDescent="0.2">
      <c r="A4196" s="13"/>
      <c r="B4196"/>
      <c r="J4196" s="227"/>
      <c r="O4196" s="226"/>
      <c r="P4196" s="9"/>
      <c r="R4196" s="454"/>
      <c r="S4196" s="227"/>
      <c r="T4196" s="4"/>
    </row>
    <row r="4197" spans="1:20" x14ac:dyDescent="0.2">
      <c r="A4197" s="13"/>
      <c r="B4197"/>
      <c r="J4197" s="227"/>
      <c r="O4197" s="226"/>
      <c r="P4197" s="9"/>
      <c r="R4197" s="454"/>
      <c r="S4197" s="227"/>
      <c r="T4197" s="4"/>
    </row>
    <row r="4198" spans="1:20" x14ac:dyDescent="0.2">
      <c r="A4198" s="13"/>
      <c r="B4198"/>
      <c r="J4198" s="227"/>
      <c r="O4198" s="226"/>
      <c r="P4198" s="9"/>
      <c r="R4198" s="454"/>
      <c r="S4198" s="227"/>
      <c r="T4198" s="4"/>
    </row>
    <row r="4199" spans="1:20" x14ac:dyDescent="0.2">
      <c r="A4199" s="13"/>
      <c r="B4199"/>
      <c r="J4199" s="227"/>
      <c r="O4199" s="226"/>
      <c r="P4199" s="9"/>
      <c r="R4199" s="454"/>
      <c r="S4199" s="227"/>
      <c r="T4199" s="4"/>
    </row>
    <row r="4200" spans="1:20" x14ac:dyDescent="0.2">
      <c r="A4200" s="13"/>
      <c r="B4200"/>
      <c r="J4200" s="227"/>
      <c r="O4200" s="226"/>
      <c r="P4200" s="9"/>
      <c r="R4200" s="454"/>
      <c r="S4200" s="227"/>
      <c r="T4200" s="4"/>
    </row>
    <row r="4201" spans="1:20" x14ac:dyDescent="0.2">
      <c r="A4201" s="13"/>
      <c r="B4201"/>
      <c r="J4201" s="227"/>
      <c r="O4201" s="226"/>
      <c r="P4201" s="9"/>
      <c r="R4201" s="454"/>
      <c r="S4201" s="227"/>
      <c r="T4201" s="4"/>
    </row>
    <row r="4202" spans="1:20" x14ac:dyDescent="0.2">
      <c r="A4202" s="13"/>
      <c r="B4202"/>
      <c r="J4202" s="227"/>
      <c r="O4202" s="226"/>
      <c r="P4202" s="9"/>
      <c r="R4202" s="454"/>
      <c r="S4202" s="227"/>
      <c r="T4202" s="4"/>
    </row>
    <row r="4203" spans="1:20" x14ac:dyDescent="0.2">
      <c r="A4203" s="13"/>
      <c r="B4203"/>
      <c r="J4203" s="227"/>
      <c r="O4203" s="226"/>
      <c r="P4203" s="9"/>
      <c r="R4203" s="454"/>
      <c r="S4203" s="227"/>
      <c r="T4203" s="4"/>
    </row>
    <row r="4204" spans="1:20" x14ac:dyDescent="0.2">
      <c r="A4204" s="13"/>
      <c r="B4204"/>
      <c r="J4204" s="227"/>
      <c r="O4204" s="226"/>
      <c r="P4204" s="9"/>
      <c r="R4204" s="454"/>
      <c r="S4204" s="227"/>
      <c r="T4204" s="4"/>
    </row>
    <row r="4205" spans="1:20" x14ac:dyDescent="0.2">
      <c r="A4205" s="13"/>
      <c r="B4205"/>
      <c r="J4205" s="227"/>
      <c r="O4205" s="226"/>
      <c r="P4205" s="9"/>
      <c r="R4205" s="454"/>
      <c r="S4205" s="227"/>
      <c r="T4205" s="4"/>
    </row>
    <row r="4206" spans="1:20" x14ac:dyDescent="0.2">
      <c r="A4206" s="13"/>
      <c r="B4206"/>
      <c r="J4206" s="227"/>
      <c r="O4206" s="226"/>
      <c r="P4206" s="9"/>
      <c r="R4206" s="454"/>
      <c r="S4206" s="227"/>
      <c r="T4206" s="4"/>
    </row>
    <row r="4207" spans="1:20" x14ac:dyDescent="0.2">
      <c r="A4207" s="13"/>
      <c r="B4207"/>
      <c r="J4207" s="227"/>
      <c r="O4207" s="226"/>
      <c r="P4207" s="9"/>
      <c r="R4207" s="454"/>
      <c r="S4207" s="227"/>
      <c r="T4207" s="4"/>
    </row>
    <row r="4208" spans="1:20" x14ac:dyDescent="0.2">
      <c r="A4208" s="13"/>
      <c r="B4208"/>
      <c r="J4208" s="227"/>
      <c r="O4208" s="226"/>
      <c r="P4208" s="9"/>
      <c r="R4208" s="454"/>
      <c r="S4208" s="227"/>
      <c r="T4208" s="4"/>
    </row>
    <row r="4209" spans="1:20" x14ac:dyDescent="0.2">
      <c r="A4209" s="13"/>
      <c r="B4209"/>
      <c r="J4209" s="227"/>
      <c r="O4209" s="226"/>
      <c r="P4209" s="9"/>
      <c r="R4209" s="454"/>
      <c r="S4209" s="227"/>
      <c r="T4209" s="4"/>
    </row>
    <row r="4210" spans="1:20" x14ac:dyDescent="0.2">
      <c r="A4210" s="13"/>
      <c r="B4210"/>
      <c r="J4210" s="227"/>
      <c r="O4210" s="226"/>
      <c r="P4210" s="9"/>
      <c r="R4210" s="454"/>
      <c r="S4210" s="227"/>
      <c r="T4210" s="4"/>
    </row>
    <row r="4211" spans="1:20" x14ac:dyDescent="0.2">
      <c r="A4211" s="13"/>
      <c r="B4211"/>
      <c r="J4211" s="227"/>
      <c r="O4211" s="226"/>
      <c r="P4211" s="9"/>
      <c r="R4211" s="454"/>
      <c r="S4211" s="227"/>
      <c r="T4211" s="4"/>
    </row>
    <row r="4212" spans="1:20" x14ac:dyDescent="0.2">
      <c r="A4212" s="13"/>
      <c r="B4212"/>
      <c r="J4212" s="227"/>
      <c r="O4212" s="226"/>
      <c r="P4212" s="9"/>
      <c r="R4212" s="454"/>
      <c r="S4212" s="227"/>
      <c r="T4212" s="4"/>
    </row>
    <row r="4213" spans="1:20" x14ac:dyDescent="0.2">
      <c r="A4213" s="13"/>
      <c r="B4213"/>
      <c r="J4213" s="227"/>
      <c r="O4213" s="226"/>
      <c r="P4213" s="9"/>
      <c r="R4213" s="454"/>
      <c r="S4213" s="227"/>
      <c r="T4213" s="4"/>
    </row>
    <row r="4214" spans="1:20" x14ac:dyDescent="0.2">
      <c r="A4214" s="13"/>
      <c r="B4214"/>
      <c r="J4214" s="227"/>
      <c r="O4214" s="226"/>
      <c r="P4214" s="9"/>
      <c r="R4214" s="454"/>
      <c r="S4214" s="227"/>
      <c r="T4214" s="4"/>
    </row>
    <row r="4215" spans="1:20" x14ac:dyDescent="0.2">
      <c r="A4215" s="13"/>
      <c r="B4215"/>
      <c r="J4215" s="227"/>
      <c r="O4215" s="226"/>
      <c r="P4215" s="9"/>
      <c r="R4215" s="454"/>
      <c r="S4215" s="227"/>
      <c r="T4215" s="4"/>
    </row>
    <row r="4216" spans="1:20" x14ac:dyDescent="0.2">
      <c r="A4216" s="13"/>
      <c r="B4216"/>
      <c r="J4216" s="227"/>
      <c r="O4216" s="226"/>
      <c r="P4216" s="9"/>
      <c r="R4216" s="454"/>
      <c r="S4216" s="227"/>
      <c r="T4216" s="4"/>
    </row>
    <row r="4217" spans="1:20" x14ac:dyDescent="0.2">
      <c r="A4217" s="13"/>
      <c r="B4217"/>
      <c r="J4217" s="227"/>
      <c r="O4217" s="226"/>
      <c r="P4217" s="9"/>
      <c r="R4217" s="454"/>
      <c r="S4217" s="227"/>
      <c r="T4217" s="4"/>
    </row>
    <row r="4218" spans="1:20" x14ac:dyDescent="0.2">
      <c r="A4218" s="13"/>
      <c r="B4218"/>
      <c r="J4218" s="227"/>
      <c r="O4218" s="226"/>
      <c r="P4218" s="9"/>
      <c r="R4218" s="454"/>
      <c r="S4218" s="227"/>
      <c r="T4218" s="4"/>
    </row>
    <row r="4219" spans="1:20" x14ac:dyDescent="0.2">
      <c r="A4219" s="13"/>
      <c r="B4219"/>
      <c r="J4219" s="227"/>
      <c r="O4219" s="226"/>
      <c r="P4219" s="9"/>
      <c r="R4219" s="454"/>
      <c r="S4219" s="227"/>
      <c r="T4219" s="4"/>
    </row>
    <row r="4220" spans="1:20" x14ac:dyDescent="0.2">
      <c r="A4220" s="13"/>
      <c r="B4220"/>
      <c r="J4220" s="227"/>
      <c r="O4220" s="226"/>
      <c r="P4220" s="9"/>
      <c r="R4220" s="454"/>
      <c r="S4220" s="227"/>
      <c r="T4220" s="4"/>
    </row>
    <row r="4221" spans="1:20" x14ac:dyDescent="0.2">
      <c r="A4221" s="13"/>
      <c r="B4221"/>
      <c r="J4221" s="227"/>
      <c r="O4221" s="226"/>
      <c r="P4221" s="9"/>
      <c r="R4221" s="454"/>
      <c r="S4221" s="227"/>
      <c r="T4221" s="4"/>
    </row>
    <row r="4222" spans="1:20" x14ac:dyDescent="0.2">
      <c r="A4222" s="13"/>
      <c r="B4222"/>
      <c r="J4222" s="227"/>
      <c r="O4222" s="226"/>
      <c r="P4222" s="9"/>
      <c r="R4222" s="454"/>
      <c r="S4222" s="227"/>
      <c r="T4222" s="4"/>
    </row>
    <row r="4223" spans="1:20" x14ac:dyDescent="0.2">
      <c r="A4223" s="13"/>
      <c r="B4223"/>
      <c r="J4223" s="227"/>
      <c r="O4223" s="226"/>
      <c r="P4223" s="9"/>
      <c r="R4223" s="454"/>
      <c r="S4223" s="227"/>
      <c r="T4223" s="4"/>
    </row>
    <row r="4224" spans="1:20" x14ac:dyDescent="0.2">
      <c r="A4224" s="13"/>
      <c r="B4224"/>
      <c r="J4224" s="227"/>
      <c r="O4224" s="226"/>
      <c r="P4224" s="9"/>
      <c r="R4224" s="454"/>
      <c r="S4224" s="227"/>
      <c r="T4224" s="4"/>
    </row>
    <row r="4225" spans="1:20" x14ac:dyDescent="0.2">
      <c r="A4225" s="13"/>
      <c r="B4225"/>
      <c r="J4225" s="227"/>
      <c r="O4225" s="226"/>
      <c r="P4225" s="9"/>
      <c r="R4225" s="454"/>
      <c r="S4225" s="227"/>
      <c r="T4225" s="4"/>
    </row>
    <row r="4226" spans="1:20" x14ac:dyDescent="0.2">
      <c r="A4226" s="13"/>
      <c r="B4226"/>
      <c r="J4226" s="227"/>
      <c r="O4226" s="226"/>
      <c r="P4226" s="9"/>
      <c r="R4226" s="454"/>
      <c r="S4226" s="227"/>
      <c r="T4226" s="4"/>
    </row>
    <row r="4227" spans="1:20" x14ac:dyDescent="0.2">
      <c r="A4227" s="13"/>
      <c r="B4227"/>
      <c r="J4227" s="227"/>
      <c r="O4227" s="226"/>
      <c r="P4227" s="9"/>
      <c r="R4227" s="454"/>
      <c r="S4227" s="227"/>
      <c r="T4227" s="4"/>
    </row>
    <row r="4228" spans="1:20" x14ac:dyDescent="0.2">
      <c r="A4228" s="13"/>
      <c r="B4228"/>
      <c r="J4228" s="227"/>
      <c r="O4228" s="226"/>
      <c r="P4228" s="9"/>
      <c r="R4228" s="454"/>
      <c r="S4228" s="227"/>
      <c r="T4228" s="4"/>
    </row>
    <row r="4229" spans="1:20" x14ac:dyDescent="0.2">
      <c r="A4229" s="13"/>
      <c r="B4229"/>
      <c r="J4229" s="227"/>
      <c r="O4229" s="226"/>
      <c r="P4229" s="9"/>
      <c r="R4229" s="454"/>
      <c r="S4229" s="227"/>
      <c r="T4229" s="4"/>
    </row>
    <row r="4230" spans="1:20" x14ac:dyDescent="0.2">
      <c r="A4230" s="13"/>
      <c r="B4230"/>
      <c r="J4230" s="227"/>
      <c r="O4230" s="226"/>
      <c r="P4230" s="9"/>
      <c r="R4230" s="454"/>
      <c r="S4230" s="227"/>
      <c r="T4230" s="4"/>
    </row>
    <row r="4231" spans="1:20" x14ac:dyDescent="0.2">
      <c r="A4231" s="13"/>
      <c r="B4231"/>
      <c r="J4231" s="227"/>
      <c r="O4231" s="226"/>
      <c r="P4231" s="9"/>
      <c r="R4231" s="454"/>
      <c r="S4231" s="227"/>
      <c r="T4231" s="4"/>
    </row>
    <row r="4232" spans="1:20" x14ac:dyDescent="0.2">
      <c r="A4232" s="13"/>
      <c r="B4232"/>
      <c r="J4232" s="227"/>
      <c r="O4232" s="226"/>
      <c r="P4232" s="9"/>
      <c r="R4232" s="454"/>
      <c r="S4232" s="227"/>
      <c r="T4232" s="4"/>
    </row>
    <row r="4233" spans="1:20" x14ac:dyDescent="0.2">
      <c r="A4233" s="13"/>
      <c r="B4233"/>
      <c r="J4233" s="227"/>
      <c r="O4233" s="226"/>
      <c r="P4233" s="9"/>
      <c r="R4233" s="454"/>
      <c r="S4233" s="227"/>
      <c r="T4233" s="4"/>
    </row>
    <row r="4234" spans="1:20" x14ac:dyDescent="0.2">
      <c r="A4234" s="13"/>
      <c r="B4234"/>
      <c r="J4234" s="227"/>
      <c r="O4234" s="226"/>
      <c r="P4234" s="9"/>
      <c r="R4234" s="454"/>
      <c r="S4234" s="227"/>
      <c r="T4234" s="4"/>
    </row>
    <row r="4235" spans="1:20" x14ac:dyDescent="0.2">
      <c r="A4235" s="13"/>
      <c r="B4235"/>
      <c r="J4235" s="227"/>
      <c r="O4235" s="226"/>
      <c r="P4235" s="9"/>
      <c r="R4235" s="454"/>
      <c r="S4235" s="227"/>
      <c r="T4235" s="4"/>
    </row>
    <row r="4236" spans="1:20" x14ac:dyDescent="0.2">
      <c r="A4236" s="13"/>
      <c r="B4236"/>
      <c r="J4236" s="227"/>
      <c r="O4236" s="226"/>
      <c r="P4236" s="9"/>
      <c r="R4236" s="454"/>
      <c r="S4236" s="227"/>
      <c r="T4236" s="4"/>
    </row>
    <row r="4237" spans="1:20" x14ac:dyDescent="0.2">
      <c r="A4237" s="13"/>
      <c r="B4237"/>
      <c r="J4237" s="227"/>
      <c r="O4237" s="226"/>
      <c r="P4237" s="9"/>
      <c r="R4237" s="454"/>
      <c r="S4237" s="227"/>
      <c r="T4237" s="4"/>
    </row>
    <row r="4238" spans="1:20" x14ac:dyDescent="0.2">
      <c r="A4238" s="13"/>
      <c r="B4238"/>
      <c r="J4238" s="227"/>
      <c r="O4238" s="226"/>
      <c r="P4238" s="9"/>
      <c r="R4238" s="454"/>
      <c r="S4238" s="227"/>
      <c r="T4238" s="4"/>
    </row>
    <row r="4239" spans="1:20" x14ac:dyDescent="0.2">
      <c r="A4239" s="13"/>
      <c r="B4239"/>
      <c r="J4239" s="227"/>
      <c r="O4239" s="226"/>
      <c r="P4239" s="9"/>
      <c r="R4239" s="454"/>
      <c r="S4239" s="227"/>
      <c r="T4239" s="4"/>
    </row>
    <row r="4240" spans="1:20" x14ac:dyDescent="0.2">
      <c r="A4240" s="13"/>
      <c r="B4240"/>
      <c r="J4240" s="227"/>
      <c r="O4240" s="226"/>
      <c r="P4240" s="9"/>
      <c r="R4240" s="454"/>
      <c r="S4240" s="227"/>
      <c r="T4240" s="4"/>
    </row>
    <row r="4241" spans="1:20" x14ac:dyDescent="0.2">
      <c r="A4241" s="13"/>
      <c r="B4241"/>
      <c r="J4241" s="227"/>
      <c r="O4241" s="226"/>
      <c r="P4241" s="9"/>
      <c r="R4241" s="454"/>
      <c r="S4241" s="227"/>
      <c r="T4241" s="4"/>
    </row>
    <row r="4242" spans="1:20" x14ac:dyDescent="0.2">
      <c r="A4242" s="13"/>
      <c r="B4242"/>
      <c r="J4242" s="227"/>
      <c r="O4242" s="226"/>
      <c r="P4242" s="9"/>
      <c r="R4242" s="454"/>
      <c r="S4242" s="227"/>
      <c r="T4242" s="4"/>
    </row>
    <row r="4243" spans="1:20" x14ac:dyDescent="0.2">
      <c r="A4243" s="13"/>
      <c r="B4243"/>
      <c r="J4243" s="227"/>
      <c r="O4243" s="226"/>
      <c r="P4243" s="9"/>
      <c r="R4243" s="454"/>
      <c r="S4243" s="227"/>
      <c r="T4243" s="4"/>
    </row>
    <row r="4244" spans="1:20" x14ac:dyDescent="0.2">
      <c r="A4244" s="13"/>
      <c r="B4244"/>
      <c r="J4244" s="227"/>
      <c r="O4244" s="226"/>
      <c r="P4244" s="9"/>
      <c r="R4244" s="454"/>
      <c r="S4244" s="227"/>
      <c r="T4244" s="4"/>
    </row>
    <row r="4245" spans="1:20" x14ac:dyDescent="0.2">
      <c r="A4245" s="13"/>
      <c r="B4245"/>
      <c r="J4245" s="227"/>
      <c r="O4245" s="226"/>
      <c r="P4245" s="9"/>
      <c r="R4245" s="454"/>
      <c r="S4245" s="227"/>
      <c r="T4245" s="4"/>
    </row>
    <row r="4246" spans="1:20" x14ac:dyDescent="0.2">
      <c r="A4246" s="13"/>
      <c r="B4246"/>
      <c r="J4246" s="227"/>
      <c r="O4246" s="226"/>
      <c r="P4246" s="9"/>
      <c r="R4246" s="454"/>
      <c r="S4246" s="227"/>
      <c r="T4246" s="4"/>
    </row>
    <row r="4247" spans="1:20" x14ac:dyDescent="0.2">
      <c r="A4247" s="13"/>
      <c r="B4247"/>
      <c r="J4247" s="227"/>
      <c r="O4247" s="226"/>
      <c r="P4247" s="9"/>
      <c r="R4247" s="454"/>
      <c r="S4247" s="227"/>
      <c r="T4247" s="4"/>
    </row>
    <row r="4248" spans="1:20" x14ac:dyDescent="0.2">
      <c r="A4248" s="13"/>
      <c r="B4248"/>
      <c r="J4248" s="227"/>
      <c r="O4248" s="226"/>
      <c r="P4248" s="9"/>
      <c r="R4248" s="454"/>
      <c r="S4248" s="227"/>
      <c r="T4248" s="4"/>
    </row>
    <row r="4249" spans="1:20" x14ac:dyDescent="0.2">
      <c r="A4249" s="13"/>
      <c r="B4249"/>
      <c r="J4249" s="227"/>
      <c r="O4249" s="226"/>
      <c r="P4249" s="9"/>
      <c r="R4249" s="454"/>
      <c r="S4249" s="227"/>
      <c r="T4249" s="4"/>
    </row>
    <row r="4250" spans="1:20" x14ac:dyDescent="0.2">
      <c r="A4250" s="13"/>
      <c r="B4250"/>
      <c r="J4250" s="227"/>
      <c r="O4250" s="226"/>
      <c r="P4250" s="9"/>
      <c r="R4250" s="454"/>
      <c r="S4250" s="227"/>
      <c r="T4250" s="4"/>
    </row>
    <row r="4251" spans="1:20" x14ac:dyDescent="0.2">
      <c r="A4251" s="13"/>
      <c r="B4251"/>
      <c r="J4251" s="227"/>
      <c r="O4251" s="226"/>
      <c r="P4251" s="9"/>
      <c r="R4251" s="454"/>
      <c r="S4251" s="227"/>
      <c r="T4251" s="4"/>
    </row>
    <row r="4252" spans="1:20" x14ac:dyDescent="0.2">
      <c r="A4252" s="13"/>
      <c r="B4252"/>
      <c r="J4252" s="227"/>
      <c r="O4252" s="226"/>
      <c r="P4252" s="9"/>
      <c r="R4252" s="454"/>
      <c r="S4252" s="227"/>
      <c r="T4252" s="4"/>
    </row>
    <row r="4253" spans="1:20" x14ac:dyDescent="0.2">
      <c r="A4253" s="13"/>
      <c r="B4253"/>
      <c r="J4253" s="227"/>
      <c r="O4253" s="226"/>
      <c r="P4253" s="9"/>
      <c r="R4253" s="454"/>
      <c r="S4253" s="227"/>
      <c r="T4253" s="4"/>
    </row>
    <row r="4254" spans="1:20" x14ac:dyDescent="0.2">
      <c r="A4254" s="13"/>
      <c r="B4254"/>
      <c r="J4254" s="227"/>
      <c r="O4254" s="226"/>
      <c r="P4254" s="9"/>
      <c r="R4254" s="454"/>
      <c r="S4254" s="227"/>
      <c r="T4254" s="4"/>
    </row>
    <row r="4255" spans="1:20" x14ac:dyDescent="0.2">
      <c r="A4255" s="13"/>
      <c r="B4255"/>
      <c r="J4255" s="227"/>
      <c r="O4255" s="226"/>
      <c r="P4255" s="9"/>
      <c r="R4255" s="454"/>
      <c r="S4255" s="227"/>
      <c r="T4255" s="4"/>
    </row>
    <row r="4256" spans="1:20" x14ac:dyDescent="0.2">
      <c r="A4256" s="13"/>
      <c r="B4256"/>
      <c r="J4256" s="227"/>
      <c r="O4256" s="226"/>
      <c r="P4256" s="9"/>
      <c r="R4256" s="454"/>
      <c r="S4256" s="227"/>
      <c r="T4256" s="4"/>
    </row>
    <row r="4257" spans="1:20" x14ac:dyDescent="0.2">
      <c r="A4257" s="13"/>
      <c r="B4257"/>
      <c r="J4257" s="227"/>
      <c r="O4257" s="226"/>
      <c r="P4257" s="9"/>
      <c r="R4257" s="454"/>
      <c r="S4257" s="227"/>
      <c r="T4257" s="4"/>
    </row>
    <row r="4258" spans="1:20" x14ac:dyDescent="0.2">
      <c r="A4258" s="13"/>
      <c r="B4258"/>
      <c r="J4258" s="227"/>
      <c r="O4258" s="226"/>
      <c r="P4258" s="9"/>
      <c r="R4258" s="454"/>
      <c r="S4258" s="227"/>
      <c r="T4258" s="4"/>
    </row>
    <row r="4259" spans="1:20" x14ac:dyDescent="0.2">
      <c r="A4259" s="13"/>
      <c r="B4259"/>
      <c r="J4259" s="227"/>
      <c r="O4259" s="226"/>
      <c r="P4259" s="9"/>
      <c r="R4259" s="454"/>
      <c r="S4259" s="227"/>
      <c r="T4259" s="4"/>
    </row>
    <row r="4260" spans="1:20" x14ac:dyDescent="0.2">
      <c r="A4260" s="13"/>
      <c r="B4260"/>
      <c r="J4260" s="227"/>
      <c r="O4260" s="226"/>
      <c r="P4260" s="9"/>
      <c r="R4260" s="454"/>
      <c r="S4260" s="227"/>
      <c r="T4260" s="4"/>
    </row>
    <row r="4261" spans="1:20" x14ac:dyDescent="0.2">
      <c r="A4261" s="13"/>
      <c r="B4261"/>
      <c r="J4261" s="227"/>
      <c r="O4261" s="226"/>
      <c r="P4261" s="9"/>
      <c r="R4261" s="454"/>
      <c r="S4261" s="227"/>
      <c r="T4261" s="4"/>
    </row>
    <row r="4262" spans="1:20" x14ac:dyDescent="0.2">
      <c r="A4262" s="13"/>
      <c r="B4262"/>
      <c r="J4262" s="227"/>
      <c r="O4262" s="226"/>
      <c r="P4262" s="9"/>
      <c r="R4262" s="454"/>
      <c r="S4262" s="227"/>
      <c r="T4262" s="4"/>
    </row>
    <row r="4263" spans="1:20" x14ac:dyDescent="0.2">
      <c r="A4263" s="13"/>
      <c r="B4263"/>
      <c r="J4263" s="227"/>
      <c r="O4263" s="226"/>
      <c r="P4263" s="9"/>
      <c r="R4263" s="454"/>
      <c r="S4263" s="227"/>
      <c r="T4263" s="4"/>
    </row>
    <row r="4264" spans="1:20" x14ac:dyDescent="0.2">
      <c r="A4264" s="13"/>
      <c r="B4264"/>
      <c r="J4264" s="227"/>
      <c r="O4264" s="226"/>
      <c r="P4264" s="9"/>
      <c r="R4264" s="454"/>
      <c r="S4264" s="227"/>
      <c r="T4264" s="4"/>
    </row>
    <row r="4265" spans="1:20" x14ac:dyDescent="0.2">
      <c r="A4265" s="13"/>
      <c r="B4265"/>
      <c r="J4265" s="227"/>
      <c r="O4265" s="226"/>
      <c r="P4265" s="9"/>
      <c r="R4265" s="454"/>
      <c r="S4265" s="227"/>
      <c r="T4265" s="4"/>
    </row>
    <row r="4266" spans="1:20" x14ac:dyDescent="0.2">
      <c r="A4266" s="13"/>
      <c r="B4266"/>
      <c r="J4266" s="227"/>
      <c r="O4266" s="226"/>
      <c r="P4266" s="9"/>
      <c r="R4266" s="454"/>
      <c r="S4266" s="227"/>
      <c r="T4266" s="4"/>
    </row>
    <row r="4267" spans="1:20" x14ac:dyDescent="0.2">
      <c r="A4267" s="13"/>
      <c r="B4267"/>
      <c r="J4267" s="227"/>
      <c r="O4267" s="226"/>
      <c r="P4267" s="9"/>
      <c r="R4267" s="454"/>
      <c r="S4267" s="227"/>
      <c r="T4267" s="4"/>
    </row>
    <row r="4268" spans="1:20" x14ac:dyDescent="0.2">
      <c r="A4268" s="13"/>
      <c r="B4268"/>
      <c r="J4268" s="227"/>
      <c r="O4268" s="226"/>
      <c r="P4268" s="9"/>
      <c r="R4268" s="454"/>
      <c r="S4268" s="227"/>
      <c r="T4268" s="4"/>
    </row>
    <row r="4269" spans="1:20" x14ac:dyDescent="0.2">
      <c r="A4269" s="13"/>
      <c r="B4269"/>
      <c r="J4269" s="227"/>
      <c r="O4269" s="226"/>
      <c r="P4269" s="9"/>
      <c r="R4269" s="454"/>
      <c r="S4269" s="227"/>
      <c r="T4269" s="4"/>
    </row>
    <row r="4270" spans="1:20" x14ac:dyDescent="0.2">
      <c r="A4270" s="13"/>
      <c r="B4270"/>
      <c r="J4270" s="227"/>
      <c r="O4270" s="226"/>
      <c r="P4270" s="9"/>
      <c r="R4270" s="454"/>
      <c r="S4270" s="227"/>
      <c r="T4270" s="4"/>
    </row>
    <row r="4271" spans="1:20" x14ac:dyDescent="0.2">
      <c r="A4271" s="13"/>
      <c r="B4271"/>
      <c r="J4271" s="227"/>
      <c r="O4271" s="226"/>
      <c r="P4271" s="9"/>
      <c r="R4271" s="454"/>
      <c r="S4271" s="227"/>
      <c r="T4271" s="4"/>
    </row>
    <row r="4272" spans="1:20" x14ac:dyDescent="0.2">
      <c r="A4272" s="13"/>
      <c r="B4272"/>
      <c r="J4272" s="227"/>
      <c r="O4272" s="226"/>
      <c r="P4272" s="9"/>
      <c r="R4272" s="454"/>
      <c r="S4272" s="227"/>
      <c r="T4272" s="4"/>
    </row>
    <row r="4273" spans="1:20" x14ac:dyDescent="0.2">
      <c r="A4273" s="13"/>
      <c r="B4273"/>
      <c r="J4273" s="227"/>
      <c r="O4273" s="226"/>
      <c r="P4273" s="9"/>
      <c r="R4273" s="454"/>
      <c r="S4273" s="227"/>
      <c r="T4273" s="4"/>
    </row>
    <row r="4274" spans="1:20" x14ac:dyDescent="0.2">
      <c r="A4274" s="13"/>
      <c r="B4274"/>
      <c r="J4274" s="227"/>
      <c r="O4274" s="226"/>
      <c r="P4274" s="9"/>
      <c r="R4274" s="454"/>
      <c r="S4274" s="227"/>
      <c r="T4274" s="4"/>
    </row>
    <row r="4275" spans="1:20" x14ac:dyDescent="0.2">
      <c r="A4275" s="13"/>
      <c r="B4275"/>
      <c r="J4275" s="227"/>
      <c r="O4275" s="226"/>
      <c r="P4275" s="9"/>
      <c r="R4275" s="454"/>
      <c r="S4275" s="227"/>
      <c r="T4275" s="4"/>
    </row>
    <row r="4276" spans="1:20" x14ac:dyDescent="0.2">
      <c r="A4276" s="13"/>
      <c r="B4276"/>
      <c r="J4276" s="227"/>
      <c r="O4276" s="226"/>
      <c r="P4276" s="9"/>
      <c r="R4276" s="454"/>
      <c r="S4276" s="227"/>
      <c r="T4276" s="4"/>
    </row>
    <row r="4277" spans="1:20" x14ac:dyDescent="0.2">
      <c r="A4277" s="13"/>
      <c r="B4277"/>
      <c r="J4277" s="227"/>
      <c r="O4277" s="226"/>
      <c r="P4277" s="9"/>
      <c r="R4277" s="454"/>
      <c r="S4277" s="227"/>
      <c r="T4277" s="4"/>
    </row>
    <row r="4278" spans="1:20" x14ac:dyDescent="0.2">
      <c r="A4278" s="13"/>
      <c r="B4278"/>
      <c r="J4278" s="227"/>
      <c r="O4278" s="226"/>
      <c r="P4278" s="9"/>
      <c r="R4278" s="454"/>
      <c r="S4278" s="227"/>
      <c r="T4278" s="4"/>
    </row>
    <row r="4279" spans="1:20" x14ac:dyDescent="0.2">
      <c r="A4279" s="13"/>
      <c r="B4279"/>
      <c r="J4279" s="227"/>
      <c r="O4279" s="226"/>
      <c r="P4279" s="9"/>
      <c r="R4279" s="454"/>
      <c r="S4279" s="227"/>
      <c r="T4279" s="4"/>
    </row>
    <row r="4280" spans="1:20" x14ac:dyDescent="0.2">
      <c r="A4280" s="13"/>
      <c r="B4280"/>
      <c r="J4280" s="227"/>
      <c r="O4280" s="226"/>
      <c r="P4280" s="9"/>
      <c r="R4280" s="454"/>
      <c r="S4280" s="227"/>
      <c r="T4280" s="4"/>
    </row>
    <row r="4281" spans="1:20" x14ac:dyDescent="0.2">
      <c r="A4281" s="13"/>
      <c r="B4281"/>
      <c r="J4281" s="227"/>
      <c r="O4281" s="226"/>
      <c r="P4281" s="9"/>
      <c r="R4281" s="454"/>
      <c r="S4281" s="227"/>
      <c r="T4281" s="4"/>
    </row>
    <row r="4282" spans="1:20" x14ac:dyDescent="0.2">
      <c r="A4282" s="13"/>
      <c r="B4282"/>
      <c r="J4282" s="227"/>
      <c r="O4282" s="226"/>
      <c r="P4282" s="9"/>
      <c r="R4282" s="454"/>
      <c r="S4282" s="227"/>
      <c r="T4282" s="4"/>
    </row>
    <row r="4283" spans="1:20" x14ac:dyDescent="0.2">
      <c r="A4283" s="13"/>
      <c r="B4283"/>
      <c r="J4283" s="227"/>
      <c r="O4283" s="226"/>
      <c r="P4283" s="9"/>
      <c r="R4283" s="454"/>
      <c r="S4283" s="227"/>
      <c r="T4283" s="4"/>
    </row>
    <row r="4284" spans="1:20" x14ac:dyDescent="0.2">
      <c r="A4284" s="13"/>
      <c r="B4284"/>
      <c r="J4284" s="227"/>
      <c r="O4284" s="226"/>
      <c r="P4284" s="9"/>
      <c r="R4284" s="454"/>
      <c r="S4284" s="227"/>
      <c r="T4284" s="4"/>
    </row>
    <row r="4285" spans="1:20" x14ac:dyDescent="0.2">
      <c r="A4285" s="13"/>
      <c r="B4285"/>
      <c r="J4285" s="227"/>
      <c r="O4285" s="226"/>
      <c r="P4285" s="9"/>
      <c r="R4285" s="454"/>
      <c r="S4285" s="227"/>
      <c r="T4285" s="4"/>
    </row>
    <row r="4286" spans="1:20" x14ac:dyDescent="0.2">
      <c r="A4286" s="13"/>
      <c r="B4286"/>
      <c r="J4286" s="227"/>
      <c r="O4286" s="226"/>
      <c r="P4286" s="9"/>
      <c r="R4286" s="454"/>
      <c r="S4286" s="227"/>
      <c r="T4286" s="4"/>
    </row>
    <row r="4287" spans="1:20" x14ac:dyDescent="0.2">
      <c r="A4287" s="13"/>
      <c r="B4287"/>
      <c r="J4287" s="227"/>
      <c r="O4287" s="226"/>
      <c r="P4287" s="9"/>
      <c r="R4287" s="454"/>
      <c r="S4287" s="227"/>
      <c r="T4287" s="4"/>
    </row>
    <row r="4288" spans="1:20" x14ac:dyDescent="0.2">
      <c r="A4288" s="13"/>
      <c r="B4288"/>
      <c r="J4288" s="227"/>
      <c r="O4288" s="226"/>
      <c r="P4288" s="9"/>
      <c r="R4288" s="454"/>
      <c r="S4288" s="227"/>
      <c r="T4288" s="4"/>
    </row>
    <row r="4289" spans="1:20" x14ac:dyDescent="0.2">
      <c r="A4289" s="13"/>
      <c r="B4289"/>
      <c r="J4289" s="227"/>
      <c r="O4289" s="226"/>
      <c r="P4289" s="9"/>
      <c r="R4289" s="454"/>
      <c r="S4289" s="227"/>
      <c r="T4289" s="4"/>
    </row>
    <row r="4290" spans="1:20" x14ac:dyDescent="0.2">
      <c r="A4290" s="13"/>
      <c r="B4290"/>
      <c r="J4290" s="227"/>
      <c r="O4290" s="226"/>
      <c r="P4290" s="9"/>
      <c r="R4290" s="454"/>
      <c r="S4290" s="227"/>
      <c r="T4290" s="4"/>
    </row>
    <row r="4291" spans="1:20" x14ac:dyDescent="0.2">
      <c r="A4291" s="13"/>
      <c r="B4291"/>
      <c r="J4291" s="227"/>
      <c r="O4291" s="226"/>
      <c r="P4291" s="9"/>
      <c r="R4291" s="454"/>
      <c r="S4291" s="227"/>
      <c r="T4291" s="4"/>
    </row>
    <row r="4292" spans="1:20" x14ac:dyDescent="0.2">
      <c r="A4292" s="13"/>
      <c r="B4292"/>
      <c r="J4292" s="227"/>
      <c r="O4292" s="226"/>
      <c r="P4292" s="9"/>
      <c r="R4292" s="454"/>
      <c r="S4292" s="227"/>
      <c r="T4292" s="4"/>
    </row>
    <row r="4293" spans="1:20" x14ac:dyDescent="0.2">
      <c r="A4293" s="13"/>
      <c r="B4293"/>
      <c r="J4293" s="227"/>
      <c r="O4293" s="226"/>
      <c r="P4293" s="9"/>
      <c r="R4293" s="454"/>
      <c r="S4293" s="227"/>
      <c r="T4293" s="4"/>
    </row>
    <row r="4294" spans="1:20" x14ac:dyDescent="0.2">
      <c r="A4294" s="13"/>
      <c r="B4294"/>
      <c r="J4294" s="227"/>
      <c r="O4294" s="226"/>
      <c r="P4294" s="9"/>
      <c r="R4294" s="454"/>
      <c r="S4294" s="227"/>
      <c r="T4294" s="4"/>
    </row>
    <row r="4295" spans="1:20" x14ac:dyDescent="0.2">
      <c r="A4295" s="13"/>
      <c r="B4295"/>
      <c r="J4295" s="227"/>
      <c r="O4295" s="226"/>
      <c r="P4295" s="9"/>
      <c r="R4295" s="454"/>
      <c r="S4295" s="227"/>
      <c r="T4295" s="4"/>
    </row>
    <row r="4296" spans="1:20" x14ac:dyDescent="0.2">
      <c r="A4296" s="13"/>
      <c r="B4296"/>
      <c r="J4296" s="227"/>
      <c r="O4296" s="226"/>
      <c r="P4296" s="9"/>
      <c r="R4296" s="454"/>
      <c r="S4296" s="227"/>
      <c r="T4296" s="4"/>
    </row>
    <row r="4297" spans="1:20" x14ac:dyDescent="0.2">
      <c r="A4297" s="13"/>
      <c r="B4297"/>
      <c r="J4297" s="227"/>
      <c r="O4297" s="226"/>
      <c r="P4297" s="9"/>
      <c r="R4297" s="454"/>
      <c r="S4297" s="227"/>
      <c r="T4297" s="4"/>
    </row>
    <row r="4298" spans="1:20" x14ac:dyDescent="0.2">
      <c r="A4298" s="13"/>
      <c r="B4298"/>
      <c r="J4298" s="227"/>
      <c r="O4298" s="226"/>
      <c r="P4298" s="9"/>
      <c r="R4298" s="454"/>
      <c r="S4298" s="227"/>
      <c r="T4298" s="4"/>
    </row>
    <row r="4299" spans="1:20" x14ac:dyDescent="0.2">
      <c r="A4299" s="13"/>
      <c r="B4299"/>
      <c r="J4299" s="227"/>
      <c r="O4299" s="226"/>
      <c r="P4299" s="9"/>
      <c r="R4299" s="454"/>
      <c r="S4299" s="227"/>
      <c r="T4299" s="4"/>
    </row>
    <row r="4300" spans="1:20" x14ac:dyDescent="0.2">
      <c r="A4300" s="13"/>
      <c r="B4300"/>
      <c r="J4300" s="227"/>
      <c r="O4300" s="226"/>
      <c r="P4300" s="9"/>
      <c r="R4300" s="454"/>
      <c r="S4300" s="227"/>
      <c r="T4300" s="4"/>
    </row>
    <row r="4301" spans="1:20" x14ac:dyDescent="0.2">
      <c r="A4301" s="13"/>
      <c r="B4301"/>
      <c r="J4301" s="227"/>
      <c r="O4301" s="226"/>
      <c r="P4301" s="9"/>
      <c r="R4301" s="454"/>
      <c r="S4301" s="227"/>
      <c r="T4301" s="4"/>
    </row>
    <row r="4302" spans="1:20" x14ac:dyDescent="0.2">
      <c r="A4302" s="13"/>
      <c r="B4302"/>
      <c r="J4302" s="227"/>
      <c r="O4302" s="226"/>
      <c r="P4302" s="9"/>
      <c r="R4302" s="454"/>
      <c r="S4302" s="227"/>
      <c r="T4302" s="4"/>
    </row>
    <row r="4303" spans="1:20" x14ac:dyDescent="0.2">
      <c r="A4303" s="13"/>
      <c r="B4303"/>
      <c r="J4303" s="227"/>
      <c r="O4303" s="226"/>
      <c r="P4303" s="9"/>
      <c r="R4303" s="454"/>
      <c r="S4303" s="227"/>
      <c r="T4303" s="4"/>
    </row>
    <row r="4304" spans="1:20" x14ac:dyDescent="0.2">
      <c r="A4304" s="13"/>
      <c r="B4304"/>
      <c r="J4304" s="227"/>
      <c r="O4304" s="226"/>
      <c r="P4304" s="9"/>
      <c r="R4304" s="454"/>
      <c r="S4304" s="227"/>
      <c r="T4304" s="4"/>
    </row>
    <row r="4305" spans="1:20" x14ac:dyDescent="0.2">
      <c r="A4305" s="13"/>
      <c r="B4305"/>
      <c r="J4305" s="227"/>
      <c r="O4305" s="226"/>
      <c r="P4305" s="9"/>
      <c r="R4305" s="454"/>
      <c r="S4305" s="227"/>
      <c r="T4305" s="4"/>
    </row>
    <row r="4306" spans="1:20" x14ac:dyDescent="0.2">
      <c r="A4306" s="13"/>
      <c r="B4306"/>
      <c r="J4306" s="227"/>
      <c r="O4306" s="226"/>
      <c r="P4306" s="9"/>
      <c r="R4306" s="454"/>
      <c r="S4306" s="227"/>
      <c r="T4306" s="4"/>
    </row>
    <row r="4307" spans="1:20" x14ac:dyDescent="0.2">
      <c r="A4307" s="13"/>
      <c r="B4307"/>
      <c r="J4307" s="227"/>
      <c r="O4307" s="226"/>
      <c r="P4307" s="9"/>
      <c r="R4307" s="454"/>
      <c r="S4307" s="227"/>
      <c r="T4307" s="4"/>
    </row>
    <row r="4308" spans="1:20" x14ac:dyDescent="0.2">
      <c r="A4308" s="13"/>
      <c r="B4308"/>
      <c r="J4308" s="227"/>
      <c r="O4308" s="226"/>
      <c r="P4308" s="9"/>
      <c r="R4308" s="454"/>
      <c r="S4308" s="227"/>
      <c r="T4308" s="4"/>
    </row>
    <row r="4309" spans="1:20" x14ac:dyDescent="0.2">
      <c r="A4309" s="13"/>
      <c r="B4309"/>
      <c r="J4309" s="227"/>
      <c r="O4309" s="226"/>
      <c r="P4309" s="9"/>
      <c r="R4309" s="454"/>
      <c r="S4309" s="227"/>
      <c r="T4309" s="4"/>
    </row>
    <row r="4310" spans="1:20" x14ac:dyDescent="0.2">
      <c r="A4310" s="13"/>
      <c r="B4310"/>
      <c r="J4310" s="227"/>
      <c r="O4310" s="226"/>
      <c r="P4310" s="9"/>
      <c r="R4310" s="454"/>
      <c r="S4310" s="227"/>
      <c r="T4310" s="4"/>
    </row>
    <row r="4311" spans="1:20" x14ac:dyDescent="0.2">
      <c r="A4311" s="13"/>
      <c r="B4311"/>
      <c r="J4311" s="227"/>
      <c r="O4311" s="226"/>
      <c r="P4311" s="9"/>
      <c r="R4311" s="454"/>
      <c r="S4311" s="227"/>
      <c r="T4311" s="4"/>
    </row>
    <row r="4312" spans="1:20" x14ac:dyDescent="0.2">
      <c r="A4312" s="13"/>
      <c r="B4312"/>
      <c r="J4312" s="227"/>
      <c r="O4312" s="226"/>
      <c r="P4312" s="9"/>
      <c r="R4312" s="454"/>
      <c r="S4312" s="227"/>
      <c r="T4312" s="4"/>
    </row>
    <row r="4313" spans="1:20" x14ac:dyDescent="0.2">
      <c r="A4313" s="13"/>
      <c r="B4313"/>
      <c r="J4313" s="227"/>
      <c r="O4313" s="226"/>
      <c r="P4313" s="9"/>
      <c r="R4313" s="454"/>
      <c r="S4313" s="227"/>
      <c r="T4313" s="4"/>
    </row>
    <row r="4314" spans="1:20" x14ac:dyDescent="0.2">
      <c r="A4314" s="13"/>
      <c r="B4314"/>
      <c r="J4314" s="227"/>
      <c r="O4314" s="226"/>
      <c r="P4314" s="9"/>
      <c r="R4314" s="454"/>
      <c r="S4314" s="227"/>
      <c r="T4314" s="4"/>
    </row>
    <row r="4315" spans="1:20" x14ac:dyDescent="0.2">
      <c r="A4315" s="13"/>
      <c r="B4315"/>
      <c r="J4315" s="227"/>
      <c r="O4315" s="226"/>
      <c r="P4315" s="9"/>
      <c r="R4315" s="454"/>
      <c r="S4315" s="227"/>
      <c r="T4315" s="4"/>
    </row>
    <row r="4316" spans="1:20" x14ac:dyDescent="0.2">
      <c r="A4316" s="13"/>
      <c r="B4316"/>
      <c r="J4316" s="227"/>
      <c r="O4316" s="226"/>
      <c r="P4316" s="9"/>
      <c r="R4316" s="454"/>
      <c r="S4316" s="227"/>
      <c r="T4316" s="4"/>
    </row>
    <row r="4317" spans="1:20" x14ac:dyDescent="0.2">
      <c r="A4317" s="13"/>
      <c r="B4317"/>
      <c r="J4317" s="227"/>
      <c r="O4317" s="226"/>
      <c r="P4317" s="9"/>
      <c r="R4317" s="454"/>
      <c r="S4317" s="227"/>
      <c r="T4317" s="4"/>
    </row>
    <row r="4318" spans="1:20" x14ac:dyDescent="0.2">
      <c r="A4318" s="13"/>
      <c r="B4318"/>
      <c r="J4318" s="227"/>
      <c r="O4318" s="226"/>
      <c r="P4318" s="9"/>
      <c r="R4318" s="454"/>
      <c r="S4318" s="227"/>
      <c r="T4318" s="4"/>
    </row>
    <row r="4319" spans="1:20" x14ac:dyDescent="0.2">
      <c r="A4319" s="13"/>
      <c r="B4319"/>
      <c r="J4319" s="227"/>
      <c r="O4319" s="226"/>
      <c r="P4319" s="9"/>
      <c r="R4319" s="454"/>
      <c r="S4319" s="227"/>
      <c r="T4319" s="4"/>
    </row>
    <row r="4320" spans="1:20" x14ac:dyDescent="0.2">
      <c r="A4320" s="13"/>
      <c r="B4320"/>
      <c r="J4320" s="227"/>
      <c r="O4320" s="226"/>
      <c r="P4320" s="9"/>
      <c r="R4320" s="454"/>
      <c r="S4320" s="227"/>
      <c r="T4320" s="4"/>
    </row>
    <row r="4321" spans="1:20" x14ac:dyDescent="0.2">
      <c r="A4321" s="13"/>
      <c r="B4321"/>
      <c r="J4321" s="227"/>
      <c r="O4321" s="226"/>
      <c r="P4321" s="9"/>
      <c r="R4321" s="454"/>
      <c r="S4321" s="227"/>
      <c r="T4321" s="4"/>
    </row>
    <row r="4322" spans="1:20" x14ac:dyDescent="0.2">
      <c r="A4322" s="13"/>
      <c r="B4322"/>
      <c r="J4322" s="227"/>
      <c r="O4322" s="226"/>
      <c r="P4322" s="9"/>
      <c r="R4322" s="454"/>
      <c r="S4322" s="227"/>
      <c r="T4322" s="4"/>
    </row>
    <row r="4323" spans="1:20" x14ac:dyDescent="0.2">
      <c r="A4323" s="13"/>
      <c r="B4323"/>
      <c r="J4323" s="227"/>
      <c r="O4323" s="226"/>
      <c r="P4323" s="9"/>
      <c r="R4323" s="454"/>
      <c r="S4323" s="227"/>
      <c r="T4323" s="4"/>
    </row>
    <row r="4324" spans="1:20" x14ac:dyDescent="0.2">
      <c r="A4324" s="13"/>
      <c r="B4324"/>
      <c r="J4324" s="227"/>
      <c r="O4324" s="226"/>
      <c r="P4324" s="9"/>
      <c r="R4324" s="454"/>
      <c r="S4324" s="227"/>
      <c r="T4324" s="4"/>
    </row>
    <row r="4325" spans="1:20" x14ac:dyDescent="0.2">
      <c r="A4325" s="13"/>
      <c r="B4325"/>
      <c r="J4325" s="227"/>
      <c r="O4325" s="226"/>
      <c r="P4325" s="9"/>
      <c r="R4325" s="454"/>
      <c r="S4325" s="227"/>
      <c r="T4325" s="4"/>
    </row>
    <row r="4326" spans="1:20" x14ac:dyDescent="0.2">
      <c r="A4326" s="13"/>
      <c r="B4326"/>
      <c r="J4326" s="227"/>
      <c r="O4326" s="226"/>
      <c r="P4326" s="9"/>
      <c r="R4326" s="454"/>
      <c r="S4326" s="227"/>
      <c r="T4326" s="4"/>
    </row>
    <row r="4327" spans="1:20" x14ac:dyDescent="0.2">
      <c r="A4327" s="13"/>
      <c r="B4327"/>
      <c r="J4327" s="227"/>
      <c r="O4327" s="226"/>
      <c r="P4327" s="9"/>
      <c r="R4327" s="454"/>
      <c r="S4327" s="227"/>
      <c r="T4327" s="4"/>
    </row>
    <row r="4328" spans="1:20" x14ac:dyDescent="0.2">
      <c r="A4328" s="13"/>
      <c r="B4328"/>
      <c r="J4328" s="227"/>
      <c r="O4328" s="226"/>
      <c r="P4328" s="9"/>
      <c r="R4328" s="454"/>
      <c r="S4328" s="227"/>
      <c r="T4328" s="4"/>
    </row>
    <row r="4329" spans="1:20" x14ac:dyDescent="0.2">
      <c r="A4329" s="13"/>
      <c r="B4329"/>
      <c r="J4329" s="227"/>
      <c r="O4329" s="226"/>
      <c r="P4329" s="9"/>
      <c r="R4329" s="454"/>
      <c r="S4329" s="227"/>
      <c r="T4329" s="4"/>
    </row>
    <row r="4330" spans="1:20" x14ac:dyDescent="0.2">
      <c r="A4330" s="13"/>
      <c r="B4330"/>
      <c r="J4330" s="227"/>
      <c r="O4330" s="226"/>
      <c r="P4330" s="9"/>
      <c r="R4330" s="454"/>
      <c r="S4330" s="227"/>
      <c r="T4330" s="4"/>
    </row>
    <row r="4331" spans="1:20" x14ac:dyDescent="0.2">
      <c r="A4331" s="13"/>
      <c r="B4331"/>
      <c r="J4331" s="227"/>
      <c r="O4331" s="226"/>
      <c r="P4331" s="9"/>
      <c r="R4331" s="454"/>
      <c r="S4331" s="227"/>
      <c r="T4331" s="4"/>
    </row>
    <row r="4332" spans="1:20" x14ac:dyDescent="0.2">
      <c r="A4332" s="13"/>
      <c r="B4332"/>
      <c r="J4332" s="227"/>
      <c r="O4332" s="226"/>
      <c r="P4332" s="9"/>
      <c r="R4332" s="454"/>
      <c r="S4332" s="227"/>
      <c r="T4332" s="4"/>
    </row>
    <row r="4333" spans="1:20" x14ac:dyDescent="0.2">
      <c r="A4333" s="13"/>
      <c r="B4333"/>
      <c r="J4333" s="227"/>
      <c r="O4333" s="226"/>
      <c r="P4333" s="9"/>
      <c r="R4333" s="454"/>
      <c r="S4333" s="227"/>
      <c r="T4333" s="4"/>
    </row>
    <row r="4334" spans="1:20" x14ac:dyDescent="0.2">
      <c r="A4334" s="13"/>
      <c r="B4334"/>
      <c r="J4334" s="227"/>
      <c r="O4334" s="226"/>
      <c r="P4334" s="9"/>
      <c r="R4334" s="454"/>
      <c r="S4334" s="227"/>
      <c r="T4334" s="4"/>
    </row>
    <row r="4335" spans="1:20" x14ac:dyDescent="0.2">
      <c r="A4335" s="13"/>
      <c r="B4335"/>
      <c r="J4335" s="227"/>
      <c r="O4335" s="226"/>
      <c r="P4335" s="9"/>
      <c r="R4335" s="454"/>
      <c r="S4335" s="227"/>
      <c r="T4335" s="4"/>
    </row>
    <row r="4336" spans="1:20" x14ac:dyDescent="0.2">
      <c r="A4336" s="13"/>
      <c r="B4336"/>
      <c r="J4336" s="227"/>
      <c r="O4336" s="226"/>
      <c r="P4336" s="9"/>
      <c r="R4336" s="454"/>
      <c r="S4336" s="227"/>
      <c r="T4336" s="4"/>
    </row>
    <row r="4337" spans="1:20" x14ac:dyDescent="0.2">
      <c r="A4337" s="13"/>
      <c r="B4337"/>
      <c r="J4337" s="227"/>
      <c r="O4337" s="226"/>
      <c r="P4337" s="9"/>
      <c r="R4337" s="454"/>
      <c r="S4337" s="227"/>
      <c r="T4337" s="4"/>
    </row>
    <row r="4338" spans="1:20" x14ac:dyDescent="0.2">
      <c r="A4338" s="13"/>
      <c r="B4338"/>
      <c r="J4338" s="227"/>
      <c r="O4338" s="226"/>
      <c r="P4338" s="9"/>
      <c r="R4338" s="454"/>
      <c r="S4338" s="227"/>
      <c r="T4338" s="4"/>
    </row>
    <row r="4339" spans="1:20" x14ac:dyDescent="0.2">
      <c r="A4339" s="13"/>
      <c r="B4339"/>
      <c r="J4339" s="227"/>
      <c r="O4339" s="226"/>
      <c r="P4339" s="9"/>
      <c r="R4339" s="454"/>
      <c r="S4339" s="227"/>
      <c r="T4339" s="4"/>
    </row>
    <row r="4340" spans="1:20" x14ac:dyDescent="0.2">
      <c r="A4340" s="13"/>
      <c r="B4340"/>
      <c r="J4340" s="227"/>
      <c r="O4340" s="226"/>
      <c r="P4340" s="9"/>
      <c r="R4340" s="454"/>
      <c r="S4340" s="227"/>
      <c r="T4340" s="4"/>
    </row>
    <row r="4341" spans="1:20" x14ac:dyDescent="0.2">
      <c r="A4341" s="13"/>
      <c r="B4341"/>
      <c r="J4341" s="227"/>
      <c r="O4341" s="226"/>
      <c r="P4341" s="9"/>
      <c r="R4341" s="454"/>
      <c r="S4341" s="227"/>
      <c r="T4341" s="4"/>
    </row>
    <row r="4342" spans="1:20" x14ac:dyDescent="0.2">
      <c r="A4342" s="13"/>
      <c r="B4342"/>
      <c r="J4342" s="227"/>
      <c r="O4342" s="226"/>
      <c r="P4342" s="9"/>
      <c r="R4342" s="454"/>
      <c r="S4342" s="227"/>
      <c r="T4342" s="4"/>
    </row>
    <row r="4343" spans="1:20" x14ac:dyDescent="0.2">
      <c r="A4343" s="13"/>
      <c r="B4343"/>
      <c r="J4343" s="227"/>
      <c r="O4343" s="226"/>
      <c r="P4343" s="9"/>
      <c r="R4343" s="454"/>
      <c r="S4343" s="227"/>
      <c r="T4343" s="4"/>
    </row>
    <row r="4344" spans="1:20" x14ac:dyDescent="0.2">
      <c r="A4344" s="13"/>
      <c r="B4344"/>
      <c r="J4344" s="227"/>
      <c r="O4344" s="226"/>
      <c r="P4344" s="9"/>
      <c r="R4344" s="454"/>
      <c r="S4344" s="227"/>
      <c r="T4344" s="4"/>
    </row>
    <row r="4345" spans="1:20" x14ac:dyDescent="0.2">
      <c r="A4345" s="13"/>
      <c r="B4345"/>
      <c r="J4345" s="227"/>
      <c r="O4345" s="226"/>
      <c r="P4345" s="9"/>
      <c r="R4345" s="454"/>
      <c r="S4345" s="227"/>
      <c r="T4345" s="4"/>
    </row>
    <row r="4346" spans="1:20" x14ac:dyDescent="0.2">
      <c r="A4346" s="13"/>
      <c r="B4346"/>
      <c r="J4346" s="227"/>
      <c r="O4346" s="226"/>
      <c r="P4346" s="9"/>
      <c r="R4346" s="454"/>
      <c r="S4346" s="227"/>
      <c r="T4346" s="4"/>
    </row>
    <row r="4347" spans="1:20" x14ac:dyDescent="0.2">
      <c r="A4347" s="13"/>
      <c r="B4347"/>
      <c r="J4347" s="227"/>
      <c r="O4347" s="226"/>
      <c r="P4347" s="9"/>
      <c r="R4347" s="454"/>
      <c r="S4347" s="227"/>
      <c r="T4347" s="4"/>
    </row>
    <row r="4348" spans="1:20" x14ac:dyDescent="0.2">
      <c r="A4348" s="13"/>
      <c r="B4348"/>
      <c r="J4348" s="227"/>
      <c r="O4348" s="226"/>
      <c r="P4348" s="9"/>
      <c r="R4348" s="454"/>
      <c r="S4348" s="227"/>
      <c r="T4348" s="4"/>
    </row>
    <row r="4349" spans="1:20" x14ac:dyDescent="0.2">
      <c r="A4349" s="13"/>
      <c r="B4349"/>
      <c r="J4349" s="227"/>
      <c r="O4349" s="226"/>
      <c r="P4349" s="9"/>
      <c r="R4349" s="454"/>
      <c r="S4349" s="227"/>
      <c r="T4349" s="4"/>
    </row>
    <row r="4350" spans="1:20" x14ac:dyDescent="0.2">
      <c r="A4350" s="13"/>
      <c r="B4350"/>
      <c r="J4350" s="227"/>
      <c r="O4350" s="226"/>
      <c r="P4350" s="9"/>
      <c r="R4350" s="454"/>
      <c r="S4350" s="227"/>
      <c r="T4350" s="4"/>
    </row>
    <row r="4351" spans="1:20" x14ac:dyDescent="0.2">
      <c r="A4351" s="13"/>
      <c r="B4351"/>
      <c r="J4351" s="227"/>
      <c r="O4351" s="226"/>
      <c r="P4351" s="9"/>
      <c r="R4351" s="454"/>
      <c r="S4351" s="227"/>
      <c r="T4351" s="4"/>
    </row>
    <row r="4352" spans="1:20" x14ac:dyDescent="0.2">
      <c r="A4352" s="13"/>
      <c r="B4352"/>
      <c r="J4352" s="227"/>
      <c r="O4352" s="226"/>
      <c r="P4352" s="9"/>
      <c r="R4352" s="454"/>
      <c r="S4352" s="227"/>
      <c r="T4352" s="4"/>
    </row>
    <row r="4353" spans="1:20" x14ac:dyDescent="0.2">
      <c r="A4353" s="13"/>
      <c r="B4353"/>
      <c r="J4353" s="227"/>
      <c r="O4353" s="226"/>
      <c r="P4353" s="9"/>
      <c r="R4353" s="454"/>
      <c r="S4353" s="227"/>
      <c r="T4353" s="4"/>
    </row>
    <row r="4354" spans="1:20" x14ac:dyDescent="0.2">
      <c r="A4354" s="13"/>
      <c r="B4354"/>
      <c r="J4354" s="227"/>
      <c r="O4354" s="226"/>
      <c r="P4354" s="9"/>
      <c r="R4354" s="454"/>
      <c r="S4354" s="227"/>
      <c r="T4354" s="4"/>
    </row>
    <row r="4355" spans="1:20" x14ac:dyDescent="0.2">
      <c r="A4355" s="13"/>
      <c r="B4355"/>
      <c r="J4355" s="227"/>
      <c r="O4355" s="226"/>
      <c r="P4355" s="9"/>
      <c r="R4355" s="454"/>
      <c r="S4355" s="227"/>
      <c r="T4355" s="4"/>
    </row>
    <row r="4356" spans="1:20" x14ac:dyDescent="0.2">
      <c r="A4356" s="13"/>
      <c r="B4356"/>
      <c r="J4356" s="227"/>
      <c r="O4356" s="226"/>
      <c r="P4356" s="9"/>
      <c r="R4356" s="454"/>
      <c r="S4356" s="227"/>
      <c r="T4356" s="4"/>
    </row>
    <row r="4357" spans="1:20" x14ac:dyDescent="0.2">
      <c r="A4357" s="13"/>
      <c r="B4357"/>
      <c r="J4357" s="227"/>
      <c r="O4357" s="226"/>
      <c r="P4357" s="9"/>
      <c r="R4357" s="454"/>
      <c r="S4357" s="227"/>
      <c r="T4357" s="4"/>
    </row>
    <row r="4358" spans="1:20" x14ac:dyDescent="0.2">
      <c r="A4358" s="13"/>
      <c r="B4358"/>
      <c r="J4358" s="227"/>
      <c r="O4358" s="226"/>
      <c r="P4358" s="9"/>
      <c r="R4358" s="454"/>
      <c r="S4358" s="227"/>
      <c r="T4358" s="4"/>
    </row>
    <row r="4359" spans="1:20" x14ac:dyDescent="0.2">
      <c r="A4359" s="13"/>
      <c r="B4359"/>
      <c r="J4359" s="227"/>
      <c r="O4359" s="226"/>
      <c r="P4359" s="9"/>
      <c r="R4359" s="454"/>
      <c r="S4359" s="227"/>
      <c r="T4359" s="4"/>
    </row>
    <row r="4360" spans="1:20" x14ac:dyDescent="0.2">
      <c r="A4360" s="13"/>
      <c r="B4360"/>
      <c r="J4360" s="227"/>
      <c r="O4360" s="226"/>
      <c r="P4360" s="9"/>
      <c r="R4360" s="454"/>
      <c r="S4360" s="227"/>
      <c r="T4360" s="4"/>
    </row>
    <row r="4361" spans="1:20" x14ac:dyDescent="0.2">
      <c r="A4361" s="13"/>
      <c r="B4361"/>
      <c r="J4361" s="227"/>
      <c r="O4361" s="226"/>
      <c r="P4361" s="9"/>
      <c r="R4361" s="454"/>
      <c r="S4361" s="227"/>
      <c r="T4361" s="4"/>
    </row>
    <row r="4362" spans="1:20" x14ac:dyDescent="0.2">
      <c r="A4362" s="13"/>
      <c r="B4362"/>
      <c r="J4362" s="227"/>
      <c r="O4362" s="226"/>
      <c r="P4362" s="9"/>
      <c r="R4362" s="454"/>
      <c r="S4362" s="227"/>
      <c r="T4362" s="4"/>
    </row>
    <row r="4363" spans="1:20" x14ac:dyDescent="0.2">
      <c r="A4363" s="13"/>
      <c r="B4363"/>
      <c r="J4363" s="227"/>
      <c r="O4363" s="226"/>
      <c r="P4363" s="9"/>
      <c r="R4363" s="454"/>
      <c r="S4363" s="227"/>
      <c r="T4363" s="4"/>
    </row>
    <row r="4364" spans="1:20" x14ac:dyDescent="0.2">
      <c r="A4364" s="13"/>
      <c r="B4364"/>
      <c r="J4364" s="227"/>
      <c r="O4364" s="226"/>
      <c r="P4364" s="9"/>
      <c r="R4364" s="454"/>
      <c r="S4364" s="227"/>
      <c r="T4364" s="4"/>
    </row>
    <row r="4365" spans="1:20" x14ac:dyDescent="0.2">
      <c r="A4365" s="13"/>
      <c r="B4365"/>
      <c r="J4365" s="227"/>
      <c r="O4365" s="226"/>
      <c r="P4365" s="9"/>
      <c r="R4365" s="454"/>
      <c r="S4365" s="227"/>
      <c r="T4365" s="4"/>
    </row>
    <row r="4366" spans="1:20" x14ac:dyDescent="0.2">
      <c r="A4366" s="13"/>
      <c r="B4366"/>
      <c r="J4366" s="227"/>
      <c r="O4366" s="226"/>
      <c r="P4366" s="9"/>
      <c r="R4366" s="454"/>
      <c r="S4366" s="227"/>
      <c r="T4366" s="4"/>
    </row>
    <row r="4367" spans="1:20" x14ac:dyDescent="0.2">
      <c r="A4367" s="13"/>
      <c r="B4367"/>
      <c r="J4367" s="227"/>
      <c r="O4367" s="226"/>
      <c r="P4367" s="9"/>
      <c r="R4367" s="454"/>
      <c r="S4367" s="227"/>
      <c r="T4367" s="4"/>
    </row>
    <row r="4368" spans="1:20" x14ac:dyDescent="0.2">
      <c r="A4368" s="13"/>
      <c r="B4368"/>
      <c r="J4368" s="227"/>
      <c r="O4368" s="226"/>
      <c r="P4368" s="9"/>
      <c r="R4368" s="454"/>
      <c r="S4368" s="227"/>
      <c r="T4368" s="4"/>
    </row>
    <row r="4369" spans="1:20" x14ac:dyDescent="0.2">
      <c r="A4369" s="13"/>
      <c r="B4369"/>
      <c r="J4369" s="227"/>
      <c r="O4369" s="226"/>
      <c r="P4369" s="9"/>
      <c r="R4369" s="454"/>
      <c r="S4369" s="227"/>
      <c r="T4369" s="4"/>
    </row>
    <row r="4370" spans="1:20" x14ac:dyDescent="0.2">
      <c r="A4370" s="13"/>
      <c r="B4370"/>
      <c r="J4370" s="227"/>
      <c r="O4370" s="226"/>
      <c r="P4370" s="9"/>
      <c r="R4370" s="454"/>
      <c r="S4370" s="227"/>
      <c r="T4370" s="4"/>
    </row>
    <row r="4371" spans="1:20" x14ac:dyDescent="0.2">
      <c r="A4371" s="13"/>
      <c r="B4371"/>
      <c r="J4371" s="227"/>
      <c r="O4371" s="226"/>
      <c r="P4371" s="9"/>
      <c r="R4371" s="454"/>
      <c r="S4371" s="227"/>
      <c r="T4371" s="4"/>
    </row>
    <row r="4372" spans="1:20" x14ac:dyDescent="0.2">
      <c r="A4372" s="13"/>
      <c r="B4372"/>
      <c r="J4372" s="227"/>
      <c r="O4372" s="226"/>
      <c r="P4372" s="9"/>
      <c r="R4372" s="454"/>
      <c r="S4372" s="227"/>
      <c r="T4372" s="4"/>
    </row>
    <row r="4373" spans="1:20" x14ac:dyDescent="0.2">
      <c r="A4373" s="13"/>
      <c r="B4373"/>
      <c r="J4373" s="227"/>
      <c r="O4373" s="226"/>
      <c r="P4373" s="9"/>
      <c r="R4373" s="454"/>
      <c r="S4373" s="227"/>
      <c r="T4373" s="4"/>
    </row>
    <row r="4374" spans="1:20" x14ac:dyDescent="0.2">
      <c r="A4374" s="13"/>
      <c r="B4374"/>
      <c r="J4374" s="227"/>
      <c r="O4374" s="226"/>
      <c r="P4374" s="9"/>
      <c r="R4374" s="454"/>
      <c r="S4374" s="227"/>
      <c r="T4374" s="4"/>
    </row>
    <row r="4375" spans="1:20" x14ac:dyDescent="0.2">
      <c r="A4375" s="13"/>
      <c r="B4375"/>
      <c r="J4375" s="227"/>
      <c r="O4375" s="226"/>
      <c r="P4375" s="9"/>
      <c r="R4375" s="454"/>
      <c r="S4375" s="227"/>
      <c r="T4375" s="4"/>
    </row>
    <row r="4376" spans="1:20" x14ac:dyDescent="0.2">
      <c r="A4376" s="13"/>
      <c r="B4376"/>
      <c r="J4376" s="227"/>
      <c r="O4376" s="226"/>
      <c r="P4376" s="9"/>
      <c r="R4376" s="454"/>
      <c r="S4376" s="227"/>
      <c r="T4376" s="4"/>
    </row>
    <row r="4377" spans="1:20" x14ac:dyDescent="0.2">
      <c r="A4377" s="13"/>
      <c r="B4377"/>
      <c r="J4377" s="227"/>
      <c r="O4377" s="226"/>
      <c r="P4377" s="9"/>
      <c r="R4377" s="454"/>
      <c r="S4377" s="227"/>
      <c r="T4377" s="4"/>
    </row>
    <row r="4378" spans="1:20" x14ac:dyDescent="0.2">
      <c r="A4378" s="13"/>
      <c r="B4378"/>
      <c r="J4378" s="227"/>
      <c r="O4378" s="226"/>
      <c r="P4378" s="9"/>
      <c r="R4378" s="454"/>
      <c r="S4378" s="227"/>
      <c r="T4378" s="4"/>
    </row>
    <row r="4379" spans="1:20" x14ac:dyDescent="0.2">
      <c r="A4379" s="13"/>
      <c r="B4379"/>
      <c r="J4379" s="227"/>
      <c r="O4379" s="226"/>
      <c r="P4379" s="9"/>
      <c r="R4379" s="454"/>
      <c r="S4379" s="227"/>
      <c r="T4379" s="4"/>
    </row>
    <row r="4380" spans="1:20" x14ac:dyDescent="0.2">
      <c r="A4380" s="13"/>
      <c r="B4380"/>
      <c r="J4380" s="227"/>
      <c r="O4380" s="226"/>
      <c r="P4380" s="9"/>
      <c r="R4380" s="454"/>
      <c r="S4380" s="227"/>
      <c r="T4380" s="4"/>
    </row>
    <row r="4381" spans="1:20" x14ac:dyDescent="0.2">
      <c r="A4381" s="13"/>
      <c r="B4381"/>
      <c r="J4381" s="227"/>
      <c r="O4381" s="226"/>
      <c r="P4381" s="9"/>
      <c r="R4381" s="454"/>
      <c r="S4381" s="227"/>
      <c r="T4381" s="4"/>
    </row>
    <row r="4382" spans="1:20" x14ac:dyDescent="0.2">
      <c r="A4382" s="13"/>
      <c r="B4382"/>
      <c r="J4382" s="227"/>
      <c r="O4382" s="226"/>
      <c r="P4382" s="9"/>
      <c r="R4382" s="454"/>
      <c r="S4382" s="227"/>
      <c r="T4382" s="4"/>
    </row>
    <row r="4383" spans="1:20" x14ac:dyDescent="0.2">
      <c r="A4383" s="13"/>
      <c r="B4383"/>
      <c r="J4383" s="227"/>
      <c r="O4383" s="226"/>
      <c r="P4383" s="9"/>
      <c r="R4383" s="454"/>
      <c r="S4383" s="227"/>
      <c r="T4383" s="4"/>
    </row>
    <row r="4384" spans="1:20" x14ac:dyDescent="0.2">
      <c r="A4384" s="13"/>
      <c r="B4384"/>
      <c r="J4384" s="227"/>
      <c r="O4384" s="226"/>
      <c r="P4384" s="9"/>
      <c r="R4384" s="454"/>
      <c r="S4384" s="227"/>
      <c r="T4384" s="4"/>
    </row>
    <row r="4385" spans="1:20" x14ac:dyDescent="0.2">
      <c r="A4385" s="13"/>
      <c r="B4385"/>
      <c r="J4385" s="227"/>
      <c r="O4385" s="226"/>
      <c r="P4385" s="9"/>
      <c r="R4385" s="454"/>
      <c r="S4385" s="227"/>
      <c r="T4385" s="4"/>
    </row>
    <row r="4386" spans="1:20" x14ac:dyDescent="0.2">
      <c r="A4386" s="13"/>
      <c r="B4386"/>
      <c r="J4386" s="227"/>
      <c r="O4386" s="226"/>
      <c r="P4386" s="9"/>
      <c r="R4386" s="454"/>
      <c r="S4386" s="227"/>
      <c r="T4386" s="4"/>
    </row>
    <row r="4387" spans="1:20" x14ac:dyDescent="0.2">
      <c r="A4387" s="13"/>
      <c r="B4387"/>
      <c r="J4387" s="227"/>
      <c r="O4387" s="226"/>
      <c r="P4387" s="9"/>
      <c r="R4387" s="454"/>
      <c r="S4387" s="227"/>
      <c r="T4387" s="4"/>
    </row>
    <row r="4388" spans="1:20" x14ac:dyDescent="0.2">
      <c r="A4388" s="13"/>
      <c r="B4388"/>
      <c r="J4388" s="227"/>
      <c r="O4388" s="226"/>
      <c r="P4388" s="9"/>
      <c r="R4388" s="454"/>
      <c r="S4388" s="227"/>
      <c r="T4388" s="4"/>
    </row>
    <row r="4389" spans="1:20" x14ac:dyDescent="0.2">
      <c r="A4389" s="13"/>
      <c r="B4389"/>
      <c r="J4389" s="227"/>
      <c r="O4389" s="226"/>
      <c r="P4389" s="9"/>
      <c r="R4389" s="454"/>
      <c r="S4389" s="227"/>
      <c r="T4389" s="4"/>
    </row>
    <row r="4390" spans="1:20" x14ac:dyDescent="0.2">
      <c r="A4390" s="13"/>
      <c r="B4390"/>
      <c r="J4390" s="227"/>
      <c r="O4390" s="226"/>
      <c r="P4390" s="9"/>
      <c r="R4390" s="454"/>
      <c r="S4390" s="227"/>
      <c r="T4390" s="4"/>
    </row>
    <row r="4391" spans="1:20" x14ac:dyDescent="0.2">
      <c r="A4391" s="13"/>
      <c r="B4391"/>
      <c r="J4391" s="227"/>
      <c r="O4391" s="226"/>
      <c r="P4391" s="9"/>
      <c r="R4391" s="454"/>
      <c r="S4391" s="227"/>
      <c r="T4391" s="4"/>
    </row>
    <row r="4392" spans="1:20" x14ac:dyDescent="0.2">
      <c r="A4392" s="13"/>
      <c r="B4392"/>
      <c r="J4392" s="227"/>
      <c r="O4392" s="226"/>
      <c r="P4392" s="9"/>
      <c r="R4392" s="454"/>
      <c r="S4392" s="227"/>
      <c r="T4392" s="4"/>
    </row>
    <row r="4393" spans="1:20" x14ac:dyDescent="0.2">
      <c r="A4393" s="13"/>
      <c r="B4393"/>
      <c r="J4393" s="227"/>
      <c r="O4393" s="226"/>
      <c r="P4393" s="9"/>
      <c r="R4393" s="454"/>
      <c r="S4393" s="227"/>
      <c r="T4393" s="4"/>
    </row>
    <row r="4394" spans="1:20" x14ac:dyDescent="0.2">
      <c r="A4394" s="13"/>
      <c r="B4394"/>
      <c r="J4394" s="227"/>
      <c r="O4394" s="226"/>
      <c r="P4394" s="9"/>
      <c r="R4394" s="454"/>
      <c r="S4394" s="227"/>
      <c r="T4394" s="4"/>
    </row>
    <row r="4395" spans="1:20" x14ac:dyDescent="0.2">
      <c r="A4395" s="13"/>
      <c r="B4395"/>
      <c r="J4395" s="227"/>
      <c r="O4395" s="226"/>
      <c r="P4395" s="9"/>
      <c r="R4395" s="454"/>
      <c r="S4395" s="227"/>
      <c r="T4395" s="4"/>
    </row>
    <row r="4396" spans="1:20" x14ac:dyDescent="0.2">
      <c r="A4396" s="13"/>
      <c r="B4396"/>
      <c r="J4396" s="227"/>
      <c r="O4396" s="226"/>
      <c r="P4396" s="9"/>
      <c r="R4396" s="454"/>
      <c r="S4396" s="227"/>
      <c r="T4396" s="4"/>
    </row>
    <row r="4397" spans="1:20" x14ac:dyDescent="0.2">
      <c r="A4397" s="13"/>
      <c r="B4397"/>
      <c r="J4397" s="227"/>
      <c r="O4397" s="226"/>
      <c r="P4397" s="9"/>
      <c r="R4397" s="454"/>
      <c r="S4397" s="227"/>
      <c r="T4397" s="4"/>
    </row>
    <row r="4398" spans="1:20" x14ac:dyDescent="0.2">
      <c r="A4398" s="13"/>
      <c r="B4398"/>
      <c r="J4398" s="227"/>
      <c r="O4398" s="226"/>
      <c r="P4398" s="9"/>
      <c r="R4398" s="454"/>
      <c r="S4398" s="227"/>
      <c r="T4398" s="4"/>
    </row>
    <row r="4399" spans="1:20" x14ac:dyDescent="0.2">
      <c r="A4399" s="13"/>
      <c r="B4399"/>
      <c r="J4399" s="227"/>
      <c r="O4399" s="226"/>
      <c r="P4399" s="9"/>
      <c r="R4399" s="454"/>
      <c r="S4399" s="227"/>
      <c r="T4399" s="4"/>
    </row>
    <row r="4400" spans="1:20" x14ac:dyDescent="0.2">
      <c r="A4400" s="13"/>
      <c r="B4400"/>
      <c r="J4400" s="227"/>
      <c r="O4400" s="226"/>
      <c r="P4400" s="9"/>
      <c r="R4400" s="454"/>
      <c r="S4400" s="227"/>
      <c r="T4400" s="4"/>
    </row>
    <row r="4401" spans="1:20" x14ac:dyDescent="0.2">
      <c r="A4401" s="13"/>
      <c r="B4401"/>
      <c r="J4401" s="227"/>
      <c r="O4401" s="226"/>
      <c r="P4401" s="9"/>
      <c r="R4401" s="454"/>
      <c r="S4401" s="227"/>
      <c r="T4401" s="4"/>
    </row>
    <row r="4402" spans="1:20" x14ac:dyDescent="0.2">
      <c r="A4402" s="13"/>
      <c r="B4402"/>
      <c r="J4402" s="227"/>
      <c r="O4402" s="226"/>
      <c r="P4402" s="9"/>
      <c r="R4402" s="454"/>
      <c r="S4402" s="227"/>
      <c r="T4402" s="4"/>
    </row>
    <row r="4403" spans="1:20" x14ac:dyDescent="0.2">
      <c r="A4403" s="13"/>
      <c r="B4403"/>
      <c r="J4403" s="227"/>
      <c r="O4403" s="226"/>
      <c r="P4403" s="9"/>
      <c r="R4403" s="454"/>
      <c r="S4403" s="227"/>
      <c r="T4403" s="4"/>
    </row>
    <row r="4404" spans="1:20" x14ac:dyDescent="0.2">
      <c r="A4404" s="13"/>
      <c r="B4404"/>
      <c r="J4404" s="227"/>
      <c r="O4404" s="226"/>
      <c r="P4404" s="9"/>
      <c r="R4404" s="454"/>
      <c r="S4404" s="227"/>
      <c r="T4404" s="4"/>
    </row>
    <row r="4405" spans="1:20" x14ac:dyDescent="0.2">
      <c r="A4405" s="13"/>
      <c r="B4405"/>
      <c r="J4405" s="227"/>
      <c r="O4405" s="226"/>
      <c r="P4405" s="9"/>
      <c r="R4405" s="454"/>
      <c r="S4405" s="227"/>
      <c r="T4405" s="4"/>
    </row>
    <row r="4406" spans="1:20" x14ac:dyDescent="0.2">
      <c r="A4406" s="13"/>
      <c r="B4406"/>
      <c r="J4406" s="227"/>
      <c r="O4406" s="226"/>
      <c r="P4406" s="9"/>
      <c r="R4406" s="454"/>
      <c r="S4406" s="227"/>
      <c r="T4406" s="4"/>
    </row>
    <row r="4407" spans="1:20" x14ac:dyDescent="0.2">
      <c r="A4407" s="13"/>
      <c r="B4407"/>
      <c r="J4407" s="227"/>
      <c r="O4407" s="226"/>
      <c r="P4407" s="9"/>
      <c r="R4407" s="454"/>
      <c r="S4407" s="227"/>
      <c r="T4407" s="4"/>
    </row>
    <row r="4408" spans="1:20" x14ac:dyDescent="0.2">
      <c r="A4408" s="13"/>
      <c r="B4408"/>
      <c r="J4408" s="227"/>
      <c r="O4408" s="226"/>
      <c r="P4408" s="9"/>
      <c r="R4408" s="454"/>
      <c r="S4408" s="227"/>
      <c r="T4408" s="4"/>
    </row>
    <row r="4409" spans="1:20" x14ac:dyDescent="0.2">
      <c r="A4409" s="13"/>
      <c r="B4409"/>
      <c r="J4409" s="227"/>
      <c r="O4409" s="226"/>
      <c r="P4409" s="9"/>
      <c r="R4409" s="454"/>
      <c r="S4409" s="227"/>
      <c r="T4409" s="4"/>
    </row>
    <row r="4410" spans="1:20" x14ac:dyDescent="0.2">
      <c r="A4410" s="13"/>
      <c r="B4410"/>
      <c r="J4410" s="227"/>
      <c r="O4410" s="226"/>
      <c r="P4410" s="9"/>
      <c r="R4410" s="454"/>
      <c r="S4410" s="227"/>
      <c r="T4410" s="4"/>
    </row>
    <row r="4411" spans="1:20" x14ac:dyDescent="0.2">
      <c r="A4411" s="13"/>
      <c r="B4411"/>
      <c r="J4411" s="227"/>
      <c r="O4411" s="226"/>
      <c r="P4411" s="9"/>
      <c r="R4411" s="454"/>
      <c r="S4411" s="227"/>
      <c r="T4411" s="4"/>
    </row>
    <row r="4412" spans="1:20" x14ac:dyDescent="0.2">
      <c r="A4412" s="13"/>
      <c r="B4412"/>
      <c r="J4412" s="227"/>
      <c r="O4412" s="226"/>
      <c r="P4412" s="9"/>
      <c r="R4412" s="454"/>
      <c r="S4412" s="227"/>
      <c r="T4412" s="4"/>
    </row>
    <row r="4413" spans="1:20" x14ac:dyDescent="0.2">
      <c r="A4413" s="13"/>
      <c r="B4413"/>
      <c r="J4413" s="227"/>
      <c r="O4413" s="226"/>
      <c r="P4413" s="9"/>
      <c r="R4413" s="454"/>
      <c r="S4413" s="227"/>
      <c r="T4413" s="4"/>
    </row>
    <row r="4414" spans="1:20" x14ac:dyDescent="0.2">
      <c r="A4414" s="13"/>
      <c r="B4414"/>
      <c r="J4414" s="227"/>
      <c r="O4414" s="226"/>
      <c r="P4414" s="9"/>
      <c r="R4414" s="454"/>
      <c r="S4414" s="227"/>
      <c r="T4414" s="4"/>
    </row>
    <row r="4415" spans="1:20" x14ac:dyDescent="0.2">
      <c r="A4415" s="13"/>
      <c r="B4415"/>
      <c r="J4415" s="227"/>
      <c r="O4415" s="226"/>
      <c r="P4415" s="9"/>
      <c r="R4415" s="454"/>
      <c r="S4415" s="227"/>
      <c r="T4415" s="4"/>
    </row>
    <row r="4416" spans="1:20" x14ac:dyDescent="0.2">
      <c r="A4416" s="13"/>
      <c r="B4416"/>
      <c r="J4416" s="227"/>
      <c r="O4416" s="226"/>
      <c r="P4416" s="9"/>
      <c r="R4416" s="454"/>
      <c r="S4416" s="227"/>
      <c r="T4416" s="4"/>
    </row>
    <row r="4417" spans="1:20" x14ac:dyDescent="0.2">
      <c r="A4417" s="13"/>
      <c r="B4417"/>
      <c r="J4417" s="227"/>
      <c r="O4417" s="226"/>
      <c r="P4417" s="9"/>
      <c r="R4417" s="454"/>
      <c r="S4417" s="227"/>
      <c r="T4417" s="4"/>
    </row>
    <row r="4418" spans="1:20" x14ac:dyDescent="0.2">
      <c r="A4418" s="13"/>
      <c r="B4418"/>
      <c r="J4418" s="227"/>
      <c r="O4418" s="226"/>
      <c r="P4418" s="9"/>
      <c r="R4418" s="454"/>
      <c r="S4418" s="227"/>
      <c r="T4418" s="4"/>
    </row>
    <row r="4419" spans="1:20" x14ac:dyDescent="0.2">
      <c r="A4419" s="13"/>
      <c r="B4419"/>
      <c r="J4419" s="227"/>
      <c r="O4419" s="226"/>
      <c r="P4419" s="9"/>
      <c r="R4419" s="454"/>
      <c r="S4419" s="227"/>
      <c r="T4419" s="4"/>
    </row>
    <row r="4420" spans="1:20" x14ac:dyDescent="0.2">
      <c r="A4420" s="13"/>
      <c r="B4420"/>
      <c r="J4420" s="227"/>
      <c r="O4420" s="226"/>
      <c r="P4420" s="9"/>
      <c r="R4420" s="454"/>
      <c r="S4420" s="227"/>
      <c r="T4420" s="4"/>
    </row>
    <row r="4421" spans="1:20" x14ac:dyDescent="0.2">
      <c r="A4421" s="13"/>
      <c r="B4421"/>
      <c r="J4421" s="227"/>
      <c r="O4421" s="226"/>
      <c r="P4421" s="9"/>
      <c r="R4421" s="454"/>
      <c r="S4421" s="227"/>
      <c r="T4421" s="4"/>
    </row>
    <row r="4422" spans="1:20" x14ac:dyDescent="0.2">
      <c r="A4422" s="13"/>
      <c r="B4422"/>
      <c r="J4422" s="227"/>
      <c r="O4422" s="226"/>
      <c r="P4422" s="9"/>
      <c r="R4422" s="454"/>
      <c r="S4422" s="227"/>
      <c r="T4422" s="4"/>
    </row>
    <row r="4423" spans="1:20" x14ac:dyDescent="0.2">
      <c r="A4423" s="13"/>
      <c r="B4423"/>
      <c r="J4423" s="227"/>
      <c r="O4423" s="226"/>
      <c r="P4423" s="9"/>
      <c r="R4423" s="454"/>
      <c r="S4423" s="227"/>
      <c r="T4423" s="4"/>
    </row>
    <row r="4424" spans="1:20" x14ac:dyDescent="0.2">
      <c r="A4424" s="13"/>
      <c r="B4424"/>
      <c r="J4424" s="227"/>
      <c r="O4424" s="226"/>
      <c r="P4424" s="9"/>
      <c r="R4424" s="454"/>
      <c r="S4424" s="227"/>
      <c r="T4424" s="4"/>
    </row>
    <row r="4425" spans="1:20" x14ac:dyDescent="0.2">
      <c r="A4425" s="13"/>
      <c r="B4425"/>
      <c r="J4425" s="227"/>
      <c r="O4425" s="226"/>
      <c r="P4425" s="9"/>
      <c r="R4425" s="454"/>
      <c r="S4425" s="227"/>
      <c r="T4425" s="4"/>
    </row>
    <row r="4426" spans="1:20" x14ac:dyDescent="0.2">
      <c r="A4426" s="13"/>
      <c r="B4426"/>
      <c r="J4426" s="227"/>
      <c r="O4426" s="226"/>
      <c r="P4426" s="9"/>
      <c r="R4426" s="454"/>
      <c r="S4426" s="227"/>
      <c r="T4426" s="4"/>
    </row>
    <row r="4427" spans="1:20" x14ac:dyDescent="0.2">
      <c r="A4427" s="13"/>
      <c r="B4427"/>
      <c r="J4427" s="227"/>
      <c r="O4427" s="226"/>
      <c r="P4427" s="9"/>
      <c r="R4427" s="454"/>
      <c r="S4427" s="227"/>
      <c r="T4427" s="4"/>
    </row>
    <row r="4428" spans="1:20" x14ac:dyDescent="0.2">
      <c r="A4428" s="13"/>
      <c r="B4428"/>
      <c r="J4428" s="227"/>
      <c r="O4428" s="226"/>
      <c r="P4428" s="9"/>
      <c r="R4428" s="454"/>
      <c r="S4428" s="227"/>
      <c r="T4428" s="4"/>
    </row>
    <row r="4429" spans="1:20" x14ac:dyDescent="0.2">
      <c r="A4429" s="13"/>
      <c r="B4429"/>
      <c r="J4429" s="227"/>
      <c r="O4429" s="226"/>
      <c r="P4429" s="9"/>
      <c r="R4429" s="454"/>
      <c r="S4429" s="227"/>
      <c r="T4429" s="4"/>
    </row>
    <row r="4430" spans="1:20" x14ac:dyDescent="0.2">
      <c r="A4430" s="13"/>
      <c r="B4430"/>
      <c r="J4430" s="227"/>
      <c r="O4430" s="226"/>
      <c r="P4430" s="9"/>
      <c r="R4430" s="454"/>
      <c r="S4430" s="227"/>
      <c r="T4430" s="4"/>
    </row>
    <row r="4431" spans="1:20" x14ac:dyDescent="0.2">
      <c r="A4431" s="13"/>
      <c r="B4431"/>
      <c r="J4431" s="227"/>
      <c r="O4431" s="226"/>
      <c r="P4431" s="9"/>
      <c r="R4431" s="454"/>
      <c r="S4431" s="227"/>
      <c r="T4431" s="4"/>
    </row>
    <row r="4432" spans="1:20" x14ac:dyDescent="0.2">
      <c r="A4432" s="13"/>
      <c r="B4432"/>
      <c r="J4432" s="227"/>
      <c r="O4432" s="226"/>
      <c r="P4432" s="9"/>
      <c r="R4432" s="454"/>
      <c r="S4432" s="227"/>
      <c r="T4432" s="4"/>
    </row>
    <row r="4433" spans="1:20" x14ac:dyDescent="0.2">
      <c r="A4433" s="13"/>
      <c r="B4433"/>
      <c r="J4433" s="227"/>
      <c r="O4433" s="226"/>
      <c r="P4433" s="9"/>
      <c r="R4433" s="454"/>
      <c r="S4433" s="227"/>
      <c r="T4433" s="4"/>
    </row>
    <row r="4434" spans="1:20" x14ac:dyDescent="0.2">
      <c r="A4434" s="13"/>
      <c r="B4434"/>
      <c r="J4434" s="227"/>
      <c r="O4434" s="226"/>
      <c r="P4434" s="9"/>
      <c r="R4434" s="454"/>
      <c r="S4434" s="227"/>
      <c r="T4434" s="4"/>
    </row>
    <row r="4435" spans="1:20" x14ac:dyDescent="0.2">
      <c r="A4435" s="13"/>
      <c r="B4435"/>
      <c r="J4435" s="227"/>
      <c r="O4435" s="226"/>
      <c r="P4435" s="9"/>
      <c r="R4435" s="454"/>
      <c r="S4435" s="227"/>
      <c r="T4435" s="4"/>
    </row>
    <row r="4436" spans="1:20" x14ac:dyDescent="0.2">
      <c r="A4436" s="13"/>
      <c r="B4436"/>
      <c r="J4436" s="227"/>
      <c r="O4436" s="226"/>
      <c r="P4436" s="9"/>
      <c r="R4436" s="454"/>
      <c r="S4436" s="227"/>
      <c r="T4436" s="4"/>
    </row>
    <row r="4437" spans="1:20" x14ac:dyDescent="0.2">
      <c r="A4437" s="13"/>
      <c r="B4437"/>
      <c r="J4437" s="227"/>
      <c r="O4437" s="226"/>
      <c r="P4437" s="9"/>
      <c r="R4437" s="454"/>
      <c r="S4437" s="227"/>
      <c r="T4437" s="4"/>
    </row>
    <row r="4438" spans="1:20" x14ac:dyDescent="0.2">
      <c r="A4438" s="13"/>
      <c r="B4438"/>
      <c r="J4438" s="227"/>
      <c r="O4438" s="226"/>
      <c r="P4438" s="9"/>
      <c r="R4438" s="454"/>
      <c r="S4438" s="227"/>
      <c r="T4438" s="4"/>
    </row>
    <row r="4439" spans="1:20" x14ac:dyDescent="0.2">
      <c r="A4439" s="13"/>
      <c r="B4439"/>
      <c r="J4439" s="227"/>
      <c r="O4439" s="226"/>
      <c r="P4439" s="9"/>
      <c r="R4439" s="454"/>
      <c r="S4439" s="227"/>
      <c r="T4439" s="4"/>
    </row>
    <row r="4440" spans="1:20" x14ac:dyDescent="0.2">
      <c r="A4440" s="13"/>
      <c r="B4440"/>
      <c r="J4440" s="227"/>
      <c r="O4440" s="226"/>
      <c r="P4440" s="9"/>
      <c r="R4440" s="454"/>
      <c r="S4440" s="227"/>
      <c r="T4440" s="4"/>
    </row>
    <row r="4441" spans="1:20" x14ac:dyDescent="0.2">
      <c r="A4441" s="13"/>
      <c r="B4441"/>
      <c r="J4441" s="227"/>
      <c r="O4441" s="226"/>
      <c r="P4441" s="9"/>
      <c r="R4441" s="454"/>
      <c r="S4441" s="227"/>
      <c r="T4441" s="4"/>
    </row>
    <row r="4442" spans="1:20" x14ac:dyDescent="0.2">
      <c r="A4442" s="13"/>
      <c r="B4442"/>
      <c r="J4442" s="227"/>
      <c r="O4442" s="226"/>
      <c r="P4442" s="9"/>
      <c r="R4442" s="454"/>
      <c r="S4442" s="227"/>
      <c r="T4442" s="4"/>
    </row>
    <row r="4443" spans="1:20" x14ac:dyDescent="0.2">
      <c r="A4443" s="13"/>
      <c r="B4443"/>
      <c r="J4443" s="227"/>
      <c r="O4443" s="226"/>
      <c r="P4443" s="9"/>
      <c r="R4443" s="454"/>
      <c r="S4443" s="227"/>
      <c r="T4443" s="4"/>
    </row>
    <row r="4444" spans="1:20" x14ac:dyDescent="0.2">
      <c r="A4444" s="13"/>
      <c r="B4444"/>
      <c r="J4444" s="227"/>
      <c r="O4444" s="226"/>
      <c r="P4444" s="9"/>
      <c r="R4444" s="454"/>
      <c r="S4444" s="227"/>
      <c r="T4444" s="4"/>
    </row>
    <row r="4445" spans="1:20" x14ac:dyDescent="0.2">
      <c r="A4445" s="13"/>
      <c r="B4445"/>
      <c r="J4445" s="227"/>
      <c r="O4445" s="226"/>
      <c r="P4445" s="9"/>
      <c r="R4445" s="454"/>
      <c r="S4445" s="227"/>
      <c r="T4445" s="4"/>
    </row>
    <row r="4446" spans="1:20" x14ac:dyDescent="0.2">
      <c r="A4446" s="13"/>
      <c r="B4446"/>
      <c r="J4446" s="227"/>
      <c r="O4446" s="226"/>
      <c r="P4446" s="9"/>
      <c r="R4446" s="454"/>
      <c r="S4446" s="227"/>
      <c r="T4446" s="4"/>
    </row>
    <row r="4447" spans="1:20" x14ac:dyDescent="0.2">
      <c r="A4447" s="13"/>
      <c r="B4447"/>
      <c r="J4447" s="227"/>
      <c r="O4447" s="226"/>
      <c r="P4447" s="9"/>
      <c r="R4447" s="454"/>
      <c r="S4447" s="227"/>
      <c r="T4447" s="4"/>
    </row>
    <row r="4448" spans="1:20" x14ac:dyDescent="0.2">
      <c r="A4448" s="13"/>
      <c r="B4448"/>
      <c r="J4448" s="227"/>
      <c r="O4448" s="226"/>
      <c r="P4448" s="9"/>
      <c r="R4448" s="454"/>
      <c r="S4448" s="227"/>
      <c r="T4448" s="4"/>
    </row>
    <row r="4449" spans="1:20" x14ac:dyDescent="0.2">
      <c r="A4449" s="13"/>
      <c r="B4449"/>
      <c r="J4449" s="227"/>
      <c r="O4449" s="226"/>
      <c r="P4449" s="9"/>
      <c r="R4449" s="454"/>
      <c r="S4449" s="227"/>
      <c r="T4449" s="4"/>
    </row>
    <row r="4450" spans="1:20" x14ac:dyDescent="0.2">
      <c r="A4450" s="13"/>
      <c r="B4450"/>
      <c r="J4450" s="227"/>
      <c r="O4450" s="226"/>
      <c r="P4450" s="9"/>
      <c r="R4450" s="454"/>
      <c r="S4450" s="227"/>
      <c r="T4450" s="4"/>
    </row>
    <row r="4451" spans="1:20" x14ac:dyDescent="0.2">
      <c r="A4451" s="13"/>
      <c r="B4451"/>
      <c r="J4451" s="227"/>
      <c r="O4451" s="226"/>
      <c r="P4451" s="9"/>
      <c r="R4451" s="454"/>
      <c r="S4451" s="227"/>
      <c r="T4451" s="4"/>
    </row>
    <row r="4452" spans="1:20" x14ac:dyDescent="0.2">
      <c r="A4452" s="13"/>
      <c r="B4452"/>
      <c r="J4452" s="227"/>
      <c r="O4452" s="226"/>
      <c r="P4452" s="9"/>
      <c r="R4452" s="454"/>
      <c r="S4452" s="227"/>
      <c r="T4452" s="4"/>
    </row>
    <row r="4453" spans="1:20" x14ac:dyDescent="0.2">
      <c r="A4453" s="13"/>
      <c r="B4453"/>
      <c r="J4453" s="227"/>
      <c r="O4453" s="226"/>
      <c r="P4453" s="9"/>
      <c r="R4453" s="454"/>
      <c r="S4453" s="227"/>
      <c r="T4453" s="4"/>
    </row>
    <row r="4454" spans="1:20" x14ac:dyDescent="0.2">
      <c r="A4454" s="13"/>
      <c r="B4454"/>
      <c r="J4454" s="227"/>
      <c r="O4454" s="226"/>
      <c r="P4454" s="9"/>
      <c r="R4454" s="454"/>
      <c r="S4454" s="227"/>
      <c r="T4454" s="4"/>
    </row>
    <row r="4455" spans="1:20" x14ac:dyDescent="0.2">
      <c r="A4455" s="13"/>
      <c r="B4455"/>
      <c r="J4455" s="227"/>
      <c r="O4455" s="226"/>
      <c r="P4455" s="9"/>
      <c r="R4455" s="454"/>
      <c r="S4455" s="227"/>
      <c r="T4455" s="4"/>
    </row>
    <row r="4456" spans="1:20" x14ac:dyDescent="0.2">
      <c r="A4456" s="13"/>
      <c r="B4456"/>
      <c r="J4456" s="227"/>
      <c r="O4456" s="226"/>
      <c r="P4456" s="9"/>
      <c r="R4456" s="454"/>
      <c r="S4456" s="227"/>
      <c r="T4456" s="4"/>
    </row>
    <row r="4457" spans="1:20" x14ac:dyDescent="0.2">
      <c r="A4457" s="13"/>
      <c r="B4457"/>
      <c r="J4457" s="227"/>
      <c r="O4457" s="226"/>
      <c r="P4457" s="9"/>
      <c r="R4457" s="454"/>
      <c r="S4457" s="227"/>
      <c r="T4457" s="4"/>
    </row>
    <row r="4458" spans="1:20" x14ac:dyDescent="0.2">
      <c r="A4458" s="13"/>
      <c r="B4458"/>
      <c r="J4458" s="227"/>
      <c r="O4458" s="226"/>
      <c r="P4458" s="9"/>
      <c r="R4458" s="454"/>
      <c r="S4458" s="227"/>
      <c r="T4458" s="4"/>
    </row>
    <row r="4459" spans="1:20" x14ac:dyDescent="0.2">
      <c r="A4459" s="13"/>
      <c r="B4459"/>
      <c r="J4459" s="227"/>
      <c r="O4459" s="226"/>
      <c r="P4459" s="9"/>
      <c r="R4459" s="454"/>
      <c r="S4459" s="227"/>
      <c r="T4459" s="4"/>
    </row>
    <row r="4460" spans="1:20" x14ac:dyDescent="0.2">
      <c r="A4460" s="13"/>
      <c r="B4460"/>
      <c r="J4460" s="227"/>
      <c r="O4460" s="226"/>
      <c r="P4460" s="9"/>
      <c r="R4460" s="454"/>
      <c r="S4460" s="227"/>
      <c r="T4460" s="4"/>
    </row>
    <row r="4461" spans="1:20" x14ac:dyDescent="0.2">
      <c r="A4461" s="13"/>
      <c r="B4461"/>
      <c r="J4461" s="227"/>
      <c r="O4461" s="226"/>
      <c r="P4461" s="9"/>
      <c r="R4461" s="454"/>
      <c r="S4461" s="227"/>
      <c r="T4461" s="4"/>
    </row>
    <row r="4462" spans="1:20" x14ac:dyDescent="0.2">
      <c r="A4462" s="13"/>
      <c r="B4462"/>
      <c r="J4462" s="227"/>
      <c r="O4462" s="226"/>
      <c r="P4462" s="9"/>
      <c r="R4462" s="454"/>
      <c r="S4462" s="227"/>
      <c r="T4462" s="4"/>
    </row>
    <row r="4463" spans="1:20" x14ac:dyDescent="0.2">
      <c r="A4463" s="13"/>
      <c r="B4463"/>
      <c r="J4463" s="227"/>
      <c r="O4463" s="226"/>
      <c r="P4463" s="9"/>
      <c r="R4463" s="454"/>
      <c r="S4463" s="227"/>
      <c r="T4463" s="4"/>
    </row>
    <row r="4464" spans="1:20" x14ac:dyDescent="0.2">
      <c r="A4464" s="13"/>
      <c r="B4464"/>
      <c r="J4464" s="227"/>
      <c r="O4464" s="226"/>
      <c r="P4464" s="9"/>
      <c r="R4464" s="454"/>
      <c r="S4464" s="227"/>
      <c r="T4464" s="4"/>
    </row>
    <row r="4465" spans="1:20" x14ac:dyDescent="0.2">
      <c r="A4465" s="13"/>
      <c r="B4465"/>
      <c r="J4465" s="227"/>
      <c r="O4465" s="226"/>
      <c r="P4465" s="9"/>
      <c r="R4465" s="454"/>
      <c r="S4465" s="227"/>
      <c r="T4465" s="4"/>
    </row>
    <row r="4466" spans="1:20" x14ac:dyDescent="0.2">
      <c r="A4466" s="13"/>
      <c r="B4466"/>
      <c r="J4466" s="227"/>
      <c r="O4466" s="226"/>
      <c r="P4466" s="9"/>
      <c r="R4466" s="454"/>
      <c r="S4466" s="227"/>
      <c r="T4466" s="4"/>
    </row>
    <row r="4467" spans="1:20" x14ac:dyDescent="0.2">
      <c r="A4467" s="13"/>
      <c r="B4467"/>
      <c r="J4467" s="227"/>
      <c r="O4467" s="226"/>
      <c r="P4467" s="9"/>
      <c r="R4467" s="454"/>
      <c r="S4467" s="227"/>
      <c r="T4467" s="4"/>
    </row>
    <row r="4468" spans="1:20" x14ac:dyDescent="0.2">
      <c r="A4468" s="13"/>
      <c r="B4468"/>
      <c r="J4468" s="227"/>
      <c r="O4468" s="226"/>
      <c r="P4468" s="9"/>
      <c r="R4468" s="454"/>
      <c r="S4468" s="227"/>
      <c r="T4468" s="4"/>
    </row>
    <row r="4469" spans="1:20" x14ac:dyDescent="0.2">
      <c r="A4469" s="13"/>
      <c r="B4469"/>
      <c r="J4469" s="227"/>
      <c r="O4469" s="226"/>
      <c r="P4469" s="9"/>
      <c r="R4469" s="454"/>
      <c r="S4469" s="227"/>
      <c r="T4469" s="4"/>
    </row>
    <row r="4470" spans="1:20" x14ac:dyDescent="0.2">
      <c r="A4470" s="13"/>
      <c r="B4470"/>
      <c r="J4470" s="227"/>
      <c r="O4470" s="226"/>
      <c r="P4470" s="9"/>
      <c r="R4470" s="454"/>
      <c r="S4470" s="227"/>
      <c r="T4470" s="4"/>
    </row>
    <row r="4471" spans="1:20" x14ac:dyDescent="0.2">
      <c r="A4471" s="13"/>
      <c r="B4471"/>
      <c r="J4471" s="227"/>
      <c r="O4471" s="226"/>
      <c r="P4471" s="9"/>
      <c r="R4471" s="454"/>
      <c r="S4471" s="227"/>
      <c r="T4471" s="4"/>
    </row>
    <row r="4472" spans="1:20" x14ac:dyDescent="0.2">
      <c r="A4472" s="13"/>
      <c r="B4472"/>
      <c r="J4472" s="227"/>
      <c r="O4472" s="226"/>
      <c r="P4472" s="9"/>
      <c r="R4472" s="454"/>
      <c r="S4472" s="227"/>
      <c r="T4472" s="4"/>
    </row>
    <row r="4473" spans="1:20" x14ac:dyDescent="0.2">
      <c r="A4473" s="13"/>
      <c r="B4473"/>
      <c r="J4473" s="227"/>
      <c r="O4473" s="226"/>
      <c r="P4473" s="9"/>
      <c r="R4473" s="454"/>
      <c r="S4473" s="227"/>
      <c r="T4473" s="4"/>
    </row>
    <row r="4474" spans="1:20" x14ac:dyDescent="0.2">
      <c r="A4474" s="13"/>
      <c r="B4474"/>
      <c r="J4474" s="227"/>
      <c r="O4474" s="226"/>
      <c r="P4474" s="9"/>
      <c r="R4474" s="454"/>
      <c r="S4474" s="227"/>
      <c r="T4474" s="4"/>
    </row>
    <row r="4475" spans="1:20" x14ac:dyDescent="0.2">
      <c r="A4475" s="13"/>
      <c r="B4475"/>
      <c r="J4475" s="227"/>
      <c r="O4475" s="226"/>
      <c r="P4475" s="9"/>
      <c r="R4475" s="454"/>
      <c r="S4475" s="227"/>
      <c r="T4475" s="4"/>
    </row>
    <row r="4476" spans="1:20" x14ac:dyDescent="0.2">
      <c r="A4476" s="13"/>
      <c r="B4476"/>
      <c r="J4476" s="227"/>
      <c r="O4476" s="226"/>
      <c r="P4476" s="9"/>
      <c r="R4476" s="454"/>
      <c r="S4476" s="227"/>
      <c r="T4476" s="4"/>
    </row>
    <row r="4477" spans="1:20" x14ac:dyDescent="0.2">
      <c r="A4477" s="13"/>
      <c r="B4477"/>
      <c r="J4477" s="227"/>
      <c r="O4477" s="226"/>
      <c r="P4477" s="9"/>
      <c r="R4477" s="454"/>
      <c r="S4477" s="227"/>
      <c r="T4477" s="4"/>
    </row>
    <row r="4478" spans="1:20" x14ac:dyDescent="0.2">
      <c r="A4478" s="13"/>
      <c r="B4478"/>
      <c r="J4478" s="227"/>
      <c r="O4478" s="226"/>
      <c r="P4478" s="9"/>
      <c r="R4478" s="454"/>
      <c r="S4478" s="227"/>
      <c r="T4478" s="4"/>
    </row>
    <row r="4479" spans="1:20" x14ac:dyDescent="0.2">
      <c r="A4479" s="13"/>
      <c r="B4479"/>
      <c r="J4479" s="227"/>
      <c r="O4479" s="226"/>
      <c r="P4479" s="9"/>
      <c r="R4479" s="454"/>
      <c r="S4479" s="227"/>
      <c r="T4479" s="4"/>
    </row>
    <row r="4480" spans="1:20" x14ac:dyDescent="0.2">
      <c r="A4480" s="13"/>
      <c r="B4480"/>
      <c r="J4480" s="227"/>
      <c r="O4480" s="226"/>
      <c r="P4480" s="9"/>
      <c r="R4480" s="454"/>
      <c r="S4480" s="227"/>
      <c r="T4480" s="4"/>
    </row>
    <row r="4481" spans="1:20" x14ac:dyDescent="0.2">
      <c r="A4481" s="13"/>
      <c r="B4481"/>
      <c r="J4481" s="227"/>
      <c r="O4481" s="226"/>
      <c r="P4481" s="9"/>
      <c r="R4481" s="454"/>
      <c r="S4481" s="227"/>
      <c r="T4481" s="4"/>
    </row>
    <row r="4482" spans="1:20" x14ac:dyDescent="0.2">
      <c r="A4482" s="13"/>
      <c r="B4482"/>
      <c r="J4482" s="227"/>
      <c r="O4482" s="226"/>
      <c r="P4482" s="9"/>
      <c r="R4482" s="454"/>
      <c r="S4482" s="227"/>
      <c r="T4482" s="4"/>
    </row>
    <row r="4483" spans="1:20" x14ac:dyDescent="0.2">
      <c r="A4483" s="13"/>
      <c r="B4483"/>
      <c r="J4483" s="227"/>
      <c r="O4483" s="226"/>
      <c r="P4483" s="9"/>
      <c r="R4483" s="454"/>
      <c r="S4483" s="227"/>
      <c r="T4483" s="4"/>
    </row>
    <row r="4484" spans="1:20" x14ac:dyDescent="0.2">
      <c r="A4484" s="13"/>
      <c r="B4484"/>
      <c r="J4484" s="227"/>
      <c r="O4484" s="226"/>
      <c r="P4484" s="9"/>
      <c r="R4484" s="454"/>
      <c r="S4484" s="227"/>
      <c r="T4484" s="4"/>
    </row>
    <row r="4485" spans="1:20" x14ac:dyDescent="0.2">
      <c r="A4485" s="13"/>
      <c r="B4485"/>
      <c r="J4485" s="227"/>
      <c r="O4485" s="226"/>
      <c r="P4485" s="9"/>
      <c r="R4485" s="454"/>
      <c r="S4485" s="227"/>
      <c r="T4485" s="4"/>
    </row>
    <row r="4486" spans="1:20" x14ac:dyDescent="0.2">
      <c r="A4486" s="13"/>
      <c r="B4486"/>
      <c r="J4486" s="227"/>
      <c r="O4486" s="226"/>
      <c r="P4486" s="9"/>
      <c r="R4486" s="454"/>
      <c r="S4486" s="227"/>
      <c r="T4486" s="4"/>
    </row>
    <row r="4487" spans="1:20" x14ac:dyDescent="0.2">
      <c r="A4487" s="13"/>
      <c r="B4487"/>
      <c r="J4487" s="227"/>
      <c r="O4487" s="226"/>
      <c r="P4487" s="9"/>
      <c r="R4487" s="454"/>
      <c r="S4487" s="227"/>
      <c r="T4487" s="4"/>
    </row>
    <row r="4488" spans="1:20" x14ac:dyDescent="0.2">
      <c r="A4488" s="13"/>
      <c r="B4488"/>
      <c r="J4488" s="227"/>
      <c r="O4488" s="226"/>
      <c r="P4488" s="9"/>
      <c r="R4488" s="454"/>
      <c r="S4488" s="227"/>
      <c r="T4488" s="4"/>
    </row>
    <row r="4489" spans="1:20" x14ac:dyDescent="0.2">
      <c r="A4489" s="13"/>
      <c r="B4489"/>
      <c r="J4489" s="227"/>
      <c r="O4489" s="226"/>
      <c r="P4489" s="9"/>
      <c r="R4489" s="454"/>
      <c r="S4489" s="227"/>
      <c r="T4489" s="4"/>
    </row>
    <row r="4490" spans="1:20" x14ac:dyDescent="0.2">
      <c r="A4490" s="13"/>
      <c r="B4490"/>
      <c r="J4490" s="227"/>
      <c r="O4490" s="226"/>
      <c r="P4490" s="9"/>
      <c r="R4490" s="454"/>
      <c r="S4490" s="227"/>
      <c r="T4490" s="4"/>
    </row>
    <row r="4491" spans="1:20" x14ac:dyDescent="0.2">
      <c r="A4491" s="13"/>
      <c r="B4491"/>
      <c r="J4491" s="227"/>
      <c r="O4491" s="226"/>
      <c r="P4491" s="9"/>
      <c r="R4491" s="454"/>
      <c r="S4491" s="227"/>
      <c r="T4491" s="4"/>
    </row>
    <row r="4492" spans="1:20" x14ac:dyDescent="0.2">
      <c r="A4492" s="13"/>
      <c r="B4492"/>
      <c r="J4492" s="227"/>
      <c r="O4492" s="226"/>
      <c r="P4492" s="9"/>
      <c r="R4492" s="454"/>
      <c r="S4492" s="227"/>
      <c r="T4492" s="4"/>
    </row>
    <row r="4493" spans="1:20" x14ac:dyDescent="0.2">
      <c r="A4493" s="13"/>
      <c r="B4493"/>
      <c r="J4493" s="227"/>
      <c r="O4493" s="226"/>
      <c r="P4493" s="9"/>
      <c r="R4493" s="454"/>
      <c r="S4493" s="227"/>
      <c r="T4493" s="4"/>
    </row>
    <row r="4494" spans="1:20" x14ac:dyDescent="0.2">
      <c r="A4494" s="13"/>
      <c r="B4494"/>
      <c r="J4494" s="227"/>
      <c r="O4494" s="226"/>
      <c r="P4494" s="9"/>
      <c r="R4494" s="454"/>
      <c r="S4494" s="227"/>
      <c r="T4494" s="4"/>
    </row>
    <row r="4495" spans="1:20" x14ac:dyDescent="0.2">
      <c r="A4495" s="13"/>
      <c r="B4495"/>
      <c r="J4495" s="227"/>
      <c r="O4495" s="226"/>
      <c r="P4495" s="9"/>
      <c r="R4495" s="454"/>
      <c r="S4495" s="227"/>
      <c r="T4495" s="4"/>
    </row>
    <row r="4496" spans="1:20" x14ac:dyDescent="0.2">
      <c r="A4496" s="13"/>
      <c r="B4496"/>
      <c r="J4496" s="227"/>
      <c r="O4496" s="226"/>
      <c r="P4496" s="9"/>
      <c r="R4496" s="454"/>
      <c r="S4496" s="227"/>
      <c r="T4496" s="4"/>
    </row>
    <row r="4497" spans="1:20" x14ac:dyDescent="0.2">
      <c r="A4497" s="13"/>
      <c r="B4497"/>
      <c r="J4497" s="227"/>
      <c r="O4497" s="226"/>
      <c r="P4497" s="9"/>
      <c r="R4497" s="454"/>
      <c r="S4497" s="227"/>
      <c r="T4497" s="4"/>
    </row>
    <row r="4498" spans="1:20" x14ac:dyDescent="0.2">
      <c r="A4498" s="13"/>
      <c r="B4498"/>
      <c r="J4498" s="227"/>
      <c r="O4498" s="226"/>
      <c r="P4498" s="9"/>
      <c r="R4498" s="454"/>
      <c r="S4498" s="227"/>
      <c r="T4498" s="4"/>
    </row>
    <row r="4499" spans="1:20" x14ac:dyDescent="0.2">
      <c r="A4499" s="13"/>
      <c r="B4499"/>
      <c r="J4499" s="227"/>
      <c r="O4499" s="226"/>
      <c r="P4499" s="9"/>
      <c r="R4499" s="454"/>
      <c r="S4499" s="227"/>
      <c r="T4499" s="4"/>
    </row>
    <row r="4500" spans="1:20" x14ac:dyDescent="0.2">
      <c r="A4500" s="13"/>
      <c r="B4500"/>
      <c r="J4500" s="227"/>
      <c r="O4500" s="226"/>
      <c r="P4500" s="9"/>
      <c r="R4500" s="454"/>
      <c r="S4500" s="227"/>
      <c r="T4500" s="4"/>
    </row>
    <row r="4501" spans="1:20" x14ac:dyDescent="0.2">
      <c r="A4501" s="13"/>
      <c r="B4501"/>
      <c r="J4501" s="227"/>
      <c r="O4501" s="226"/>
      <c r="P4501" s="9"/>
      <c r="R4501" s="454"/>
      <c r="S4501" s="227"/>
      <c r="T4501" s="4"/>
    </row>
    <row r="4502" spans="1:20" x14ac:dyDescent="0.2">
      <c r="A4502" s="13"/>
      <c r="B4502"/>
      <c r="J4502" s="227"/>
      <c r="O4502" s="226"/>
      <c r="P4502" s="9"/>
      <c r="R4502" s="454"/>
      <c r="S4502" s="227"/>
      <c r="T4502" s="4"/>
    </row>
    <row r="4503" spans="1:20" x14ac:dyDescent="0.2">
      <c r="A4503" s="13"/>
      <c r="B4503"/>
      <c r="J4503" s="227"/>
      <c r="O4503" s="226"/>
      <c r="P4503" s="9"/>
      <c r="R4503" s="454"/>
      <c r="S4503" s="227"/>
      <c r="T4503" s="4"/>
    </row>
    <row r="4504" spans="1:20" x14ac:dyDescent="0.2">
      <c r="A4504" s="13"/>
      <c r="B4504"/>
      <c r="J4504" s="227"/>
      <c r="O4504" s="226"/>
      <c r="P4504" s="9"/>
      <c r="R4504" s="454"/>
      <c r="S4504" s="227"/>
      <c r="T4504" s="4"/>
    </row>
    <row r="4505" spans="1:20" x14ac:dyDescent="0.2">
      <c r="A4505" s="13"/>
      <c r="B4505"/>
      <c r="J4505" s="227"/>
      <c r="O4505" s="226"/>
      <c r="P4505" s="9"/>
      <c r="R4505" s="454"/>
      <c r="S4505" s="227"/>
      <c r="T4505" s="4"/>
    </row>
    <row r="4506" spans="1:20" x14ac:dyDescent="0.2">
      <c r="A4506" s="13"/>
      <c r="B4506"/>
      <c r="J4506" s="227"/>
      <c r="O4506" s="226"/>
      <c r="P4506" s="9"/>
      <c r="R4506" s="454"/>
      <c r="S4506" s="227"/>
      <c r="T4506" s="4"/>
    </row>
    <row r="4507" spans="1:20" x14ac:dyDescent="0.2">
      <c r="A4507" s="13"/>
      <c r="B4507"/>
      <c r="J4507" s="227"/>
      <c r="O4507" s="226"/>
      <c r="P4507" s="9"/>
      <c r="R4507" s="454"/>
      <c r="S4507" s="227"/>
      <c r="T4507" s="4"/>
    </row>
    <row r="4508" spans="1:20" x14ac:dyDescent="0.2">
      <c r="A4508" s="13"/>
      <c r="B4508"/>
      <c r="J4508" s="227"/>
      <c r="O4508" s="226"/>
      <c r="P4508" s="9"/>
      <c r="R4508" s="454"/>
      <c r="S4508" s="227"/>
      <c r="T4508" s="4"/>
    </row>
    <row r="4509" spans="1:20" x14ac:dyDescent="0.2">
      <c r="A4509" s="13"/>
      <c r="B4509"/>
      <c r="J4509" s="227"/>
      <c r="O4509" s="226"/>
      <c r="P4509" s="9"/>
      <c r="R4509" s="454"/>
      <c r="S4509" s="227"/>
      <c r="T4509" s="4"/>
    </row>
    <row r="4510" spans="1:20" x14ac:dyDescent="0.2">
      <c r="A4510" s="13"/>
      <c r="B4510"/>
      <c r="J4510" s="227"/>
      <c r="O4510" s="226"/>
      <c r="P4510" s="9"/>
      <c r="R4510" s="454"/>
      <c r="S4510" s="227"/>
      <c r="T4510" s="4"/>
    </row>
    <row r="4511" spans="1:20" x14ac:dyDescent="0.2">
      <c r="A4511" s="13"/>
      <c r="B4511"/>
      <c r="J4511" s="227"/>
      <c r="O4511" s="226"/>
      <c r="P4511" s="9"/>
      <c r="R4511" s="454"/>
      <c r="S4511" s="227"/>
      <c r="T4511" s="4"/>
    </row>
    <row r="4512" spans="1:20" x14ac:dyDescent="0.2">
      <c r="A4512" s="13"/>
      <c r="B4512"/>
      <c r="J4512" s="227"/>
      <c r="O4512" s="226"/>
      <c r="P4512" s="9"/>
      <c r="R4512" s="454"/>
      <c r="S4512" s="227"/>
      <c r="T4512" s="4"/>
    </row>
    <row r="4513" spans="1:20" x14ac:dyDescent="0.2">
      <c r="A4513" s="13"/>
      <c r="B4513"/>
      <c r="J4513" s="227"/>
      <c r="O4513" s="226"/>
      <c r="P4513" s="9"/>
      <c r="R4513" s="454"/>
      <c r="S4513" s="227"/>
      <c r="T4513" s="4"/>
    </row>
    <row r="4514" spans="1:20" x14ac:dyDescent="0.2">
      <c r="A4514" s="13"/>
      <c r="B4514"/>
      <c r="J4514" s="227"/>
      <c r="O4514" s="226"/>
      <c r="P4514" s="9"/>
      <c r="R4514" s="454"/>
      <c r="S4514" s="227"/>
      <c r="T4514" s="4"/>
    </row>
    <row r="4515" spans="1:20" x14ac:dyDescent="0.2">
      <c r="A4515" s="13"/>
      <c r="B4515"/>
      <c r="J4515" s="227"/>
      <c r="O4515" s="226"/>
      <c r="P4515" s="9"/>
      <c r="R4515" s="454"/>
      <c r="S4515" s="227"/>
      <c r="T4515" s="4"/>
    </row>
    <row r="4516" spans="1:20" x14ac:dyDescent="0.2">
      <c r="A4516" s="13"/>
      <c r="B4516"/>
      <c r="J4516" s="227"/>
      <c r="O4516" s="226"/>
      <c r="P4516" s="9"/>
      <c r="R4516" s="454"/>
      <c r="S4516" s="227"/>
      <c r="T4516" s="4"/>
    </row>
    <row r="4517" spans="1:20" x14ac:dyDescent="0.2">
      <c r="A4517" s="13"/>
      <c r="B4517"/>
      <c r="J4517" s="227"/>
      <c r="O4517" s="226"/>
      <c r="P4517" s="9"/>
      <c r="R4517" s="454"/>
      <c r="S4517" s="227"/>
      <c r="T4517" s="4"/>
    </row>
    <row r="4518" spans="1:20" x14ac:dyDescent="0.2">
      <c r="A4518" s="13"/>
      <c r="B4518"/>
      <c r="J4518" s="227"/>
      <c r="O4518" s="226"/>
      <c r="P4518" s="9"/>
      <c r="R4518" s="454"/>
      <c r="S4518" s="227"/>
      <c r="T4518" s="4"/>
    </row>
    <row r="4519" spans="1:20" x14ac:dyDescent="0.2">
      <c r="A4519" s="13"/>
      <c r="B4519"/>
      <c r="J4519" s="227"/>
      <c r="O4519" s="226"/>
      <c r="P4519" s="9"/>
      <c r="R4519" s="454"/>
      <c r="S4519" s="227"/>
      <c r="T4519" s="4"/>
    </row>
    <row r="4520" spans="1:20" x14ac:dyDescent="0.2">
      <c r="A4520" s="13"/>
      <c r="B4520"/>
      <c r="J4520" s="227"/>
      <c r="O4520" s="226"/>
      <c r="P4520" s="9"/>
      <c r="R4520" s="454"/>
      <c r="S4520" s="227"/>
      <c r="T4520" s="4"/>
    </row>
    <row r="4521" spans="1:20" x14ac:dyDescent="0.2">
      <c r="A4521" s="13"/>
      <c r="B4521"/>
      <c r="J4521" s="227"/>
      <c r="O4521" s="226"/>
      <c r="P4521" s="9"/>
      <c r="R4521" s="454"/>
      <c r="S4521" s="227"/>
      <c r="T4521" s="4"/>
    </row>
    <row r="4522" spans="1:20" x14ac:dyDescent="0.2">
      <c r="A4522" s="13"/>
      <c r="B4522"/>
      <c r="J4522" s="227"/>
      <c r="O4522" s="226"/>
      <c r="P4522" s="9"/>
      <c r="R4522" s="454"/>
      <c r="S4522" s="227"/>
      <c r="T4522" s="4"/>
    </row>
    <row r="4523" spans="1:20" x14ac:dyDescent="0.2">
      <c r="A4523" s="13"/>
      <c r="B4523"/>
      <c r="J4523" s="227"/>
      <c r="O4523" s="226"/>
      <c r="P4523" s="9"/>
      <c r="R4523" s="454"/>
      <c r="S4523" s="227"/>
      <c r="T4523" s="4"/>
    </row>
    <row r="4524" spans="1:20" x14ac:dyDescent="0.2">
      <c r="A4524" s="13"/>
      <c r="B4524"/>
      <c r="J4524" s="227"/>
      <c r="O4524" s="226"/>
      <c r="P4524" s="9"/>
      <c r="R4524" s="454"/>
      <c r="S4524" s="227"/>
      <c r="T4524" s="4"/>
    </row>
    <row r="4525" spans="1:20" x14ac:dyDescent="0.2">
      <c r="A4525" s="13"/>
      <c r="B4525"/>
      <c r="J4525" s="227"/>
      <c r="O4525" s="226"/>
      <c r="P4525" s="9"/>
      <c r="R4525" s="454"/>
      <c r="S4525" s="227"/>
      <c r="T4525" s="4"/>
    </row>
    <row r="4526" spans="1:20" x14ac:dyDescent="0.2">
      <c r="A4526" s="13"/>
      <c r="B4526"/>
      <c r="J4526" s="227"/>
      <c r="O4526" s="226"/>
      <c r="P4526" s="9"/>
      <c r="R4526" s="454"/>
      <c r="S4526" s="227"/>
      <c r="T4526" s="4"/>
    </row>
    <row r="4527" spans="1:20" x14ac:dyDescent="0.2">
      <c r="A4527" s="13"/>
      <c r="B4527"/>
      <c r="J4527" s="227"/>
      <c r="O4527" s="226"/>
      <c r="P4527" s="9"/>
      <c r="R4527" s="454"/>
      <c r="S4527" s="227"/>
      <c r="T4527" s="4"/>
    </row>
    <row r="4528" spans="1:20" x14ac:dyDescent="0.2">
      <c r="A4528" s="13"/>
      <c r="B4528"/>
      <c r="J4528" s="227"/>
      <c r="O4528" s="226"/>
      <c r="P4528" s="9"/>
      <c r="R4528" s="454"/>
      <c r="S4528" s="227"/>
      <c r="T4528" s="4"/>
    </row>
    <row r="4529" spans="1:20" x14ac:dyDescent="0.2">
      <c r="A4529" s="13"/>
      <c r="B4529"/>
      <c r="J4529" s="227"/>
      <c r="O4529" s="226"/>
      <c r="P4529" s="9"/>
      <c r="R4529" s="454"/>
      <c r="S4529" s="227"/>
      <c r="T4529" s="4"/>
    </row>
    <row r="4530" spans="1:20" x14ac:dyDescent="0.2">
      <c r="A4530" s="13"/>
      <c r="B4530"/>
      <c r="J4530" s="227"/>
      <c r="O4530" s="226"/>
      <c r="P4530" s="9"/>
      <c r="R4530" s="454"/>
      <c r="S4530" s="227"/>
      <c r="T4530" s="4"/>
    </row>
    <row r="4531" spans="1:20" x14ac:dyDescent="0.2">
      <c r="A4531" s="13"/>
      <c r="B4531"/>
      <c r="J4531" s="227"/>
      <c r="O4531" s="226"/>
      <c r="P4531" s="9"/>
      <c r="R4531" s="454"/>
      <c r="S4531" s="227"/>
      <c r="T4531" s="4"/>
    </row>
    <row r="4532" spans="1:20" x14ac:dyDescent="0.2">
      <c r="A4532" s="13"/>
      <c r="B4532"/>
      <c r="J4532" s="227"/>
      <c r="O4532" s="226"/>
      <c r="P4532" s="9"/>
      <c r="R4532" s="454"/>
      <c r="S4532" s="227"/>
      <c r="T4532" s="4"/>
    </row>
    <row r="4533" spans="1:20" x14ac:dyDescent="0.2">
      <c r="A4533" s="13"/>
      <c r="B4533"/>
      <c r="J4533" s="227"/>
      <c r="O4533" s="226"/>
      <c r="P4533" s="9"/>
      <c r="R4533" s="454"/>
      <c r="S4533" s="227"/>
      <c r="T4533" s="4"/>
    </row>
    <row r="4534" spans="1:20" x14ac:dyDescent="0.2">
      <c r="A4534" s="13"/>
      <c r="B4534"/>
      <c r="J4534" s="227"/>
      <c r="O4534" s="226"/>
      <c r="P4534" s="9"/>
      <c r="R4534" s="454"/>
      <c r="S4534" s="227"/>
      <c r="T4534" s="4"/>
    </row>
    <row r="4535" spans="1:20" x14ac:dyDescent="0.2">
      <c r="A4535" s="13"/>
      <c r="B4535"/>
      <c r="J4535" s="227"/>
      <c r="O4535" s="226"/>
      <c r="P4535" s="9"/>
      <c r="R4535" s="454"/>
      <c r="S4535" s="227"/>
      <c r="T4535" s="4"/>
    </row>
    <row r="4536" spans="1:20" x14ac:dyDescent="0.2">
      <c r="A4536" s="13"/>
      <c r="B4536"/>
      <c r="J4536" s="227"/>
      <c r="O4536" s="226"/>
      <c r="P4536" s="9"/>
      <c r="R4536" s="454"/>
      <c r="S4536" s="227"/>
      <c r="T4536" s="4"/>
    </row>
    <row r="4537" spans="1:20" x14ac:dyDescent="0.2">
      <c r="A4537" s="13"/>
      <c r="B4537"/>
      <c r="J4537" s="227"/>
      <c r="O4537" s="226"/>
      <c r="P4537" s="9"/>
      <c r="R4537" s="454"/>
      <c r="S4537" s="227"/>
      <c r="T4537" s="4"/>
    </row>
    <row r="4538" spans="1:20" x14ac:dyDescent="0.2">
      <c r="A4538" s="13"/>
      <c r="B4538"/>
      <c r="J4538" s="227"/>
      <c r="O4538" s="226"/>
      <c r="P4538" s="9"/>
      <c r="R4538" s="454"/>
      <c r="S4538" s="227"/>
      <c r="T4538" s="4"/>
    </row>
    <row r="4539" spans="1:20" x14ac:dyDescent="0.2">
      <c r="A4539" s="13"/>
      <c r="B4539"/>
      <c r="J4539" s="227"/>
      <c r="O4539" s="226"/>
      <c r="P4539" s="9"/>
      <c r="R4539" s="454"/>
      <c r="S4539" s="227"/>
      <c r="T4539" s="4"/>
    </row>
    <row r="4540" spans="1:20" x14ac:dyDescent="0.2">
      <c r="A4540" s="13"/>
      <c r="B4540"/>
      <c r="J4540" s="227"/>
      <c r="O4540" s="226"/>
      <c r="P4540" s="9"/>
      <c r="R4540" s="454"/>
      <c r="S4540" s="227"/>
      <c r="T4540" s="4"/>
    </row>
    <row r="4541" spans="1:20" x14ac:dyDescent="0.2">
      <c r="A4541" s="13"/>
      <c r="B4541"/>
      <c r="J4541" s="227"/>
      <c r="O4541" s="226"/>
      <c r="P4541" s="9"/>
      <c r="R4541" s="454"/>
      <c r="S4541" s="227"/>
      <c r="T4541" s="4"/>
    </row>
    <row r="4542" spans="1:20" x14ac:dyDescent="0.2">
      <c r="A4542" s="13"/>
      <c r="B4542"/>
      <c r="J4542" s="227"/>
      <c r="O4542" s="226"/>
      <c r="P4542" s="9"/>
      <c r="R4542" s="454"/>
      <c r="S4542" s="227"/>
      <c r="T4542" s="4"/>
    </row>
    <row r="4543" spans="1:20" x14ac:dyDescent="0.2">
      <c r="A4543" s="13"/>
      <c r="B4543"/>
      <c r="J4543" s="227"/>
      <c r="O4543" s="226"/>
      <c r="P4543" s="9"/>
      <c r="R4543" s="454"/>
      <c r="S4543" s="227"/>
      <c r="T4543" s="4"/>
    </row>
    <row r="4544" spans="1:20" x14ac:dyDescent="0.2">
      <c r="A4544" s="13"/>
      <c r="B4544"/>
      <c r="J4544" s="227"/>
      <c r="O4544" s="226"/>
      <c r="P4544" s="9"/>
      <c r="R4544" s="454"/>
      <c r="S4544" s="227"/>
      <c r="T4544" s="4"/>
    </row>
    <row r="4545" spans="1:20" x14ac:dyDescent="0.2">
      <c r="A4545" s="13"/>
      <c r="B4545"/>
      <c r="J4545" s="227"/>
      <c r="O4545" s="226"/>
      <c r="P4545" s="9"/>
      <c r="R4545" s="454"/>
      <c r="S4545" s="227"/>
      <c r="T4545" s="4"/>
    </row>
    <row r="4546" spans="1:20" x14ac:dyDescent="0.2">
      <c r="A4546" s="13"/>
      <c r="B4546"/>
      <c r="J4546" s="227"/>
      <c r="O4546" s="226"/>
      <c r="P4546" s="9"/>
      <c r="R4546" s="454"/>
      <c r="S4546" s="227"/>
      <c r="T4546" s="4"/>
    </row>
    <row r="4547" spans="1:20" x14ac:dyDescent="0.2">
      <c r="A4547" s="13"/>
      <c r="B4547"/>
      <c r="J4547" s="227"/>
      <c r="O4547" s="226"/>
      <c r="P4547" s="9"/>
      <c r="R4547" s="454"/>
      <c r="S4547" s="227"/>
      <c r="T4547" s="4"/>
    </row>
    <row r="4548" spans="1:20" x14ac:dyDescent="0.2">
      <c r="A4548" s="13"/>
      <c r="B4548"/>
      <c r="J4548" s="227"/>
      <c r="O4548" s="226"/>
      <c r="P4548" s="9"/>
      <c r="R4548" s="454"/>
      <c r="S4548" s="227"/>
      <c r="T4548" s="4"/>
    </row>
    <row r="4549" spans="1:20" x14ac:dyDescent="0.2">
      <c r="A4549" s="13"/>
      <c r="B4549"/>
      <c r="J4549" s="227"/>
      <c r="O4549" s="226"/>
      <c r="P4549" s="9"/>
      <c r="R4549" s="454"/>
      <c r="S4549" s="227"/>
      <c r="T4549" s="4"/>
    </row>
    <row r="4550" spans="1:20" x14ac:dyDescent="0.2">
      <c r="A4550" s="13"/>
      <c r="B4550"/>
      <c r="J4550" s="227"/>
      <c r="O4550" s="226"/>
      <c r="P4550" s="9"/>
      <c r="R4550" s="454"/>
      <c r="S4550" s="227"/>
      <c r="T4550" s="4"/>
    </row>
    <row r="4551" spans="1:20" x14ac:dyDescent="0.2">
      <c r="A4551" s="13"/>
      <c r="B4551"/>
      <c r="J4551" s="227"/>
      <c r="O4551" s="226"/>
      <c r="P4551" s="9"/>
      <c r="R4551" s="454"/>
      <c r="S4551" s="227"/>
      <c r="T4551" s="4"/>
    </row>
    <row r="4552" spans="1:20" x14ac:dyDescent="0.2">
      <c r="A4552" s="13"/>
      <c r="B4552"/>
      <c r="J4552" s="227"/>
      <c r="O4552" s="226"/>
      <c r="P4552" s="9"/>
      <c r="R4552" s="454"/>
      <c r="S4552" s="227"/>
      <c r="T4552" s="4"/>
    </row>
    <row r="4553" spans="1:20" x14ac:dyDescent="0.2">
      <c r="A4553" s="13"/>
      <c r="B4553"/>
      <c r="J4553" s="227"/>
      <c r="O4553" s="226"/>
      <c r="P4553" s="9"/>
      <c r="R4553" s="454"/>
      <c r="S4553" s="227"/>
      <c r="T4553" s="4"/>
    </row>
    <row r="4554" spans="1:20" x14ac:dyDescent="0.2">
      <c r="A4554" s="13"/>
      <c r="B4554"/>
      <c r="J4554" s="227"/>
      <c r="O4554" s="226"/>
      <c r="P4554" s="9"/>
      <c r="R4554" s="454"/>
      <c r="S4554" s="227"/>
      <c r="T4554" s="4"/>
    </row>
    <row r="4555" spans="1:20" x14ac:dyDescent="0.2">
      <c r="A4555" s="13"/>
      <c r="B4555"/>
      <c r="J4555" s="227"/>
      <c r="O4555" s="226"/>
      <c r="P4555" s="9"/>
      <c r="R4555" s="454"/>
      <c r="S4555" s="227"/>
      <c r="T4555" s="4"/>
    </row>
    <row r="4556" spans="1:20" x14ac:dyDescent="0.2">
      <c r="A4556" s="13"/>
      <c r="B4556"/>
      <c r="J4556" s="227"/>
      <c r="O4556" s="226"/>
      <c r="P4556" s="9"/>
      <c r="R4556" s="454"/>
      <c r="S4556" s="227"/>
      <c r="T4556" s="4"/>
    </row>
    <row r="4557" spans="1:20" x14ac:dyDescent="0.2">
      <c r="A4557" s="13"/>
      <c r="B4557"/>
      <c r="J4557" s="227"/>
      <c r="O4557" s="226"/>
      <c r="P4557" s="9"/>
      <c r="R4557" s="454"/>
      <c r="S4557" s="227"/>
      <c r="T4557" s="4"/>
    </row>
    <row r="4558" spans="1:20" x14ac:dyDescent="0.2">
      <c r="A4558" s="13"/>
      <c r="B4558"/>
      <c r="J4558" s="227"/>
      <c r="O4558" s="226"/>
      <c r="P4558" s="9"/>
      <c r="R4558" s="454"/>
      <c r="S4558" s="227"/>
      <c r="T4558" s="4"/>
    </row>
    <row r="4559" spans="1:20" x14ac:dyDescent="0.2">
      <c r="A4559" s="13"/>
      <c r="B4559"/>
      <c r="J4559" s="227"/>
      <c r="O4559" s="226"/>
      <c r="P4559" s="9"/>
      <c r="R4559" s="454"/>
      <c r="S4559" s="227"/>
      <c r="T4559" s="4"/>
    </row>
    <row r="4560" spans="1:20" x14ac:dyDescent="0.2">
      <c r="A4560" s="13"/>
      <c r="B4560"/>
      <c r="J4560" s="227"/>
      <c r="O4560" s="226"/>
      <c r="P4560" s="9"/>
      <c r="R4560" s="454"/>
      <c r="S4560" s="227"/>
      <c r="T4560" s="4"/>
    </row>
    <row r="4561" spans="1:20" x14ac:dyDescent="0.2">
      <c r="A4561" s="13"/>
      <c r="B4561"/>
      <c r="J4561" s="227"/>
      <c r="O4561" s="226"/>
      <c r="P4561" s="9"/>
      <c r="R4561" s="454"/>
      <c r="S4561" s="227"/>
      <c r="T4561" s="4"/>
    </row>
    <row r="4562" spans="1:20" x14ac:dyDescent="0.2">
      <c r="A4562" s="13"/>
      <c r="B4562"/>
      <c r="J4562" s="227"/>
      <c r="O4562" s="226"/>
      <c r="P4562" s="9"/>
      <c r="R4562" s="454"/>
      <c r="S4562" s="227"/>
      <c r="T4562" s="4"/>
    </row>
    <row r="4563" spans="1:20" x14ac:dyDescent="0.2">
      <c r="A4563" s="13"/>
      <c r="B4563"/>
      <c r="J4563" s="227"/>
      <c r="O4563" s="226"/>
      <c r="P4563" s="9"/>
      <c r="R4563" s="454"/>
      <c r="S4563" s="227"/>
      <c r="T4563" s="4"/>
    </row>
    <row r="4564" spans="1:20" x14ac:dyDescent="0.2">
      <c r="A4564" s="13"/>
      <c r="B4564"/>
      <c r="J4564" s="227"/>
      <c r="O4564" s="226"/>
      <c r="P4564" s="9"/>
      <c r="R4564" s="454"/>
      <c r="S4564" s="227"/>
      <c r="T4564" s="4"/>
    </row>
    <row r="4565" spans="1:20" x14ac:dyDescent="0.2">
      <c r="A4565" s="13"/>
      <c r="B4565"/>
      <c r="J4565" s="227"/>
      <c r="O4565" s="226"/>
      <c r="P4565" s="9"/>
      <c r="R4565" s="454"/>
      <c r="S4565" s="227"/>
      <c r="T4565" s="4"/>
    </row>
    <row r="4566" spans="1:20" x14ac:dyDescent="0.2">
      <c r="A4566" s="13"/>
      <c r="B4566"/>
      <c r="J4566" s="227"/>
      <c r="O4566" s="226"/>
      <c r="P4566" s="9"/>
      <c r="R4566" s="454"/>
      <c r="S4566" s="227"/>
      <c r="T4566" s="4"/>
    </row>
    <row r="4567" spans="1:20" x14ac:dyDescent="0.2">
      <c r="A4567" s="13"/>
      <c r="B4567"/>
      <c r="J4567" s="227"/>
      <c r="O4567" s="226"/>
      <c r="P4567" s="9"/>
      <c r="R4567" s="454"/>
      <c r="S4567" s="227"/>
      <c r="T4567" s="4"/>
    </row>
    <row r="4568" spans="1:20" x14ac:dyDescent="0.2">
      <c r="A4568" s="13"/>
      <c r="B4568"/>
      <c r="J4568" s="227"/>
      <c r="O4568" s="226"/>
      <c r="P4568" s="9"/>
      <c r="R4568" s="454"/>
      <c r="S4568" s="227"/>
      <c r="T4568" s="4"/>
    </row>
    <row r="4569" spans="1:20" x14ac:dyDescent="0.2">
      <c r="A4569" s="13"/>
      <c r="B4569"/>
      <c r="J4569" s="227"/>
      <c r="O4569" s="226"/>
      <c r="P4569" s="9"/>
      <c r="R4569" s="454"/>
      <c r="S4569" s="227"/>
      <c r="T4569" s="4"/>
    </row>
    <row r="4570" spans="1:20" x14ac:dyDescent="0.2">
      <c r="A4570" s="13"/>
      <c r="B4570"/>
      <c r="J4570" s="227"/>
      <c r="O4570" s="226"/>
      <c r="P4570" s="9"/>
      <c r="R4570" s="454"/>
      <c r="S4570" s="227"/>
      <c r="T4570" s="4"/>
    </row>
    <row r="4571" spans="1:20" x14ac:dyDescent="0.2">
      <c r="A4571" s="13"/>
      <c r="B4571"/>
      <c r="J4571" s="227"/>
      <c r="O4571" s="226"/>
      <c r="P4571" s="9"/>
      <c r="R4571" s="454"/>
      <c r="S4571" s="227"/>
      <c r="T4571" s="4"/>
    </row>
    <row r="4572" spans="1:20" x14ac:dyDescent="0.2">
      <c r="A4572" s="13"/>
      <c r="B4572"/>
      <c r="J4572" s="227"/>
      <c r="O4572" s="226"/>
      <c r="P4572" s="9"/>
      <c r="R4572" s="454"/>
      <c r="S4572" s="227"/>
      <c r="T4572" s="4"/>
    </row>
    <row r="4573" spans="1:20" x14ac:dyDescent="0.2">
      <c r="A4573" s="13"/>
      <c r="B4573"/>
      <c r="J4573" s="227"/>
      <c r="O4573" s="226"/>
      <c r="P4573" s="9"/>
      <c r="R4573" s="454"/>
      <c r="S4573" s="227"/>
      <c r="T4573" s="4"/>
    </row>
    <row r="4574" spans="1:20" x14ac:dyDescent="0.2">
      <c r="A4574" s="13"/>
      <c r="B4574"/>
      <c r="J4574" s="227"/>
      <c r="O4574" s="226"/>
      <c r="P4574" s="9"/>
      <c r="R4574" s="454"/>
      <c r="S4574" s="227"/>
      <c r="T4574" s="4"/>
    </row>
    <row r="4575" spans="1:20" x14ac:dyDescent="0.2">
      <c r="A4575" s="13"/>
      <c r="B4575"/>
      <c r="J4575" s="227"/>
      <c r="O4575" s="226"/>
      <c r="P4575" s="9"/>
      <c r="R4575" s="454"/>
      <c r="S4575" s="227"/>
      <c r="T4575" s="4"/>
    </row>
    <row r="4576" spans="1:20" x14ac:dyDescent="0.2">
      <c r="A4576" s="13"/>
      <c r="B4576"/>
      <c r="J4576" s="227"/>
      <c r="O4576" s="226"/>
      <c r="P4576" s="9"/>
      <c r="R4576" s="454"/>
      <c r="S4576" s="227"/>
      <c r="T4576" s="4"/>
    </row>
    <row r="4577" spans="1:20" x14ac:dyDescent="0.2">
      <c r="A4577" s="13"/>
      <c r="B4577"/>
      <c r="J4577" s="227"/>
      <c r="O4577" s="226"/>
      <c r="P4577" s="9"/>
      <c r="R4577" s="454"/>
      <c r="S4577" s="227"/>
      <c r="T4577" s="4"/>
    </row>
    <row r="4578" spans="1:20" x14ac:dyDescent="0.2">
      <c r="A4578" s="13"/>
      <c r="B4578"/>
      <c r="J4578" s="227"/>
      <c r="O4578" s="226"/>
      <c r="P4578" s="9"/>
      <c r="R4578" s="454"/>
      <c r="S4578" s="227"/>
      <c r="T4578" s="4"/>
    </row>
    <row r="4579" spans="1:20" x14ac:dyDescent="0.2">
      <c r="A4579" s="13"/>
      <c r="B4579"/>
      <c r="J4579" s="227"/>
      <c r="O4579" s="226"/>
      <c r="P4579" s="9"/>
      <c r="R4579" s="454"/>
      <c r="S4579" s="227"/>
      <c r="T4579" s="4"/>
    </row>
    <row r="4580" spans="1:20" x14ac:dyDescent="0.2">
      <c r="A4580" s="13"/>
      <c r="B4580"/>
      <c r="J4580" s="227"/>
      <c r="O4580" s="226"/>
      <c r="P4580" s="9"/>
      <c r="R4580" s="454"/>
      <c r="S4580" s="227"/>
      <c r="T4580" s="4"/>
    </row>
    <row r="4581" spans="1:20" x14ac:dyDescent="0.2">
      <c r="A4581" s="13"/>
      <c r="B4581"/>
      <c r="J4581" s="227"/>
      <c r="O4581" s="226"/>
      <c r="P4581" s="9"/>
      <c r="R4581" s="454"/>
      <c r="S4581" s="227"/>
      <c r="T4581" s="4"/>
    </row>
    <row r="4582" spans="1:20" x14ac:dyDescent="0.2">
      <c r="A4582" s="13"/>
      <c r="B4582"/>
      <c r="J4582" s="227"/>
      <c r="O4582" s="226"/>
      <c r="P4582" s="9"/>
      <c r="R4582" s="454"/>
      <c r="S4582" s="227"/>
      <c r="T4582" s="4"/>
    </row>
    <row r="4583" spans="1:20" x14ac:dyDescent="0.2">
      <c r="A4583" s="13"/>
      <c r="B4583"/>
      <c r="J4583" s="227"/>
      <c r="O4583" s="226"/>
      <c r="P4583" s="9"/>
      <c r="R4583" s="454"/>
      <c r="S4583" s="227"/>
      <c r="T4583" s="4"/>
    </row>
    <row r="4584" spans="1:20" x14ac:dyDescent="0.2">
      <c r="A4584" s="13"/>
      <c r="B4584"/>
      <c r="J4584" s="227"/>
      <c r="O4584" s="226"/>
      <c r="P4584" s="9"/>
      <c r="R4584" s="454"/>
      <c r="S4584" s="227"/>
      <c r="T4584" s="4"/>
    </row>
    <row r="4585" spans="1:20" x14ac:dyDescent="0.2">
      <c r="A4585" s="13"/>
      <c r="B4585"/>
      <c r="J4585" s="227"/>
      <c r="O4585" s="226"/>
      <c r="P4585" s="9"/>
      <c r="R4585" s="454"/>
      <c r="S4585" s="227"/>
      <c r="T4585" s="4"/>
    </row>
    <row r="4586" spans="1:20" x14ac:dyDescent="0.2">
      <c r="A4586" s="13"/>
      <c r="B4586"/>
      <c r="J4586" s="227"/>
      <c r="O4586" s="226"/>
      <c r="P4586" s="9"/>
      <c r="R4586" s="454"/>
      <c r="S4586" s="227"/>
      <c r="T4586" s="4"/>
    </row>
    <row r="4587" spans="1:20" x14ac:dyDescent="0.2">
      <c r="A4587" s="13"/>
      <c r="B4587"/>
      <c r="J4587" s="227"/>
      <c r="O4587" s="226"/>
      <c r="P4587" s="9"/>
      <c r="R4587" s="454"/>
      <c r="S4587" s="227"/>
      <c r="T4587" s="4"/>
    </row>
    <row r="4588" spans="1:20" x14ac:dyDescent="0.2">
      <c r="A4588" s="13"/>
      <c r="B4588"/>
      <c r="J4588" s="227"/>
      <c r="O4588" s="226"/>
      <c r="P4588" s="9"/>
      <c r="R4588" s="454"/>
      <c r="S4588" s="227"/>
      <c r="T4588" s="4"/>
    </row>
    <row r="4589" spans="1:20" x14ac:dyDescent="0.2">
      <c r="A4589" s="13"/>
      <c r="B4589"/>
      <c r="J4589" s="227"/>
      <c r="O4589" s="226"/>
      <c r="P4589" s="9"/>
      <c r="R4589" s="454"/>
      <c r="S4589" s="227"/>
      <c r="T4589" s="4"/>
    </row>
    <row r="4590" spans="1:20" x14ac:dyDescent="0.2">
      <c r="A4590" s="13"/>
      <c r="B4590"/>
      <c r="J4590" s="227"/>
      <c r="O4590" s="226"/>
      <c r="P4590" s="9"/>
      <c r="R4590" s="454"/>
      <c r="S4590" s="227"/>
      <c r="T4590" s="4"/>
    </row>
    <row r="4591" spans="1:20" x14ac:dyDescent="0.2">
      <c r="A4591" s="13"/>
      <c r="B4591"/>
      <c r="J4591" s="227"/>
      <c r="O4591" s="226"/>
      <c r="P4591" s="9"/>
      <c r="R4591" s="454"/>
      <c r="S4591" s="227"/>
      <c r="T4591" s="4"/>
    </row>
    <row r="4592" spans="1:20" x14ac:dyDescent="0.2">
      <c r="A4592" s="13"/>
      <c r="B4592"/>
      <c r="J4592" s="227"/>
      <c r="O4592" s="226"/>
      <c r="P4592" s="9"/>
      <c r="R4592" s="454"/>
      <c r="S4592" s="227"/>
      <c r="T4592" s="4"/>
    </row>
    <row r="4593" spans="1:20" x14ac:dyDescent="0.2">
      <c r="A4593" s="13"/>
      <c r="B4593"/>
      <c r="J4593" s="227"/>
      <c r="O4593" s="226"/>
      <c r="P4593" s="9"/>
      <c r="R4593" s="454"/>
      <c r="S4593" s="227"/>
      <c r="T4593" s="4"/>
    </row>
    <row r="4594" spans="1:20" x14ac:dyDescent="0.2">
      <c r="A4594" s="13"/>
      <c r="B4594"/>
      <c r="J4594" s="227"/>
      <c r="O4594" s="226"/>
      <c r="P4594" s="9"/>
      <c r="R4594" s="454"/>
      <c r="S4594" s="227"/>
      <c r="T4594" s="4"/>
    </row>
    <row r="4595" spans="1:20" x14ac:dyDescent="0.2">
      <c r="A4595" s="13"/>
      <c r="B4595"/>
      <c r="J4595" s="227"/>
      <c r="O4595" s="226"/>
      <c r="P4595" s="9"/>
      <c r="R4595" s="454"/>
      <c r="S4595" s="227"/>
      <c r="T4595" s="4"/>
    </row>
    <row r="4596" spans="1:20" x14ac:dyDescent="0.2">
      <c r="A4596" s="13"/>
      <c r="B4596"/>
      <c r="J4596" s="227"/>
      <c r="O4596" s="226"/>
      <c r="P4596" s="9"/>
      <c r="R4596" s="454"/>
      <c r="S4596" s="227"/>
      <c r="T4596" s="4"/>
    </row>
    <row r="4597" spans="1:20" x14ac:dyDescent="0.2">
      <c r="A4597" s="13"/>
      <c r="B4597"/>
      <c r="J4597" s="227"/>
      <c r="O4597" s="226"/>
      <c r="P4597" s="9"/>
      <c r="R4597" s="454"/>
      <c r="S4597" s="227"/>
      <c r="T4597" s="4"/>
    </row>
    <row r="4598" spans="1:20" x14ac:dyDescent="0.2">
      <c r="A4598" s="13"/>
      <c r="B4598"/>
      <c r="J4598" s="227"/>
      <c r="O4598" s="226"/>
      <c r="P4598" s="9"/>
      <c r="R4598" s="454"/>
      <c r="S4598" s="227"/>
      <c r="T4598" s="4"/>
    </row>
    <row r="4599" spans="1:20" x14ac:dyDescent="0.2">
      <c r="A4599" s="13"/>
      <c r="B4599"/>
      <c r="J4599" s="227"/>
      <c r="O4599" s="226"/>
      <c r="P4599" s="9"/>
      <c r="R4599" s="454"/>
      <c r="S4599" s="227"/>
      <c r="T4599" s="4"/>
    </row>
    <row r="4600" spans="1:20" x14ac:dyDescent="0.2">
      <c r="A4600" s="13"/>
      <c r="B4600"/>
      <c r="J4600" s="227"/>
      <c r="O4600" s="226"/>
      <c r="P4600" s="9"/>
      <c r="R4600" s="454"/>
      <c r="S4600" s="227"/>
      <c r="T4600" s="4"/>
    </row>
    <row r="4601" spans="1:20" x14ac:dyDescent="0.2">
      <c r="A4601" s="13"/>
      <c r="B4601"/>
      <c r="J4601" s="227"/>
      <c r="O4601" s="226"/>
      <c r="P4601" s="9"/>
      <c r="R4601" s="454"/>
      <c r="S4601" s="227"/>
      <c r="T4601" s="4"/>
    </row>
    <row r="4602" spans="1:20" x14ac:dyDescent="0.2">
      <c r="A4602" s="13"/>
      <c r="B4602"/>
      <c r="J4602" s="227"/>
      <c r="O4602" s="226"/>
      <c r="P4602" s="9"/>
      <c r="R4602" s="454"/>
      <c r="S4602" s="227"/>
      <c r="T4602" s="4"/>
    </row>
    <row r="4603" spans="1:20" x14ac:dyDescent="0.2">
      <c r="A4603" s="13"/>
      <c r="B4603"/>
      <c r="J4603" s="227"/>
      <c r="O4603" s="226"/>
      <c r="P4603" s="9"/>
      <c r="R4603" s="454"/>
      <c r="S4603" s="227"/>
      <c r="T4603" s="4"/>
    </row>
    <row r="4604" spans="1:20" x14ac:dyDescent="0.2">
      <c r="A4604" s="13"/>
      <c r="B4604"/>
      <c r="J4604" s="227"/>
      <c r="O4604" s="226"/>
      <c r="P4604" s="9"/>
      <c r="R4604" s="454"/>
      <c r="S4604" s="227"/>
      <c r="T4604" s="4"/>
    </row>
    <row r="4605" spans="1:20" x14ac:dyDescent="0.2">
      <c r="A4605" s="13"/>
      <c r="B4605"/>
      <c r="J4605" s="227"/>
      <c r="O4605" s="226"/>
      <c r="P4605" s="9"/>
      <c r="R4605" s="454"/>
      <c r="S4605" s="227"/>
      <c r="T4605" s="4"/>
    </row>
    <row r="4606" spans="1:20" x14ac:dyDescent="0.2">
      <c r="A4606" s="13"/>
      <c r="B4606"/>
      <c r="J4606" s="227"/>
      <c r="O4606" s="226"/>
      <c r="P4606" s="9"/>
      <c r="R4606" s="454"/>
      <c r="S4606" s="227"/>
      <c r="T4606" s="4"/>
    </row>
    <row r="4607" spans="1:20" x14ac:dyDescent="0.2">
      <c r="A4607" s="13"/>
      <c r="B4607"/>
      <c r="J4607" s="227"/>
      <c r="O4607" s="226"/>
      <c r="P4607" s="9"/>
      <c r="R4607" s="454"/>
      <c r="S4607" s="227"/>
      <c r="T4607" s="4"/>
    </row>
    <row r="4608" spans="1:20" x14ac:dyDescent="0.2">
      <c r="A4608" s="13"/>
      <c r="B4608"/>
      <c r="J4608" s="227"/>
      <c r="O4608" s="226"/>
      <c r="P4608" s="9"/>
      <c r="R4608" s="454"/>
      <c r="S4608" s="227"/>
      <c r="T4608" s="4"/>
    </row>
    <row r="4609" spans="1:20" x14ac:dyDescent="0.2">
      <c r="A4609" s="13"/>
      <c r="B4609"/>
      <c r="J4609" s="227"/>
      <c r="O4609" s="226"/>
      <c r="P4609" s="9"/>
      <c r="R4609" s="454"/>
      <c r="S4609" s="227"/>
      <c r="T4609" s="4"/>
    </row>
    <row r="4610" spans="1:20" x14ac:dyDescent="0.2">
      <c r="A4610" s="13"/>
      <c r="B4610"/>
      <c r="J4610" s="227"/>
      <c r="O4610" s="226"/>
      <c r="P4610" s="9"/>
      <c r="R4610" s="454"/>
      <c r="S4610" s="227"/>
      <c r="T4610" s="4"/>
    </row>
    <row r="4611" spans="1:20" x14ac:dyDescent="0.2">
      <c r="A4611" s="13"/>
      <c r="B4611"/>
      <c r="J4611" s="227"/>
      <c r="O4611" s="226"/>
      <c r="P4611" s="9"/>
      <c r="R4611" s="454"/>
      <c r="S4611" s="227"/>
      <c r="T4611" s="4"/>
    </row>
    <row r="4612" spans="1:20" x14ac:dyDescent="0.2">
      <c r="A4612" s="13"/>
      <c r="B4612"/>
      <c r="J4612" s="227"/>
      <c r="O4612" s="226"/>
      <c r="P4612" s="9"/>
      <c r="R4612" s="454"/>
      <c r="S4612" s="227"/>
      <c r="T4612" s="4"/>
    </row>
    <row r="4613" spans="1:20" x14ac:dyDescent="0.2">
      <c r="A4613" s="13"/>
      <c r="B4613"/>
      <c r="J4613" s="227"/>
      <c r="O4613" s="226"/>
      <c r="P4613" s="9"/>
      <c r="R4613" s="454"/>
      <c r="S4613" s="227"/>
      <c r="T4613" s="4"/>
    </row>
    <row r="4614" spans="1:20" x14ac:dyDescent="0.2">
      <c r="A4614" s="13"/>
      <c r="B4614"/>
      <c r="J4614" s="227"/>
      <c r="O4614" s="226"/>
      <c r="P4614" s="9"/>
      <c r="R4614" s="454"/>
      <c r="S4614" s="227"/>
      <c r="T4614" s="4"/>
    </row>
    <row r="4615" spans="1:20" x14ac:dyDescent="0.2">
      <c r="A4615" s="13"/>
      <c r="B4615"/>
      <c r="J4615" s="227"/>
      <c r="O4615" s="226"/>
      <c r="P4615" s="9"/>
      <c r="R4615" s="454"/>
      <c r="S4615" s="227"/>
      <c r="T4615" s="4"/>
    </row>
    <row r="4616" spans="1:20" x14ac:dyDescent="0.2">
      <c r="A4616" s="13"/>
      <c r="B4616"/>
      <c r="J4616" s="227"/>
      <c r="O4616" s="226"/>
      <c r="P4616" s="9"/>
      <c r="R4616" s="454"/>
      <c r="S4616" s="227"/>
      <c r="T4616" s="4"/>
    </row>
    <row r="4617" spans="1:20" x14ac:dyDescent="0.2">
      <c r="A4617" s="13"/>
      <c r="B4617"/>
      <c r="J4617" s="227"/>
      <c r="O4617" s="226"/>
      <c r="P4617" s="9"/>
      <c r="R4617" s="454"/>
      <c r="S4617" s="227"/>
      <c r="T4617" s="4"/>
    </row>
    <row r="4618" spans="1:20" x14ac:dyDescent="0.2">
      <c r="A4618" s="13"/>
      <c r="B4618"/>
      <c r="J4618" s="227"/>
      <c r="O4618" s="226"/>
      <c r="P4618" s="9"/>
      <c r="R4618" s="454"/>
      <c r="S4618" s="227"/>
      <c r="T4618" s="4"/>
    </row>
    <row r="4619" spans="1:20" x14ac:dyDescent="0.2">
      <c r="A4619" s="13"/>
      <c r="B4619"/>
      <c r="J4619" s="227"/>
      <c r="O4619" s="226"/>
      <c r="P4619" s="9"/>
      <c r="R4619" s="454"/>
      <c r="S4619" s="227"/>
      <c r="T4619" s="4"/>
    </row>
    <row r="4620" spans="1:20" x14ac:dyDescent="0.2">
      <c r="A4620" s="13"/>
      <c r="B4620"/>
      <c r="J4620" s="227"/>
      <c r="O4620" s="226"/>
      <c r="P4620" s="9"/>
      <c r="R4620" s="454"/>
      <c r="S4620" s="227"/>
      <c r="T4620" s="4"/>
    </row>
    <row r="4621" spans="1:20" x14ac:dyDescent="0.2">
      <c r="A4621" s="13"/>
      <c r="B4621"/>
      <c r="J4621" s="227"/>
      <c r="O4621" s="226"/>
      <c r="P4621" s="9"/>
      <c r="R4621" s="454"/>
      <c r="S4621" s="227"/>
      <c r="T4621" s="4"/>
    </row>
    <row r="4622" spans="1:20" x14ac:dyDescent="0.2">
      <c r="A4622" s="13"/>
      <c r="B4622"/>
      <c r="J4622" s="227"/>
      <c r="O4622" s="226"/>
      <c r="P4622" s="9"/>
      <c r="R4622" s="454"/>
      <c r="S4622" s="227"/>
      <c r="T4622" s="4"/>
    </row>
    <row r="4623" spans="1:20" x14ac:dyDescent="0.2">
      <c r="A4623" s="13"/>
      <c r="B4623"/>
      <c r="J4623" s="227"/>
      <c r="O4623" s="226"/>
      <c r="P4623" s="9"/>
      <c r="R4623" s="454"/>
      <c r="S4623" s="227"/>
      <c r="T4623" s="4"/>
    </row>
    <row r="4624" spans="1:20" x14ac:dyDescent="0.2">
      <c r="A4624" s="13"/>
      <c r="B4624"/>
      <c r="J4624" s="227"/>
      <c r="O4624" s="226"/>
      <c r="P4624" s="9"/>
      <c r="R4624" s="454"/>
      <c r="S4624" s="227"/>
      <c r="T4624" s="4"/>
    </row>
    <row r="4625" spans="1:20" x14ac:dyDescent="0.2">
      <c r="A4625" s="13"/>
      <c r="B4625"/>
      <c r="J4625" s="227"/>
      <c r="O4625" s="226"/>
      <c r="P4625" s="9"/>
      <c r="R4625" s="454"/>
      <c r="S4625" s="227"/>
      <c r="T4625" s="4"/>
    </row>
    <row r="4626" spans="1:20" x14ac:dyDescent="0.2">
      <c r="A4626" s="13"/>
      <c r="B4626"/>
      <c r="J4626" s="227"/>
      <c r="O4626" s="226"/>
      <c r="P4626" s="9"/>
      <c r="R4626" s="454"/>
      <c r="S4626" s="227"/>
      <c r="T4626" s="4"/>
    </row>
    <row r="4627" spans="1:20" x14ac:dyDescent="0.2">
      <c r="A4627" s="13"/>
      <c r="B4627"/>
      <c r="J4627" s="227"/>
      <c r="O4627" s="226"/>
      <c r="P4627" s="9"/>
      <c r="R4627" s="454"/>
      <c r="S4627" s="227"/>
      <c r="T4627" s="4"/>
    </row>
    <row r="4628" spans="1:20" x14ac:dyDescent="0.2">
      <c r="A4628" s="13"/>
      <c r="B4628"/>
      <c r="J4628" s="227"/>
      <c r="O4628" s="226"/>
      <c r="P4628" s="9"/>
      <c r="R4628" s="454"/>
      <c r="S4628" s="227"/>
      <c r="T4628" s="4"/>
    </row>
    <row r="4629" spans="1:20" x14ac:dyDescent="0.2">
      <c r="A4629" s="13"/>
      <c r="B4629"/>
      <c r="J4629" s="227"/>
      <c r="O4629" s="226"/>
      <c r="P4629" s="9"/>
      <c r="R4629" s="454"/>
      <c r="S4629" s="227"/>
      <c r="T4629" s="4"/>
    </row>
    <row r="4630" spans="1:20" x14ac:dyDescent="0.2">
      <c r="A4630" s="13"/>
      <c r="B4630"/>
      <c r="J4630" s="227"/>
      <c r="O4630" s="226"/>
      <c r="P4630" s="9"/>
      <c r="R4630" s="454"/>
      <c r="S4630" s="227"/>
      <c r="T4630" s="4"/>
    </row>
    <row r="4631" spans="1:20" x14ac:dyDescent="0.2">
      <c r="A4631" s="13"/>
      <c r="B4631"/>
      <c r="J4631" s="227"/>
      <c r="O4631" s="226"/>
      <c r="P4631" s="9"/>
      <c r="R4631" s="454"/>
      <c r="S4631" s="227"/>
      <c r="T4631" s="4"/>
    </row>
    <row r="4632" spans="1:20" x14ac:dyDescent="0.2">
      <c r="A4632" s="13"/>
      <c r="B4632"/>
      <c r="J4632" s="227"/>
      <c r="O4632" s="226"/>
      <c r="P4632" s="9"/>
      <c r="R4632" s="454"/>
      <c r="S4632" s="227"/>
      <c r="T4632" s="4"/>
    </row>
    <row r="4633" spans="1:20" x14ac:dyDescent="0.2">
      <c r="A4633" s="13"/>
      <c r="B4633"/>
      <c r="J4633" s="227"/>
      <c r="O4633" s="226"/>
      <c r="P4633" s="9"/>
      <c r="R4633" s="454"/>
      <c r="S4633" s="227"/>
      <c r="T4633" s="4"/>
    </row>
    <row r="4634" spans="1:20" x14ac:dyDescent="0.2">
      <c r="A4634" s="13"/>
      <c r="B4634"/>
      <c r="J4634" s="227"/>
      <c r="O4634" s="226"/>
      <c r="P4634" s="9"/>
      <c r="R4634" s="454"/>
      <c r="S4634" s="227"/>
      <c r="T4634" s="4"/>
    </row>
    <row r="4635" spans="1:20" x14ac:dyDescent="0.2">
      <c r="A4635" s="13"/>
      <c r="B4635"/>
      <c r="J4635" s="227"/>
      <c r="O4635" s="226"/>
      <c r="P4635" s="9"/>
      <c r="R4635" s="454"/>
      <c r="S4635" s="227"/>
      <c r="T4635" s="4"/>
    </row>
    <row r="4636" spans="1:20" x14ac:dyDescent="0.2">
      <c r="A4636" s="13"/>
      <c r="B4636"/>
      <c r="J4636" s="227"/>
      <c r="O4636" s="226"/>
      <c r="P4636" s="9"/>
      <c r="R4636" s="454"/>
      <c r="S4636" s="227"/>
      <c r="T4636" s="4"/>
    </row>
    <row r="4637" spans="1:20" x14ac:dyDescent="0.2">
      <c r="A4637" s="13"/>
      <c r="B4637"/>
      <c r="J4637" s="227"/>
      <c r="O4637" s="226"/>
      <c r="P4637" s="9"/>
      <c r="R4637" s="454"/>
      <c r="S4637" s="227"/>
      <c r="T4637" s="4"/>
    </row>
    <row r="4638" spans="1:20" x14ac:dyDescent="0.2">
      <c r="A4638" s="13"/>
      <c r="B4638"/>
      <c r="J4638" s="227"/>
      <c r="O4638" s="226"/>
      <c r="P4638" s="9"/>
      <c r="R4638" s="454"/>
      <c r="S4638" s="227"/>
      <c r="T4638" s="4"/>
    </row>
    <row r="4639" spans="1:20" x14ac:dyDescent="0.2">
      <c r="A4639" s="13"/>
      <c r="B4639"/>
      <c r="J4639" s="227"/>
      <c r="O4639" s="226"/>
      <c r="P4639" s="9"/>
      <c r="R4639" s="454"/>
      <c r="S4639" s="227"/>
      <c r="T4639" s="4"/>
    </row>
    <row r="4640" spans="1:20" x14ac:dyDescent="0.2">
      <c r="A4640" s="13"/>
      <c r="B4640"/>
      <c r="J4640" s="227"/>
      <c r="O4640" s="226"/>
      <c r="P4640" s="9"/>
      <c r="R4640" s="454"/>
      <c r="S4640" s="227"/>
      <c r="T4640" s="4"/>
    </row>
    <row r="4641" spans="1:20" x14ac:dyDescent="0.2">
      <c r="A4641" s="13"/>
      <c r="B4641"/>
      <c r="J4641" s="227"/>
      <c r="O4641" s="226"/>
      <c r="P4641" s="9"/>
      <c r="R4641" s="454"/>
      <c r="S4641" s="227"/>
      <c r="T4641" s="4"/>
    </row>
    <row r="4642" spans="1:20" x14ac:dyDescent="0.2">
      <c r="A4642" s="13"/>
      <c r="B4642"/>
      <c r="J4642" s="227"/>
      <c r="O4642" s="226"/>
      <c r="P4642" s="9"/>
      <c r="R4642" s="454"/>
      <c r="S4642" s="227"/>
      <c r="T4642" s="4"/>
    </row>
    <row r="4643" spans="1:20" x14ac:dyDescent="0.2">
      <c r="A4643" s="13"/>
      <c r="B4643"/>
      <c r="J4643" s="227"/>
      <c r="O4643" s="226"/>
      <c r="P4643" s="9"/>
      <c r="R4643" s="454"/>
      <c r="S4643" s="227"/>
      <c r="T4643" s="4"/>
    </row>
    <row r="4644" spans="1:20" x14ac:dyDescent="0.2">
      <c r="A4644" s="13"/>
      <c r="B4644"/>
      <c r="J4644" s="227"/>
      <c r="O4644" s="226"/>
      <c r="P4644" s="9"/>
      <c r="R4644" s="454"/>
      <c r="S4644" s="227"/>
      <c r="T4644" s="4"/>
    </row>
    <row r="4645" spans="1:20" x14ac:dyDescent="0.2">
      <c r="A4645" s="13"/>
      <c r="B4645"/>
      <c r="J4645" s="227"/>
      <c r="O4645" s="226"/>
      <c r="P4645" s="9"/>
      <c r="R4645" s="454"/>
      <c r="S4645" s="227"/>
      <c r="T4645" s="4"/>
    </row>
    <row r="4646" spans="1:20" x14ac:dyDescent="0.2">
      <c r="A4646" s="13"/>
      <c r="B4646"/>
      <c r="J4646" s="227"/>
      <c r="O4646" s="226"/>
      <c r="P4646" s="9"/>
      <c r="R4646" s="454"/>
      <c r="S4646" s="227"/>
      <c r="T4646" s="4"/>
    </row>
    <row r="4647" spans="1:20" x14ac:dyDescent="0.2">
      <c r="A4647" s="13"/>
      <c r="B4647"/>
      <c r="J4647" s="227"/>
      <c r="O4647" s="226"/>
      <c r="P4647" s="9"/>
      <c r="R4647" s="454"/>
      <c r="S4647" s="227"/>
      <c r="T4647" s="4"/>
    </row>
    <row r="4648" spans="1:20" x14ac:dyDescent="0.2">
      <c r="A4648" s="13"/>
      <c r="B4648"/>
      <c r="J4648" s="227"/>
      <c r="O4648" s="226"/>
      <c r="P4648" s="9"/>
      <c r="R4648" s="454"/>
      <c r="S4648" s="227"/>
      <c r="T4648" s="4"/>
    </row>
    <row r="4649" spans="1:20" x14ac:dyDescent="0.2">
      <c r="A4649" s="13"/>
      <c r="B4649"/>
      <c r="J4649" s="227"/>
      <c r="O4649" s="226"/>
      <c r="P4649" s="9"/>
      <c r="R4649" s="454"/>
      <c r="S4649" s="227"/>
      <c r="T4649" s="4"/>
    </row>
    <row r="4650" spans="1:20" x14ac:dyDescent="0.2">
      <c r="A4650" s="13"/>
      <c r="B4650"/>
      <c r="J4650" s="227"/>
      <c r="O4650" s="226"/>
      <c r="P4650" s="9"/>
      <c r="R4650" s="454"/>
      <c r="S4650" s="227"/>
      <c r="T4650" s="4"/>
    </row>
    <row r="4651" spans="1:20" x14ac:dyDescent="0.2">
      <c r="A4651" s="13"/>
      <c r="B4651"/>
      <c r="J4651" s="227"/>
      <c r="O4651" s="226"/>
      <c r="P4651" s="9"/>
      <c r="R4651" s="454"/>
      <c r="S4651" s="227"/>
      <c r="T4651" s="4"/>
    </row>
    <row r="4652" spans="1:20" x14ac:dyDescent="0.2">
      <c r="A4652" s="13"/>
      <c r="B4652"/>
      <c r="J4652" s="227"/>
      <c r="O4652" s="226"/>
      <c r="P4652" s="9"/>
      <c r="R4652" s="454"/>
      <c r="S4652" s="227"/>
      <c r="T4652" s="4"/>
    </row>
    <row r="4653" spans="1:20" x14ac:dyDescent="0.2">
      <c r="A4653" s="13"/>
      <c r="B4653"/>
      <c r="J4653" s="227"/>
      <c r="O4653" s="226"/>
      <c r="P4653" s="9"/>
      <c r="R4653" s="454"/>
      <c r="S4653" s="227"/>
      <c r="T4653" s="4"/>
    </row>
    <row r="4654" spans="1:20" x14ac:dyDescent="0.2">
      <c r="A4654" s="13"/>
      <c r="B4654"/>
      <c r="J4654" s="227"/>
      <c r="O4654" s="226"/>
      <c r="P4654" s="9"/>
      <c r="R4654" s="454"/>
      <c r="S4654" s="227"/>
      <c r="T4654" s="4"/>
    </row>
    <row r="4655" spans="1:20" x14ac:dyDescent="0.2">
      <c r="A4655" s="13"/>
      <c r="B4655"/>
      <c r="J4655" s="227"/>
      <c r="O4655" s="226"/>
      <c r="P4655" s="9"/>
      <c r="R4655" s="454"/>
      <c r="S4655" s="227"/>
      <c r="T4655" s="4"/>
    </row>
    <row r="4656" spans="1:20" x14ac:dyDescent="0.2">
      <c r="A4656" s="13"/>
      <c r="B4656"/>
      <c r="J4656" s="227"/>
      <c r="O4656" s="226"/>
      <c r="P4656" s="9"/>
      <c r="R4656" s="454"/>
      <c r="S4656" s="227"/>
      <c r="T4656" s="4"/>
    </row>
    <row r="4657" spans="1:20" x14ac:dyDescent="0.2">
      <c r="A4657" s="13"/>
      <c r="B4657"/>
      <c r="J4657" s="227"/>
      <c r="O4657" s="226"/>
      <c r="P4657" s="9"/>
      <c r="R4657" s="454"/>
      <c r="S4657" s="227"/>
      <c r="T4657" s="4"/>
    </row>
    <row r="4658" spans="1:20" x14ac:dyDescent="0.2">
      <c r="A4658" s="13"/>
      <c r="B4658"/>
      <c r="J4658" s="227"/>
      <c r="O4658" s="226"/>
      <c r="P4658" s="9"/>
      <c r="R4658" s="454"/>
      <c r="S4658" s="227"/>
      <c r="T4658" s="4"/>
    </row>
    <row r="4659" spans="1:20" x14ac:dyDescent="0.2">
      <c r="A4659" s="13"/>
      <c r="B4659"/>
      <c r="J4659" s="227"/>
      <c r="O4659" s="226"/>
      <c r="P4659" s="9"/>
      <c r="R4659" s="454"/>
      <c r="S4659" s="227"/>
      <c r="T4659" s="4"/>
    </row>
    <row r="4660" spans="1:20" x14ac:dyDescent="0.2">
      <c r="A4660" s="13"/>
      <c r="B4660"/>
      <c r="J4660" s="227"/>
      <c r="O4660" s="226"/>
      <c r="P4660" s="9"/>
      <c r="R4660" s="454"/>
      <c r="S4660" s="227"/>
      <c r="T4660" s="4"/>
    </row>
    <row r="4661" spans="1:20" x14ac:dyDescent="0.2">
      <c r="A4661" s="13"/>
      <c r="B4661"/>
      <c r="J4661" s="227"/>
      <c r="O4661" s="226"/>
      <c r="P4661" s="9"/>
      <c r="R4661" s="454"/>
      <c r="S4661" s="227"/>
      <c r="T4661" s="4"/>
    </row>
    <row r="4662" spans="1:20" x14ac:dyDescent="0.2">
      <c r="A4662" s="13"/>
      <c r="B4662"/>
      <c r="J4662" s="227"/>
      <c r="O4662" s="226"/>
      <c r="P4662" s="9"/>
      <c r="R4662" s="454"/>
      <c r="S4662" s="227"/>
      <c r="T4662" s="4"/>
    </row>
    <row r="4663" spans="1:20" x14ac:dyDescent="0.2">
      <c r="A4663" s="13"/>
      <c r="B4663"/>
      <c r="J4663" s="227"/>
      <c r="O4663" s="226"/>
      <c r="P4663" s="9"/>
      <c r="R4663" s="454"/>
      <c r="S4663" s="227"/>
      <c r="T4663" s="4"/>
    </row>
    <row r="4664" spans="1:20" x14ac:dyDescent="0.2">
      <c r="A4664" s="13"/>
      <c r="B4664"/>
      <c r="J4664" s="227"/>
      <c r="O4664" s="226"/>
      <c r="P4664" s="9"/>
      <c r="R4664" s="454"/>
      <c r="S4664" s="227"/>
      <c r="T4664" s="4"/>
    </row>
    <row r="4665" spans="1:20" x14ac:dyDescent="0.2">
      <c r="A4665" s="13"/>
      <c r="B4665"/>
      <c r="J4665" s="227"/>
      <c r="O4665" s="226"/>
      <c r="P4665" s="9"/>
      <c r="R4665" s="454"/>
      <c r="S4665" s="227"/>
      <c r="T4665" s="4"/>
    </row>
    <row r="4666" spans="1:20" x14ac:dyDescent="0.2">
      <c r="A4666" s="13"/>
      <c r="B4666"/>
      <c r="J4666" s="227"/>
      <c r="O4666" s="226"/>
      <c r="P4666" s="9"/>
      <c r="R4666" s="454"/>
      <c r="S4666" s="227"/>
      <c r="T4666" s="4"/>
    </row>
    <row r="4667" spans="1:20" x14ac:dyDescent="0.2">
      <c r="A4667" s="13"/>
      <c r="B4667"/>
      <c r="J4667" s="227"/>
      <c r="O4667" s="226"/>
      <c r="P4667" s="9"/>
      <c r="R4667" s="454"/>
      <c r="S4667" s="227"/>
      <c r="T4667" s="4"/>
    </row>
    <row r="4668" spans="1:20" x14ac:dyDescent="0.2">
      <c r="A4668" s="13"/>
      <c r="B4668"/>
      <c r="J4668" s="227"/>
      <c r="O4668" s="226"/>
      <c r="P4668" s="9"/>
      <c r="R4668" s="454"/>
      <c r="S4668" s="227"/>
      <c r="T4668" s="4"/>
    </row>
    <row r="4669" spans="1:20" x14ac:dyDescent="0.2">
      <c r="A4669" s="13"/>
      <c r="B4669"/>
      <c r="J4669" s="227"/>
      <c r="O4669" s="226"/>
      <c r="P4669" s="9"/>
      <c r="R4669" s="454"/>
      <c r="S4669" s="227"/>
      <c r="T4669" s="4"/>
    </row>
    <row r="4670" spans="1:20" x14ac:dyDescent="0.2">
      <c r="A4670" s="13"/>
      <c r="B4670"/>
      <c r="J4670" s="227"/>
      <c r="O4670" s="226"/>
      <c r="P4670" s="9"/>
      <c r="R4670" s="454"/>
      <c r="S4670" s="227"/>
      <c r="T4670" s="4"/>
    </row>
    <row r="4671" spans="1:20" x14ac:dyDescent="0.2">
      <c r="A4671" s="13"/>
      <c r="B4671"/>
      <c r="J4671" s="227"/>
      <c r="O4671" s="226"/>
      <c r="P4671" s="9"/>
      <c r="R4671" s="454"/>
      <c r="S4671" s="227"/>
      <c r="T4671" s="4"/>
    </row>
    <row r="4672" spans="1:20" x14ac:dyDescent="0.2">
      <c r="A4672" s="13"/>
      <c r="B4672"/>
      <c r="J4672" s="227"/>
      <c r="O4672" s="226"/>
      <c r="P4672" s="9"/>
      <c r="R4672" s="454"/>
      <c r="S4672" s="227"/>
      <c r="T4672" s="4"/>
    </row>
    <row r="4673" spans="1:20" x14ac:dyDescent="0.2">
      <c r="A4673" s="13"/>
      <c r="B4673"/>
      <c r="J4673" s="227"/>
      <c r="O4673" s="226"/>
      <c r="P4673" s="9"/>
      <c r="R4673" s="454"/>
      <c r="S4673" s="227"/>
      <c r="T4673" s="4"/>
    </row>
    <row r="4674" spans="1:20" x14ac:dyDescent="0.2">
      <c r="A4674" s="13"/>
      <c r="B4674"/>
      <c r="J4674" s="227"/>
      <c r="O4674" s="226"/>
      <c r="P4674" s="9"/>
      <c r="R4674" s="454"/>
      <c r="S4674" s="227"/>
      <c r="T4674" s="4"/>
    </row>
    <row r="4675" spans="1:20" x14ac:dyDescent="0.2">
      <c r="A4675" s="13"/>
      <c r="B4675"/>
      <c r="J4675" s="227"/>
      <c r="O4675" s="226"/>
      <c r="P4675" s="9"/>
      <c r="R4675" s="454"/>
      <c r="S4675" s="227"/>
      <c r="T4675" s="4"/>
    </row>
    <row r="4676" spans="1:20" x14ac:dyDescent="0.2">
      <c r="A4676" s="13"/>
      <c r="B4676"/>
      <c r="J4676" s="227"/>
      <c r="O4676" s="226"/>
      <c r="P4676" s="9"/>
      <c r="R4676" s="454"/>
      <c r="S4676" s="227"/>
      <c r="T4676" s="4"/>
    </row>
    <row r="4677" spans="1:20" x14ac:dyDescent="0.2">
      <c r="A4677" s="13"/>
      <c r="B4677"/>
      <c r="J4677" s="227"/>
      <c r="O4677" s="226"/>
      <c r="P4677" s="9"/>
      <c r="R4677" s="454"/>
      <c r="S4677" s="227"/>
      <c r="T4677" s="4"/>
    </row>
    <row r="4678" spans="1:20" x14ac:dyDescent="0.2">
      <c r="A4678" s="13"/>
      <c r="B4678"/>
      <c r="J4678" s="227"/>
      <c r="O4678" s="226"/>
      <c r="P4678" s="9"/>
      <c r="R4678" s="454"/>
      <c r="S4678" s="227"/>
      <c r="T4678" s="4"/>
    </row>
    <row r="4679" spans="1:20" x14ac:dyDescent="0.2">
      <c r="A4679" s="13"/>
      <c r="B4679"/>
      <c r="J4679" s="227"/>
      <c r="O4679" s="226"/>
      <c r="P4679" s="9"/>
      <c r="R4679" s="454"/>
      <c r="S4679" s="227"/>
      <c r="T4679" s="4"/>
    </row>
    <row r="4680" spans="1:20" x14ac:dyDescent="0.2">
      <c r="A4680" s="13"/>
      <c r="B4680"/>
      <c r="J4680" s="227"/>
      <c r="O4680" s="226"/>
      <c r="P4680" s="9"/>
      <c r="R4680" s="454"/>
      <c r="S4680" s="227"/>
      <c r="T4680" s="4"/>
    </row>
    <row r="4681" spans="1:20" x14ac:dyDescent="0.2">
      <c r="A4681" s="13"/>
      <c r="B4681"/>
      <c r="J4681" s="227"/>
      <c r="O4681" s="226"/>
      <c r="P4681" s="9"/>
      <c r="R4681" s="454"/>
      <c r="S4681" s="227"/>
      <c r="T4681" s="4"/>
    </row>
    <row r="4682" spans="1:20" x14ac:dyDescent="0.2">
      <c r="A4682" s="13"/>
      <c r="B4682"/>
      <c r="J4682" s="227"/>
      <c r="O4682" s="226"/>
      <c r="P4682" s="9"/>
      <c r="R4682" s="454"/>
      <c r="S4682" s="227"/>
      <c r="T4682" s="4"/>
    </row>
    <row r="4683" spans="1:20" x14ac:dyDescent="0.2">
      <c r="A4683" s="13"/>
      <c r="B4683"/>
      <c r="J4683" s="227"/>
      <c r="O4683" s="226"/>
      <c r="P4683" s="9"/>
      <c r="R4683" s="454"/>
      <c r="S4683" s="227"/>
      <c r="T4683" s="4"/>
    </row>
    <row r="4684" spans="1:20" x14ac:dyDescent="0.2">
      <c r="A4684" s="13"/>
      <c r="B4684"/>
      <c r="J4684" s="227"/>
      <c r="O4684" s="226"/>
      <c r="P4684" s="9"/>
      <c r="R4684" s="454"/>
      <c r="S4684" s="227"/>
      <c r="T4684" s="4"/>
    </row>
    <row r="4685" spans="1:20" x14ac:dyDescent="0.2">
      <c r="A4685" s="13"/>
      <c r="B4685"/>
      <c r="J4685" s="227"/>
      <c r="O4685" s="226"/>
      <c r="P4685" s="9"/>
      <c r="R4685" s="454"/>
      <c r="S4685" s="227"/>
      <c r="T4685" s="4"/>
    </row>
    <row r="4686" spans="1:20" x14ac:dyDescent="0.2">
      <c r="A4686" s="13"/>
      <c r="B4686"/>
      <c r="J4686" s="227"/>
      <c r="O4686" s="226"/>
      <c r="P4686" s="9"/>
      <c r="R4686" s="454"/>
      <c r="S4686" s="227"/>
      <c r="T4686" s="4"/>
    </row>
    <row r="4687" spans="1:20" x14ac:dyDescent="0.2">
      <c r="A4687" s="13"/>
      <c r="B4687"/>
      <c r="J4687" s="227"/>
      <c r="O4687" s="226"/>
      <c r="P4687" s="9"/>
      <c r="R4687" s="454"/>
      <c r="S4687" s="227"/>
      <c r="T4687" s="4"/>
    </row>
    <row r="4688" spans="1:20" x14ac:dyDescent="0.2">
      <c r="A4688" s="13"/>
      <c r="B4688"/>
      <c r="J4688" s="227"/>
      <c r="O4688" s="226"/>
      <c r="P4688" s="9"/>
      <c r="R4688" s="454"/>
      <c r="S4688" s="227"/>
      <c r="T4688" s="4"/>
    </row>
    <row r="4689" spans="1:20" x14ac:dyDescent="0.2">
      <c r="A4689" s="13"/>
      <c r="B4689"/>
      <c r="J4689" s="227"/>
      <c r="O4689" s="226"/>
      <c r="P4689" s="9"/>
      <c r="R4689" s="454"/>
      <c r="S4689" s="227"/>
      <c r="T4689" s="4"/>
    </row>
    <row r="4690" spans="1:20" x14ac:dyDescent="0.2">
      <c r="A4690" s="13"/>
      <c r="B4690"/>
      <c r="J4690" s="227"/>
      <c r="O4690" s="226"/>
      <c r="P4690" s="9"/>
      <c r="R4690" s="454"/>
      <c r="S4690" s="227"/>
      <c r="T4690" s="4"/>
    </row>
    <row r="4691" spans="1:20" x14ac:dyDescent="0.2">
      <c r="A4691" s="13"/>
      <c r="B4691"/>
      <c r="J4691" s="227"/>
      <c r="O4691" s="226"/>
      <c r="P4691" s="9"/>
      <c r="R4691" s="454"/>
      <c r="S4691" s="227"/>
      <c r="T4691" s="4"/>
    </row>
    <row r="4692" spans="1:20" x14ac:dyDescent="0.2">
      <c r="A4692" s="13"/>
      <c r="B4692"/>
      <c r="J4692" s="227"/>
      <c r="O4692" s="226"/>
      <c r="P4692" s="9"/>
      <c r="R4692" s="454"/>
      <c r="S4692" s="227"/>
      <c r="T4692" s="4"/>
    </row>
    <row r="4693" spans="1:20" x14ac:dyDescent="0.2">
      <c r="A4693" s="13"/>
      <c r="B4693"/>
      <c r="J4693" s="227"/>
      <c r="O4693" s="226"/>
      <c r="P4693" s="9"/>
      <c r="R4693" s="454"/>
      <c r="S4693" s="227"/>
      <c r="T4693" s="4"/>
    </row>
    <row r="4694" spans="1:20" x14ac:dyDescent="0.2">
      <c r="A4694" s="13"/>
      <c r="B4694"/>
      <c r="J4694" s="227"/>
      <c r="O4694" s="226"/>
      <c r="P4694" s="9"/>
      <c r="R4694" s="454"/>
      <c r="S4694" s="227"/>
      <c r="T4694" s="4"/>
    </row>
    <row r="4695" spans="1:20" x14ac:dyDescent="0.2">
      <c r="A4695" s="13"/>
      <c r="B4695"/>
      <c r="J4695" s="227"/>
      <c r="O4695" s="226"/>
      <c r="P4695" s="9"/>
      <c r="R4695" s="454"/>
      <c r="S4695" s="227"/>
      <c r="T4695" s="4"/>
    </row>
    <row r="4696" spans="1:20" x14ac:dyDescent="0.2">
      <c r="A4696" s="13"/>
      <c r="B4696"/>
      <c r="J4696" s="227"/>
      <c r="O4696" s="226"/>
      <c r="P4696" s="9"/>
      <c r="R4696" s="454"/>
      <c r="S4696" s="227"/>
      <c r="T4696" s="4"/>
    </row>
    <row r="4697" spans="1:20" x14ac:dyDescent="0.2">
      <c r="A4697" s="13"/>
      <c r="B4697"/>
      <c r="J4697" s="227"/>
      <c r="O4697" s="226"/>
      <c r="P4697" s="9"/>
      <c r="R4697" s="454"/>
      <c r="S4697" s="227"/>
      <c r="T4697" s="4"/>
    </row>
    <row r="4698" spans="1:20" x14ac:dyDescent="0.2">
      <c r="A4698" s="13"/>
      <c r="B4698"/>
      <c r="J4698" s="227"/>
      <c r="O4698" s="226"/>
      <c r="P4698" s="9"/>
      <c r="R4698" s="454"/>
      <c r="S4698" s="227"/>
      <c r="T4698" s="4"/>
    </row>
    <row r="4699" spans="1:20" x14ac:dyDescent="0.2">
      <c r="A4699" s="13"/>
      <c r="B4699"/>
      <c r="J4699" s="227"/>
      <c r="O4699" s="226"/>
      <c r="P4699" s="9"/>
      <c r="R4699" s="454"/>
      <c r="S4699" s="227"/>
      <c r="T4699" s="4"/>
    </row>
    <row r="4700" spans="1:20" x14ac:dyDescent="0.2">
      <c r="A4700" s="13"/>
      <c r="B4700"/>
      <c r="J4700" s="227"/>
      <c r="O4700" s="226"/>
      <c r="P4700" s="9"/>
      <c r="R4700" s="454"/>
      <c r="S4700" s="227"/>
      <c r="T4700" s="4"/>
    </row>
    <row r="4701" spans="1:20" x14ac:dyDescent="0.2">
      <c r="A4701" s="13"/>
      <c r="B4701"/>
      <c r="J4701" s="227"/>
      <c r="O4701" s="226"/>
      <c r="P4701" s="9"/>
      <c r="R4701" s="454"/>
      <c r="S4701" s="227"/>
      <c r="T4701" s="4"/>
    </row>
    <row r="4702" spans="1:20" x14ac:dyDescent="0.2">
      <c r="A4702" s="13"/>
      <c r="B4702"/>
      <c r="J4702" s="227"/>
      <c r="O4702" s="226"/>
      <c r="P4702" s="9"/>
      <c r="R4702" s="454"/>
      <c r="S4702" s="227"/>
      <c r="T4702" s="4"/>
    </row>
    <row r="4703" spans="1:20" x14ac:dyDescent="0.2">
      <c r="A4703" s="13"/>
      <c r="B4703"/>
      <c r="J4703" s="227"/>
      <c r="O4703" s="226"/>
      <c r="P4703" s="9"/>
      <c r="R4703" s="454"/>
      <c r="S4703" s="227"/>
      <c r="T4703" s="4"/>
    </row>
    <row r="4704" spans="1:20" x14ac:dyDescent="0.2">
      <c r="A4704" s="13"/>
      <c r="B4704"/>
      <c r="J4704" s="227"/>
      <c r="O4704" s="226"/>
      <c r="P4704" s="9"/>
      <c r="R4704" s="454"/>
      <c r="S4704" s="227"/>
      <c r="T4704" s="4"/>
    </row>
    <row r="4705" spans="1:20" x14ac:dyDescent="0.2">
      <c r="A4705" s="13"/>
      <c r="B4705"/>
      <c r="J4705" s="227"/>
      <c r="O4705" s="226"/>
      <c r="P4705" s="9"/>
      <c r="R4705" s="454"/>
      <c r="S4705" s="227"/>
      <c r="T4705" s="4"/>
    </row>
    <row r="4706" spans="1:20" x14ac:dyDescent="0.2">
      <c r="A4706" s="13"/>
      <c r="B4706"/>
      <c r="J4706" s="227"/>
      <c r="O4706" s="226"/>
      <c r="P4706" s="9"/>
      <c r="R4706" s="454"/>
      <c r="S4706" s="227"/>
      <c r="T4706" s="4"/>
    </row>
    <row r="4707" spans="1:20" x14ac:dyDescent="0.2">
      <c r="A4707" s="13"/>
      <c r="B4707"/>
      <c r="J4707" s="227"/>
      <c r="O4707" s="226"/>
      <c r="P4707" s="9"/>
      <c r="R4707" s="454"/>
      <c r="S4707" s="227"/>
      <c r="T4707" s="4"/>
    </row>
    <row r="4708" spans="1:20" x14ac:dyDescent="0.2">
      <c r="A4708" s="13"/>
      <c r="B4708"/>
      <c r="J4708" s="227"/>
      <c r="O4708" s="226"/>
      <c r="P4708" s="9"/>
      <c r="R4708" s="454"/>
      <c r="S4708" s="227"/>
      <c r="T4708" s="4"/>
    </row>
    <row r="4709" spans="1:20" x14ac:dyDescent="0.2">
      <c r="A4709" s="13"/>
      <c r="B4709"/>
      <c r="J4709" s="227"/>
      <c r="O4709" s="226"/>
      <c r="P4709" s="9"/>
      <c r="R4709" s="454"/>
      <c r="S4709" s="227"/>
      <c r="T4709" s="4"/>
    </row>
    <row r="4710" spans="1:20" x14ac:dyDescent="0.2">
      <c r="A4710" s="13"/>
      <c r="B4710"/>
      <c r="J4710" s="227"/>
      <c r="O4710" s="226"/>
      <c r="P4710" s="9"/>
      <c r="R4710" s="454"/>
      <c r="S4710" s="227"/>
      <c r="T4710" s="4"/>
    </row>
    <row r="4711" spans="1:20" x14ac:dyDescent="0.2">
      <c r="A4711" s="13"/>
      <c r="B4711"/>
      <c r="J4711" s="227"/>
      <c r="O4711" s="226"/>
      <c r="P4711" s="9"/>
      <c r="R4711" s="454"/>
      <c r="S4711" s="227"/>
      <c r="T4711" s="4"/>
    </row>
    <row r="4712" spans="1:20" x14ac:dyDescent="0.2">
      <c r="A4712" s="13"/>
      <c r="B4712"/>
      <c r="J4712" s="227"/>
      <c r="O4712" s="226"/>
      <c r="P4712" s="9"/>
      <c r="R4712" s="454"/>
      <c r="S4712" s="227"/>
      <c r="T4712" s="4"/>
    </row>
    <row r="4713" spans="1:20" x14ac:dyDescent="0.2">
      <c r="A4713" s="13"/>
      <c r="B4713"/>
      <c r="J4713" s="227"/>
      <c r="O4713" s="226"/>
      <c r="P4713" s="9"/>
      <c r="R4713" s="454"/>
      <c r="S4713" s="227"/>
      <c r="T4713" s="4"/>
    </row>
    <row r="4714" spans="1:20" x14ac:dyDescent="0.2">
      <c r="A4714" s="13"/>
      <c r="B4714"/>
      <c r="J4714" s="227"/>
      <c r="O4714" s="226"/>
      <c r="P4714" s="9"/>
      <c r="R4714" s="454"/>
      <c r="S4714" s="227"/>
      <c r="T4714" s="4"/>
    </row>
    <row r="4715" spans="1:20" x14ac:dyDescent="0.2">
      <c r="A4715" s="13"/>
      <c r="B4715"/>
      <c r="J4715" s="227"/>
      <c r="O4715" s="226"/>
      <c r="P4715" s="9"/>
      <c r="R4715" s="454"/>
      <c r="S4715" s="227"/>
      <c r="T4715" s="4"/>
    </row>
    <row r="4716" spans="1:20" x14ac:dyDescent="0.2">
      <c r="A4716" s="13"/>
      <c r="B4716"/>
      <c r="J4716" s="227"/>
      <c r="O4716" s="226"/>
      <c r="P4716" s="9"/>
      <c r="R4716" s="454"/>
      <c r="S4716" s="227"/>
      <c r="T4716" s="4"/>
    </row>
    <row r="4717" spans="1:20" x14ac:dyDescent="0.2">
      <c r="A4717" s="13"/>
      <c r="B4717"/>
      <c r="J4717" s="227"/>
      <c r="O4717" s="226"/>
      <c r="P4717" s="9"/>
      <c r="R4717" s="454"/>
      <c r="S4717" s="227"/>
      <c r="T4717" s="4"/>
    </row>
    <row r="4718" spans="1:20" x14ac:dyDescent="0.2">
      <c r="A4718" s="13"/>
      <c r="B4718"/>
      <c r="J4718" s="227"/>
      <c r="O4718" s="226"/>
      <c r="P4718" s="9"/>
      <c r="R4718" s="454"/>
      <c r="S4718" s="227"/>
      <c r="T4718" s="4"/>
    </row>
    <row r="4719" spans="1:20" x14ac:dyDescent="0.2">
      <c r="A4719" s="13"/>
      <c r="B4719"/>
      <c r="J4719" s="227"/>
      <c r="O4719" s="226"/>
      <c r="P4719" s="9"/>
      <c r="R4719" s="454"/>
      <c r="S4719" s="227"/>
      <c r="T4719" s="4"/>
    </row>
    <row r="4720" spans="1:20" x14ac:dyDescent="0.2">
      <c r="A4720" s="13"/>
      <c r="B4720"/>
      <c r="J4720" s="227"/>
      <c r="O4720" s="226"/>
      <c r="P4720" s="9"/>
      <c r="R4720" s="454"/>
      <c r="S4720" s="227"/>
      <c r="T4720" s="4"/>
    </row>
    <row r="4721" spans="1:20" x14ac:dyDescent="0.2">
      <c r="A4721" s="13"/>
      <c r="B4721"/>
      <c r="J4721" s="227"/>
      <c r="O4721" s="226"/>
      <c r="P4721" s="9"/>
      <c r="R4721" s="454"/>
      <c r="S4721" s="227"/>
      <c r="T4721" s="4"/>
    </row>
    <row r="4722" spans="1:20" x14ac:dyDescent="0.2">
      <c r="A4722" s="13"/>
      <c r="B4722"/>
      <c r="J4722" s="227"/>
      <c r="O4722" s="226"/>
      <c r="P4722" s="9"/>
      <c r="R4722" s="454"/>
      <c r="S4722" s="227"/>
      <c r="T4722" s="4"/>
    </row>
    <row r="4723" spans="1:20" x14ac:dyDescent="0.2">
      <c r="A4723" s="13"/>
      <c r="B4723"/>
      <c r="J4723" s="227"/>
      <c r="O4723" s="226"/>
      <c r="P4723" s="9"/>
      <c r="R4723" s="454"/>
      <c r="S4723" s="227"/>
      <c r="T4723" s="4"/>
    </row>
    <row r="4724" spans="1:20" x14ac:dyDescent="0.2">
      <c r="A4724" s="13"/>
      <c r="B4724"/>
      <c r="J4724" s="227"/>
      <c r="O4724" s="226"/>
      <c r="P4724" s="9"/>
      <c r="R4724" s="454"/>
      <c r="S4724" s="227"/>
      <c r="T4724" s="4"/>
    </row>
    <row r="4725" spans="1:20" x14ac:dyDescent="0.2">
      <c r="A4725" s="13"/>
      <c r="B4725"/>
      <c r="J4725" s="227"/>
      <c r="O4725" s="226"/>
      <c r="P4725" s="9"/>
      <c r="R4725" s="454"/>
      <c r="S4725" s="227"/>
      <c r="T4725" s="4"/>
    </row>
    <row r="4726" spans="1:20" x14ac:dyDescent="0.2">
      <c r="A4726" s="13"/>
      <c r="B4726"/>
      <c r="J4726" s="227"/>
      <c r="O4726" s="226"/>
      <c r="P4726" s="9"/>
      <c r="R4726" s="454"/>
      <c r="S4726" s="227"/>
      <c r="T4726" s="4"/>
    </row>
    <row r="4727" spans="1:20" x14ac:dyDescent="0.2">
      <c r="A4727" s="13"/>
      <c r="B4727"/>
      <c r="J4727" s="227"/>
      <c r="O4727" s="226"/>
      <c r="P4727" s="9"/>
      <c r="R4727" s="454"/>
      <c r="S4727" s="227"/>
      <c r="T4727" s="4"/>
    </row>
    <row r="4728" spans="1:20" x14ac:dyDescent="0.2">
      <c r="A4728" s="13"/>
      <c r="B4728"/>
      <c r="J4728" s="227"/>
      <c r="O4728" s="226"/>
      <c r="P4728" s="9"/>
      <c r="R4728" s="454"/>
      <c r="S4728" s="227"/>
      <c r="T4728" s="4"/>
    </row>
    <row r="4729" spans="1:20" x14ac:dyDescent="0.2">
      <c r="A4729" s="13"/>
      <c r="B4729"/>
      <c r="J4729" s="227"/>
      <c r="O4729" s="226"/>
      <c r="P4729" s="9"/>
      <c r="R4729" s="454"/>
      <c r="S4729" s="227"/>
      <c r="T4729" s="4"/>
    </row>
    <row r="4730" spans="1:20" x14ac:dyDescent="0.2">
      <c r="A4730" s="13"/>
      <c r="B4730"/>
      <c r="J4730" s="227"/>
      <c r="O4730" s="226"/>
      <c r="P4730" s="9"/>
      <c r="R4730" s="454"/>
      <c r="S4730" s="227"/>
      <c r="T4730" s="4"/>
    </row>
    <row r="4731" spans="1:20" x14ac:dyDescent="0.2">
      <c r="A4731" s="13"/>
      <c r="B4731"/>
      <c r="J4731" s="227"/>
      <c r="O4731" s="226"/>
      <c r="P4731" s="9"/>
      <c r="R4731" s="454"/>
      <c r="S4731" s="227"/>
      <c r="T4731" s="4"/>
    </row>
    <row r="4732" spans="1:20" x14ac:dyDescent="0.2">
      <c r="A4732" s="13"/>
      <c r="B4732"/>
      <c r="J4732" s="227"/>
      <c r="O4732" s="226"/>
      <c r="P4732" s="9"/>
      <c r="R4732" s="454"/>
      <c r="S4732" s="227"/>
      <c r="T4732" s="4"/>
    </row>
    <row r="4733" spans="1:20" x14ac:dyDescent="0.2">
      <c r="A4733" s="13"/>
      <c r="B4733"/>
      <c r="J4733" s="227"/>
      <c r="O4733" s="226"/>
      <c r="P4733" s="9"/>
      <c r="R4733" s="454"/>
      <c r="S4733" s="227"/>
      <c r="T4733" s="4"/>
    </row>
    <row r="4734" spans="1:20" x14ac:dyDescent="0.2">
      <c r="A4734" s="13"/>
      <c r="B4734"/>
      <c r="J4734" s="227"/>
      <c r="O4734" s="226"/>
      <c r="P4734" s="9"/>
      <c r="R4734" s="454"/>
      <c r="S4734" s="227"/>
      <c r="T4734" s="4"/>
    </row>
    <row r="4735" spans="1:20" x14ac:dyDescent="0.2">
      <c r="A4735" s="13"/>
      <c r="B4735"/>
      <c r="J4735" s="227"/>
      <c r="O4735" s="226"/>
      <c r="P4735" s="9"/>
      <c r="R4735" s="454"/>
      <c r="S4735" s="227"/>
      <c r="T4735" s="4"/>
    </row>
    <row r="4736" spans="1:20" x14ac:dyDescent="0.2">
      <c r="A4736" s="13"/>
      <c r="B4736"/>
      <c r="J4736" s="227"/>
      <c r="O4736" s="226"/>
      <c r="P4736" s="9"/>
      <c r="R4736" s="454"/>
      <c r="S4736" s="227"/>
      <c r="T4736" s="4"/>
    </row>
    <row r="4737" spans="1:20" x14ac:dyDescent="0.2">
      <c r="A4737" s="13"/>
      <c r="B4737"/>
      <c r="J4737" s="227"/>
      <c r="O4737" s="226"/>
      <c r="P4737" s="9"/>
      <c r="R4737" s="454"/>
      <c r="S4737" s="227"/>
      <c r="T4737" s="4"/>
    </row>
    <row r="4738" spans="1:20" x14ac:dyDescent="0.2">
      <c r="A4738" s="13"/>
      <c r="B4738"/>
      <c r="J4738" s="227"/>
      <c r="O4738" s="226"/>
      <c r="P4738" s="9"/>
      <c r="R4738" s="454"/>
      <c r="S4738" s="227"/>
      <c r="T4738" s="4"/>
    </row>
    <row r="4739" spans="1:20" x14ac:dyDescent="0.2">
      <c r="A4739" s="13"/>
      <c r="B4739"/>
      <c r="J4739" s="227"/>
      <c r="O4739" s="226"/>
      <c r="P4739" s="9"/>
      <c r="R4739" s="454"/>
      <c r="S4739" s="227"/>
      <c r="T4739" s="4"/>
    </row>
    <row r="4740" spans="1:20" x14ac:dyDescent="0.2">
      <c r="A4740" s="13"/>
      <c r="B4740"/>
      <c r="J4740" s="227"/>
      <c r="O4740" s="226"/>
      <c r="P4740" s="9"/>
      <c r="R4740" s="454"/>
      <c r="S4740" s="227"/>
      <c r="T4740" s="4"/>
    </row>
    <row r="4741" spans="1:20" x14ac:dyDescent="0.2">
      <c r="A4741" s="13"/>
      <c r="B4741"/>
      <c r="J4741" s="227"/>
      <c r="O4741" s="226"/>
      <c r="P4741" s="9"/>
      <c r="R4741" s="454"/>
      <c r="S4741" s="227"/>
      <c r="T4741" s="4"/>
    </row>
    <row r="4742" spans="1:20" x14ac:dyDescent="0.2">
      <c r="A4742" s="13"/>
      <c r="B4742"/>
      <c r="J4742" s="227"/>
      <c r="O4742" s="226"/>
      <c r="P4742" s="9"/>
      <c r="R4742" s="454"/>
      <c r="S4742" s="227"/>
      <c r="T4742" s="4"/>
    </row>
    <row r="4743" spans="1:20" x14ac:dyDescent="0.2">
      <c r="A4743" s="13"/>
      <c r="B4743"/>
      <c r="J4743" s="227"/>
      <c r="O4743" s="226"/>
      <c r="P4743" s="9"/>
      <c r="R4743" s="454"/>
      <c r="S4743" s="227"/>
      <c r="T4743" s="4"/>
    </row>
    <row r="4744" spans="1:20" x14ac:dyDescent="0.2">
      <c r="A4744" s="13"/>
      <c r="B4744"/>
      <c r="J4744" s="227"/>
      <c r="O4744" s="226"/>
      <c r="P4744" s="9"/>
      <c r="R4744" s="454"/>
      <c r="S4744" s="227"/>
      <c r="T4744" s="4"/>
    </row>
    <row r="4745" spans="1:20" x14ac:dyDescent="0.2">
      <c r="A4745" s="13"/>
      <c r="B4745"/>
      <c r="J4745" s="227"/>
      <c r="O4745" s="226"/>
      <c r="P4745" s="9"/>
      <c r="R4745" s="454"/>
      <c r="S4745" s="227"/>
      <c r="T4745" s="4"/>
    </row>
    <row r="4746" spans="1:20" x14ac:dyDescent="0.2">
      <c r="A4746" s="13"/>
      <c r="B4746"/>
      <c r="J4746" s="227"/>
      <c r="O4746" s="226"/>
      <c r="P4746" s="9"/>
      <c r="R4746" s="454"/>
      <c r="S4746" s="227"/>
      <c r="T4746" s="4"/>
    </row>
    <row r="4747" spans="1:20" x14ac:dyDescent="0.2">
      <c r="A4747" s="13"/>
      <c r="B4747"/>
      <c r="J4747" s="227"/>
      <c r="O4747" s="226"/>
      <c r="P4747" s="9"/>
      <c r="R4747" s="454"/>
      <c r="S4747" s="227"/>
      <c r="T4747" s="4"/>
    </row>
    <row r="4748" spans="1:20" x14ac:dyDescent="0.2">
      <c r="A4748" s="13"/>
      <c r="B4748"/>
      <c r="J4748" s="227"/>
      <c r="O4748" s="226"/>
      <c r="P4748" s="9"/>
      <c r="R4748" s="454"/>
      <c r="S4748" s="227"/>
      <c r="T4748" s="4"/>
    </row>
    <row r="4749" spans="1:20" x14ac:dyDescent="0.2">
      <c r="A4749" s="13"/>
      <c r="B4749"/>
      <c r="J4749" s="227"/>
      <c r="O4749" s="226"/>
      <c r="P4749" s="9"/>
      <c r="R4749" s="454"/>
      <c r="S4749" s="227"/>
      <c r="T4749" s="4"/>
    </row>
    <row r="4750" spans="1:20" x14ac:dyDescent="0.2">
      <c r="A4750" s="13"/>
      <c r="B4750"/>
      <c r="J4750" s="227"/>
      <c r="O4750" s="226"/>
      <c r="P4750" s="9"/>
      <c r="R4750" s="454"/>
      <c r="S4750" s="227"/>
      <c r="T4750" s="4"/>
    </row>
    <row r="4751" spans="1:20" x14ac:dyDescent="0.2">
      <c r="A4751" s="13"/>
      <c r="B4751"/>
      <c r="J4751" s="227"/>
      <c r="O4751" s="226"/>
      <c r="P4751" s="9"/>
      <c r="R4751" s="454"/>
      <c r="S4751" s="227"/>
      <c r="T4751" s="4"/>
    </row>
    <row r="4752" spans="1:20" x14ac:dyDescent="0.2">
      <c r="A4752" s="13"/>
      <c r="B4752"/>
      <c r="J4752" s="227"/>
      <c r="O4752" s="226"/>
      <c r="P4752" s="9"/>
      <c r="R4752" s="454"/>
      <c r="S4752" s="227"/>
      <c r="T4752" s="4"/>
    </row>
    <row r="4753" spans="1:20" x14ac:dyDescent="0.2">
      <c r="A4753" s="13"/>
      <c r="B4753"/>
      <c r="J4753" s="227"/>
      <c r="O4753" s="226"/>
      <c r="P4753" s="9"/>
      <c r="R4753" s="454"/>
      <c r="S4753" s="227"/>
      <c r="T4753" s="4"/>
    </row>
    <row r="4754" spans="1:20" x14ac:dyDescent="0.2">
      <c r="A4754" s="13"/>
      <c r="B4754"/>
      <c r="J4754" s="227"/>
      <c r="O4754" s="226"/>
      <c r="P4754" s="9"/>
      <c r="R4754" s="454"/>
      <c r="S4754" s="227"/>
      <c r="T4754" s="4"/>
    </row>
    <row r="4755" spans="1:20" x14ac:dyDescent="0.2">
      <c r="A4755" s="13"/>
      <c r="B4755"/>
      <c r="J4755" s="227"/>
      <c r="O4755" s="226"/>
      <c r="P4755" s="9"/>
      <c r="R4755" s="454"/>
      <c r="S4755" s="227"/>
      <c r="T4755" s="4"/>
    </row>
    <row r="4756" spans="1:20" x14ac:dyDescent="0.2">
      <c r="A4756" s="13"/>
      <c r="B4756"/>
      <c r="J4756" s="227"/>
      <c r="O4756" s="226"/>
      <c r="P4756" s="9"/>
      <c r="R4756" s="454"/>
      <c r="S4756" s="227"/>
      <c r="T4756" s="4"/>
    </row>
    <row r="4757" spans="1:20" x14ac:dyDescent="0.2">
      <c r="A4757" s="13"/>
      <c r="B4757"/>
      <c r="J4757" s="227"/>
      <c r="O4757" s="226"/>
      <c r="P4757" s="9"/>
      <c r="R4757" s="454"/>
      <c r="S4757" s="227"/>
      <c r="T4757" s="4"/>
    </row>
    <row r="4758" spans="1:20" x14ac:dyDescent="0.2">
      <c r="A4758" s="13"/>
      <c r="B4758"/>
      <c r="J4758" s="227"/>
      <c r="O4758" s="226"/>
      <c r="P4758" s="9"/>
      <c r="R4758" s="454"/>
      <c r="S4758" s="227"/>
      <c r="T4758" s="4"/>
    </row>
    <row r="4759" spans="1:20" x14ac:dyDescent="0.2">
      <c r="A4759" s="13"/>
      <c r="B4759"/>
      <c r="J4759" s="227"/>
      <c r="O4759" s="226"/>
      <c r="P4759" s="9"/>
      <c r="R4759" s="454"/>
      <c r="S4759" s="227"/>
      <c r="T4759" s="4"/>
    </row>
    <row r="4760" spans="1:20" x14ac:dyDescent="0.2">
      <c r="A4760" s="13"/>
      <c r="B4760"/>
      <c r="J4760" s="227"/>
      <c r="O4760" s="226"/>
      <c r="P4760" s="9"/>
      <c r="R4760" s="454"/>
      <c r="S4760" s="227"/>
      <c r="T4760" s="4"/>
    </row>
    <row r="4761" spans="1:20" x14ac:dyDescent="0.2">
      <c r="A4761" s="13"/>
      <c r="B4761"/>
      <c r="J4761" s="227"/>
      <c r="O4761" s="226"/>
      <c r="P4761" s="9"/>
      <c r="R4761" s="454"/>
      <c r="S4761" s="227"/>
      <c r="T4761" s="4"/>
    </row>
    <row r="4762" spans="1:20" x14ac:dyDescent="0.2">
      <c r="A4762" s="13"/>
      <c r="B4762"/>
      <c r="J4762" s="227"/>
      <c r="O4762" s="226"/>
      <c r="P4762" s="9"/>
      <c r="R4762" s="454"/>
      <c r="S4762" s="227"/>
      <c r="T4762" s="4"/>
    </row>
    <row r="4763" spans="1:20" x14ac:dyDescent="0.2">
      <c r="A4763" s="13"/>
      <c r="B4763"/>
      <c r="J4763" s="227"/>
      <c r="O4763" s="226"/>
      <c r="P4763" s="9"/>
      <c r="R4763" s="454"/>
      <c r="S4763" s="227"/>
      <c r="T4763" s="4"/>
    </row>
    <row r="4764" spans="1:20" x14ac:dyDescent="0.2">
      <c r="A4764" s="13"/>
      <c r="B4764"/>
      <c r="J4764" s="227"/>
      <c r="O4764" s="226"/>
      <c r="P4764" s="9"/>
      <c r="R4764" s="454"/>
      <c r="S4764" s="227"/>
      <c r="T4764" s="4"/>
    </row>
    <row r="4765" spans="1:20" x14ac:dyDescent="0.2">
      <c r="A4765" s="13"/>
      <c r="B4765"/>
      <c r="J4765" s="227"/>
      <c r="O4765" s="226"/>
      <c r="P4765" s="9"/>
      <c r="R4765" s="454"/>
      <c r="S4765" s="227"/>
      <c r="T4765" s="4"/>
    </row>
    <row r="4766" spans="1:20" x14ac:dyDescent="0.2">
      <c r="A4766" s="13"/>
      <c r="B4766"/>
      <c r="J4766" s="227"/>
      <c r="O4766" s="226"/>
      <c r="P4766" s="9"/>
      <c r="R4766" s="454"/>
      <c r="S4766" s="227"/>
      <c r="T4766" s="4"/>
    </row>
    <row r="4767" spans="1:20" x14ac:dyDescent="0.2">
      <c r="A4767" s="13"/>
      <c r="B4767"/>
      <c r="J4767" s="227"/>
      <c r="O4767" s="226"/>
      <c r="P4767" s="9"/>
      <c r="R4767" s="454"/>
      <c r="S4767" s="227"/>
      <c r="T4767" s="4"/>
    </row>
    <row r="4768" spans="1:20" x14ac:dyDescent="0.2">
      <c r="A4768" s="13"/>
      <c r="B4768"/>
      <c r="J4768" s="227"/>
      <c r="O4768" s="226"/>
      <c r="P4768" s="9"/>
      <c r="R4768" s="454"/>
      <c r="S4768" s="227"/>
      <c r="T4768" s="4"/>
    </row>
    <row r="4769" spans="1:20" x14ac:dyDescent="0.2">
      <c r="A4769" s="13"/>
      <c r="B4769"/>
      <c r="J4769" s="227"/>
      <c r="O4769" s="226"/>
      <c r="P4769" s="9"/>
      <c r="R4769" s="454"/>
      <c r="S4769" s="227"/>
      <c r="T4769" s="4"/>
    </row>
    <row r="4770" spans="1:20" x14ac:dyDescent="0.2">
      <c r="A4770" s="13"/>
      <c r="B4770"/>
      <c r="J4770" s="227"/>
      <c r="O4770" s="226"/>
      <c r="P4770" s="9"/>
      <c r="R4770" s="454"/>
      <c r="S4770" s="227"/>
      <c r="T4770" s="4"/>
    </row>
    <row r="4771" spans="1:20" x14ac:dyDescent="0.2">
      <c r="A4771" s="13"/>
      <c r="B4771"/>
      <c r="J4771" s="227"/>
      <c r="O4771" s="226"/>
      <c r="P4771" s="9"/>
      <c r="R4771" s="454"/>
      <c r="S4771" s="227"/>
      <c r="T4771" s="4"/>
    </row>
    <row r="4772" spans="1:20" x14ac:dyDescent="0.2">
      <c r="A4772" s="13"/>
      <c r="B4772"/>
      <c r="J4772" s="227"/>
      <c r="O4772" s="226"/>
      <c r="P4772" s="9"/>
      <c r="R4772" s="454"/>
      <c r="S4772" s="227"/>
      <c r="T4772" s="4"/>
    </row>
    <row r="4773" spans="1:20" x14ac:dyDescent="0.2">
      <c r="A4773" s="13"/>
      <c r="B4773"/>
      <c r="J4773" s="227"/>
      <c r="O4773" s="226"/>
      <c r="P4773" s="9"/>
      <c r="R4773" s="454"/>
      <c r="S4773" s="227"/>
      <c r="T4773" s="4"/>
    </row>
    <row r="4774" spans="1:20" x14ac:dyDescent="0.2">
      <c r="A4774" s="13"/>
      <c r="B4774"/>
      <c r="J4774" s="227"/>
      <c r="O4774" s="226"/>
      <c r="P4774" s="9"/>
      <c r="R4774" s="454"/>
      <c r="S4774" s="227"/>
      <c r="T4774" s="4"/>
    </row>
    <row r="4775" spans="1:20" x14ac:dyDescent="0.2">
      <c r="A4775" s="13"/>
      <c r="B4775"/>
      <c r="J4775" s="227"/>
      <c r="O4775" s="226"/>
      <c r="P4775" s="9"/>
      <c r="R4775" s="454"/>
      <c r="S4775" s="227"/>
      <c r="T4775" s="4"/>
    </row>
    <row r="4776" spans="1:20" x14ac:dyDescent="0.2">
      <c r="A4776" s="13"/>
      <c r="B4776"/>
      <c r="J4776" s="227"/>
      <c r="O4776" s="226"/>
      <c r="P4776" s="9"/>
      <c r="R4776" s="454"/>
      <c r="S4776" s="227"/>
      <c r="T4776" s="4"/>
    </row>
    <row r="4777" spans="1:20" x14ac:dyDescent="0.2">
      <c r="A4777" s="13"/>
      <c r="B4777"/>
      <c r="J4777" s="227"/>
      <c r="O4777" s="226"/>
      <c r="P4777" s="9"/>
      <c r="R4777" s="454"/>
      <c r="S4777" s="227"/>
      <c r="T4777" s="4"/>
    </row>
    <row r="4778" spans="1:20" x14ac:dyDescent="0.2">
      <c r="A4778" s="13"/>
      <c r="B4778"/>
      <c r="J4778" s="227"/>
      <c r="O4778" s="226"/>
      <c r="P4778" s="9"/>
      <c r="R4778" s="454"/>
      <c r="S4778" s="227"/>
      <c r="T4778" s="4"/>
    </row>
    <row r="4779" spans="1:20" x14ac:dyDescent="0.2">
      <c r="A4779" s="13"/>
      <c r="B4779"/>
      <c r="J4779" s="227"/>
      <c r="O4779" s="226"/>
      <c r="P4779" s="9"/>
      <c r="R4779" s="454"/>
      <c r="S4779" s="227"/>
      <c r="T4779" s="4"/>
    </row>
    <row r="4780" spans="1:20" x14ac:dyDescent="0.2">
      <c r="A4780" s="13"/>
      <c r="B4780"/>
      <c r="J4780" s="227"/>
      <c r="O4780" s="226"/>
      <c r="P4780" s="9"/>
      <c r="R4780" s="454"/>
      <c r="S4780" s="227"/>
      <c r="T4780" s="4"/>
    </row>
    <row r="4781" spans="1:20" x14ac:dyDescent="0.2">
      <c r="A4781" s="13"/>
      <c r="B4781"/>
      <c r="J4781" s="227"/>
      <c r="O4781" s="226"/>
      <c r="P4781" s="9"/>
      <c r="R4781" s="454"/>
      <c r="S4781" s="227"/>
      <c r="T4781" s="4"/>
    </row>
    <row r="4782" spans="1:20" x14ac:dyDescent="0.2">
      <c r="A4782" s="13"/>
      <c r="B4782"/>
      <c r="J4782" s="227"/>
      <c r="O4782" s="226"/>
      <c r="P4782" s="9"/>
      <c r="R4782" s="454"/>
      <c r="S4782" s="227"/>
      <c r="T4782" s="4"/>
    </row>
    <row r="4783" spans="1:20" x14ac:dyDescent="0.2">
      <c r="A4783" s="13"/>
      <c r="B4783"/>
      <c r="J4783" s="227"/>
      <c r="O4783" s="226"/>
      <c r="P4783" s="9"/>
      <c r="R4783" s="454"/>
      <c r="S4783" s="227"/>
      <c r="T4783" s="4"/>
    </row>
    <row r="4784" spans="1:20" x14ac:dyDescent="0.2">
      <c r="A4784" s="13"/>
      <c r="B4784"/>
      <c r="J4784" s="227"/>
      <c r="O4784" s="226"/>
      <c r="P4784" s="9"/>
      <c r="R4784" s="454"/>
      <c r="S4784" s="227"/>
      <c r="T4784" s="4"/>
    </row>
    <row r="4785" spans="1:20" x14ac:dyDescent="0.2">
      <c r="A4785" s="13"/>
      <c r="B4785"/>
      <c r="J4785" s="227"/>
      <c r="O4785" s="226"/>
      <c r="P4785" s="9"/>
      <c r="R4785" s="454"/>
      <c r="S4785" s="227"/>
      <c r="T4785" s="4"/>
    </row>
    <row r="4786" spans="1:20" x14ac:dyDescent="0.2">
      <c r="A4786" s="13"/>
      <c r="B4786"/>
      <c r="J4786" s="227"/>
      <c r="O4786" s="226"/>
      <c r="P4786" s="9"/>
      <c r="R4786" s="454"/>
      <c r="S4786" s="227"/>
      <c r="T4786" s="4"/>
    </row>
    <row r="4787" spans="1:20" x14ac:dyDescent="0.2">
      <c r="A4787" s="13"/>
      <c r="B4787"/>
      <c r="J4787" s="227"/>
      <c r="O4787" s="226"/>
      <c r="P4787" s="9"/>
      <c r="R4787" s="454"/>
      <c r="S4787" s="227"/>
      <c r="T4787" s="4"/>
    </row>
    <row r="4788" spans="1:20" x14ac:dyDescent="0.2">
      <c r="A4788" s="13"/>
      <c r="B4788"/>
      <c r="J4788" s="227"/>
      <c r="O4788" s="226"/>
      <c r="P4788" s="9"/>
      <c r="R4788" s="454"/>
      <c r="S4788" s="227"/>
      <c r="T4788" s="4"/>
    </row>
    <row r="4789" spans="1:20" x14ac:dyDescent="0.2">
      <c r="A4789" s="13"/>
      <c r="B4789"/>
      <c r="J4789" s="227"/>
      <c r="O4789" s="226"/>
      <c r="P4789" s="9"/>
      <c r="R4789" s="454"/>
      <c r="S4789" s="227"/>
      <c r="T4789" s="4"/>
    </row>
    <row r="4790" spans="1:20" x14ac:dyDescent="0.2">
      <c r="A4790" s="13"/>
      <c r="B4790"/>
      <c r="J4790" s="227"/>
      <c r="O4790" s="226"/>
      <c r="P4790" s="9"/>
      <c r="R4790" s="454"/>
      <c r="S4790" s="227"/>
      <c r="T4790" s="4"/>
    </row>
    <row r="4791" spans="1:20" x14ac:dyDescent="0.2">
      <c r="A4791" s="13"/>
      <c r="B4791"/>
      <c r="J4791" s="227"/>
      <c r="O4791" s="226"/>
      <c r="P4791" s="9"/>
      <c r="R4791" s="454"/>
      <c r="S4791" s="227"/>
      <c r="T4791" s="4"/>
    </row>
    <row r="4792" spans="1:20" x14ac:dyDescent="0.2">
      <c r="A4792" s="13"/>
      <c r="B4792"/>
      <c r="J4792" s="227"/>
      <c r="O4792" s="226"/>
      <c r="P4792" s="9"/>
      <c r="R4792" s="454"/>
      <c r="S4792" s="227"/>
      <c r="T4792" s="4"/>
    </row>
    <row r="4793" spans="1:20" x14ac:dyDescent="0.2">
      <c r="A4793" s="13"/>
      <c r="B4793"/>
      <c r="J4793" s="227"/>
      <c r="O4793" s="226"/>
      <c r="P4793" s="9"/>
      <c r="R4793" s="454"/>
      <c r="S4793" s="227"/>
      <c r="T4793" s="4"/>
    </row>
    <row r="4794" spans="1:20" x14ac:dyDescent="0.2">
      <c r="A4794" s="13"/>
      <c r="B4794"/>
      <c r="J4794" s="227"/>
      <c r="O4794" s="226"/>
      <c r="P4794" s="9"/>
      <c r="R4794" s="454"/>
      <c r="S4794" s="227"/>
      <c r="T4794" s="4"/>
    </row>
    <row r="4795" spans="1:20" x14ac:dyDescent="0.2">
      <c r="A4795" s="13"/>
      <c r="B4795"/>
      <c r="J4795" s="227"/>
      <c r="O4795" s="226"/>
      <c r="P4795" s="9"/>
      <c r="R4795" s="454"/>
      <c r="S4795" s="227"/>
      <c r="T4795" s="4"/>
    </row>
    <row r="4796" spans="1:20" x14ac:dyDescent="0.2">
      <c r="A4796" s="13"/>
      <c r="B4796"/>
      <c r="J4796" s="227"/>
      <c r="O4796" s="226"/>
      <c r="P4796" s="9"/>
      <c r="R4796" s="454"/>
      <c r="S4796" s="227"/>
      <c r="T4796" s="4"/>
    </row>
    <row r="4797" spans="1:20" x14ac:dyDescent="0.2">
      <c r="A4797" s="13"/>
      <c r="B4797"/>
      <c r="J4797" s="227"/>
      <c r="O4797" s="226"/>
      <c r="P4797" s="9"/>
      <c r="R4797" s="454"/>
      <c r="S4797" s="227"/>
      <c r="T4797" s="4"/>
    </row>
    <row r="4798" spans="1:20" x14ac:dyDescent="0.2">
      <c r="A4798" s="13"/>
      <c r="B4798"/>
      <c r="J4798" s="227"/>
      <c r="O4798" s="226"/>
      <c r="P4798" s="9"/>
      <c r="R4798" s="454"/>
      <c r="S4798" s="227"/>
      <c r="T4798" s="4"/>
    </row>
    <row r="4799" spans="1:20" x14ac:dyDescent="0.2">
      <c r="A4799" s="13"/>
      <c r="B4799"/>
      <c r="J4799" s="227"/>
      <c r="O4799" s="226"/>
      <c r="P4799" s="9"/>
      <c r="R4799" s="454"/>
      <c r="S4799" s="227"/>
      <c r="T4799" s="4"/>
    </row>
    <row r="4800" spans="1:20" x14ac:dyDescent="0.2">
      <c r="A4800" s="13"/>
      <c r="B4800"/>
      <c r="J4800" s="227"/>
      <c r="O4800" s="226"/>
      <c r="P4800" s="9"/>
      <c r="R4800" s="454"/>
      <c r="S4800" s="227"/>
      <c r="T4800" s="4"/>
    </row>
    <row r="4801" spans="1:20" x14ac:dyDescent="0.2">
      <c r="A4801" s="13"/>
      <c r="B4801"/>
      <c r="J4801" s="227"/>
      <c r="O4801" s="226"/>
      <c r="P4801" s="9"/>
      <c r="R4801" s="454"/>
      <c r="S4801" s="227"/>
      <c r="T4801" s="4"/>
    </row>
    <row r="4802" spans="1:20" x14ac:dyDescent="0.2">
      <c r="A4802" s="13"/>
      <c r="B4802"/>
      <c r="J4802" s="227"/>
      <c r="O4802" s="226"/>
      <c r="P4802" s="9"/>
      <c r="R4802" s="454"/>
      <c r="S4802" s="227"/>
      <c r="T4802" s="4"/>
    </row>
    <row r="4803" spans="1:20" x14ac:dyDescent="0.2">
      <c r="A4803" s="13"/>
      <c r="B4803"/>
      <c r="J4803" s="227"/>
      <c r="O4803" s="226"/>
      <c r="P4803" s="9"/>
      <c r="R4803" s="454"/>
      <c r="S4803" s="227"/>
      <c r="T4803" s="4"/>
    </row>
    <row r="4804" spans="1:20" x14ac:dyDescent="0.2">
      <c r="A4804" s="13"/>
      <c r="B4804"/>
      <c r="J4804" s="227"/>
      <c r="O4804" s="226"/>
      <c r="P4804" s="9"/>
      <c r="R4804" s="454"/>
      <c r="S4804" s="227"/>
      <c r="T4804" s="4"/>
    </row>
    <row r="4805" spans="1:20" x14ac:dyDescent="0.2">
      <c r="A4805" s="13"/>
      <c r="B4805"/>
      <c r="J4805" s="227"/>
      <c r="O4805" s="226"/>
      <c r="P4805" s="9"/>
      <c r="R4805" s="454"/>
      <c r="S4805" s="227"/>
      <c r="T4805" s="4"/>
    </row>
    <row r="4806" spans="1:20" x14ac:dyDescent="0.2">
      <c r="A4806" s="13"/>
      <c r="B4806"/>
      <c r="J4806" s="227"/>
      <c r="O4806" s="226"/>
      <c r="P4806" s="9"/>
      <c r="R4806" s="454"/>
      <c r="S4806" s="227"/>
      <c r="T4806" s="4"/>
    </row>
    <row r="4807" spans="1:20" x14ac:dyDescent="0.2">
      <c r="A4807" s="13"/>
      <c r="B4807"/>
      <c r="J4807" s="227"/>
      <c r="O4807" s="226"/>
      <c r="P4807" s="9"/>
      <c r="R4807" s="454"/>
      <c r="S4807" s="227"/>
      <c r="T4807" s="4"/>
    </row>
    <row r="4808" spans="1:20" x14ac:dyDescent="0.2">
      <c r="A4808" s="13"/>
      <c r="B4808"/>
      <c r="J4808" s="227"/>
      <c r="O4808" s="226"/>
      <c r="P4808" s="9"/>
      <c r="R4808" s="454"/>
      <c r="S4808" s="227"/>
      <c r="T4808" s="4"/>
    </row>
    <row r="4809" spans="1:20" x14ac:dyDescent="0.2">
      <c r="A4809" s="13"/>
      <c r="B4809"/>
      <c r="J4809" s="227"/>
      <c r="O4809" s="226"/>
      <c r="P4809" s="9"/>
      <c r="R4809" s="454"/>
      <c r="S4809" s="227"/>
      <c r="T4809" s="4"/>
    </row>
    <row r="4810" spans="1:20" x14ac:dyDescent="0.2">
      <c r="A4810" s="13"/>
      <c r="B4810"/>
      <c r="J4810" s="227"/>
      <c r="O4810" s="226"/>
      <c r="P4810" s="9"/>
      <c r="R4810" s="454"/>
      <c r="S4810" s="227"/>
      <c r="T4810" s="4"/>
    </row>
    <row r="4811" spans="1:20" x14ac:dyDescent="0.2">
      <c r="A4811" s="13"/>
      <c r="B4811"/>
      <c r="J4811" s="227"/>
      <c r="O4811" s="226"/>
      <c r="P4811" s="9"/>
      <c r="R4811" s="454"/>
      <c r="S4811" s="227"/>
      <c r="T4811" s="4"/>
    </row>
    <row r="4812" spans="1:20" x14ac:dyDescent="0.2">
      <c r="A4812" s="13"/>
      <c r="B4812"/>
      <c r="J4812" s="227"/>
      <c r="O4812" s="226"/>
      <c r="P4812" s="9"/>
      <c r="R4812" s="454"/>
      <c r="S4812" s="227"/>
      <c r="T4812" s="4"/>
    </row>
    <row r="4813" spans="1:20" x14ac:dyDescent="0.2">
      <c r="A4813" s="13"/>
      <c r="B4813"/>
      <c r="J4813" s="227"/>
      <c r="O4813" s="226"/>
      <c r="P4813" s="9"/>
      <c r="R4813" s="454"/>
      <c r="S4813" s="227"/>
      <c r="T4813" s="4"/>
    </row>
    <row r="4814" spans="1:20" x14ac:dyDescent="0.2">
      <c r="A4814" s="13"/>
      <c r="B4814"/>
      <c r="J4814" s="227"/>
      <c r="O4814" s="226"/>
      <c r="P4814" s="9"/>
      <c r="R4814" s="454"/>
      <c r="S4814" s="227"/>
      <c r="T4814" s="4"/>
    </row>
    <row r="4815" spans="1:20" x14ac:dyDescent="0.2">
      <c r="A4815" s="13"/>
      <c r="B4815"/>
      <c r="J4815" s="227"/>
      <c r="O4815" s="226"/>
      <c r="P4815" s="9"/>
      <c r="R4815" s="454"/>
      <c r="S4815" s="227"/>
      <c r="T4815" s="4"/>
    </row>
    <row r="4816" spans="1:20" x14ac:dyDescent="0.2">
      <c r="A4816" s="13"/>
      <c r="B4816"/>
      <c r="J4816" s="227"/>
      <c r="O4816" s="226"/>
      <c r="P4816" s="9"/>
      <c r="R4816" s="454"/>
      <c r="S4816" s="227"/>
      <c r="T4816" s="4"/>
    </row>
    <row r="4817" spans="1:20" x14ac:dyDescent="0.2">
      <c r="A4817" s="13"/>
      <c r="B4817"/>
      <c r="J4817" s="227"/>
      <c r="O4817" s="226"/>
      <c r="P4817" s="9"/>
      <c r="R4817" s="454"/>
      <c r="S4817" s="227"/>
      <c r="T4817" s="4"/>
    </row>
    <row r="4818" spans="1:20" x14ac:dyDescent="0.2">
      <c r="A4818" s="13"/>
      <c r="B4818"/>
      <c r="J4818" s="227"/>
      <c r="O4818" s="226"/>
      <c r="P4818" s="9"/>
      <c r="R4818" s="454"/>
      <c r="S4818" s="227"/>
      <c r="T4818" s="4"/>
    </row>
    <row r="4819" spans="1:20" x14ac:dyDescent="0.2">
      <c r="A4819" s="13"/>
      <c r="B4819"/>
      <c r="J4819" s="227"/>
      <c r="O4819" s="226"/>
      <c r="P4819" s="9"/>
      <c r="R4819" s="454"/>
      <c r="S4819" s="227"/>
      <c r="T4819" s="4"/>
    </row>
    <row r="4820" spans="1:20" x14ac:dyDescent="0.2">
      <c r="A4820" s="13"/>
      <c r="B4820"/>
      <c r="J4820" s="227"/>
      <c r="O4820" s="226"/>
      <c r="P4820" s="9"/>
      <c r="R4820" s="454"/>
      <c r="S4820" s="227"/>
      <c r="T4820" s="4"/>
    </row>
    <row r="4821" spans="1:20" x14ac:dyDescent="0.2">
      <c r="A4821" s="13"/>
      <c r="B4821"/>
      <c r="J4821" s="227"/>
      <c r="O4821" s="226"/>
      <c r="P4821" s="9"/>
      <c r="R4821" s="454"/>
      <c r="S4821" s="227"/>
      <c r="T4821" s="4"/>
    </row>
    <row r="4822" spans="1:20" x14ac:dyDescent="0.2">
      <c r="A4822" s="13"/>
      <c r="B4822"/>
      <c r="J4822" s="227"/>
      <c r="O4822" s="226"/>
      <c r="P4822" s="9"/>
      <c r="R4822" s="454"/>
      <c r="S4822" s="227"/>
      <c r="T4822" s="4"/>
    </row>
    <row r="4823" spans="1:20" x14ac:dyDescent="0.2">
      <c r="A4823" s="13"/>
      <c r="B4823"/>
      <c r="J4823" s="227"/>
      <c r="O4823" s="226"/>
      <c r="P4823" s="9"/>
      <c r="R4823" s="454"/>
      <c r="S4823" s="227"/>
      <c r="T4823" s="4"/>
    </row>
    <row r="4824" spans="1:20" x14ac:dyDescent="0.2">
      <c r="A4824" s="13"/>
      <c r="B4824"/>
      <c r="J4824" s="227"/>
      <c r="O4824" s="226"/>
      <c r="P4824" s="9"/>
      <c r="R4824" s="454"/>
      <c r="S4824" s="227"/>
      <c r="T4824" s="4"/>
    </row>
    <row r="4825" spans="1:20" x14ac:dyDescent="0.2">
      <c r="A4825" s="13"/>
      <c r="B4825"/>
      <c r="J4825" s="227"/>
      <c r="O4825" s="226"/>
      <c r="P4825" s="9"/>
      <c r="R4825" s="454"/>
      <c r="S4825" s="227"/>
      <c r="T4825" s="4"/>
    </row>
    <row r="4826" spans="1:20" x14ac:dyDescent="0.2">
      <c r="A4826" s="13"/>
      <c r="B4826"/>
      <c r="J4826" s="227"/>
      <c r="O4826" s="226"/>
      <c r="P4826" s="9"/>
      <c r="R4826" s="454"/>
      <c r="S4826" s="227"/>
      <c r="T4826" s="4"/>
    </row>
    <row r="4827" spans="1:20" x14ac:dyDescent="0.2">
      <c r="A4827" s="13"/>
      <c r="B4827"/>
      <c r="J4827" s="227"/>
      <c r="O4827" s="226"/>
      <c r="P4827" s="9"/>
      <c r="R4827" s="454"/>
      <c r="S4827" s="227"/>
      <c r="T4827" s="4"/>
    </row>
    <row r="4828" spans="1:20" x14ac:dyDescent="0.2">
      <c r="A4828" s="13"/>
      <c r="B4828"/>
      <c r="J4828" s="227"/>
      <c r="O4828" s="226"/>
      <c r="P4828" s="9"/>
      <c r="R4828" s="454"/>
      <c r="S4828" s="227"/>
      <c r="T4828" s="4"/>
    </row>
    <row r="4829" spans="1:20" x14ac:dyDescent="0.2">
      <c r="A4829" s="13"/>
      <c r="B4829"/>
      <c r="J4829" s="227"/>
      <c r="O4829" s="226"/>
      <c r="P4829" s="9"/>
      <c r="R4829" s="454"/>
      <c r="S4829" s="227"/>
      <c r="T4829" s="4"/>
    </row>
    <row r="4830" spans="1:20" x14ac:dyDescent="0.2">
      <c r="A4830" s="13"/>
      <c r="B4830"/>
      <c r="J4830" s="227"/>
      <c r="O4830" s="226"/>
      <c r="P4830" s="9"/>
      <c r="R4830" s="454"/>
      <c r="S4830" s="227"/>
      <c r="T4830" s="4"/>
    </row>
    <row r="4831" spans="1:20" x14ac:dyDescent="0.2">
      <c r="A4831" s="13"/>
      <c r="B4831"/>
      <c r="J4831" s="227"/>
      <c r="O4831" s="226"/>
      <c r="P4831" s="9"/>
      <c r="R4831" s="454"/>
      <c r="S4831" s="227"/>
      <c r="T4831" s="4"/>
    </row>
    <row r="4832" spans="1:20" x14ac:dyDescent="0.2">
      <c r="A4832" s="13"/>
      <c r="B4832"/>
      <c r="J4832" s="227"/>
      <c r="O4832" s="226"/>
      <c r="P4832" s="9"/>
      <c r="R4832" s="454"/>
      <c r="S4832" s="227"/>
      <c r="T4832" s="4"/>
    </row>
    <row r="4833" spans="1:20" x14ac:dyDescent="0.2">
      <c r="A4833" s="13"/>
      <c r="B4833"/>
      <c r="J4833" s="227"/>
      <c r="O4833" s="226"/>
      <c r="P4833" s="9"/>
      <c r="R4833" s="454"/>
      <c r="S4833" s="227"/>
      <c r="T4833" s="4"/>
    </row>
    <row r="4834" spans="1:20" x14ac:dyDescent="0.2">
      <c r="A4834" s="13"/>
      <c r="B4834"/>
      <c r="J4834" s="227"/>
      <c r="O4834" s="226"/>
      <c r="P4834" s="9"/>
      <c r="R4834" s="454"/>
      <c r="S4834" s="227"/>
      <c r="T4834" s="4"/>
    </row>
    <row r="4835" spans="1:20" x14ac:dyDescent="0.2">
      <c r="A4835" s="13"/>
      <c r="B4835"/>
      <c r="J4835" s="227"/>
      <c r="O4835" s="226"/>
      <c r="P4835" s="9"/>
      <c r="R4835" s="454"/>
      <c r="S4835" s="227"/>
      <c r="T4835" s="4"/>
    </row>
    <row r="4836" spans="1:20" x14ac:dyDescent="0.2">
      <c r="A4836" s="13"/>
      <c r="B4836"/>
      <c r="J4836" s="227"/>
      <c r="O4836" s="226"/>
      <c r="P4836" s="9"/>
      <c r="R4836" s="454"/>
      <c r="S4836" s="227"/>
      <c r="T4836" s="4"/>
    </row>
    <row r="4837" spans="1:20" x14ac:dyDescent="0.2">
      <c r="A4837" s="13"/>
      <c r="B4837"/>
      <c r="J4837" s="227"/>
      <c r="O4837" s="226"/>
      <c r="P4837" s="9"/>
      <c r="R4837" s="454"/>
      <c r="S4837" s="227"/>
      <c r="T4837" s="4"/>
    </row>
    <row r="4838" spans="1:20" x14ac:dyDescent="0.2">
      <c r="A4838" s="13"/>
      <c r="B4838"/>
      <c r="J4838" s="227"/>
      <c r="O4838" s="226"/>
      <c r="P4838" s="9"/>
      <c r="R4838" s="454"/>
      <c r="S4838" s="227"/>
      <c r="T4838" s="4"/>
    </row>
    <row r="4839" spans="1:20" x14ac:dyDescent="0.2">
      <c r="A4839" s="13"/>
      <c r="B4839"/>
      <c r="J4839" s="227"/>
      <c r="O4839" s="226"/>
      <c r="P4839" s="9"/>
      <c r="R4839" s="454"/>
      <c r="S4839" s="227"/>
      <c r="T4839" s="4"/>
    </row>
    <row r="4840" spans="1:20" x14ac:dyDescent="0.2">
      <c r="A4840" s="13"/>
      <c r="B4840"/>
      <c r="J4840" s="227"/>
      <c r="O4840" s="226"/>
      <c r="P4840" s="9"/>
      <c r="R4840" s="454"/>
      <c r="S4840" s="227"/>
      <c r="T4840" s="4"/>
    </row>
    <row r="4841" spans="1:20" x14ac:dyDescent="0.2">
      <c r="A4841" s="13"/>
      <c r="B4841"/>
      <c r="J4841" s="227"/>
      <c r="O4841" s="226"/>
      <c r="P4841" s="9"/>
      <c r="R4841" s="454"/>
      <c r="S4841" s="227"/>
      <c r="T4841" s="4"/>
    </row>
    <row r="4842" spans="1:20" x14ac:dyDescent="0.2">
      <c r="A4842" s="13"/>
      <c r="B4842"/>
      <c r="J4842" s="227"/>
      <c r="O4842" s="226"/>
      <c r="P4842" s="9"/>
      <c r="R4842" s="454"/>
      <c r="S4842" s="227"/>
      <c r="T4842" s="4"/>
    </row>
    <row r="4843" spans="1:20" x14ac:dyDescent="0.2">
      <c r="A4843" s="13"/>
      <c r="B4843"/>
      <c r="J4843" s="227"/>
      <c r="O4843" s="226"/>
      <c r="P4843" s="9"/>
      <c r="R4843" s="454"/>
      <c r="S4843" s="227"/>
      <c r="T4843" s="4"/>
    </row>
    <row r="4844" spans="1:20" x14ac:dyDescent="0.2">
      <c r="A4844" s="13"/>
      <c r="B4844"/>
      <c r="J4844" s="227"/>
      <c r="O4844" s="226"/>
      <c r="P4844" s="9"/>
      <c r="R4844" s="454"/>
      <c r="S4844" s="227"/>
      <c r="T4844" s="4"/>
    </row>
    <row r="4845" spans="1:20" x14ac:dyDescent="0.2">
      <c r="A4845" s="13"/>
      <c r="B4845"/>
      <c r="J4845" s="227"/>
      <c r="O4845" s="226"/>
      <c r="P4845" s="9"/>
      <c r="R4845" s="454"/>
      <c r="S4845" s="227"/>
      <c r="T4845" s="4"/>
    </row>
    <row r="4846" spans="1:20" x14ac:dyDescent="0.2">
      <c r="A4846" s="13"/>
      <c r="B4846"/>
      <c r="J4846" s="227"/>
      <c r="O4846" s="226"/>
      <c r="P4846" s="9"/>
      <c r="R4846" s="454"/>
      <c r="S4846" s="227"/>
      <c r="T4846" s="4"/>
    </row>
    <row r="4847" spans="1:20" x14ac:dyDescent="0.2">
      <c r="A4847" s="13"/>
      <c r="B4847"/>
      <c r="J4847" s="227"/>
      <c r="O4847" s="226"/>
      <c r="P4847" s="9"/>
      <c r="R4847" s="454"/>
      <c r="S4847" s="227"/>
      <c r="T4847" s="4"/>
    </row>
    <row r="4848" spans="1:20" x14ac:dyDescent="0.2">
      <c r="A4848" s="13"/>
      <c r="B4848"/>
      <c r="J4848" s="227"/>
      <c r="O4848" s="226"/>
      <c r="P4848" s="9"/>
      <c r="R4848" s="454"/>
      <c r="S4848" s="227"/>
      <c r="T4848" s="4"/>
    </row>
    <row r="4849" spans="1:20" x14ac:dyDescent="0.2">
      <c r="A4849" s="13"/>
      <c r="B4849"/>
      <c r="J4849" s="227"/>
      <c r="O4849" s="226"/>
      <c r="P4849" s="9"/>
      <c r="R4849" s="454"/>
      <c r="S4849" s="227"/>
      <c r="T4849" s="4"/>
    </row>
    <row r="4850" spans="1:20" x14ac:dyDescent="0.2">
      <c r="A4850" s="13"/>
      <c r="B4850"/>
      <c r="J4850" s="227"/>
      <c r="O4850" s="226"/>
      <c r="P4850" s="9"/>
      <c r="R4850" s="454"/>
      <c r="S4850" s="227"/>
      <c r="T4850" s="4"/>
    </row>
    <row r="4851" spans="1:20" x14ac:dyDescent="0.2">
      <c r="A4851" s="13"/>
      <c r="B4851"/>
      <c r="J4851" s="227"/>
      <c r="O4851" s="226"/>
      <c r="P4851" s="9"/>
      <c r="R4851" s="454"/>
      <c r="S4851" s="227"/>
      <c r="T4851" s="4"/>
    </row>
    <row r="4852" spans="1:20" x14ac:dyDescent="0.2">
      <c r="A4852" s="13"/>
      <c r="B4852"/>
      <c r="J4852" s="227"/>
      <c r="O4852" s="226"/>
      <c r="P4852" s="9"/>
      <c r="R4852" s="454"/>
      <c r="S4852" s="227"/>
      <c r="T4852" s="4"/>
    </row>
    <row r="4853" spans="1:20" x14ac:dyDescent="0.2">
      <c r="A4853" s="13"/>
      <c r="B4853"/>
      <c r="J4853" s="227"/>
      <c r="O4853" s="226"/>
      <c r="P4853" s="9"/>
      <c r="R4853" s="454"/>
      <c r="S4853" s="227"/>
      <c r="T4853" s="4"/>
    </row>
    <row r="4854" spans="1:20" x14ac:dyDescent="0.2">
      <c r="A4854" s="13"/>
      <c r="B4854"/>
      <c r="J4854" s="227"/>
      <c r="O4854" s="226"/>
      <c r="P4854" s="9"/>
      <c r="R4854" s="454"/>
      <c r="S4854" s="227"/>
      <c r="T4854" s="4"/>
    </row>
    <row r="4855" spans="1:20" x14ac:dyDescent="0.2">
      <c r="A4855" s="13"/>
      <c r="B4855"/>
      <c r="J4855" s="227"/>
      <c r="O4855" s="226"/>
      <c r="P4855" s="9"/>
      <c r="R4855" s="454"/>
      <c r="S4855" s="227"/>
      <c r="T4855" s="4"/>
    </row>
    <row r="4856" spans="1:20" x14ac:dyDescent="0.2">
      <c r="A4856" s="13"/>
      <c r="B4856"/>
      <c r="J4856" s="227"/>
      <c r="O4856" s="226"/>
      <c r="P4856" s="9"/>
      <c r="R4856" s="454"/>
      <c r="S4856" s="227"/>
      <c r="T4856" s="4"/>
    </row>
    <row r="4857" spans="1:20" x14ac:dyDescent="0.2">
      <c r="A4857" s="13"/>
      <c r="B4857"/>
      <c r="J4857" s="227"/>
      <c r="O4857" s="226"/>
      <c r="P4857" s="9"/>
      <c r="R4857" s="454"/>
      <c r="S4857" s="227"/>
      <c r="T4857" s="4"/>
    </row>
    <row r="4858" spans="1:20" x14ac:dyDescent="0.2">
      <c r="A4858" s="13"/>
      <c r="B4858"/>
      <c r="J4858" s="227"/>
      <c r="O4858" s="226"/>
      <c r="P4858" s="9"/>
      <c r="R4858" s="454"/>
      <c r="S4858" s="227"/>
      <c r="T4858" s="4"/>
    </row>
    <row r="4859" spans="1:20" x14ac:dyDescent="0.2">
      <c r="A4859" s="13"/>
      <c r="B4859"/>
      <c r="J4859" s="227"/>
      <c r="O4859" s="226"/>
      <c r="P4859" s="9"/>
      <c r="R4859" s="454"/>
      <c r="S4859" s="227"/>
      <c r="T4859" s="4"/>
    </row>
    <row r="4860" spans="1:20" x14ac:dyDescent="0.2">
      <c r="A4860" s="13"/>
      <c r="B4860"/>
      <c r="J4860" s="227"/>
      <c r="O4860" s="226"/>
      <c r="P4860" s="9"/>
      <c r="R4860" s="454"/>
      <c r="S4860" s="227"/>
      <c r="T4860" s="4"/>
    </row>
    <row r="4861" spans="1:20" x14ac:dyDescent="0.2">
      <c r="A4861" s="13"/>
      <c r="B4861"/>
      <c r="J4861" s="227"/>
      <c r="O4861" s="226"/>
      <c r="P4861" s="9"/>
      <c r="R4861" s="454"/>
      <c r="S4861" s="227"/>
      <c r="T4861" s="4"/>
    </row>
    <row r="4862" spans="1:20" x14ac:dyDescent="0.2">
      <c r="A4862" s="13"/>
      <c r="B4862"/>
      <c r="J4862" s="227"/>
      <c r="O4862" s="226"/>
      <c r="P4862" s="9"/>
      <c r="R4862" s="454"/>
      <c r="S4862" s="227"/>
      <c r="T4862" s="4"/>
    </row>
    <row r="4863" spans="1:20" x14ac:dyDescent="0.2">
      <c r="A4863" s="13"/>
      <c r="B4863"/>
      <c r="J4863" s="227"/>
      <c r="O4863" s="226"/>
      <c r="P4863" s="9"/>
      <c r="R4863" s="454"/>
      <c r="S4863" s="227"/>
      <c r="T4863" s="4"/>
    </row>
    <row r="4864" spans="1:20" x14ac:dyDescent="0.2">
      <c r="A4864" s="13"/>
      <c r="B4864"/>
      <c r="J4864" s="227"/>
      <c r="O4864" s="226"/>
      <c r="P4864" s="9"/>
      <c r="R4864" s="454"/>
      <c r="S4864" s="227"/>
      <c r="T4864" s="4"/>
    </row>
    <row r="4865" spans="1:20" x14ac:dyDescent="0.2">
      <c r="A4865" s="13"/>
      <c r="B4865"/>
      <c r="J4865" s="227"/>
      <c r="O4865" s="226"/>
      <c r="P4865" s="9"/>
      <c r="R4865" s="454"/>
      <c r="S4865" s="227"/>
      <c r="T4865" s="4"/>
    </row>
    <row r="4866" spans="1:20" x14ac:dyDescent="0.2">
      <c r="A4866" s="13"/>
      <c r="B4866"/>
      <c r="J4866" s="227"/>
      <c r="O4866" s="226"/>
      <c r="P4866" s="9"/>
      <c r="R4866" s="454"/>
      <c r="S4866" s="227"/>
      <c r="T4866" s="4"/>
    </row>
    <row r="4867" spans="1:20" x14ac:dyDescent="0.2">
      <c r="A4867" s="13"/>
      <c r="B4867"/>
      <c r="J4867" s="227"/>
      <c r="O4867" s="226"/>
      <c r="P4867" s="9"/>
      <c r="R4867" s="454"/>
      <c r="S4867" s="227"/>
      <c r="T4867" s="4"/>
    </row>
    <row r="4868" spans="1:20" x14ac:dyDescent="0.2">
      <c r="A4868" s="13"/>
      <c r="B4868"/>
      <c r="J4868" s="227"/>
      <c r="O4868" s="226"/>
      <c r="P4868" s="9"/>
      <c r="R4868" s="454"/>
      <c r="S4868" s="227"/>
      <c r="T4868" s="4"/>
    </row>
    <row r="4869" spans="1:20" x14ac:dyDescent="0.2">
      <c r="A4869" s="13"/>
      <c r="B4869"/>
      <c r="J4869" s="227"/>
      <c r="O4869" s="226"/>
      <c r="P4869" s="9"/>
      <c r="R4869" s="454"/>
      <c r="S4869" s="227"/>
      <c r="T4869" s="4"/>
    </row>
    <row r="4870" spans="1:20" x14ac:dyDescent="0.2">
      <c r="A4870" s="13"/>
      <c r="B4870"/>
      <c r="J4870" s="227"/>
      <c r="O4870" s="226"/>
      <c r="P4870" s="9"/>
      <c r="R4870" s="454"/>
      <c r="S4870" s="227"/>
      <c r="T4870" s="4"/>
    </row>
    <row r="4871" spans="1:20" x14ac:dyDescent="0.2">
      <c r="A4871" s="13"/>
      <c r="B4871"/>
      <c r="J4871" s="227"/>
      <c r="O4871" s="226"/>
      <c r="P4871" s="9"/>
      <c r="R4871" s="454"/>
      <c r="S4871" s="227"/>
      <c r="T4871" s="4"/>
    </row>
    <row r="4872" spans="1:20" x14ac:dyDescent="0.2">
      <c r="A4872" s="13"/>
      <c r="B4872"/>
      <c r="J4872" s="227"/>
      <c r="O4872" s="226"/>
      <c r="P4872" s="9"/>
      <c r="R4872" s="454"/>
      <c r="S4872" s="227"/>
      <c r="T4872" s="4"/>
    </row>
    <row r="4873" spans="1:20" x14ac:dyDescent="0.2">
      <c r="A4873" s="13"/>
      <c r="B4873"/>
      <c r="J4873" s="227"/>
      <c r="O4873" s="226"/>
      <c r="P4873" s="9"/>
      <c r="R4873" s="454"/>
      <c r="S4873" s="227"/>
      <c r="T4873" s="4"/>
    </row>
    <row r="4874" spans="1:20" x14ac:dyDescent="0.2">
      <c r="A4874" s="13"/>
      <c r="B4874"/>
      <c r="J4874" s="227"/>
      <c r="O4874" s="226"/>
      <c r="P4874" s="9"/>
      <c r="R4874" s="454"/>
      <c r="S4874" s="227"/>
      <c r="T4874" s="4"/>
    </row>
    <row r="4875" spans="1:20" x14ac:dyDescent="0.2">
      <c r="A4875" s="13"/>
      <c r="B4875"/>
      <c r="J4875" s="227"/>
      <c r="O4875" s="226"/>
      <c r="P4875" s="9"/>
      <c r="R4875" s="454"/>
      <c r="S4875" s="227"/>
      <c r="T4875" s="4"/>
    </row>
    <row r="4876" spans="1:20" x14ac:dyDescent="0.2">
      <c r="A4876" s="13"/>
      <c r="B4876"/>
      <c r="J4876" s="227"/>
      <c r="O4876" s="226"/>
      <c r="P4876" s="9"/>
      <c r="R4876" s="454"/>
      <c r="S4876" s="227"/>
      <c r="T4876" s="4"/>
    </row>
    <row r="4877" spans="1:20" x14ac:dyDescent="0.2">
      <c r="A4877" s="13"/>
      <c r="B4877"/>
      <c r="J4877" s="227"/>
      <c r="O4877" s="226"/>
      <c r="P4877" s="9"/>
      <c r="R4877" s="454"/>
      <c r="S4877" s="227"/>
      <c r="T4877" s="4"/>
    </row>
    <row r="4878" spans="1:20" x14ac:dyDescent="0.2">
      <c r="A4878" s="13"/>
      <c r="B4878"/>
      <c r="J4878" s="227"/>
      <c r="O4878" s="226"/>
      <c r="P4878" s="9"/>
      <c r="R4878" s="454"/>
      <c r="S4878" s="227"/>
      <c r="T4878" s="4"/>
    </row>
    <row r="4879" spans="1:20" x14ac:dyDescent="0.2">
      <c r="A4879" s="13"/>
      <c r="B4879"/>
      <c r="J4879" s="227"/>
      <c r="O4879" s="226"/>
      <c r="P4879" s="9"/>
      <c r="R4879" s="454"/>
      <c r="S4879" s="227"/>
      <c r="T4879" s="4"/>
    </row>
    <row r="4880" spans="1:20" x14ac:dyDescent="0.2">
      <c r="A4880" s="13"/>
      <c r="B4880"/>
      <c r="J4880" s="227"/>
      <c r="O4880" s="226"/>
      <c r="P4880" s="9"/>
      <c r="R4880" s="454"/>
      <c r="S4880" s="227"/>
      <c r="T4880" s="4"/>
    </row>
    <row r="4881" spans="1:20" x14ac:dyDescent="0.2">
      <c r="A4881" s="13"/>
      <c r="B4881"/>
      <c r="J4881" s="227"/>
      <c r="O4881" s="226"/>
      <c r="P4881" s="9"/>
      <c r="R4881" s="454"/>
      <c r="S4881" s="227"/>
      <c r="T4881" s="4"/>
    </row>
    <row r="4882" spans="1:20" x14ac:dyDescent="0.2">
      <c r="A4882" s="13"/>
      <c r="B4882"/>
      <c r="J4882" s="227"/>
      <c r="O4882" s="226"/>
      <c r="P4882" s="9"/>
      <c r="R4882" s="454"/>
      <c r="S4882" s="227"/>
      <c r="T4882" s="4"/>
    </row>
    <row r="4883" spans="1:20" x14ac:dyDescent="0.2">
      <c r="A4883" s="13"/>
      <c r="B4883"/>
      <c r="J4883" s="227"/>
      <c r="O4883" s="226"/>
      <c r="P4883" s="9"/>
      <c r="R4883" s="454"/>
      <c r="S4883" s="227"/>
      <c r="T4883" s="4"/>
    </row>
    <row r="4884" spans="1:20" x14ac:dyDescent="0.2">
      <c r="A4884" s="13"/>
      <c r="B4884"/>
      <c r="J4884" s="227"/>
      <c r="O4884" s="226"/>
      <c r="P4884" s="9"/>
      <c r="R4884" s="454"/>
      <c r="S4884" s="227"/>
      <c r="T4884" s="4"/>
    </row>
    <row r="4885" spans="1:20" x14ac:dyDescent="0.2">
      <c r="A4885" s="13"/>
      <c r="B4885"/>
      <c r="J4885" s="227"/>
      <c r="O4885" s="226"/>
      <c r="P4885" s="9"/>
      <c r="R4885" s="454"/>
      <c r="S4885" s="227"/>
      <c r="T4885" s="4"/>
    </row>
    <row r="4886" spans="1:20" x14ac:dyDescent="0.2">
      <c r="A4886" s="13"/>
      <c r="B4886"/>
      <c r="J4886" s="227"/>
      <c r="O4886" s="226"/>
      <c r="P4886" s="9"/>
      <c r="R4886" s="454"/>
      <c r="S4886" s="227"/>
      <c r="T4886" s="4"/>
    </row>
    <row r="4887" spans="1:20" x14ac:dyDescent="0.2">
      <c r="A4887" s="13"/>
      <c r="B4887"/>
      <c r="J4887" s="227"/>
      <c r="O4887" s="226"/>
      <c r="P4887" s="9"/>
      <c r="R4887" s="454"/>
      <c r="S4887" s="227"/>
      <c r="T4887" s="4"/>
    </row>
    <row r="4888" spans="1:20" x14ac:dyDescent="0.2">
      <c r="A4888" s="13"/>
      <c r="B4888"/>
      <c r="J4888" s="227"/>
      <c r="O4888" s="226"/>
      <c r="P4888" s="9"/>
      <c r="R4888" s="454"/>
      <c r="S4888" s="227"/>
      <c r="T4888" s="4"/>
    </row>
    <row r="4889" spans="1:20" x14ac:dyDescent="0.2">
      <c r="A4889" s="13"/>
      <c r="B4889"/>
      <c r="J4889" s="227"/>
      <c r="O4889" s="226"/>
      <c r="P4889" s="9"/>
      <c r="R4889" s="454"/>
      <c r="S4889" s="227"/>
      <c r="T4889" s="4"/>
    </row>
    <row r="4890" spans="1:20" x14ac:dyDescent="0.2">
      <c r="A4890" s="13"/>
      <c r="B4890"/>
      <c r="J4890" s="227"/>
      <c r="O4890" s="226"/>
      <c r="P4890" s="9"/>
      <c r="R4890" s="454"/>
      <c r="S4890" s="227"/>
      <c r="T4890" s="4"/>
    </row>
    <row r="4891" spans="1:20" x14ac:dyDescent="0.2">
      <c r="A4891" s="13"/>
      <c r="B4891"/>
      <c r="J4891" s="227"/>
      <c r="O4891" s="226"/>
      <c r="P4891" s="9"/>
      <c r="R4891" s="454"/>
      <c r="S4891" s="227"/>
      <c r="T4891" s="4"/>
    </row>
    <row r="4892" spans="1:20" x14ac:dyDescent="0.2">
      <c r="A4892" s="13"/>
      <c r="B4892"/>
      <c r="J4892" s="227"/>
      <c r="O4892" s="226"/>
      <c r="P4892" s="9"/>
      <c r="R4892" s="454"/>
      <c r="S4892" s="227"/>
      <c r="T4892" s="4"/>
    </row>
    <row r="4893" spans="1:20" x14ac:dyDescent="0.2">
      <c r="A4893" s="13"/>
      <c r="B4893"/>
      <c r="J4893" s="227"/>
      <c r="O4893" s="226"/>
      <c r="P4893" s="9"/>
      <c r="R4893" s="454"/>
      <c r="S4893" s="227"/>
      <c r="T4893" s="4"/>
    </row>
    <row r="4894" spans="1:20" x14ac:dyDescent="0.2">
      <c r="A4894" s="13"/>
      <c r="B4894"/>
      <c r="J4894" s="227"/>
      <c r="O4894" s="226"/>
      <c r="P4894" s="9"/>
      <c r="R4894" s="454"/>
      <c r="S4894" s="227"/>
      <c r="T4894" s="4"/>
    </row>
    <row r="4895" spans="1:20" x14ac:dyDescent="0.2">
      <c r="A4895" s="13"/>
      <c r="B4895"/>
      <c r="J4895" s="227"/>
      <c r="O4895" s="226"/>
      <c r="P4895" s="9"/>
      <c r="R4895" s="454"/>
      <c r="S4895" s="227"/>
      <c r="T4895" s="4"/>
    </row>
    <row r="4896" spans="1:20" x14ac:dyDescent="0.2">
      <c r="A4896" s="13"/>
      <c r="B4896"/>
      <c r="J4896" s="227"/>
      <c r="O4896" s="226"/>
      <c r="P4896" s="9"/>
      <c r="R4896" s="454"/>
      <c r="S4896" s="227"/>
      <c r="T4896" s="4"/>
    </row>
    <row r="4897" spans="1:20" x14ac:dyDescent="0.2">
      <c r="A4897" s="13"/>
      <c r="B4897"/>
      <c r="J4897" s="227"/>
      <c r="O4897" s="226"/>
      <c r="P4897" s="9"/>
      <c r="R4897" s="454"/>
      <c r="S4897" s="227"/>
      <c r="T4897" s="4"/>
    </row>
    <row r="4898" spans="1:20" x14ac:dyDescent="0.2">
      <c r="A4898" s="13"/>
      <c r="B4898"/>
      <c r="J4898" s="227"/>
      <c r="O4898" s="226"/>
      <c r="P4898" s="9"/>
      <c r="R4898" s="454"/>
      <c r="S4898" s="227"/>
      <c r="T4898" s="4"/>
    </row>
    <row r="4899" spans="1:20" x14ac:dyDescent="0.2">
      <c r="A4899" s="13"/>
      <c r="B4899"/>
      <c r="J4899" s="227"/>
      <c r="O4899" s="226"/>
      <c r="P4899" s="9"/>
      <c r="R4899" s="454"/>
      <c r="S4899" s="227"/>
      <c r="T4899" s="4"/>
    </row>
    <row r="4900" spans="1:20" x14ac:dyDescent="0.2">
      <c r="A4900" s="13"/>
      <c r="B4900"/>
      <c r="J4900" s="227"/>
      <c r="O4900" s="226"/>
      <c r="P4900" s="9"/>
      <c r="R4900" s="454"/>
      <c r="S4900" s="227"/>
      <c r="T4900" s="4"/>
    </row>
    <row r="4901" spans="1:20" x14ac:dyDescent="0.2">
      <c r="A4901" s="13"/>
      <c r="B4901"/>
      <c r="J4901" s="227"/>
      <c r="O4901" s="226"/>
      <c r="P4901" s="9"/>
      <c r="R4901" s="454"/>
      <c r="S4901" s="227"/>
      <c r="T4901" s="4"/>
    </row>
    <row r="4902" spans="1:20" x14ac:dyDescent="0.2">
      <c r="A4902" s="13"/>
      <c r="B4902"/>
      <c r="J4902" s="227"/>
      <c r="O4902" s="226"/>
      <c r="P4902" s="9"/>
      <c r="R4902" s="454"/>
      <c r="S4902" s="227"/>
      <c r="T4902" s="4"/>
    </row>
    <row r="4903" spans="1:20" x14ac:dyDescent="0.2">
      <c r="A4903" s="13"/>
      <c r="B4903"/>
      <c r="J4903" s="227"/>
      <c r="O4903" s="226"/>
      <c r="P4903" s="9"/>
      <c r="R4903" s="454"/>
      <c r="S4903" s="227"/>
      <c r="T4903" s="4"/>
    </row>
    <row r="4904" spans="1:20" x14ac:dyDescent="0.2">
      <c r="A4904" s="13"/>
      <c r="B4904"/>
      <c r="J4904" s="227"/>
      <c r="O4904" s="226"/>
      <c r="P4904" s="9"/>
      <c r="R4904" s="454"/>
      <c r="S4904" s="227"/>
      <c r="T4904" s="4"/>
    </row>
    <row r="4905" spans="1:20" x14ac:dyDescent="0.2">
      <c r="A4905" s="13"/>
      <c r="B4905"/>
      <c r="J4905" s="227"/>
      <c r="O4905" s="226"/>
      <c r="P4905" s="9"/>
      <c r="R4905" s="454"/>
      <c r="S4905" s="227"/>
      <c r="T4905" s="4"/>
    </row>
    <row r="4906" spans="1:20" x14ac:dyDescent="0.2">
      <c r="A4906" s="13"/>
      <c r="B4906"/>
      <c r="J4906" s="227"/>
      <c r="O4906" s="226"/>
      <c r="P4906" s="9"/>
      <c r="R4906" s="454"/>
      <c r="S4906" s="227"/>
      <c r="T4906" s="4"/>
    </row>
    <row r="4907" spans="1:20" x14ac:dyDescent="0.2">
      <c r="A4907" s="13"/>
      <c r="B4907"/>
      <c r="J4907" s="227"/>
      <c r="O4907" s="226"/>
      <c r="P4907" s="9"/>
      <c r="R4907" s="454"/>
      <c r="S4907" s="227"/>
      <c r="T4907" s="4"/>
    </row>
    <row r="4908" spans="1:20" x14ac:dyDescent="0.2">
      <c r="A4908" s="13"/>
      <c r="B4908"/>
      <c r="J4908" s="227"/>
      <c r="O4908" s="226"/>
      <c r="P4908" s="9"/>
      <c r="R4908" s="454"/>
      <c r="S4908" s="227"/>
      <c r="T4908" s="4"/>
    </row>
    <row r="4909" spans="1:20" x14ac:dyDescent="0.2">
      <c r="A4909" s="13"/>
      <c r="B4909"/>
      <c r="J4909" s="227"/>
      <c r="O4909" s="226"/>
      <c r="P4909" s="9"/>
      <c r="R4909" s="454"/>
      <c r="S4909" s="227"/>
      <c r="T4909" s="4"/>
    </row>
    <row r="4910" spans="1:20" x14ac:dyDescent="0.2">
      <c r="A4910" s="13"/>
      <c r="B4910"/>
      <c r="J4910" s="227"/>
      <c r="O4910" s="226"/>
      <c r="P4910" s="9"/>
      <c r="R4910" s="454"/>
      <c r="S4910" s="227"/>
      <c r="T4910" s="4"/>
    </row>
    <row r="4911" spans="1:20" x14ac:dyDescent="0.2">
      <c r="A4911" s="13"/>
      <c r="B4911"/>
      <c r="J4911" s="227"/>
      <c r="O4911" s="226"/>
      <c r="P4911" s="9"/>
      <c r="R4911" s="454"/>
      <c r="S4911" s="227"/>
      <c r="T4911" s="4"/>
    </row>
    <row r="4912" spans="1:20" x14ac:dyDescent="0.2">
      <c r="A4912" s="13"/>
      <c r="B4912"/>
      <c r="J4912" s="227"/>
      <c r="O4912" s="226"/>
      <c r="P4912" s="9"/>
      <c r="R4912" s="454"/>
      <c r="S4912" s="227"/>
      <c r="T4912" s="4"/>
    </row>
    <row r="4913" spans="1:20" x14ac:dyDescent="0.2">
      <c r="A4913" s="13"/>
      <c r="B4913"/>
      <c r="J4913" s="227"/>
      <c r="O4913" s="226"/>
      <c r="P4913" s="9"/>
      <c r="R4913" s="454"/>
      <c r="S4913" s="227"/>
      <c r="T4913" s="4"/>
    </row>
    <row r="4914" spans="1:20" x14ac:dyDescent="0.2">
      <c r="A4914" s="13"/>
      <c r="B4914"/>
      <c r="J4914" s="227"/>
      <c r="O4914" s="226"/>
      <c r="P4914" s="9"/>
      <c r="R4914" s="454"/>
      <c r="S4914" s="227"/>
      <c r="T4914" s="4"/>
    </row>
    <row r="4915" spans="1:20" x14ac:dyDescent="0.2">
      <c r="A4915" s="13"/>
      <c r="B4915"/>
      <c r="J4915" s="227"/>
      <c r="O4915" s="226"/>
      <c r="P4915" s="9"/>
      <c r="R4915" s="454"/>
      <c r="S4915" s="227"/>
      <c r="T4915" s="4"/>
    </row>
    <row r="4916" spans="1:20" x14ac:dyDescent="0.2">
      <c r="A4916" s="13"/>
      <c r="B4916"/>
      <c r="J4916" s="227"/>
      <c r="O4916" s="226"/>
      <c r="P4916" s="9"/>
      <c r="R4916" s="454"/>
      <c r="S4916" s="227"/>
      <c r="T4916" s="4"/>
    </row>
    <row r="4917" spans="1:20" x14ac:dyDescent="0.2">
      <c r="A4917" s="13"/>
      <c r="B4917"/>
      <c r="J4917" s="227"/>
      <c r="O4917" s="226"/>
      <c r="P4917" s="9"/>
      <c r="R4917" s="454"/>
      <c r="S4917" s="227"/>
      <c r="T4917" s="4"/>
    </row>
    <row r="4918" spans="1:20" x14ac:dyDescent="0.2">
      <c r="A4918" s="13"/>
      <c r="B4918"/>
      <c r="J4918" s="227"/>
      <c r="O4918" s="226"/>
      <c r="P4918" s="9"/>
      <c r="R4918" s="454"/>
      <c r="S4918" s="227"/>
      <c r="T4918" s="4"/>
    </row>
    <row r="4919" spans="1:20" x14ac:dyDescent="0.2">
      <c r="A4919" s="13"/>
      <c r="B4919"/>
      <c r="J4919" s="227"/>
      <c r="O4919" s="226"/>
      <c r="P4919" s="9"/>
      <c r="R4919" s="454"/>
      <c r="S4919" s="227"/>
      <c r="T4919" s="4"/>
    </row>
    <row r="4920" spans="1:20" x14ac:dyDescent="0.2">
      <c r="A4920" s="13"/>
      <c r="B4920"/>
      <c r="J4920" s="227"/>
      <c r="O4920" s="226"/>
      <c r="P4920" s="9"/>
      <c r="R4920" s="454"/>
      <c r="S4920" s="227"/>
      <c r="T4920" s="4"/>
    </row>
    <row r="4921" spans="1:20" x14ac:dyDescent="0.2">
      <c r="A4921" s="13"/>
      <c r="B4921"/>
      <c r="J4921" s="227"/>
      <c r="O4921" s="226"/>
      <c r="P4921" s="9"/>
      <c r="R4921" s="454"/>
      <c r="S4921" s="227"/>
      <c r="T4921" s="4"/>
    </row>
    <row r="4922" spans="1:20" x14ac:dyDescent="0.2">
      <c r="A4922" s="13"/>
      <c r="B4922"/>
      <c r="J4922" s="227"/>
      <c r="O4922" s="226"/>
      <c r="P4922" s="9"/>
      <c r="R4922" s="454"/>
      <c r="S4922" s="227"/>
      <c r="T4922" s="4"/>
    </row>
    <row r="4923" spans="1:20" x14ac:dyDescent="0.2">
      <c r="A4923" s="13"/>
      <c r="B4923"/>
      <c r="J4923" s="227"/>
      <c r="O4923" s="226"/>
      <c r="P4923" s="9"/>
      <c r="R4923" s="454"/>
      <c r="S4923" s="227"/>
      <c r="T4923" s="4"/>
    </row>
    <row r="4924" spans="1:20" x14ac:dyDescent="0.2">
      <c r="A4924" s="13"/>
      <c r="B4924"/>
      <c r="J4924" s="227"/>
      <c r="O4924" s="226"/>
      <c r="P4924" s="9"/>
      <c r="R4924" s="454"/>
      <c r="S4924" s="227"/>
      <c r="T4924" s="4"/>
    </row>
    <row r="4925" spans="1:20" x14ac:dyDescent="0.2">
      <c r="A4925" s="13"/>
      <c r="B4925"/>
      <c r="J4925" s="227"/>
      <c r="O4925" s="226"/>
      <c r="P4925" s="9"/>
      <c r="R4925" s="454"/>
      <c r="S4925" s="227"/>
      <c r="T4925" s="4"/>
    </row>
    <row r="4926" spans="1:20" x14ac:dyDescent="0.2">
      <c r="A4926" s="13"/>
      <c r="B4926"/>
      <c r="J4926" s="227"/>
      <c r="O4926" s="226"/>
      <c r="P4926" s="9"/>
      <c r="R4926" s="454"/>
      <c r="S4926" s="227"/>
      <c r="T4926" s="4"/>
    </row>
    <row r="4927" spans="1:20" x14ac:dyDescent="0.2">
      <c r="A4927" s="13"/>
      <c r="B4927"/>
      <c r="J4927" s="227"/>
      <c r="O4927" s="226"/>
      <c r="P4927" s="9"/>
      <c r="R4927" s="454"/>
      <c r="S4927" s="227"/>
      <c r="T4927" s="4"/>
    </row>
    <row r="4928" spans="1:20" x14ac:dyDescent="0.2">
      <c r="A4928" s="13"/>
      <c r="B4928"/>
      <c r="J4928" s="227"/>
      <c r="O4928" s="226"/>
      <c r="P4928" s="9"/>
      <c r="R4928" s="454"/>
      <c r="S4928" s="227"/>
      <c r="T4928" s="4"/>
    </row>
    <row r="4929" spans="1:20" x14ac:dyDescent="0.2">
      <c r="A4929" s="13"/>
      <c r="B4929"/>
      <c r="J4929" s="227"/>
      <c r="O4929" s="226"/>
      <c r="P4929" s="9"/>
      <c r="R4929" s="454"/>
      <c r="S4929" s="227"/>
      <c r="T4929" s="4"/>
    </row>
    <row r="4930" spans="1:20" x14ac:dyDescent="0.2">
      <c r="A4930" s="13"/>
      <c r="B4930"/>
      <c r="J4930" s="227"/>
      <c r="O4930" s="226"/>
      <c r="P4930" s="9"/>
      <c r="R4930" s="454"/>
      <c r="S4930" s="227"/>
      <c r="T4930" s="4"/>
    </row>
    <row r="4931" spans="1:20" x14ac:dyDescent="0.2">
      <c r="A4931" s="13"/>
      <c r="B4931"/>
      <c r="J4931" s="227"/>
      <c r="O4931" s="226"/>
      <c r="P4931" s="9"/>
      <c r="R4931" s="454"/>
      <c r="S4931" s="227"/>
      <c r="T4931" s="4"/>
    </row>
    <row r="4932" spans="1:20" x14ac:dyDescent="0.2">
      <c r="A4932" s="13"/>
      <c r="B4932"/>
      <c r="J4932" s="227"/>
      <c r="O4932" s="226"/>
      <c r="P4932" s="9"/>
      <c r="R4932" s="454"/>
      <c r="S4932" s="227"/>
      <c r="T4932" s="4"/>
    </row>
    <row r="4933" spans="1:20" x14ac:dyDescent="0.2">
      <c r="A4933" s="13"/>
      <c r="B4933"/>
      <c r="J4933" s="227"/>
      <c r="O4933" s="226"/>
      <c r="P4933" s="9"/>
      <c r="R4933" s="454"/>
      <c r="S4933" s="227"/>
      <c r="T4933" s="4"/>
    </row>
    <row r="4934" spans="1:20" x14ac:dyDescent="0.2">
      <c r="A4934" s="13"/>
      <c r="B4934"/>
      <c r="J4934" s="227"/>
      <c r="O4934" s="226"/>
      <c r="P4934" s="9"/>
      <c r="R4934" s="454"/>
      <c r="S4934" s="227"/>
      <c r="T4934" s="4"/>
    </row>
    <row r="4935" spans="1:20" x14ac:dyDescent="0.2">
      <c r="A4935" s="13"/>
      <c r="B4935"/>
      <c r="J4935" s="227"/>
      <c r="O4935" s="226"/>
      <c r="P4935" s="9"/>
      <c r="R4935" s="454"/>
      <c r="S4935" s="227"/>
      <c r="T4935" s="4"/>
    </row>
    <row r="4936" spans="1:20" x14ac:dyDescent="0.2">
      <c r="A4936" s="13"/>
      <c r="B4936"/>
      <c r="J4936" s="227"/>
      <c r="O4936" s="226"/>
      <c r="P4936" s="9"/>
      <c r="R4936" s="454"/>
      <c r="S4936" s="227"/>
      <c r="T4936" s="4"/>
    </row>
    <row r="4937" spans="1:20" x14ac:dyDescent="0.2">
      <c r="A4937" s="13"/>
      <c r="B4937"/>
      <c r="J4937" s="227"/>
      <c r="O4937" s="226"/>
      <c r="P4937" s="9"/>
      <c r="R4937" s="454"/>
      <c r="S4937" s="227"/>
      <c r="T4937" s="4"/>
    </row>
    <row r="4938" spans="1:20" x14ac:dyDescent="0.2">
      <c r="A4938" s="13"/>
      <c r="B4938"/>
      <c r="J4938" s="227"/>
      <c r="O4938" s="226"/>
      <c r="P4938" s="9"/>
      <c r="R4938" s="454"/>
      <c r="S4938" s="227"/>
      <c r="T4938" s="4"/>
    </row>
    <row r="4939" spans="1:20" x14ac:dyDescent="0.2">
      <c r="A4939" s="13"/>
      <c r="B4939"/>
      <c r="J4939" s="227"/>
      <c r="O4939" s="226"/>
      <c r="P4939" s="9"/>
      <c r="R4939" s="454"/>
      <c r="S4939" s="227"/>
      <c r="T4939" s="4"/>
    </row>
    <row r="4940" spans="1:20" x14ac:dyDescent="0.2">
      <c r="A4940" s="13"/>
      <c r="B4940"/>
      <c r="J4940" s="227"/>
      <c r="O4940" s="226"/>
      <c r="P4940" s="9"/>
      <c r="R4940" s="454"/>
      <c r="S4940" s="227"/>
      <c r="T4940" s="4"/>
    </row>
    <row r="4941" spans="1:20" x14ac:dyDescent="0.2">
      <c r="A4941" s="13"/>
      <c r="B4941"/>
      <c r="J4941" s="227"/>
      <c r="O4941" s="226"/>
      <c r="P4941" s="9"/>
      <c r="R4941" s="454"/>
      <c r="S4941" s="227"/>
      <c r="T4941" s="4"/>
    </row>
    <row r="4942" spans="1:20" x14ac:dyDescent="0.2">
      <c r="A4942" s="13"/>
      <c r="B4942"/>
      <c r="J4942" s="227"/>
      <c r="O4942" s="226"/>
      <c r="P4942" s="9"/>
      <c r="R4942" s="454"/>
      <c r="S4942" s="227"/>
      <c r="T4942" s="4"/>
    </row>
    <row r="4943" spans="1:20" x14ac:dyDescent="0.2">
      <c r="A4943" s="13"/>
      <c r="B4943"/>
      <c r="J4943" s="227"/>
      <c r="O4943" s="226"/>
      <c r="P4943" s="9"/>
      <c r="R4943" s="454"/>
      <c r="S4943" s="227"/>
      <c r="T4943" s="4"/>
    </row>
    <row r="4944" spans="1:20" x14ac:dyDescent="0.2">
      <c r="A4944" s="13"/>
      <c r="B4944"/>
      <c r="J4944" s="227"/>
      <c r="O4944" s="226"/>
      <c r="P4944" s="9"/>
      <c r="R4944" s="454"/>
      <c r="S4944" s="227"/>
      <c r="T4944" s="4"/>
    </row>
    <row r="4945" spans="1:20" x14ac:dyDescent="0.2">
      <c r="A4945" s="13"/>
      <c r="B4945"/>
      <c r="J4945" s="227"/>
      <c r="O4945" s="226"/>
      <c r="P4945" s="9"/>
      <c r="R4945" s="454"/>
      <c r="S4945" s="227"/>
      <c r="T4945" s="4"/>
    </row>
    <row r="4946" spans="1:20" x14ac:dyDescent="0.2">
      <c r="A4946" s="13"/>
      <c r="B4946"/>
      <c r="J4946" s="227"/>
      <c r="O4946" s="226"/>
      <c r="P4946" s="9"/>
      <c r="R4946" s="454"/>
      <c r="S4946" s="227"/>
      <c r="T4946" s="4"/>
    </row>
    <row r="4947" spans="1:20" x14ac:dyDescent="0.2">
      <c r="A4947" s="13"/>
      <c r="B4947"/>
      <c r="J4947" s="227"/>
      <c r="O4947" s="226"/>
      <c r="P4947" s="9"/>
      <c r="R4947" s="454"/>
      <c r="S4947" s="227"/>
      <c r="T4947" s="4"/>
    </row>
    <row r="4948" spans="1:20" x14ac:dyDescent="0.2">
      <c r="A4948" s="13"/>
      <c r="B4948"/>
      <c r="J4948" s="227"/>
      <c r="O4948" s="226"/>
      <c r="P4948" s="9"/>
      <c r="R4948" s="454"/>
      <c r="S4948" s="227"/>
      <c r="T4948" s="4"/>
    </row>
    <row r="4949" spans="1:20" x14ac:dyDescent="0.2">
      <c r="A4949" s="13"/>
      <c r="B4949"/>
      <c r="J4949" s="227"/>
      <c r="O4949" s="226"/>
      <c r="P4949" s="9"/>
      <c r="R4949" s="454"/>
      <c r="S4949" s="227"/>
      <c r="T4949" s="4"/>
    </row>
    <row r="4950" spans="1:20" x14ac:dyDescent="0.2">
      <c r="A4950" s="13"/>
      <c r="B4950"/>
      <c r="J4950" s="227"/>
      <c r="O4950" s="226"/>
      <c r="P4950" s="9"/>
      <c r="R4950" s="454"/>
      <c r="S4950" s="227"/>
      <c r="T4950" s="4"/>
    </row>
    <row r="4951" spans="1:20" x14ac:dyDescent="0.2">
      <c r="A4951" s="13"/>
      <c r="B4951"/>
      <c r="J4951" s="227"/>
      <c r="O4951" s="226"/>
      <c r="P4951" s="9"/>
      <c r="R4951" s="454"/>
      <c r="S4951" s="227"/>
      <c r="T4951" s="4"/>
    </row>
    <row r="4952" spans="1:20" x14ac:dyDescent="0.2">
      <c r="A4952" s="13"/>
      <c r="B4952"/>
      <c r="J4952" s="227"/>
      <c r="O4952" s="226"/>
      <c r="P4952" s="9"/>
      <c r="R4952" s="454"/>
      <c r="S4952" s="227"/>
      <c r="T4952" s="4"/>
    </row>
    <row r="4953" spans="1:20" x14ac:dyDescent="0.2">
      <c r="A4953" s="13"/>
      <c r="B4953"/>
      <c r="J4953" s="227"/>
      <c r="O4953" s="226"/>
      <c r="P4953" s="9"/>
      <c r="R4953" s="454"/>
      <c r="S4953" s="227"/>
      <c r="T4953" s="4"/>
    </row>
    <row r="4954" spans="1:20" x14ac:dyDescent="0.2">
      <c r="A4954" s="13"/>
      <c r="B4954"/>
      <c r="J4954" s="227"/>
      <c r="O4954" s="226"/>
      <c r="P4954" s="9"/>
      <c r="R4954" s="454"/>
      <c r="S4954" s="227"/>
      <c r="T4954" s="4"/>
    </row>
    <row r="4955" spans="1:20" x14ac:dyDescent="0.2">
      <c r="A4955" s="13"/>
      <c r="B4955"/>
      <c r="J4955" s="227"/>
      <c r="O4955" s="226"/>
      <c r="P4955" s="9"/>
      <c r="R4955" s="454"/>
      <c r="S4955" s="227"/>
      <c r="T4955" s="4"/>
    </row>
    <row r="4956" spans="1:20" x14ac:dyDescent="0.2">
      <c r="A4956" s="13"/>
      <c r="B4956"/>
      <c r="J4956" s="227"/>
      <c r="O4956" s="226"/>
      <c r="P4956" s="9"/>
      <c r="R4956" s="454"/>
      <c r="S4956" s="227"/>
      <c r="T4956" s="4"/>
    </row>
    <row r="4957" spans="1:20" x14ac:dyDescent="0.2">
      <c r="A4957" s="13"/>
      <c r="B4957"/>
      <c r="J4957" s="227"/>
      <c r="O4957" s="226"/>
      <c r="P4957" s="9"/>
      <c r="R4957" s="454"/>
      <c r="S4957" s="227"/>
      <c r="T4957" s="4"/>
    </row>
    <row r="4958" spans="1:20" x14ac:dyDescent="0.2">
      <c r="A4958" s="13"/>
      <c r="B4958"/>
      <c r="J4958" s="227"/>
      <c r="O4958" s="226"/>
      <c r="P4958" s="9"/>
      <c r="R4958" s="454"/>
      <c r="S4958" s="227"/>
      <c r="T4958" s="4"/>
    </row>
    <row r="4959" spans="1:20" x14ac:dyDescent="0.2">
      <c r="A4959" s="13"/>
      <c r="B4959"/>
      <c r="J4959" s="227"/>
      <c r="O4959" s="226"/>
      <c r="P4959" s="9"/>
      <c r="R4959" s="454"/>
      <c r="S4959" s="227"/>
      <c r="T4959" s="4"/>
    </row>
    <row r="4960" spans="1:20" x14ac:dyDescent="0.2">
      <c r="A4960" s="13"/>
      <c r="B4960"/>
      <c r="J4960" s="227"/>
      <c r="O4960" s="226"/>
      <c r="P4960" s="9"/>
      <c r="R4960" s="454"/>
      <c r="S4960" s="227"/>
      <c r="T4960" s="4"/>
    </row>
    <row r="4961" spans="1:20" x14ac:dyDescent="0.2">
      <c r="A4961" s="13"/>
      <c r="B4961"/>
      <c r="J4961" s="227"/>
      <c r="O4961" s="226"/>
      <c r="P4961" s="9"/>
      <c r="R4961" s="454"/>
      <c r="S4961" s="227"/>
      <c r="T4961" s="4"/>
    </row>
    <row r="4962" spans="1:20" x14ac:dyDescent="0.2">
      <c r="A4962" s="13"/>
      <c r="B4962"/>
      <c r="J4962" s="227"/>
      <c r="O4962" s="226"/>
      <c r="P4962" s="9"/>
      <c r="R4962" s="454"/>
      <c r="S4962" s="227"/>
      <c r="T4962" s="4"/>
    </row>
    <row r="4963" spans="1:20" x14ac:dyDescent="0.2">
      <c r="A4963" s="13"/>
      <c r="B4963"/>
      <c r="J4963" s="227"/>
      <c r="O4963" s="226"/>
      <c r="P4963" s="9"/>
      <c r="R4963" s="454"/>
      <c r="S4963" s="227"/>
      <c r="T4963" s="4"/>
    </row>
    <row r="4964" spans="1:20" x14ac:dyDescent="0.2">
      <c r="A4964" s="13"/>
      <c r="B4964"/>
      <c r="J4964" s="227"/>
      <c r="O4964" s="226"/>
      <c r="P4964" s="9"/>
      <c r="R4964" s="454"/>
      <c r="S4964" s="227"/>
      <c r="T4964" s="4"/>
    </row>
    <row r="4965" spans="1:20" x14ac:dyDescent="0.2">
      <c r="A4965" s="13"/>
      <c r="B4965"/>
      <c r="J4965" s="227"/>
      <c r="O4965" s="226"/>
      <c r="P4965" s="9"/>
      <c r="R4965" s="454"/>
      <c r="S4965" s="227"/>
      <c r="T4965" s="4"/>
    </row>
    <row r="4966" spans="1:20" x14ac:dyDescent="0.2">
      <c r="A4966" s="13"/>
      <c r="B4966"/>
      <c r="J4966" s="227"/>
      <c r="O4966" s="226"/>
      <c r="P4966" s="9"/>
      <c r="R4966" s="454"/>
      <c r="S4966" s="227"/>
      <c r="T4966" s="4"/>
    </row>
    <row r="4967" spans="1:20" x14ac:dyDescent="0.2">
      <c r="A4967" s="13"/>
      <c r="B4967"/>
      <c r="J4967" s="227"/>
      <c r="O4967" s="226"/>
      <c r="P4967" s="9"/>
      <c r="R4967" s="454"/>
      <c r="S4967" s="227"/>
      <c r="T4967" s="4"/>
    </row>
    <row r="4968" spans="1:20" x14ac:dyDescent="0.2">
      <c r="A4968" s="13"/>
      <c r="B4968"/>
      <c r="J4968" s="227"/>
      <c r="O4968" s="226"/>
      <c r="P4968" s="9"/>
      <c r="R4968" s="454"/>
      <c r="S4968" s="227"/>
      <c r="T4968" s="4"/>
    </row>
    <row r="4969" spans="1:20" x14ac:dyDescent="0.2">
      <c r="A4969" s="13"/>
      <c r="B4969"/>
      <c r="J4969" s="227"/>
      <c r="O4969" s="226"/>
      <c r="P4969" s="9"/>
      <c r="R4969" s="454"/>
      <c r="S4969" s="227"/>
      <c r="T4969" s="4"/>
    </row>
    <row r="4970" spans="1:20" x14ac:dyDescent="0.2">
      <c r="A4970" s="13"/>
      <c r="B4970"/>
      <c r="J4970" s="227"/>
      <c r="O4970" s="226"/>
      <c r="P4970" s="9"/>
      <c r="R4970" s="454"/>
      <c r="S4970" s="227"/>
      <c r="T4970" s="4"/>
    </row>
    <row r="4971" spans="1:20" x14ac:dyDescent="0.2">
      <c r="A4971" s="13"/>
      <c r="B4971"/>
      <c r="J4971" s="227"/>
      <c r="O4971" s="226"/>
      <c r="P4971" s="9"/>
      <c r="R4971" s="454"/>
      <c r="S4971" s="227"/>
      <c r="T4971" s="4"/>
    </row>
    <row r="4972" spans="1:20" x14ac:dyDescent="0.2">
      <c r="A4972" s="13"/>
      <c r="B4972"/>
      <c r="J4972" s="227"/>
      <c r="O4972" s="226"/>
      <c r="P4972" s="9"/>
      <c r="R4972" s="454"/>
      <c r="S4972" s="227"/>
      <c r="T4972" s="4"/>
    </row>
    <row r="4973" spans="1:20" x14ac:dyDescent="0.2">
      <c r="A4973" s="13"/>
      <c r="B4973"/>
      <c r="J4973" s="227"/>
      <c r="O4973" s="226"/>
      <c r="P4973" s="9"/>
      <c r="R4973" s="454"/>
      <c r="S4973" s="227"/>
      <c r="T4973" s="4"/>
    </row>
    <row r="4974" spans="1:20" x14ac:dyDescent="0.2">
      <c r="A4974" s="13"/>
      <c r="B4974"/>
      <c r="J4974" s="227"/>
      <c r="O4974" s="226"/>
      <c r="P4974" s="9"/>
      <c r="R4974" s="454"/>
      <c r="S4974" s="227"/>
      <c r="T4974" s="4"/>
    </row>
    <row r="4975" spans="1:20" x14ac:dyDescent="0.2">
      <c r="A4975" s="13"/>
      <c r="B4975"/>
      <c r="J4975" s="227"/>
      <c r="O4975" s="226"/>
      <c r="P4975" s="9"/>
      <c r="R4975" s="454"/>
      <c r="S4975" s="227"/>
      <c r="T4975" s="4"/>
    </row>
    <row r="4976" spans="1:20" x14ac:dyDescent="0.2">
      <c r="A4976" s="13"/>
      <c r="B4976"/>
      <c r="J4976" s="227"/>
      <c r="O4976" s="226"/>
      <c r="P4976" s="9"/>
      <c r="R4976" s="454"/>
      <c r="S4976" s="227"/>
      <c r="T4976" s="4"/>
    </row>
    <row r="4977" spans="1:20" x14ac:dyDescent="0.2">
      <c r="A4977" s="13"/>
      <c r="B4977"/>
      <c r="J4977" s="227"/>
      <c r="O4977" s="226"/>
      <c r="P4977" s="9"/>
      <c r="R4977" s="454"/>
      <c r="S4977" s="227"/>
      <c r="T4977" s="4"/>
    </row>
    <row r="4978" spans="1:20" x14ac:dyDescent="0.2">
      <c r="A4978" s="13"/>
      <c r="B4978"/>
      <c r="J4978" s="227"/>
      <c r="O4978" s="226"/>
      <c r="P4978" s="9"/>
      <c r="R4978" s="454"/>
      <c r="S4978" s="227"/>
      <c r="T4978" s="4"/>
    </row>
    <row r="4979" spans="1:20" x14ac:dyDescent="0.2">
      <c r="A4979" s="13"/>
      <c r="B4979"/>
      <c r="J4979" s="227"/>
      <c r="O4979" s="226"/>
      <c r="P4979" s="9"/>
      <c r="R4979" s="454"/>
      <c r="S4979" s="227"/>
      <c r="T4979" s="4"/>
    </row>
    <row r="4980" spans="1:20" x14ac:dyDescent="0.2">
      <c r="A4980" s="13"/>
      <c r="B4980"/>
      <c r="J4980" s="227"/>
      <c r="O4980" s="226"/>
      <c r="P4980" s="9"/>
      <c r="R4980" s="454"/>
      <c r="S4980" s="227"/>
      <c r="T4980" s="4"/>
    </row>
    <row r="4981" spans="1:20" x14ac:dyDescent="0.2">
      <c r="A4981" s="13"/>
      <c r="B4981"/>
      <c r="J4981" s="227"/>
      <c r="O4981" s="226"/>
      <c r="P4981" s="9"/>
      <c r="R4981" s="454"/>
      <c r="S4981" s="227"/>
      <c r="T4981" s="4"/>
    </row>
    <row r="4982" spans="1:20" x14ac:dyDescent="0.2">
      <c r="A4982" s="13"/>
      <c r="B4982"/>
      <c r="J4982" s="227"/>
      <c r="O4982" s="226"/>
      <c r="P4982" s="9"/>
      <c r="R4982" s="454"/>
      <c r="S4982" s="227"/>
      <c r="T4982" s="4"/>
    </row>
    <row r="4983" spans="1:20" x14ac:dyDescent="0.2">
      <c r="A4983" s="13"/>
      <c r="B4983"/>
      <c r="J4983" s="227"/>
      <c r="O4983" s="226"/>
      <c r="P4983" s="9"/>
      <c r="R4983" s="454"/>
      <c r="S4983" s="227"/>
      <c r="T4983" s="4"/>
    </row>
    <row r="4984" spans="1:20" x14ac:dyDescent="0.2">
      <c r="A4984" s="13"/>
      <c r="B4984"/>
      <c r="J4984" s="227"/>
      <c r="O4984" s="226"/>
      <c r="P4984" s="9"/>
      <c r="R4984" s="454"/>
      <c r="S4984" s="227"/>
      <c r="T4984" s="4"/>
    </row>
    <row r="4985" spans="1:20" x14ac:dyDescent="0.2">
      <c r="A4985" s="13"/>
      <c r="B4985"/>
      <c r="J4985" s="227"/>
      <c r="O4985" s="226"/>
      <c r="P4985" s="9"/>
      <c r="R4985" s="454"/>
      <c r="S4985" s="227"/>
      <c r="T4985" s="4"/>
    </row>
    <row r="4986" spans="1:20" x14ac:dyDescent="0.2">
      <c r="A4986" s="13"/>
      <c r="B4986"/>
      <c r="J4986" s="227"/>
      <c r="O4986" s="226"/>
      <c r="P4986" s="9"/>
      <c r="R4986" s="454"/>
      <c r="S4986" s="227"/>
      <c r="T4986" s="4"/>
    </row>
    <row r="4987" spans="1:20" x14ac:dyDescent="0.2">
      <c r="A4987" s="13"/>
      <c r="B4987"/>
      <c r="J4987" s="227"/>
      <c r="O4987" s="226"/>
      <c r="P4987" s="9"/>
      <c r="R4987" s="454"/>
      <c r="S4987" s="227"/>
      <c r="T4987" s="4"/>
    </row>
    <row r="4988" spans="1:20" x14ac:dyDescent="0.2">
      <c r="A4988" s="13"/>
      <c r="B4988"/>
      <c r="J4988" s="227"/>
      <c r="O4988" s="226"/>
      <c r="P4988" s="9"/>
      <c r="R4988" s="454"/>
      <c r="S4988" s="227"/>
      <c r="T4988" s="4"/>
    </row>
    <row r="4989" spans="1:20" x14ac:dyDescent="0.2">
      <c r="A4989" s="13"/>
      <c r="B4989"/>
      <c r="J4989" s="227"/>
      <c r="O4989" s="226"/>
      <c r="P4989" s="9"/>
      <c r="R4989" s="454"/>
      <c r="S4989" s="227"/>
      <c r="T4989" s="4"/>
    </row>
    <row r="4990" spans="1:20" x14ac:dyDescent="0.2">
      <c r="A4990" s="13"/>
      <c r="B4990"/>
      <c r="J4990" s="227"/>
      <c r="O4990" s="226"/>
      <c r="P4990" s="9"/>
      <c r="R4990" s="454"/>
      <c r="S4990" s="227"/>
      <c r="T4990" s="4"/>
    </row>
    <row r="4991" spans="1:20" x14ac:dyDescent="0.2">
      <c r="A4991" s="13"/>
      <c r="B4991"/>
      <c r="J4991" s="227"/>
      <c r="O4991" s="226"/>
      <c r="P4991" s="9"/>
      <c r="R4991" s="454"/>
      <c r="S4991" s="227"/>
      <c r="T4991" s="4"/>
    </row>
    <row r="4992" spans="1:20" x14ac:dyDescent="0.2">
      <c r="A4992" s="13"/>
      <c r="B4992"/>
      <c r="J4992" s="227"/>
      <c r="O4992" s="226"/>
      <c r="P4992" s="9"/>
      <c r="R4992" s="454"/>
      <c r="S4992" s="227"/>
      <c r="T4992" s="4"/>
    </row>
    <row r="4993" spans="1:20" x14ac:dyDescent="0.2">
      <c r="A4993" s="13"/>
      <c r="B4993"/>
      <c r="J4993" s="227"/>
      <c r="O4993" s="226"/>
      <c r="P4993" s="9"/>
      <c r="R4993" s="454"/>
      <c r="S4993" s="227"/>
      <c r="T4993" s="4"/>
    </row>
    <row r="4994" spans="1:20" x14ac:dyDescent="0.2">
      <c r="A4994" s="13"/>
      <c r="B4994"/>
      <c r="J4994" s="227"/>
      <c r="O4994" s="226"/>
      <c r="P4994" s="9"/>
      <c r="R4994" s="454"/>
      <c r="S4994" s="227"/>
      <c r="T4994" s="4"/>
    </row>
    <row r="4995" spans="1:20" x14ac:dyDescent="0.2">
      <c r="A4995" s="13"/>
      <c r="B4995"/>
      <c r="J4995" s="227"/>
      <c r="O4995" s="226"/>
      <c r="P4995" s="9"/>
      <c r="R4995" s="454"/>
      <c r="S4995" s="227"/>
      <c r="T4995" s="4"/>
    </row>
    <row r="4996" spans="1:20" x14ac:dyDescent="0.2">
      <c r="A4996" s="13"/>
      <c r="B4996"/>
      <c r="J4996" s="227"/>
      <c r="O4996" s="226"/>
      <c r="P4996" s="9"/>
      <c r="R4996" s="454"/>
      <c r="S4996" s="227"/>
      <c r="T4996" s="4"/>
    </row>
    <row r="4997" spans="1:20" x14ac:dyDescent="0.2">
      <c r="A4997" s="13"/>
      <c r="B4997"/>
      <c r="J4997" s="227"/>
      <c r="O4997" s="226"/>
      <c r="P4997" s="9"/>
      <c r="R4997" s="454"/>
      <c r="S4997" s="227"/>
      <c r="T4997" s="4"/>
    </row>
    <row r="4998" spans="1:20" x14ac:dyDescent="0.2">
      <c r="A4998" s="13"/>
      <c r="B4998"/>
      <c r="J4998" s="227"/>
      <c r="O4998" s="226"/>
      <c r="P4998" s="9"/>
      <c r="R4998" s="454"/>
      <c r="S4998" s="227"/>
      <c r="T4998" s="4"/>
    </row>
    <row r="4999" spans="1:20" x14ac:dyDescent="0.2">
      <c r="A4999" s="13"/>
      <c r="B4999"/>
      <c r="J4999" s="227"/>
      <c r="O4999" s="226"/>
      <c r="P4999" s="9"/>
      <c r="R4999" s="454"/>
      <c r="S4999" s="227"/>
      <c r="T4999" s="4"/>
    </row>
    <row r="5000" spans="1:20" x14ac:dyDescent="0.2">
      <c r="A5000" s="13"/>
      <c r="B5000"/>
      <c r="J5000" s="227"/>
      <c r="O5000" s="226"/>
      <c r="P5000" s="9"/>
      <c r="R5000" s="454"/>
      <c r="S5000" s="227"/>
      <c r="T5000" s="4"/>
    </row>
    <row r="5001" spans="1:20" x14ac:dyDescent="0.2">
      <c r="A5001" s="13"/>
      <c r="B5001"/>
      <c r="J5001" s="227"/>
      <c r="O5001" s="226"/>
      <c r="P5001" s="9"/>
      <c r="R5001" s="454"/>
      <c r="S5001" s="227"/>
      <c r="T5001" s="4"/>
    </row>
    <row r="5002" spans="1:20" x14ac:dyDescent="0.2">
      <c r="A5002" s="13"/>
      <c r="B5002"/>
      <c r="J5002" s="227"/>
      <c r="O5002" s="226"/>
      <c r="P5002" s="9"/>
      <c r="R5002" s="454"/>
      <c r="S5002" s="227"/>
      <c r="T5002" s="4"/>
    </row>
    <row r="5003" spans="1:20" x14ac:dyDescent="0.2">
      <c r="A5003" s="13"/>
      <c r="B5003"/>
      <c r="J5003" s="227"/>
      <c r="O5003" s="226"/>
      <c r="P5003" s="9"/>
      <c r="R5003" s="454"/>
      <c r="S5003" s="227"/>
      <c r="T5003" s="4"/>
    </row>
    <row r="5004" spans="1:20" x14ac:dyDescent="0.2">
      <c r="A5004" s="13"/>
      <c r="B5004"/>
      <c r="J5004" s="227"/>
      <c r="O5004" s="226"/>
      <c r="P5004" s="9"/>
      <c r="R5004" s="454"/>
      <c r="S5004" s="227"/>
      <c r="T5004" s="4"/>
    </row>
    <row r="5005" spans="1:20" x14ac:dyDescent="0.2">
      <c r="A5005" s="13"/>
      <c r="B5005"/>
      <c r="J5005" s="227"/>
      <c r="O5005" s="226"/>
      <c r="P5005" s="9"/>
      <c r="R5005" s="454"/>
      <c r="S5005" s="227"/>
      <c r="T5005" s="4"/>
    </row>
    <row r="5006" spans="1:20" x14ac:dyDescent="0.2">
      <c r="A5006" s="13"/>
      <c r="B5006"/>
      <c r="J5006" s="227"/>
      <c r="O5006" s="226"/>
      <c r="P5006" s="9"/>
      <c r="R5006" s="454"/>
      <c r="S5006" s="227"/>
      <c r="T5006" s="4"/>
    </row>
    <row r="5007" spans="1:20" x14ac:dyDescent="0.2">
      <c r="A5007" s="13"/>
      <c r="B5007"/>
      <c r="J5007" s="227"/>
      <c r="O5007" s="226"/>
      <c r="P5007" s="9"/>
      <c r="R5007" s="454"/>
      <c r="S5007" s="227"/>
      <c r="T5007" s="4"/>
    </row>
    <row r="5008" spans="1:20" x14ac:dyDescent="0.2">
      <c r="A5008" s="13"/>
      <c r="B5008"/>
      <c r="J5008" s="227"/>
      <c r="O5008" s="226"/>
      <c r="P5008" s="9"/>
      <c r="R5008" s="454"/>
      <c r="S5008" s="227"/>
      <c r="T5008" s="4"/>
    </row>
    <row r="5009" spans="1:20" x14ac:dyDescent="0.2">
      <c r="A5009" s="13"/>
      <c r="B5009"/>
      <c r="J5009" s="227"/>
      <c r="O5009" s="226"/>
      <c r="P5009" s="9"/>
      <c r="R5009" s="454"/>
      <c r="S5009" s="227"/>
      <c r="T5009" s="4"/>
    </row>
    <row r="5010" spans="1:20" x14ac:dyDescent="0.2">
      <c r="A5010" s="13"/>
      <c r="B5010"/>
      <c r="J5010" s="227"/>
      <c r="O5010" s="226"/>
      <c r="P5010" s="9"/>
      <c r="R5010" s="454"/>
      <c r="S5010" s="227"/>
      <c r="T5010" s="4"/>
    </row>
    <row r="5011" spans="1:20" x14ac:dyDescent="0.2">
      <c r="A5011" s="13"/>
      <c r="B5011"/>
      <c r="J5011" s="227"/>
      <c r="O5011" s="226"/>
      <c r="P5011" s="9"/>
      <c r="R5011" s="454"/>
      <c r="S5011" s="227"/>
      <c r="T5011" s="4"/>
    </row>
    <row r="5012" spans="1:20" x14ac:dyDescent="0.2">
      <c r="A5012" s="13"/>
      <c r="B5012"/>
      <c r="J5012" s="227"/>
      <c r="O5012" s="226"/>
      <c r="P5012" s="9"/>
      <c r="R5012" s="454"/>
      <c r="S5012" s="227"/>
      <c r="T5012" s="4"/>
    </row>
    <row r="5013" spans="1:20" x14ac:dyDescent="0.2">
      <c r="A5013" s="13"/>
      <c r="B5013"/>
      <c r="J5013" s="227"/>
      <c r="O5013" s="226"/>
      <c r="P5013" s="9"/>
      <c r="R5013" s="454"/>
      <c r="S5013" s="227"/>
      <c r="T5013" s="4"/>
    </row>
    <row r="5014" spans="1:20" x14ac:dyDescent="0.2">
      <c r="A5014" s="13"/>
      <c r="B5014"/>
      <c r="J5014" s="227"/>
      <c r="O5014" s="226"/>
      <c r="P5014" s="9"/>
      <c r="R5014" s="454"/>
      <c r="S5014" s="227"/>
      <c r="T5014" s="4"/>
    </row>
    <row r="5015" spans="1:20" x14ac:dyDescent="0.2">
      <c r="A5015" s="13"/>
      <c r="B5015"/>
      <c r="J5015" s="227"/>
      <c r="O5015" s="226"/>
      <c r="P5015" s="9"/>
      <c r="R5015" s="454"/>
      <c r="S5015" s="227"/>
      <c r="T5015" s="4"/>
    </row>
    <row r="5016" spans="1:20" x14ac:dyDescent="0.2">
      <c r="A5016" s="13"/>
      <c r="B5016"/>
      <c r="J5016" s="227"/>
      <c r="O5016" s="226"/>
      <c r="P5016" s="9"/>
      <c r="R5016" s="454"/>
      <c r="S5016" s="227"/>
      <c r="T5016" s="4"/>
    </row>
    <row r="5017" spans="1:20" x14ac:dyDescent="0.2">
      <c r="A5017" s="13"/>
      <c r="B5017"/>
      <c r="J5017" s="227"/>
      <c r="O5017" s="226"/>
      <c r="P5017" s="9"/>
      <c r="R5017" s="454"/>
      <c r="S5017" s="227"/>
      <c r="T5017" s="4"/>
    </row>
    <row r="5018" spans="1:20" x14ac:dyDescent="0.2">
      <c r="A5018" s="13"/>
      <c r="B5018"/>
      <c r="J5018" s="227"/>
      <c r="O5018" s="226"/>
      <c r="P5018" s="9"/>
      <c r="R5018" s="454"/>
      <c r="S5018" s="227"/>
      <c r="T5018" s="4"/>
    </row>
    <row r="5019" spans="1:20" x14ac:dyDescent="0.2">
      <c r="A5019" s="13"/>
      <c r="B5019"/>
      <c r="J5019" s="227"/>
      <c r="O5019" s="226"/>
      <c r="P5019" s="9"/>
      <c r="R5019" s="454"/>
      <c r="S5019" s="227"/>
      <c r="T5019" s="4"/>
    </row>
    <row r="5020" spans="1:20" x14ac:dyDescent="0.2">
      <c r="A5020" s="13"/>
      <c r="B5020"/>
      <c r="J5020" s="227"/>
      <c r="O5020" s="226"/>
      <c r="P5020" s="9"/>
      <c r="R5020" s="454"/>
      <c r="S5020" s="227"/>
      <c r="T5020" s="4"/>
    </row>
    <row r="5021" spans="1:20" x14ac:dyDescent="0.2">
      <c r="A5021" s="13"/>
      <c r="B5021"/>
      <c r="J5021" s="227"/>
      <c r="O5021" s="226"/>
      <c r="P5021" s="9"/>
      <c r="R5021" s="454"/>
      <c r="S5021" s="227"/>
      <c r="T5021" s="4"/>
    </row>
    <row r="5022" spans="1:20" x14ac:dyDescent="0.2">
      <c r="A5022" s="13"/>
      <c r="B5022"/>
      <c r="J5022" s="227"/>
      <c r="O5022" s="226"/>
      <c r="P5022" s="9"/>
      <c r="R5022" s="454"/>
      <c r="S5022" s="227"/>
      <c r="T5022" s="4"/>
    </row>
    <row r="5023" spans="1:20" x14ac:dyDescent="0.2">
      <c r="A5023" s="13"/>
      <c r="B5023"/>
      <c r="J5023" s="227"/>
      <c r="O5023" s="226"/>
      <c r="P5023" s="9"/>
      <c r="R5023" s="454"/>
      <c r="S5023" s="227"/>
      <c r="T5023" s="4"/>
    </row>
    <row r="5024" spans="1:20" x14ac:dyDescent="0.2">
      <c r="A5024" s="13"/>
      <c r="B5024"/>
      <c r="J5024" s="227"/>
      <c r="O5024" s="226"/>
      <c r="P5024" s="9"/>
      <c r="R5024" s="454"/>
      <c r="S5024" s="227"/>
      <c r="T5024" s="4"/>
    </row>
    <row r="5025" spans="1:20" x14ac:dyDescent="0.2">
      <c r="A5025" s="13"/>
      <c r="B5025"/>
      <c r="J5025" s="227"/>
      <c r="O5025" s="226"/>
      <c r="P5025" s="9"/>
      <c r="R5025" s="454"/>
      <c r="S5025" s="227"/>
      <c r="T5025" s="4"/>
    </row>
    <row r="5026" spans="1:20" x14ac:dyDescent="0.2">
      <c r="A5026" s="13"/>
      <c r="B5026"/>
      <c r="J5026" s="227"/>
      <c r="O5026" s="226"/>
      <c r="P5026" s="9"/>
      <c r="R5026" s="454"/>
      <c r="S5026" s="227"/>
      <c r="T5026" s="4"/>
    </row>
    <row r="5027" spans="1:20" x14ac:dyDescent="0.2">
      <c r="A5027" s="13"/>
      <c r="B5027"/>
      <c r="J5027" s="227"/>
      <c r="O5027" s="226"/>
      <c r="P5027" s="9"/>
      <c r="R5027" s="454"/>
      <c r="S5027" s="227"/>
      <c r="T5027" s="4"/>
    </row>
    <row r="5028" spans="1:20" x14ac:dyDescent="0.2">
      <c r="A5028" s="13"/>
      <c r="B5028"/>
      <c r="J5028" s="227"/>
      <c r="O5028" s="226"/>
      <c r="P5028" s="9"/>
      <c r="R5028" s="454"/>
      <c r="S5028" s="227"/>
      <c r="T5028" s="4"/>
    </row>
    <row r="5029" spans="1:20" x14ac:dyDescent="0.2">
      <c r="A5029" s="13"/>
      <c r="B5029"/>
      <c r="J5029" s="227"/>
      <c r="O5029" s="226"/>
      <c r="P5029" s="9"/>
      <c r="R5029" s="454"/>
      <c r="S5029" s="227"/>
      <c r="T5029" s="4"/>
    </row>
    <row r="5030" spans="1:20" x14ac:dyDescent="0.2">
      <c r="A5030" s="13"/>
      <c r="B5030"/>
      <c r="J5030" s="227"/>
      <c r="O5030" s="226"/>
      <c r="P5030" s="9"/>
      <c r="R5030" s="454"/>
      <c r="S5030" s="227"/>
      <c r="T5030" s="4"/>
    </row>
    <row r="5031" spans="1:20" x14ac:dyDescent="0.2">
      <c r="A5031" s="13"/>
      <c r="B5031"/>
      <c r="J5031" s="227"/>
      <c r="O5031" s="226"/>
      <c r="P5031" s="9"/>
      <c r="R5031" s="454"/>
      <c r="S5031" s="227"/>
      <c r="T5031" s="4"/>
    </row>
    <row r="5032" spans="1:20" x14ac:dyDescent="0.2">
      <c r="A5032" s="13"/>
      <c r="B5032"/>
      <c r="J5032" s="227"/>
      <c r="O5032" s="226"/>
      <c r="P5032" s="9"/>
      <c r="R5032" s="454"/>
      <c r="S5032" s="227"/>
      <c r="T5032" s="4"/>
    </row>
    <row r="5033" spans="1:20" x14ac:dyDescent="0.2">
      <c r="A5033" s="13"/>
      <c r="B5033"/>
      <c r="J5033" s="227"/>
      <c r="O5033" s="226"/>
      <c r="P5033" s="9"/>
      <c r="R5033" s="454"/>
      <c r="S5033" s="227"/>
      <c r="T5033" s="4"/>
    </row>
    <row r="5034" spans="1:20" x14ac:dyDescent="0.2">
      <c r="A5034" s="13"/>
      <c r="B5034"/>
      <c r="J5034" s="227"/>
      <c r="O5034" s="226"/>
      <c r="P5034" s="9"/>
      <c r="R5034" s="454"/>
      <c r="S5034" s="227"/>
      <c r="T5034" s="4"/>
    </row>
    <row r="5035" spans="1:20" x14ac:dyDescent="0.2">
      <c r="A5035" s="13"/>
      <c r="B5035"/>
      <c r="J5035" s="227"/>
      <c r="O5035" s="226"/>
      <c r="P5035" s="9"/>
      <c r="R5035" s="454"/>
      <c r="S5035" s="227"/>
      <c r="T5035" s="4"/>
    </row>
    <row r="5036" spans="1:20" x14ac:dyDescent="0.2">
      <c r="A5036" s="13"/>
      <c r="B5036"/>
      <c r="J5036" s="227"/>
      <c r="O5036" s="226"/>
      <c r="P5036" s="9"/>
      <c r="R5036" s="454"/>
      <c r="S5036" s="227"/>
      <c r="T5036" s="4"/>
    </row>
    <row r="5037" spans="1:20" x14ac:dyDescent="0.2">
      <c r="A5037" s="13"/>
      <c r="B5037"/>
      <c r="J5037" s="227"/>
      <c r="O5037" s="226"/>
      <c r="P5037" s="9"/>
      <c r="R5037" s="454"/>
      <c r="S5037" s="227"/>
      <c r="T5037" s="4"/>
    </row>
    <row r="5038" spans="1:20" x14ac:dyDescent="0.2">
      <c r="A5038" s="13"/>
      <c r="B5038"/>
      <c r="J5038" s="227"/>
      <c r="O5038" s="226"/>
      <c r="P5038" s="9"/>
      <c r="R5038" s="454"/>
      <c r="S5038" s="227"/>
      <c r="T5038" s="4"/>
    </row>
    <row r="5039" spans="1:20" x14ac:dyDescent="0.2">
      <c r="A5039" s="13"/>
      <c r="B5039"/>
      <c r="J5039" s="227"/>
      <c r="O5039" s="226"/>
      <c r="P5039" s="9"/>
      <c r="R5039" s="454"/>
      <c r="S5039" s="227"/>
      <c r="T5039" s="4"/>
    </row>
    <row r="5040" spans="1:20" x14ac:dyDescent="0.2">
      <c r="A5040" s="13"/>
      <c r="B5040"/>
      <c r="J5040" s="227"/>
      <c r="O5040" s="226"/>
      <c r="P5040" s="9"/>
      <c r="R5040" s="454"/>
      <c r="S5040" s="227"/>
      <c r="T5040" s="4"/>
    </row>
    <row r="5041" spans="1:20" x14ac:dyDescent="0.2">
      <c r="A5041" s="13"/>
      <c r="B5041"/>
      <c r="J5041" s="227"/>
      <c r="O5041" s="226"/>
      <c r="P5041" s="9"/>
      <c r="R5041" s="454"/>
      <c r="S5041" s="227"/>
      <c r="T5041" s="4"/>
    </row>
    <row r="5042" spans="1:20" x14ac:dyDescent="0.2">
      <c r="A5042" s="13"/>
      <c r="B5042"/>
      <c r="J5042" s="227"/>
      <c r="O5042" s="226"/>
      <c r="P5042" s="9"/>
      <c r="R5042" s="454"/>
      <c r="S5042" s="227"/>
      <c r="T5042" s="4"/>
    </row>
    <row r="5043" spans="1:20" x14ac:dyDescent="0.2">
      <c r="A5043" s="13"/>
      <c r="B5043"/>
      <c r="J5043" s="227"/>
      <c r="O5043" s="226"/>
      <c r="P5043" s="9"/>
      <c r="R5043" s="454"/>
      <c r="S5043" s="227"/>
      <c r="T5043" s="4"/>
    </row>
    <row r="5044" spans="1:20" x14ac:dyDescent="0.2">
      <c r="A5044" s="13"/>
      <c r="B5044"/>
      <c r="J5044" s="227"/>
      <c r="O5044" s="226"/>
      <c r="P5044" s="9"/>
      <c r="R5044" s="454"/>
      <c r="S5044" s="227"/>
      <c r="T5044" s="4"/>
    </row>
    <row r="5045" spans="1:20" x14ac:dyDescent="0.2">
      <c r="A5045" s="13"/>
      <c r="B5045"/>
      <c r="J5045" s="227"/>
      <c r="O5045" s="226"/>
      <c r="P5045" s="9"/>
      <c r="R5045" s="454"/>
      <c r="S5045" s="227"/>
      <c r="T5045" s="4"/>
    </row>
    <row r="5046" spans="1:20" x14ac:dyDescent="0.2">
      <c r="A5046" s="13"/>
      <c r="B5046"/>
      <c r="J5046" s="227"/>
      <c r="O5046" s="226"/>
      <c r="P5046" s="9"/>
      <c r="R5046" s="454"/>
      <c r="S5046" s="227"/>
      <c r="T5046" s="4"/>
    </row>
    <row r="5047" spans="1:20" x14ac:dyDescent="0.2">
      <c r="A5047" s="13"/>
      <c r="B5047"/>
      <c r="J5047" s="227"/>
      <c r="O5047" s="226"/>
      <c r="P5047" s="9"/>
      <c r="R5047" s="454"/>
      <c r="S5047" s="227"/>
      <c r="T5047" s="4"/>
    </row>
    <row r="5048" spans="1:20" x14ac:dyDescent="0.2">
      <c r="A5048" s="13"/>
      <c r="B5048"/>
      <c r="J5048" s="227"/>
      <c r="O5048" s="226"/>
      <c r="P5048" s="9"/>
      <c r="R5048" s="454"/>
      <c r="S5048" s="227"/>
      <c r="T5048" s="4"/>
    </row>
    <row r="5049" spans="1:20" x14ac:dyDescent="0.2">
      <c r="A5049" s="13"/>
      <c r="B5049"/>
      <c r="J5049" s="227"/>
      <c r="O5049" s="226"/>
      <c r="P5049" s="9"/>
      <c r="R5049" s="454"/>
      <c r="S5049" s="227"/>
      <c r="T5049" s="4"/>
    </row>
    <row r="5050" spans="1:20" x14ac:dyDescent="0.2">
      <c r="A5050" s="13"/>
      <c r="B5050"/>
      <c r="J5050" s="227"/>
      <c r="O5050" s="226"/>
      <c r="P5050" s="9"/>
      <c r="R5050" s="454"/>
      <c r="S5050" s="227"/>
      <c r="T5050" s="4"/>
    </row>
    <row r="5051" spans="1:20" x14ac:dyDescent="0.2">
      <c r="A5051" s="13"/>
      <c r="B5051"/>
      <c r="J5051" s="227"/>
      <c r="O5051" s="226"/>
      <c r="P5051" s="9"/>
      <c r="R5051" s="454"/>
      <c r="S5051" s="227"/>
      <c r="T5051" s="4"/>
    </row>
    <row r="5052" spans="1:20" x14ac:dyDescent="0.2">
      <c r="A5052" s="13"/>
      <c r="B5052"/>
      <c r="J5052" s="227"/>
      <c r="O5052" s="226"/>
      <c r="P5052" s="9"/>
      <c r="R5052" s="454"/>
      <c r="S5052" s="227"/>
      <c r="T5052" s="4"/>
    </row>
    <row r="5053" spans="1:20" x14ac:dyDescent="0.2">
      <c r="A5053" s="13"/>
      <c r="B5053"/>
      <c r="J5053" s="227"/>
      <c r="O5053" s="226"/>
      <c r="P5053" s="9"/>
      <c r="R5053" s="454"/>
      <c r="S5053" s="227"/>
      <c r="T5053" s="4"/>
    </row>
    <row r="5054" spans="1:20" x14ac:dyDescent="0.2">
      <c r="A5054" s="13"/>
      <c r="B5054"/>
      <c r="J5054" s="227"/>
      <c r="O5054" s="226"/>
      <c r="P5054" s="9"/>
      <c r="R5054" s="454"/>
      <c r="S5054" s="227"/>
      <c r="T5054" s="4"/>
    </row>
    <row r="5055" spans="1:20" x14ac:dyDescent="0.2">
      <c r="A5055" s="13"/>
      <c r="B5055"/>
      <c r="J5055" s="227"/>
      <c r="O5055" s="226"/>
      <c r="P5055" s="9"/>
      <c r="R5055" s="454"/>
      <c r="S5055" s="227"/>
      <c r="T5055" s="4"/>
    </row>
    <row r="5056" spans="1:20" x14ac:dyDescent="0.2">
      <c r="A5056" s="13"/>
      <c r="B5056"/>
      <c r="J5056" s="227"/>
      <c r="O5056" s="226"/>
      <c r="P5056" s="9"/>
      <c r="R5056" s="454"/>
      <c r="S5056" s="227"/>
      <c r="T5056" s="4"/>
    </row>
    <row r="5057" spans="1:20" x14ac:dyDescent="0.2">
      <c r="A5057" s="13"/>
      <c r="B5057"/>
      <c r="J5057" s="227"/>
      <c r="O5057" s="226"/>
      <c r="P5057" s="9"/>
      <c r="R5057" s="454"/>
      <c r="S5057" s="227"/>
      <c r="T5057" s="4"/>
    </row>
    <row r="5058" spans="1:20" x14ac:dyDescent="0.2">
      <c r="A5058" s="13"/>
      <c r="B5058"/>
      <c r="J5058" s="227"/>
      <c r="O5058" s="226"/>
      <c r="P5058" s="9"/>
      <c r="R5058" s="454"/>
      <c r="S5058" s="227"/>
      <c r="T5058" s="4"/>
    </row>
    <row r="5059" spans="1:20" x14ac:dyDescent="0.2">
      <c r="A5059" s="13"/>
      <c r="B5059"/>
      <c r="J5059" s="227"/>
      <c r="O5059" s="226"/>
      <c r="P5059" s="9"/>
      <c r="R5059" s="454"/>
      <c r="S5059" s="227"/>
      <c r="T5059" s="4"/>
    </row>
    <row r="5060" spans="1:20" x14ac:dyDescent="0.2">
      <c r="A5060" s="13"/>
      <c r="B5060"/>
      <c r="J5060" s="227"/>
      <c r="O5060" s="226"/>
      <c r="P5060" s="9"/>
      <c r="R5060" s="454"/>
      <c r="S5060" s="227"/>
      <c r="T5060" s="4"/>
    </row>
    <row r="5061" spans="1:20" x14ac:dyDescent="0.2">
      <c r="A5061" s="13"/>
      <c r="B5061"/>
      <c r="J5061" s="227"/>
      <c r="O5061" s="226"/>
      <c r="P5061" s="9"/>
      <c r="R5061" s="454"/>
      <c r="S5061" s="227"/>
      <c r="T5061" s="4"/>
    </row>
    <row r="5062" spans="1:20" x14ac:dyDescent="0.2">
      <c r="A5062" s="13"/>
      <c r="B5062"/>
      <c r="J5062" s="227"/>
      <c r="O5062" s="226"/>
      <c r="P5062" s="9"/>
      <c r="R5062" s="454"/>
      <c r="S5062" s="227"/>
      <c r="T5062" s="4"/>
    </row>
    <row r="5063" spans="1:20" x14ac:dyDescent="0.2">
      <c r="A5063" s="13"/>
      <c r="B5063"/>
      <c r="J5063" s="227"/>
      <c r="O5063" s="226"/>
      <c r="P5063" s="9"/>
      <c r="R5063" s="454"/>
      <c r="S5063" s="227"/>
      <c r="T5063" s="4"/>
    </row>
    <row r="5064" spans="1:20" x14ac:dyDescent="0.2">
      <c r="A5064" s="13"/>
      <c r="B5064"/>
      <c r="J5064" s="227"/>
      <c r="O5064" s="226"/>
      <c r="P5064" s="9"/>
      <c r="R5064" s="454"/>
      <c r="S5064" s="227"/>
      <c r="T5064" s="4"/>
    </row>
    <row r="5065" spans="1:20" x14ac:dyDescent="0.2">
      <c r="A5065" s="13"/>
      <c r="B5065"/>
      <c r="J5065" s="227"/>
      <c r="O5065" s="226"/>
      <c r="P5065" s="9"/>
      <c r="R5065" s="454"/>
      <c r="S5065" s="227"/>
      <c r="T5065" s="4"/>
    </row>
    <row r="5066" spans="1:20" x14ac:dyDescent="0.2">
      <c r="A5066" s="13"/>
      <c r="B5066"/>
      <c r="J5066" s="227"/>
      <c r="O5066" s="226"/>
      <c r="P5066" s="9"/>
      <c r="R5066" s="454"/>
      <c r="S5066" s="227"/>
      <c r="T5066" s="4"/>
    </row>
    <row r="5067" spans="1:20" x14ac:dyDescent="0.2">
      <c r="A5067" s="13"/>
      <c r="B5067"/>
      <c r="J5067" s="227"/>
      <c r="O5067" s="226"/>
      <c r="P5067" s="9"/>
      <c r="R5067" s="454"/>
      <c r="S5067" s="227"/>
      <c r="T5067" s="4"/>
    </row>
    <row r="5068" spans="1:20" x14ac:dyDescent="0.2">
      <c r="A5068" s="13"/>
      <c r="B5068"/>
      <c r="J5068" s="227"/>
      <c r="O5068" s="226"/>
      <c r="P5068" s="9"/>
      <c r="R5068" s="454"/>
      <c r="S5068" s="227"/>
      <c r="T5068" s="4"/>
    </row>
    <row r="5069" spans="1:20" x14ac:dyDescent="0.2">
      <c r="A5069" s="13"/>
      <c r="B5069"/>
      <c r="J5069" s="227"/>
      <c r="O5069" s="226"/>
      <c r="P5069" s="9"/>
      <c r="R5069" s="454"/>
      <c r="S5069" s="227"/>
      <c r="T5069" s="4"/>
    </row>
    <row r="5070" spans="1:20" x14ac:dyDescent="0.2">
      <c r="A5070" s="13"/>
      <c r="B5070"/>
      <c r="J5070" s="227"/>
      <c r="O5070" s="226"/>
      <c r="P5070" s="9"/>
      <c r="R5070" s="454"/>
      <c r="S5070" s="227"/>
      <c r="T5070" s="4"/>
    </row>
    <row r="5071" spans="1:20" x14ac:dyDescent="0.2">
      <c r="A5071" s="13"/>
      <c r="B5071"/>
      <c r="J5071" s="227"/>
      <c r="O5071" s="226"/>
      <c r="P5071" s="9"/>
      <c r="R5071" s="454"/>
      <c r="S5071" s="227"/>
      <c r="T5071" s="4"/>
    </row>
    <row r="5072" spans="1:20" x14ac:dyDescent="0.2">
      <c r="A5072" s="13"/>
      <c r="B5072"/>
      <c r="J5072" s="227"/>
      <c r="O5072" s="226"/>
      <c r="P5072" s="9"/>
      <c r="R5072" s="454"/>
      <c r="S5072" s="227"/>
      <c r="T5072" s="4"/>
    </row>
    <row r="5073" spans="1:20" x14ac:dyDescent="0.2">
      <c r="A5073" s="13"/>
      <c r="B5073"/>
      <c r="J5073" s="227"/>
      <c r="O5073" s="226"/>
      <c r="P5073" s="9"/>
      <c r="R5073" s="454"/>
      <c r="S5073" s="227"/>
      <c r="T5073" s="4"/>
    </row>
    <row r="5074" spans="1:20" x14ac:dyDescent="0.2">
      <c r="A5074" s="13"/>
      <c r="B5074"/>
      <c r="J5074" s="227"/>
      <c r="O5074" s="226"/>
      <c r="P5074" s="9"/>
      <c r="R5074" s="454"/>
      <c r="S5074" s="227"/>
      <c r="T5074" s="4"/>
    </row>
    <row r="5075" spans="1:20" x14ac:dyDescent="0.2">
      <c r="A5075" s="13"/>
      <c r="B5075"/>
      <c r="J5075" s="227"/>
      <c r="O5075" s="226"/>
      <c r="P5075" s="9"/>
      <c r="R5075" s="454"/>
      <c r="S5075" s="227"/>
      <c r="T5075" s="4"/>
    </row>
    <row r="5076" spans="1:20" x14ac:dyDescent="0.2">
      <c r="A5076" s="13"/>
      <c r="B5076"/>
      <c r="J5076" s="227"/>
      <c r="O5076" s="226"/>
      <c r="P5076" s="9"/>
      <c r="R5076" s="454"/>
      <c r="S5076" s="227"/>
      <c r="T5076" s="4"/>
    </row>
    <row r="5077" spans="1:20" x14ac:dyDescent="0.2">
      <c r="A5077" s="13"/>
      <c r="B5077"/>
      <c r="J5077" s="227"/>
      <c r="O5077" s="226"/>
      <c r="P5077" s="9"/>
      <c r="R5077" s="454"/>
      <c r="S5077" s="227"/>
      <c r="T5077" s="4"/>
    </row>
    <row r="5078" spans="1:20" x14ac:dyDescent="0.2">
      <c r="A5078" s="13"/>
      <c r="B5078"/>
      <c r="J5078" s="227"/>
      <c r="O5078" s="226"/>
      <c r="P5078" s="9"/>
      <c r="R5078" s="454"/>
      <c r="S5078" s="227"/>
      <c r="T5078" s="4"/>
    </row>
    <row r="5079" spans="1:20" x14ac:dyDescent="0.2">
      <c r="A5079" s="13"/>
      <c r="B5079"/>
      <c r="J5079" s="227"/>
      <c r="O5079" s="226"/>
      <c r="P5079" s="9"/>
      <c r="R5079" s="454"/>
      <c r="S5079" s="227"/>
      <c r="T5079" s="4"/>
    </row>
    <row r="5080" spans="1:20" x14ac:dyDescent="0.2">
      <c r="A5080" s="13"/>
      <c r="B5080"/>
      <c r="J5080" s="227"/>
      <c r="O5080" s="226"/>
      <c r="P5080" s="9"/>
      <c r="R5080" s="454"/>
      <c r="S5080" s="227"/>
      <c r="T5080" s="4"/>
    </row>
    <row r="5081" spans="1:20" x14ac:dyDescent="0.2">
      <c r="A5081" s="13"/>
      <c r="B5081"/>
      <c r="J5081" s="227"/>
      <c r="O5081" s="226"/>
      <c r="P5081" s="9"/>
      <c r="R5081" s="454"/>
      <c r="S5081" s="227"/>
      <c r="T5081" s="4"/>
    </row>
    <row r="5082" spans="1:20" x14ac:dyDescent="0.2">
      <c r="A5082" s="13"/>
      <c r="B5082"/>
      <c r="J5082" s="227"/>
      <c r="O5082" s="226"/>
      <c r="P5082" s="9"/>
      <c r="R5082" s="454"/>
      <c r="S5082" s="227"/>
      <c r="T5082" s="4"/>
    </row>
    <row r="5083" spans="1:20" x14ac:dyDescent="0.2">
      <c r="A5083" s="13"/>
      <c r="B5083"/>
      <c r="J5083" s="227"/>
      <c r="O5083" s="226"/>
      <c r="P5083" s="9"/>
      <c r="R5083" s="454"/>
      <c r="S5083" s="227"/>
      <c r="T5083" s="4"/>
    </row>
    <row r="5084" spans="1:20" x14ac:dyDescent="0.2">
      <c r="A5084" s="13"/>
      <c r="B5084"/>
      <c r="J5084" s="227"/>
      <c r="O5084" s="226"/>
      <c r="P5084" s="9"/>
      <c r="R5084" s="454"/>
      <c r="S5084" s="227"/>
      <c r="T5084" s="4"/>
    </row>
    <row r="5085" spans="1:20" x14ac:dyDescent="0.2">
      <c r="A5085" s="13"/>
      <c r="B5085"/>
      <c r="J5085" s="227"/>
      <c r="O5085" s="226"/>
      <c r="P5085" s="9"/>
      <c r="R5085" s="454"/>
      <c r="S5085" s="227"/>
      <c r="T5085" s="4"/>
    </row>
    <row r="5086" spans="1:20" x14ac:dyDescent="0.2">
      <c r="A5086" s="13"/>
      <c r="B5086"/>
      <c r="J5086" s="227"/>
      <c r="O5086" s="226"/>
      <c r="P5086" s="9"/>
      <c r="R5086" s="454"/>
      <c r="S5086" s="227"/>
      <c r="T5086" s="4"/>
    </row>
    <row r="5087" spans="1:20" x14ac:dyDescent="0.2">
      <c r="A5087" s="13"/>
      <c r="B5087"/>
      <c r="J5087" s="227"/>
      <c r="O5087" s="226"/>
      <c r="P5087" s="9"/>
      <c r="R5087" s="454"/>
      <c r="S5087" s="227"/>
      <c r="T5087" s="4"/>
    </row>
    <row r="5088" spans="1:20" x14ac:dyDescent="0.2">
      <c r="A5088" s="13"/>
      <c r="B5088"/>
      <c r="J5088" s="227"/>
      <c r="O5088" s="226"/>
      <c r="P5088" s="9"/>
      <c r="R5088" s="454"/>
      <c r="S5088" s="227"/>
      <c r="T5088" s="4"/>
    </row>
    <row r="5089" spans="1:20" x14ac:dyDescent="0.2">
      <c r="A5089" s="13"/>
      <c r="B5089"/>
      <c r="J5089" s="227"/>
      <c r="O5089" s="226"/>
      <c r="P5089" s="9"/>
      <c r="R5089" s="454"/>
      <c r="S5089" s="227"/>
      <c r="T5089" s="4"/>
    </row>
    <row r="5090" spans="1:20" x14ac:dyDescent="0.2">
      <c r="A5090" s="13"/>
      <c r="B5090"/>
      <c r="J5090" s="227"/>
      <c r="O5090" s="226"/>
      <c r="P5090" s="9"/>
      <c r="R5090" s="454"/>
      <c r="S5090" s="227"/>
      <c r="T5090" s="4"/>
    </row>
    <row r="5091" spans="1:20" x14ac:dyDescent="0.2">
      <c r="A5091" s="13"/>
      <c r="B5091"/>
      <c r="J5091" s="227"/>
      <c r="O5091" s="226"/>
      <c r="P5091" s="9"/>
      <c r="R5091" s="454"/>
      <c r="S5091" s="227"/>
      <c r="T5091" s="4"/>
    </row>
    <row r="5092" spans="1:20" x14ac:dyDescent="0.2">
      <c r="A5092" s="13"/>
      <c r="B5092"/>
      <c r="J5092" s="227"/>
      <c r="O5092" s="226"/>
      <c r="P5092" s="9"/>
      <c r="R5092" s="454"/>
      <c r="S5092" s="227"/>
      <c r="T5092" s="4"/>
    </row>
    <row r="5093" spans="1:20" x14ac:dyDescent="0.2">
      <c r="A5093" s="13"/>
      <c r="B5093"/>
      <c r="J5093" s="227"/>
      <c r="O5093" s="226"/>
      <c r="P5093" s="9"/>
      <c r="R5093" s="454"/>
      <c r="S5093" s="227"/>
      <c r="T5093" s="4"/>
    </row>
    <row r="5094" spans="1:20" x14ac:dyDescent="0.2">
      <c r="A5094" s="13"/>
      <c r="B5094"/>
      <c r="J5094" s="227"/>
      <c r="O5094" s="226"/>
      <c r="P5094" s="9"/>
      <c r="R5094" s="454"/>
      <c r="S5094" s="227"/>
      <c r="T5094" s="4"/>
    </row>
    <row r="5095" spans="1:20" x14ac:dyDescent="0.2">
      <c r="A5095" s="13"/>
      <c r="B5095"/>
      <c r="J5095" s="227"/>
      <c r="O5095" s="226"/>
      <c r="P5095" s="9"/>
      <c r="R5095" s="454"/>
      <c r="S5095" s="227"/>
      <c r="T5095" s="4"/>
    </row>
    <row r="5096" spans="1:20" x14ac:dyDescent="0.2">
      <c r="A5096" s="13"/>
      <c r="B5096"/>
      <c r="J5096" s="227"/>
      <c r="O5096" s="226"/>
      <c r="P5096" s="9"/>
      <c r="R5096" s="454"/>
      <c r="S5096" s="227"/>
      <c r="T5096" s="4"/>
    </row>
    <row r="5097" spans="1:20" x14ac:dyDescent="0.2">
      <c r="A5097" s="13"/>
      <c r="B5097"/>
      <c r="J5097" s="227"/>
      <c r="O5097" s="226"/>
      <c r="P5097" s="9"/>
      <c r="R5097" s="454"/>
      <c r="S5097" s="227"/>
      <c r="T5097" s="4"/>
    </row>
    <row r="5098" spans="1:20" x14ac:dyDescent="0.2">
      <c r="A5098" s="13"/>
      <c r="B5098"/>
      <c r="J5098" s="227"/>
      <c r="O5098" s="226"/>
      <c r="P5098" s="9"/>
      <c r="R5098" s="454"/>
      <c r="S5098" s="227"/>
      <c r="T5098" s="4"/>
    </row>
    <row r="5099" spans="1:20" x14ac:dyDescent="0.2">
      <c r="A5099" s="13"/>
      <c r="B5099"/>
      <c r="J5099" s="227"/>
      <c r="O5099" s="226"/>
      <c r="P5099" s="9"/>
      <c r="R5099" s="454"/>
      <c r="S5099" s="227"/>
      <c r="T5099" s="4"/>
    </row>
    <row r="5100" spans="1:20" x14ac:dyDescent="0.2">
      <c r="A5100" s="13"/>
      <c r="B5100"/>
      <c r="J5100" s="227"/>
      <c r="O5100" s="226"/>
      <c r="P5100" s="9"/>
      <c r="R5100" s="454"/>
      <c r="S5100" s="227"/>
      <c r="T5100" s="4"/>
    </row>
    <row r="5101" spans="1:20" x14ac:dyDescent="0.2">
      <c r="A5101" s="13"/>
      <c r="B5101"/>
      <c r="J5101" s="227"/>
      <c r="O5101" s="226"/>
      <c r="P5101" s="9"/>
      <c r="R5101" s="454"/>
      <c r="S5101" s="227"/>
      <c r="T5101" s="4"/>
    </row>
    <row r="5102" spans="1:20" x14ac:dyDescent="0.2">
      <c r="A5102" s="13"/>
      <c r="B5102"/>
      <c r="J5102" s="227"/>
      <c r="O5102" s="226"/>
      <c r="P5102" s="9"/>
      <c r="R5102" s="454"/>
      <c r="S5102" s="227"/>
      <c r="T5102" s="4"/>
    </row>
    <row r="5103" spans="1:20" x14ac:dyDescent="0.2">
      <c r="A5103" s="13"/>
      <c r="B5103"/>
      <c r="J5103" s="227"/>
      <c r="O5103" s="226"/>
      <c r="P5103" s="9"/>
      <c r="R5103" s="454"/>
      <c r="S5103" s="227"/>
      <c r="T5103" s="4"/>
    </row>
    <row r="5104" spans="1:20" x14ac:dyDescent="0.2">
      <c r="A5104" s="13"/>
      <c r="B5104"/>
      <c r="J5104" s="227"/>
      <c r="O5104" s="226"/>
      <c r="P5104" s="9"/>
      <c r="R5104" s="454"/>
      <c r="S5104" s="227"/>
      <c r="T5104" s="4"/>
    </row>
    <row r="5105" spans="1:20" x14ac:dyDescent="0.2">
      <c r="A5105" s="13"/>
      <c r="B5105"/>
      <c r="J5105" s="227"/>
      <c r="O5105" s="226"/>
      <c r="P5105" s="9"/>
      <c r="R5105" s="454"/>
      <c r="S5105" s="227"/>
      <c r="T5105" s="4"/>
    </row>
    <row r="5106" spans="1:20" x14ac:dyDescent="0.2">
      <c r="A5106" s="13"/>
      <c r="B5106"/>
      <c r="J5106" s="227"/>
      <c r="O5106" s="226"/>
      <c r="P5106" s="9"/>
      <c r="R5106" s="454"/>
      <c r="S5106" s="227"/>
      <c r="T5106" s="4"/>
    </row>
    <row r="5107" spans="1:20" x14ac:dyDescent="0.2">
      <c r="A5107" s="13"/>
      <c r="B5107"/>
      <c r="J5107" s="227"/>
      <c r="O5107" s="226"/>
      <c r="P5107" s="9"/>
      <c r="R5107" s="454"/>
      <c r="S5107" s="227"/>
      <c r="T5107" s="4"/>
    </row>
    <row r="5108" spans="1:20" x14ac:dyDescent="0.2">
      <c r="A5108" s="13"/>
      <c r="B5108"/>
      <c r="J5108" s="227"/>
      <c r="O5108" s="226"/>
      <c r="P5108" s="9"/>
      <c r="R5108" s="454"/>
      <c r="S5108" s="227"/>
      <c r="T5108" s="4"/>
    </row>
    <row r="5109" spans="1:20" x14ac:dyDescent="0.2">
      <c r="A5109" s="13"/>
      <c r="B5109"/>
      <c r="J5109" s="227"/>
      <c r="O5109" s="226"/>
      <c r="P5109" s="9"/>
      <c r="R5109" s="454"/>
      <c r="S5109" s="227"/>
      <c r="T5109" s="4"/>
    </row>
    <row r="5110" spans="1:20" x14ac:dyDescent="0.2">
      <c r="A5110" s="13"/>
      <c r="B5110"/>
      <c r="J5110" s="227"/>
      <c r="O5110" s="226"/>
      <c r="P5110" s="9"/>
      <c r="R5110" s="454"/>
      <c r="S5110" s="227"/>
      <c r="T5110" s="4"/>
    </row>
    <row r="5111" spans="1:20" x14ac:dyDescent="0.2">
      <c r="A5111" s="13"/>
      <c r="B5111"/>
      <c r="J5111" s="227"/>
      <c r="O5111" s="226"/>
      <c r="P5111" s="9"/>
      <c r="R5111" s="454"/>
      <c r="S5111" s="227"/>
      <c r="T5111" s="4"/>
    </row>
    <row r="5112" spans="1:20" x14ac:dyDescent="0.2">
      <c r="A5112" s="13"/>
      <c r="B5112"/>
      <c r="J5112" s="227"/>
      <c r="O5112" s="226"/>
      <c r="P5112" s="9"/>
      <c r="R5112" s="454"/>
      <c r="S5112" s="227"/>
      <c r="T5112" s="4"/>
    </row>
    <row r="5113" spans="1:20" x14ac:dyDescent="0.2">
      <c r="A5113" s="13"/>
      <c r="B5113"/>
      <c r="J5113" s="227"/>
      <c r="O5113" s="226"/>
      <c r="P5113" s="9"/>
      <c r="R5113" s="454"/>
      <c r="S5113" s="227"/>
      <c r="T5113" s="4"/>
    </row>
    <row r="5114" spans="1:20" x14ac:dyDescent="0.2">
      <c r="A5114" s="13"/>
      <c r="B5114"/>
      <c r="J5114" s="227"/>
      <c r="O5114" s="226"/>
      <c r="P5114" s="9"/>
      <c r="R5114" s="454"/>
      <c r="S5114" s="227"/>
      <c r="T5114" s="4"/>
    </row>
    <row r="5115" spans="1:20" x14ac:dyDescent="0.2">
      <c r="A5115" s="13"/>
      <c r="B5115"/>
      <c r="J5115" s="227"/>
      <c r="O5115" s="226"/>
      <c r="P5115" s="9"/>
      <c r="R5115" s="454"/>
      <c r="S5115" s="227"/>
      <c r="T5115" s="4"/>
    </row>
    <row r="5116" spans="1:20" x14ac:dyDescent="0.2">
      <c r="A5116" s="13"/>
      <c r="B5116"/>
      <c r="J5116" s="227"/>
      <c r="O5116" s="226"/>
      <c r="P5116" s="9"/>
      <c r="R5116" s="454"/>
      <c r="S5116" s="227"/>
      <c r="T5116" s="4"/>
    </row>
    <row r="5117" spans="1:20" x14ac:dyDescent="0.2">
      <c r="A5117" s="13"/>
      <c r="B5117"/>
      <c r="J5117" s="227"/>
      <c r="O5117" s="226"/>
      <c r="P5117" s="9"/>
      <c r="R5117" s="454"/>
      <c r="S5117" s="227"/>
      <c r="T5117" s="4"/>
    </row>
    <row r="5118" spans="1:20" x14ac:dyDescent="0.2">
      <c r="A5118" s="13"/>
      <c r="B5118"/>
      <c r="J5118" s="227"/>
      <c r="O5118" s="226"/>
      <c r="P5118" s="9"/>
      <c r="R5118" s="454"/>
      <c r="S5118" s="227"/>
      <c r="T5118" s="4"/>
    </row>
    <row r="5119" spans="1:20" x14ac:dyDescent="0.2">
      <c r="A5119" s="13"/>
      <c r="B5119"/>
      <c r="J5119" s="227"/>
      <c r="O5119" s="226"/>
      <c r="P5119" s="9"/>
      <c r="R5119" s="454"/>
      <c r="S5119" s="227"/>
      <c r="T5119" s="4"/>
    </row>
    <row r="5120" spans="1:20" x14ac:dyDescent="0.2">
      <c r="A5120" s="13"/>
      <c r="B5120"/>
      <c r="J5120" s="227"/>
      <c r="O5120" s="226"/>
      <c r="P5120" s="9"/>
      <c r="R5120" s="454"/>
      <c r="S5120" s="227"/>
      <c r="T5120" s="4"/>
    </row>
    <row r="5121" spans="1:20" x14ac:dyDescent="0.2">
      <c r="A5121" s="13"/>
      <c r="B5121"/>
      <c r="J5121" s="227"/>
      <c r="O5121" s="226"/>
      <c r="P5121" s="9"/>
      <c r="R5121" s="454"/>
      <c r="S5121" s="227"/>
      <c r="T5121" s="4"/>
    </row>
    <row r="5122" spans="1:20" x14ac:dyDescent="0.2">
      <c r="A5122" s="13"/>
      <c r="B5122"/>
      <c r="J5122" s="227"/>
      <c r="O5122" s="226"/>
      <c r="P5122" s="9"/>
      <c r="R5122" s="454"/>
      <c r="S5122" s="227"/>
      <c r="T5122" s="4"/>
    </row>
    <row r="5123" spans="1:20" x14ac:dyDescent="0.2">
      <c r="A5123" s="13"/>
      <c r="B5123"/>
      <c r="J5123" s="227"/>
      <c r="O5123" s="226"/>
      <c r="P5123" s="9"/>
      <c r="R5123" s="454"/>
      <c r="S5123" s="227"/>
      <c r="T5123" s="4"/>
    </row>
    <row r="5124" spans="1:20" x14ac:dyDescent="0.2">
      <c r="A5124" s="13"/>
      <c r="B5124"/>
      <c r="J5124" s="227"/>
      <c r="O5124" s="226"/>
      <c r="P5124" s="9"/>
      <c r="R5124" s="454"/>
      <c r="S5124" s="227"/>
      <c r="T5124" s="4"/>
    </row>
    <row r="5125" spans="1:20" x14ac:dyDescent="0.2">
      <c r="A5125" s="13"/>
      <c r="B5125"/>
      <c r="J5125" s="227"/>
      <c r="O5125" s="226"/>
      <c r="P5125" s="9"/>
      <c r="R5125" s="454"/>
      <c r="S5125" s="227"/>
      <c r="T5125" s="4"/>
    </row>
    <row r="5126" spans="1:20" x14ac:dyDescent="0.2">
      <c r="A5126" s="13"/>
      <c r="B5126"/>
      <c r="J5126" s="227"/>
      <c r="O5126" s="226"/>
      <c r="P5126" s="9"/>
      <c r="R5126" s="454"/>
      <c r="S5126" s="227"/>
      <c r="T5126" s="4"/>
    </row>
    <row r="5127" spans="1:20" x14ac:dyDescent="0.2">
      <c r="A5127" s="13"/>
      <c r="B5127"/>
      <c r="J5127" s="227"/>
      <c r="O5127" s="226"/>
      <c r="P5127" s="9"/>
      <c r="R5127" s="454"/>
      <c r="S5127" s="227"/>
      <c r="T5127" s="4"/>
    </row>
    <row r="5128" spans="1:20" x14ac:dyDescent="0.2">
      <c r="A5128" s="13"/>
      <c r="B5128"/>
      <c r="J5128" s="227"/>
      <c r="O5128" s="226"/>
      <c r="P5128" s="9"/>
      <c r="R5128" s="454"/>
      <c r="S5128" s="227"/>
      <c r="T5128" s="4"/>
    </row>
    <row r="5129" spans="1:20" x14ac:dyDescent="0.2">
      <c r="A5129" s="13"/>
      <c r="B5129"/>
      <c r="J5129" s="227"/>
      <c r="O5129" s="226"/>
      <c r="P5129" s="9"/>
      <c r="R5129" s="454"/>
      <c r="S5129" s="227"/>
      <c r="T5129" s="4"/>
    </row>
    <row r="5130" spans="1:20" x14ac:dyDescent="0.2">
      <c r="A5130" s="13"/>
      <c r="B5130"/>
      <c r="J5130" s="227"/>
      <c r="O5130" s="226"/>
      <c r="P5130" s="9"/>
      <c r="R5130" s="454"/>
      <c r="S5130" s="227"/>
      <c r="T5130" s="4"/>
    </row>
    <row r="5131" spans="1:20" x14ac:dyDescent="0.2">
      <c r="A5131" s="13"/>
      <c r="B5131"/>
      <c r="J5131" s="227"/>
      <c r="O5131" s="226"/>
      <c r="P5131" s="9"/>
      <c r="R5131" s="454"/>
      <c r="S5131" s="227"/>
      <c r="T5131" s="4"/>
    </row>
    <row r="5132" spans="1:20" x14ac:dyDescent="0.2">
      <c r="A5132" s="13"/>
      <c r="B5132"/>
      <c r="J5132" s="227"/>
      <c r="O5132" s="226"/>
      <c r="P5132" s="9"/>
      <c r="R5132" s="454"/>
      <c r="S5132" s="227"/>
      <c r="T5132" s="4"/>
    </row>
    <row r="5133" spans="1:20" x14ac:dyDescent="0.2">
      <c r="A5133" s="13"/>
      <c r="B5133"/>
      <c r="J5133" s="227"/>
      <c r="O5133" s="226"/>
      <c r="P5133" s="9"/>
      <c r="R5133" s="454"/>
      <c r="S5133" s="227"/>
      <c r="T5133" s="4"/>
    </row>
    <row r="5134" spans="1:20" x14ac:dyDescent="0.2">
      <c r="A5134" s="13"/>
      <c r="B5134"/>
      <c r="J5134" s="227"/>
      <c r="O5134" s="226"/>
      <c r="P5134" s="9"/>
      <c r="R5134" s="454"/>
      <c r="S5134" s="227"/>
      <c r="T5134" s="4"/>
    </row>
    <row r="5135" spans="1:20" x14ac:dyDescent="0.2">
      <c r="A5135" s="13"/>
      <c r="B5135"/>
      <c r="J5135" s="227"/>
      <c r="O5135" s="226"/>
      <c r="P5135" s="9"/>
      <c r="R5135" s="454"/>
      <c r="S5135" s="227"/>
      <c r="T5135" s="4"/>
    </row>
    <row r="5136" spans="1:20" x14ac:dyDescent="0.2">
      <c r="A5136" s="13"/>
      <c r="B5136"/>
      <c r="J5136" s="227"/>
      <c r="O5136" s="226"/>
      <c r="P5136" s="9"/>
      <c r="R5136" s="454"/>
      <c r="S5136" s="227"/>
      <c r="T5136" s="4"/>
    </row>
    <row r="5137" spans="1:20" x14ac:dyDescent="0.2">
      <c r="A5137" s="13"/>
      <c r="B5137"/>
      <c r="J5137" s="227"/>
      <c r="O5137" s="226"/>
      <c r="P5137" s="9"/>
      <c r="R5137" s="454"/>
      <c r="S5137" s="227"/>
      <c r="T5137" s="4"/>
    </row>
    <row r="5138" spans="1:20" x14ac:dyDescent="0.2">
      <c r="A5138" s="13"/>
      <c r="B5138"/>
      <c r="J5138" s="227"/>
      <c r="O5138" s="226"/>
      <c r="P5138" s="9"/>
      <c r="R5138" s="454"/>
      <c r="S5138" s="227"/>
      <c r="T5138" s="4"/>
    </row>
    <row r="5139" spans="1:20" x14ac:dyDescent="0.2">
      <c r="A5139" s="13"/>
      <c r="B5139"/>
      <c r="J5139" s="227"/>
      <c r="O5139" s="226"/>
      <c r="P5139" s="9"/>
      <c r="R5139" s="454"/>
      <c r="S5139" s="227"/>
      <c r="T5139" s="4"/>
    </row>
    <row r="5140" spans="1:20" x14ac:dyDescent="0.2">
      <c r="A5140" s="13"/>
      <c r="B5140"/>
      <c r="J5140" s="227"/>
      <c r="O5140" s="226"/>
      <c r="P5140" s="9"/>
      <c r="R5140" s="454"/>
      <c r="S5140" s="227"/>
      <c r="T5140" s="4"/>
    </row>
    <row r="5141" spans="1:20" x14ac:dyDescent="0.2">
      <c r="A5141" s="13"/>
      <c r="B5141"/>
      <c r="J5141" s="227"/>
      <c r="O5141" s="226"/>
      <c r="P5141" s="9"/>
      <c r="R5141" s="454"/>
      <c r="S5141" s="227"/>
      <c r="T5141" s="4"/>
    </row>
    <row r="5142" spans="1:20" x14ac:dyDescent="0.2">
      <c r="A5142" s="13"/>
      <c r="B5142"/>
      <c r="J5142" s="227"/>
      <c r="O5142" s="226"/>
      <c r="P5142" s="9"/>
      <c r="R5142" s="454"/>
      <c r="S5142" s="227"/>
      <c r="T5142" s="4"/>
    </row>
    <row r="5143" spans="1:20" x14ac:dyDescent="0.2">
      <c r="A5143" s="13"/>
      <c r="B5143"/>
      <c r="J5143" s="227"/>
      <c r="O5143" s="226"/>
      <c r="P5143" s="9"/>
      <c r="R5143" s="454"/>
      <c r="S5143" s="227"/>
      <c r="T5143" s="4"/>
    </row>
    <row r="5144" spans="1:20" x14ac:dyDescent="0.2">
      <c r="A5144" s="13"/>
      <c r="B5144"/>
      <c r="J5144" s="227"/>
      <c r="O5144" s="226"/>
      <c r="P5144" s="9"/>
      <c r="R5144" s="454"/>
      <c r="S5144" s="227"/>
      <c r="T5144" s="4"/>
    </row>
    <row r="5145" spans="1:20" x14ac:dyDescent="0.2">
      <c r="A5145" s="13"/>
      <c r="B5145"/>
      <c r="J5145" s="227"/>
      <c r="O5145" s="226"/>
      <c r="P5145" s="9"/>
      <c r="R5145" s="454"/>
      <c r="S5145" s="227"/>
      <c r="T5145" s="4"/>
    </row>
    <row r="5146" spans="1:20" x14ac:dyDescent="0.2">
      <c r="A5146" s="13"/>
      <c r="B5146"/>
      <c r="J5146" s="227"/>
      <c r="O5146" s="226"/>
      <c r="P5146" s="9"/>
      <c r="R5146" s="454"/>
      <c r="S5146" s="227"/>
      <c r="T5146" s="4"/>
    </row>
    <row r="5147" spans="1:20" x14ac:dyDescent="0.2">
      <c r="A5147" s="13"/>
      <c r="B5147"/>
      <c r="J5147" s="227"/>
      <c r="O5147" s="226"/>
      <c r="P5147" s="9"/>
      <c r="R5147" s="454"/>
      <c r="S5147" s="227"/>
      <c r="T5147" s="4"/>
    </row>
    <row r="5148" spans="1:20" x14ac:dyDescent="0.2">
      <c r="A5148" s="13"/>
      <c r="B5148"/>
      <c r="J5148" s="227"/>
      <c r="O5148" s="226"/>
      <c r="P5148" s="9"/>
      <c r="R5148" s="454"/>
      <c r="S5148" s="227"/>
      <c r="T5148" s="4"/>
    </row>
    <row r="5149" spans="1:20" x14ac:dyDescent="0.2">
      <c r="A5149" s="13"/>
      <c r="B5149"/>
      <c r="J5149" s="227"/>
      <c r="O5149" s="226"/>
      <c r="P5149" s="9"/>
      <c r="R5149" s="454"/>
      <c r="S5149" s="227"/>
      <c r="T5149" s="4"/>
    </row>
    <row r="5150" spans="1:20" x14ac:dyDescent="0.2">
      <c r="A5150" s="13"/>
      <c r="B5150"/>
      <c r="J5150" s="227"/>
      <c r="O5150" s="226"/>
      <c r="P5150" s="9"/>
      <c r="R5150" s="454"/>
      <c r="S5150" s="227"/>
      <c r="T5150" s="4"/>
    </row>
    <row r="5151" spans="1:20" x14ac:dyDescent="0.2">
      <c r="A5151" s="13"/>
      <c r="B5151"/>
      <c r="J5151" s="227"/>
      <c r="O5151" s="226"/>
      <c r="P5151" s="9"/>
      <c r="R5151" s="454"/>
      <c r="S5151" s="227"/>
      <c r="T5151" s="4"/>
    </row>
    <row r="5152" spans="1:20" x14ac:dyDescent="0.2">
      <c r="A5152" s="13"/>
      <c r="B5152"/>
      <c r="J5152" s="227"/>
      <c r="O5152" s="226"/>
      <c r="P5152" s="9"/>
      <c r="R5152" s="454"/>
      <c r="S5152" s="227"/>
      <c r="T5152" s="4"/>
    </row>
    <row r="5153" spans="1:20" x14ac:dyDescent="0.2">
      <c r="A5153" s="13"/>
      <c r="B5153"/>
      <c r="J5153" s="227"/>
      <c r="O5153" s="226"/>
      <c r="P5153" s="9"/>
      <c r="R5153" s="454"/>
      <c r="S5153" s="227"/>
      <c r="T5153" s="4"/>
    </row>
    <row r="5154" spans="1:20" x14ac:dyDescent="0.2">
      <c r="A5154" s="13"/>
      <c r="B5154"/>
      <c r="J5154" s="227"/>
      <c r="O5154" s="226"/>
      <c r="P5154" s="9"/>
      <c r="R5154" s="454"/>
      <c r="S5154" s="227"/>
      <c r="T5154" s="4"/>
    </row>
    <row r="5155" spans="1:20" x14ac:dyDescent="0.2">
      <c r="A5155" s="13"/>
      <c r="B5155"/>
      <c r="J5155" s="227"/>
      <c r="O5155" s="226"/>
      <c r="P5155" s="9"/>
      <c r="R5155" s="454"/>
      <c r="S5155" s="227"/>
      <c r="T5155" s="4"/>
    </row>
    <row r="5156" spans="1:20" x14ac:dyDescent="0.2">
      <c r="A5156" s="13"/>
      <c r="B5156"/>
      <c r="J5156" s="227"/>
      <c r="O5156" s="226"/>
      <c r="P5156" s="9"/>
      <c r="R5156" s="454"/>
      <c r="S5156" s="227"/>
      <c r="T5156" s="4"/>
    </row>
    <row r="5157" spans="1:20" x14ac:dyDescent="0.2">
      <c r="A5157" s="13"/>
      <c r="B5157"/>
      <c r="J5157" s="227"/>
      <c r="O5157" s="226"/>
      <c r="P5157" s="9"/>
      <c r="R5157" s="454"/>
      <c r="S5157" s="227"/>
      <c r="T5157" s="4"/>
    </row>
    <row r="5158" spans="1:20" x14ac:dyDescent="0.2">
      <c r="A5158" s="13"/>
      <c r="B5158"/>
      <c r="J5158" s="227"/>
      <c r="O5158" s="226"/>
      <c r="P5158" s="9"/>
      <c r="R5158" s="454"/>
      <c r="S5158" s="227"/>
      <c r="T5158" s="4"/>
    </row>
    <row r="5159" spans="1:20" x14ac:dyDescent="0.2">
      <c r="A5159" s="13"/>
      <c r="B5159"/>
      <c r="J5159" s="227"/>
      <c r="O5159" s="226"/>
      <c r="P5159" s="9"/>
      <c r="R5159" s="454"/>
      <c r="S5159" s="227"/>
      <c r="T5159" s="4"/>
    </row>
    <row r="5160" spans="1:20" x14ac:dyDescent="0.2">
      <c r="A5160" s="13"/>
      <c r="B5160"/>
      <c r="J5160" s="227"/>
      <c r="O5160" s="226"/>
      <c r="P5160" s="9"/>
      <c r="R5160" s="454"/>
      <c r="S5160" s="227"/>
      <c r="T5160" s="4"/>
    </row>
    <row r="5161" spans="1:20" x14ac:dyDescent="0.2">
      <c r="A5161" s="13"/>
      <c r="B5161"/>
      <c r="J5161" s="227"/>
      <c r="O5161" s="226"/>
      <c r="P5161" s="9"/>
      <c r="R5161" s="454"/>
      <c r="S5161" s="227"/>
      <c r="T5161" s="4"/>
    </row>
    <row r="5162" spans="1:20" x14ac:dyDescent="0.2">
      <c r="A5162" s="13"/>
      <c r="B5162"/>
      <c r="J5162" s="227"/>
      <c r="O5162" s="226"/>
      <c r="P5162" s="9"/>
      <c r="R5162" s="454"/>
      <c r="S5162" s="227"/>
      <c r="T5162" s="4"/>
    </row>
    <row r="5163" spans="1:20" x14ac:dyDescent="0.2">
      <c r="A5163" s="13"/>
      <c r="B5163"/>
      <c r="J5163" s="227"/>
      <c r="O5163" s="226"/>
      <c r="P5163" s="9"/>
      <c r="R5163" s="454"/>
      <c r="S5163" s="227"/>
      <c r="T5163" s="4"/>
    </row>
    <row r="5164" spans="1:20" x14ac:dyDescent="0.2">
      <c r="A5164" s="13"/>
      <c r="B5164"/>
      <c r="J5164" s="227"/>
      <c r="O5164" s="226"/>
      <c r="P5164" s="9"/>
      <c r="R5164" s="454"/>
      <c r="S5164" s="227"/>
      <c r="T5164" s="4"/>
    </row>
    <row r="5165" spans="1:20" x14ac:dyDescent="0.2">
      <c r="A5165" s="13"/>
      <c r="B5165"/>
      <c r="J5165" s="227"/>
      <c r="O5165" s="226"/>
      <c r="P5165" s="9"/>
      <c r="R5165" s="454"/>
      <c r="S5165" s="227"/>
      <c r="T5165" s="4"/>
    </row>
    <row r="5166" spans="1:20" x14ac:dyDescent="0.2">
      <c r="A5166" s="13"/>
      <c r="B5166"/>
      <c r="J5166" s="227"/>
      <c r="O5166" s="226"/>
      <c r="P5166" s="9"/>
      <c r="R5166" s="454"/>
      <c r="S5166" s="227"/>
      <c r="T5166" s="4"/>
    </row>
    <row r="5167" spans="1:20" x14ac:dyDescent="0.2">
      <c r="A5167" s="13"/>
      <c r="B5167"/>
      <c r="J5167" s="227"/>
      <c r="O5167" s="226"/>
      <c r="P5167" s="9"/>
      <c r="R5167" s="454"/>
      <c r="S5167" s="227"/>
      <c r="T5167" s="4"/>
    </row>
    <row r="5168" spans="1:20" x14ac:dyDescent="0.2">
      <c r="A5168" s="13"/>
      <c r="B5168"/>
      <c r="J5168" s="227"/>
      <c r="O5168" s="226"/>
      <c r="P5168" s="9"/>
      <c r="R5168" s="454"/>
      <c r="S5168" s="227"/>
      <c r="T5168" s="4"/>
    </row>
    <row r="5169" spans="1:20" x14ac:dyDescent="0.2">
      <c r="A5169" s="13"/>
      <c r="B5169"/>
      <c r="J5169" s="227"/>
      <c r="O5169" s="226"/>
      <c r="P5169" s="9"/>
      <c r="R5169" s="454"/>
      <c r="S5169" s="227"/>
      <c r="T5169" s="4"/>
    </row>
    <row r="5170" spans="1:20" x14ac:dyDescent="0.2">
      <c r="A5170" s="13"/>
      <c r="B5170"/>
      <c r="J5170" s="227"/>
      <c r="O5170" s="226"/>
      <c r="P5170" s="9"/>
      <c r="R5170" s="454"/>
      <c r="S5170" s="227"/>
      <c r="T5170" s="4"/>
    </row>
    <row r="5171" spans="1:20" x14ac:dyDescent="0.2">
      <c r="A5171" s="13"/>
      <c r="B5171"/>
      <c r="J5171" s="227"/>
      <c r="O5171" s="226"/>
      <c r="P5171" s="9"/>
      <c r="R5171" s="454"/>
      <c r="S5171" s="227"/>
      <c r="T5171" s="4"/>
    </row>
    <row r="5172" spans="1:20" x14ac:dyDescent="0.2">
      <c r="A5172" s="13"/>
      <c r="B5172"/>
      <c r="J5172" s="227"/>
      <c r="O5172" s="226"/>
      <c r="P5172" s="9"/>
      <c r="R5172" s="454"/>
      <c r="S5172" s="227"/>
      <c r="T5172" s="4"/>
    </row>
    <row r="5173" spans="1:20" x14ac:dyDescent="0.2">
      <c r="A5173" s="13"/>
      <c r="B5173"/>
      <c r="J5173" s="227"/>
      <c r="O5173" s="226"/>
      <c r="P5173" s="9"/>
      <c r="R5173" s="454"/>
      <c r="S5173" s="227"/>
      <c r="T5173" s="4"/>
    </row>
    <row r="5174" spans="1:20" x14ac:dyDescent="0.2">
      <c r="A5174" s="13"/>
      <c r="B5174"/>
      <c r="J5174" s="227"/>
      <c r="O5174" s="226"/>
      <c r="P5174" s="9"/>
      <c r="R5174" s="454"/>
      <c r="S5174" s="227"/>
      <c r="T5174" s="4"/>
    </row>
    <row r="5175" spans="1:20" x14ac:dyDescent="0.2">
      <c r="A5175" s="13"/>
      <c r="B5175"/>
      <c r="J5175" s="227"/>
      <c r="O5175" s="226"/>
      <c r="P5175" s="9"/>
      <c r="R5175" s="454"/>
      <c r="S5175" s="227"/>
      <c r="T5175" s="4"/>
    </row>
    <row r="5176" spans="1:20" x14ac:dyDescent="0.2">
      <c r="A5176" s="13"/>
      <c r="B5176"/>
      <c r="J5176" s="227"/>
      <c r="O5176" s="226"/>
      <c r="P5176" s="9"/>
      <c r="R5176" s="454"/>
      <c r="S5176" s="227"/>
      <c r="T5176" s="4"/>
    </row>
    <row r="5177" spans="1:20" x14ac:dyDescent="0.2">
      <c r="A5177" s="13"/>
      <c r="B5177"/>
      <c r="J5177" s="227"/>
      <c r="O5177" s="226"/>
      <c r="P5177" s="9"/>
      <c r="R5177" s="454"/>
      <c r="S5177" s="227"/>
      <c r="T5177" s="4"/>
    </row>
    <row r="5178" spans="1:20" x14ac:dyDescent="0.2">
      <c r="A5178" s="13"/>
      <c r="B5178"/>
      <c r="J5178" s="227"/>
      <c r="O5178" s="226"/>
      <c r="P5178" s="9"/>
      <c r="R5178" s="454"/>
      <c r="S5178" s="227"/>
      <c r="T5178" s="4"/>
    </row>
    <row r="5179" spans="1:20" x14ac:dyDescent="0.2">
      <c r="A5179" s="13"/>
      <c r="B5179"/>
      <c r="J5179" s="227"/>
      <c r="O5179" s="226"/>
      <c r="P5179" s="9"/>
      <c r="R5179" s="454"/>
      <c r="S5179" s="227"/>
      <c r="T5179" s="4"/>
    </row>
    <row r="5180" spans="1:20" x14ac:dyDescent="0.2">
      <c r="A5180" s="13"/>
      <c r="B5180"/>
      <c r="J5180" s="227"/>
      <c r="O5180" s="226"/>
      <c r="P5180" s="9"/>
      <c r="R5180" s="454"/>
      <c r="S5180" s="227"/>
      <c r="T5180" s="4"/>
    </row>
    <row r="5181" spans="1:20" x14ac:dyDescent="0.2">
      <c r="A5181" s="13"/>
      <c r="B5181"/>
      <c r="J5181" s="227"/>
      <c r="O5181" s="226"/>
      <c r="P5181" s="9"/>
      <c r="R5181" s="454"/>
      <c r="S5181" s="227"/>
      <c r="T5181" s="4"/>
    </row>
    <row r="5182" spans="1:20" x14ac:dyDescent="0.2">
      <c r="A5182" s="13"/>
      <c r="B5182"/>
      <c r="J5182" s="227"/>
      <c r="O5182" s="226"/>
      <c r="P5182" s="9"/>
      <c r="R5182" s="454"/>
      <c r="S5182" s="227"/>
      <c r="T5182" s="4"/>
    </row>
    <row r="5183" spans="1:20" x14ac:dyDescent="0.2">
      <c r="A5183" s="13"/>
      <c r="B5183"/>
      <c r="J5183" s="227"/>
      <c r="O5183" s="226"/>
      <c r="P5183" s="9"/>
      <c r="R5183" s="454"/>
      <c r="S5183" s="227"/>
      <c r="T5183" s="4"/>
    </row>
    <row r="5184" spans="1:20" x14ac:dyDescent="0.2">
      <c r="A5184" s="13"/>
      <c r="B5184"/>
      <c r="J5184" s="227"/>
      <c r="O5184" s="226"/>
      <c r="P5184" s="9"/>
      <c r="R5184" s="454"/>
      <c r="S5184" s="227"/>
      <c r="T5184" s="4"/>
    </row>
    <row r="5185" spans="1:20" x14ac:dyDescent="0.2">
      <c r="A5185" s="13"/>
      <c r="B5185"/>
      <c r="J5185" s="227"/>
      <c r="O5185" s="226"/>
      <c r="P5185" s="9"/>
      <c r="R5185" s="454"/>
      <c r="S5185" s="227"/>
      <c r="T5185" s="4"/>
    </row>
    <row r="5186" spans="1:20" x14ac:dyDescent="0.2">
      <c r="A5186" s="13"/>
      <c r="B5186"/>
      <c r="J5186" s="227"/>
      <c r="O5186" s="226"/>
      <c r="P5186" s="9"/>
      <c r="R5186" s="454"/>
      <c r="S5186" s="227"/>
      <c r="T5186" s="4"/>
    </row>
    <row r="5187" spans="1:20" x14ac:dyDescent="0.2">
      <c r="A5187" s="13"/>
      <c r="B5187"/>
      <c r="J5187" s="227"/>
      <c r="O5187" s="226"/>
      <c r="P5187" s="9"/>
      <c r="R5187" s="454"/>
      <c r="S5187" s="227"/>
      <c r="T5187" s="4"/>
    </row>
    <row r="5188" spans="1:20" x14ac:dyDescent="0.2">
      <c r="A5188" s="13"/>
      <c r="B5188"/>
      <c r="J5188" s="227"/>
      <c r="O5188" s="226"/>
      <c r="P5188" s="9"/>
      <c r="R5188" s="454"/>
      <c r="S5188" s="227"/>
      <c r="T5188" s="4"/>
    </row>
    <row r="5189" spans="1:20" x14ac:dyDescent="0.2">
      <c r="A5189" s="13"/>
      <c r="B5189"/>
      <c r="J5189" s="227"/>
      <c r="O5189" s="226"/>
      <c r="P5189" s="9"/>
      <c r="R5189" s="454"/>
      <c r="S5189" s="227"/>
      <c r="T5189" s="4"/>
    </row>
    <row r="5190" spans="1:20" x14ac:dyDescent="0.2">
      <c r="A5190" s="13"/>
      <c r="B5190"/>
      <c r="J5190" s="227"/>
      <c r="O5190" s="226"/>
      <c r="P5190" s="9"/>
      <c r="R5190" s="454"/>
      <c r="S5190" s="227"/>
      <c r="T5190" s="4"/>
    </row>
    <row r="5191" spans="1:20" x14ac:dyDescent="0.2">
      <c r="A5191" s="13"/>
      <c r="B5191"/>
      <c r="J5191" s="227"/>
      <c r="O5191" s="226"/>
      <c r="P5191" s="9"/>
      <c r="R5191" s="454"/>
      <c r="S5191" s="227"/>
      <c r="T5191" s="4"/>
    </row>
    <row r="5192" spans="1:20" x14ac:dyDescent="0.2">
      <c r="A5192" s="13"/>
      <c r="B5192"/>
      <c r="J5192" s="227"/>
      <c r="O5192" s="226"/>
      <c r="P5192" s="9"/>
      <c r="R5192" s="454"/>
      <c r="S5192" s="227"/>
      <c r="T5192" s="4"/>
    </row>
    <row r="5193" spans="1:20" x14ac:dyDescent="0.2">
      <c r="A5193" s="13"/>
      <c r="B5193"/>
      <c r="J5193" s="227"/>
      <c r="O5193" s="226"/>
      <c r="P5193" s="9"/>
      <c r="R5193" s="454"/>
      <c r="S5193" s="227"/>
      <c r="T5193" s="4"/>
    </row>
    <row r="5194" spans="1:20" x14ac:dyDescent="0.2">
      <c r="A5194" s="13"/>
      <c r="B5194"/>
      <c r="J5194" s="227"/>
      <c r="O5194" s="226"/>
      <c r="P5194" s="9"/>
      <c r="R5194" s="454"/>
      <c r="S5194" s="227"/>
      <c r="T5194" s="4"/>
    </row>
    <row r="5195" spans="1:20" x14ac:dyDescent="0.2">
      <c r="A5195" s="13"/>
      <c r="B5195"/>
      <c r="J5195" s="227"/>
      <c r="O5195" s="226"/>
      <c r="P5195" s="9"/>
      <c r="R5195" s="454"/>
      <c r="S5195" s="227"/>
      <c r="T5195" s="4"/>
    </row>
    <row r="5196" spans="1:20" x14ac:dyDescent="0.2">
      <c r="A5196" s="13"/>
      <c r="B5196"/>
      <c r="J5196" s="227"/>
      <c r="O5196" s="226"/>
      <c r="P5196" s="9"/>
      <c r="R5196" s="454"/>
      <c r="S5196" s="227"/>
      <c r="T5196" s="4"/>
    </row>
    <row r="5197" spans="1:20" x14ac:dyDescent="0.2">
      <c r="A5197" s="13"/>
      <c r="B5197"/>
      <c r="J5197" s="227"/>
      <c r="O5197" s="226"/>
      <c r="P5197" s="9"/>
      <c r="R5197" s="454"/>
      <c r="S5197" s="227"/>
      <c r="T5197" s="4"/>
    </row>
    <row r="5198" spans="1:20" x14ac:dyDescent="0.2">
      <c r="A5198" s="13"/>
      <c r="B5198"/>
      <c r="J5198" s="227"/>
      <c r="O5198" s="226"/>
      <c r="P5198" s="9"/>
      <c r="R5198" s="454"/>
      <c r="S5198" s="227"/>
      <c r="T5198" s="4"/>
    </row>
    <row r="5199" spans="1:20" x14ac:dyDescent="0.2">
      <c r="A5199" s="13"/>
      <c r="B5199"/>
      <c r="J5199" s="227"/>
      <c r="O5199" s="226"/>
      <c r="P5199" s="9"/>
      <c r="R5199" s="454"/>
      <c r="S5199" s="227"/>
      <c r="T5199" s="4"/>
    </row>
    <row r="5200" spans="1:20" x14ac:dyDescent="0.2">
      <c r="A5200" s="13"/>
      <c r="B5200"/>
      <c r="J5200" s="227"/>
      <c r="O5200" s="226"/>
      <c r="P5200" s="9"/>
      <c r="R5200" s="454"/>
      <c r="S5200" s="227"/>
      <c r="T5200" s="4"/>
    </row>
    <row r="5201" spans="1:20" x14ac:dyDescent="0.2">
      <c r="A5201" s="13"/>
      <c r="B5201"/>
      <c r="J5201" s="227"/>
      <c r="O5201" s="226"/>
      <c r="P5201" s="9"/>
      <c r="R5201" s="454"/>
      <c r="S5201" s="227"/>
      <c r="T5201" s="4"/>
    </row>
    <row r="5202" spans="1:20" x14ac:dyDescent="0.2">
      <c r="A5202" s="13"/>
      <c r="B5202"/>
      <c r="J5202" s="227"/>
      <c r="O5202" s="226"/>
      <c r="P5202" s="9"/>
      <c r="R5202" s="454"/>
      <c r="S5202" s="227"/>
      <c r="T5202" s="4"/>
    </row>
    <row r="5203" spans="1:20" x14ac:dyDescent="0.2">
      <c r="A5203" s="13"/>
      <c r="B5203"/>
      <c r="J5203" s="227"/>
      <c r="O5203" s="226"/>
      <c r="P5203" s="9"/>
      <c r="R5203" s="454"/>
      <c r="S5203" s="227"/>
      <c r="T5203" s="4"/>
    </row>
    <row r="5204" spans="1:20" x14ac:dyDescent="0.2">
      <c r="A5204" s="13"/>
      <c r="B5204"/>
      <c r="J5204" s="227"/>
      <c r="O5204" s="226"/>
      <c r="P5204" s="9"/>
      <c r="R5204" s="454"/>
      <c r="S5204" s="227"/>
      <c r="T5204" s="4"/>
    </row>
    <row r="5205" spans="1:20" x14ac:dyDescent="0.2">
      <c r="A5205" s="13"/>
      <c r="B5205"/>
      <c r="J5205" s="227"/>
      <c r="O5205" s="226"/>
      <c r="P5205" s="9"/>
      <c r="R5205" s="454"/>
      <c r="S5205" s="227"/>
      <c r="T5205" s="4"/>
    </row>
    <row r="5206" spans="1:20" x14ac:dyDescent="0.2">
      <c r="A5206" s="13"/>
      <c r="B5206"/>
      <c r="J5206" s="227"/>
      <c r="O5206" s="226"/>
      <c r="P5206" s="9"/>
      <c r="R5206" s="454"/>
      <c r="S5206" s="227"/>
      <c r="T5206" s="4"/>
    </row>
    <row r="5207" spans="1:20" x14ac:dyDescent="0.2">
      <c r="A5207" s="13"/>
      <c r="B5207"/>
      <c r="J5207" s="227"/>
      <c r="O5207" s="226"/>
      <c r="P5207" s="9"/>
      <c r="R5207" s="454"/>
      <c r="S5207" s="227"/>
      <c r="T5207" s="4"/>
    </row>
    <row r="5208" spans="1:20" x14ac:dyDescent="0.2">
      <c r="A5208" s="13"/>
      <c r="B5208"/>
      <c r="J5208" s="227"/>
      <c r="O5208" s="226"/>
      <c r="P5208" s="9"/>
      <c r="R5208" s="454"/>
      <c r="S5208" s="227"/>
      <c r="T5208" s="4"/>
    </row>
    <row r="5209" spans="1:20" x14ac:dyDescent="0.2">
      <c r="A5209" s="13"/>
      <c r="B5209"/>
      <c r="J5209" s="227"/>
      <c r="O5209" s="226"/>
      <c r="P5209" s="9"/>
      <c r="R5209" s="454"/>
      <c r="S5209" s="227"/>
      <c r="T5209" s="4"/>
    </row>
    <row r="5210" spans="1:20" x14ac:dyDescent="0.2">
      <c r="A5210" s="13"/>
      <c r="B5210"/>
      <c r="J5210" s="227"/>
      <c r="O5210" s="226"/>
      <c r="P5210" s="9"/>
      <c r="R5210" s="454"/>
      <c r="S5210" s="227"/>
      <c r="T5210" s="4"/>
    </row>
    <row r="5211" spans="1:20" x14ac:dyDescent="0.2">
      <c r="A5211" s="13"/>
      <c r="B5211"/>
      <c r="J5211" s="227"/>
      <c r="O5211" s="226"/>
      <c r="P5211" s="9"/>
      <c r="R5211" s="454"/>
      <c r="S5211" s="227"/>
      <c r="T5211" s="4"/>
    </row>
    <row r="5212" spans="1:20" x14ac:dyDescent="0.2">
      <c r="A5212" s="13"/>
      <c r="B5212"/>
      <c r="J5212" s="227"/>
      <c r="O5212" s="226"/>
      <c r="P5212" s="9"/>
      <c r="R5212" s="454"/>
      <c r="S5212" s="227"/>
      <c r="T5212" s="4"/>
    </row>
    <row r="5213" spans="1:20" x14ac:dyDescent="0.2">
      <c r="A5213" s="13"/>
      <c r="B5213"/>
      <c r="J5213" s="227"/>
      <c r="O5213" s="226"/>
      <c r="P5213" s="9"/>
      <c r="R5213" s="454"/>
      <c r="S5213" s="227"/>
      <c r="T5213" s="4"/>
    </row>
    <row r="5214" spans="1:20" x14ac:dyDescent="0.2">
      <c r="A5214" s="13"/>
      <c r="B5214"/>
      <c r="J5214" s="227"/>
      <c r="O5214" s="226"/>
      <c r="P5214" s="9"/>
      <c r="R5214" s="454"/>
      <c r="S5214" s="227"/>
      <c r="T5214" s="4"/>
    </row>
    <row r="5215" spans="1:20" x14ac:dyDescent="0.2">
      <c r="A5215" s="13"/>
      <c r="B5215"/>
      <c r="J5215" s="227"/>
      <c r="O5215" s="226"/>
      <c r="P5215" s="9"/>
      <c r="R5215" s="454"/>
      <c r="S5215" s="227"/>
      <c r="T5215" s="4"/>
    </row>
    <row r="5216" spans="1:20" x14ac:dyDescent="0.2">
      <c r="A5216" s="13"/>
      <c r="B5216"/>
      <c r="J5216" s="227"/>
      <c r="O5216" s="226"/>
      <c r="P5216" s="9"/>
      <c r="R5216" s="454"/>
      <c r="S5216" s="227"/>
      <c r="T5216" s="4"/>
    </row>
    <row r="5217" spans="1:20" x14ac:dyDescent="0.2">
      <c r="A5217" s="13"/>
      <c r="B5217"/>
      <c r="J5217" s="227"/>
      <c r="O5217" s="226"/>
      <c r="P5217" s="9"/>
      <c r="R5217" s="454"/>
      <c r="S5217" s="227"/>
      <c r="T5217" s="4"/>
    </row>
    <row r="5218" spans="1:20" x14ac:dyDescent="0.2">
      <c r="A5218" s="13"/>
      <c r="B5218"/>
      <c r="J5218" s="227"/>
      <c r="O5218" s="226"/>
      <c r="P5218" s="9"/>
      <c r="R5218" s="454"/>
      <c r="S5218" s="227"/>
      <c r="T5218" s="4"/>
    </row>
    <row r="5219" spans="1:20" x14ac:dyDescent="0.2">
      <c r="A5219" s="13"/>
      <c r="B5219"/>
      <c r="J5219" s="227"/>
      <c r="O5219" s="226"/>
      <c r="P5219" s="9"/>
      <c r="R5219" s="454"/>
      <c r="S5219" s="227"/>
      <c r="T5219" s="4"/>
    </row>
    <row r="5220" spans="1:20" x14ac:dyDescent="0.2">
      <c r="A5220" s="13"/>
      <c r="B5220"/>
      <c r="J5220" s="227"/>
      <c r="O5220" s="226"/>
      <c r="P5220" s="9"/>
      <c r="R5220" s="454"/>
      <c r="S5220" s="227"/>
      <c r="T5220" s="4"/>
    </row>
    <row r="5221" spans="1:20" x14ac:dyDescent="0.2">
      <c r="A5221" s="13"/>
      <c r="B5221"/>
      <c r="J5221" s="227"/>
      <c r="O5221" s="226"/>
      <c r="P5221" s="9"/>
      <c r="R5221" s="454"/>
      <c r="S5221" s="227"/>
      <c r="T5221" s="4"/>
    </row>
    <row r="5222" spans="1:20" x14ac:dyDescent="0.2">
      <c r="A5222" s="13"/>
      <c r="B5222"/>
      <c r="J5222" s="227"/>
      <c r="O5222" s="226"/>
      <c r="P5222" s="9"/>
      <c r="R5222" s="454"/>
      <c r="S5222" s="227"/>
      <c r="T5222" s="4"/>
    </row>
    <row r="5223" spans="1:20" x14ac:dyDescent="0.2">
      <c r="A5223" s="13"/>
      <c r="B5223"/>
      <c r="J5223" s="227"/>
      <c r="O5223" s="226"/>
      <c r="P5223" s="9"/>
      <c r="R5223" s="454"/>
      <c r="S5223" s="227"/>
      <c r="T5223" s="4"/>
    </row>
    <row r="5224" spans="1:20" x14ac:dyDescent="0.2">
      <c r="A5224" s="13"/>
      <c r="B5224"/>
      <c r="J5224" s="227"/>
      <c r="O5224" s="226"/>
      <c r="P5224" s="9"/>
      <c r="R5224" s="454"/>
      <c r="S5224" s="227"/>
      <c r="T5224" s="4"/>
    </row>
    <row r="5225" spans="1:20" x14ac:dyDescent="0.2">
      <c r="A5225" s="13"/>
      <c r="B5225"/>
      <c r="J5225" s="227"/>
      <c r="O5225" s="226"/>
      <c r="P5225" s="9"/>
      <c r="R5225" s="454"/>
      <c r="S5225" s="227"/>
      <c r="T5225" s="4"/>
    </row>
    <row r="5226" spans="1:20" x14ac:dyDescent="0.2">
      <c r="A5226" s="13"/>
      <c r="B5226"/>
      <c r="J5226" s="227"/>
      <c r="O5226" s="226"/>
      <c r="P5226" s="9"/>
      <c r="R5226" s="454"/>
      <c r="S5226" s="227"/>
      <c r="T5226" s="4"/>
    </row>
    <row r="5227" spans="1:20" x14ac:dyDescent="0.2">
      <c r="A5227" s="13"/>
      <c r="B5227"/>
      <c r="J5227" s="227"/>
      <c r="O5227" s="226"/>
      <c r="P5227" s="9"/>
      <c r="R5227" s="454"/>
      <c r="S5227" s="227"/>
      <c r="T5227" s="4"/>
    </row>
    <row r="5228" spans="1:20" x14ac:dyDescent="0.2">
      <c r="A5228" s="13"/>
      <c r="B5228"/>
      <c r="J5228" s="227"/>
      <c r="O5228" s="226"/>
      <c r="P5228" s="9"/>
      <c r="R5228" s="454"/>
      <c r="S5228" s="227"/>
      <c r="T5228" s="4"/>
    </row>
    <row r="5229" spans="1:20" x14ac:dyDescent="0.2">
      <c r="A5229" s="13"/>
      <c r="B5229"/>
      <c r="J5229" s="227"/>
      <c r="O5229" s="226"/>
      <c r="P5229" s="9"/>
      <c r="R5229" s="454"/>
      <c r="S5229" s="227"/>
      <c r="T5229" s="4"/>
    </row>
    <row r="5230" spans="1:20" x14ac:dyDescent="0.2">
      <c r="A5230" s="13"/>
      <c r="B5230"/>
      <c r="J5230" s="227"/>
      <c r="O5230" s="226"/>
      <c r="P5230" s="9"/>
      <c r="R5230" s="454"/>
      <c r="S5230" s="227"/>
      <c r="T5230" s="4"/>
    </row>
    <row r="5231" spans="1:20" x14ac:dyDescent="0.2">
      <c r="A5231" s="13"/>
      <c r="B5231"/>
      <c r="J5231" s="227"/>
      <c r="O5231" s="226"/>
      <c r="P5231" s="9"/>
      <c r="R5231" s="454"/>
      <c r="S5231" s="227"/>
      <c r="T5231" s="4"/>
    </row>
    <row r="5232" spans="1:20" x14ac:dyDescent="0.2">
      <c r="A5232" s="13"/>
      <c r="B5232"/>
      <c r="J5232" s="227"/>
      <c r="O5232" s="226"/>
      <c r="P5232" s="9"/>
      <c r="R5232" s="454"/>
      <c r="S5232" s="227"/>
      <c r="T5232" s="4"/>
    </row>
    <row r="5233" spans="1:20" x14ac:dyDescent="0.2">
      <c r="A5233" s="13"/>
      <c r="B5233"/>
      <c r="J5233" s="227"/>
      <c r="O5233" s="226"/>
      <c r="P5233" s="9"/>
      <c r="R5233" s="454"/>
      <c r="S5233" s="227"/>
      <c r="T5233" s="4"/>
    </row>
    <row r="5234" spans="1:20" x14ac:dyDescent="0.2">
      <c r="A5234" s="13"/>
      <c r="B5234"/>
      <c r="J5234" s="227"/>
      <c r="O5234" s="226"/>
      <c r="P5234" s="9"/>
      <c r="R5234" s="454"/>
      <c r="S5234" s="227"/>
      <c r="T5234" s="4"/>
    </row>
    <row r="5235" spans="1:20" x14ac:dyDescent="0.2">
      <c r="A5235" s="13"/>
      <c r="B5235"/>
      <c r="J5235" s="227"/>
      <c r="O5235" s="226"/>
      <c r="P5235" s="9"/>
      <c r="R5235" s="454"/>
      <c r="S5235" s="227"/>
      <c r="T5235" s="4"/>
    </row>
    <row r="5236" spans="1:20" x14ac:dyDescent="0.2">
      <c r="A5236" s="13"/>
      <c r="B5236"/>
      <c r="J5236" s="227"/>
      <c r="O5236" s="226"/>
      <c r="P5236" s="9"/>
      <c r="R5236" s="454"/>
      <c r="S5236" s="227"/>
      <c r="T5236" s="4"/>
    </row>
    <row r="5237" spans="1:20" x14ac:dyDescent="0.2">
      <c r="A5237" s="13"/>
      <c r="B5237"/>
      <c r="J5237" s="227"/>
      <c r="O5237" s="226"/>
      <c r="P5237" s="9"/>
      <c r="R5237" s="454"/>
      <c r="S5237" s="227"/>
      <c r="T5237" s="4"/>
    </row>
    <row r="5238" spans="1:20" x14ac:dyDescent="0.2">
      <c r="A5238" s="13"/>
      <c r="B5238"/>
      <c r="J5238" s="227"/>
      <c r="O5238" s="226"/>
      <c r="P5238" s="9"/>
      <c r="R5238" s="454"/>
      <c r="S5238" s="227"/>
      <c r="T5238" s="4"/>
    </row>
    <row r="5239" spans="1:20" x14ac:dyDescent="0.2">
      <c r="A5239" s="13"/>
      <c r="B5239"/>
      <c r="J5239" s="227"/>
      <c r="O5239" s="226"/>
      <c r="P5239" s="9"/>
      <c r="R5239" s="454"/>
      <c r="S5239" s="227"/>
      <c r="T5239" s="4"/>
    </row>
    <row r="5240" spans="1:20" x14ac:dyDescent="0.2">
      <c r="A5240" s="13"/>
      <c r="B5240"/>
      <c r="J5240" s="227"/>
      <c r="O5240" s="226"/>
      <c r="P5240" s="9"/>
      <c r="R5240" s="454"/>
      <c r="S5240" s="227"/>
      <c r="T5240" s="4"/>
    </row>
    <row r="5241" spans="1:20" x14ac:dyDescent="0.2">
      <c r="A5241" s="13"/>
      <c r="B5241"/>
      <c r="J5241" s="227"/>
      <c r="O5241" s="226"/>
      <c r="P5241" s="9"/>
      <c r="R5241" s="454"/>
      <c r="S5241" s="227"/>
      <c r="T5241" s="4"/>
    </row>
    <row r="5242" spans="1:20" x14ac:dyDescent="0.2">
      <c r="A5242" s="13"/>
      <c r="B5242"/>
      <c r="J5242" s="227"/>
      <c r="O5242" s="226"/>
      <c r="P5242" s="9"/>
      <c r="R5242" s="454"/>
      <c r="S5242" s="227"/>
      <c r="T5242" s="4"/>
    </row>
    <row r="5243" spans="1:20" x14ac:dyDescent="0.2">
      <c r="A5243" s="13"/>
      <c r="B5243"/>
      <c r="J5243" s="227"/>
      <c r="O5243" s="226"/>
      <c r="P5243" s="9"/>
      <c r="R5243" s="454"/>
      <c r="S5243" s="227"/>
      <c r="T5243" s="4"/>
    </row>
    <row r="5244" spans="1:20" x14ac:dyDescent="0.2">
      <c r="A5244" s="13"/>
      <c r="B5244"/>
      <c r="J5244" s="227"/>
      <c r="O5244" s="226"/>
      <c r="P5244" s="9"/>
      <c r="R5244" s="454"/>
      <c r="S5244" s="227"/>
      <c r="T5244" s="4"/>
    </row>
    <row r="5245" spans="1:20" x14ac:dyDescent="0.2">
      <c r="A5245" s="13"/>
      <c r="B5245"/>
      <c r="J5245" s="227"/>
      <c r="O5245" s="226"/>
      <c r="P5245" s="9"/>
      <c r="R5245" s="454"/>
      <c r="S5245" s="227"/>
      <c r="T5245" s="4"/>
    </row>
    <row r="5246" spans="1:20" x14ac:dyDescent="0.2">
      <c r="A5246" s="13"/>
      <c r="B5246"/>
      <c r="J5246" s="227"/>
      <c r="O5246" s="226"/>
      <c r="P5246" s="9"/>
      <c r="R5246" s="454"/>
      <c r="S5246" s="227"/>
      <c r="T5246" s="4"/>
    </row>
    <row r="5247" spans="1:20" x14ac:dyDescent="0.2">
      <c r="A5247" s="13"/>
      <c r="B5247"/>
      <c r="J5247" s="227"/>
      <c r="O5247" s="226"/>
      <c r="P5247" s="9"/>
      <c r="R5247" s="454"/>
      <c r="S5247" s="227"/>
      <c r="T5247" s="4"/>
    </row>
    <row r="5248" spans="1:20" x14ac:dyDescent="0.2">
      <c r="A5248" s="13"/>
      <c r="B5248"/>
      <c r="J5248" s="227"/>
      <c r="O5248" s="226"/>
      <c r="P5248" s="9"/>
      <c r="R5248" s="454"/>
      <c r="S5248" s="227"/>
      <c r="T5248" s="4"/>
    </row>
    <row r="5249" spans="1:20" x14ac:dyDescent="0.2">
      <c r="A5249" s="13"/>
      <c r="B5249"/>
      <c r="J5249" s="227"/>
      <c r="O5249" s="226"/>
      <c r="P5249" s="9"/>
      <c r="R5249" s="454"/>
      <c r="S5249" s="227"/>
      <c r="T5249" s="4"/>
    </row>
    <row r="5250" spans="1:20" x14ac:dyDescent="0.2">
      <c r="A5250" s="13"/>
      <c r="B5250"/>
      <c r="J5250" s="227"/>
      <c r="O5250" s="226"/>
      <c r="P5250" s="9"/>
      <c r="R5250" s="454"/>
      <c r="S5250" s="227"/>
      <c r="T5250" s="4"/>
    </row>
    <row r="5251" spans="1:20" x14ac:dyDescent="0.2">
      <c r="A5251" s="13"/>
      <c r="B5251"/>
      <c r="J5251" s="227"/>
      <c r="O5251" s="226"/>
      <c r="P5251" s="9"/>
      <c r="R5251" s="454"/>
      <c r="S5251" s="227"/>
      <c r="T5251" s="4"/>
    </row>
    <row r="5252" spans="1:20" x14ac:dyDescent="0.2">
      <c r="A5252" s="13"/>
      <c r="B5252"/>
      <c r="J5252" s="227"/>
      <c r="O5252" s="226"/>
      <c r="P5252" s="9"/>
      <c r="R5252" s="454"/>
      <c r="S5252" s="227"/>
      <c r="T5252" s="4"/>
    </row>
    <row r="5253" spans="1:20" x14ac:dyDescent="0.2">
      <c r="A5253" s="13"/>
      <c r="B5253"/>
      <c r="J5253" s="227"/>
      <c r="O5253" s="226"/>
      <c r="P5253" s="9"/>
      <c r="R5253" s="454"/>
      <c r="S5253" s="227"/>
      <c r="T5253" s="4"/>
    </row>
    <row r="5254" spans="1:20" x14ac:dyDescent="0.2">
      <c r="A5254" s="13"/>
      <c r="B5254"/>
      <c r="J5254" s="227"/>
      <c r="O5254" s="226"/>
      <c r="P5254" s="9"/>
      <c r="R5254" s="454"/>
      <c r="S5254" s="227"/>
      <c r="T5254" s="4"/>
    </row>
    <row r="5255" spans="1:20" x14ac:dyDescent="0.2">
      <c r="A5255" s="13"/>
      <c r="B5255"/>
      <c r="J5255" s="227"/>
      <c r="O5255" s="226"/>
      <c r="P5255" s="9"/>
      <c r="R5255" s="454"/>
      <c r="S5255" s="227"/>
      <c r="T5255" s="4"/>
    </row>
    <row r="5256" spans="1:20" x14ac:dyDescent="0.2">
      <c r="A5256" s="13"/>
      <c r="B5256"/>
      <c r="J5256" s="227"/>
      <c r="O5256" s="226"/>
      <c r="P5256" s="9"/>
      <c r="R5256" s="454"/>
      <c r="S5256" s="227"/>
      <c r="T5256" s="4"/>
    </row>
    <row r="5257" spans="1:20" x14ac:dyDescent="0.2">
      <c r="A5257" s="13"/>
      <c r="B5257"/>
      <c r="J5257" s="227"/>
      <c r="O5257" s="226"/>
      <c r="P5257" s="9"/>
      <c r="R5257" s="454"/>
      <c r="S5257" s="227"/>
      <c r="T5257" s="4"/>
    </row>
    <row r="5258" spans="1:20" x14ac:dyDescent="0.2">
      <c r="A5258" s="13"/>
      <c r="B5258"/>
      <c r="J5258" s="227"/>
      <c r="O5258" s="226"/>
      <c r="P5258" s="9"/>
      <c r="R5258" s="454"/>
      <c r="S5258" s="227"/>
      <c r="T5258" s="4"/>
    </row>
    <row r="5259" spans="1:20" x14ac:dyDescent="0.2">
      <c r="A5259" s="13"/>
      <c r="B5259"/>
      <c r="J5259" s="227"/>
      <c r="O5259" s="226"/>
      <c r="P5259" s="9"/>
      <c r="R5259" s="454"/>
      <c r="S5259" s="227"/>
      <c r="T5259" s="4"/>
    </row>
    <row r="5260" spans="1:20" x14ac:dyDescent="0.2">
      <c r="A5260" s="13"/>
      <c r="B5260"/>
      <c r="J5260" s="227"/>
      <c r="O5260" s="226"/>
      <c r="P5260" s="9"/>
      <c r="R5260" s="454"/>
      <c r="S5260" s="227"/>
      <c r="T5260" s="4"/>
    </row>
    <row r="5261" spans="1:20" x14ac:dyDescent="0.2">
      <c r="A5261" s="13"/>
      <c r="B5261"/>
      <c r="J5261" s="227"/>
      <c r="O5261" s="226"/>
      <c r="P5261" s="9"/>
      <c r="R5261" s="454"/>
      <c r="S5261" s="227"/>
      <c r="T5261" s="4"/>
    </row>
    <row r="5262" spans="1:20" x14ac:dyDescent="0.2">
      <c r="A5262" s="13"/>
      <c r="B5262"/>
      <c r="J5262" s="227"/>
      <c r="O5262" s="226"/>
      <c r="P5262" s="9"/>
      <c r="R5262" s="454"/>
      <c r="S5262" s="227"/>
      <c r="T5262" s="4"/>
    </row>
    <row r="5263" spans="1:20" x14ac:dyDescent="0.2">
      <c r="A5263" s="13"/>
      <c r="B5263"/>
      <c r="J5263" s="227"/>
      <c r="O5263" s="226"/>
      <c r="P5263" s="9"/>
      <c r="R5263" s="454"/>
      <c r="S5263" s="227"/>
      <c r="T5263" s="4"/>
    </row>
    <row r="5264" spans="1:20" x14ac:dyDescent="0.2">
      <c r="A5264" s="13"/>
      <c r="B5264"/>
      <c r="J5264" s="227"/>
      <c r="O5264" s="226"/>
      <c r="P5264" s="9"/>
      <c r="R5264" s="454"/>
      <c r="S5264" s="227"/>
      <c r="T5264" s="4"/>
    </row>
    <row r="5265" spans="1:20" x14ac:dyDescent="0.2">
      <c r="A5265" s="13"/>
      <c r="B5265"/>
      <c r="J5265" s="227"/>
      <c r="O5265" s="226"/>
      <c r="P5265" s="9"/>
      <c r="R5265" s="454"/>
      <c r="S5265" s="227"/>
      <c r="T5265" s="4"/>
    </row>
    <row r="5266" spans="1:20" x14ac:dyDescent="0.2">
      <c r="A5266" s="13"/>
      <c r="B5266"/>
      <c r="J5266" s="227"/>
      <c r="O5266" s="226"/>
      <c r="P5266" s="9"/>
      <c r="R5266" s="454"/>
      <c r="S5266" s="227"/>
      <c r="T5266" s="4"/>
    </row>
    <row r="5267" spans="1:20" x14ac:dyDescent="0.2">
      <c r="A5267" s="13"/>
      <c r="B5267"/>
      <c r="J5267" s="227"/>
      <c r="O5267" s="226"/>
      <c r="P5267" s="9"/>
      <c r="R5267" s="454"/>
      <c r="S5267" s="227"/>
      <c r="T5267" s="4"/>
    </row>
    <row r="5268" spans="1:20" x14ac:dyDescent="0.2">
      <c r="A5268" s="13"/>
      <c r="B5268"/>
      <c r="J5268" s="227"/>
      <c r="O5268" s="226"/>
      <c r="P5268" s="9"/>
      <c r="R5268" s="454"/>
      <c r="S5268" s="227"/>
      <c r="T5268" s="4"/>
    </row>
    <row r="5269" spans="1:20" x14ac:dyDescent="0.2">
      <c r="A5269" s="13"/>
      <c r="B5269"/>
      <c r="J5269" s="227"/>
      <c r="O5269" s="226"/>
      <c r="P5269" s="9"/>
      <c r="R5269" s="454"/>
      <c r="S5269" s="227"/>
      <c r="T5269" s="4"/>
    </row>
    <row r="5270" spans="1:20" x14ac:dyDescent="0.2">
      <c r="A5270" s="13"/>
      <c r="B5270"/>
      <c r="J5270" s="227"/>
      <c r="O5270" s="226"/>
      <c r="P5270" s="9"/>
      <c r="R5270" s="454"/>
      <c r="S5270" s="227"/>
      <c r="T5270" s="4"/>
    </row>
    <row r="5271" spans="1:20" x14ac:dyDescent="0.2">
      <c r="A5271" s="13"/>
      <c r="B5271"/>
      <c r="J5271" s="227"/>
      <c r="O5271" s="226"/>
      <c r="P5271" s="9"/>
      <c r="R5271" s="454"/>
      <c r="S5271" s="227"/>
      <c r="T5271" s="4"/>
    </row>
    <row r="5272" spans="1:20" x14ac:dyDescent="0.2">
      <c r="A5272" s="13"/>
      <c r="B5272"/>
      <c r="J5272" s="227"/>
      <c r="O5272" s="226"/>
      <c r="P5272" s="9"/>
      <c r="R5272" s="454"/>
      <c r="S5272" s="227"/>
      <c r="T5272" s="4"/>
    </row>
    <row r="5273" spans="1:20" x14ac:dyDescent="0.2">
      <c r="A5273" s="13"/>
      <c r="B5273"/>
      <c r="J5273" s="227"/>
      <c r="O5273" s="226"/>
      <c r="P5273" s="9"/>
      <c r="R5273" s="454"/>
      <c r="S5273" s="227"/>
      <c r="T5273" s="4"/>
    </row>
    <row r="5274" spans="1:20" x14ac:dyDescent="0.2">
      <c r="A5274" s="13"/>
      <c r="B5274"/>
      <c r="J5274" s="227"/>
      <c r="O5274" s="226"/>
      <c r="P5274" s="9"/>
      <c r="R5274" s="454"/>
      <c r="S5274" s="227"/>
      <c r="T5274" s="4"/>
    </row>
    <row r="5275" spans="1:20" x14ac:dyDescent="0.2">
      <c r="A5275" s="13"/>
      <c r="B5275"/>
      <c r="J5275" s="227"/>
      <c r="O5275" s="226"/>
      <c r="P5275" s="9"/>
      <c r="R5275" s="454"/>
      <c r="S5275" s="227"/>
      <c r="T5275" s="4"/>
    </row>
    <row r="5276" spans="1:20" x14ac:dyDescent="0.2">
      <c r="A5276" s="13"/>
      <c r="B5276"/>
      <c r="J5276" s="227"/>
      <c r="O5276" s="226"/>
      <c r="P5276" s="9"/>
      <c r="R5276" s="454"/>
      <c r="S5276" s="227"/>
      <c r="T5276" s="4"/>
    </row>
    <row r="5277" spans="1:20" x14ac:dyDescent="0.2">
      <c r="A5277" s="13"/>
      <c r="B5277"/>
      <c r="J5277" s="227"/>
      <c r="O5277" s="226"/>
      <c r="P5277" s="9"/>
      <c r="R5277" s="454"/>
      <c r="S5277" s="227"/>
      <c r="T5277" s="4"/>
    </row>
    <row r="5278" spans="1:20" x14ac:dyDescent="0.2">
      <c r="A5278" s="13"/>
      <c r="B5278"/>
      <c r="J5278" s="227"/>
      <c r="O5278" s="226"/>
      <c r="P5278" s="9"/>
      <c r="R5278" s="454"/>
      <c r="S5278" s="227"/>
      <c r="T5278" s="4"/>
    </row>
    <row r="5279" spans="1:20" x14ac:dyDescent="0.2">
      <c r="A5279" s="13"/>
      <c r="B5279"/>
      <c r="J5279" s="227"/>
      <c r="O5279" s="226"/>
      <c r="P5279" s="9"/>
      <c r="R5279" s="454"/>
      <c r="S5279" s="227"/>
      <c r="T5279" s="4"/>
    </row>
    <row r="5280" spans="1:20" x14ac:dyDescent="0.2">
      <c r="A5280" s="13"/>
      <c r="B5280"/>
      <c r="J5280" s="227"/>
      <c r="O5280" s="226"/>
      <c r="P5280" s="9"/>
      <c r="R5280" s="454"/>
      <c r="S5280" s="227"/>
      <c r="T5280" s="4"/>
    </row>
    <row r="5281" spans="1:20" x14ac:dyDescent="0.2">
      <c r="A5281" s="13"/>
      <c r="B5281"/>
      <c r="J5281" s="227"/>
      <c r="O5281" s="226"/>
      <c r="P5281" s="9"/>
      <c r="R5281" s="454"/>
      <c r="S5281" s="227"/>
      <c r="T5281" s="4"/>
    </row>
    <row r="5282" spans="1:20" x14ac:dyDescent="0.2">
      <c r="A5282" s="13"/>
      <c r="B5282"/>
      <c r="J5282" s="227"/>
      <c r="O5282" s="226"/>
      <c r="P5282" s="9"/>
      <c r="R5282" s="454"/>
      <c r="S5282" s="227"/>
      <c r="T5282" s="4"/>
    </row>
    <row r="5283" spans="1:20" x14ac:dyDescent="0.2">
      <c r="A5283" s="13"/>
      <c r="B5283"/>
      <c r="J5283" s="227"/>
      <c r="O5283" s="226"/>
      <c r="P5283" s="9"/>
      <c r="R5283" s="454"/>
      <c r="S5283" s="227"/>
      <c r="T5283" s="4"/>
    </row>
    <row r="5284" spans="1:20" x14ac:dyDescent="0.2">
      <c r="A5284" s="13"/>
      <c r="B5284"/>
      <c r="J5284" s="227"/>
      <c r="O5284" s="226"/>
      <c r="P5284" s="9"/>
      <c r="R5284" s="454"/>
      <c r="S5284" s="227"/>
      <c r="T5284" s="4"/>
    </row>
    <row r="5285" spans="1:20" x14ac:dyDescent="0.2">
      <c r="A5285" s="13"/>
      <c r="B5285"/>
      <c r="J5285" s="227"/>
      <c r="O5285" s="226"/>
      <c r="P5285" s="9"/>
      <c r="R5285" s="454"/>
      <c r="S5285" s="227"/>
      <c r="T5285" s="4"/>
    </row>
    <row r="5286" spans="1:20" x14ac:dyDescent="0.2">
      <c r="A5286" s="13"/>
      <c r="B5286"/>
      <c r="J5286" s="227"/>
      <c r="O5286" s="226"/>
      <c r="P5286" s="9"/>
      <c r="R5286" s="454"/>
      <c r="S5286" s="227"/>
      <c r="T5286" s="4"/>
    </row>
    <row r="5287" spans="1:20" x14ac:dyDescent="0.2">
      <c r="A5287" s="13"/>
      <c r="B5287"/>
      <c r="J5287" s="227"/>
      <c r="O5287" s="226"/>
      <c r="P5287" s="9"/>
      <c r="R5287" s="454"/>
      <c r="S5287" s="227"/>
      <c r="T5287" s="4"/>
    </row>
    <row r="5288" spans="1:20" x14ac:dyDescent="0.2">
      <c r="A5288" s="13"/>
      <c r="B5288"/>
      <c r="J5288" s="227"/>
      <c r="O5288" s="226"/>
      <c r="P5288" s="9"/>
      <c r="R5288" s="454"/>
      <c r="S5288" s="227"/>
      <c r="T5288" s="4"/>
    </row>
    <row r="5289" spans="1:20" x14ac:dyDescent="0.2">
      <c r="A5289" s="13"/>
      <c r="B5289"/>
      <c r="J5289" s="227"/>
      <c r="O5289" s="226"/>
      <c r="P5289" s="9"/>
      <c r="R5289" s="454"/>
      <c r="S5289" s="227"/>
      <c r="T5289" s="4"/>
    </row>
    <row r="5290" spans="1:20" x14ac:dyDescent="0.2">
      <c r="A5290" s="13"/>
      <c r="B5290"/>
      <c r="J5290" s="227"/>
      <c r="O5290" s="226"/>
      <c r="P5290" s="9"/>
      <c r="R5290" s="454"/>
      <c r="S5290" s="227"/>
      <c r="T5290" s="4"/>
    </row>
    <row r="5291" spans="1:20" x14ac:dyDescent="0.2">
      <c r="A5291" s="13"/>
      <c r="B5291"/>
      <c r="J5291" s="227"/>
      <c r="O5291" s="226"/>
      <c r="P5291" s="9"/>
      <c r="R5291" s="454"/>
      <c r="S5291" s="227"/>
      <c r="T5291" s="4"/>
    </row>
    <row r="5292" spans="1:20" x14ac:dyDescent="0.2">
      <c r="A5292" s="13"/>
      <c r="B5292"/>
      <c r="J5292" s="227"/>
      <c r="O5292" s="226"/>
      <c r="P5292" s="9"/>
      <c r="R5292" s="454"/>
      <c r="S5292" s="227"/>
      <c r="T5292" s="4"/>
    </row>
    <row r="5293" spans="1:20" x14ac:dyDescent="0.2">
      <c r="A5293" s="13"/>
      <c r="B5293"/>
      <c r="J5293" s="227"/>
      <c r="O5293" s="226"/>
      <c r="P5293" s="9"/>
      <c r="R5293" s="454"/>
      <c r="S5293" s="227"/>
      <c r="T5293" s="4"/>
    </row>
    <row r="5294" spans="1:20" x14ac:dyDescent="0.2">
      <c r="A5294" s="13"/>
      <c r="B5294"/>
      <c r="J5294" s="227"/>
      <c r="O5294" s="226"/>
      <c r="P5294" s="9"/>
      <c r="R5294" s="454"/>
      <c r="S5294" s="227"/>
      <c r="T5294" s="4"/>
    </row>
    <row r="5295" spans="1:20" x14ac:dyDescent="0.2">
      <c r="A5295" s="13"/>
      <c r="B5295"/>
      <c r="J5295" s="227"/>
      <c r="O5295" s="226"/>
      <c r="P5295" s="9"/>
      <c r="R5295" s="454"/>
      <c r="S5295" s="227"/>
      <c r="T5295" s="4"/>
    </row>
    <row r="5296" spans="1:20" x14ac:dyDescent="0.2">
      <c r="A5296" s="13"/>
      <c r="B5296"/>
      <c r="J5296" s="227"/>
      <c r="O5296" s="226"/>
      <c r="P5296" s="9"/>
      <c r="R5296" s="454"/>
      <c r="S5296" s="227"/>
      <c r="T5296" s="4"/>
    </row>
    <row r="5297" spans="1:20" x14ac:dyDescent="0.2">
      <c r="A5297" s="13"/>
      <c r="B5297"/>
      <c r="J5297" s="227"/>
      <c r="O5297" s="226"/>
      <c r="P5297" s="9"/>
      <c r="R5297" s="454"/>
      <c r="S5297" s="227"/>
      <c r="T5297" s="4"/>
    </row>
    <row r="5298" spans="1:20" x14ac:dyDescent="0.2">
      <c r="A5298" s="13"/>
      <c r="B5298"/>
      <c r="J5298" s="227"/>
      <c r="O5298" s="226"/>
      <c r="P5298" s="9"/>
      <c r="R5298" s="454"/>
      <c r="S5298" s="227"/>
      <c r="T5298" s="4"/>
    </row>
    <row r="5299" spans="1:20" x14ac:dyDescent="0.2">
      <c r="A5299" s="13"/>
      <c r="B5299"/>
      <c r="J5299" s="227"/>
      <c r="O5299" s="226"/>
      <c r="P5299" s="9"/>
      <c r="R5299" s="454"/>
      <c r="S5299" s="227"/>
      <c r="T5299" s="4"/>
    </row>
    <row r="5300" spans="1:20" x14ac:dyDescent="0.2">
      <c r="A5300" s="13"/>
      <c r="B5300"/>
      <c r="J5300" s="227"/>
      <c r="O5300" s="226"/>
      <c r="P5300" s="9"/>
      <c r="R5300" s="454"/>
      <c r="S5300" s="227"/>
      <c r="T5300" s="4"/>
    </row>
    <row r="5301" spans="1:20" x14ac:dyDescent="0.2">
      <c r="A5301" s="13"/>
      <c r="B5301"/>
      <c r="J5301" s="227"/>
      <c r="O5301" s="226"/>
      <c r="P5301" s="9"/>
      <c r="R5301" s="454"/>
      <c r="S5301" s="227"/>
      <c r="T5301" s="4"/>
    </row>
    <row r="5302" spans="1:20" x14ac:dyDescent="0.2">
      <c r="A5302" s="13"/>
      <c r="B5302"/>
      <c r="J5302" s="227"/>
      <c r="O5302" s="226"/>
      <c r="P5302" s="9"/>
      <c r="R5302" s="454"/>
      <c r="S5302" s="227"/>
      <c r="T5302" s="4"/>
    </row>
    <row r="5303" spans="1:20" x14ac:dyDescent="0.2">
      <c r="A5303" s="13"/>
      <c r="B5303"/>
      <c r="J5303" s="227"/>
      <c r="O5303" s="226"/>
      <c r="P5303" s="9"/>
      <c r="R5303" s="454"/>
      <c r="S5303" s="227"/>
      <c r="T5303" s="4"/>
    </row>
    <row r="5304" spans="1:20" x14ac:dyDescent="0.2">
      <c r="A5304" s="13"/>
      <c r="B5304"/>
      <c r="J5304" s="227"/>
      <c r="O5304" s="226"/>
      <c r="P5304" s="9"/>
      <c r="R5304" s="454"/>
      <c r="S5304" s="227"/>
      <c r="T5304" s="4"/>
    </row>
    <row r="5305" spans="1:20" x14ac:dyDescent="0.2">
      <c r="A5305" s="13"/>
      <c r="B5305"/>
      <c r="J5305" s="227"/>
      <c r="O5305" s="226"/>
      <c r="P5305" s="9"/>
      <c r="R5305" s="454"/>
      <c r="S5305" s="227"/>
      <c r="T5305" s="4"/>
    </row>
    <row r="5306" spans="1:20" x14ac:dyDescent="0.2">
      <c r="A5306" s="13"/>
      <c r="B5306"/>
      <c r="J5306" s="227"/>
      <c r="O5306" s="226"/>
      <c r="P5306" s="9"/>
      <c r="R5306" s="454"/>
      <c r="S5306" s="227"/>
      <c r="T5306" s="4"/>
    </row>
    <row r="5307" spans="1:20" x14ac:dyDescent="0.2">
      <c r="A5307" s="13"/>
      <c r="B5307"/>
      <c r="J5307" s="227"/>
      <c r="O5307" s="226"/>
      <c r="P5307" s="9"/>
      <c r="R5307" s="454"/>
      <c r="S5307" s="227"/>
      <c r="T5307" s="4"/>
    </row>
    <row r="5308" spans="1:20" x14ac:dyDescent="0.2">
      <c r="A5308" s="13"/>
      <c r="B5308"/>
      <c r="J5308" s="227"/>
      <c r="O5308" s="226"/>
      <c r="P5308" s="9"/>
      <c r="R5308" s="454"/>
      <c r="S5308" s="227"/>
      <c r="T5308" s="4"/>
    </row>
    <row r="5309" spans="1:20" x14ac:dyDescent="0.2">
      <c r="A5309" s="13"/>
      <c r="B5309"/>
      <c r="J5309" s="227"/>
      <c r="O5309" s="226"/>
      <c r="P5309" s="9"/>
      <c r="R5309" s="454"/>
      <c r="S5309" s="227"/>
      <c r="T5309" s="4"/>
    </row>
    <row r="5310" spans="1:20" x14ac:dyDescent="0.2">
      <c r="A5310" s="13"/>
      <c r="B5310"/>
      <c r="J5310" s="227"/>
      <c r="O5310" s="226"/>
      <c r="P5310" s="9"/>
      <c r="R5310" s="454"/>
      <c r="S5310" s="227"/>
      <c r="T5310" s="4"/>
    </row>
    <row r="5311" spans="1:20" x14ac:dyDescent="0.2">
      <c r="A5311" s="13"/>
      <c r="B5311"/>
      <c r="J5311" s="227"/>
      <c r="O5311" s="226"/>
      <c r="P5311" s="9"/>
      <c r="R5311" s="454"/>
      <c r="S5311" s="227"/>
      <c r="T5311" s="4"/>
    </row>
    <row r="5312" spans="1:20" x14ac:dyDescent="0.2">
      <c r="A5312" s="13"/>
      <c r="B5312"/>
      <c r="J5312" s="227"/>
      <c r="O5312" s="226"/>
      <c r="P5312" s="9"/>
      <c r="R5312" s="454"/>
      <c r="S5312" s="227"/>
      <c r="T5312" s="4"/>
    </row>
    <row r="5313" spans="1:20" x14ac:dyDescent="0.2">
      <c r="A5313" s="13"/>
      <c r="B5313"/>
      <c r="J5313" s="227"/>
      <c r="O5313" s="226"/>
      <c r="P5313" s="9"/>
      <c r="R5313" s="454"/>
      <c r="S5313" s="227"/>
      <c r="T5313" s="4"/>
    </row>
    <row r="5314" spans="1:20" x14ac:dyDescent="0.2">
      <c r="A5314" s="13"/>
      <c r="B5314"/>
      <c r="J5314" s="227"/>
      <c r="O5314" s="226"/>
      <c r="P5314" s="9"/>
      <c r="R5314" s="454"/>
      <c r="S5314" s="227"/>
      <c r="T5314" s="4"/>
    </row>
    <row r="5315" spans="1:20" x14ac:dyDescent="0.2">
      <c r="A5315" s="13"/>
      <c r="B5315"/>
      <c r="J5315" s="227"/>
      <c r="O5315" s="226"/>
      <c r="P5315" s="9"/>
      <c r="R5315" s="454"/>
      <c r="S5315" s="227"/>
      <c r="T5315" s="4"/>
    </row>
    <row r="5316" spans="1:20" x14ac:dyDescent="0.2">
      <c r="A5316" s="13"/>
      <c r="B5316"/>
      <c r="J5316" s="227"/>
      <c r="O5316" s="226"/>
      <c r="P5316" s="9"/>
      <c r="R5316" s="454"/>
      <c r="S5316" s="227"/>
      <c r="T5316" s="4"/>
    </row>
    <row r="5317" spans="1:20" x14ac:dyDescent="0.2">
      <c r="A5317" s="13"/>
      <c r="B5317"/>
      <c r="J5317" s="227"/>
      <c r="O5317" s="226"/>
      <c r="P5317" s="9"/>
      <c r="R5317" s="454"/>
      <c r="S5317" s="227"/>
      <c r="T5317" s="4"/>
    </row>
    <row r="5318" spans="1:20" x14ac:dyDescent="0.2">
      <c r="A5318" s="13"/>
      <c r="B5318"/>
      <c r="J5318" s="227"/>
      <c r="O5318" s="226"/>
      <c r="P5318" s="9"/>
      <c r="R5318" s="454"/>
      <c r="S5318" s="227"/>
      <c r="T5318" s="4"/>
    </row>
    <row r="5319" spans="1:20" x14ac:dyDescent="0.2">
      <c r="A5319" s="13"/>
      <c r="B5319"/>
      <c r="J5319" s="227"/>
      <c r="O5319" s="226"/>
      <c r="P5319" s="9"/>
      <c r="R5319" s="454"/>
      <c r="S5319" s="227"/>
      <c r="T5319" s="4"/>
    </row>
    <row r="5320" spans="1:20" x14ac:dyDescent="0.2">
      <c r="A5320" s="13"/>
      <c r="B5320"/>
      <c r="J5320" s="227"/>
      <c r="O5320" s="226"/>
      <c r="P5320" s="9"/>
      <c r="R5320" s="454"/>
      <c r="S5320" s="227"/>
      <c r="T5320" s="4"/>
    </row>
    <row r="5321" spans="1:20" x14ac:dyDescent="0.2">
      <c r="A5321" s="13"/>
      <c r="B5321"/>
      <c r="J5321" s="227"/>
      <c r="O5321" s="226"/>
      <c r="P5321" s="9"/>
      <c r="R5321" s="454"/>
      <c r="S5321" s="227"/>
      <c r="T5321" s="4"/>
    </row>
    <row r="5322" spans="1:20" x14ac:dyDescent="0.2">
      <c r="A5322" s="13"/>
      <c r="B5322"/>
      <c r="J5322" s="227"/>
      <c r="O5322" s="226"/>
      <c r="P5322" s="9"/>
      <c r="R5322" s="454"/>
      <c r="S5322" s="227"/>
      <c r="T5322" s="4"/>
    </row>
    <row r="5323" spans="1:20" x14ac:dyDescent="0.2">
      <c r="A5323" s="13"/>
      <c r="B5323"/>
      <c r="J5323" s="227"/>
      <c r="O5323" s="226"/>
      <c r="P5323" s="9"/>
      <c r="R5323" s="454"/>
      <c r="S5323" s="227"/>
      <c r="T5323" s="4"/>
    </row>
    <row r="5324" spans="1:20" x14ac:dyDescent="0.2">
      <c r="A5324" s="13"/>
      <c r="B5324"/>
      <c r="J5324" s="227"/>
      <c r="O5324" s="226"/>
      <c r="P5324" s="9"/>
      <c r="R5324" s="454"/>
      <c r="S5324" s="227"/>
      <c r="T5324" s="4"/>
    </row>
    <row r="5325" spans="1:20" x14ac:dyDescent="0.2">
      <c r="A5325" s="13"/>
      <c r="B5325"/>
      <c r="J5325" s="227"/>
      <c r="O5325" s="226"/>
      <c r="P5325" s="9"/>
      <c r="R5325" s="454"/>
      <c r="S5325" s="227"/>
      <c r="T5325" s="4"/>
    </row>
    <row r="5326" spans="1:20" x14ac:dyDescent="0.2">
      <c r="A5326" s="13"/>
      <c r="B5326"/>
      <c r="J5326" s="227"/>
      <c r="O5326" s="226"/>
      <c r="P5326" s="9"/>
      <c r="R5326" s="454"/>
      <c r="S5326" s="227"/>
      <c r="T5326" s="4"/>
    </row>
    <row r="5327" spans="1:20" x14ac:dyDescent="0.2">
      <c r="A5327" s="13"/>
      <c r="B5327"/>
      <c r="J5327" s="227"/>
      <c r="O5327" s="226"/>
      <c r="P5327" s="9"/>
      <c r="R5327" s="454"/>
      <c r="S5327" s="227"/>
      <c r="T5327" s="4"/>
    </row>
    <row r="5328" spans="1:20" x14ac:dyDescent="0.2">
      <c r="A5328" s="13"/>
      <c r="B5328"/>
      <c r="J5328" s="227"/>
      <c r="O5328" s="226"/>
      <c r="P5328" s="9"/>
      <c r="R5328" s="454"/>
      <c r="S5328" s="227"/>
      <c r="T5328" s="4"/>
    </row>
    <row r="5329" spans="1:20" x14ac:dyDescent="0.2">
      <c r="A5329" s="13"/>
      <c r="B5329"/>
      <c r="J5329" s="227"/>
      <c r="O5329" s="226"/>
      <c r="P5329" s="9"/>
      <c r="R5329" s="454"/>
      <c r="S5329" s="227"/>
      <c r="T5329" s="4"/>
    </row>
    <row r="5330" spans="1:20" x14ac:dyDescent="0.2">
      <c r="A5330" s="13"/>
      <c r="B5330"/>
      <c r="J5330" s="227"/>
      <c r="O5330" s="226"/>
      <c r="P5330" s="9"/>
      <c r="R5330" s="454"/>
      <c r="S5330" s="227"/>
      <c r="T5330" s="4"/>
    </row>
    <row r="5331" spans="1:20" x14ac:dyDescent="0.2">
      <c r="A5331" s="13"/>
      <c r="B5331"/>
      <c r="J5331" s="227"/>
      <c r="O5331" s="226"/>
      <c r="P5331" s="9"/>
      <c r="R5331" s="454"/>
      <c r="S5331" s="227"/>
      <c r="T5331" s="4"/>
    </row>
    <row r="5332" spans="1:20" x14ac:dyDescent="0.2">
      <c r="A5332" s="13"/>
      <c r="B5332"/>
      <c r="J5332" s="227"/>
      <c r="O5332" s="226"/>
      <c r="P5332" s="9"/>
      <c r="R5332" s="454"/>
      <c r="S5332" s="227"/>
      <c r="T5332" s="4"/>
    </row>
    <row r="5333" spans="1:20" x14ac:dyDescent="0.2">
      <c r="A5333" s="13"/>
      <c r="B5333"/>
      <c r="J5333" s="227"/>
      <c r="O5333" s="226"/>
      <c r="P5333" s="9"/>
      <c r="R5333" s="454"/>
      <c r="S5333" s="227"/>
      <c r="T5333" s="4"/>
    </row>
    <row r="5334" spans="1:20" x14ac:dyDescent="0.2">
      <c r="A5334" s="13"/>
      <c r="B5334"/>
      <c r="J5334" s="227"/>
      <c r="O5334" s="226"/>
      <c r="P5334" s="9"/>
      <c r="R5334" s="454"/>
      <c r="S5334" s="227"/>
      <c r="T5334" s="4"/>
    </row>
    <row r="5335" spans="1:20" x14ac:dyDescent="0.2">
      <c r="A5335" s="13"/>
      <c r="B5335"/>
      <c r="J5335" s="227"/>
      <c r="O5335" s="226"/>
      <c r="P5335" s="9"/>
      <c r="R5335" s="454"/>
      <c r="S5335" s="227"/>
      <c r="T5335" s="4"/>
    </row>
    <row r="5336" spans="1:20" x14ac:dyDescent="0.2">
      <c r="A5336" s="13"/>
      <c r="B5336"/>
      <c r="J5336" s="227"/>
      <c r="O5336" s="226"/>
      <c r="P5336" s="9"/>
      <c r="R5336" s="454"/>
      <c r="S5336" s="227"/>
      <c r="T5336" s="4"/>
    </row>
    <row r="5337" spans="1:20" x14ac:dyDescent="0.2">
      <c r="A5337" s="13"/>
      <c r="B5337"/>
      <c r="J5337" s="227"/>
      <c r="O5337" s="226"/>
      <c r="P5337" s="9"/>
      <c r="R5337" s="454"/>
      <c r="S5337" s="227"/>
      <c r="T5337" s="4"/>
    </row>
    <row r="5338" spans="1:20" x14ac:dyDescent="0.2">
      <c r="A5338" s="13"/>
      <c r="B5338"/>
      <c r="J5338" s="227"/>
      <c r="O5338" s="226"/>
      <c r="P5338" s="9"/>
      <c r="R5338" s="454"/>
      <c r="S5338" s="227"/>
      <c r="T5338" s="4"/>
    </row>
    <row r="5339" spans="1:20" x14ac:dyDescent="0.2">
      <c r="A5339" s="13"/>
      <c r="B5339"/>
      <c r="J5339" s="227"/>
      <c r="O5339" s="226"/>
      <c r="P5339" s="9"/>
      <c r="R5339" s="454"/>
      <c r="S5339" s="227"/>
      <c r="T5339" s="4"/>
    </row>
    <row r="5340" spans="1:20" x14ac:dyDescent="0.2">
      <c r="A5340" s="13"/>
      <c r="B5340"/>
      <c r="J5340" s="227"/>
      <c r="O5340" s="226"/>
      <c r="P5340" s="9"/>
      <c r="R5340" s="454"/>
      <c r="S5340" s="227"/>
      <c r="T5340" s="4"/>
    </row>
    <row r="5341" spans="1:20" x14ac:dyDescent="0.2">
      <c r="A5341" s="13"/>
      <c r="B5341"/>
      <c r="J5341" s="227"/>
      <c r="O5341" s="226"/>
      <c r="P5341" s="9"/>
      <c r="R5341" s="454"/>
      <c r="S5341" s="227"/>
      <c r="T5341" s="4"/>
    </row>
    <row r="5342" spans="1:20" x14ac:dyDescent="0.2">
      <c r="A5342" s="13"/>
      <c r="B5342"/>
      <c r="J5342" s="227"/>
      <c r="O5342" s="226"/>
      <c r="P5342" s="9"/>
      <c r="R5342" s="454"/>
      <c r="S5342" s="227"/>
      <c r="T5342" s="4"/>
    </row>
    <row r="5343" spans="1:20" x14ac:dyDescent="0.2">
      <c r="A5343" s="13"/>
      <c r="B5343"/>
      <c r="J5343" s="227"/>
      <c r="O5343" s="226"/>
      <c r="P5343" s="9"/>
      <c r="R5343" s="454"/>
      <c r="S5343" s="227"/>
      <c r="T5343" s="4"/>
    </row>
    <row r="5344" spans="1:20" x14ac:dyDescent="0.2">
      <c r="A5344" s="13"/>
      <c r="B5344"/>
      <c r="J5344" s="227"/>
      <c r="O5344" s="226"/>
      <c r="P5344" s="9"/>
      <c r="R5344" s="454"/>
      <c r="S5344" s="227"/>
      <c r="T5344" s="4"/>
    </row>
    <row r="5345" spans="1:20" x14ac:dyDescent="0.2">
      <c r="A5345" s="13"/>
      <c r="B5345"/>
      <c r="J5345" s="227"/>
      <c r="O5345" s="226"/>
      <c r="P5345" s="9"/>
      <c r="R5345" s="454"/>
      <c r="S5345" s="227"/>
      <c r="T5345" s="4"/>
    </row>
    <row r="5346" spans="1:20" x14ac:dyDescent="0.2">
      <c r="A5346" s="13"/>
      <c r="B5346"/>
      <c r="J5346" s="227"/>
      <c r="O5346" s="226"/>
      <c r="P5346" s="9"/>
      <c r="R5346" s="454"/>
      <c r="S5346" s="227"/>
      <c r="T5346" s="4"/>
    </row>
    <row r="5347" spans="1:20" x14ac:dyDescent="0.2">
      <c r="A5347" s="13"/>
      <c r="B5347"/>
      <c r="J5347" s="227"/>
      <c r="O5347" s="226"/>
      <c r="P5347" s="9"/>
      <c r="R5347" s="454"/>
      <c r="S5347" s="227"/>
      <c r="T5347" s="4"/>
    </row>
    <row r="5348" spans="1:20" x14ac:dyDescent="0.2">
      <c r="A5348" s="13"/>
      <c r="B5348"/>
      <c r="J5348" s="227"/>
      <c r="O5348" s="226"/>
      <c r="P5348" s="9"/>
      <c r="R5348" s="454"/>
      <c r="S5348" s="227"/>
      <c r="T5348" s="4"/>
    </row>
    <row r="5349" spans="1:20" x14ac:dyDescent="0.2">
      <c r="A5349" s="13"/>
      <c r="B5349"/>
      <c r="J5349" s="227"/>
      <c r="O5349" s="226"/>
      <c r="P5349" s="9"/>
      <c r="R5349" s="454"/>
      <c r="S5349" s="227"/>
      <c r="T5349" s="4"/>
    </row>
    <row r="5350" spans="1:20" x14ac:dyDescent="0.2">
      <c r="A5350" s="13"/>
      <c r="B5350"/>
      <c r="J5350" s="227"/>
      <c r="O5350" s="226"/>
      <c r="P5350" s="9"/>
      <c r="R5350" s="454"/>
      <c r="S5350" s="227"/>
      <c r="T5350" s="4"/>
    </row>
    <row r="5351" spans="1:20" x14ac:dyDescent="0.2">
      <c r="A5351" s="13"/>
      <c r="B5351"/>
      <c r="J5351" s="227"/>
      <c r="O5351" s="226"/>
      <c r="P5351" s="9"/>
      <c r="R5351" s="454"/>
      <c r="S5351" s="227"/>
      <c r="T5351" s="4"/>
    </row>
    <row r="5352" spans="1:20" x14ac:dyDescent="0.2">
      <c r="A5352" s="13"/>
      <c r="B5352"/>
      <c r="J5352" s="227"/>
      <c r="O5352" s="226"/>
      <c r="P5352" s="9"/>
      <c r="R5352" s="454"/>
      <c r="S5352" s="227"/>
      <c r="T5352" s="4"/>
    </row>
    <row r="5353" spans="1:20" x14ac:dyDescent="0.2">
      <c r="A5353" s="13"/>
      <c r="B5353"/>
      <c r="J5353" s="227"/>
      <c r="O5353" s="226"/>
      <c r="P5353" s="9"/>
      <c r="R5353" s="454"/>
      <c r="S5353" s="227"/>
      <c r="T5353" s="4"/>
    </row>
    <row r="5354" spans="1:20" x14ac:dyDescent="0.2">
      <c r="A5354" s="13"/>
      <c r="B5354"/>
      <c r="J5354" s="227"/>
      <c r="O5354" s="226"/>
      <c r="P5354" s="9"/>
      <c r="R5354" s="454"/>
      <c r="S5354" s="227"/>
      <c r="T5354" s="4"/>
    </row>
    <row r="5355" spans="1:20" x14ac:dyDescent="0.2">
      <c r="A5355" s="13"/>
      <c r="B5355"/>
      <c r="J5355" s="227"/>
      <c r="O5355" s="226"/>
      <c r="P5355" s="9"/>
      <c r="R5355" s="454"/>
      <c r="S5355" s="227"/>
      <c r="T5355" s="4"/>
    </row>
    <row r="5356" spans="1:20" x14ac:dyDescent="0.2">
      <c r="A5356" s="13"/>
      <c r="B5356"/>
      <c r="J5356" s="227"/>
      <c r="O5356" s="226"/>
      <c r="P5356" s="9"/>
      <c r="R5356" s="454"/>
      <c r="S5356" s="227"/>
      <c r="T5356" s="4"/>
    </row>
    <row r="5357" spans="1:20" x14ac:dyDescent="0.2">
      <c r="A5357" s="13"/>
      <c r="B5357"/>
      <c r="J5357" s="227"/>
      <c r="O5357" s="226"/>
      <c r="P5357" s="9"/>
      <c r="R5357" s="454"/>
      <c r="S5357" s="227"/>
      <c r="T5357" s="4"/>
    </row>
    <row r="5358" spans="1:20" x14ac:dyDescent="0.2">
      <c r="A5358" s="13"/>
      <c r="B5358"/>
      <c r="J5358" s="227"/>
      <c r="O5358" s="226"/>
      <c r="P5358" s="9"/>
      <c r="R5358" s="454"/>
      <c r="S5358" s="227"/>
      <c r="T5358" s="4"/>
    </row>
    <row r="5359" spans="1:20" x14ac:dyDescent="0.2">
      <c r="A5359" s="13"/>
      <c r="B5359"/>
      <c r="J5359" s="227"/>
      <c r="O5359" s="226"/>
      <c r="P5359" s="9"/>
      <c r="R5359" s="454"/>
      <c r="S5359" s="227"/>
      <c r="T5359" s="4"/>
    </row>
    <row r="5360" spans="1:20" x14ac:dyDescent="0.2">
      <c r="A5360" s="13"/>
      <c r="B5360"/>
      <c r="J5360" s="227"/>
      <c r="O5360" s="226"/>
      <c r="P5360" s="9"/>
      <c r="R5360" s="454"/>
      <c r="S5360" s="227"/>
      <c r="T5360" s="4"/>
    </row>
    <row r="5361" spans="1:20" x14ac:dyDescent="0.2">
      <c r="A5361" s="13"/>
      <c r="B5361"/>
      <c r="J5361" s="227"/>
      <c r="O5361" s="226"/>
      <c r="P5361" s="9"/>
      <c r="R5361" s="454"/>
      <c r="S5361" s="227"/>
      <c r="T5361" s="4"/>
    </row>
    <row r="5362" spans="1:20" x14ac:dyDescent="0.2">
      <c r="A5362" s="13"/>
      <c r="B5362"/>
      <c r="J5362" s="227"/>
      <c r="O5362" s="226"/>
      <c r="P5362" s="9"/>
      <c r="R5362" s="454"/>
      <c r="S5362" s="227"/>
      <c r="T5362" s="4"/>
    </row>
    <row r="5363" spans="1:20" x14ac:dyDescent="0.2">
      <c r="A5363" s="13"/>
      <c r="B5363"/>
      <c r="J5363" s="227"/>
      <c r="O5363" s="226"/>
      <c r="P5363" s="9"/>
      <c r="R5363" s="454"/>
      <c r="S5363" s="227"/>
      <c r="T5363" s="4"/>
    </row>
    <row r="5364" spans="1:20" x14ac:dyDescent="0.2">
      <c r="A5364" s="13"/>
      <c r="B5364"/>
      <c r="J5364" s="227"/>
      <c r="O5364" s="226"/>
      <c r="P5364" s="9"/>
      <c r="R5364" s="454"/>
      <c r="S5364" s="227"/>
      <c r="T5364" s="4"/>
    </row>
    <row r="5365" spans="1:20" x14ac:dyDescent="0.2">
      <c r="A5365" s="13"/>
      <c r="B5365"/>
      <c r="J5365" s="227"/>
      <c r="O5365" s="226"/>
      <c r="P5365" s="9"/>
      <c r="R5365" s="454"/>
      <c r="S5365" s="227"/>
      <c r="T5365" s="4"/>
    </row>
    <row r="5366" spans="1:20" x14ac:dyDescent="0.2">
      <c r="A5366" s="13"/>
      <c r="B5366"/>
      <c r="J5366" s="227"/>
      <c r="O5366" s="226"/>
      <c r="P5366" s="9"/>
      <c r="R5366" s="454"/>
      <c r="S5366" s="227"/>
      <c r="T5366" s="4"/>
    </row>
    <row r="5367" spans="1:20" x14ac:dyDescent="0.2">
      <c r="A5367" s="13"/>
      <c r="B5367"/>
      <c r="J5367" s="227"/>
      <c r="O5367" s="226"/>
      <c r="P5367" s="9"/>
      <c r="R5367" s="454"/>
      <c r="S5367" s="227"/>
      <c r="T5367" s="4"/>
    </row>
    <row r="5368" spans="1:20" x14ac:dyDescent="0.2">
      <c r="A5368" s="13"/>
      <c r="B5368"/>
      <c r="J5368" s="227"/>
      <c r="O5368" s="226"/>
      <c r="P5368" s="9"/>
      <c r="R5368" s="454"/>
      <c r="S5368" s="227"/>
      <c r="T5368" s="4"/>
    </row>
    <row r="5369" spans="1:20" x14ac:dyDescent="0.2">
      <c r="A5369" s="13"/>
      <c r="B5369"/>
      <c r="J5369" s="227"/>
      <c r="O5369" s="226"/>
      <c r="P5369" s="9"/>
      <c r="R5369" s="454"/>
      <c r="S5369" s="227"/>
      <c r="T5369" s="4"/>
    </row>
    <row r="5370" spans="1:20" x14ac:dyDescent="0.2">
      <c r="A5370" s="13"/>
      <c r="B5370"/>
      <c r="J5370" s="227"/>
      <c r="O5370" s="226"/>
      <c r="P5370" s="9"/>
      <c r="R5370" s="454"/>
      <c r="S5370" s="227"/>
      <c r="T5370" s="4"/>
    </row>
    <row r="5371" spans="1:20" x14ac:dyDescent="0.2">
      <c r="A5371" s="13"/>
      <c r="B5371"/>
      <c r="J5371" s="227"/>
      <c r="O5371" s="226"/>
      <c r="P5371" s="9"/>
      <c r="R5371" s="454"/>
      <c r="S5371" s="227"/>
      <c r="T5371" s="4"/>
    </row>
    <row r="5372" spans="1:20" x14ac:dyDescent="0.2">
      <c r="A5372" s="13"/>
      <c r="B5372"/>
      <c r="J5372" s="227"/>
      <c r="O5372" s="226"/>
      <c r="P5372" s="9"/>
      <c r="R5372" s="454"/>
      <c r="S5372" s="227"/>
      <c r="T5372" s="4"/>
    </row>
    <row r="5373" spans="1:20" x14ac:dyDescent="0.2">
      <c r="A5373" s="13"/>
      <c r="B5373"/>
      <c r="J5373" s="227"/>
      <c r="O5373" s="226"/>
      <c r="P5373" s="9"/>
      <c r="R5373" s="454"/>
      <c r="S5373" s="227"/>
      <c r="T5373" s="4"/>
    </row>
    <row r="5374" spans="1:20" x14ac:dyDescent="0.2">
      <c r="A5374" s="13"/>
      <c r="B5374"/>
      <c r="J5374" s="227"/>
      <c r="O5374" s="226"/>
      <c r="P5374" s="9"/>
      <c r="R5374" s="454"/>
      <c r="S5374" s="227"/>
      <c r="T5374" s="4"/>
    </row>
    <row r="5375" spans="1:20" x14ac:dyDescent="0.2">
      <c r="A5375" s="13"/>
      <c r="B5375"/>
      <c r="J5375" s="227"/>
      <c r="O5375" s="226"/>
      <c r="P5375" s="9"/>
      <c r="R5375" s="454"/>
      <c r="S5375" s="227"/>
      <c r="T5375" s="4"/>
    </row>
    <row r="5376" spans="1:20" x14ac:dyDescent="0.2">
      <c r="A5376" s="13"/>
      <c r="B5376"/>
      <c r="J5376" s="227"/>
      <c r="O5376" s="226"/>
      <c r="P5376" s="9"/>
      <c r="R5376" s="454"/>
      <c r="S5376" s="227"/>
      <c r="T5376" s="4"/>
    </row>
    <row r="5377" spans="1:20" x14ac:dyDescent="0.2">
      <c r="A5377" s="13"/>
      <c r="B5377"/>
      <c r="J5377" s="227"/>
      <c r="O5377" s="226"/>
      <c r="P5377" s="9"/>
      <c r="R5377" s="454"/>
      <c r="S5377" s="227"/>
      <c r="T5377" s="4"/>
    </row>
    <row r="5378" spans="1:20" x14ac:dyDescent="0.2">
      <c r="A5378" s="13"/>
      <c r="B5378"/>
      <c r="J5378" s="227"/>
      <c r="O5378" s="226"/>
      <c r="P5378" s="9"/>
      <c r="R5378" s="454"/>
      <c r="S5378" s="227"/>
      <c r="T5378" s="4"/>
    </row>
    <row r="5379" spans="1:20" x14ac:dyDescent="0.2">
      <c r="A5379" s="13"/>
      <c r="B5379"/>
      <c r="J5379" s="227"/>
      <c r="O5379" s="226"/>
      <c r="P5379" s="9"/>
      <c r="R5379" s="454"/>
      <c r="S5379" s="227"/>
      <c r="T5379" s="4"/>
    </row>
    <row r="5380" spans="1:20" x14ac:dyDescent="0.2">
      <c r="A5380" s="13"/>
      <c r="B5380"/>
      <c r="J5380" s="227"/>
      <c r="O5380" s="226"/>
      <c r="P5380" s="9"/>
      <c r="R5380" s="454"/>
      <c r="S5380" s="227"/>
      <c r="T5380" s="4"/>
    </row>
    <row r="5381" spans="1:20" x14ac:dyDescent="0.2">
      <c r="A5381" s="13"/>
      <c r="B5381"/>
      <c r="J5381" s="227"/>
      <c r="O5381" s="226"/>
      <c r="P5381" s="9"/>
      <c r="R5381" s="454"/>
      <c r="S5381" s="227"/>
      <c r="T5381" s="4"/>
    </row>
    <row r="5382" spans="1:20" x14ac:dyDescent="0.2">
      <c r="A5382" s="13"/>
      <c r="B5382"/>
      <c r="J5382" s="227"/>
      <c r="O5382" s="226"/>
      <c r="P5382" s="9"/>
      <c r="R5382" s="454"/>
      <c r="S5382" s="227"/>
      <c r="T5382" s="4"/>
    </row>
    <row r="5383" spans="1:20" x14ac:dyDescent="0.2">
      <c r="A5383" s="13"/>
      <c r="B5383"/>
      <c r="J5383" s="227"/>
      <c r="O5383" s="226"/>
      <c r="P5383" s="9"/>
      <c r="R5383" s="454"/>
      <c r="S5383" s="227"/>
      <c r="T5383" s="4"/>
    </row>
    <row r="5384" spans="1:20" x14ac:dyDescent="0.2">
      <c r="A5384" s="13"/>
      <c r="B5384"/>
      <c r="J5384" s="227"/>
      <c r="O5384" s="226"/>
      <c r="P5384" s="9"/>
      <c r="R5384" s="454"/>
      <c r="S5384" s="227"/>
      <c r="T5384" s="4"/>
    </row>
    <row r="5385" spans="1:20" x14ac:dyDescent="0.2">
      <c r="A5385" s="13"/>
      <c r="B5385"/>
      <c r="J5385" s="227"/>
      <c r="O5385" s="226"/>
      <c r="P5385" s="9"/>
      <c r="R5385" s="454"/>
      <c r="S5385" s="227"/>
      <c r="T5385" s="4"/>
    </row>
    <row r="5386" spans="1:20" x14ac:dyDescent="0.2">
      <c r="A5386" s="13"/>
      <c r="B5386"/>
      <c r="J5386" s="227"/>
      <c r="O5386" s="226"/>
      <c r="P5386" s="9"/>
      <c r="R5386" s="454"/>
      <c r="S5386" s="227"/>
      <c r="T5386" s="4"/>
    </row>
    <row r="5387" spans="1:20" x14ac:dyDescent="0.2">
      <c r="A5387" s="13"/>
      <c r="B5387"/>
      <c r="J5387" s="227"/>
      <c r="O5387" s="226"/>
      <c r="P5387" s="9"/>
      <c r="R5387" s="454"/>
      <c r="S5387" s="227"/>
      <c r="T5387" s="4"/>
    </row>
    <row r="5388" spans="1:20" x14ac:dyDescent="0.2">
      <c r="A5388" s="13"/>
      <c r="B5388"/>
      <c r="J5388" s="227"/>
      <c r="O5388" s="226"/>
      <c r="P5388" s="9"/>
      <c r="R5388" s="454"/>
      <c r="S5388" s="227"/>
      <c r="T5388" s="4"/>
    </row>
    <row r="5389" spans="1:20" x14ac:dyDescent="0.2">
      <c r="A5389" s="13"/>
      <c r="B5389"/>
      <c r="J5389" s="227"/>
      <c r="O5389" s="226"/>
      <c r="P5389" s="9"/>
      <c r="R5389" s="454"/>
      <c r="S5389" s="227"/>
      <c r="T5389" s="4"/>
    </row>
    <row r="5390" spans="1:20" x14ac:dyDescent="0.2">
      <c r="A5390" s="13"/>
      <c r="B5390"/>
      <c r="J5390" s="227"/>
      <c r="O5390" s="226"/>
      <c r="P5390" s="9"/>
      <c r="R5390" s="454"/>
      <c r="S5390" s="227"/>
      <c r="T5390" s="4"/>
    </row>
    <row r="5391" spans="1:20" x14ac:dyDescent="0.2">
      <c r="A5391" s="13"/>
      <c r="B5391"/>
      <c r="J5391" s="227"/>
      <c r="O5391" s="226"/>
      <c r="P5391" s="9"/>
      <c r="R5391" s="454"/>
      <c r="S5391" s="227"/>
      <c r="T5391" s="4"/>
    </row>
    <row r="5392" spans="1:20" x14ac:dyDescent="0.2">
      <c r="A5392" s="13"/>
      <c r="B5392"/>
      <c r="J5392" s="227"/>
      <c r="O5392" s="226"/>
      <c r="P5392" s="9"/>
      <c r="R5392" s="454"/>
      <c r="S5392" s="227"/>
      <c r="T5392" s="4"/>
    </row>
    <row r="5393" spans="1:20" x14ac:dyDescent="0.2">
      <c r="A5393" s="13"/>
      <c r="B5393"/>
      <c r="J5393" s="227"/>
      <c r="O5393" s="226"/>
      <c r="P5393" s="9"/>
      <c r="R5393" s="454"/>
      <c r="S5393" s="227"/>
      <c r="T5393" s="4"/>
    </row>
    <row r="5394" spans="1:20" x14ac:dyDescent="0.2">
      <c r="A5394" s="13"/>
      <c r="B5394"/>
      <c r="J5394" s="227"/>
      <c r="O5394" s="226"/>
      <c r="P5394" s="9"/>
      <c r="R5394" s="454"/>
      <c r="S5394" s="227"/>
      <c r="T5394" s="4"/>
    </row>
    <row r="5395" spans="1:20" x14ac:dyDescent="0.2">
      <c r="A5395" s="13"/>
      <c r="B5395"/>
      <c r="J5395" s="227"/>
      <c r="O5395" s="226"/>
      <c r="P5395" s="9"/>
      <c r="R5395" s="454"/>
      <c r="S5395" s="227"/>
      <c r="T5395" s="4"/>
    </row>
    <row r="5396" spans="1:20" x14ac:dyDescent="0.2">
      <c r="A5396" s="13"/>
      <c r="B5396"/>
      <c r="J5396" s="227"/>
      <c r="O5396" s="226"/>
      <c r="P5396" s="9"/>
      <c r="R5396" s="454"/>
      <c r="S5396" s="227"/>
      <c r="T5396" s="4"/>
    </row>
    <row r="5397" spans="1:20" x14ac:dyDescent="0.2">
      <c r="A5397" s="13"/>
      <c r="B5397"/>
      <c r="J5397" s="227"/>
      <c r="O5397" s="226"/>
      <c r="P5397" s="9"/>
      <c r="R5397" s="454"/>
      <c r="S5397" s="227"/>
      <c r="T5397" s="4"/>
    </row>
    <row r="5398" spans="1:20" x14ac:dyDescent="0.2">
      <c r="A5398" s="13"/>
      <c r="B5398"/>
      <c r="J5398" s="227"/>
      <c r="O5398" s="226"/>
      <c r="P5398" s="9"/>
      <c r="R5398" s="454"/>
      <c r="S5398" s="227"/>
      <c r="T5398" s="4"/>
    </row>
    <row r="5399" spans="1:20" x14ac:dyDescent="0.2">
      <c r="A5399" s="13"/>
      <c r="B5399"/>
      <c r="J5399" s="227"/>
      <c r="O5399" s="226"/>
      <c r="P5399" s="9"/>
      <c r="R5399" s="454"/>
      <c r="S5399" s="227"/>
      <c r="T5399" s="4"/>
    </row>
    <row r="5400" spans="1:20" x14ac:dyDescent="0.2">
      <c r="A5400" s="13"/>
      <c r="B5400"/>
      <c r="J5400" s="227"/>
      <c r="O5400" s="226"/>
      <c r="P5400" s="9"/>
      <c r="R5400" s="454"/>
      <c r="S5400" s="227"/>
      <c r="T5400" s="4"/>
    </row>
    <row r="5401" spans="1:20" x14ac:dyDescent="0.2">
      <c r="A5401" s="13"/>
      <c r="B5401"/>
      <c r="J5401" s="227"/>
      <c r="O5401" s="226"/>
      <c r="P5401" s="9"/>
      <c r="R5401" s="454"/>
      <c r="S5401" s="227"/>
      <c r="T5401" s="4"/>
    </row>
    <row r="5402" spans="1:20" x14ac:dyDescent="0.2">
      <c r="A5402" s="13"/>
      <c r="B5402"/>
      <c r="J5402" s="227"/>
      <c r="O5402" s="226"/>
      <c r="P5402" s="9"/>
      <c r="R5402" s="454"/>
      <c r="S5402" s="227"/>
      <c r="T5402" s="4"/>
    </row>
    <row r="5403" spans="1:20" x14ac:dyDescent="0.2">
      <c r="A5403" s="13"/>
      <c r="B5403"/>
      <c r="J5403" s="227"/>
      <c r="O5403" s="226"/>
      <c r="P5403" s="9"/>
      <c r="R5403" s="454"/>
      <c r="S5403" s="227"/>
      <c r="T5403" s="4"/>
    </row>
    <row r="5404" spans="1:20" x14ac:dyDescent="0.2">
      <c r="A5404" s="13"/>
      <c r="B5404"/>
      <c r="J5404" s="227"/>
      <c r="O5404" s="226"/>
      <c r="P5404" s="9"/>
      <c r="R5404" s="454"/>
      <c r="S5404" s="227"/>
      <c r="T5404" s="4"/>
    </row>
    <row r="5405" spans="1:20" x14ac:dyDescent="0.2">
      <c r="A5405" s="13"/>
      <c r="B5405"/>
      <c r="J5405" s="227"/>
      <c r="O5405" s="226"/>
      <c r="P5405" s="9"/>
      <c r="R5405" s="454"/>
      <c r="S5405" s="227"/>
      <c r="T5405" s="4"/>
    </row>
    <row r="5406" spans="1:20" x14ac:dyDescent="0.2">
      <c r="A5406" s="13"/>
      <c r="B5406"/>
      <c r="J5406" s="227"/>
      <c r="O5406" s="226"/>
      <c r="P5406" s="9"/>
      <c r="R5406" s="454"/>
      <c r="S5406" s="227"/>
      <c r="T5406" s="4"/>
    </row>
    <row r="5407" spans="1:20" x14ac:dyDescent="0.2">
      <c r="A5407" s="13"/>
      <c r="B5407"/>
      <c r="J5407" s="227"/>
      <c r="O5407" s="226"/>
      <c r="P5407" s="9"/>
      <c r="R5407" s="454"/>
      <c r="S5407" s="227"/>
      <c r="T5407" s="4"/>
    </row>
    <row r="5408" spans="1:20" x14ac:dyDescent="0.2">
      <c r="A5408" s="13"/>
      <c r="B5408"/>
      <c r="J5408" s="227"/>
      <c r="O5408" s="226"/>
      <c r="P5408" s="9"/>
      <c r="R5408" s="454"/>
      <c r="S5408" s="227"/>
      <c r="T5408" s="4"/>
    </row>
    <row r="5409" spans="1:20" x14ac:dyDescent="0.2">
      <c r="A5409" s="13"/>
      <c r="B5409"/>
      <c r="J5409" s="227"/>
      <c r="O5409" s="226"/>
      <c r="P5409" s="9"/>
      <c r="R5409" s="454"/>
      <c r="S5409" s="227"/>
      <c r="T5409" s="4"/>
    </row>
    <row r="5410" spans="1:20" x14ac:dyDescent="0.2">
      <c r="A5410" s="13"/>
      <c r="B5410"/>
      <c r="J5410" s="227"/>
      <c r="O5410" s="226"/>
      <c r="P5410" s="9"/>
      <c r="R5410" s="454"/>
      <c r="S5410" s="227"/>
      <c r="T5410" s="4"/>
    </row>
    <row r="5411" spans="1:20" x14ac:dyDescent="0.2">
      <c r="A5411" s="13"/>
      <c r="B5411"/>
      <c r="J5411" s="227"/>
      <c r="O5411" s="226"/>
      <c r="P5411" s="9"/>
      <c r="R5411" s="454"/>
      <c r="S5411" s="227"/>
      <c r="T5411" s="4"/>
    </row>
    <row r="5412" spans="1:20" x14ac:dyDescent="0.2">
      <c r="A5412" s="13"/>
      <c r="B5412"/>
      <c r="J5412" s="227"/>
      <c r="O5412" s="226"/>
      <c r="P5412" s="9"/>
      <c r="R5412" s="454"/>
      <c r="S5412" s="227"/>
      <c r="T5412" s="4"/>
    </row>
    <row r="5413" spans="1:20" x14ac:dyDescent="0.2">
      <c r="A5413" s="13"/>
      <c r="B5413"/>
      <c r="J5413" s="227"/>
      <c r="O5413" s="226"/>
      <c r="P5413" s="9"/>
      <c r="R5413" s="454"/>
      <c r="S5413" s="227"/>
      <c r="T5413" s="4"/>
    </row>
    <row r="5414" spans="1:20" x14ac:dyDescent="0.2">
      <c r="A5414" s="13"/>
      <c r="B5414"/>
      <c r="J5414" s="227"/>
      <c r="O5414" s="226"/>
      <c r="P5414" s="9"/>
      <c r="R5414" s="454"/>
      <c r="S5414" s="227"/>
      <c r="T5414" s="4"/>
    </row>
    <row r="5415" spans="1:20" x14ac:dyDescent="0.2">
      <c r="A5415" s="13"/>
      <c r="B5415"/>
      <c r="J5415" s="227"/>
      <c r="O5415" s="226"/>
      <c r="P5415" s="9"/>
      <c r="R5415" s="454"/>
      <c r="S5415" s="227"/>
      <c r="T5415" s="4"/>
    </row>
    <row r="5416" spans="1:20" x14ac:dyDescent="0.2">
      <c r="A5416" s="13"/>
      <c r="B5416"/>
      <c r="J5416" s="227"/>
      <c r="O5416" s="226"/>
      <c r="P5416" s="9"/>
      <c r="R5416" s="454"/>
      <c r="S5416" s="227"/>
      <c r="T5416" s="4"/>
    </row>
    <row r="5417" spans="1:20" x14ac:dyDescent="0.2">
      <c r="A5417" s="13"/>
      <c r="B5417"/>
      <c r="J5417" s="227"/>
      <c r="O5417" s="226"/>
      <c r="P5417" s="9"/>
      <c r="R5417" s="454"/>
      <c r="S5417" s="227"/>
      <c r="T5417" s="4"/>
    </row>
    <row r="5418" spans="1:20" x14ac:dyDescent="0.2">
      <c r="A5418" s="13"/>
      <c r="B5418"/>
      <c r="J5418" s="227"/>
      <c r="O5418" s="226"/>
      <c r="P5418" s="9"/>
      <c r="R5418" s="454"/>
      <c r="S5418" s="227"/>
      <c r="T5418" s="4"/>
    </row>
    <row r="5419" spans="1:20" x14ac:dyDescent="0.2">
      <c r="A5419" s="13"/>
      <c r="B5419"/>
      <c r="J5419" s="227"/>
      <c r="O5419" s="226"/>
      <c r="P5419" s="9"/>
      <c r="R5419" s="454"/>
      <c r="S5419" s="227"/>
      <c r="T5419" s="4"/>
    </row>
    <row r="5420" spans="1:20" x14ac:dyDescent="0.2">
      <c r="A5420" s="13"/>
      <c r="B5420"/>
      <c r="J5420" s="227"/>
      <c r="O5420" s="226"/>
      <c r="P5420" s="9"/>
      <c r="R5420" s="454"/>
      <c r="S5420" s="227"/>
      <c r="T5420" s="4"/>
    </row>
    <row r="5421" spans="1:20" x14ac:dyDescent="0.2">
      <c r="A5421" s="13"/>
      <c r="B5421"/>
      <c r="J5421" s="227"/>
      <c r="O5421" s="226"/>
      <c r="P5421" s="9"/>
      <c r="R5421" s="454"/>
      <c r="S5421" s="227"/>
      <c r="T5421" s="4"/>
    </row>
    <row r="5422" spans="1:20" x14ac:dyDescent="0.2">
      <c r="A5422" s="13"/>
      <c r="B5422"/>
      <c r="J5422" s="227"/>
      <c r="O5422" s="226"/>
      <c r="P5422" s="9"/>
      <c r="R5422" s="454"/>
      <c r="S5422" s="227"/>
      <c r="T5422" s="4"/>
    </row>
    <row r="5423" spans="1:20" x14ac:dyDescent="0.2">
      <c r="A5423" s="13"/>
      <c r="B5423"/>
      <c r="J5423" s="227"/>
      <c r="O5423" s="226"/>
      <c r="P5423" s="9"/>
      <c r="R5423" s="454"/>
      <c r="S5423" s="227"/>
      <c r="T5423" s="4"/>
    </row>
    <row r="5424" spans="1:20" x14ac:dyDescent="0.2">
      <c r="A5424" s="13"/>
      <c r="B5424"/>
      <c r="J5424" s="227"/>
      <c r="O5424" s="226"/>
      <c r="P5424" s="9"/>
      <c r="R5424" s="454"/>
      <c r="S5424" s="227"/>
      <c r="T5424" s="4"/>
    </row>
    <row r="5425" spans="1:20" x14ac:dyDescent="0.2">
      <c r="A5425" s="13"/>
      <c r="B5425"/>
      <c r="J5425" s="227"/>
      <c r="O5425" s="226"/>
      <c r="P5425" s="9"/>
      <c r="R5425" s="454"/>
      <c r="S5425" s="227"/>
      <c r="T5425" s="4"/>
    </row>
    <row r="5426" spans="1:20" x14ac:dyDescent="0.2">
      <c r="A5426" s="13"/>
      <c r="B5426"/>
      <c r="J5426" s="227"/>
      <c r="O5426" s="226"/>
      <c r="P5426" s="9"/>
      <c r="R5426" s="454"/>
      <c r="S5426" s="227"/>
      <c r="T5426" s="4"/>
    </row>
    <row r="5427" spans="1:20" x14ac:dyDescent="0.2">
      <c r="A5427" s="13"/>
      <c r="B5427"/>
      <c r="J5427" s="227"/>
      <c r="O5427" s="226"/>
      <c r="P5427" s="9"/>
      <c r="R5427" s="454"/>
      <c r="S5427" s="227"/>
      <c r="T5427" s="4"/>
    </row>
    <row r="5428" spans="1:20" x14ac:dyDescent="0.2">
      <c r="A5428" s="13"/>
      <c r="B5428"/>
      <c r="J5428" s="227"/>
      <c r="O5428" s="226"/>
      <c r="P5428" s="9"/>
      <c r="R5428" s="454"/>
      <c r="S5428" s="227"/>
      <c r="T5428" s="4"/>
    </row>
    <row r="5429" spans="1:20" x14ac:dyDescent="0.2">
      <c r="A5429" s="13"/>
      <c r="B5429"/>
      <c r="J5429" s="227"/>
      <c r="O5429" s="226"/>
      <c r="P5429" s="9"/>
      <c r="R5429" s="454"/>
      <c r="S5429" s="227"/>
      <c r="T5429" s="4"/>
    </row>
    <row r="5430" spans="1:20" x14ac:dyDescent="0.2">
      <c r="A5430" s="13"/>
      <c r="B5430"/>
      <c r="J5430" s="227"/>
      <c r="O5430" s="226"/>
      <c r="P5430" s="9"/>
      <c r="R5430" s="454"/>
      <c r="S5430" s="227"/>
      <c r="T5430" s="4"/>
    </row>
    <row r="5431" spans="1:20" x14ac:dyDescent="0.2">
      <c r="A5431" s="13"/>
      <c r="B5431"/>
      <c r="J5431" s="227"/>
      <c r="O5431" s="226"/>
      <c r="P5431" s="9"/>
      <c r="R5431" s="454"/>
      <c r="S5431" s="227"/>
      <c r="T5431" s="4"/>
    </row>
    <row r="5432" spans="1:20" x14ac:dyDescent="0.2">
      <c r="A5432" s="13"/>
      <c r="B5432"/>
      <c r="J5432" s="227"/>
      <c r="O5432" s="226"/>
      <c r="P5432" s="9"/>
      <c r="R5432" s="454"/>
      <c r="S5432" s="227"/>
      <c r="T5432" s="4"/>
    </row>
    <row r="5433" spans="1:20" x14ac:dyDescent="0.2">
      <c r="A5433" s="13"/>
      <c r="B5433"/>
      <c r="J5433" s="227"/>
      <c r="O5433" s="226"/>
      <c r="P5433" s="9"/>
      <c r="R5433" s="454"/>
      <c r="S5433" s="227"/>
      <c r="T5433" s="4"/>
    </row>
    <row r="5434" spans="1:20" x14ac:dyDescent="0.2">
      <c r="A5434" s="13"/>
      <c r="B5434"/>
      <c r="J5434" s="227"/>
      <c r="O5434" s="226"/>
      <c r="P5434" s="9"/>
      <c r="R5434" s="454"/>
      <c r="S5434" s="227"/>
      <c r="T5434" s="4"/>
    </row>
    <row r="5435" spans="1:20" x14ac:dyDescent="0.2">
      <c r="A5435" s="13"/>
      <c r="B5435"/>
      <c r="J5435" s="227"/>
      <c r="O5435" s="226"/>
      <c r="P5435" s="9"/>
      <c r="R5435" s="454"/>
      <c r="S5435" s="227"/>
      <c r="T5435" s="4"/>
    </row>
    <row r="5436" spans="1:20" x14ac:dyDescent="0.2">
      <c r="A5436" s="13"/>
      <c r="B5436"/>
      <c r="J5436" s="227"/>
      <c r="O5436" s="226"/>
      <c r="P5436" s="9"/>
      <c r="R5436" s="454"/>
      <c r="S5436" s="227"/>
      <c r="T5436" s="4"/>
    </row>
    <row r="5437" spans="1:20" x14ac:dyDescent="0.2">
      <c r="A5437" s="13"/>
      <c r="B5437"/>
      <c r="J5437" s="227"/>
      <c r="O5437" s="226"/>
      <c r="P5437" s="9"/>
      <c r="R5437" s="454"/>
      <c r="S5437" s="227"/>
      <c r="T5437" s="4"/>
    </row>
    <row r="5438" spans="1:20" x14ac:dyDescent="0.2">
      <c r="A5438" s="13"/>
      <c r="B5438"/>
      <c r="J5438" s="227"/>
      <c r="O5438" s="226"/>
      <c r="P5438" s="9"/>
      <c r="R5438" s="454"/>
      <c r="S5438" s="227"/>
      <c r="T5438" s="4"/>
    </row>
    <row r="5439" spans="1:20" x14ac:dyDescent="0.2">
      <c r="A5439" s="13"/>
      <c r="B5439"/>
      <c r="J5439" s="227"/>
      <c r="O5439" s="226"/>
      <c r="P5439" s="9"/>
      <c r="R5439" s="454"/>
      <c r="S5439" s="227"/>
      <c r="T5439" s="4"/>
    </row>
    <row r="5440" spans="1:20" x14ac:dyDescent="0.2">
      <c r="A5440" s="13"/>
      <c r="B5440"/>
      <c r="J5440" s="227"/>
      <c r="O5440" s="226"/>
      <c r="P5440" s="9"/>
      <c r="R5440" s="454"/>
      <c r="S5440" s="227"/>
      <c r="T5440" s="4"/>
    </row>
    <row r="5441" spans="1:20" x14ac:dyDescent="0.2">
      <c r="A5441" s="13"/>
      <c r="B5441"/>
      <c r="J5441" s="227"/>
      <c r="O5441" s="226"/>
      <c r="P5441" s="9"/>
      <c r="R5441" s="454"/>
      <c r="S5441" s="227"/>
      <c r="T5441" s="4"/>
    </row>
    <row r="5442" spans="1:20" x14ac:dyDescent="0.2">
      <c r="A5442" s="13"/>
      <c r="B5442"/>
      <c r="J5442" s="227"/>
      <c r="O5442" s="226"/>
      <c r="P5442" s="9"/>
      <c r="R5442" s="454"/>
      <c r="S5442" s="227"/>
      <c r="T5442" s="4"/>
    </row>
    <row r="5443" spans="1:20" x14ac:dyDescent="0.2">
      <c r="A5443" s="13"/>
      <c r="B5443"/>
      <c r="J5443" s="227"/>
      <c r="O5443" s="226"/>
      <c r="P5443" s="9"/>
      <c r="R5443" s="454"/>
      <c r="S5443" s="227"/>
      <c r="T5443" s="4"/>
    </row>
    <row r="5444" spans="1:20" x14ac:dyDescent="0.2">
      <c r="A5444" s="13"/>
      <c r="B5444"/>
      <c r="J5444" s="227"/>
      <c r="O5444" s="226"/>
      <c r="P5444" s="9"/>
      <c r="R5444" s="454"/>
      <c r="S5444" s="227"/>
      <c r="T5444" s="4"/>
    </row>
    <row r="5445" spans="1:20" x14ac:dyDescent="0.2">
      <c r="A5445" s="13"/>
      <c r="B5445"/>
      <c r="J5445" s="227"/>
      <c r="O5445" s="226"/>
      <c r="P5445" s="9"/>
      <c r="R5445" s="454"/>
      <c r="S5445" s="227"/>
      <c r="T5445" s="4"/>
    </row>
    <row r="5446" spans="1:20" x14ac:dyDescent="0.2">
      <c r="A5446" s="13"/>
      <c r="B5446"/>
      <c r="J5446" s="227"/>
      <c r="O5446" s="226"/>
      <c r="P5446" s="9"/>
      <c r="R5446" s="454"/>
      <c r="S5446" s="227"/>
      <c r="T5446" s="4"/>
    </row>
    <row r="5447" spans="1:20" x14ac:dyDescent="0.2">
      <c r="A5447" s="13"/>
      <c r="B5447"/>
      <c r="J5447" s="227"/>
      <c r="O5447" s="226"/>
      <c r="P5447" s="9"/>
      <c r="R5447" s="454"/>
      <c r="S5447" s="227"/>
      <c r="T5447" s="4"/>
    </row>
    <row r="5448" spans="1:20" x14ac:dyDescent="0.2">
      <c r="A5448" s="13"/>
      <c r="B5448"/>
      <c r="J5448" s="227"/>
      <c r="O5448" s="226"/>
      <c r="P5448" s="9"/>
      <c r="R5448" s="454"/>
      <c r="S5448" s="227"/>
      <c r="T5448" s="4"/>
    </row>
    <row r="5449" spans="1:20" x14ac:dyDescent="0.2">
      <c r="A5449" s="13"/>
      <c r="B5449"/>
      <c r="J5449" s="227"/>
      <c r="O5449" s="226"/>
      <c r="P5449" s="9"/>
      <c r="R5449" s="454"/>
      <c r="S5449" s="227"/>
      <c r="T5449" s="4"/>
    </row>
    <row r="5450" spans="1:20" x14ac:dyDescent="0.2">
      <c r="A5450" s="13"/>
      <c r="B5450"/>
      <c r="J5450" s="227"/>
      <c r="O5450" s="226"/>
      <c r="P5450" s="9"/>
      <c r="R5450" s="454"/>
      <c r="S5450" s="227"/>
      <c r="T5450" s="4"/>
    </row>
    <row r="5451" spans="1:20" x14ac:dyDescent="0.2">
      <c r="A5451" s="13"/>
      <c r="B5451"/>
      <c r="J5451" s="227"/>
      <c r="O5451" s="226"/>
      <c r="P5451" s="9"/>
      <c r="R5451" s="454"/>
      <c r="S5451" s="227"/>
      <c r="T5451" s="4"/>
    </row>
    <row r="5452" spans="1:20" x14ac:dyDescent="0.2">
      <c r="A5452" s="13"/>
      <c r="B5452"/>
      <c r="J5452" s="227"/>
      <c r="O5452" s="226"/>
      <c r="P5452" s="9"/>
      <c r="R5452" s="454"/>
      <c r="S5452" s="227"/>
      <c r="T5452" s="4"/>
    </row>
    <row r="5453" spans="1:20" x14ac:dyDescent="0.2">
      <c r="A5453" s="13"/>
      <c r="B5453"/>
      <c r="J5453" s="227"/>
      <c r="O5453" s="226"/>
      <c r="P5453" s="9"/>
      <c r="R5453" s="454"/>
      <c r="S5453" s="227"/>
      <c r="T5453" s="4"/>
    </row>
    <row r="5454" spans="1:20" x14ac:dyDescent="0.2">
      <c r="A5454" s="13"/>
      <c r="B5454"/>
      <c r="J5454" s="227"/>
      <c r="O5454" s="226"/>
      <c r="P5454" s="9"/>
      <c r="R5454" s="454"/>
      <c r="S5454" s="227"/>
      <c r="T5454" s="4"/>
    </row>
    <row r="5455" spans="1:20" x14ac:dyDescent="0.2">
      <c r="A5455" s="13"/>
      <c r="B5455"/>
      <c r="J5455" s="227"/>
      <c r="O5455" s="226"/>
      <c r="P5455" s="9"/>
      <c r="R5455" s="454"/>
      <c r="S5455" s="227"/>
      <c r="T5455" s="4"/>
    </row>
    <row r="5456" spans="1:20" x14ac:dyDescent="0.2">
      <c r="A5456" s="13"/>
      <c r="B5456"/>
      <c r="J5456" s="227"/>
      <c r="O5456" s="226"/>
      <c r="P5456" s="9"/>
      <c r="R5456" s="454"/>
      <c r="S5456" s="227"/>
      <c r="T5456" s="4"/>
    </row>
    <row r="5457" spans="1:20" x14ac:dyDescent="0.2">
      <c r="A5457" s="13"/>
      <c r="B5457"/>
      <c r="J5457" s="227"/>
      <c r="O5457" s="226"/>
      <c r="P5457" s="9"/>
      <c r="R5457" s="454"/>
      <c r="S5457" s="227"/>
      <c r="T5457" s="4"/>
    </row>
    <row r="5458" spans="1:20" x14ac:dyDescent="0.2">
      <c r="A5458" s="13"/>
      <c r="B5458"/>
      <c r="J5458" s="227"/>
      <c r="O5458" s="226"/>
      <c r="P5458" s="9"/>
      <c r="R5458" s="454"/>
      <c r="S5458" s="227"/>
      <c r="T5458" s="4"/>
    </row>
    <row r="5459" spans="1:20" x14ac:dyDescent="0.2">
      <c r="A5459" s="13"/>
      <c r="B5459"/>
      <c r="J5459" s="227"/>
      <c r="O5459" s="226"/>
      <c r="P5459" s="9"/>
      <c r="R5459" s="454"/>
      <c r="S5459" s="227"/>
      <c r="T5459" s="4"/>
    </row>
    <row r="5460" spans="1:20" x14ac:dyDescent="0.2">
      <c r="A5460" s="13"/>
      <c r="B5460"/>
      <c r="J5460" s="227"/>
      <c r="O5460" s="226"/>
      <c r="P5460" s="9"/>
      <c r="R5460" s="454"/>
      <c r="S5460" s="227"/>
      <c r="T5460" s="4"/>
    </row>
    <row r="5461" spans="1:20" x14ac:dyDescent="0.2">
      <c r="A5461" s="13"/>
      <c r="B5461"/>
      <c r="J5461" s="227"/>
      <c r="O5461" s="226"/>
      <c r="P5461" s="9"/>
      <c r="R5461" s="454"/>
      <c r="S5461" s="227"/>
      <c r="T5461" s="4"/>
    </row>
    <row r="5462" spans="1:20" x14ac:dyDescent="0.2">
      <c r="A5462" s="13"/>
      <c r="B5462"/>
      <c r="J5462" s="227"/>
      <c r="O5462" s="226"/>
      <c r="P5462" s="9"/>
      <c r="R5462" s="454"/>
      <c r="S5462" s="227"/>
      <c r="T5462" s="4"/>
    </row>
    <row r="5463" spans="1:20" x14ac:dyDescent="0.2">
      <c r="A5463" s="13"/>
      <c r="B5463"/>
      <c r="J5463" s="227"/>
      <c r="O5463" s="226"/>
      <c r="P5463" s="9"/>
      <c r="R5463" s="454"/>
      <c r="S5463" s="227"/>
      <c r="T5463" s="4"/>
    </row>
    <row r="5464" spans="1:20" x14ac:dyDescent="0.2">
      <c r="A5464" s="13"/>
      <c r="B5464"/>
      <c r="J5464" s="227"/>
      <c r="O5464" s="226"/>
      <c r="P5464" s="9"/>
      <c r="R5464" s="454"/>
      <c r="S5464" s="227"/>
      <c r="T5464" s="4"/>
    </row>
    <row r="5465" spans="1:20" x14ac:dyDescent="0.2">
      <c r="A5465" s="13"/>
      <c r="B5465"/>
      <c r="J5465" s="227"/>
      <c r="O5465" s="226"/>
      <c r="P5465" s="9"/>
      <c r="R5465" s="454"/>
      <c r="S5465" s="227"/>
      <c r="T5465" s="4"/>
    </row>
    <row r="5466" spans="1:20" x14ac:dyDescent="0.2">
      <c r="A5466" s="13"/>
      <c r="B5466"/>
      <c r="J5466" s="227"/>
      <c r="O5466" s="226"/>
      <c r="P5466" s="9"/>
      <c r="R5466" s="454"/>
      <c r="S5466" s="227"/>
      <c r="T5466" s="4"/>
    </row>
    <row r="5467" spans="1:20" x14ac:dyDescent="0.2">
      <c r="A5467" s="13"/>
      <c r="B5467"/>
      <c r="J5467" s="227"/>
      <c r="O5467" s="226"/>
      <c r="P5467" s="9"/>
      <c r="R5467" s="454"/>
      <c r="S5467" s="227"/>
      <c r="T5467" s="4"/>
    </row>
    <row r="5468" spans="1:20" x14ac:dyDescent="0.2">
      <c r="A5468" s="13"/>
      <c r="B5468"/>
      <c r="J5468" s="227"/>
      <c r="O5468" s="226"/>
      <c r="P5468" s="9"/>
      <c r="R5468" s="454"/>
      <c r="S5468" s="227"/>
      <c r="T5468" s="4"/>
    </row>
    <row r="5469" spans="1:20" x14ac:dyDescent="0.2">
      <c r="A5469" s="13"/>
      <c r="B5469"/>
      <c r="J5469" s="227"/>
      <c r="O5469" s="226"/>
      <c r="P5469" s="9"/>
      <c r="R5469" s="454"/>
      <c r="S5469" s="227"/>
      <c r="T5469" s="4"/>
    </row>
    <row r="5470" spans="1:20" x14ac:dyDescent="0.2">
      <c r="A5470" s="13"/>
      <c r="B5470"/>
      <c r="J5470" s="227"/>
      <c r="O5470" s="226"/>
      <c r="P5470" s="9"/>
      <c r="R5470" s="454"/>
      <c r="S5470" s="227"/>
      <c r="T5470" s="4"/>
    </row>
    <row r="5471" spans="1:20" x14ac:dyDescent="0.2">
      <c r="A5471" s="13"/>
      <c r="B5471"/>
      <c r="J5471" s="227"/>
      <c r="O5471" s="226"/>
      <c r="P5471" s="9"/>
      <c r="R5471" s="454"/>
      <c r="S5471" s="227"/>
      <c r="T5471" s="4"/>
    </row>
    <row r="5472" spans="1:20" x14ac:dyDescent="0.2">
      <c r="A5472" s="13"/>
      <c r="B5472"/>
      <c r="J5472" s="227"/>
      <c r="O5472" s="226"/>
      <c r="P5472" s="9"/>
      <c r="R5472" s="454"/>
      <c r="S5472" s="227"/>
      <c r="T5472" s="4"/>
    </row>
    <row r="5473" spans="1:20" x14ac:dyDescent="0.2">
      <c r="A5473" s="13"/>
      <c r="B5473"/>
      <c r="J5473" s="227"/>
      <c r="O5473" s="226"/>
      <c r="P5473" s="9"/>
      <c r="R5473" s="454"/>
      <c r="S5473" s="227"/>
      <c r="T5473" s="4"/>
    </row>
    <row r="5474" spans="1:20" x14ac:dyDescent="0.2">
      <c r="A5474" s="13"/>
      <c r="B5474"/>
      <c r="J5474" s="227"/>
      <c r="O5474" s="226"/>
      <c r="P5474" s="9"/>
      <c r="R5474" s="454"/>
      <c r="S5474" s="227"/>
      <c r="T5474" s="4"/>
    </row>
    <row r="5475" spans="1:20" x14ac:dyDescent="0.2">
      <c r="A5475" s="13"/>
      <c r="B5475"/>
      <c r="J5475" s="227"/>
      <c r="O5475" s="226"/>
      <c r="P5475" s="9"/>
      <c r="R5475" s="454"/>
      <c r="S5475" s="227"/>
      <c r="T5475" s="4"/>
    </row>
    <row r="5476" spans="1:20" x14ac:dyDescent="0.2">
      <c r="A5476" s="13"/>
      <c r="B5476"/>
      <c r="J5476" s="227"/>
      <c r="O5476" s="226"/>
      <c r="P5476" s="9"/>
      <c r="R5476" s="454"/>
      <c r="S5476" s="227"/>
      <c r="T5476" s="4"/>
    </row>
    <row r="5477" spans="1:20" x14ac:dyDescent="0.2">
      <c r="A5477" s="13"/>
      <c r="B5477"/>
      <c r="J5477" s="227"/>
      <c r="O5477" s="226"/>
      <c r="P5477" s="9"/>
      <c r="R5477" s="454"/>
      <c r="S5477" s="227"/>
      <c r="T5477" s="4"/>
    </row>
    <row r="5478" spans="1:20" x14ac:dyDescent="0.2">
      <c r="A5478" s="13"/>
      <c r="B5478"/>
      <c r="J5478" s="227"/>
      <c r="O5478" s="226"/>
      <c r="P5478" s="9"/>
      <c r="R5478" s="454"/>
      <c r="S5478" s="227"/>
      <c r="T5478" s="4"/>
    </row>
    <row r="5479" spans="1:20" x14ac:dyDescent="0.2">
      <c r="A5479" s="13"/>
      <c r="B5479"/>
      <c r="J5479" s="227"/>
      <c r="O5479" s="226"/>
      <c r="P5479" s="9"/>
      <c r="R5479" s="454"/>
      <c r="S5479" s="227"/>
      <c r="T5479" s="4"/>
    </row>
    <row r="5480" spans="1:20" x14ac:dyDescent="0.2">
      <c r="A5480" s="13"/>
      <c r="B5480"/>
      <c r="J5480" s="227"/>
      <c r="O5480" s="226"/>
      <c r="P5480" s="9"/>
      <c r="R5480" s="454"/>
      <c r="S5480" s="227"/>
      <c r="T5480" s="4"/>
    </row>
    <row r="5481" spans="1:20" x14ac:dyDescent="0.2">
      <c r="A5481" s="13"/>
      <c r="B5481"/>
      <c r="J5481" s="227"/>
      <c r="O5481" s="226"/>
      <c r="P5481" s="9"/>
      <c r="R5481" s="454"/>
      <c r="S5481" s="227"/>
      <c r="T5481" s="4"/>
    </row>
    <row r="5482" spans="1:20" x14ac:dyDescent="0.2">
      <c r="A5482" s="13"/>
      <c r="B5482"/>
      <c r="J5482" s="227"/>
      <c r="O5482" s="226"/>
      <c r="P5482" s="9"/>
      <c r="R5482" s="454"/>
      <c r="S5482" s="227"/>
      <c r="T5482" s="4"/>
    </row>
    <row r="5483" spans="1:20" x14ac:dyDescent="0.2">
      <c r="A5483" s="13"/>
      <c r="B5483"/>
      <c r="J5483" s="227"/>
      <c r="O5483" s="226"/>
      <c r="P5483" s="9"/>
      <c r="R5483" s="454"/>
      <c r="S5483" s="227"/>
      <c r="T5483" s="4"/>
    </row>
    <row r="5484" spans="1:20" x14ac:dyDescent="0.2">
      <c r="A5484" s="13"/>
      <c r="B5484"/>
      <c r="J5484" s="227"/>
      <c r="O5484" s="226"/>
      <c r="P5484" s="9"/>
      <c r="R5484" s="454"/>
      <c r="S5484" s="227"/>
      <c r="T5484" s="4"/>
    </row>
    <row r="5485" spans="1:20" x14ac:dyDescent="0.2">
      <c r="A5485" s="13"/>
      <c r="B5485"/>
      <c r="J5485" s="227"/>
      <c r="O5485" s="226"/>
      <c r="P5485" s="9"/>
      <c r="R5485" s="454"/>
      <c r="S5485" s="227"/>
      <c r="T5485" s="4"/>
    </row>
    <row r="5486" spans="1:20" x14ac:dyDescent="0.2">
      <c r="A5486" s="13"/>
      <c r="B5486"/>
      <c r="J5486" s="227"/>
      <c r="O5486" s="226"/>
      <c r="P5486" s="9"/>
      <c r="R5486" s="454"/>
      <c r="S5486" s="227"/>
      <c r="T5486" s="4"/>
    </row>
    <row r="5487" spans="1:20" x14ac:dyDescent="0.2">
      <c r="A5487" s="13"/>
      <c r="B5487"/>
      <c r="J5487" s="227"/>
      <c r="O5487" s="226"/>
      <c r="P5487" s="9"/>
      <c r="R5487" s="454"/>
      <c r="S5487" s="227"/>
      <c r="T5487" s="4"/>
    </row>
    <row r="5488" spans="1:20" x14ac:dyDescent="0.2">
      <c r="A5488" s="13"/>
      <c r="B5488"/>
      <c r="J5488" s="227"/>
      <c r="O5488" s="226"/>
      <c r="P5488" s="9"/>
      <c r="R5488" s="454"/>
      <c r="S5488" s="227"/>
      <c r="T5488" s="4"/>
    </row>
    <row r="5489" spans="1:20" x14ac:dyDescent="0.2">
      <c r="A5489" s="13"/>
      <c r="B5489"/>
      <c r="J5489" s="227"/>
      <c r="O5489" s="226"/>
      <c r="P5489" s="9"/>
      <c r="R5489" s="454"/>
      <c r="S5489" s="227"/>
      <c r="T5489" s="4"/>
    </row>
    <row r="5490" spans="1:20" x14ac:dyDescent="0.2">
      <c r="A5490" s="13"/>
      <c r="B5490"/>
      <c r="J5490" s="227"/>
      <c r="O5490" s="226"/>
      <c r="P5490" s="9"/>
      <c r="R5490" s="454"/>
      <c r="S5490" s="227"/>
      <c r="T5490" s="4"/>
    </row>
    <row r="5491" spans="1:20" x14ac:dyDescent="0.2">
      <c r="A5491" s="13"/>
      <c r="B5491"/>
      <c r="J5491" s="227"/>
      <c r="O5491" s="226"/>
      <c r="P5491" s="9"/>
      <c r="R5491" s="454"/>
      <c r="S5491" s="227"/>
      <c r="T5491" s="4"/>
    </row>
    <row r="5492" spans="1:20" x14ac:dyDescent="0.2">
      <c r="A5492" s="13"/>
      <c r="B5492"/>
      <c r="J5492" s="227"/>
      <c r="O5492" s="226"/>
      <c r="P5492" s="9"/>
      <c r="R5492" s="454"/>
      <c r="S5492" s="227"/>
      <c r="T5492" s="4"/>
    </row>
    <row r="5493" spans="1:20" x14ac:dyDescent="0.2">
      <c r="A5493" s="13"/>
      <c r="B5493"/>
      <c r="J5493" s="227"/>
      <c r="O5493" s="226"/>
      <c r="P5493" s="9"/>
      <c r="R5493" s="454"/>
      <c r="S5493" s="227"/>
      <c r="T5493" s="4"/>
    </row>
    <row r="5494" spans="1:20" x14ac:dyDescent="0.2">
      <c r="A5494" s="13"/>
      <c r="B5494"/>
      <c r="J5494" s="227"/>
      <c r="O5494" s="226"/>
      <c r="P5494" s="9"/>
      <c r="R5494" s="454"/>
      <c r="S5494" s="227"/>
      <c r="T5494" s="4"/>
    </row>
    <row r="5495" spans="1:20" x14ac:dyDescent="0.2">
      <c r="A5495" s="13"/>
      <c r="B5495"/>
      <c r="J5495" s="227"/>
      <c r="O5495" s="226"/>
      <c r="P5495" s="9"/>
      <c r="R5495" s="454"/>
      <c r="S5495" s="227"/>
      <c r="T5495" s="4"/>
    </row>
    <row r="5496" spans="1:20" x14ac:dyDescent="0.2">
      <c r="A5496" s="13"/>
      <c r="B5496"/>
      <c r="J5496" s="227"/>
      <c r="O5496" s="226"/>
      <c r="P5496" s="9"/>
      <c r="R5496" s="454"/>
      <c r="S5496" s="227"/>
      <c r="T5496" s="4"/>
    </row>
    <row r="5497" spans="1:20" x14ac:dyDescent="0.2">
      <c r="A5497" s="13"/>
      <c r="B5497"/>
      <c r="J5497" s="227"/>
      <c r="O5497" s="226"/>
      <c r="P5497" s="9"/>
      <c r="R5497" s="454"/>
      <c r="S5497" s="227"/>
      <c r="T5497" s="4"/>
    </row>
    <row r="5498" spans="1:20" x14ac:dyDescent="0.2">
      <c r="A5498" s="13"/>
      <c r="B5498"/>
      <c r="J5498" s="227"/>
      <c r="O5498" s="226"/>
      <c r="P5498" s="9"/>
      <c r="R5498" s="454"/>
      <c r="S5498" s="227"/>
      <c r="T5498" s="4"/>
    </row>
    <row r="5499" spans="1:20" x14ac:dyDescent="0.2">
      <c r="A5499" s="13"/>
      <c r="B5499"/>
      <c r="J5499" s="227"/>
      <c r="O5499" s="226"/>
      <c r="P5499" s="9"/>
      <c r="R5499" s="454"/>
      <c r="S5499" s="227"/>
      <c r="T5499" s="4"/>
    </row>
    <row r="5500" spans="1:20" x14ac:dyDescent="0.2">
      <c r="A5500" s="13"/>
      <c r="B5500"/>
      <c r="J5500" s="227"/>
      <c r="O5500" s="226"/>
      <c r="P5500" s="9"/>
      <c r="R5500" s="454"/>
      <c r="S5500" s="227"/>
      <c r="T5500" s="4"/>
    </row>
    <row r="5501" spans="1:20" x14ac:dyDescent="0.2">
      <c r="A5501" s="13"/>
      <c r="B5501"/>
      <c r="J5501" s="227"/>
      <c r="O5501" s="226"/>
      <c r="P5501" s="9"/>
      <c r="R5501" s="454"/>
      <c r="S5501" s="227"/>
      <c r="T5501" s="4"/>
    </row>
    <row r="5502" spans="1:20" x14ac:dyDescent="0.2">
      <c r="A5502" s="13"/>
      <c r="B5502"/>
      <c r="J5502" s="227"/>
      <c r="O5502" s="226"/>
      <c r="P5502" s="9"/>
      <c r="R5502" s="454"/>
      <c r="S5502" s="227"/>
      <c r="T5502" s="4"/>
    </row>
    <row r="5503" spans="1:20" x14ac:dyDescent="0.2">
      <c r="A5503" s="13"/>
      <c r="B5503"/>
      <c r="J5503" s="227"/>
      <c r="O5503" s="226"/>
      <c r="P5503" s="9"/>
      <c r="R5503" s="454"/>
      <c r="S5503" s="227"/>
      <c r="T5503" s="4"/>
    </row>
    <row r="5504" spans="1:20" x14ac:dyDescent="0.2">
      <c r="A5504" s="13"/>
      <c r="B5504"/>
      <c r="J5504" s="227"/>
      <c r="O5504" s="226"/>
      <c r="P5504" s="9"/>
      <c r="R5504" s="454"/>
      <c r="S5504" s="227"/>
      <c r="T5504" s="4"/>
    </row>
    <row r="5505" spans="1:20" x14ac:dyDescent="0.2">
      <c r="A5505" s="13"/>
      <c r="B5505"/>
      <c r="J5505" s="227"/>
      <c r="O5505" s="226"/>
      <c r="P5505" s="9"/>
      <c r="R5505" s="454"/>
      <c r="S5505" s="227"/>
      <c r="T5505" s="4"/>
    </row>
    <row r="5506" spans="1:20" x14ac:dyDescent="0.2">
      <c r="A5506" s="13"/>
      <c r="B5506"/>
      <c r="J5506" s="227"/>
      <c r="O5506" s="226"/>
      <c r="P5506" s="9"/>
      <c r="R5506" s="454"/>
      <c r="S5506" s="227"/>
      <c r="T5506" s="4"/>
    </row>
    <row r="5507" spans="1:20" x14ac:dyDescent="0.2">
      <c r="A5507" s="13"/>
      <c r="B5507"/>
      <c r="J5507" s="227"/>
      <c r="O5507" s="226"/>
      <c r="P5507" s="9"/>
      <c r="R5507" s="454"/>
      <c r="S5507" s="227"/>
      <c r="T5507" s="4"/>
    </row>
    <row r="5508" spans="1:20" x14ac:dyDescent="0.2">
      <c r="A5508" s="13"/>
      <c r="B5508"/>
      <c r="J5508" s="227"/>
      <c r="O5508" s="226"/>
      <c r="P5508" s="9"/>
      <c r="R5508" s="454"/>
      <c r="S5508" s="227"/>
      <c r="T5508" s="4"/>
    </row>
    <row r="5509" spans="1:20" x14ac:dyDescent="0.2">
      <c r="A5509" s="13"/>
      <c r="B5509"/>
      <c r="J5509" s="227"/>
      <c r="O5509" s="226"/>
      <c r="P5509" s="9"/>
      <c r="R5509" s="454"/>
      <c r="S5509" s="227"/>
      <c r="T5509" s="4"/>
    </row>
    <row r="5510" spans="1:20" x14ac:dyDescent="0.2">
      <c r="A5510" s="13"/>
      <c r="B5510"/>
      <c r="J5510" s="227"/>
      <c r="O5510" s="226"/>
      <c r="P5510" s="9"/>
      <c r="R5510" s="454"/>
      <c r="S5510" s="227"/>
      <c r="T5510" s="4"/>
    </row>
    <row r="5511" spans="1:20" x14ac:dyDescent="0.2">
      <c r="A5511" s="13"/>
      <c r="B5511"/>
      <c r="J5511" s="227"/>
      <c r="O5511" s="226"/>
      <c r="P5511" s="9"/>
      <c r="R5511" s="454"/>
      <c r="S5511" s="227"/>
      <c r="T5511" s="4"/>
    </row>
    <row r="5512" spans="1:20" x14ac:dyDescent="0.2">
      <c r="A5512" s="13"/>
      <c r="B5512"/>
      <c r="J5512" s="227"/>
      <c r="O5512" s="226"/>
      <c r="P5512" s="9"/>
      <c r="R5512" s="454"/>
      <c r="S5512" s="227"/>
      <c r="T5512" s="4"/>
    </row>
    <row r="5513" spans="1:20" x14ac:dyDescent="0.2">
      <c r="A5513" s="13"/>
      <c r="B5513"/>
      <c r="J5513" s="227"/>
      <c r="O5513" s="226"/>
      <c r="P5513" s="9"/>
      <c r="R5513" s="454"/>
      <c r="S5513" s="227"/>
      <c r="T5513" s="4"/>
    </row>
    <row r="5514" spans="1:20" x14ac:dyDescent="0.2">
      <c r="A5514" s="13"/>
      <c r="B5514"/>
      <c r="J5514" s="227"/>
      <c r="O5514" s="226"/>
      <c r="P5514" s="9"/>
      <c r="R5514" s="454"/>
      <c r="S5514" s="227"/>
      <c r="T5514" s="4"/>
    </row>
    <row r="5515" spans="1:20" x14ac:dyDescent="0.2">
      <c r="A5515" s="13"/>
      <c r="B5515"/>
      <c r="J5515" s="227"/>
      <c r="O5515" s="226"/>
      <c r="P5515" s="9"/>
      <c r="R5515" s="454"/>
      <c r="S5515" s="227"/>
      <c r="T5515" s="4"/>
    </row>
    <row r="5516" spans="1:20" x14ac:dyDescent="0.2">
      <c r="A5516" s="13"/>
      <c r="B5516"/>
      <c r="J5516" s="227"/>
      <c r="O5516" s="226"/>
      <c r="P5516" s="9"/>
      <c r="R5516" s="454"/>
      <c r="S5516" s="227"/>
      <c r="T5516" s="4"/>
    </row>
    <row r="5517" spans="1:20" x14ac:dyDescent="0.2">
      <c r="A5517" s="13"/>
      <c r="B5517"/>
      <c r="J5517" s="227"/>
      <c r="O5517" s="226"/>
      <c r="P5517" s="9"/>
      <c r="R5517" s="454"/>
      <c r="S5517" s="227"/>
      <c r="T5517" s="4"/>
    </row>
    <row r="5518" spans="1:20" x14ac:dyDescent="0.2">
      <c r="A5518" s="13"/>
      <c r="B5518"/>
      <c r="J5518" s="227"/>
      <c r="O5518" s="226"/>
      <c r="P5518" s="9"/>
      <c r="R5518" s="454"/>
      <c r="S5518" s="227"/>
      <c r="T5518" s="4"/>
    </row>
    <row r="5519" spans="1:20" x14ac:dyDescent="0.2">
      <c r="A5519" s="13"/>
      <c r="B5519"/>
      <c r="J5519" s="227"/>
      <c r="O5519" s="226"/>
      <c r="P5519" s="9"/>
      <c r="R5519" s="454"/>
      <c r="S5519" s="227"/>
      <c r="T5519" s="4"/>
    </row>
    <row r="5520" spans="1:20" x14ac:dyDescent="0.2">
      <c r="A5520" s="13"/>
      <c r="B5520"/>
      <c r="J5520" s="227"/>
      <c r="O5520" s="226"/>
      <c r="P5520" s="9"/>
      <c r="R5520" s="454"/>
      <c r="S5520" s="227"/>
      <c r="T5520" s="4"/>
    </row>
    <row r="5521" spans="1:20" x14ac:dyDescent="0.2">
      <c r="A5521" s="13"/>
      <c r="B5521"/>
      <c r="J5521" s="227"/>
      <c r="O5521" s="226"/>
      <c r="P5521" s="9"/>
      <c r="R5521" s="454"/>
      <c r="S5521" s="227"/>
      <c r="T5521" s="4"/>
    </row>
    <row r="5522" spans="1:20" x14ac:dyDescent="0.2">
      <c r="A5522" s="13"/>
      <c r="B5522"/>
      <c r="J5522" s="227"/>
      <c r="O5522" s="226"/>
      <c r="P5522" s="9"/>
      <c r="R5522" s="454"/>
      <c r="S5522" s="227"/>
      <c r="T5522" s="4"/>
    </row>
    <row r="5523" spans="1:20" x14ac:dyDescent="0.2">
      <c r="A5523" s="13"/>
      <c r="B5523"/>
      <c r="J5523" s="227"/>
      <c r="O5523" s="226"/>
      <c r="P5523" s="9"/>
      <c r="R5523" s="454"/>
      <c r="S5523" s="227"/>
      <c r="T5523" s="4"/>
    </row>
    <row r="5524" spans="1:20" x14ac:dyDescent="0.2">
      <c r="A5524" s="13"/>
      <c r="B5524"/>
      <c r="J5524" s="227"/>
      <c r="O5524" s="226"/>
      <c r="P5524" s="9"/>
      <c r="R5524" s="454"/>
      <c r="S5524" s="227"/>
      <c r="T5524" s="4"/>
    </row>
    <row r="5525" spans="1:20" x14ac:dyDescent="0.2">
      <c r="A5525" s="13"/>
      <c r="B5525"/>
      <c r="J5525" s="227"/>
      <c r="O5525" s="226"/>
      <c r="P5525" s="9"/>
      <c r="R5525" s="454"/>
      <c r="S5525" s="227"/>
      <c r="T5525" s="4"/>
    </row>
    <row r="5526" spans="1:20" x14ac:dyDescent="0.2">
      <c r="A5526" s="13"/>
      <c r="B5526"/>
      <c r="J5526" s="227"/>
      <c r="O5526" s="226"/>
      <c r="P5526" s="9"/>
      <c r="R5526" s="454"/>
      <c r="S5526" s="227"/>
      <c r="T5526" s="4"/>
    </row>
    <row r="5527" spans="1:20" x14ac:dyDescent="0.2">
      <c r="A5527" s="13"/>
      <c r="B5527"/>
      <c r="J5527" s="227"/>
      <c r="O5527" s="226"/>
      <c r="P5527" s="9"/>
      <c r="R5527" s="454"/>
      <c r="S5527" s="227"/>
      <c r="T5527" s="4"/>
    </row>
    <row r="5528" spans="1:20" x14ac:dyDescent="0.2">
      <c r="A5528" s="13"/>
      <c r="B5528"/>
      <c r="J5528" s="227"/>
      <c r="O5528" s="226"/>
      <c r="P5528" s="9"/>
      <c r="R5528" s="454"/>
      <c r="S5528" s="227"/>
      <c r="T5528" s="4"/>
    </row>
    <row r="5529" spans="1:20" x14ac:dyDescent="0.2">
      <c r="A5529" s="13"/>
      <c r="B5529"/>
      <c r="J5529" s="227"/>
      <c r="O5529" s="226"/>
      <c r="P5529" s="9"/>
      <c r="R5529" s="454"/>
      <c r="S5529" s="227"/>
      <c r="T5529" s="4"/>
    </row>
    <row r="5530" spans="1:20" x14ac:dyDescent="0.2">
      <c r="A5530" s="13"/>
      <c r="B5530"/>
      <c r="J5530" s="227"/>
      <c r="O5530" s="226"/>
      <c r="P5530" s="9"/>
      <c r="R5530" s="454"/>
      <c r="S5530" s="227"/>
      <c r="T5530" s="4"/>
    </row>
    <row r="5531" spans="1:20" x14ac:dyDescent="0.2">
      <c r="A5531" s="13"/>
      <c r="B5531"/>
      <c r="J5531" s="227"/>
      <c r="O5531" s="226"/>
      <c r="P5531" s="9"/>
      <c r="R5531" s="454"/>
      <c r="S5531" s="227"/>
      <c r="T5531" s="4"/>
    </row>
    <row r="5532" spans="1:20" x14ac:dyDescent="0.2">
      <c r="A5532" s="13"/>
      <c r="B5532"/>
      <c r="J5532" s="227"/>
      <c r="O5532" s="226"/>
      <c r="P5532" s="9"/>
      <c r="R5532" s="454"/>
      <c r="S5532" s="227"/>
      <c r="T5532" s="4"/>
    </row>
    <row r="5533" spans="1:20" x14ac:dyDescent="0.2">
      <c r="A5533" s="13"/>
      <c r="B5533"/>
      <c r="J5533" s="227"/>
      <c r="O5533" s="226"/>
      <c r="P5533" s="9"/>
      <c r="R5533" s="454"/>
      <c r="S5533" s="227"/>
      <c r="T5533" s="4"/>
    </row>
    <row r="5534" spans="1:20" x14ac:dyDescent="0.2">
      <c r="A5534" s="13"/>
      <c r="B5534"/>
      <c r="J5534" s="227"/>
      <c r="O5534" s="226"/>
      <c r="P5534" s="9"/>
      <c r="R5534" s="454"/>
      <c r="S5534" s="227"/>
      <c r="T5534" s="4"/>
    </row>
    <row r="5535" spans="1:20" x14ac:dyDescent="0.2">
      <c r="A5535" s="13"/>
      <c r="B5535"/>
      <c r="J5535" s="227"/>
      <c r="O5535" s="226"/>
      <c r="P5535" s="9"/>
      <c r="R5535" s="454"/>
      <c r="S5535" s="227"/>
      <c r="T5535" s="4"/>
    </row>
    <row r="5536" spans="1:20" x14ac:dyDescent="0.2">
      <c r="A5536" s="13"/>
      <c r="B5536"/>
      <c r="J5536" s="227"/>
      <c r="O5536" s="226"/>
      <c r="P5536" s="9"/>
      <c r="R5536" s="454"/>
      <c r="S5536" s="227"/>
      <c r="T5536" s="4"/>
    </row>
    <row r="5537" spans="1:20" x14ac:dyDescent="0.2">
      <c r="A5537" s="13"/>
      <c r="B5537"/>
      <c r="J5537" s="227"/>
      <c r="O5537" s="226"/>
      <c r="P5537" s="9"/>
      <c r="R5537" s="454"/>
      <c r="S5537" s="227"/>
      <c r="T5537" s="4"/>
    </row>
    <row r="5538" spans="1:20" x14ac:dyDescent="0.2">
      <c r="A5538" s="13"/>
      <c r="B5538"/>
      <c r="J5538" s="227"/>
      <c r="O5538" s="226"/>
      <c r="P5538" s="9"/>
      <c r="R5538" s="454"/>
      <c r="S5538" s="227"/>
      <c r="T5538" s="4"/>
    </row>
    <row r="5539" spans="1:20" x14ac:dyDescent="0.2">
      <c r="A5539" s="13"/>
      <c r="B5539"/>
      <c r="J5539" s="227"/>
      <c r="O5539" s="226"/>
      <c r="P5539" s="9"/>
      <c r="R5539" s="454"/>
      <c r="S5539" s="227"/>
      <c r="T5539" s="4"/>
    </row>
    <row r="5540" spans="1:20" x14ac:dyDescent="0.2">
      <c r="A5540" s="13"/>
      <c r="B5540"/>
      <c r="J5540" s="227"/>
      <c r="O5540" s="226"/>
      <c r="P5540" s="9"/>
      <c r="R5540" s="454"/>
      <c r="S5540" s="227"/>
      <c r="T5540" s="4"/>
    </row>
    <row r="5541" spans="1:20" x14ac:dyDescent="0.2">
      <c r="A5541" s="13"/>
      <c r="B5541"/>
      <c r="J5541" s="227"/>
      <c r="O5541" s="226"/>
      <c r="P5541" s="9"/>
      <c r="R5541" s="454"/>
      <c r="S5541" s="227"/>
      <c r="T5541" s="4"/>
    </row>
    <row r="5542" spans="1:20" x14ac:dyDescent="0.2">
      <c r="A5542" s="13"/>
      <c r="B5542"/>
      <c r="J5542" s="227"/>
      <c r="O5542" s="226"/>
      <c r="P5542" s="9"/>
      <c r="R5542" s="454"/>
      <c r="S5542" s="227"/>
      <c r="T5542" s="4"/>
    </row>
    <row r="5543" spans="1:20" x14ac:dyDescent="0.2">
      <c r="A5543" s="13"/>
      <c r="B5543"/>
      <c r="J5543" s="227"/>
      <c r="O5543" s="226"/>
      <c r="P5543" s="9"/>
      <c r="R5543" s="454"/>
      <c r="S5543" s="227"/>
      <c r="T5543" s="4"/>
    </row>
    <row r="5544" spans="1:20" x14ac:dyDescent="0.2">
      <c r="A5544" s="13"/>
      <c r="B5544"/>
      <c r="J5544" s="227"/>
      <c r="O5544" s="226"/>
      <c r="P5544" s="9"/>
      <c r="R5544" s="454"/>
      <c r="S5544" s="227"/>
      <c r="T5544" s="4"/>
    </row>
    <row r="5545" spans="1:20" x14ac:dyDescent="0.2">
      <c r="A5545" s="13"/>
      <c r="B5545"/>
      <c r="J5545" s="227"/>
      <c r="O5545" s="226"/>
      <c r="P5545" s="9"/>
      <c r="R5545" s="454"/>
      <c r="S5545" s="227"/>
      <c r="T5545" s="4"/>
    </row>
    <row r="5546" spans="1:20" x14ac:dyDescent="0.2">
      <c r="A5546" s="13"/>
      <c r="B5546"/>
      <c r="J5546" s="227"/>
      <c r="O5546" s="226"/>
      <c r="P5546" s="9"/>
      <c r="R5546" s="454"/>
      <c r="S5546" s="227"/>
      <c r="T5546" s="4"/>
    </row>
    <row r="5547" spans="1:20" x14ac:dyDescent="0.2">
      <c r="A5547" s="13"/>
      <c r="B5547"/>
      <c r="J5547" s="227"/>
      <c r="O5547" s="226"/>
      <c r="P5547" s="9"/>
      <c r="R5547" s="454"/>
      <c r="S5547" s="227"/>
      <c r="T5547" s="4"/>
    </row>
    <row r="5548" spans="1:20" x14ac:dyDescent="0.2">
      <c r="A5548" s="13"/>
      <c r="B5548"/>
      <c r="J5548" s="227"/>
      <c r="O5548" s="226"/>
      <c r="P5548" s="9"/>
      <c r="R5548" s="454"/>
      <c r="S5548" s="227"/>
      <c r="T5548" s="4"/>
    </row>
    <row r="5549" spans="1:20" x14ac:dyDescent="0.2">
      <c r="A5549" s="13"/>
      <c r="B5549"/>
      <c r="J5549" s="227"/>
      <c r="O5549" s="226"/>
      <c r="P5549" s="9"/>
      <c r="R5549" s="454"/>
      <c r="S5549" s="227"/>
      <c r="T5549" s="4"/>
    </row>
    <row r="5550" spans="1:20" x14ac:dyDescent="0.2">
      <c r="A5550" s="13"/>
      <c r="B5550"/>
      <c r="J5550" s="227"/>
      <c r="O5550" s="226"/>
      <c r="P5550" s="9"/>
      <c r="R5550" s="454"/>
      <c r="S5550" s="227"/>
      <c r="T5550" s="4"/>
    </row>
    <row r="5551" spans="1:20" x14ac:dyDescent="0.2">
      <c r="A5551" s="13"/>
      <c r="B5551"/>
      <c r="J5551" s="227"/>
      <c r="O5551" s="226"/>
      <c r="P5551" s="9"/>
      <c r="R5551" s="454"/>
      <c r="S5551" s="227"/>
      <c r="T5551" s="4"/>
    </row>
    <row r="5552" spans="1:20" x14ac:dyDescent="0.2">
      <c r="A5552" s="13"/>
      <c r="B5552"/>
      <c r="J5552" s="227"/>
      <c r="O5552" s="226"/>
      <c r="P5552" s="9"/>
      <c r="R5552" s="454"/>
      <c r="S5552" s="227"/>
      <c r="T5552" s="4"/>
    </row>
    <row r="5553" spans="1:20" x14ac:dyDescent="0.2">
      <c r="A5553" s="13"/>
      <c r="B5553"/>
      <c r="J5553" s="227"/>
      <c r="O5553" s="226"/>
      <c r="P5553" s="9"/>
      <c r="R5553" s="454"/>
      <c r="S5553" s="227"/>
      <c r="T5553" s="4"/>
    </row>
    <row r="5554" spans="1:20" x14ac:dyDescent="0.2">
      <c r="A5554" s="13"/>
      <c r="B5554"/>
      <c r="J5554" s="227"/>
      <c r="O5554" s="226"/>
      <c r="P5554" s="9"/>
      <c r="R5554" s="454"/>
      <c r="S5554" s="227"/>
      <c r="T5554" s="4"/>
    </row>
    <row r="5555" spans="1:20" x14ac:dyDescent="0.2">
      <c r="A5555" s="13"/>
      <c r="B5555"/>
      <c r="J5555" s="227"/>
      <c r="O5555" s="226"/>
      <c r="P5555" s="9"/>
      <c r="R5555" s="454"/>
      <c r="S5555" s="227"/>
      <c r="T5555" s="4"/>
    </row>
    <row r="5556" spans="1:20" x14ac:dyDescent="0.2">
      <c r="A5556" s="13"/>
      <c r="B5556"/>
      <c r="J5556" s="227"/>
      <c r="O5556" s="226"/>
      <c r="P5556" s="9"/>
      <c r="R5556" s="454"/>
      <c r="S5556" s="227"/>
      <c r="T5556" s="4"/>
    </row>
    <row r="5557" spans="1:20" x14ac:dyDescent="0.2">
      <c r="A5557" s="13"/>
      <c r="B5557"/>
      <c r="J5557" s="227"/>
      <c r="O5557" s="226"/>
      <c r="P5557" s="9"/>
      <c r="R5557" s="454"/>
      <c r="S5557" s="227"/>
      <c r="T5557" s="4"/>
    </row>
    <row r="5558" spans="1:20" x14ac:dyDescent="0.2">
      <c r="A5558" s="13"/>
      <c r="B5558"/>
      <c r="J5558" s="227"/>
      <c r="O5558" s="226"/>
      <c r="P5558" s="9"/>
      <c r="R5558" s="454"/>
      <c r="S5558" s="227"/>
      <c r="T5558" s="4"/>
    </row>
    <row r="5559" spans="1:20" x14ac:dyDescent="0.2">
      <c r="A5559" s="13"/>
      <c r="B5559"/>
      <c r="J5559" s="227"/>
      <c r="O5559" s="226"/>
      <c r="P5559" s="9"/>
      <c r="R5559" s="454"/>
      <c r="S5559" s="227"/>
      <c r="T5559" s="4"/>
    </row>
    <row r="5560" spans="1:20" x14ac:dyDescent="0.2">
      <c r="A5560" s="13"/>
      <c r="B5560"/>
      <c r="J5560" s="227"/>
      <c r="O5560" s="226"/>
      <c r="P5560" s="9"/>
      <c r="R5560" s="454"/>
      <c r="S5560" s="227"/>
      <c r="T5560" s="4"/>
    </row>
    <row r="5561" spans="1:20" x14ac:dyDescent="0.2">
      <c r="A5561" s="13"/>
      <c r="B5561"/>
      <c r="J5561" s="227"/>
      <c r="O5561" s="226"/>
      <c r="P5561" s="9"/>
      <c r="R5561" s="454"/>
      <c r="S5561" s="227"/>
      <c r="T5561" s="4"/>
    </row>
    <row r="5562" spans="1:20" x14ac:dyDescent="0.2">
      <c r="A5562" s="13"/>
      <c r="B5562"/>
      <c r="J5562" s="227"/>
      <c r="O5562" s="226"/>
      <c r="P5562" s="9"/>
      <c r="R5562" s="454"/>
      <c r="S5562" s="227"/>
      <c r="T5562" s="4"/>
    </row>
    <row r="5563" spans="1:20" x14ac:dyDescent="0.2">
      <c r="A5563" s="13"/>
      <c r="B5563"/>
      <c r="J5563" s="227"/>
      <c r="O5563" s="226"/>
      <c r="P5563" s="9"/>
      <c r="R5563" s="454"/>
      <c r="S5563" s="227"/>
      <c r="T5563" s="4"/>
    </row>
    <row r="5564" spans="1:20" x14ac:dyDescent="0.2">
      <c r="A5564" s="13"/>
      <c r="B5564"/>
      <c r="J5564" s="227"/>
      <c r="O5564" s="226"/>
      <c r="P5564" s="9"/>
      <c r="R5564" s="454"/>
      <c r="S5564" s="227"/>
      <c r="T5564" s="4"/>
    </row>
    <row r="5565" spans="1:20" x14ac:dyDescent="0.2">
      <c r="A5565" s="13"/>
      <c r="B5565"/>
      <c r="J5565" s="227"/>
      <c r="O5565" s="226"/>
      <c r="P5565" s="9"/>
      <c r="R5565" s="454"/>
      <c r="S5565" s="227"/>
      <c r="T5565" s="4"/>
    </row>
    <row r="5566" spans="1:20" x14ac:dyDescent="0.2">
      <c r="A5566" s="13"/>
      <c r="B5566"/>
      <c r="J5566" s="227"/>
      <c r="O5566" s="226"/>
      <c r="P5566" s="9"/>
      <c r="R5566" s="454"/>
      <c r="S5566" s="227"/>
      <c r="T5566" s="4"/>
    </row>
    <row r="5567" spans="1:20" x14ac:dyDescent="0.2">
      <c r="A5567" s="13"/>
      <c r="B5567"/>
      <c r="J5567" s="227"/>
      <c r="O5567" s="226"/>
      <c r="P5567" s="9"/>
      <c r="R5567" s="454"/>
      <c r="S5567" s="227"/>
      <c r="T5567" s="4"/>
    </row>
    <row r="5568" spans="1:20" x14ac:dyDescent="0.2">
      <c r="A5568" s="13"/>
      <c r="B5568"/>
      <c r="J5568" s="227"/>
      <c r="O5568" s="226"/>
      <c r="P5568" s="9"/>
      <c r="R5568" s="454"/>
      <c r="S5568" s="227"/>
      <c r="T5568" s="4"/>
    </row>
    <row r="5569" spans="1:36" x14ac:dyDescent="0.2">
      <c r="A5569" s="13"/>
      <c r="B5569"/>
      <c r="J5569" s="227"/>
      <c r="O5569" s="226"/>
      <c r="P5569" s="9"/>
      <c r="R5569" s="454"/>
      <c r="S5569" s="227"/>
      <c r="T5569" s="4"/>
    </row>
    <row r="5570" spans="1:36" x14ac:dyDescent="0.2">
      <c r="A5570" s="13"/>
      <c r="B5570"/>
      <c r="J5570" s="227"/>
      <c r="O5570" s="226"/>
      <c r="P5570" s="9"/>
      <c r="R5570" s="454"/>
      <c r="S5570" s="227"/>
      <c r="T5570" s="4"/>
    </row>
    <row r="5571" spans="1:36" x14ac:dyDescent="0.2">
      <c r="A5571" s="13"/>
      <c r="B5571"/>
      <c r="J5571" s="227"/>
      <c r="O5571" s="226"/>
      <c r="P5571" s="9"/>
      <c r="R5571" s="454"/>
      <c r="S5571" s="227"/>
      <c r="T5571" s="4"/>
    </row>
    <row r="5572" spans="1:36" x14ac:dyDescent="0.2">
      <c r="A5572" s="13"/>
      <c r="B5572"/>
      <c r="J5572" s="227"/>
      <c r="O5572" s="226"/>
      <c r="P5572" s="9"/>
      <c r="R5572" s="454"/>
      <c r="S5572" s="227"/>
      <c r="T5572" s="4"/>
    </row>
    <row r="5573" spans="1:36" x14ac:dyDescent="0.2">
      <c r="A5573" s="13"/>
      <c r="B5573"/>
      <c r="J5573" s="227"/>
      <c r="O5573" s="226"/>
      <c r="P5573" s="9"/>
      <c r="R5573" s="454"/>
      <c r="S5573" s="227"/>
      <c r="T5573" s="4"/>
    </row>
    <row r="5574" spans="1:36" x14ac:dyDescent="0.2">
      <c r="A5574" s="13"/>
      <c r="B5574"/>
      <c r="J5574" s="227"/>
      <c r="O5574" s="226"/>
      <c r="P5574" s="9"/>
      <c r="R5574" s="454"/>
      <c r="S5574" s="227"/>
      <c r="T5574" s="4"/>
    </row>
    <row r="5575" spans="1:36" x14ac:dyDescent="0.2">
      <c r="A5575" s="13"/>
      <c r="B5575"/>
      <c r="J5575" s="227"/>
      <c r="O5575" s="226"/>
      <c r="P5575" s="9"/>
      <c r="R5575" s="454"/>
      <c r="S5575" s="227"/>
      <c r="T5575" s="4"/>
      <c r="AJ5575" s="5" t="s">
        <v>6557</v>
      </c>
    </row>
    <row r="5576" spans="1:36" x14ac:dyDescent="0.2">
      <c r="R5576" s="454"/>
      <c r="S5576" s="227"/>
      <c r="T5576" s="4"/>
    </row>
    <row r="5577" spans="1:36" x14ac:dyDescent="0.2">
      <c r="R5577" s="454"/>
      <c r="S5577" s="227"/>
      <c r="T5577" s="4"/>
    </row>
    <row r="5578" spans="1:36" x14ac:dyDescent="0.2">
      <c r="R5578" s="454"/>
      <c r="S5578" s="227"/>
      <c r="T5578" s="4"/>
    </row>
    <row r="5579" spans="1:36" x14ac:dyDescent="0.2">
      <c r="R5579" s="454"/>
      <c r="S5579" s="227"/>
      <c r="T5579" s="4"/>
    </row>
    <row r="5580" spans="1:36" x14ac:dyDescent="0.2">
      <c r="R5580" s="454"/>
      <c r="S5580" s="227"/>
      <c r="T5580" s="4"/>
    </row>
    <row r="5581" spans="1:36" x14ac:dyDescent="0.2">
      <c r="R5581" s="454"/>
      <c r="S5581" s="227"/>
      <c r="T5581" s="4"/>
    </row>
    <row r="5582" spans="1:36" x14ac:dyDescent="0.2">
      <c r="R5582" s="454"/>
      <c r="S5582" s="227"/>
      <c r="T5582" s="4"/>
    </row>
    <row r="5583" spans="1:36" x14ac:dyDescent="0.2">
      <c r="R5583" s="454"/>
      <c r="S5583" s="227"/>
      <c r="T5583" s="4"/>
    </row>
    <row r="5584" spans="1:36" x14ac:dyDescent="0.2">
      <c r="R5584" s="454"/>
      <c r="S5584" s="227"/>
      <c r="T5584" s="4"/>
    </row>
    <row r="5585" spans="18:36" x14ac:dyDescent="0.2">
      <c r="R5585" s="454"/>
      <c r="S5585" s="227"/>
      <c r="T5585" s="4"/>
    </row>
    <row r="5586" spans="18:36" x14ac:dyDescent="0.2">
      <c r="R5586" s="454"/>
      <c r="S5586" s="227"/>
      <c r="T5586" s="4"/>
    </row>
    <row r="5587" spans="18:36" x14ac:dyDescent="0.2">
      <c r="R5587" s="454"/>
      <c r="S5587" s="227"/>
      <c r="T5587" s="4"/>
      <c r="AJ5587" s="5"/>
    </row>
    <row r="5588" spans="18:36" x14ac:dyDescent="0.2">
      <c r="R5588" s="454"/>
      <c r="S5588" s="227"/>
      <c r="T5588" s="4"/>
    </row>
    <row r="5589" spans="18:36" x14ac:dyDescent="0.2">
      <c r="R5589" s="454"/>
      <c r="S5589" s="227"/>
      <c r="T5589" s="4"/>
    </row>
    <row r="5590" spans="18:36" x14ac:dyDescent="0.2">
      <c r="R5590" s="454"/>
      <c r="S5590" s="227"/>
      <c r="T5590" s="4"/>
    </row>
    <row r="5591" spans="18:36" x14ac:dyDescent="0.2">
      <c r="R5591" s="454"/>
      <c r="S5591" s="227"/>
      <c r="T5591" s="4"/>
    </row>
    <row r="5592" spans="18:36" x14ac:dyDescent="0.2">
      <c r="R5592" s="454"/>
      <c r="S5592" s="227"/>
      <c r="T5592" s="4"/>
    </row>
    <row r="5593" spans="18:36" x14ac:dyDescent="0.2">
      <c r="R5593" s="454"/>
      <c r="S5593" s="227"/>
      <c r="T5593" s="4"/>
    </row>
    <row r="5594" spans="18:36" x14ac:dyDescent="0.2">
      <c r="R5594" s="454"/>
      <c r="S5594" s="227"/>
      <c r="T5594" s="4"/>
    </row>
    <row r="5595" spans="18:36" x14ac:dyDescent="0.2">
      <c r="R5595" s="454"/>
      <c r="S5595" s="227"/>
      <c r="T5595" s="4"/>
    </row>
    <row r="5596" spans="18:36" x14ac:dyDescent="0.2">
      <c r="R5596" s="454"/>
      <c r="S5596" s="227"/>
      <c r="T5596" s="4"/>
    </row>
    <row r="5597" spans="18:36" x14ac:dyDescent="0.2">
      <c r="R5597" s="454"/>
      <c r="S5597" s="227"/>
      <c r="T5597" s="4"/>
    </row>
    <row r="5598" spans="18:36" x14ac:dyDescent="0.2">
      <c r="R5598" s="454"/>
      <c r="S5598" s="227"/>
      <c r="T5598" s="4"/>
    </row>
    <row r="5599" spans="18:36" x14ac:dyDescent="0.2">
      <c r="R5599" s="454"/>
      <c r="S5599" s="227"/>
      <c r="T5599" s="4"/>
    </row>
    <row r="5600" spans="18:36" x14ac:dyDescent="0.2">
      <c r="R5600" s="454"/>
      <c r="S5600" s="227"/>
      <c r="T5600" s="4"/>
    </row>
    <row r="5601" spans="18:20" x14ac:dyDescent="0.2">
      <c r="R5601" s="454"/>
      <c r="S5601" s="227"/>
      <c r="T5601" s="4"/>
    </row>
    <row r="5602" spans="18:20" x14ac:dyDescent="0.2">
      <c r="R5602" s="454"/>
      <c r="S5602" s="227"/>
      <c r="T5602" s="4"/>
    </row>
    <row r="5603" spans="18:20" x14ac:dyDescent="0.2">
      <c r="R5603" s="454"/>
      <c r="S5603" s="227"/>
      <c r="T5603" s="4"/>
    </row>
    <row r="5604" spans="18:20" x14ac:dyDescent="0.2">
      <c r="R5604" s="454"/>
      <c r="S5604" s="227"/>
      <c r="T5604" s="4"/>
    </row>
    <row r="5605" spans="18:20" x14ac:dyDescent="0.2">
      <c r="R5605" s="454"/>
      <c r="S5605" s="227"/>
      <c r="T5605" s="4"/>
    </row>
    <row r="5606" spans="18:20" x14ac:dyDescent="0.2">
      <c r="R5606" s="454"/>
      <c r="S5606" s="227"/>
      <c r="T5606" s="4"/>
    </row>
    <row r="5607" spans="18:20" x14ac:dyDescent="0.2">
      <c r="R5607" s="454"/>
      <c r="S5607" s="227"/>
      <c r="T5607" s="4"/>
    </row>
    <row r="5608" spans="18:20" x14ac:dyDescent="0.2">
      <c r="R5608" s="454"/>
      <c r="S5608" s="227"/>
      <c r="T5608" s="4"/>
    </row>
    <row r="5609" spans="18:20" x14ac:dyDescent="0.2">
      <c r="R5609" s="454"/>
      <c r="S5609" s="227"/>
      <c r="T5609" s="4"/>
    </row>
    <row r="5610" spans="18:20" x14ac:dyDescent="0.2">
      <c r="R5610" s="454"/>
      <c r="S5610" s="227"/>
      <c r="T5610" s="4"/>
    </row>
    <row r="5611" spans="18:20" x14ac:dyDescent="0.2">
      <c r="R5611" s="454"/>
      <c r="S5611" s="227"/>
      <c r="T5611" s="4"/>
    </row>
    <row r="5612" spans="18:20" x14ac:dyDescent="0.2">
      <c r="R5612" s="454"/>
      <c r="S5612" s="227"/>
      <c r="T5612" s="4"/>
    </row>
    <row r="5613" spans="18:20" x14ac:dyDescent="0.2">
      <c r="R5613" s="454"/>
      <c r="S5613" s="227"/>
      <c r="T5613" s="4"/>
    </row>
    <row r="5614" spans="18:20" x14ac:dyDescent="0.2">
      <c r="R5614" s="454"/>
      <c r="S5614" s="227"/>
      <c r="T5614" s="4"/>
    </row>
    <row r="5615" spans="18:20" x14ac:dyDescent="0.2">
      <c r="R5615" s="454"/>
      <c r="S5615" s="227"/>
      <c r="T5615" s="4"/>
    </row>
    <row r="5616" spans="18:20" x14ac:dyDescent="0.2">
      <c r="R5616" s="454"/>
      <c r="S5616" s="227"/>
      <c r="T5616" s="4"/>
    </row>
    <row r="5617" spans="18:20" x14ac:dyDescent="0.2">
      <c r="R5617" s="454"/>
      <c r="S5617" s="227"/>
      <c r="T5617" s="4"/>
    </row>
    <row r="5618" spans="18:20" x14ac:dyDescent="0.2">
      <c r="R5618" s="454"/>
      <c r="S5618" s="227"/>
      <c r="T5618" s="4"/>
    </row>
    <row r="5619" spans="18:20" x14ac:dyDescent="0.2">
      <c r="R5619" s="454"/>
      <c r="S5619" s="227"/>
      <c r="T5619" s="4"/>
    </row>
    <row r="5620" spans="18:20" x14ac:dyDescent="0.2">
      <c r="R5620" s="454"/>
      <c r="S5620" s="227"/>
      <c r="T5620" s="4"/>
    </row>
    <row r="5621" spans="18:20" x14ac:dyDescent="0.2">
      <c r="R5621" s="454"/>
      <c r="S5621" s="227"/>
      <c r="T5621" s="4"/>
    </row>
    <row r="5622" spans="18:20" x14ac:dyDescent="0.2">
      <c r="R5622" s="454"/>
      <c r="S5622" s="227"/>
      <c r="T5622" s="4"/>
    </row>
    <row r="5623" spans="18:20" x14ac:dyDescent="0.2">
      <c r="R5623" s="454"/>
      <c r="S5623" s="227"/>
      <c r="T5623" s="4"/>
    </row>
    <row r="5624" spans="18:20" x14ac:dyDescent="0.2">
      <c r="R5624" s="454"/>
      <c r="S5624" s="227"/>
      <c r="T5624" s="4"/>
    </row>
    <row r="5625" spans="18:20" x14ac:dyDescent="0.2">
      <c r="R5625" s="454"/>
      <c r="S5625" s="227"/>
      <c r="T5625" s="4"/>
    </row>
    <row r="5626" spans="18:20" x14ac:dyDescent="0.2">
      <c r="R5626" s="454"/>
      <c r="S5626" s="227"/>
      <c r="T5626" s="4"/>
    </row>
    <row r="5627" spans="18:20" x14ac:dyDescent="0.2">
      <c r="R5627" s="454"/>
      <c r="S5627" s="227"/>
      <c r="T5627" s="4"/>
    </row>
    <row r="5628" spans="18:20" x14ac:dyDescent="0.2">
      <c r="R5628" s="454"/>
      <c r="S5628" s="227"/>
      <c r="T5628" s="4"/>
    </row>
    <row r="5629" spans="18:20" x14ac:dyDescent="0.2">
      <c r="R5629" s="454"/>
      <c r="S5629" s="227"/>
      <c r="T5629" s="4"/>
    </row>
    <row r="5630" spans="18:20" x14ac:dyDescent="0.2">
      <c r="R5630" s="454"/>
      <c r="S5630" s="227"/>
      <c r="T5630" s="4"/>
    </row>
    <row r="5631" spans="18:20" x14ac:dyDescent="0.2">
      <c r="R5631" s="454"/>
      <c r="S5631" s="227"/>
      <c r="T5631" s="4"/>
    </row>
    <row r="5632" spans="18:20" x14ac:dyDescent="0.2">
      <c r="R5632" s="454"/>
      <c r="S5632" s="227"/>
      <c r="T5632" s="4"/>
    </row>
    <row r="5633" spans="18:20" x14ac:dyDescent="0.2">
      <c r="R5633" s="454"/>
      <c r="S5633" s="227"/>
      <c r="T5633" s="4"/>
    </row>
    <row r="5634" spans="18:20" x14ac:dyDescent="0.2">
      <c r="R5634" s="454"/>
      <c r="S5634" s="227"/>
      <c r="T5634" s="4"/>
    </row>
    <row r="5635" spans="18:20" x14ac:dyDescent="0.2">
      <c r="R5635" s="454"/>
      <c r="S5635" s="227"/>
      <c r="T5635" s="4"/>
    </row>
    <row r="5636" spans="18:20" x14ac:dyDescent="0.2">
      <c r="R5636" s="454"/>
      <c r="S5636" s="227"/>
      <c r="T5636" s="4"/>
    </row>
    <row r="5637" spans="18:20" x14ac:dyDescent="0.2">
      <c r="R5637" s="454"/>
      <c r="S5637" s="227"/>
      <c r="T5637" s="4"/>
    </row>
    <row r="5638" spans="18:20" x14ac:dyDescent="0.2">
      <c r="R5638" s="454"/>
      <c r="S5638" s="227"/>
      <c r="T5638" s="4"/>
    </row>
    <row r="5639" spans="18:20" x14ac:dyDescent="0.2">
      <c r="R5639" s="454"/>
      <c r="S5639" s="227"/>
      <c r="T5639" s="4"/>
    </row>
    <row r="5640" spans="18:20" x14ac:dyDescent="0.2">
      <c r="R5640" s="454"/>
      <c r="S5640" s="227"/>
      <c r="T5640" s="4"/>
    </row>
    <row r="5641" spans="18:20" x14ac:dyDescent="0.2">
      <c r="R5641" s="454"/>
      <c r="S5641" s="227"/>
      <c r="T5641" s="4"/>
    </row>
    <row r="5642" spans="18:20" x14ac:dyDescent="0.2">
      <c r="R5642" s="454"/>
      <c r="S5642" s="227"/>
      <c r="T5642" s="4"/>
    </row>
    <row r="5643" spans="18:20" x14ac:dyDescent="0.2">
      <c r="R5643" s="454"/>
      <c r="S5643" s="227"/>
      <c r="T5643" s="4"/>
    </row>
    <row r="5644" spans="18:20" x14ac:dyDescent="0.2">
      <c r="R5644" s="454"/>
      <c r="S5644" s="227"/>
      <c r="T5644" s="4"/>
    </row>
    <row r="5645" spans="18:20" x14ac:dyDescent="0.2">
      <c r="R5645" s="454"/>
      <c r="S5645" s="227"/>
      <c r="T5645" s="4"/>
    </row>
    <row r="5646" spans="18:20" x14ac:dyDescent="0.2">
      <c r="R5646" s="454"/>
      <c r="S5646" s="227"/>
      <c r="T5646" s="4"/>
    </row>
    <row r="5647" spans="18:20" x14ac:dyDescent="0.2">
      <c r="R5647" s="454"/>
      <c r="S5647" s="227"/>
      <c r="T5647" s="4"/>
    </row>
    <row r="5648" spans="18:20" x14ac:dyDescent="0.2">
      <c r="R5648" s="454"/>
      <c r="S5648" s="227"/>
      <c r="T5648" s="4"/>
    </row>
    <row r="5649" spans="18:20" x14ac:dyDescent="0.2">
      <c r="R5649" s="454"/>
      <c r="S5649" s="227"/>
      <c r="T5649" s="4"/>
    </row>
    <row r="5650" spans="18:20" x14ac:dyDescent="0.2">
      <c r="R5650" s="454"/>
      <c r="S5650" s="227"/>
      <c r="T5650" s="4"/>
    </row>
    <row r="5651" spans="18:20" x14ac:dyDescent="0.2">
      <c r="R5651" s="454"/>
      <c r="S5651" s="227"/>
      <c r="T5651" s="4"/>
    </row>
    <row r="5652" spans="18:20" x14ac:dyDescent="0.2">
      <c r="R5652" s="454"/>
      <c r="S5652" s="227"/>
      <c r="T5652" s="4"/>
    </row>
    <row r="5653" spans="18:20" x14ac:dyDescent="0.2">
      <c r="R5653" s="454"/>
      <c r="S5653" s="227"/>
      <c r="T5653" s="4"/>
    </row>
    <row r="5654" spans="18:20" x14ac:dyDescent="0.2">
      <c r="R5654" s="454"/>
      <c r="S5654" s="227"/>
      <c r="T5654" s="4"/>
    </row>
    <row r="5655" spans="18:20" x14ac:dyDescent="0.2">
      <c r="R5655" s="454"/>
      <c r="S5655" s="227"/>
      <c r="T5655" s="4"/>
    </row>
    <row r="5656" spans="18:20" x14ac:dyDescent="0.2">
      <c r="R5656" s="454"/>
      <c r="S5656" s="227"/>
      <c r="T5656" s="4"/>
    </row>
    <row r="5657" spans="18:20" x14ac:dyDescent="0.2">
      <c r="R5657" s="454"/>
      <c r="S5657" s="227"/>
      <c r="T5657" s="4"/>
    </row>
    <row r="5658" spans="18:20" x14ac:dyDescent="0.2">
      <c r="R5658" s="454"/>
      <c r="S5658" s="227"/>
      <c r="T5658" s="4"/>
    </row>
    <row r="5659" spans="18:20" x14ac:dyDescent="0.2">
      <c r="R5659" s="454"/>
      <c r="S5659" s="227"/>
      <c r="T5659" s="4"/>
    </row>
    <row r="5660" spans="18:20" x14ac:dyDescent="0.2">
      <c r="R5660" s="454"/>
      <c r="S5660" s="227"/>
      <c r="T5660" s="4"/>
    </row>
    <row r="5661" spans="18:20" x14ac:dyDescent="0.2">
      <c r="R5661" s="454"/>
      <c r="S5661" s="227"/>
      <c r="T5661" s="4"/>
    </row>
    <row r="5662" spans="18:20" x14ac:dyDescent="0.2">
      <c r="R5662" s="454"/>
      <c r="S5662" s="227"/>
      <c r="T5662" s="4"/>
    </row>
    <row r="5663" spans="18:20" x14ac:dyDescent="0.2">
      <c r="R5663" s="454"/>
      <c r="S5663" s="227"/>
      <c r="T5663" s="4"/>
    </row>
    <row r="5664" spans="18:20" x14ac:dyDescent="0.2">
      <c r="R5664" s="454"/>
      <c r="S5664" s="227"/>
      <c r="T5664" s="4"/>
    </row>
    <row r="5665" spans="18:20" x14ac:dyDescent="0.2">
      <c r="R5665" s="454"/>
      <c r="S5665" s="227"/>
      <c r="T5665" s="4"/>
    </row>
    <row r="5666" spans="18:20" x14ac:dyDescent="0.2">
      <c r="R5666" s="454"/>
      <c r="S5666" s="227"/>
      <c r="T5666" s="4"/>
    </row>
    <row r="5667" spans="18:20" x14ac:dyDescent="0.2">
      <c r="R5667" s="454"/>
      <c r="S5667" s="227"/>
      <c r="T5667" s="4"/>
    </row>
    <row r="5668" spans="18:20" x14ac:dyDescent="0.2">
      <c r="R5668" s="454"/>
      <c r="S5668" s="227"/>
      <c r="T5668" s="4"/>
    </row>
    <row r="5669" spans="18:20" x14ac:dyDescent="0.2">
      <c r="R5669" s="454"/>
      <c r="S5669" s="227"/>
      <c r="T5669" s="4"/>
    </row>
    <row r="5670" spans="18:20" x14ac:dyDescent="0.2">
      <c r="R5670" s="454"/>
      <c r="S5670" s="227"/>
      <c r="T5670" s="4"/>
    </row>
    <row r="5671" spans="18:20" x14ac:dyDescent="0.2">
      <c r="R5671" s="454"/>
      <c r="S5671" s="227"/>
      <c r="T5671" s="4"/>
    </row>
    <row r="5672" spans="18:20" x14ac:dyDescent="0.2">
      <c r="R5672" s="454"/>
      <c r="S5672" s="227"/>
      <c r="T5672" s="4"/>
    </row>
    <row r="5673" spans="18:20" x14ac:dyDescent="0.2">
      <c r="R5673" s="454"/>
      <c r="S5673" s="227"/>
      <c r="T5673" s="4"/>
    </row>
    <row r="5674" spans="18:20" x14ac:dyDescent="0.2">
      <c r="R5674" s="454"/>
      <c r="S5674" s="227"/>
      <c r="T5674" s="4"/>
    </row>
    <row r="5675" spans="18:20" x14ac:dyDescent="0.2">
      <c r="R5675" s="454"/>
      <c r="S5675" s="227"/>
      <c r="T5675" s="4"/>
    </row>
    <row r="5676" spans="18:20" x14ac:dyDescent="0.2">
      <c r="R5676" s="454"/>
      <c r="S5676" s="227"/>
      <c r="T5676" s="4"/>
    </row>
    <row r="5677" spans="18:20" x14ac:dyDescent="0.2">
      <c r="R5677" s="454"/>
      <c r="S5677" s="227"/>
      <c r="T5677" s="4"/>
    </row>
    <row r="5678" spans="18:20" x14ac:dyDescent="0.2">
      <c r="R5678" s="454"/>
      <c r="S5678" s="227"/>
      <c r="T5678" s="4"/>
    </row>
    <row r="5679" spans="18:20" x14ac:dyDescent="0.2">
      <c r="R5679" s="454"/>
      <c r="S5679" s="227"/>
      <c r="T5679" s="4"/>
    </row>
    <row r="5680" spans="18:20" x14ac:dyDescent="0.2">
      <c r="R5680" s="454"/>
      <c r="S5680" s="227"/>
      <c r="T5680" s="4"/>
    </row>
    <row r="5681" spans="18:20" x14ac:dyDescent="0.2">
      <c r="R5681" s="454"/>
      <c r="S5681" s="227"/>
      <c r="T5681" s="4"/>
    </row>
    <row r="5682" spans="18:20" x14ac:dyDescent="0.2">
      <c r="R5682" s="454"/>
      <c r="S5682" s="227"/>
      <c r="T5682" s="4"/>
    </row>
    <row r="5683" spans="18:20" x14ac:dyDescent="0.2">
      <c r="R5683" s="454"/>
      <c r="S5683" s="227"/>
      <c r="T5683" s="4"/>
    </row>
    <row r="5684" spans="18:20" x14ac:dyDescent="0.2">
      <c r="R5684" s="454"/>
      <c r="S5684" s="227"/>
      <c r="T5684" s="4"/>
    </row>
    <row r="5685" spans="18:20" x14ac:dyDescent="0.2">
      <c r="R5685" s="454"/>
      <c r="S5685" s="227"/>
      <c r="T5685" s="4"/>
    </row>
    <row r="5686" spans="18:20" x14ac:dyDescent="0.2">
      <c r="R5686" s="454"/>
      <c r="S5686" s="227"/>
      <c r="T5686" s="4"/>
    </row>
    <row r="5687" spans="18:20" x14ac:dyDescent="0.2">
      <c r="R5687" s="454"/>
      <c r="S5687" s="227"/>
      <c r="T5687" s="4"/>
    </row>
    <row r="5688" spans="18:20" x14ac:dyDescent="0.2">
      <c r="R5688" s="454"/>
      <c r="S5688" s="227"/>
      <c r="T5688" s="4"/>
    </row>
    <row r="5689" spans="18:20" x14ac:dyDescent="0.2">
      <c r="R5689" s="454"/>
      <c r="S5689" s="227"/>
      <c r="T5689" s="4"/>
    </row>
    <row r="5690" spans="18:20" x14ac:dyDescent="0.2">
      <c r="R5690" s="454"/>
      <c r="S5690" s="227"/>
      <c r="T5690" s="4"/>
    </row>
    <row r="5691" spans="18:20" x14ac:dyDescent="0.2">
      <c r="R5691" s="454"/>
      <c r="S5691" s="227"/>
      <c r="T5691" s="4"/>
    </row>
    <row r="5692" spans="18:20" x14ac:dyDescent="0.2">
      <c r="R5692" s="454"/>
      <c r="S5692" s="227"/>
      <c r="T5692" s="4"/>
    </row>
    <row r="5693" spans="18:20" x14ac:dyDescent="0.2">
      <c r="R5693" s="454"/>
      <c r="S5693" s="227"/>
      <c r="T5693" s="4"/>
    </row>
    <row r="5694" spans="18:20" x14ac:dyDescent="0.2">
      <c r="R5694" s="454"/>
      <c r="S5694" s="227"/>
      <c r="T5694" s="4"/>
    </row>
    <row r="5695" spans="18:20" x14ac:dyDescent="0.2">
      <c r="R5695" s="454"/>
      <c r="S5695" s="227"/>
      <c r="T5695" s="4"/>
    </row>
    <row r="5696" spans="18:20" x14ac:dyDescent="0.2">
      <c r="R5696" s="454"/>
      <c r="S5696" s="227"/>
      <c r="T5696" s="4"/>
    </row>
    <row r="5697" spans="18:20" x14ac:dyDescent="0.2">
      <c r="R5697" s="454"/>
      <c r="S5697" s="227"/>
      <c r="T5697" s="4"/>
    </row>
    <row r="5698" spans="18:20" x14ac:dyDescent="0.2">
      <c r="R5698" s="454"/>
      <c r="S5698" s="227"/>
      <c r="T5698" s="4"/>
    </row>
    <row r="5699" spans="18:20" x14ac:dyDescent="0.2">
      <c r="R5699" s="454"/>
      <c r="S5699" s="227"/>
      <c r="T5699" s="4"/>
    </row>
    <row r="5700" spans="18:20" x14ac:dyDescent="0.2">
      <c r="R5700" s="454"/>
      <c r="S5700" s="227"/>
      <c r="T5700" s="4"/>
    </row>
    <row r="5701" spans="18:20" x14ac:dyDescent="0.2">
      <c r="R5701" s="454"/>
      <c r="S5701" s="227"/>
      <c r="T5701" s="4"/>
    </row>
    <row r="5702" spans="18:20" x14ac:dyDescent="0.2">
      <c r="R5702" s="454"/>
      <c r="S5702" s="227"/>
      <c r="T5702" s="4"/>
    </row>
    <row r="5703" spans="18:20" x14ac:dyDescent="0.2">
      <c r="R5703" s="454"/>
      <c r="S5703" s="227"/>
      <c r="T5703" s="4"/>
    </row>
    <row r="5704" spans="18:20" x14ac:dyDescent="0.2">
      <c r="R5704" s="454"/>
      <c r="S5704" s="227"/>
      <c r="T5704" s="4"/>
    </row>
    <row r="5705" spans="18:20" x14ac:dyDescent="0.2">
      <c r="R5705" s="454"/>
      <c r="S5705" s="227"/>
      <c r="T5705" s="4"/>
    </row>
    <row r="5706" spans="18:20" x14ac:dyDescent="0.2">
      <c r="R5706" s="454"/>
      <c r="S5706" s="227"/>
      <c r="T5706" s="4"/>
    </row>
    <row r="5707" spans="18:20" x14ac:dyDescent="0.2">
      <c r="R5707" s="454"/>
      <c r="S5707" s="227"/>
      <c r="T5707" s="4"/>
    </row>
    <row r="5708" spans="18:20" x14ac:dyDescent="0.2">
      <c r="R5708" s="454"/>
      <c r="S5708" s="227"/>
      <c r="T5708" s="4"/>
    </row>
    <row r="5709" spans="18:20" x14ac:dyDescent="0.2">
      <c r="R5709" s="454"/>
      <c r="S5709" s="227"/>
      <c r="T5709" s="4"/>
    </row>
    <row r="5710" spans="18:20" x14ac:dyDescent="0.2">
      <c r="R5710" s="454"/>
      <c r="S5710" s="227"/>
      <c r="T5710" s="4"/>
    </row>
    <row r="5711" spans="18:20" x14ac:dyDescent="0.2">
      <c r="R5711" s="454"/>
      <c r="S5711" s="227"/>
      <c r="T5711" s="4"/>
    </row>
    <row r="5712" spans="18:20" x14ac:dyDescent="0.2">
      <c r="R5712" s="454"/>
      <c r="S5712" s="227"/>
      <c r="T5712" s="4"/>
    </row>
    <row r="5713" spans="18:20" x14ac:dyDescent="0.2">
      <c r="R5713" s="454"/>
      <c r="S5713" s="227"/>
      <c r="T5713" s="4"/>
    </row>
    <row r="5714" spans="18:20" x14ac:dyDescent="0.2">
      <c r="R5714" s="454"/>
      <c r="S5714" s="227"/>
      <c r="T5714" s="4"/>
    </row>
    <row r="5715" spans="18:20" x14ac:dyDescent="0.2">
      <c r="R5715" s="454"/>
      <c r="S5715" s="227"/>
      <c r="T5715" s="4"/>
    </row>
    <row r="5716" spans="18:20" x14ac:dyDescent="0.2">
      <c r="R5716" s="454"/>
      <c r="S5716" s="227"/>
      <c r="T5716" s="4"/>
    </row>
    <row r="5717" spans="18:20" x14ac:dyDescent="0.2">
      <c r="R5717" s="454"/>
      <c r="S5717" s="227"/>
      <c r="T5717" s="4"/>
    </row>
    <row r="5718" spans="18:20" x14ac:dyDescent="0.2">
      <c r="R5718" s="454"/>
      <c r="S5718" s="227"/>
      <c r="T5718" s="4"/>
    </row>
    <row r="5719" spans="18:20" x14ac:dyDescent="0.2">
      <c r="R5719" s="454"/>
      <c r="S5719" s="227"/>
      <c r="T5719" s="4"/>
    </row>
    <row r="5720" spans="18:20" x14ac:dyDescent="0.2">
      <c r="R5720" s="454"/>
      <c r="S5720" s="227"/>
      <c r="T5720" s="4"/>
    </row>
    <row r="5721" spans="18:20" x14ac:dyDescent="0.2">
      <c r="R5721" s="454"/>
      <c r="S5721" s="227"/>
      <c r="T5721" s="4"/>
    </row>
    <row r="5722" spans="18:20" x14ac:dyDescent="0.2">
      <c r="R5722" s="454"/>
      <c r="S5722" s="227"/>
      <c r="T5722" s="4"/>
    </row>
    <row r="5723" spans="18:20" x14ac:dyDescent="0.2">
      <c r="R5723" s="454"/>
      <c r="S5723" s="227"/>
      <c r="T5723" s="4"/>
    </row>
    <row r="5724" spans="18:20" x14ac:dyDescent="0.2">
      <c r="R5724" s="454"/>
      <c r="S5724" s="227"/>
      <c r="T5724" s="4"/>
    </row>
    <row r="5725" spans="18:20" x14ac:dyDescent="0.2">
      <c r="R5725" s="454"/>
      <c r="S5725" s="227"/>
      <c r="T5725" s="4"/>
    </row>
    <row r="5726" spans="18:20" x14ac:dyDescent="0.2">
      <c r="R5726" s="454"/>
      <c r="S5726" s="227"/>
      <c r="T5726" s="4"/>
    </row>
    <row r="5727" spans="18:20" x14ac:dyDescent="0.2">
      <c r="R5727" s="454"/>
      <c r="S5727" s="227"/>
      <c r="T5727" s="4"/>
    </row>
    <row r="5728" spans="18:20" x14ac:dyDescent="0.2">
      <c r="R5728" s="454"/>
      <c r="S5728" s="227"/>
      <c r="T5728" s="4"/>
    </row>
    <row r="5729" spans="18:20" x14ac:dyDescent="0.2">
      <c r="R5729" s="454"/>
      <c r="S5729" s="227"/>
      <c r="T5729" s="4"/>
    </row>
    <row r="5730" spans="18:20" x14ac:dyDescent="0.2">
      <c r="R5730" s="454"/>
      <c r="S5730" s="227"/>
      <c r="T5730" s="4"/>
    </row>
    <row r="5731" spans="18:20" x14ac:dyDescent="0.2">
      <c r="R5731" s="454"/>
      <c r="S5731" s="227"/>
      <c r="T5731" s="4"/>
    </row>
    <row r="5732" spans="18:20" x14ac:dyDescent="0.2">
      <c r="R5732" s="454"/>
      <c r="S5732" s="227"/>
      <c r="T5732" s="4"/>
    </row>
    <row r="5733" spans="18:20" x14ac:dyDescent="0.2">
      <c r="R5733" s="454"/>
      <c r="S5733" s="227"/>
      <c r="T5733" s="4"/>
    </row>
    <row r="5734" spans="18:20" x14ac:dyDescent="0.2">
      <c r="R5734" s="454"/>
      <c r="S5734" s="227"/>
      <c r="T5734" s="4"/>
    </row>
    <row r="5735" spans="18:20" x14ac:dyDescent="0.2">
      <c r="R5735" s="454"/>
      <c r="S5735" s="227"/>
      <c r="T5735" s="4"/>
    </row>
    <row r="5736" spans="18:20" x14ac:dyDescent="0.2">
      <c r="R5736" s="454"/>
      <c r="S5736" s="227"/>
      <c r="T5736" s="4"/>
    </row>
    <row r="5737" spans="18:20" x14ac:dyDescent="0.2">
      <c r="R5737" s="454"/>
      <c r="S5737" s="227"/>
      <c r="T5737" s="4"/>
    </row>
    <row r="5738" spans="18:20" x14ac:dyDescent="0.2">
      <c r="R5738" s="454"/>
      <c r="S5738" s="227"/>
      <c r="T5738" s="4"/>
    </row>
    <row r="5739" spans="18:20" x14ac:dyDescent="0.2">
      <c r="R5739" s="454"/>
      <c r="S5739" s="227"/>
      <c r="T5739" s="4"/>
    </row>
    <row r="5740" spans="18:20" x14ac:dyDescent="0.2">
      <c r="R5740" s="454"/>
      <c r="S5740" s="227"/>
      <c r="T5740" s="4"/>
    </row>
    <row r="5741" spans="18:20" x14ac:dyDescent="0.2">
      <c r="R5741" s="454"/>
      <c r="S5741" s="227"/>
      <c r="T5741" s="4"/>
    </row>
    <row r="5742" spans="18:20" x14ac:dyDescent="0.2">
      <c r="R5742" s="454"/>
      <c r="S5742" s="227"/>
      <c r="T5742" s="4"/>
    </row>
    <row r="5743" spans="18:20" x14ac:dyDescent="0.2">
      <c r="R5743" s="454"/>
      <c r="S5743" s="227"/>
      <c r="T5743" s="4"/>
    </row>
    <row r="5744" spans="18:20" x14ac:dyDescent="0.2">
      <c r="R5744" s="454"/>
      <c r="S5744" s="227"/>
      <c r="T5744" s="4"/>
    </row>
    <row r="5745" spans="18:20" x14ac:dyDescent="0.2">
      <c r="R5745" s="454"/>
      <c r="S5745" s="227"/>
      <c r="T5745" s="4"/>
    </row>
    <row r="5746" spans="18:20" x14ac:dyDescent="0.2">
      <c r="R5746" s="454"/>
      <c r="S5746" s="227"/>
      <c r="T5746" s="4"/>
    </row>
    <row r="5747" spans="18:20" x14ac:dyDescent="0.2">
      <c r="R5747" s="454"/>
      <c r="S5747" s="227"/>
      <c r="T5747" s="4"/>
    </row>
    <row r="5748" spans="18:20" x14ac:dyDescent="0.2">
      <c r="R5748" s="454"/>
      <c r="S5748" s="227"/>
      <c r="T5748" s="4"/>
    </row>
    <row r="5749" spans="18:20" x14ac:dyDescent="0.2">
      <c r="R5749" s="454"/>
      <c r="S5749" s="227"/>
      <c r="T5749" s="4"/>
    </row>
    <row r="5750" spans="18:20" x14ac:dyDescent="0.2">
      <c r="R5750" s="454"/>
      <c r="S5750" s="227"/>
      <c r="T5750" s="4"/>
    </row>
    <row r="5751" spans="18:20" x14ac:dyDescent="0.2">
      <c r="R5751" s="454"/>
      <c r="S5751" s="227"/>
      <c r="T5751" s="4"/>
    </row>
    <row r="5752" spans="18:20" x14ac:dyDescent="0.2">
      <c r="R5752" s="454"/>
      <c r="S5752" s="227"/>
      <c r="T5752" s="4"/>
    </row>
    <row r="5753" spans="18:20" x14ac:dyDescent="0.2">
      <c r="R5753" s="454"/>
      <c r="S5753" s="227"/>
      <c r="T5753" s="4"/>
    </row>
    <row r="5754" spans="18:20" x14ac:dyDescent="0.2">
      <c r="R5754" s="454"/>
      <c r="S5754" s="227"/>
      <c r="T5754" s="4"/>
    </row>
    <row r="5755" spans="18:20" x14ac:dyDescent="0.2">
      <c r="R5755" s="454"/>
      <c r="S5755" s="227"/>
      <c r="T5755" s="4"/>
    </row>
    <row r="5756" spans="18:20" x14ac:dyDescent="0.2">
      <c r="R5756" s="454"/>
      <c r="S5756" s="227"/>
      <c r="T5756" s="4"/>
    </row>
    <row r="5757" spans="18:20" x14ac:dyDescent="0.2">
      <c r="R5757" s="454"/>
      <c r="S5757" s="227"/>
      <c r="T5757" s="4"/>
    </row>
    <row r="5758" spans="18:20" x14ac:dyDescent="0.2">
      <c r="R5758" s="454"/>
      <c r="S5758" s="227"/>
      <c r="T5758" s="4"/>
    </row>
    <row r="5759" spans="18:20" x14ac:dyDescent="0.2">
      <c r="R5759" s="454"/>
      <c r="S5759" s="227"/>
      <c r="T5759" s="4"/>
    </row>
    <row r="5760" spans="18:20" x14ac:dyDescent="0.2">
      <c r="R5760" s="454"/>
      <c r="S5760" s="227"/>
      <c r="T5760" s="4"/>
    </row>
    <row r="5761" spans="18:20" x14ac:dyDescent="0.2">
      <c r="R5761" s="454"/>
      <c r="S5761" s="227"/>
      <c r="T5761" s="4"/>
    </row>
    <row r="5762" spans="18:20" x14ac:dyDescent="0.2">
      <c r="R5762" s="454"/>
      <c r="S5762" s="227"/>
      <c r="T5762" s="4"/>
    </row>
    <row r="5763" spans="18:20" x14ac:dyDescent="0.2">
      <c r="R5763" s="454"/>
      <c r="S5763" s="227"/>
      <c r="T5763" s="4"/>
    </row>
    <row r="5764" spans="18:20" x14ac:dyDescent="0.2">
      <c r="R5764" s="454"/>
      <c r="S5764" s="227"/>
      <c r="T5764" s="4"/>
    </row>
    <row r="5765" spans="18:20" x14ac:dyDescent="0.2">
      <c r="R5765" s="454"/>
      <c r="S5765" s="227"/>
      <c r="T5765" s="4"/>
    </row>
    <row r="5766" spans="18:20" x14ac:dyDescent="0.2">
      <c r="R5766" s="454"/>
      <c r="S5766" s="227"/>
      <c r="T5766" s="4"/>
    </row>
    <row r="5767" spans="18:20" x14ac:dyDescent="0.2">
      <c r="R5767" s="454"/>
      <c r="S5767" s="227"/>
      <c r="T5767" s="4"/>
    </row>
    <row r="5768" spans="18:20" x14ac:dyDescent="0.2">
      <c r="R5768" s="454"/>
      <c r="S5768" s="227"/>
      <c r="T5768" s="4"/>
    </row>
    <row r="5769" spans="18:20" x14ac:dyDescent="0.2">
      <c r="R5769" s="454"/>
      <c r="S5769" s="227"/>
      <c r="T5769" s="4"/>
    </row>
    <row r="5770" spans="18:20" x14ac:dyDescent="0.2">
      <c r="R5770" s="454"/>
      <c r="S5770" s="227"/>
      <c r="T5770" s="4"/>
    </row>
    <row r="5771" spans="18:20" x14ac:dyDescent="0.2">
      <c r="R5771" s="454"/>
      <c r="S5771" s="227"/>
      <c r="T5771" s="4"/>
    </row>
    <row r="5772" spans="18:20" x14ac:dyDescent="0.2">
      <c r="R5772" s="454"/>
      <c r="S5772" s="227"/>
      <c r="T5772" s="4"/>
    </row>
    <row r="5773" spans="18:20" x14ac:dyDescent="0.2">
      <c r="R5773" s="454"/>
      <c r="S5773" s="227"/>
      <c r="T5773" s="4"/>
    </row>
    <row r="5774" spans="18:20" x14ac:dyDescent="0.2">
      <c r="R5774" s="454"/>
      <c r="S5774" s="227"/>
      <c r="T5774" s="4"/>
    </row>
    <row r="5775" spans="18:20" x14ac:dyDescent="0.2">
      <c r="R5775" s="454"/>
      <c r="S5775" s="227"/>
      <c r="T5775" s="4"/>
    </row>
    <row r="5776" spans="18:20" x14ac:dyDescent="0.2">
      <c r="R5776" s="454"/>
      <c r="S5776" s="227"/>
      <c r="T5776" s="4"/>
    </row>
    <row r="5777" spans="18:20" x14ac:dyDescent="0.2">
      <c r="R5777" s="454"/>
      <c r="S5777" s="227"/>
      <c r="T5777" s="4"/>
    </row>
    <row r="5778" spans="18:20" x14ac:dyDescent="0.2">
      <c r="R5778" s="454"/>
      <c r="S5778" s="227"/>
      <c r="T5778" s="4"/>
    </row>
    <row r="5779" spans="18:20" x14ac:dyDescent="0.2">
      <c r="R5779" s="454"/>
      <c r="S5779" s="227"/>
      <c r="T5779" s="4"/>
    </row>
    <row r="5780" spans="18:20" x14ac:dyDescent="0.2">
      <c r="R5780" s="454"/>
      <c r="S5780" s="227"/>
      <c r="T5780" s="4"/>
    </row>
    <row r="5781" spans="18:20" x14ac:dyDescent="0.2">
      <c r="R5781" s="454"/>
      <c r="S5781" s="227"/>
      <c r="T5781" s="4"/>
    </row>
    <row r="5782" spans="18:20" x14ac:dyDescent="0.2">
      <c r="R5782" s="454"/>
      <c r="S5782" s="227"/>
      <c r="T5782" s="4"/>
    </row>
    <row r="5783" spans="18:20" x14ac:dyDescent="0.2">
      <c r="R5783" s="454"/>
      <c r="S5783" s="227"/>
      <c r="T5783" s="4"/>
    </row>
    <row r="5784" spans="18:20" x14ac:dyDescent="0.2">
      <c r="R5784" s="454"/>
      <c r="S5784" s="227"/>
      <c r="T5784" s="4"/>
    </row>
    <row r="5785" spans="18:20" x14ac:dyDescent="0.2">
      <c r="R5785" s="454"/>
      <c r="S5785" s="227"/>
      <c r="T5785" s="4"/>
    </row>
    <row r="5786" spans="18:20" x14ac:dyDescent="0.2">
      <c r="R5786" s="454"/>
      <c r="S5786" s="227"/>
      <c r="T5786" s="4"/>
    </row>
    <row r="5787" spans="18:20" x14ac:dyDescent="0.2">
      <c r="R5787" s="454"/>
      <c r="S5787" s="227"/>
      <c r="T5787" s="4"/>
    </row>
    <row r="5788" spans="18:20" x14ac:dyDescent="0.2">
      <c r="R5788" s="454"/>
      <c r="S5788" s="227"/>
      <c r="T5788" s="4"/>
    </row>
    <row r="5789" spans="18:20" x14ac:dyDescent="0.2">
      <c r="R5789" s="454"/>
      <c r="S5789" s="227"/>
      <c r="T5789" s="4"/>
    </row>
    <row r="5790" spans="18:20" x14ac:dyDescent="0.2">
      <c r="R5790" s="454"/>
      <c r="S5790" s="227"/>
      <c r="T5790" s="4"/>
    </row>
    <row r="5791" spans="18:20" x14ac:dyDescent="0.2">
      <c r="R5791" s="454"/>
      <c r="S5791" s="227"/>
      <c r="T5791" s="4"/>
    </row>
    <row r="5792" spans="18:20" x14ac:dyDescent="0.2">
      <c r="R5792" s="454"/>
      <c r="S5792" s="227"/>
      <c r="T5792" s="4"/>
    </row>
    <row r="5793" spans="18:20" x14ac:dyDescent="0.2">
      <c r="R5793" s="454"/>
      <c r="S5793" s="227"/>
      <c r="T5793" s="4"/>
    </row>
    <row r="5794" spans="18:20" x14ac:dyDescent="0.2">
      <c r="R5794" s="454"/>
      <c r="S5794" s="227"/>
      <c r="T5794" s="4"/>
    </row>
    <row r="5795" spans="18:20" x14ac:dyDescent="0.2">
      <c r="R5795" s="454"/>
      <c r="S5795" s="227"/>
      <c r="T5795" s="4"/>
    </row>
    <row r="5796" spans="18:20" x14ac:dyDescent="0.2">
      <c r="R5796" s="454"/>
      <c r="S5796" s="227"/>
      <c r="T5796" s="4"/>
    </row>
    <row r="5797" spans="18:20" x14ac:dyDescent="0.2">
      <c r="R5797" s="454"/>
      <c r="S5797" s="227"/>
      <c r="T5797" s="4"/>
    </row>
    <row r="5798" spans="18:20" x14ac:dyDescent="0.2">
      <c r="R5798" s="454"/>
      <c r="S5798" s="227"/>
      <c r="T5798" s="4"/>
    </row>
    <row r="5799" spans="18:20" x14ac:dyDescent="0.2">
      <c r="R5799" s="454"/>
      <c r="S5799" s="227"/>
      <c r="T5799" s="4"/>
    </row>
    <row r="5800" spans="18:20" x14ac:dyDescent="0.2">
      <c r="R5800" s="454"/>
      <c r="S5800" s="227"/>
      <c r="T5800" s="4"/>
    </row>
    <row r="5801" spans="18:20" x14ac:dyDescent="0.2">
      <c r="R5801" s="454"/>
      <c r="S5801" s="227"/>
      <c r="T5801" s="4"/>
    </row>
    <row r="5802" spans="18:20" x14ac:dyDescent="0.2">
      <c r="R5802" s="454"/>
      <c r="S5802" s="227"/>
      <c r="T5802" s="4"/>
    </row>
    <row r="5803" spans="18:20" x14ac:dyDescent="0.2">
      <c r="R5803" s="454"/>
      <c r="S5803" s="227"/>
      <c r="T5803" s="4"/>
    </row>
    <row r="5804" spans="18:20" x14ac:dyDescent="0.2">
      <c r="R5804" s="454"/>
      <c r="S5804" s="227"/>
      <c r="T5804" s="4"/>
    </row>
    <row r="5805" spans="18:20" x14ac:dyDescent="0.2">
      <c r="R5805" s="454"/>
      <c r="S5805" s="227"/>
      <c r="T5805" s="4"/>
    </row>
    <row r="5806" spans="18:20" x14ac:dyDescent="0.2">
      <c r="R5806" s="454"/>
      <c r="S5806" s="227"/>
      <c r="T5806" s="4"/>
    </row>
    <row r="5807" spans="18:20" x14ac:dyDescent="0.2">
      <c r="R5807" s="454"/>
      <c r="S5807" s="227"/>
      <c r="T5807" s="4"/>
    </row>
    <row r="5808" spans="18:20" x14ac:dyDescent="0.2">
      <c r="R5808" s="454"/>
      <c r="S5808" s="227"/>
      <c r="T5808" s="4"/>
    </row>
    <row r="5809" spans="18:20" x14ac:dyDescent="0.2">
      <c r="R5809" s="454"/>
      <c r="S5809" s="227"/>
      <c r="T5809" s="4"/>
    </row>
    <row r="5810" spans="18:20" x14ac:dyDescent="0.2">
      <c r="R5810" s="454"/>
      <c r="S5810" s="227"/>
      <c r="T5810" s="4"/>
    </row>
    <row r="5811" spans="18:20" x14ac:dyDescent="0.2">
      <c r="R5811" s="454"/>
      <c r="S5811" s="227"/>
      <c r="T5811" s="4"/>
    </row>
    <row r="5812" spans="18:20" x14ac:dyDescent="0.2">
      <c r="R5812" s="454"/>
      <c r="S5812" s="227"/>
      <c r="T5812" s="4"/>
    </row>
    <row r="5813" spans="18:20" x14ac:dyDescent="0.2">
      <c r="R5813" s="454"/>
      <c r="S5813" s="227"/>
      <c r="T5813" s="4"/>
    </row>
    <row r="5814" spans="18:20" x14ac:dyDescent="0.2">
      <c r="R5814" s="454"/>
      <c r="S5814" s="227"/>
      <c r="T5814" s="4"/>
    </row>
    <row r="5815" spans="18:20" x14ac:dyDescent="0.2">
      <c r="R5815" s="454"/>
      <c r="S5815" s="227"/>
      <c r="T5815" s="4"/>
    </row>
    <row r="5816" spans="18:20" x14ac:dyDescent="0.2">
      <c r="R5816" s="454"/>
      <c r="S5816" s="227"/>
      <c r="T5816" s="4"/>
    </row>
    <row r="5817" spans="18:20" x14ac:dyDescent="0.2">
      <c r="R5817" s="454"/>
      <c r="S5817" s="227"/>
      <c r="T5817" s="4"/>
    </row>
    <row r="5818" spans="18:20" x14ac:dyDescent="0.2">
      <c r="R5818" s="454"/>
      <c r="S5818" s="227"/>
      <c r="T5818" s="4"/>
    </row>
    <row r="5819" spans="18:20" x14ac:dyDescent="0.2">
      <c r="R5819" s="454"/>
      <c r="S5819" s="227"/>
      <c r="T5819" s="4"/>
    </row>
    <row r="5820" spans="18:20" x14ac:dyDescent="0.2">
      <c r="R5820" s="454"/>
      <c r="S5820" s="227"/>
      <c r="T5820" s="4"/>
    </row>
    <row r="5821" spans="18:20" x14ac:dyDescent="0.2">
      <c r="R5821" s="454"/>
      <c r="S5821" s="227"/>
      <c r="T5821" s="4"/>
    </row>
    <row r="5822" spans="18:20" x14ac:dyDescent="0.2">
      <c r="R5822" s="454"/>
      <c r="S5822" s="227"/>
      <c r="T5822" s="4"/>
    </row>
    <row r="5823" spans="18:20" x14ac:dyDescent="0.2">
      <c r="R5823" s="454"/>
      <c r="S5823" s="227"/>
      <c r="T5823" s="4"/>
    </row>
    <row r="5824" spans="18:20" x14ac:dyDescent="0.2">
      <c r="R5824" s="454"/>
      <c r="S5824" s="227"/>
      <c r="T5824" s="4"/>
    </row>
    <row r="5825" spans="18:20" x14ac:dyDescent="0.2">
      <c r="R5825" s="454"/>
      <c r="S5825" s="227"/>
      <c r="T5825" s="4"/>
    </row>
    <row r="5826" spans="18:20" x14ac:dyDescent="0.2">
      <c r="R5826" s="454"/>
      <c r="S5826" s="227"/>
      <c r="T5826" s="4"/>
    </row>
    <row r="5827" spans="18:20" x14ac:dyDescent="0.2">
      <c r="R5827" s="454"/>
      <c r="S5827" s="227"/>
      <c r="T5827" s="4"/>
    </row>
    <row r="5828" spans="18:20" x14ac:dyDescent="0.2">
      <c r="R5828" s="454"/>
      <c r="S5828" s="227"/>
      <c r="T5828" s="4"/>
    </row>
    <row r="5829" spans="18:20" x14ac:dyDescent="0.2">
      <c r="R5829" s="454"/>
      <c r="S5829" s="227"/>
      <c r="T5829" s="4"/>
    </row>
    <row r="5830" spans="18:20" x14ac:dyDescent="0.2">
      <c r="R5830" s="454"/>
      <c r="S5830" s="227"/>
      <c r="T5830" s="4"/>
    </row>
    <row r="5831" spans="18:20" x14ac:dyDescent="0.2">
      <c r="R5831" s="454"/>
      <c r="S5831" s="227"/>
      <c r="T5831" s="4"/>
    </row>
    <row r="5832" spans="18:20" x14ac:dyDescent="0.2">
      <c r="R5832" s="454"/>
      <c r="S5832" s="227"/>
      <c r="T5832" s="4"/>
    </row>
    <row r="5833" spans="18:20" x14ac:dyDescent="0.2">
      <c r="R5833" s="454"/>
      <c r="S5833" s="227"/>
      <c r="T5833" s="4"/>
    </row>
    <row r="5834" spans="18:20" x14ac:dyDescent="0.2">
      <c r="R5834" s="454"/>
      <c r="S5834" s="227"/>
      <c r="T5834" s="4"/>
    </row>
    <row r="5835" spans="18:20" x14ac:dyDescent="0.2">
      <c r="R5835" s="454"/>
      <c r="S5835" s="227"/>
      <c r="T5835" s="4"/>
    </row>
    <row r="5836" spans="18:20" x14ac:dyDescent="0.2">
      <c r="R5836" s="454"/>
      <c r="S5836" s="227"/>
      <c r="T5836" s="4"/>
    </row>
    <row r="5837" spans="18:20" x14ac:dyDescent="0.2">
      <c r="R5837" s="454"/>
      <c r="S5837" s="227"/>
      <c r="T5837" s="4"/>
    </row>
    <row r="5838" spans="18:20" x14ac:dyDescent="0.2">
      <c r="R5838" s="454"/>
      <c r="S5838" s="227"/>
      <c r="T5838" s="4"/>
    </row>
    <row r="5839" spans="18:20" x14ac:dyDescent="0.2">
      <c r="R5839" s="454"/>
      <c r="S5839" s="227"/>
      <c r="T5839" s="4"/>
    </row>
    <row r="5840" spans="18:20" x14ac:dyDescent="0.2">
      <c r="R5840" s="454"/>
      <c r="S5840" s="227"/>
      <c r="T5840" s="4"/>
    </row>
    <row r="5841" spans="18:20" x14ac:dyDescent="0.2">
      <c r="R5841" s="454"/>
      <c r="S5841" s="227"/>
      <c r="T5841" s="4"/>
    </row>
    <row r="5842" spans="18:20" x14ac:dyDescent="0.2">
      <c r="R5842" s="454"/>
      <c r="S5842" s="227"/>
      <c r="T5842" s="4"/>
    </row>
    <row r="5843" spans="18:20" x14ac:dyDescent="0.2">
      <c r="R5843" s="454"/>
      <c r="S5843" s="227"/>
      <c r="T5843" s="4"/>
    </row>
    <row r="5844" spans="18:20" x14ac:dyDescent="0.2">
      <c r="R5844" s="454"/>
      <c r="S5844" s="227"/>
      <c r="T5844" s="4"/>
    </row>
    <row r="5845" spans="18:20" x14ac:dyDescent="0.2">
      <c r="R5845" s="454"/>
      <c r="S5845" s="227"/>
      <c r="T5845" s="4"/>
    </row>
    <row r="5846" spans="18:20" x14ac:dyDescent="0.2">
      <c r="R5846" s="454"/>
      <c r="S5846" s="227"/>
      <c r="T5846" s="4"/>
    </row>
    <row r="5847" spans="18:20" x14ac:dyDescent="0.2">
      <c r="R5847" s="454"/>
      <c r="S5847" s="227"/>
      <c r="T5847" s="4"/>
    </row>
    <row r="5848" spans="18:20" x14ac:dyDescent="0.2">
      <c r="R5848" s="454"/>
      <c r="S5848" s="227"/>
      <c r="T5848" s="4"/>
    </row>
    <row r="5849" spans="18:20" x14ac:dyDescent="0.2">
      <c r="R5849" s="454"/>
      <c r="S5849" s="227"/>
      <c r="T5849" s="4"/>
    </row>
    <row r="5850" spans="18:20" x14ac:dyDescent="0.2">
      <c r="R5850" s="454"/>
      <c r="S5850" s="227"/>
      <c r="T5850" s="4"/>
    </row>
    <row r="5851" spans="18:20" x14ac:dyDescent="0.2">
      <c r="R5851" s="454"/>
      <c r="S5851" s="227"/>
      <c r="T5851" s="4"/>
    </row>
    <row r="5852" spans="18:20" x14ac:dyDescent="0.2">
      <c r="R5852" s="454"/>
      <c r="S5852" s="227"/>
      <c r="T5852" s="4"/>
    </row>
    <row r="5853" spans="18:20" x14ac:dyDescent="0.2">
      <c r="R5853" s="454"/>
      <c r="S5853" s="227"/>
      <c r="T5853" s="4"/>
    </row>
    <row r="5854" spans="18:20" x14ac:dyDescent="0.2">
      <c r="R5854" s="454"/>
      <c r="S5854" s="227"/>
      <c r="T5854" s="4"/>
    </row>
    <row r="5855" spans="18:20" x14ac:dyDescent="0.2">
      <c r="R5855" s="454"/>
      <c r="S5855" s="227"/>
      <c r="T5855" s="4"/>
    </row>
    <row r="5856" spans="18:20" x14ac:dyDescent="0.2">
      <c r="R5856" s="454"/>
      <c r="S5856" s="227"/>
      <c r="T5856" s="4"/>
    </row>
    <row r="5857" spans="18:20" x14ac:dyDescent="0.2">
      <c r="R5857" s="454"/>
      <c r="S5857" s="227"/>
      <c r="T5857" s="4"/>
    </row>
    <row r="5858" spans="18:20" x14ac:dyDescent="0.2">
      <c r="R5858" s="454"/>
      <c r="S5858" s="227"/>
      <c r="T5858" s="4"/>
    </row>
    <row r="5859" spans="18:20" x14ac:dyDescent="0.2">
      <c r="R5859" s="454"/>
      <c r="S5859" s="227"/>
      <c r="T5859" s="4"/>
    </row>
    <row r="5860" spans="18:20" x14ac:dyDescent="0.2">
      <c r="R5860" s="454"/>
      <c r="S5860" s="227"/>
      <c r="T5860" s="4"/>
    </row>
    <row r="5861" spans="18:20" x14ac:dyDescent="0.2">
      <c r="R5861" s="454"/>
      <c r="S5861" s="227"/>
      <c r="T5861" s="4"/>
    </row>
    <row r="5862" spans="18:20" x14ac:dyDescent="0.2">
      <c r="R5862" s="454"/>
      <c r="S5862" s="227"/>
      <c r="T5862" s="4"/>
    </row>
    <row r="5863" spans="18:20" x14ac:dyDescent="0.2">
      <c r="R5863" s="454"/>
      <c r="S5863" s="227"/>
      <c r="T5863" s="4"/>
    </row>
    <row r="5864" spans="18:20" x14ac:dyDescent="0.2">
      <c r="R5864" s="454"/>
      <c r="S5864" s="227"/>
      <c r="T5864" s="4"/>
    </row>
    <row r="5865" spans="18:20" x14ac:dyDescent="0.2">
      <c r="R5865" s="454"/>
      <c r="S5865" s="227"/>
      <c r="T5865" s="4"/>
    </row>
    <row r="5866" spans="18:20" x14ac:dyDescent="0.2">
      <c r="R5866" s="454"/>
      <c r="S5866" s="227"/>
      <c r="T5866" s="4"/>
    </row>
    <row r="5867" spans="18:20" x14ac:dyDescent="0.2">
      <c r="R5867" s="454"/>
      <c r="S5867" s="227"/>
      <c r="T5867" s="4"/>
    </row>
    <row r="5868" spans="18:20" x14ac:dyDescent="0.2">
      <c r="R5868" s="454"/>
      <c r="S5868" s="227"/>
      <c r="T5868" s="4"/>
    </row>
    <row r="5869" spans="18:20" x14ac:dyDescent="0.2">
      <c r="R5869" s="454"/>
      <c r="S5869" s="227"/>
      <c r="T5869" s="4"/>
    </row>
    <row r="5870" spans="18:20" x14ac:dyDescent="0.2">
      <c r="R5870" s="454"/>
      <c r="S5870" s="227"/>
      <c r="T5870" s="4"/>
    </row>
    <row r="5871" spans="18:20" x14ac:dyDescent="0.2">
      <c r="R5871" s="454"/>
      <c r="S5871" s="227"/>
      <c r="T5871" s="4"/>
    </row>
    <row r="5872" spans="18:20" x14ac:dyDescent="0.2">
      <c r="R5872" s="454"/>
      <c r="S5872" s="227"/>
      <c r="T5872" s="4"/>
    </row>
    <row r="5873" spans="18:20" x14ac:dyDescent="0.2">
      <c r="R5873" s="454"/>
      <c r="S5873" s="227"/>
      <c r="T5873" s="4"/>
    </row>
    <row r="5874" spans="18:20" x14ac:dyDescent="0.2">
      <c r="R5874" s="454"/>
      <c r="S5874" s="227"/>
      <c r="T5874" s="4"/>
    </row>
    <row r="5875" spans="18:20" x14ac:dyDescent="0.2">
      <c r="R5875" s="454"/>
      <c r="S5875" s="227"/>
      <c r="T5875" s="4"/>
    </row>
    <row r="5876" spans="18:20" x14ac:dyDescent="0.2">
      <c r="R5876" s="454"/>
      <c r="S5876" s="227"/>
      <c r="T5876" s="4"/>
    </row>
    <row r="5877" spans="18:20" x14ac:dyDescent="0.2">
      <c r="R5877" s="454"/>
      <c r="S5877" s="227"/>
      <c r="T5877" s="4"/>
    </row>
    <row r="5878" spans="18:20" x14ac:dyDescent="0.2">
      <c r="R5878" s="454"/>
      <c r="S5878" s="227"/>
      <c r="T5878" s="4"/>
    </row>
    <row r="5879" spans="18:20" x14ac:dyDescent="0.2">
      <c r="R5879" s="454"/>
      <c r="S5879" s="227"/>
      <c r="T5879" s="4"/>
    </row>
    <row r="5880" spans="18:20" x14ac:dyDescent="0.2">
      <c r="R5880" s="454"/>
      <c r="S5880" s="227"/>
      <c r="T5880" s="4"/>
    </row>
    <row r="5881" spans="18:20" x14ac:dyDescent="0.2">
      <c r="R5881" s="454"/>
      <c r="S5881" s="227"/>
      <c r="T5881" s="4"/>
    </row>
    <row r="5882" spans="18:20" x14ac:dyDescent="0.2">
      <c r="R5882" s="454"/>
      <c r="S5882" s="227"/>
      <c r="T5882" s="4"/>
    </row>
    <row r="5883" spans="18:20" x14ac:dyDescent="0.2">
      <c r="R5883" s="454"/>
      <c r="S5883" s="227"/>
      <c r="T5883" s="4"/>
    </row>
    <row r="5884" spans="18:20" x14ac:dyDescent="0.2">
      <c r="R5884" s="454"/>
      <c r="S5884" s="227"/>
      <c r="T5884" s="4"/>
    </row>
    <row r="5885" spans="18:20" x14ac:dyDescent="0.2">
      <c r="R5885" s="454"/>
      <c r="S5885" s="227"/>
      <c r="T5885" s="4"/>
    </row>
    <row r="5886" spans="18:20" x14ac:dyDescent="0.2">
      <c r="R5886" s="454"/>
      <c r="S5886" s="227"/>
      <c r="T5886" s="4"/>
    </row>
    <row r="5887" spans="18:20" x14ac:dyDescent="0.2">
      <c r="R5887" s="454"/>
      <c r="S5887" s="227"/>
      <c r="T5887" s="4"/>
    </row>
    <row r="5888" spans="18:20" x14ac:dyDescent="0.2">
      <c r="R5888" s="454"/>
      <c r="S5888" s="227"/>
      <c r="T5888" s="4"/>
    </row>
    <row r="5889" spans="18:20" x14ac:dyDescent="0.2">
      <c r="R5889" s="454"/>
      <c r="S5889" s="227"/>
      <c r="T5889" s="4"/>
    </row>
    <row r="5890" spans="18:20" x14ac:dyDescent="0.2">
      <c r="R5890" s="454"/>
      <c r="S5890" s="227"/>
      <c r="T5890" s="4"/>
    </row>
    <row r="5891" spans="18:20" x14ac:dyDescent="0.2">
      <c r="R5891" s="454"/>
      <c r="S5891" s="227"/>
      <c r="T5891" s="4"/>
    </row>
    <row r="5892" spans="18:20" x14ac:dyDescent="0.2">
      <c r="R5892" s="454"/>
      <c r="S5892" s="227"/>
      <c r="T5892" s="4"/>
    </row>
    <row r="5893" spans="18:20" x14ac:dyDescent="0.2">
      <c r="R5893" s="454"/>
      <c r="S5893" s="227"/>
      <c r="T5893" s="4"/>
    </row>
    <row r="5894" spans="18:20" x14ac:dyDescent="0.2">
      <c r="R5894" s="454"/>
      <c r="S5894" s="227"/>
      <c r="T5894" s="4"/>
    </row>
    <row r="5895" spans="18:20" x14ac:dyDescent="0.2">
      <c r="R5895" s="454"/>
      <c r="S5895" s="227"/>
      <c r="T5895" s="4"/>
    </row>
    <row r="5896" spans="18:20" x14ac:dyDescent="0.2">
      <c r="R5896" s="454"/>
      <c r="S5896" s="227"/>
      <c r="T5896" s="4"/>
    </row>
    <row r="5897" spans="18:20" x14ac:dyDescent="0.2">
      <c r="R5897" s="454"/>
      <c r="S5897" s="227"/>
      <c r="T5897" s="4"/>
    </row>
    <row r="5898" spans="18:20" x14ac:dyDescent="0.2">
      <c r="R5898" s="454"/>
      <c r="S5898" s="227"/>
      <c r="T5898" s="4"/>
    </row>
    <row r="5899" spans="18:20" x14ac:dyDescent="0.2">
      <c r="R5899" s="454"/>
      <c r="S5899" s="227"/>
      <c r="T5899" s="4"/>
    </row>
    <row r="5900" spans="18:20" x14ac:dyDescent="0.2">
      <c r="R5900" s="454"/>
      <c r="S5900" s="227"/>
      <c r="T5900" s="4"/>
    </row>
    <row r="5901" spans="18:20" x14ac:dyDescent="0.2">
      <c r="R5901" s="454"/>
      <c r="S5901" s="227"/>
      <c r="T5901" s="4"/>
    </row>
    <row r="5902" spans="18:20" x14ac:dyDescent="0.2">
      <c r="R5902" s="454"/>
      <c r="S5902" s="227"/>
      <c r="T5902" s="4"/>
    </row>
    <row r="5903" spans="18:20" x14ac:dyDescent="0.2">
      <c r="R5903" s="454"/>
      <c r="S5903" s="227"/>
      <c r="T5903" s="4"/>
    </row>
    <row r="5904" spans="18:20" x14ac:dyDescent="0.2">
      <c r="R5904" s="454"/>
      <c r="S5904" s="227"/>
      <c r="T5904" s="4"/>
    </row>
    <row r="5905" spans="18:20" x14ac:dyDescent="0.2">
      <c r="R5905" s="454"/>
      <c r="S5905" s="227"/>
      <c r="T5905" s="4"/>
    </row>
    <row r="5906" spans="18:20" x14ac:dyDescent="0.2">
      <c r="R5906" s="454"/>
      <c r="S5906" s="227"/>
      <c r="T5906" s="4"/>
    </row>
    <row r="5907" spans="18:20" x14ac:dyDescent="0.2">
      <c r="R5907" s="454"/>
      <c r="S5907" s="227"/>
      <c r="T5907" s="4"/>
    </row>
    <row r="5908" spans="18:20" x14ac:dyDescent="0.2">
      <c r="R5908" s="454"/>
      <c r="S5908" s="227"/>
      <c r="T5908" s="4"/>
    </row>
    <row r="5909" spans="18:20" x14ac:dyDescent="0.2">
      <c r="R5909" s="454"/>
      <c r="S5909" s="227"/>
      <c r="T5909" s="4"/>
    </row>
    <row r="5910" spans="18:20" x14ac:dyDescent="0.2">
      <c r="R5910" s="454"/>
      <c r="S5910" s="227"/>
      <c r="T5910" s="4"/>
    </row>
    <row r="5911" spans="18:20" x14ac:dyDescent="0.2">
      <c r="R5911" s="454"/>
      <c r="S5911" s="227"/>
      <c r="T5911" s="4"/>
    </row>
    <row r="5912" spans="18:20" x14ac:dyDescent="0.2">
      <c r="R5912" s="454"/>
      <c r="S5912" s="227"/>
      <c r="T5912" s="4"/>
    </row>
    <row r="5913" spans="18:20" x14ac:dyDescent="0.2">
      <c r="R5913" s="454"/>
      <c r="S5913" s="227"/>
      <c r="T5913" s="4"/>
    </row>
    <row r="5914" spans="18:20" x14ac:dyDescent="0.2">
      <c r="R5914" s="454"/>
      <c r="S5914" s="227"/>
      <c r="T5914" s="4"/>
    </row>
    <row r="5915" spans="18:20" x14ac:dyDescent="0.2">
      <c r="R5915" s="454"/>
      <c r="S5915" s="227"/>
      <c r="T5915" s="4"/>
    </row>
    <row r="5916" spans="18:20" x14ac:dyDescent="0.2">
      <c r="R5916" s="454"/>
      <c r="S5916" s="227"/>
      <c r="T5916" s="4"/>
    </row>
    <row r="5917" spans="18:20" x14ac:dyDescent="0.2">
      <c r="R5917" s="454"/>
      <c r="S5917" s="227"/>
      <c r="T5917" s="4"/>
    </row>
    <row r="5918" spans="18:20" x14ac:dyDescent="0.2">
      <c r="R5918" s="454"/>
      <c r="S5918" s="227"/>
      <c r="T5918" s="4"/>
    </row>
    <row r="5919" spans="18:20" x14ac:dyDescent="0.2">
      <c r="R5919" s="454"/>
      <c r="S5919" s="227"/>
      <c r="T5919" s="4"/>
    </row>
    <row r="5920" spans="18:20" x14ac:dyDescent="0.2">
      <c r="R5920" s="454"/>
      <c r="S5920" s="227"/>
      <c r="T5920" s="4"/>
    </row>
    <row r="5921" spans="18:20" x14ac:dyDescent="0.2">
      <c r="R5921" s="454"/>
      <c r="S5921" s="227"/>
      <c r="T5921" s="4"/>
    </row>
    <row r="5922" spans="18:20" x14ac:dyDescent="0.2">
      <c r="R5922" s="454"/>
      <c r="S5922" s="227"/>
      <c r="T5922" s="4"/>
    </row>
    <row r="5923" spans="18:20" x14ac:dyDescent="0.2">
      <c r="R5923" s="454"/>
      <c r="S5923" s="227"/>
      <c r="T5923" s="4"/>
    </row>
    <row r="5924" spans="18:20" x14ac:dyDescent="0.2">
      <c r="R5924" s="454"/>
      <c r="S5924" s="227"/>
      <c r="T5924" s="4"/>
    </row>
    <row r="5925" spans="18:20" x14ac:dyDescent="0.2">
      <c r="R5925" s="454"/>
      <c r="S5925" s="227"/>
      <c r="T5925" s="4"/>
    </row>
    <row r="5926" spans="18:20" x14ac:dyDescent="0.2">
      <c r="R5926" s="454"/>
      <c r="S5926" s="227"/>
      <c r="T5926" s="4"/>
    </row>
    <row r="5927" spans="18:20" x14ac:dyDescent="0.2">
      <c r="R5927" s="454"/>
      <c r="S5927" s="227"/>
      <c r="T5927" s="4"/>
    </row>
    <row r="5928" spans="18:20" x14ac:dyDescent="0.2">
      <c r="R5928" s="454"/>
      <c r="S5928" s="227"/>
      <c r="T5928" s="4"/>
    </row>
    <row r="5929" spans="18:20" x14ac:dyDescent="0.2">
      <c r="R5929" s="454"/>
      <c r="S5929" s="227"/>
      <c r="T5929" s="4"/>
    </row>
    <row r="5930" spans="18:20" x14ac:dyDescent="0.2">
      <c r="R5930" s="454"/>
      <c r="S5930" s="227"/>
      <c r="T5930" s="4"/>
    </row>
    <row r="5931" spans="18:20" x14ac:dyDescent="0.2">
      <c r="R5931" s="454"/>
      <c r="S5931" s="227"/>
      <c r="T5931" s="4"/>
    </row>
    <row r="5932" spans="18:20" x14ac:dyDescent="0.2">
      <c r="R5932" s="454"/>
      <c r="S5932" s="227"/>
      <c r="T5932" s="4"/>
    </row>
    <row r="5933" spans="18:20" x14ac:dyDescent="0.2">
      <c r="R5933" s="454"/>
      <c r="S5933" s="227"/>
      <c r="T5933" s="4"/>
    </row>
    <row r="5934" spans="18:20" x14ac:dyDescent="0.2">
      <c r="R5934" s="454"/>
      <c r="S5934" s="227"/>
      <c r="T5934" s="4"/>
    </row>
    <row r="5935" spans="18:20" x14ac:dyDescent="0.2">
      <c r="R5935" s="454"/>
      <c r="S5935" s="227"/>
      <c r="T5935" s="4"/>
    </row>
    <row r="5936" spans="18:20" x14ac:dyDescent="0.2">
      <c r="R5936" s="454"/>
      <c r="S5936" s="227"/>
      <c r="T5936" s="4"/>
    </row>
    <row r="5937" spans="18:20" x14ac:dyDescent="0.2">
      <c r="R5937" s="454"/>
      <c r="S5937" s="227"/>
      <c r="T5937" s="4"/>
    </row>
    <row r="5938" spans="18:20" x14ac:dyDescent="0.2">
      <c r="R5938" s="454"/>
      <c r="S5938" s="227"/>
      <c r="T5938" s="4"/>
    </row>
    <row r="5939" spans="18:20" x14ac:dyDescent="0.2">
      <c r="R5939" s="454"/>
      <c r="S5939" s="227"/>
      <c r="T5939" s="4"/>
    </row>
    <row r="5940" spans="18:20" x14ac:dyDescent="0.2">
      <c r="R5940" s="454"/>
      <c r="S5940" s="227"/>
      <c r="T5940" s="4"/>
    </row>
    <row r="5941" spans="18:20" x14ac:dyDescent="0.2">
      <c r="R5941" s="454"/>
      <c r="S5941" s="227"/>
      <c r="T5941" s="4"/>
    </row>
    <row r="5942" spans="18:20" x14ac:dyDescent="0.2">
      <c r="R5942" s="454"/>
      <c r="S5942" s="227"/>
      <c r="T5942" s="4"/>
    </row>
    <row r="5943" spans="18:20" x14ac:dyDescent="0.2">
      <c r="R5943" s="454"/>
      <c r="S5943" s="227"/>
      <c r="T5943" s="4"/>
    </row>
    <row r="5944" spans="18:20" x14ac:dyDescent="0.2">
      <c r="R5944" s="454"/>
      <c r="S5944" s="227"/>
      <c r="T5944" s="4"/>
    </row>
    <row r="5945" spans="18:20" x14ac:dyDescent="0.2">
      <c r="R5945" s="454"/>
      <c r="S5945" s="227"/>
      <c r="T5945" s="4"/>
    </row>
    <row r="5946" spans="18:20" x14ac:dyDescent="0.2">
      <c r="R5946" s="454"/>
      <c r="S5946" s="227"/>
      <c r="T5946" s="4"/>
    </row>
    <row r="5947" spans="18:20" x14ac:dyDescent="0.2">
      <c r="R5947" s="454"/>
      <c r="S5947" s="227"/>
      <c r="T5947" s="4"/>
    </row>
    <row r="5948" spans="18:20" x14ac:dyDescent="0.2">
      <c r="R5948" s="454"/>
      <c r="S5948" s="227"/>
      <c r="T5948" s="4"/>
    </row>
    <row r="5949" spans="18:20" x14ac:dyDescent="0.2">
      <c r="R5949" s="454"/>
      <c r="S5949" s="227"/>
      <c r="T5949" s="4"/>
    </row>
    <row r="5950" spans="18:20" x14ac:dyDescent="0.2">
      <c r="R5950" s="454"/>
      <c r="S5950" s="227"/>
      <c r="T5950" s="4"/>
    </row>
    <row r="5951" spans="18:20" x14ac:dyDescent="0.2">
      <c r="R5951" s="454"/>
      <c r="S5951" s="227"/>
      <c r="T5951" s="4"/>
    </row>
    <row r="5952" spans="18:20" x14ac:dyDescent="0.2">
      <c r="R5952" s="454"/>
      <c r="S5952" s="227"/>
      <c r="T5952" s="4"/>
    </row>
    <row r="5953" spans="18:20" x14ac:dyDescent="0.2">
      <c r="R5953" s="454"/>
      <c r="S5953" s="227"/>
      <c r="T5953" s="4"/>
    </row>
    <row r="5954" spans="18:20" x14ac:dyDescent="0.2">
      <c r="R5954" s="454"/>
      <c r="S5954" s="227"/>
      <c r="T5954" s="4"/>
    </row>
    <row r="5955" spans="18:20" x14ac:dyDescent="0.2">
      <c r="R5955" s="454"/>
      <c r="S5955" s="227"/>
      <c r="T5955" s="4"/>
    </row>
    <row r="5956" spans="18:20" x14ac:dyDescent="0.2">
      <c r="R5956" s="454"/>
      <c r="S5956" s="227"/>
      <c r="T5956" s="4"/>
    </row>
    <row r="5957" spans="18:20" x14ac:dyDescent="0.2">
      <c r="R5957" s="454"/>
      <c r="S5957" s="227"/>
      <c r="T5957" s="4"/>
    </row>
    <row r="5958" spans="18:20" x14ac:dyDescent="0.2">
      <c r="R5958" s="454"/>
      <c r="S5958" s="227"/>
      <c r="T5958" s="4"/>
    </row>
    <row r="5959" spans="18:20" x14ac:dyDescent="0.2">
      <c r="R5959" s="454"/>
      <c r="S5959" s="227"/>
      <c r="T5959" s="4"/>
    </row>
    <row r="5960" spans="18:20" x14ac:dyDescent="0.2">
      <c r="R5960" s="454"/>
      <c r="S5960" s="227"/>
      <c r="T5960" s="4"/>
    </row>
    <row r="5961" spans="18:20" x14ac:dyDescent="0.2">
      <c r="R5961" s="454"/>
      <c r="S5961" s="227"/>
      <c r="T5961" s="4"/>
    </row>
    <row r="5962" spans="18:20" x14ac:dyDescent="0.2">
      <c r="R5962" s="454"/>
      <c r="S5962" s="227"/>
      <c r="T5962" s="4"/>
    </row>
    <row r="5963" spans="18:20" x14ac:dyDescent="0.2">
      <c r="R5963" s="454"/>
      <c r="S5963" s="227"/>
      <c r="T5963" s="4"/>
    </row>
    <row r="5964" spans="18:20" x14ac:dyDescent="0.2">
      <c r="R5964" s="454"/>
      <c r="S5964" s="227"/>
      <c r="T5964" s="4"/>
    </row>
    <row r="5965" spans="18:20" x14ac:dyDescent="0.2">
      <c r="R5965" s="454"/>
      <c r="S5965" s="227"/>
      <c r="T5965" s="4"/>
    </row>
    <row r="5966" spans="18:20" x14ac:dyDescent="0.2">
      <c r="R5966" s="454"/>
      <c r="S5966" s="227"/>
      <c r="T5966" s="4"/>
    </row>
    <row r="5967" spans="18:20" x14ac:dyDescent="0.2">
      <c r="R5967" s="454"/>
      <c r="S5967" s="227"/>
      <c r="T5967" s="4"/>
    </row>
    <row r="5968" spans="18:20" x14ac:dyDescent="0.2">
      <c r="R5968" s="454"/>
      <c r="S5968" s="227"/>
      <c r="T5968" s="4"/>
    </row>
    <row r="5969" spans="18:20" x14ac:dyDescent="0.2">
      <c r="R5969" s="454"/>
      <c r="S5969" s="227"/>
      <c r="T5969" s="4"/>
    </row>
    <row r="5970" spans="18:20" x14ac:dyDescent="0.2">
      <c r="R5970" s="454"/>
      <c r="S5970" s="227"/>
      <c r="T5970" s="4"/>
    </row>
    <row r="5971" spans="18:20" x14ac:dyDescent="0.2">
      <c r="R5971" s="454"/>
      <c r="S5971" s="227"/>
      <c r="T5971" s="4"/>
    </row>
    <row r="5972" spans="18:20" x14ac:dyDescent="0.2">
      <c r="R5972" s="454"/>
      <c r="S5972" s="227"/>
      <c r="T5972" s="4"/>
    </row>
    <row r="5973" spans="18:20" x14ac:dyDescent="0.2">
      <c r="R5973" s="454"/>
      <c r="S5973" s="227"/>
      <c r="T5973" s="4"/>
    </row>
    <row r="5974" spans="18:20" x14ac:dyDescent="0.2">
      <c r="R5974" s="454"/>
      <c r="S5974" s="227"/>
      <c r="T5974" s="4"/>
    </row>
    <row r="5975" spans="18:20" x14ac:dyDescent="0.2">
      <c r="R5975" s="454"/>
      <c r="S5975" s="227"/>
      <c r="T5975" s="4"/>
    </row>
    <row r="5976" spans="18:20" x14ac:dyDescent="0.2">
      <c r="R5976" s="454"/>
      <c r="S5976" s="227"/>
      <c r="T5976" s="4"/>
    </row>
    <row r="5977" spans="18:20" x14ac:dyDescent="0.2">
      <c r="R5977" s="454"/>
      <c r="S5977" s="227"/>
      <c r="T5977" s="4"/>
    </row>
    <row r="5978" spans="18:20" x14ac:dyDescent="0.2">
      <c r="R5978" s="454"/>
      <c r="S5978" s="227"/>
      <c r="T5978" s="4"/>
    </row>
    <row r="5979" spans="18:20" x14ac:dyDescent="0.2">
      <c r="R5979" s="454"/>
      <c r="S5979" s="227"/>
      <c r="T5979" s="4"/>
    </row>
    <row r="5980" spans="18:20" x14ac:dyDescent="0.2">
      <c r="R5980" s="454"/>
      <c r="S5980" s="227"/>
      <c r="T5980" s="4"/>
    </row>
    <row r="5981" spans="18:20" x14ac:dyDescent="0.2">
      <c r="R5981" s="454"/>
      <c r="S5981" s="227"/>
      <c r="T5981" s="4"/>
    </row>
    <row r="5982" spans="18:20" x14ac:dyDescent="0.2">
      <c r="R5982" s="454"/>
      <c r="S5982" s="227"/>
      <c r="T5982" s="4"/>
    </row>
    <row r="5983" spans="18:20" x14ac:dyDescent="0.2">
      <c r="R5983" s="454"/>
      <c r="S5983" s="227"/>
      <c r="T5983" s="4"/>
    </row>
    <row r="5984" spans="18:20" x14ac:dyDescent="0.2">
      <c r="R5984" s="454"/>
      <c r="S5984" s="227"/>
      <c r="T5984" s="4"/>
    </row>
    <row r="5985" spans="18:20" x14ac:dyDescent="0.2">
      <c r="R5985" s="454"/>
      <c r="S5985" s="227"/>
      <c r="T5985" s="4"/>
    </row>
    <row r="5986" spans="18:20" x14ac:dyDescent="0.2">
      <c r="R5986" s="454"/>
      <c r="S5986" s="227"/>
      <c r="T5986" s="4"/>
    </row>
    <row r="5987" spans="18:20" x14ac:dyDescent="0.2">
      <c r="R5987" s="454"/>
      <c r="S5987" s="227"/>
      <c r="T5987" s="4"/>
    </row>
    <row r="5988" spans="18:20" x14ac:dyDescent="0.2">
      <c r="R5988" s="454"/>
      <c r="S5988" s="227"/>
      <c r="T5988" s="4"/>
    </row>
    <row r="5989" spans="18:20" x14ac:dyDescent="0.2">
      <c r="R5989" s="454"/>
      <c r="S5989" s="227"/>
      <c r="T5989" s="4"/>
    </row>
    <row r="5990" spans="18:20" x14ac:dyDescent="0.2">
      <c r="R5990" s="454"/>
      <c r="S5990" s="227"/>
      <c r="T5990" s="4"/>
    </row>
    <row r="5991" spans="18:20" x14ac:dyDescent="0.2">
      <c r="R5991" s="454"/>
      <c r="S5991" s="227"/>
      <c r="T5991" s="4"/>
    </row>
    <row r="5992" spans="18:20" x14ac:dyDescent="0.2">
      <c r="R5992" s="454"/>
      <c r="S5992" s="227"/>
      <c r="T5992" s="4"/>
    </row>
    <row r="5993" spans="18:20" x14ac:dyDescent="0.2">
      <c r="R5993" s="454"/>
      <c r="S5993" s="227"/>
      <c r="T5993" s="4"/>
    </row>
    <row r="5994" spans="18:20" x14ac:dyDescent="0.2">
      <c r="R5994" s="454"/>
      <c r="S5994" s="227"/>
      <c r="T5994" s="4"/>
    </row>
    <row r="5995" spans="18:20" x14ac:dyDescent="0.2">
      <c r="R5995" s="454"/>
      <c r="S5995" s="227"/>
      <c r="T5995" s="4"/>
    </row>
    <row r="5996" spans="18:20" x14ac:dyDescent="0.2">
      <c r="R5996" s="454"/>
      <c r="S5996" s="227"/>
      <c r="T5996" s="4"/>
    </row>
    <row r="5997" spans="18:20" x14ac:dyDescent="0.2">
      <c r="R5997" s="454"/>
      <c r="S5997" s="227"/>
      <c r="T5997" s="4"/>
    </row>
    <row r="5998" spans="18:20" x14ac:dyDescent="0.2">
      <c r="R5998" s="454"/>
      <c r="S5998" s="227"/>
      <c r="T5998" s="4"/>
    </row>
    <row r="5999" spans="18:20" x14ac:dyDescent="0.2">
      <c r="R5999" s="454"/>
      <c r="S5999" s="227"/>
      <c r="T5999" s="4"/>
    </row>
    <row r="6000" spans="18:20" x14ac:dyDescent="0.2">
      <c r="R6000" s="454"/>
      <c r="S6000" s="227"/>
      <c r="T6000" s="4"/>
    </row>
    <row r="6001" spans="18:20" x14ac:dyDescent="0.2">
      <c r="R6001" s="454"/>
      <c r="S6001" s="227"/>
      <c r="T6001" s="4"/>
    </row>
    <row r="6002" spans="18:20" x14ac:dyDescent="0.2">
      <c r="R6002" s="454"/>
      <c r="S6002" s="227"/>
      <c r="T6002" s="4"/>
    </row>
    <row r="6003" spans="18:20" x14ac:dyDescent="0.2">
      <c r="R6003" s="454"/>
      <c r="S6003" s="227"/>
      <c r="T6003" s="4"/>
    </row>
    <row r="6004" spans="18:20" x14ac:dyDescent="0.2">
      <c r="R6004" s="454"/>
      <c r="S6004" s="227"/>
      <c r="T6004" s="4"/>
    </row>
    <row r="6005" spans="18:20" x14ac:dyDescent="0.2">
      <c r="R6005" s="454"/>
      <c r="S6005" s="227"/>
      <c r="T6005" s="4"/>
    </row>
    <row r="6006" spans="18:20" x14ac:dyDescent="0.2">
      <c r="R6006" s="454"/>
      <c r="S6006" s="227"/>
      <c r="T6006" s="4"/>
    </row>
    <row r="6007" spans="18:20" x14ac:dyDescent="0.2">
      <c r="R6007" s="454"/>
      <c r="S6007" s="227"/>
      <c r="T6007" s="4"/>
    </row>
    <row r="6008" spans="18:20" x14ac:dyDescent="0.2">
      <c r="R6008" s="454"/>
      <c r="S6008" s="227"/>
      <c r="T6008" s="4"/>
    </row>
    <row r="6009" spans="18:20" x14ac:dyDescent="0.2">
      <c r="R6009" s="454"/>
      <c r="S6009" s="227"/>
      <c r="T6009" s="4"/>
    </row>
    <row r="6010" spans="18:20" x14ac:dyDescent="0.2">
      <c r="R6010" s="454"/>
      <c r="S6010" s="227"/>
      <c r="T6010" s="4"/>
    </row>
    <row r="6011" spans="18:20" x14ac:dyDescent="0.2">
      <c r="R6011" s="454"/>
      <c r="S6011" s="227"/>
      <c r="T6011" s="4"/>
    </row>
    <row r="6012" spans="18:20" x14ac:dyDescent="0.2">
      <c r="R6012" s="454"/>
      <c r="S6012" s="227"/>
      <c r="T6012" s="4"/>
    </row>
    <row r="6013" spans="18:20" x14ac:dyDescent="0.2">
      <c r="R6013" s="454"/>
      <c r="S6013" s="227"/>
      <c r="T6013" s="4"/>
    </row>
    <row r="6014" spans="18:20" x14ac:dyDescent="0.2">
      <c r="R6014" s="454"/>
      <c r="S6014" s="227"/>
      <c r="T6014" s="4"/>
    </row>
    <row r="6015" spans="18:20" x14ac:dyDescent="0.2">
      <c r="R6015" s="454"/>
      <c r="S6015" s="227"/>
      <c r="T6015" s="4"/>
    </row>
    <row r="6016" spans="18:20" x14ac:dyDescent="0.2">
      <c r="R6016" s="454"/>
      <c r="S6016" s="227"/>
      <c r="T6016" s="4"/>
    </row>
    <row r="6017" spans="18:20" x14ac:dyDescent="0.2">
      <c r="R6017" s="454"/>
      <c r="S6017" s="227"/>
      <c r="T6017" s="4"/>
    </row>
    <row r="6018" spans="18:20" x14ac:dyDescent="0.2">
      <c r="R6018" s="454"/>
      <c r="S6018" s="227"/>
      <c r="T6018" s="4"/>
    </row>
    <row r="6019" spans="18:20" x14ac:dyDescent="0.2">
      <c r="R6019" s="454"/>
      <c r="S6019" s="227"/>
      <c r="T6019" s="4"/>
    </row>
    <row r="6020" spans="18:20" x14ac:dyDescent="0.2">
      <c r="R6020" s="454"/>
      <c r="S6020" s="227"/>
      <c r="T6020" s="4"/>
    </row>
    <row r="6021" spans="18:20" x14ac:dyDescent="0.2">
      <c r="R6021" s="454"/>
      <c r="S6021" s="227"/>
      <c r="T6021" s="4"/>
    </row>
    <row r="6022" spans="18:20" x14ac:dyDescent="0.2">
      <c r="R6022" s="454"/>
      <c r="S6022" s="227"/>
      <c r="T6022" s="4"/>
    </row>
    <row r="6023" spans="18:20" x14ac:dyDescent="0.2">
      <c r="R6023" s="454"/>
      <c r="S6023" s="227"/>
      <c r="T6023" s="4"/>
    </row>
    <row r="6024" spans="18:20" x14ac:dyDescent="0.2">
      <c r="R6024" s="454"/>
      <c r="S6024" s="227"/>
      <c r="T6024" s="4"/>
    </row>
    <row r="6025" spans="18:20" x14ac:dyDescent="0.2">
      <c r="R6025" s="454"/>
      <c r="S6025" s="227"/>
      <c r="T6025" s="4"/>
    </row>
    <row r="6026" spans="18:20" x14ac:dyDescent="0.2">
      <c r="R6026" s="454"/>
      <c r="S6026" s="227"/>
      <c r="T6026" s="4"/>
    </row>
    <row r="6027" spans="18:20" x14ac:dyDescent="0.2">
      <c r="R6027" s="454"/>
      <c r="S6027" s="227"/>
      <c r="T6027" s="4"/>
    </row>
    <row r="6028" spans="18:20" x14ac:dyDescent="0.2">
      <c r="R6028" s="454"/>
      <c r="S6028" s="227"/>
      <c r="T6028" s="4"/>
    </row>
    <row r="6029" spans="18:20" x14ac:dyDescent="0.2">
      <c r="R6029" s="454"/>
      <c r="S6029" s="227"/>
      <c r="T6029" s="4"/>
    </row>
    <row r="6030" spans="18:20" x14ac:dyDescent="0.2">
      <c r="R6030" s="454"/>
      <c r="S6030" s="227"/>
      <c r="T6030" s="4"/>
    </row>
    <row r="6031" spans="18:20" x14ac:dyDescent="0.2">
      <c r="R6031" s="454"/>
      <c r="S6031" s="227"/>
      <c r="T6031" s="4"/>
    </row>
    <row r="6032" spans="18:20" x14ac:dyDescent="0.2">
      <c r="R6032" s="454"/>
      <c r="S6032" s="227"/>
      <c r="T6032" s="4"/>
    </row>
    <row r="6033" spans="18:20" x14ac:dyDescent="0.2">
      <c r="R6033" s="454"/>
      <c r="S6033" s="227"/>
      <c r="T6033" s="4"/>
    </row>
    <row r="6034" spans="18:20" x14ac:dyDescent="0.2">
      <c r="R6034" s="454"/>
      <c r="S6034" s="227"/>
      <c r="T6034" s="4"/>
    </row>
    <row r="6035" spans="18:20" x14ac:dyDescent="0.2">
      <c r="R6035" s="454"/>
      <c r="S6035" s="227"/>
      <c r="T6035" s="4"/>
    </row>
    <row r="6036" spans="18:20" x14ac:dyDescent="0.2">
      <c r="R6036" s="454"/>
      <c r="S6036" s="227"/>
      <c r="T6036" s="4"/>
    </row>
    <row r="6037" spans="18:20" x14ac:dyDescent="0.2">
      <c r="R6037" s="454"/>
      <c r="S6037" s="227"/>
      <c r="T6037" s="4"/>
    </row>
    <row r="6038" spans="18:20" x14ac:dyDescent="0.2">
      <c r="R6038" s="454"/>
      <c r="S6038" s="227"/>
      <c r="T6038" s="4"/>
    </row>
    <row r="6039" spans="18:20" x14ac:dyDescent="0.2">
      <c r="R6039" s="454"/>
      <c r="S6039" s="227"/>
      <c r="T6039" s="4"/>
    </row>
    <row r="6040" spans="18:20" x14ac:dyDescent="0.2">
      <c r="R6040" s="454"/>
      <c r="S6040" s="227"/>
      <c r="T6040" s="4"/>
    </row>
    <row r="6041" spans="18:20" x14ac:dyDescent="0.2">
      <c r="R6041" s="454"/>
      <c r="S6041" s="227"/>
      <c r="T6041" s="4"/>
    </row>
    <row r="6042" spans="18:20" x14ac:dyDescent="0.2">
      <c r="R6042" s="454"/>
      <c r="S6042" s="227"/>
      <c r="T6042" s="4"/>
    </row>
    <row r="6043" spans="18:20" x14ac:dyDescent="0.2">
      <c r="R6043" s="454"/>
      <c r="S6043" s="227"/>
      <c r="T6043" s="4"/>
    </row>
    <row r="6044" spans="18:20" x14ac:dyDescent="0.2">
      <c r="R6044" s="454"/>
      <c r="S6044" s="227"/>
      <c r="T6044" s="4"/>
    </row>
    <row r="6045" spans="18:20" x14ac:dyDescent="0.2">
      <c r="R6045" s="454"/>
      <c r="S6045" s="227"/>
      <c r="T6045" s="4"/>
    </row>
    <row r="6046" spans="18:20" x14ac:dyDescent="0.2">
      <c r="R6046" s="454"/>
      <c r="S6046" s="227"/>
      <c r="T6046" s="4"/>
    </row>
    <row r="6047" spans="18:20" x14ac:dyDescent="0.2">
      <c r="R6047" s="454"/>
      <c r="S6047" s="227"/>
      <c r="T6047" s="4"/>
    </row>
    <row r="6048" spans="18:20" x14ac:dyDescent="0.2">
      <c r="R6048" s="454"/>
      <c r="S6048" s="227"/>
      <c r="T6048" s="4"/>
    </row>
    <row r="6049" spans="18:20" x14ac:dyDescent="0.2">
      <c r="R6049" s="454"/>
      <c r="S6049" s="227"/>
      <c r="T6049" s="4"/>
    </row>
    <row r="6050" spans="18:20" x14ac:dyDescent="0.2">
      <c r="R6050" s="454"/>
      <c r="S6050" s="227"/>
      <c r="T6050" s="4"/>
    </row>
    <row r="6051" spans="18:20" x14ac:dyDescent="0.2">
      <c r="R6051" s="454"/>
      <c r="S6051" s="227"/>
      <c r="T6051" s="4"/>
    </row>
    <row r="6052" spans="18:20" x14ac:dyDescent="0.2">
      <c r="R6052" s="454"/>
      <c r="S6052" s="227"/>
      <c r="T6052" s="4"/>
    </row>
    <row r="6053" spans="18:20" x14ac:dyDescent="0.2">
      <c r="R6053" s="454"/>
      <c r="S6053" s="227"/>
      <c r="T6053" s="4"/>
    </row>
    <row r="6054" spans="18:20" x14ac:dyDescent="0.2">
      <c r="R6054" s="454"/>
      <c r="S6054" s="227"/>
      <c r="T6054" s="4"/>
    </row>
    <row r="6055" spans="18:20" x14ac:dyDescent="0.2">
      <c r="R6055" s="454"/>
      <c r="S6055" s="227"/>
      <c r="T6055" s="4"/>
    </row>
    <row r="6056" spans="18:20" x14ac:dyDescent="0.2">
      <c r="R6056" s="454"/>
      <c r="S6056" s="227"/>
      <c r="T6056" s="4"/>
    </row>
    <row r="6057" spans="18:20" x14ac:dyDescent="0.2">
      <c r="R6057" s="454"/>
      <c r="S6057" s="227"/>
      <c r="T6057" s="4"/>
    </row>
    <row r="6058" spans="18:20" x14ac:dyDescent="0.2">
      <c r="R6058" s="454"/>
      <c r="S6058" s="227"/>
      <c r="T6058" s="4"/>
    </row>
    <row r="6059" spans="18:20" x14ac:dyDescent="0.2">
      <c r="R6059" s="454"/>
      <c r="S6059" s="227"/>
      <c r="T6059" s="4"/>
    </row>
    <row r="6060" spans="18:20" x14ac:dyDescent="0.2">
      <c r="R6060" s="454"/>
      <c r="S6060" s="227"/>
      <c r="T6060" s="4"/>
    </row>
    <row r="6061" spans="18:20" x14ac:dyDescent="0.2">
      <c r="R6061" s="454"/>
      <c r="S6061" s="227"/>
      <c r="T6061" s="4"/>
    </row>
    <row r="6062" spans="18:20" x14ac:dyDescent="0.2">
      <c r="R6062" s="454"/>
      <c r="S6062" s="227"/>
      <c r="T6062" s="4"/>
    </row>
    <row r="6063" spans="18:20" x14ac:dyDescent="0.2">
      <c r="R6063" s="454"/>
      <c r="S6063" s="227"/>
      <c r="T6063" s="4"/>
    </row>
    <row r="6064" spans="18:20" x14ac:dyDescent="0.2">
      <c r="R6064" s="454"/>
      <c r="S6064" s="227"/>
      <c r="T6064" s="4"/>
    </row>
    <row r="6065" spans="18:20" x14ac:dyDescent="0.2">
      <c r="R6065" s="454"/>
      <c r="S6065" s="227"/>
      <c r="T6065" s="4"/>
    </row>
    <row r="6066" spans="18:20" x14ac:dyDescent="0.2">
      <c r="R6066" s="454"/>
      <c r="S6066" s="227"/>
      <c r="T6066" s="4"/>
    </row>
    <row r="6067" spans="18:20" x14ac:dyDescent="0.2">
      <c r="R6067" s="454"/>
      <c r="S6067" s="227"/>
      <c r="T6067" s="4"/>
    </row>
    <row r="6068" spans="18:20" x14ac:dyDescent="0.2">
      <c r="R6068" s="454"/>
      <c r="S6068" s="227"/>
      <c r="T6068" s="4"/>
    </row>
    <row r="6069" spans="18:20" x14ac:dyDescent="0.2">
      <c r="R6069" s="454"/>
      <c r="S6069" s="227"/>
      <c r="T6069" s="4"/>
    </row>
    <row r="6070" spans="18:20" x14ac:dyDescent="0.2">
      <c r="R6070" s="454"/>
      <c r="S6070" s="227"/>
      <c r="T6070" s="4"/>
    </row>
    <row r="6071" spans="18:20" x14ac:dyDescent="0.2">
      <c r="R6071" s="454"/>
      <c r="S6071" s="227"/>
      <c r="T6071" s="4"/>
    </row>
    <row r="6072" spans="18:20" x14ac:dyDescent="0.2">
      <c r="R6072" s="454"/>
      <c r="S6072" s="227"/>
      <c r="T6072" s="4"/>
    </row>
    <row r="6073" spans="18:20" x14ac:dyDescent="0.2">
      <c r="R6073" s="454"/>
      <c r="S6073" s="227"/>
      <c r="T6073" s="4"/>
    </row>
    <row r="6074" spans="18:20" x14ac:dyDescent="0.2">
      <c r="R6074" s="454"/>
      <c r="S6074" s="227"/>
      <c r="T6074" s="4"/>
    </row>
    <row r="6075" spans="18:20" x14ac:dyDescent="0.2">
      <c r="R6075" s="454"/>
      <c r="S6075" s="227"/>
      <c r="T6075" s="4"/>
    </row>
    <row r="6076" spans="18:20" x14ac:dyDescent="0.2">
      <c r="R6076" s="454"/>
      <c r="S6076" s="227"/>
      <c r="T6076" s="4"/>
    </row>
    <row r="6077" spans="18:20" x14ac:dyDescent="0.2">
      <c r="R6077" s="454"/>
      <c r="S6077" s="227"/>
      <c r="T6077" s="4"/>
    </row>
    <row r="6078" spans="18:20" x14ac:dyDescent="0.2">
      <c r="R6078" s="454"/>
      <c r="S6078" s="227"/>
      <c r="T6078" s="4"/>
    </row>
    <row r="6079" spans="18:20" x14ac:dyDescent="0.2">
      <c r="R6079" s="454"/>
      <c r="S6079" s="227"/>
      <c r="T6079" s="4"/>
    </row>
    <row r="6080" spans="18:20" x14ac:dyDescent="0.2">
      <c r="R6080" s="454"/>
      <c r="S6080" s="227"/>
      <c r="T6080" s="4"/>
    </row>
    <row r="6081" spans="18:20" x14ac:dyDescent="0.2">
      <c r="R6081" s="454"/>
      <c r="S6081" s="227"/>
      <c r="T6081" s="4"/>
    </row>
    <row r="6082" spans="18:20" x14ac:dyDescent="0.2">
      <c r="R6082" s="454"/>
      <c r="S6082" s="227"/>
      <c r="T6082" s="4"/>
    </row>
    <row r="6083" spans="18:20" x14ac:dyDescent="0.2">
      <c r="R6083" s="454"/>
      <c r="S6083" s="227"/>
      <c r="T6083" s="4"/>
    </row>
    <row r="6084" spans="18:20" x14ac:dyDescent="0.2">
      <c r="R6084" s="454"/>
      <c r="S6084" s="227"/>
      <c r="T6084" s="4"/>
    </row>
    <row r="6085" spans="18:20" x14ac:dyDescent="0.2">
      <c r="R6085" s="454"/>
      <c r="S6085" s="227"/>
      <c r="T6085" s="4"/>
    </row>
    <row r="6086" spans="18:20" x14ac:dyDescent="0.2">
      <c r="R6086" s="454"/>
      <c r="S6086" s="227"/>
      <c r="T6086" s="4"/>
    </row>
    <row r="6087" spans="18:20" x14ac:dyDescent="0.2">
      <c r="R6087" s="454"/>
      <c r="S6087" s="227"/>
      <c r="T6087" s="4"/>
    </row>
    <row r="6088" spans="18:20" x14ac:dyDescent="0.2">
      <c r="R6088" s="454"/>
      <c r="S6088" s="227"/>
      <c r="T6088" s="4"/>
    </row>
    <row r="6089" spans="18:20" x14ac:dyDescent="0.2">
      <c r="R6089" s="454"/>
      <c r="S6089" s="227"/>
      <c r="T6089" s="4"/>
    </row>
    <row r="6090" spans="18:20" x14ac:dyDescent="0.2">
      <c r="R6090" s="454"/>
      <c r="S6090" s="227"/>
      <c r="T6090" s="4"/>
    </row>
    <row r="6091" spans="18:20" x14ac:dyDescent="0.2">
      <c r="R6091" s="454"/>
      <c r="S6091" s="227"/>
      <c r="T6091" s="4"/>
    </row>
    <row r="6092" spans="18:20" x14ac:dyDescent="0.2">
      <c r="R6092" s="454"/>
      <c r="S6092" s="227"/>
      <c r="T6092" s="4"/>
    </row>
    <row r="6093" spans="18:20" x14ac:dyDescent="0.2">
      <c r="R6093" s="454"/>
      <c r="S6093" s="227"/>
      <c r="T6093" s="4"/>
    </row>
    <row r="6094" spans="18:20" x14ac:dyDescent="0.2">
      <c r="R6094" s="454"/>
      <c r="S6094" s="227"/>
      <c r="T6094" s="4"/>
    </row>
    <row r="6095" spans="18:20" x14ac:dyDescent="0.2">
      <c r="R6095" s="454"/>
      <c r="S6095" s="227"/>
      <c r="T6095" s="4"/>
    </row>
    <row r="6096" spans="18:20" x14ac:dyDescent="0.2">
      <c r="R6096" s="454"/>
      <c r="S6096" s="227"/>
      <c r="T6096" s="4"/>
    </row>
    <row r="6097" spans="18:20" x14ac:dyDescent="0.2">
      <c r="R6097" s="454"/>
      <c r="S6097" s="227"/>
      <c r="T6097" s="4"/>
    </row>
    <row r="6098" spans="18:20" x14ac:dyDescent="0.2">
      <c r="R6098" s="454"/>
      <c r="S6098" s="227"/>
      <c r="T6098" s="4"/>
    </row>
    <row r="6099" spans="18:20" x14ac:dyDescent="0.2">
      <c r="R6099" s="454"/>
      <c r="S6099" s="227"/>
      <c r="T6099" s="4"/>
    </row>
    <row r="6100" spans="18:20" x14ac:dyDescent="0.2">
      <c r="R6100" s="454"/>
      <c r="S6100" s="227"/>
      <c r="T6100" s="4"/>
    </row>
    <row r="6101" spans="18:20" x14ac:dyDescent="0.2">
      <c r="R6101" s="454"/>
      <c r="S6101" s="227"/>
      <c r="T6101" s="4"/>
    </row>
    <row r="6102" spans="18:20" x14ac:dyDescent="0.2">
      <c r="R6102" s="454"/>
      <c r="S6102" s="227"/>
      <c r="T6102" s="4"/>
    </row>
    <row r="6103" spans="18:20" x14ac:dyDescent="0.2">
      <c r="R6103" s="454"/>
      <c r="S6103" s="227"/>
      <c r="T6103" s="4"/>
    </row>
    <row r="6104" spans="18:20" x14ac:dyDescent="0.2">
      <c r="R6104" s="454"/>
      <c r="S6104" s="227"/>
      <c r="T6104" s="4"/>
    </row>
    <row r="6105" spans="18:20" x14ac:dyDescent="0.2">
      <c r="R6105" s="454"/>
      <c r="S6105" s="227"/>
      <c r="T6105" s="4"/>
    </row>
    <row r="6106" spans="18:20" x14ac:dyDescent="0.2">
      <c r="R6106" s="454"/>
      <c r="S6106" s="227"/>
      <c r="T6106" s="4"/>
    </row>
    <row r="6107" spans="18:20" x14ac:dyDescent="0.2">
      <c r="R6107" s="454"/>
      <c r="S6107" s="227"/>
      <c r="T6107" s="4"/>
    </row>
    <row r="6108" spans="18:20" x14ac:dyDescent="0.2">
      <c r="R6108" s="454"/>
      <c r="S6108" s="227"/>
      <c r="T6108" s="4"/>
    </row>
    <row r="6109" spans="18:20" x14ac:dyDescent="0.2">
      <c r="R6109" s="454"/>
      <c r="S6109" s="227"/>
      <c r="T6109" s="4"/>
    </row>
    <row r="6110" spans="18:20" x14ac:dyDescent="0.2">
      <c r="R6110" s="454"/>
      <c r="S6110" s="227"/>
      <c r="T6110" s="4"/>
    </row>
    <row r="6111" spans="18:20" x14ac:dyDescent="0.2">
      <c r="R6111" s="454"/>
      <c r="S6111" s="227"/>
      <c r="T6111" s="4"/>
    </row>
    <row r="6112" spans="18:20" x14ac:dyDescent="0.2">
      <c r="R6112" s="454"/>
      <c r="S6112" s="227"/>
      <c r="T6112" s="4"/>
    </row>
    <row r="6113" spans="18:20" x14ac:dyDescent="0.2">
      <c r="R6113" s="454"/>
      <c r="S6113" s="227"/>
      <c r="T6113" s="4"/>
    </row>
    <row r="6114" spans="18:20" x14ac:dyDescent="0.2">
      <c r="R6114" s="454"/>
      <c r="S6114" s="227"/>
      <c r="T6114" s="4"/>
    </row>
    <row r="6115" spans="18:20" x14ac:dyDescent="0.2">
      <c r="R6115" s="454"/>
      <c r="S6115" s="227"/>
      <c r="T6115" s="4"/>
    </row>
    <row r="6116" spans="18:20" x14ac:dyDescent="0.2">
      <c r="R6116" s="454"/>
      <c r="S6116" s="227"/>
      <c r="T6116" s="4"/>
    </row>
    <row r="6117" spans="18:20" x14ac:dyDescent="0.2">
      <c r="R6117" s="454"/>
      <c r="S6117" s="227"/>
      <c r="T6117" s="4"/>
    </row>
    <row r="6118" spans="18:20" x14ac:dyDescent="0.2">
      <c r="R6118" s="454"/>
      <c r="S6118" s="227"/>
      <c r="T6118" s="4"/>
    </row>
    <row r="6119" spans="18:20" x14ac:dyDescent="0.2">
      <c r="R6119" s="454"/>
      <c r="S6119" s="227"/>
      <c r="T6119" s="4"/>
    </row>
    <row r="6120" spans="18:20" x14ac:dyDescent="0.2">
      <c r="R6120" s="454"/>
      <c r="S6120" s="227"/>
      <c r="T6120" s="4"/>
    </row>
    <row r="6121" spans="18:20" x14ac:dyDescent="0.2">
      <c r="R6121" s="454"/>
      <c r="S6121" s="227"/>
      <c r="T6121" s="4"/>
    </row>
    <row r="6122" spans="18:20" x14ac:dyDescent="0.2">
      <c r="R6122" s="454"/>
      <c r="S6122" s="227"/>
      <c r="T6122" s="4"/>
    </row>
    <row r="6123" spans="18:20" x14ac:dyDescent="0.2">
      <c r="R6123" s="454"/>
      <c r="S6123" s="227"/>
      <c r="T6123" s="4"/>
    </row>
    <row r="6124" spans="18:20" x14ac:dyDescent="0.2">
      <c r="R6124" s="454"/>
      <c r="S6124" s="227"/>
      <c r="T6124" s="4"/>
    </row>
    <row r="6125" spans="18:20" x14ac:dyDescent="0.2">
      <c r="R6125" s="454"/>
      <c r="S6125" s="227"/>
      <c r="T6125" s="4"/>
    </row>
    <row r="6126" spans="18:20" x14ac:dyDescent="0.2">
      <c r="R6126" s="454"/>
      <c r="S6126" s="227"/>
      <c r="T6126" s="4"/>
    </row>
    <row r="6127" spans="18:20" x14ac:dyDescent="0.2">
      <c r="R6127" s="454"/>
      <c r="S6127" s="227"/>
      <c r="T6127" s="4"/>
    </row>
    <row r="6128" spans="18:20" x14ac:dyDescent="0.2">
      <c r="R6128" s="454"/>
      <c r="S6128" s="227"/>
      <c r="T6128" s="4"/>
    </row>
    <row r="6129" spans="18:20" x14ac:dyDescent="0.2">
      <c r="R6129" s="454"/>
      <c r="S6129" s="227"/>
      <c r="T6129" s="4"/>
    </row>
    <row r="6130" spans="18:20" x14ac:dyDescent="0.2">
      <c r="R6130" s="454"/>
      <c r="S6130" s="227"/>
      <c r="T6130" s="4"/>
    </row>
    <row r="6131" spans="18:20" x14ac:dyDescent="0.2">
      <c r="R6131" s="454"/>
      <c r="S6131" s="227"/>
      <c r="T6131" s="4"/>
    </row>
    <row r="6132" spans="18:20" x14ac:dyDescent="0.2">
      <c r="R6132" s="454"/>
      <c r="S6132" s="227"/>
      <c r="T6132" s="4"/>
    </row>
    <row r="6133" spans="18:20" x14ac:dyDescent="0.2">
      <c r="R6133" s="454"/>
      <c r="S6133" s="227"/>
      <c r="T6133" s="4"/>
    </row>
    <row r="6134" spans="18:20" x14ac:dyDescent="0.2">
      <c r="R6134" s="454"/>
      <c r="S6134" s="227"/>
      <c r="T6134" s="4"/>
    </row>
    <row r="6135" spans="18:20" x14ac:dyDescent="0.2">
      <c r="R6135" s="454"/>
      <c r="S6135" s="227"/>
      <c r="T6135" s="4"/>
    </row>
    <row r="6136" spans="18:20" x14ac:dyDescent="0.2">
      <c r="R6136" s="454"/>
      <c r="S6136" s="227"/>
      <c r="T6136" s="4"/>
    </row>
    <row r="6137" spans="18:20" x14ac:dyDescent="0.2">
      <c r="R6137" s="454"/>
      <c r="S6137" s="227"/>
      <c r="T6137" s="4"/>
    </row>
    <row r="6138" spans="18:20" x14ac:dyDescent="0.2">
      <c r="R6138" s="454"/>
      <c r="S6138" s="227"/>
      <c r="T6138" s="4"/>
    </row>
    <row r="6139" spans="18:20" x14ac:dyDescent="0.2">
      <c r="R6139" s="454"/>
      <c r="S6139" s="227"/>
      <c r="T6139" s="4"/>
    </row>
    <row r="6140" spans="18:20" x14ac:dyDescent="0.2">
      <c r="R6140" s="454"/>
      <c r="S6140" s="227"/>
      <c r="T6140" s="4"/>
    </row>
    <row r="6141" spans="18:20" x14ac:dyDescent="0.2">
      <c r="R6141" s="454"/>
      <c r="S6141" s="227"/>
      <c r="T6141" s="4"/>
    </row>
    <row r="6142" spans="18:20" x14ac:dyDescent="0.2">
      <c r="R6142" s="454"/>
      <c r="S6142" s="227"/>
      <c r="T6142" s="4"/>
    </row>
    <row r="6143" spans="18:20" x14ac:dyDescent="0.2">
      <c r="R6143" s="454"/>
      <c r="S6143" s="227"/>
      <c r="T6143" s="4"/>
    </row>
    <row r="6144" spans="18:20" x14ac:dyDescent="0.2">
      <c r="R6144" s="454"/>
      <c r="S6144" s="227"/>
      <c r="T6144" s="4"/>
    </row>
    <row r="6145" spans="18:20" x14ac:dyDescent="0.2">
      <c r="R6145" s="454"/>
      <c r="S6145" s="227"/>
      <c r="T6145" s="4"/>
    </row>
    <row r="6146" spans="18:20" x14ac:dyDescent="0.2">
      <c r="R6146" s="454"/>
      <c r="S6146" s="227"/>
      <c r="T6146" s="4"/>
    </row>
    <row r="6147" spans="18:20" x14ac:dyDescent="0.2">
      <c r="R6147" s="454"/>
      <c r="S6147" s="227"/>
      <c r="T6147" s="4"/>
    </row>
    <row r="6148" spans="18:20" x14ac:dyDescent="0.2">
      <c r="R6148" s="454"/>
      <c r="S6148" s="227"/>
      <c r="T6148" s="4"/>
    </row>
    <row r="6149" spans="18:20" x14ac:dyDescent="0.2">
      <c r="R6149" s="454"/>
      <c r="S6149" s="227"/>
      <c r="T6149" s="4"/>
    </row>
    <row r="6150" spans="18:20" x14ac:dyDescent="0.2">
      <c r="R6150" s="454"/>
      <c r="S6150" s="227"/>
      <c r="T6150" s="4"/>
    </row>
    <row r="6151" spans="18:20" x14ac:dyDescent="0.2">
      <c r="R6151" s="454"/>
      <c r="S6151" s="227"/>
      <c r="T6151" s="4"/>
    </row>
    <row r="6152" spans="18:20" x14ac:dyDescent="0.2">
      <c r="R6152" s="454"/>
      <c r="S6152" s="227"/>
      <c r="T6152" s="4"/>
    </row>
    <row r="6153" spans="18:20" x14ac:dyDescent="0.2">
      <c r="R6153" s="454"/>
      <c r="S6153" s="227"/>
      <c r="T6153" s="4"/>
    </row>
    <row r="6154" spans="18:20" x14ac:dyDescent="0.2">
      <c r="R6154" s="454"/>
      <c r="S6154" s="227"/>
      <c r="T6154" s="4"/>
    </row>
    <row r="6155" spans="18:20" x14ac:dyDescent="0.2">
      <c r="R6155" s="454"/>
      <c r="S6155" s="227"/>
      <c r="T6155" s="4"/>
    </row>
    <row r="6156" spans="18:20" x14ac:dyDescent="0.2">
      <c r="R6156" s="454"/>
      <c r="S6156" s="227"/>
      <c r="T6156" s="4"/>
    </row>
    <row r="6157" spans="18:20" x14ac:dyDescent="0.2">
      <c r="R6157" s="454"/>
      <c r="S6157" s="227"/>
      <c r="T6157" s="4"/>
    </row>
    <row r="6158" spans="18:20" x14ac:dyDescent="0.2">
      <c r="R6158" s="454"/>
      <c r="S6158" s="227"/>
      <c r="T6158" s="4"/>
    </row>
    <row r="6159" spans="18:20" x14ac:dyDescent="0.2">
      <c r="R6159" s="454"/>
      <c r="S6159" s="227"/>
      <c r="T6159" s="4"/>
    </row>
    <row r="6160" spans="18:20" x14ac:dyDescent="0.2">
      <c r="R6160" s="454"/>
      <c r="S6160" s="227"/>
      <c r="T6160" s="4"/>
    </row>
    <row r="6161" spans="18:20" x14ac:dyDescent="0.2">
      <c r="R6161" s="454"/>
      <c r="S6161" s="227"/>
      <c r="T6161" s="4"/>
    </row>
    <row r="6162" spans="18:20" x14ac:dyDescent="0.2">
      <c r="R6162" s="454"/>
      <c r="S6162" s="227"/>
      <c r="T6162" s="4"/>
    </row>
    <row r="6163" spans="18:20" x14ac:dyDescent="0.2">
      <c r="R6163" s="454"/>
      <c r="S6163" s="227"/>
      <c r="T6163" s="4"/>
    </row>
    <row r="6164" spans="18:20" x14ac:dyDescent="0.2">
      <c r="R6164" s="454"/>
      <c r="S6164" s="227"/>
      <c r="T6164" s="4"/>
    </row>
    <row r="6165" spans="18:20" x14ac:dyDescent="0.2">
      <c r="R6165" s="454"/>
      <c r="S6165" s="227"/>
      <c r="T6165" s="4"/>
    </row>
    <row r="6166" spans="18:20" x14ac:dyDescent="0.2">
      <c r="R6166" s="454"/>
      <c r="S6166" s="227"/>
      <c r="T6166" s="4"/>
    </row>
    <row r="6167" spans="18:20" x14ac:dyDescent="0.2">
      <c r="R6167" s="454"/>
      <c r="S6167" s="227"/>
      <c r="T6167" s="4"/>
    </row>
    <row r="6168" spans="18:20" x14ac:dyDescent="0.2">
      <c r="R6168" s="454"/>
      <c r="S6168" s="227"/>
      <c r="T6168" s="4"/>
    </row>
    <row r="6169" spans="18:20" x14ac:dyDescent="0.2">
      <c r="R6169" s="454"/>
      <c r="S6169" s="227"/>
      <c r="T6169" s="4"/>
    </row>
    <row r="6170" spans="18:20" x14ac:dyDescent="0.2">
      <c r="R6170" s="454"/>
      <c r="S6170" s="227"/>
      <c r="T6170" s="4"/>
    </row>
    <row r="6171" spans="18:20" x14ac:dyDescent="0.2">
      <c r="R6171" s="454"/>
      <c r="S6171" s="227"/>
      <c r="T6171" s="4"/>
    </row>
    <row r="6172" spans="18:20" x14ac:dyDescent="0.2">
      <c r="R6172" s="454"/>
      <c r="S6172" s="227"/>
      <c r="T6172" s="4"/>
    </row>
    <row r="6173" spans="18:20" x14ac:dyDescent="0.2">
      <c r="R6173" s="454"/>
      <c r="S6173" s="227"/>
      <c r="T6173" s="4"/>
    </row>
    <row r="6174" spans="18:20" x14ac:dyDescent="0.2">
      <c r="R6174" s="454"/>
      <c r="S6174" s="227"/>
      <c r="T6174" s="4"/>
    </row>
    <row r="6175" spans="18:20" x14ac:dyDescent="0.2">
      <c r="R6175" s="454"/>
      <c r="S6175" s="227"/>
      <c r="T6175" s="4"/>
    </row>
    <row r="6176" spans="18:20" x14ac:dyDescent="0.2">
      <c r="R6176" s="454"/>
      <c r="S6176" s="227"/>
      <c r="T6176" s="4"/>
    </row>
    <row r="6177" spans="18:20" x14ac:dyDescent="0.2">
      <c r="R6177" s="454"/>
      <c r="S6177" s="227"/>
      <c r="T6177" s="4"/>
    </row>
    <row r="6178" spans="18:20" x14ac:dyDescent="0.2">
      <c r="R6178" s="454"/>
      <c r="S6178" s="227"/>
      <c r="T6178" s="4"/>
    </row>
    <row r="6179" spans="18:20" x14ac:dyDescent="0.2">
      <c r="R6179" s="454"/>
      <c r="S6179" s="227"/>
      <c r="T6179" s="4"/>
    </row>
    <row r="6180" spans="18:20" x14ac:dyDescent="0.2">
      <c r="R6180" s="454"/>
      <c r="S6180" s="227"/>
      <c r="T6180" s="4"/>
    </row>
    <row r="6181" spans="18:20" x14ac:dyDescent="0.2">
      <c r="R6181" s="454"/>
      <c r="S6181" s="227"/>
      <c r="T6181" s="4"/>
    </row>
    <row r="6182" spans="18:20" x14ac:dyDescent="0.2">
      <c r="R6182" s="454"/>
      <c r="S6182" s="227"/>
      <c r="T6182" s="4"/>
    </row>
    <row r="6183" spans="18:20" x14ac:dyDescent="0.2">
      <c r="R6183" s="454"/>
      <c r="S6183" s="227"/>
      <c r="T6183" s="4"/>
    </row>
    <row r="6184" spans="18:20" x14ac:dyDescent="0.2">
      <c r="R6184" s="454"/>
      <c r="S6184" s="227"/>
      <c r="T6184" s="4"/>
    </row>
    <row r="6185" spans="18:20" x14ac:dyDescent="0.2">
      <c r="R6185" s="454"/>
      <c r="S6185" s="227"/>
      <c r="T6185" s="4"/>
    </row>
    <row r="6186" spans="18:20" x14ac:dyDescent="0.2">
      <c r="R6186" s="454"/>
      <c r="S6186" s="227"/>
      <c r="T6186" s="4"/>
    </row>
    <row r="6187" spans="18:20" x14ac:dyDescent="0.2">
      <c r="R6187" s="454"/>
      <c r="S6187" s="227"/>
      <c r="T6187" s="4"/>
    </row>
    <row r="6188" spans="18:20" x14ac:dyDescent="0.2">
      <c r="R6188" s="454"/>
      <c r="S6188" s="227"/>
      <c r="T6188" s="4"/>
    </row>
    <row r="6189" spans="18:20" x14ac:dyDescent="0.2">
      <c r="R6189" s="454"/>
      <c r="S6189" s="227"/>
      <c r="T6189" s="4"/>
    </row>
    <row r="6190" spans="18:20" x14ac:dyDescent="0.2">
      <c r="R6190" s="454"/>
      <c r="S6190" s="227"/>
      <c r="T6190" s="4"/>
    </row>
    <row r="6191" spans="18:20" x14ac:dyDescent="0.2">
      <c r="R6191" s="454"/>
      <c r="S6191" s="227"/>
      <c r="T6191" s="4"/>
    </row>
    <row r="6192" spans="18:20" x14ac:dyDescent="0.2">
      <c r="R6192" s="454"/>
      <c r="S6192" s="227"/>
      <c r="T6192" s="4"/>
    </row>
    <row r="6193" spans="18:20" x14ac:dyDescent="0.2">
      <c r="R6193" s="454"/>
      <c r="S6193" s="227"/>
      <c r="T6193" s="4"/>
    </row>
    <row r="6194" spans="18:20" x14ac:dyDescent="0.2">
      <c r="R6194" s="454"/>
      <c r="S6194" s="227"/>
      <c r="T6194" s="4"/>
    </row>
    <row r="6195" spans="18:20" x14ac:dyDescent="0.2">
      <c r="R6195" s="454"/>
      <c r="S6195" s="227"/>
      <c r="T6195" s="4"/>
    </row>
    <row r="6196" spans="18:20" x14ac:dyDescent="0.2">
      <c r="R6196" s="454"/>
      <c r="S6196" s="227"/>
      <c r="T6196" s="4"/>
    </row>
    <row r="6197" spans="18:20" x14ac:dyDescent="0.2">
      <c r="R6197" s="454"/>
      <c r="S6197" s="227"/>
      <c r="T6197" s="4"/>
    </row>
    <row r="6198" spans="18:20" x14ac:dyDescent="0.2">
      <c r="R6198" s="454"/>
      <c r="S6198" s="227"/>
      <c r="T6198" s="4"/>
    </row>
    <row r="6199" spans="18:20" x14ac:dyDescent="0.2">
      <c r="R6199" s="454"/>
      <c r="S6199" s="227"/>
      <c r="T6199" s="4"/>
    </row>
    <row r="6200" spans="18:20" x14ac:dyDescent="0.2">
      <c r="R6200" s="454"/>
      <c r="S6200" s="227"/>
      <c r="T6200" s="4"/>
    </row>
    <row r="6201" spans="18:20" x14ac:dyDescent="0.2">
      <c r="R6201" s="454"/>
      <c r="S6201" s="227"/>
      <c r="T6201" s="4"/>
    </row>
    <row r="6202" spans="18:20" x14ac:dyDescent="0.2">
      <c r="R6202" s="454"/>
      <c r="S6202" s="227"/>
      <c r="T6202" s="4"/>
    </row>
    <row r="6203" spans="18:20" x14ac:dyDescent="0.2">
      <c r="R6203" s="454"/>
      <c r="S6203" s="227"/>
      <c r="T6203" s="4"/>
    </row>
    <row r="6204" spans="18:20" x14ac:dyDescent="0.2">
      <c r="R6204" s="454"/>
      <c r="S6204" s="227"/>
      <c r="T6204" s="4"/>
    </row>
    <row r="6205" spans="18:20" x14ac:dyDescent="0.2">
      <c r="R6205" s="454"/>
      <c r="S6205" s="227"/>
      <c r="T6205" s="4"/>
    </row>
    <row r="6206" spans="18:20" x14ac:dyDescent="0.2">
      <c r="R6206" s="454"/>
      <c r="S6206" s="227"/>
      <c r="T6206" s="4"/>
    </row>
    <row r="6207" spans="18:20" x14ac:dyDescent="0.2">
      <c r="R6207" s="454"/>
      <c r="S6207" s="227"/>
      <c r="T6207" s="4"/>
    </row>
    <row r="6208" spans="18:20" x14ac:dyDescent="0.2">
      <c r="R6208" s="454"/>
      <c r="S6208" s="227"/>
      <c r="T6208" s="4"/>
    </row>
    <row r="6209" spans="18:20" x14ac:dyDescent="0.2">
      <c r="R6209" s="454"/>
      <c r="S6209" s="227"/>
      <c r="T6209" s="4"/>
    </row>
    <row r="6210" spans="18:20" x14ac:dyDescent="0.2">
      <c r="R6210" s="454"/>
      <c r="S6210" s="227"/>
      <c r="T6210" s="4"/>
    </row>
    <row r="6211" spans="18:20" x14ac:dyDescent="0.2">
      <c r="R6211" s="454"/>
      <c r="S6211" s="227"/>
      <c r="T6211" s="4"/>
    </row>
    <row r="6212" spans="18:20" x14ac:dyDescent="0.2">
      <c r="R6212" s="454"/>
      <c r="S6212" s="227"/>
      <c r="T6212" s="4"/>
    </row>
    <row r="6213" spans="18:20" x14ac:dyDescent="0.2">
      <c r="R6213" s="454"/>
      <c r="S6213" s="227"/>
      <c r="T6213" s="4"/>
    </row>
    <row r="6214" spans="18:20" x14ac:dyDescent="0.2">
      <c r="R6214" s="454"/>
      <c r="S6214" s="227"/>
      <c r="T6214" s="4"/>
    </row>
    <row r="6215" spans="18:20" x14ac:dyDescent="0.2">
      <c r="R6215" s="454"/>
      <c r="S6215" s="227"/>
      <c r="T6215" s="4"/>
    </row>
    <row r="6216" spans="18:20" x14ac:dyDescent="0.2">
      <c r="R6216" s="454"/>
      <c r="S6216" s="227"/>
      <c r="T6216" s="4"/>
    </row>
    <row r="6217" spans="18:20" x14ac:dyDescent="0.2">
      <c r="R6217" s="454"/>
      <c r="S6217" s="227"/>
      <c r="T6217" s="4"/>
    </row>
    <row r="6218" spans="18:20" x14ac:dyDescent="0.2">
      <c r="R6218" s="454"/>
      <c r="S6218" s="227"/>
      <c r="T6218" s="4"/>
    </row>
    <row r="6219" spans="18:20" x14ac:dyDescent="0.2">
      <c r="R6219" s="454"/>
      <c r="S6219" s="227"/>
      <c r="T6219" s="4"/>
    </row>
    <row r="6220" spans="18:20" x14ac:dyDescent="0.2">
      <c r="R6220" s="454"/>
      <c r="S6220" s="227"/>
      <c r="T6220" s="4"/>
    </row>
    <row r="6221" spans="18:20" x14ac:dyDescent="0.2">
      <c r="R6221" s="454"/>
      <c r="S6221" s="227"/>
      <c r="T6221" s="4"/>
    </row>
    <row r="6222" spans="18:20" x14ac:dyDescent="0.2">
      <c r="R6222" s="454"/>
      <c r="S6222" s="227"/>
      <c r="T6222" s="4"/>
    </row>
    <row r="6223" spans="18:20" x14ac:dyDescent="0.2">
      <c r="R6223" s="454"/>
      <c r="S6223" s="227"/>
      <c r="T6223" s="4"/>
    </row>
    <row r="6224" spans="18:20" x14ac:dyDescent="0.2">
      <c r="R6224" s="454"/>
      <c r="S6224" s="227"/>
      <c r="T6224" s="4"/>
    </row>
    <row r="6225" spans="18:20" x14ac:dyDescent="0.2">
      <c r="R6225" s="454"/>
      <c r="S6225" s="227"/>
      <c r="T6225" s="4"/>
    </row>
    <row r="6226" spans="18:20" x14ac:dyDescent="0.2">
      <c r="R6226" s="454"/>
      <c r="S6226" s="227"/>
      <c r="T6226" s="4"/>
    </row>
    <row r="6227" spans="18:20" x14ac:dyDescent="0.2">
      <c r="R6227" s="454"/>
      <c r="S6227" s="227"/>
      <c r="T6227" s="4"/>
    </row>
    <row r="6228" spans="18:20" x14ac:dyDescent="0.2">
      <c r="R6228" s="454"/>
      <c r="S6228" s="227"/>
      <c r="T6228" s="4"/>
    </row>
    <row r="6229" spans="18:20" x14ac:dyDescent="0.2">
      <c r="R6229" s="454"/>
      <c r="S6229" s="227"/>
      <c r="T6229" s="4"/>
    </row>
    <row r="6230" spans="18:20" x14ac:dyDescent="0.2">
      <c r="R6230" s="454"/>
      <c r="S6230" s="227"/>
      <c r="T6230" s="4"/>
    </row>
    <row r="6231" spans="18:20" x14ac:dyDescent="0.2">
      <c r="R6231" s="454"/>
      <c r="S6231" s="227"/>
      <c r="T6231" s="4"/>
    </row>
    <row r="6232" spans="18:20" x14ac:dyDescent="0.2">
      <c r="R6232" s="454"/>
      <c r="S6232" s="227"/>
      <c r="T6232" s="4"/>
    </row>
    <row r="6233" spans="18:20" x14ac:dyDescent="0.2">
      <c r="R6233" s="454"/>
      <c r="S6233" s="227"/>
      <c r="T6233" s="4"/>
    </row>
    <row r="6234" spans="18:20" x14ac:dyDescent="0.2">
      <c r="R6234" s="454"/>
      <c r="S6234" s="227"/>
      <c r="T6234" s="4"/>
    </row>
    <row r="6235" spans="18:20" x14ac:dyDescent="0.2">
      <c r="R6235" s="454"/>
      <c r="S6235" s="227"/>
      <c r="T6235" s="4"/>
    </row>
    <row r="6236" spans="18:20" x14ac:dyDescent="0.2">
      <c r="R6236" s="454"/>
      <c r="S6236" s="227"/>
      <c r="T6236" s="4"/>
    </row>
    <row r="6237" spans="18:20" x14ac:dyDescent="0.2">
      <c r="R6237" s="454"/>
      <c r="S6237" s="227"/>
      <c r="T6237" s="4"/>
    </row>
    <row r="6238" spans="18:20" x14ac:dyDescent="0.2">
      <c r="R6238" s="454"/>
      <c r="S6238" s="227"/>
      <c r="T6238" s="4"/>
    </row>
    <row r="6239" spans="18:20" x14ac:dyDescent="0.2">
      <c r="R6239" s="454"/>
      <c r="S6239" s="227"/>
      <c r="T6239" s="4"/>
    </row>
    <row r="6240" spans="18:20" x14ac:dyDescent="0.2">
      <c r="R6240" s="454"/>
      <c r="S6240" s="227"/>
      <c r="T6240" s="4"/>
    </row>
    <row r="6241" spans="18:20" x14ac:dyDescent="0.2">
      <c r="R6241" s="454"/>
      <c r="S6241" s="227"/>
      <c r="T6241" s="4"/>
    </row>
    <row r="6242" spans="18:20" x14ac:dyDescent="0.2">
      <c r="R6242" s="454"/>
      <c r="S6242" s="227"/>
      <c r="T6242" s="4"/>
    </row>
    <row r="6243" spans="18:20" x14ac:dyDescent="0.2">
      <c r="R6243" s="454"/>
      <c r="S6243" s="227"/>
      <c r="T6243" s="4"/>
    </row>
    <row r="6244" spans="18:20" x14ac:dyDescent="0.2">
      <c r="R6244" s="454"/>
      <c r="S6244" s="227"/>
      <c r="T6244" s="4"/>
    </row>
    <row r="6245" spans="18:20" x14ac:dyDescent="0.2">
      <c r="R6245" s="454"/>
      <c r="S6245" s="227"/>
      <c r="T6245" s="4"/>
    </row>
    <row r="6246" spans="18:20" x14ac:dyDescent="0.2">
      <c r="R6246" s="454"/>
      <c r="S6246" s="227"/>
      <c r="T6246" s="4"/>
    </row>
    <row r="6247" spans="18:20" x14ac:dyDescent="0.2">
      <c r="R6247" s="454"/>
      <c r="S6247" s="227"/>
      <c r="T6247" s="4"/>
    </row>
    <row r="6248" spans="18:20" x14ac:dyDescent="0.2">
      <c r="R6248" s="454"/>
      <c r="S6248" s="227"/>
      <c r="T6248" s="4"/>
    </row>
    <row r="6249" spans="18:20" x14ac:dyDescent="0.2">
      <c r="R6249" s="454"/>
      <c r="S6249" s="227"/>
      <c r="T6249" s="4"/>
    </row>
    <row r="6250" spans="18:20" x14ac:dyDescent="0.2">
      <c r="R6250" s="454"/>
      <c r="S6250" s="227"/>
      <c r="T6250" s="4"/>
    </row>
    <row r="6251" spans="18:20" x14ac:dyDescent="0.2">
      <c r="R6251" s="454"/>
      <c r="S6251" s="227"/>
      <c r="T6251" s="4"/>
    </row>
    <row r="6252" spans="18:20" x14ac:dyDescent="0.2">
      <c r="R6252" s="454"/>
      <c r="S6252" s="227"/>
      <c r="T6252" s="4"/>
    </row>
    <row r="6253" spans="18:20" x14ac:dyDescent="0.2">
      <c r="R6253" s="454"/>
      <c r="S6253" s="227"/>
      <c r="T6253" s="4"/>
    </row>
    <row r="6254" spans="18:20" x14ac:dyDescent="0.2">
      <c r="R6254" s="454"/>
      <c r="S6254" s="227"/>
      <c r="T6254" s="4"/>
    </row>
    <row r="6255" spans="18:20" x14ac:dyDescent="0.2">
      <c r="R6255" s="454"/>
      <c r="S6255" s="227"/>
      <c r="T6255" s="4"/>
    </row>
    <row r="6256" spans="18:20" x14ac:dyDescent="0.2">
      <c r="R6256" s="454"/>
      <c r="S6256" s="227"/>
      <c r="T6256" s="4"/>
    </row>
    <row r="6257" spans="18:20" x14ac:dyDescent="0.2">
      <c r="R6257" s="454"/>
      <c r="S6257" s="227"/>
      <c r="T6257" s="4"/>
    </row>
    <row r="6258" spans="18:20" x14ac:dyDescent="0.2">
      <c r="R6258" s="454"/>
      <c r="S6258" s="227"/>
      <c r="T6258" s="4"/>
    </row>
    <row r="6259" spans="18:20" x14ac:dyDescent="0.2">
      <c r="R6259" s="454"/>
      <c r="S6259" s="227"/>
      <c r="T6259" s="4"/>
    </row>
    <row r="6260" spans="18:20" x14ac:dyDescent="0.2">
      <c r="R6260" s="454"/>
      <c r="S6260" s="227"/>
      <c r="T6260" s="4"/>
    </row>
    <row r="6261" spans="18:20" x14ac:dyDescent="0.2">
      <c r="R6261" s="454"/>
      <c r="S6261" s="227"/>
      <c r="T6261" s="4"/>
    </row>
    <row r="6262" spans="18:20" x14ac:dyDescent="0.2">
      <c r="R6262" s="454"/>
      <c r="S6262" s="227"/>
      <c r="T6262" s="4"/>
    </row>
    <row r="6263" spans="18:20" x14ac:dyDescent="0.2">
      <c r="R6263" s="454"/>
      <c r="S6263" s="227"/>
      <c r="T6263" s="4"/>
    </row>
    <row r="6264" spans="18:20" x14ac:dyDescent="0.2">
      <c r="R6264" s="454"/>
      <c r="S6264" s="227"/>
      <c r="T6264" s="4"/>
    </row>
    <row r="6265" spans="18:20" x14ac:dyDescent="0.2">
      <c r="R6265" s="454"/>
      <c r="S6265" s="227"/>
      <c r="T6265" s="4"/>
    </row>
    <row r="6266" spans="18:20" x14ac:dyDescent="0.2">
      <c r="R6266" s="454"/>
      <c r="S6266" s="227"/>
      <c r="T6266" s="4"/>
    </row>
    <row r="6267" spans="18:20" x14ac:dyDescent="0.2">
      <c r="R6267" s="454"/>
      <c r="S6267" s="227"/>
      <c r="T6267" s="4"/>
    </row>
    <row r="6268" spans="18:20" x14ac:dyDescent="0.2">
      <c r="R6268" s="454"/>
      <c r="S6268" s="227"/>
      <c r="T6268" s="4"/>
    </row>
    <row r="6269" spans="18:20" x14ac:dyDescent="0.2">
      <c r="R6269" s="454"/>
      <c r="S6269" s="227"/>
      <c r="T6269" s="4"/>
    </row>
    <row r="6270" spans="18:20" x14ac:dyDescent="0.2">
      <c r="R6270" s="454"/>
      <c r="S6270" s="227"/>
      <c r="T6270" s="4"/>
    </row>
    <row r="6271" spans="18:20" x14ac:dyDescent="0.2">
      <c r="R6271" s="454"/>
      <c r="S6271" s="227"/>
      <c r="T6271" s="4"/>
    </row>
    <row r="6272" spans="18:20" x14ac:dyDescent="0.2">
      <c r="R6272" s="454"/>
      <c r="S6272" s="227"/>
      <c r="T6272" s="4"/>
    </row>
    <row r="6273" spans="18:20" x14ac:dyDescent="0.2">
      <c r="R6273" s="454"/>
      <c r="S6273" s="227"/>
      <c r="T6273" s="4"/>
    </row>
    <row r="6274" spans="18:20" x14ac:dyDescent="0.2">
      <c r="R6274" s="454"/>
      <c r="S6274" s="227"/>
      <c r="T6274" s="4"/>
    </row>
    <row r="6275" spans="18:20" x14ac:dyDescent="0.2">
      <c r="R6275" s="454"/>
      <c r="S6275" s="227"/>
      <c r="T6275" s="4"/>
    </row>
    <row r="6276" spans="18:20" x14ac:dyDescent="0.2">
      <c r="R6276" s="454"/>
      <c r="S6276" s="227"/>
      <c r="T6276" s="4"/>
    </row>
    <row r="6277" spans="18:20" x14ac:dyDescent="0.2">
      <c r="R6277" s="454"/>
      <c r="S6277" s="227"/>
      <c r="T6277" s="4"/>
    </row>
    <row r="6278" spans="18:20" x14ac:dyDescent="0.2">
      <c r="R6278" s="454"/>
      <c r="S6278" s="227"/>
      <c r="T6278" s="4"/>
    </row>
    <row r="6279" spans="18:20" x14ac:dyDescent="0.2">
      <c r="R6279" s="454"/>
      <c r="S6279" s="227"/>
      <c r="T6279" s="4"/>
    </row>
    <row r="6280" spans="18:20" x14ac:dyDescent="0.2">
      <c r="R6280" s="454"/>
      <c r="S6280" s="227"/>
      <c r="T6280" s="4"/>
    </row>
    <row r="6281" spans="18:20" x14ac:dyDescent="0.2">
      <c r="R6281" s="454"/>
      <c r="S6281" s="227"/>
      <c r="T6281" s="4"/>
    </row>
    <row r="6282" spans="18:20" x14ac:dyDescent="0.2">
      <c r="R6282" s="454"/>
      <c r="S6282" s="227"/>
      <c r="T6282" s="4"/>
    </row>
    <row r="6283" spans="18:20" x14ac:dyDescent="0.2">
      <c r="R6283" s="454"/>
      <c r="S6283" s="227"/>
      <c r="T6283" s="4"/>
    </row>
    <row r="6284" spans="18:20" x14ac:dyDescent="0.2">
      <c r="R6284" s="454"/>
      <c r="S6284" s="227"/>
      <c r="T6284" s="4"/>
    </row>
    <row r="6285" spans="18:20" x14ac:dyDescent="0.2">
      <c r="R6285" s="454"/>
      <c r="S6285" s="227"/>
      <c r="T6285" s="4"/>
    </row>
    <row r="6286" spans="18:20" x14ac:dyDescent="0.2">
      <c r="R6286" s="454"/>
      <c r="S6286" s="227"/>
      <c r="T6286" s="4"/>
    </row>
    <row r="6287" spans="18:20" x14ac:dyDescent="0.2">
      <c r="R6287" s="454"/>
      <c r="S6287" s="227"/>
      <c r="T6287" s="4"/>
    </row>
    <row r="6288" spans="18:20" x14ac:dyDescent="0.2">
      <c r="R6288" s="454"/>
      <c r="S6288" s="227"/>
      <c r="T6288" s="4"/>
    </row>
    <row r="6289" spans="18:20" x14ac:dyDescent="0.2">
      <c r="R6289" s="454"/>
      <c r="S6289" s="227"/>
      <c r="T6289" s="4"/>
    </row>
    <row r="6290" spans="18:20" x14ac:dyDescent="0.2">
      <c r="R6290" s="454"/>
      <c r="S6290" s="227"/>
      <c r="T6290" s="4"/>
    </row>
    <row r="6291" spans="18:20" x14ac:dyDescent="0.2">
      <c r="R6291" s="454"/>
      <c r="S6291" s="227"/>
      <c r="T6291" s="4"/>
    </row>
    <row r="6292" spans="18:20" x14ac:dyDescent="0.2">
      <c r="R6292" s="454"/>
      <c r="S6292" s="227"/>
      <c r="T6292" s="4"/>
    </row>
    <row r="6293" spans="18:20" x14ac:dyDescent="0.2">
      <c r="R6293" s="454"/>
      <c r="S6293" s="227"/>
      <c r="T6293" s="4"/>
    </row>
    <row r="6294" spans="18:20" x14ac:dyDescent="0.2">
      <c r="R6294" s="454"/>
      <c r="S6294" s="227"/>
      <c r="T6294" s="4"/>
    </row>
    <row r="6295" spans="18:20" x14ac:dyDescent="0.2">
      <c r="R6295" s="454"/>
      <c r="S6295" s="227"/>
      <c r="T6295" s="4"/>
    </row>
    <row r="6296" spans="18:20" x14ac:dyDescent="0.2">
      <c r="R6296" s="454"/>
      <c r="S6296" s="227"/>
      <c r="T6296" s="4"/>
    </row>
    <row r="6297" spans="18:20" x14ac:dyDescent="0.2">
      <c r="R6297" s="454"/>
      <c r="S6297" s="227"/>
      <c r="T6297" s="4"/>
    </row>
    <row r="6298" spans="18:20" x14ac:dyDescent="0.2">
      <c r="R6298" s="454"/>
      <c r="S6298" s="227"/>
      <c r="T6298" s="4"/>
    </row>
    <row r="6299" spans="18:20" x14ac:dyDescent="0.2">
      <c r="R6299" s="454"/>
      <c r="S6299" s="227"/>
      <c r="T6299" s="4"/>
    </row>
    <row r="6300" spans="18:20" x14ac:dyDescent="0.2">
      <c r="R6300" s="454"/>
      <c r="S6300" s="227"/>
      <c r="T6300" s="4"/>
    </row>
    <row r="6301" spans="18:20" x14ac:dyDescent="0.2">
      <c r="R6301" s="454"/>
      <c r="S6301" s="227"/>
      <c r="T6301" s="4"/>
    </row>
    <row r="6302" spans="18:20" x14ac:dyDescent="0.2">
      <c r="R6302" s="454"/>
      <c r="S6302" s="227"/>
      <c r="T6302" s="4"/>
    </row>
    <row r="6303" spans="18:20" x14ac:dyDescent="0.2">
      <c r="R6303" s="454"/>
      <c r="S6303" s="227"/>
      <c r="T6303" s="4"/>
    </row>
    <row r="6304" spans="18:20" x14ac:dyDescent="0.2">
      <c r="R6304" s="454"/>
      <c r="S6304" s="227"/>
      <c r="T6304" s="4"/>
    </row>
    <row r="6305" spans="18:20" x14ac:dyDescent="0.2">
      <c r="R6305" s="454"/>
      <c r="S6305" s="227"/>
      <c r="T6305" s="4"/>
    </row>
    <row r="6306" spans="18:20" x14ac:dyDescent="0.2">
      <c r="R6306" s="454"/>
      <c r="S6306" s="227"/>
      <c r="T6306" s="4"/>
    </row>
    <row r="6307" spans="18:20" x14ac:dyDescent="0.2">
      <c r="R6307" s="454"/>
      <c r="S6307" s="227"/>
      <c r="T6307" s="4"/>
    </row>
    <row r="6308" spans="18:20" x14ac:dyDescent="0.2">
      <c r="R6308" s="454"/>
      <c r="S6308" s="227"/>
      <c r="T6308" s="4"/>
    </row>
    <row r="6309" spans="18:20" x14ac:dyDescent="0.2">
      <c r="R6309" s="454"/>
      <c r="S6309" s="227"/>
      <c r="T6309" s="4"/>
    </row>
    <row r="6310" spans="18:20" x14ac:dyDescent="0.2">
      <c r="R6310" s="454"/>
      <c r="S6310" s="227"/>
      <c r="T6310" s="4"/>
    </row>
    <row r="6311" spans="18:20" x14ac:dyDescent="0.2">
      <c r="R6311" s="454"/>
      <c r="S6311" s="227"/>
      <c r="T6311" s="4"/>
    </row>
    <row r="6312" spans="18:20" x14ac:dyDescent="0.2">
      <c r="R6312" s="454"/>
      <c r="S6312" s="227"/>
      <c r="T6312" s="4"/>
    </row>
    <row r="6313" spans="18:20" x14ac:dyDescent="0.2">
      <c r="R6313" s="454"/>
      <c r="S6313" s="227"/>
      <c r="T6313" s="4"/>
    </row>
    <row r="6314" spans="18:20" x14ac:dyDescent="0.2">
      <c r="R6314" s="454"/>
      <c r="S6314" s="227"/>
      <c r="T6314" s="4"/>
    </row>
    <row r="6315" spans="18:20" x14ac:dyDescent="0.2">
      <c r="R6315" s="454"/>
      <c r="S6315" s="227"/>
      <c r="T6315" s="4"/>
    </row>
    <row r="6316" spans="18:20" x14ac:dyDescent="0.2">
      <c r="R6316" s="454"/>
      <c r="S6316" s="227"/>
      <c r="T6316" s="4"/>
    </row>
    <row r="6317" spans="18:20" x14ac:dyDescent="0.2">
      <c r="R6317" s="454"/>
      <c r="S6317" s="227"/>
      <c r="T6317" s="4"/>
    </row>
    <row r="6318" spans="18:20" x14ac:dyDescent="0.2">
      <c r="R6318" s="454"/>
      <c r="S6318" s="227"/>
      <c r="T6318" s="4"/>
    </row>
    <row r="6319" spans="18:20" x14ac:dyDescent="0.2">
      <c r="R6319" s="454"/>
      <c r="S6319" s="227"/>
      <c r="T6319" s="4"/>
    </row>
    <row r="6320" spans="18:20" x14ac:dyDescent="0.2">
      <c r="R6320" s="454"/>
      <c r="S6320" s="227"/>
      <c r="T6320" s="4"/>
    </row>
    <row r="6321" spans="18:20" x14ac:dyDescent="0.2">
      <c r="R6321" s="454"/>
      <c r="S6321" s="227"/>
      <c r="T6321" s="4"/>
    </row>
    <row r="6322" spans="18:20" x14ac:dyDescent="0.2">
      <c r="R6322" s="454"/>
      <c r="S6322" s="227"/>
      <c r="T6322" s="4"/>
    </row>
    <row r="6323" spans="18:20" x14ac:dyDescent="0.2">
      <c r="R6323" s="454"/>
      <c r="S6323" s="227"/>
      <c r="T6323" s="4"/>
    </row>
    <row r="6324" spans="18:20" x14ac:dyDescent="0.2">
      <c r="R6324" s="454"/>
      <c r="S6324" s="227"/>
      <c r="T6324" s="4"/>
    </row>
    <row r="6325" spans="18:20" x14ac:dyDescent="0.2">
      <c r="R6325" s="454"/>
      <c r="S6325" s="227"/>
      <c r="T6325" s="4"/>
    </row>
    <row r="6326" spans="18:20" x14ac:dyDescent="0.2">
      <c r="R6326" s="454"/>
      <c r="S6326" s="227"/>
      <c r="T6326" s="4"/>
    </row>
    <row r="6327" spans="18:20" x14ac:dyDescent="0.2">
      <c r="R6327" s="454"/>
      <c r="S6327" s="227"/>
      <c r="T6327" s="4"/>
    </row>
    <row r="6328" spans="18:20" x14ac:dyDescent="0.2">
      <c r="R6328" s="454"/>
      <c r="S6328" s="227"/>
      <c r="T6328" s="4"/>
    </row>
    <row r="6329" spans="18:20" x14ac:dyDescent="0.2">
      <c r="R6329" s="454"/>
      <c r="S6329" s="227"/>
      <c r="T6329" s="4"/>
    </row>
    <row r="6330" spans="18:20" x14ac:dyDescent="0.2">
      <c r="R6330" s="454"/>
      <c r="S6330" s="227"/>
      <c r="T6330" s="4"/>
    </row>
    <row r="6331" spans="18:20" x14ac:dyDescent="0.2">
      <c r="R6331" s="454"/>
      <c r="S6331" s="227"/>
      <c r="T6331" s="4"/>
    </row>
    <row r="6332" spans="18:20" x14ac:dyDescent="0.2">
      <c r="R6332" s="454"/>
      <c r="S6332" s="227"/>
      <c r="T6332" s="4"/>
    </row>
    <row r="6333" spans="18:20" x14ac:dyDescent="0.2">
      <c r="R6333" s="454"/>
      <c r="S6333" s="227"/>
      <c r="T6333" s="4"/>
    </row>
    <row r="6334" spans="18:20" x14ac:dyDescent="0.2">
      <c r="R6334" s="454"/>
      <c r="S6334" s="227"/>
      <c r="T6334" s="4"/>
    </row>
    <row r="6335" spans="18:20" x14ac:dyDescent="0.2">
      <c r="R6335" s="454"/>
      <c r="S6335" s="227"/>
      <c r="T6335" s="4"/>
    </row>
    <row r="6336" spans="18:20" x14ac:dyDescent="0.2">
      <c r="R6336" s="454"/>
      <c r="S6336" s="227"/>
      <c r="T6336" s="4"/>
    </row>
    <row r="6337" spans="18:20" x14ac:dyDescent="0.2">
      <c r="R6337" s="454"/>
      <c r="S6337" s="227"/>
      <c r="T6337" s="4"/>
    </row>
    <row r="6338" spans="18:20" x14ac:dyDescent="0.2">
      <c r="R6338" s="454"/>
      <c r="S6338" s="227"/>
      <c r="T6338" s="4"/>
    </row>
    <row r="6339" spans="18:20" x14ac:dyDescent="0.2">
      <c r="R6339" s="454"/>
      <c r="S6339" s="227"/>
      <c r="T6339" s="4"/>
    </row>
    <row r="6340" spans="18:20" x14ac:dyDescent="0.2">
      <c r="R6340" s="454"/>
      <c r="S6340" s="227"/>
      <c r="T6340" s="4"/>
    </row>
    <row r="6341" spans="18:20" x14ac:dyDescent="0.2">
      <c r="R6341" s="454"/>
      <c r="S6341" s="227"/>
      <c r="T6341" s="4"/>
    </row>
    <row r="6342" spans="18:20" x14ac:dyDescent="0.2">
      <c r="R6342" s="454"/>
      <c r="S6342" s="227"/>
      <c r="T6342" s="4"/>
    </row>
    <row r="6343" spans="18:20" x14ac:dyDescent="0.2">
      <c r="R6343" s="454"/>
      <c r="S6343" s="227"/>
      <c r="T6343" s="4"/>
    </row>
    <row r="6344" spans="18:20" x14ac:dyDescent="0.2">
      <c r="R6344" s="454"/>
      <c r="S6344" s="227"/>
      <c r="T6344" s="4"/>
    </row>
    <row r="6345" spans="18:20" x14ac:dyDescent="0.2">
      <c r="R6345" s="454"/>
      <c r="S6345" s="227"/>
      <c r="T6345" s="4"/>
    </row>
    <row r="6346" spans="18:20" x14ac:dyDescent="0.2">
      <c r="R6346" s="454"/>
      <c r="S6346" s="227"/>
      <c r="T6346" s="4"/>
    </row>
    <row r="6347" spans="18:20" x14ac:dyDescent="0.2">
      <c r="R6347" s="454"/>
      <c r="S6347" s="227"/>
      <c r="T6347" s="4"/>
    </row>
    <row r="6348" spans="18:20" x14ac:dyDescent="0.2">
      <c r="R6348" s="454"/>
      <c r="S6348" s="227"/>
      <c r="T6348" s="4"/>
    </row>
    <row r="6349" spans="18:20" x14ac:dyDescent="0.2">
      <c r="R6349" s="454"/>
      <c r="S6349" s="227"/>
      <c r="T6349" s="4"/>
    </row>
    <row r="6350" spans="18:20" x14ac:dyDescent="0.2">
      <c r="R6350" s="454"/>
      <c r="S6350" s="227"/>
      <c r="T6350" s="4"/>
    </row>
    <row r="6351" spans="18:20" x14ac:dyDescent="0.2">
      <c r="R6351" s="454"/>
      <c r="S6351" s="227"/>
      <c r="T6351" s="4"/>
    </row>
    <row r="6352" spans="18:20" x14ac:dyDescent="0.2">
      <c r="R6352" s="454"/>
      <c r="S6352" s="227"/>
      <c r="T6352" s="4"/>
    </row>
    <row r="6353" spans="18:20" x14ac:dyDescent="0.2">
      <c r="R6353" s="454"/>
      <c r="S6353" s="227"/>
      <c r="T6353" s="4"/>
    </row>
    <row r="6354" spans="18:20" x14ac:dyDescent="0.2">
      <c r="R6354" s="454"/>
      <c r="S6354" s="227"/>
      <c r="T6354" s="4"/>
    </row>
    <row r="6355" spans="18:20" x14ac:dyDescent="0.2">
      <c r="R6355" s="454"/>
      <c r="S6355" s="227"/>
      <c r="T6355" s="4"/>
    </row>
    <row r="6356" spans="18:20" x14ac:dyDescent="0.2">
      <c r="R6356" s="454"/>
      <c r="S6356" s="227"/>
      <c r="T6356" s="4"/>
    </row>
    <row r="6357" spans="18:20" x14ac:dyDescent="0.2">
      <c r="R6357" s="454"/>
      <c r="S6357" s="227"/>
      <c r="T6357" s="4"/>
    </row>
    <row r="6358" spans="18:20" x14ac:dyDescent="0.2">
      <c r="R6358" s="454"/>
      <c r="S6358" s="227"/>
      <c r="T6358" s="4"/>
    </row>
    <row r="6359" spans="18:20" x14ac:dyDescent="0.2">
      <c r="R6359" s="454"/>
      <c r="S6359" s="227"/>
      <c r="T6359" s="4"/>
    </row>
    <row r="6360" spans="18:20" x14ac:dyDescent="0.2">
      <c r="R6360" s="454"/>
      <c r="S6360" s="227"/>
      <c r="T6360" s="4"/>
    </row>
    <row r="6361" spans="18:20" x14ac:dyDescent="0.2">
      <c r="R6361" s="454"/>
      <c r="S6361" s="227"/>
      <c r="T6361" s="4"/>
    </row>
    <row r="6362" spans="18:20" x14ac:dyDescent="0.2">
      <c r="R6362" s="454"/>
      <c r="S6362" s="227"/>
      <c r="T6362" s="4"/>
    </row>
    <row r="6363" spans="18:20" x14ac:dyDescent="0.2">
      <c r="R6363" s="454"/>
      <c r="S6363" s="227"/>
      <c r="T6363" s="4"/>
    </row>
    <row r="6364" spans="18:20" x14ac:dyDescent="0.2">
      <c r="R6364" s="454"/>
      <c r="S6364" s="227"/>
      <c r="T6364" s="4"/>
    </row>
    <row r="6365" spans="18:20" x14ac:dyDescent="0.2">
      <c r="R6365" s="454"/>
      <c r="S6365" s="227"/>
      <c r="T6365" s="4"/>
    </row>
    <row r="6366" spans="18:20" x14ac:dyDescent="0.2">
      <c r="R6366" s="454"/>
      <c r="S6366" s="227"/>
      <c r="T6366" s="4"/>
    </row>
    <row r="6367" spans="18:20" x14ac:dyDescent="0.2">
      <c r="R6367" s="454"/>
      <c r="S6367" s="227"/>
      <c r="T6367" s="4"/>
    </row>
    <row r="6368" spans="18:20" x14ac:dyDescent="0.2">
      <c r="R6368" s="454"/>
      <c r="S6368" s="227"/>
      <c r="T6368" s="4"/>
    </row>
    <row r="6369" spans="18:20" x14ac:dyDescent="0.2">
      <c r="R6369" s="454"/>
      <c r="S6369" s="227"/>
      <c r="T6369" s="4"/>
    </row>
    <row r="6370" spans="18:20" x14ac:dyDescent="0.2">
      <c r="R6370" s="454"/>
      <c r="S6370" s="227"/>
      <c r="T6370" s="4"/>
    </row>
    <row r="6371" spans="18:20" x14ac:dyDescent="0.2">
      <c r="R6371" s="454"/>
      <c r="S6371" s="227"/>
      <c r="T6371" s="4"/>
    </row>
    <row r="6372" spans="18:20" x14ac:dyDescent="0.2">
      <c r="R6372" s="454"/>
      <c r="S6372" s="227"/>
      <c r="T6372" s="4"/>
    </row>
    <row r="6373" spans="18:20" x14ac:dyDescent="0.2">
      <c r="R6373" s="454"/>
      <c r="S6373" s="227"/>
      <c r="T6373" s="4"/>
    </row>
    <row r="6374" spans="18:20" x14ac:dyDescent="0.2">
      <c r="R6374" s="454"/>
      <c r="S6374" s="227"/>
      <c r="T6374" s="4"/>
    </row>
    <row r="6375" spans="18:20" x14ac:dyDescent="0.2">
      <c r="R6375" s="454"/>
      <c r="S6375" s="227"/>
      <c r="T6375" s="4"/>
    </row>
    <row r="6376" spans="18:20" x14ac:dyDescent="0.2">
      <c r="R6376" s="454"/>
      <c r="S6376" s="227"/>
      <c r="T6376" s="4"/>
    </row>
    <row r="6377" spans="18:20" x14ac:dyDescent="0.2">
      <c r="R6377" s="454"/>
      <c r="S6377" s="227"/>
      <c r="T6377" s="4"/>
    </row>
    <row r="6378" spans="18:20" x14ac:dyDescent="0.2">
      <c r="R6378" s="454"/>
      <c r="S6378" s="227"/>
      <c r="T6378" s="4"/>
    </row>
    <row r="6379" spans="18:20" x14ac:dyDescent="0.2">
      <c r="R6379" s="454"/>
      <c r="S6379" s="227"/>
      <c r="T6379" s="4"/>
    </row>
    <row r="6380" spans="18:20" x14ac:dyDescent="0.2">
      <c r="R6380" s="454"/>
      <c r="S6380" s="227"/>
      <c r="T6380" s="4"/>
    </row>
    <row r="6381" spans="18:20" x14ac:dyDescent="0.2">
      <c r="R6381" s="454"/>
      <c r="S6381" s="227"/>
      <c r="T6381" s="4"/>
    </row>
    <row r="6382" spans="18:20" x14ac:dyDescent="0.2">
      <c r="R6382" s="454"/>
      <c r="S6382" s="227"/>
      <c r="T6382" s="4"/>
    </row>
    <row r="6383" spans="18:20" x14ac:dyDescent="0.2">
      <c r="R6383" s="454"/>
      <c r="S6383" s="227"/>
      <c r="T6383" s="4"/>
    </row>
    <row r="6384" spans="18:20" x14ac:dyDescent="0.2">
      <c r="R6384" s="454"/>
      <c r="S6384" s="227"/>
      <c r="T6384" s="4"/>
    </row>
    <row r="6385" spans="18:20" x14ac:dyDescent="0.2">
      <c r="R6385" s="454"/>
      <c r="S6385" s="227"/>
      <c r="T6385" s="4"/>
    </row>
    <row r="6386" spans="18:20" x14ac:dyDescent="0.2">
      <c r="R6386" s="454"/>
      <c r="S6386" s="227"/>
      <c r="T6386" s="4"/>
    </row>
    <row r="6387" spans="18:20" x14ac:dyDescent="0.2">
      <c r="R6387" s="454"/>
      <c r="S6387" s="227"/>
      <c r="T6387" s="4"/>
    </row>
    <row r="6388" spans="18:20" x14ac:dyDescent="0.2">
      <c r="R6388" s="454"/>
      <c r="S6388" s="227"/>
      <c r="T6388" s="4"/>
    </row>
    <row r="6389" spans="18:20" x14ac:dyDescent="0.2">
      <c r="R6389" s="454"/>
      <c r="S6389" s="227"/>
      <c r="T6389" s="4"/>
    </row>
    <row r="6390" spans="18:20" x14ac:dyDescent="0.2">
      <c r="R6390" s="454"/>
      <c r="S6390" s="227"/>
      <c r="T6390" s="4"/>
    </row>
    <row r="6391" spans="18:20" x14ac:dyDescent="0.2">
      <c r="R6391" s="454"/>
      <c r="S6391" s="227"/>
      <c r="T6391" s="4"/>
    </row>
    <row r="6392" spans="18:20" x14ac:dyDescent="0.2">
      <c r="R6392" s="454"/>
      <c r="S6392" s="227"/>
      <c r="T6392" s="4"/>
    </row>
    <row r="6393" spans="18:20" x14ac:dyDescent="0.2">
      <c r="R6393" s="454"/>
      <c r="S6393" s="227"/>
      <c r="T6393" s="4"/>
    </row>
    <row r="6394" spans="18:20" x14ac:dyDescent="0.2">
      <c r="R6394" s="454"/>
      <c r="S6394" s="227"/>
      <c r="T6394" s="4"/>
    </row>
    <row r="6395" spans="18:20" x14ac:dyDescent="0.2">
      <c r="R6395" s="454"/>
      <c r="S6395" s="227"/>
      <c r="T6395" s="4"/>
    </row>
    <row r="6396" spans="18:20" x14ac:dyDescent="0.2">
      <c r="R6396" s="454"/>
      <c r="S6396" s="227"/>
      <c r="T6396" s="4"/>
    </row>
    <row r="6397" spans="18:20" x14ac:dyDescent="0.2">
      <c r="R6397" s="454"/>
      <c r="S6397" s="227"/>
      <c r="T6397" s="4"/>
    </row>
    <row r="6398" spans="18:20" x14ac:dyDescent="0.2">
      <c r="R6398" s="454"/>
      <c r="S6398" s="227"/>
      <c r="T6398" s="4"/>
    </row>
    <row r="6399" spans="18:20" x14ac:dyDescent="0.2">
      <c r="R6399" s="454"/>
      <c r="S6399" s="227"/>
      <c r="T6399" s="4"/>
    </row>
    <row r="6400" spans="18:20" x14ac:dyDescent="0.2">
      <c r="R6400" s="454"/>
      <c r="S6400" s="227"/>
      <c r="T6400" s="4"/>
    </row>
    <row r="6401" spans="18:20" x14ac:dyDescent="0.2">
      <c r="R6401" s="454"/>
      <c r="S6401" s="227"/>
      <c r="T6401" s="4"/>
    </row>
    <row r="6402" spans="18:20" x14ac:dyDescent="0.2">
      <c r="R6402" s="454"/>
      <c r="S6402" s="227"/>
      <c r="T6402" s="4"/>
    </row>
    <row r="6403" spans="18:20" x14ac:dyDescent="0.2">
      <c r="R6403" s="454"/>
      <c r="S6403" s="227"/>
      <c r="T6403" s="4"/>
    </row>
    <row r="6404" spans="18:20" x14ac:dyDescent="0.2">
      <c r="R6404" s="454"/>
      <c r="S6404" s="227"/>
      <c r="T6404" s="4"/>
    </row>
    <row r="6405" spans="18:20" x14ac:dyDescent="0.2">
      <c r="R6405" s="454"/>
      <c r="S6405" s="227"/>
      <c r="T6405" s="4"/>
    </row>
    <row r="6406" spans="18:20" x14ac:dyDescent="0.2">
      <c r="R6406" s="454"/>
      <c r="S6406" s="227"/>
      <c r="T6406" s="4"/>
    </row>
    <row r="6407" spans="18:20" x14ac:dyDescent="0.2">
      <c r="R6407" s="454"/>
      <c r="S6407" s="227"/>
      <c r="T6407" s="4"/>
    </row>
    <row r="6408" spans="18:20" x14ac:dyDescent="0.2">
      <c r="R6408" s="454"/>
      <c r="S6408" s="227"/>
      <c r="T6408" s="4"/>
    </row>
    <row r="6409" spans="18:20" x14ac:dyDescent="0.2">
      <c r="R6409" s="454"/>
      <c r="S6409" s="227"/>
      <c r="T6409" s="4"/>
    </row>
    <row r="6410" spans="18:20" x14ac:dyDescent="0.2">
      <c r="R6410" s="454"/>
      <c r="S6410" s="227"/>
      <c r="T6410" s="4"/>
    </row>
    <row r="6411" spans="18:20" x14ac:dyDescent="0.2">
      <c r="R6411" s="454"/>
      <c r="S6411" s="227"/>
      <c r="T6411" s="4"/>
    </row>
    <row r="6412" spans="18:20" x14ac:dyDescent="0.2">
      <c r="R6412" s="454"/>
      <c r="S6412" s="227"/>
      <c r="T6412" s="4"/>
    </row>
    <row r="6413" spans="18:20" x14ac:dyDescent="0.2">
      <c r="R6413" s="454"/>
      <c r="S6413" s="227"/>
      <c r="T6413" s="4"/>
    </row>
    <row r="6414" spans="18:20" x14ac:dyDescent="0.2">
      <c r="R6414" s="454"/>
      <c r="S6414" s="227"/>
      <c r="T6414" s="4"/>
    </row>
    <row r="6415" spans="18:20" x14ac:dyDescent="0.2">
      <c r="R6415" s="454"/>
      <c r="S6415" s="227"/>
      <c r="T6415" s="4"/>
    </row>
    <row r="6416" spans="18:20" x14ac:dyDescent="0.2">
      <c r="R6416" s="454"/>
      <c r="S6416" s="227"/>
      <c r="T6416" s="4"/>
    </row>
    <row r="6417" spans="18:20" x14ac:dyDescent="0.2">
      <c r="R6417" s="454"/>
      <c r="S6417" s="227"/>
      <c r="T6417" s="4"/>
    </row>
    <row r="6418" spans="18:20" x14ac:dyDescent="0.2">
      <c r="R6418" s="454"/>
      <c r="S6418" s="227"/>
      <c r="T6418" s="4"/>
    </row>
    <row r="6419" spans="18:20" x14ac:dyDescent="0.2">
      <c r="R6419" s="454"/>
      <c r="S6419" s="227"/>
      <c r="T6419" s="4"/>
    </row>
    <row r="6420" spans="18:20" x14ac:dyDescent="0.2">
      <c r="R6420" s="454"/>
      <c r="S6420" s="227"/>
      <c r="T6420" s="4"/>
    </row>
    <row r="6421" spans="18:20" x14ac:dyDescent="0.2">
      <c r="R6421" s="454"/>
      <c r="S6421" s="227"/>
      <c r="T6421" s="4"/>
    </row>
    <row r="6422" spans="18:20" x14ac:dyDescent="0.2">
      <c r="R6422" s="454"/>
      <c r="S6422" s="227"/>
      <c r="T6422" s="4"/>
    </row>
    <row r="6423" spans="18:20" x14ac:dyDescent="0.2">
      <c r="R6423" s="454"/>
      <c r="S6423" s="227"/>
      <c r="T6423" s="4"/>
    </row>
    <row r="6424" spans="18:20" x14ac:dyDescent="0.2">
      <c r="R6424" s="454"/>
      <c r="S6424" s="227"/>
      <c r="T6424" s="4"/>
    </row>
    <row r="6425" spans="18:20" x14ac:dyDescent="0.2">
      <c r="R6425" s="454"/>
      <c r="S6425" s="227"/>
      <c r="T6425" s="4"/>
    </row>
    <row r="6426" spans="18:20" x14ac:dyDescent="0.2">
      <c r="R6426" s="454"/>
      <c r="S6426" s="227"/>
      <c r="T6426" s="4"/>
    </row>
    <row r="6427" spans="18:20" x14ac:dyDescent="0.2">
      <c r="R6427" s="454"/>
      <c r="S6427" s="227"/>
      <c r="T6427" s="4"/>
    </row>
    <row r="6428" spans="18:20" x14ac:dyDescent="0.2">
      <c r="R6428" s="454"/>
      <c r="S6428" s="227"/>
      <c r="T6428" s="4"/>
    </row>
    <row r="6429" spans="18:20" x14ac:dyDescent="0.2">
      <c r="R6429" s="454"/>
      <c r="S6429" s="227"/>
      <c r="T6429" s="4"/>
    </row>
    <row r="6430" spans="18:20" x14ac:dyDescent="0.2">
      <c r="R6430" s="454"/>
      <c r="S6430" s="227"/>
      <c r="T6430" s="4"/>
    </row>
    <row r="6431" spans="18:20" x14ac:dyDescent="0.2">
      <c r="R6431" s="454"/>
      <c r="S6431" s="227"/>
      <c r="T6431" s="4"/>
    </row>
    <row r="6432" spans="18:20" x14ac:dyDescent="0.2">
      <c r="R6432" s="454"/>
      <c r="S6432" s="227"/>
      <c r="T6432" s="4"/>
    </row>
    <row r="6433" spans="18:20" x14ac:dyDescent="0.2">
      <c r="R6433" s="454"/>
      <c r="S6433" s="227"/>
      <c r="T6433" s="4"/>
    </row>
    <row r="6434" spans="18:20" x14ac:dyDescent="0.2">
      <c r="R6434" s="454"/>
      <c r="S6434" s="227"/>
      <c r="T6434" s="4"/>
    </row>
    <row r="6435" spans="18:20" x14ac:dyDescent="0.2">
      <c r="R6435" s="454"/>
      <c r="S6435" s="227"/>
      <c r="T6435" s="4"/>
    </row>
    <row r="6436" spans="18:20" x14ac:dyDescent="0.2">
      <c r="R6436" s="454"/>
      <c r="S6436" s="227"/>
      <c r="T6436" s="4"/>
    </row>
    <row r="6437" spans="18:20" x14ac:dyDescent="0.2">
      <c r="R6437" s="454"/>
      <c r="S6437" s="227"/>
      <c r="T6437" s="4"/>
    </row>
    <row r="6438" spans="18:20" x14ac:dyDescent="0.2">
      <c r="R6438" s="454"/>
      <c r="S6438" s="227"/>
      <c r="T6438" s="4"/>
    </row>
    <row r="6439" spans="18:20" x14ac:dyDescent="0.2">
      <c r="R6439" s="454"/>
      <c r="S6439" s="227"/>
      <c r="T6439" s="4"/>
    </row>
    <row r="6440" spans="18:20" x14ac:dyDescent="0.2">
      <c r="R6440" s="454"/>
      <c r="S6440" s="227"/>
      <c r="T6440" s="4"/>
    </row>
    <row r="6441" spans="18:20" x14ac:dyDescent="0.2">
      <c r="R6441" s="454"/>
      <c r="S6441" s="227"/>
      <c r="T6441" s="4"/>
    </row>
    <row r="6442" spans="18:20" x14ac:dyDescent="0.2">
      <c r="R6442" s="454"/>
      <c r="S6442" s="227"/>
      <c r="T6442" s="4"/>
    </row>
    <row r="6443" spans="18:20" x14ac:dyDescent="0.2">
      <c r="R6443" s="454"/>
      <c r="S6443" s="227"/>
      <c r="T6443" s="4"/>
    </row>
    <row r="6444" spans="18:20" x14ac:dyDescent="0.2">
      <c r="R6444" s="454"/>
      <c r="S6444" s="227"/>
      <c r="T6444" s="4"/>
    </row>
    <row r="6445" spans="18:20" x14ac:dyDescent="0.2">
      <c r="R6445" s="454"/>
      <c r="S6445" s="227"/>
      <c r="T6445" s="4"/>
    </row>
    <row r="6446" spans="18:20" x14ac:dyDescent="0.2">
      <c r="R6446" s="454"/>
      <c r="S6446" s="227"/>
      <c r="T6446" s="4"/>
    </row>
    <row r="6447" spans="18:20" x14ac:dyDescent="0.2">
      <c r="R6447" s="454"/>
      <c r="S6447" s="227"/>
      <c r="T6447" s="4"/>
    </row>
    <row r="6448" spans="18:20" x14ac:dyDescent="0.2">
      <c r="R6448" s="454"/>
      <c r="S6448" s="227"/>
      <c r="T6448" s="4"/>
    </row>
    <row r="6449" spans="18:20" x14ac:dyDescent="0.2">
      <c r="R6449" s="454"/>
      <c r="S6449" s="227"/>
      <c r="T6449" s="4"/>
    </row>
    <row r="6450" spans="18:20" x14ac:dyDescent="0.2">
      <c r="R6450" s="454"/>
      <c r="S6450" s="227"/>
      <c r="T6450" s="4"/>
    </row>
    <row r="6451" spans="18:20" x14ac:dyDescent="0.2">
      <c r="R6451" s="454"/>
      <c r="S6451" s="227"/>
      <c r="T6451" s="4"/>
    </row>
    <row r="6452" spans="18:20" x14ac:dyDescent="0.2">
      <c r="R6452" s="454"/>
      <c r="S6452" s="227"/>
      <c r="T6452" s="4"/>
    </row>
    <row r="6453" spans="18:20" x14ac:dyDescent="0.2">
      <c r="R6453" s="454"/>
      <c r="S6453" s="227"/>
      <c r="T6453" s="4"/>
    </row>
    <row r="6454" spans="18:20" x14ac:dyDescent="0.2">
      <c r="R6454" s="454"/>
      <c r="S6454" s="227"/>
      <c r="T6454" s="4"/>
    </row>
    <row r="6455" spans="18:20" x14ac:dyDescent="0.2">
      <c r="R6455" s="454"/>
      <c r="S6455" s="227"/>
      <c r="T6455" s="4"/>
    </row>
    <row r="6456" spans="18:20" x14ac:dyDescent="0.2">
      <c r="R6456" s="454"/>
      <c r="S6456" s="227"/>
      <c r="T6456" s="4"/>
    </row>
    <row r="6457" spans="18:20" x14ac:dyDescent="0.2">
      <c r="R6457" s="454"/>
      <c r="S6457" s="227"/>
      <c r="T6457" s="4"/>
    </row>
    <row r="6458" spans="18:20" x14ac:dyDescent="0.2">
      <c r="R6458" s="454"/>
      <c r="S6458" s="227"/>
      <c r="T6458" s="4"/>
    </row>
    <row r="6459" spans="18:20" x14ac:dyDescent="0.2">
      <c r="R6459" s="454"/>
      <c r="S6459" s="227"/>
      <c r="T6459" s="4"/>
    </row>
    <row r="6460" spans="18:20" x14ac:dyDescent="0.2">
      <c r="R6460" s="454"/>
      <c r="S6460" s="227"/>
      <c r="T6460" s="4"/>
    </row>
    <row r="6461" spans="18:20" x14ac:dyDescent="0.2">
      <c r="R6461" s="454"/>
      <c r="S6461" s="227"/>
      <c r="T6461" s="4"/>
    </row>
    <row r="6462" spans="18:20" x14ac:dyDescent="0.2">
      <c r="R6462" s="454"/>
      <c r="S6462" s="227"/>
      <c r="T6462" s="4"/>
    </row>
    <row r="6463" spans="18:20" x14ac:dyDescent="0.2">
      <c r="R6463" s="454"/>
      <c r="S6463" s="227"/>
      <c r="T6463" s="4"/>
    </row>
    <row r="6464" spans="18:20" x14ac:dyDescent="0.2">
      <c r="R6464" s="454"/>
      <c r="S6464" s="227"/>
      <c r="T6464" s="4"/>
    </row>
    <row r="6465" spans="18:20" x14ac:dyDescent="0.2">
      <c r="R6465" s="454"/>
      <c r="S6465" s="227"/>
      <c r="T6465" s="4"/>
    </row>
    <row r="6466" spans="18:20" x14ac:dyDescent="0.2">
      <c r="R6466" s="454"/>
      <c r="S6466" s="227"/>
      <c r="T6466" s="4"/>
    </row>
    <row r="6467" spans="18:20" x14ac:dyDescent="0.2">
      <c r="R6467" s="454"/>
      <c r="S6467" s="227"/>
      <c r="T6467" s="4"/>
    </row>
    <row r="6468" spans="18:20" x14ac:dyDescent="0.2">
      <c r="R6468" s="454"/>
      <c r="S6468" s="227"/>
      <c r="T6468" s="4"/>
    </row>
    <row r="6469" spans="18:20" x14ac:dyDescent="0.2">
      <c r="R6469" s="454"/>
      <c r="S6469" s="227"/>
      <c r="T6469" s="4"/>
    </row>
    <row r="6470" spans="18:20" x14ac:dyDescent="0.2">
      <c r="R6470" s="454"/>
      <c r="S6470" s="227"/>
      <c r="T6470" s="4"/>
    </row>
    <row r="6471" spans="18:20" x14ac:dyDescent="0.2">
      <c r="R6471" s="454"/>
      <c r="S6471" s="227"/>
      <c r="T6471" s="4"/>
    </row>
    <row r="6472" spans="18:20" x14ac:dyDescent="0.2">
      <c r="R6472" s="454"/>
      <c r="S6472" s="227"/>
      <c r="T6472" s="4"/>
    </row>
    <row r="6473" spans="18:20" x14ac:dyDescent="0.2">
      <c r="R6473" s="454"/>
      <c r="S6473" s="227"/>
      <c r="T6473" s="4"/>
    </row>
    <row r="6474" spans="18:20" x14ac:dyDescent="0.2">
      <c r="R6474" s="454"/>
      <c r="S6474" s="227"/>
      <c r="T6474" s="4"/>
    </row>
    <row r="6475" spans="18:20" x14ac:dyDescent="0.2">
      <c r="R6475" s="454"/>
      <c r="S6475" s="227"/>
      <c r="T6475" s="4"/>
    </row>
    <row r="6476" spans="18:20" x14ac:dyDescent="0.2">
      <c r="R6476" s="454"/>
      <c r="S6476" s="227"/>
      <c r="T6476" s="4"/>
    </row>
    <row r="6477" spans="18:20" x14ac:dyDescent="0.2">
      <c r="R6477" s="454"/>
      <c r="S6477" s="227"/>
      <c r="T6477" s="4"/>
    </row>
    <row r="6478" spans="18:20" x14ac:dyDescent="0.2">
      <c r="R6478" s="454"/>
      <c r="S6478" s="227"/>
      <c r="T6478" s="4"/>
    </row>
    <row r="6479" spans="18:20" x14ac:dyDescent="0.2">
      <c r="R6479" s="454"/>
      <c r="S6479" s="227"/>
      <c r="T6479" s="4"/>
    </row>
    <row r="6480" spans="18:20" x14ac:dyDescent="0.2">
      <c r="R6480" s="454"/>
      <c r="S6480" s="227"/>
      <c r="T6480" s="4"/>
    </row>
    <row r="6481" spans="18:20" x14ac:dyDescent="0.2">
      <c r="R6481" s="454"/>
      <c r="S6481" s="227"/>
      <c r="T6481" s="4"/>
    </row>
    <row r="6482" spans="18:20" x14ac:dyDescent="0.2">
      <c r="R6482" s="454"/>
      <c r="S6482" s="227"/>
      <c r="T6482" s="4"/>
    </row>
    <row r="6483" spans="18:20" x14ac:dyDescent="0.2">
      <c r="R6483" s="454"/>
      <c r="S6483" s="227"/>
      <c r="T6483" s="4"/>
    </row>
    <row r="6484" spans="18:20" x14ac:dyDescent="0.2">
      <c r="R6484" s="454"/>
      <c r="S6484" s="227"/>
      <c r="T6484" s="4"/>
    </row>
    <row r="6485" spans="18:20" x14ac:dyDescent="0.2">
      <c r="R6485" s="454"/>
      <c r="S6485" s="227"/>
      <c r="T6485" s="4"/>
    </row>
    <row r="6486" spans="18:20" x14ac:dyDescent="0.2">
      <c r="R6486" s="454"/>
      <c r="S6486" s="227"/>
      <c r="T6486" s="4"/>
    </row>
    <row r="6487" spans="18:20" x14ac:dyDescent="0.2">
      <c r="R6487" s="454"/>
      <c r="S6487" s="227"/>
      <c r="T6487" s="4"/>
    </row>
    <row r="6488" spans="18:20" x14ac:dyDescent="0.2">
      <c r="R6488" s="454"/>
      <c r="S6488" s="227"/>
      <c r="T6488" s="4"/>
    </row>
    <row r="6489" spans="18:20" x14ac:dyDescent="0.2">
      <c r="R6489" s="454"/>
      <c r="S6489" s="227"/>
      <c r="T6489" s="4"/>
    </row>
    <row r="6490" spans="18:20" x14ac:dyDescent="0.2">
      <c r="R6490" s="454"/>
      <c r="S6490" s="227"/>
      <c r="T6490" s="4"/>
    </row>
    <row r="6491" spans="18:20" x14ac:dyDescent="0.2">
      <c r="R6491" s="454"/>
      <c r="S6491" s="227"/>
      <c r="T6491" s="4"/>
    </row>
    <row r="6492" spans="18:20" x14ac:dyDescent="0.2">
      <c r="R6492" s="454"/>
      <c r="S6492" s="227"/>
      <c r="T6492" s="4"/>
    </row>
    <row r="6493" spans="18:20" x14ac:dyDescent="0.2">
      <c r="R6493" s="454"/>
      <c r="S6493" s="227"/>
      <c r="T6493" s="4"/>
    </row>
    <row r="6494" spans="18:20" x14ac:dyDescent="0.2">
      <c r="R6494" s="454"/>
      <c r="S6494" s="227"/>
      <c r="T6494" s="4"/>
    </row>
    <row r="6495" spans="18:20" x14ac:dyDescent="0.2">
      <c r="R6495" s="454"/>
      <c r="S6495" s="227"/>
      <c r="T6495" s="4"/>
    </row>
    <row r="6496" spans="18:20" x14ac:dyDescent="0.2">
      <c r="R6496" s="454"/>
      <c r="S6496" s="227"/>
      <c r="T6496" s="4"/>
    </row>
    <row r="6497" spans="18:20" x14ac:dyDescent="0.2">
      <c r="R6497" s="454"/>
      <c r="S6497" s="227"/>
      <c r="T6497" s="4"/>
    </row>
    <row r="6498" spans="18:20" x14ac:dyDescent="0.2">
      <c r="R6498" s="454"/>
      <c r="S6498" s="227"/>
      <c r="T6498" s="4"/>
    </row>
    <row r="6499" spans="18:20" x14ac:dyDescent="0.2">
      <c r="R6499" s="454"/>
      <c r="S6499" s="227"/>
      <c r="T6499" s="4"/>
    </row>
    <row r="6500" spans="18:20" x14ac:dyDescent="0.2">
      <c r="R6500" s="454"/>
      <c r="S6500" s="227"/>
      <c r="T6500" s="4"/>
    </row>
    <row r="6501" spans="18:20" x14ac:dyDescent="0.2">
      <c r="R6501" s="454"/>
      <c r="S6501" s="227"/>
      <c r="T6501" s="4"/>
    </row>
    <row r="6502" spans="18:20" x14ac:dyDescent="0.2">
      <c r="R6502" s="454"/>
      <c r="S6502" s="227"/>
      <c r="T6502" s="4"/>
    </row>
    <row r="6503" spans="18:20" x14ac:dyDescent="0.2">
      <c r="R6503" s="454"/>
      <c r="S6503" s="227"/>
      <c r="T6503" s="4"/>
    </row>
    <row r="6504" spans="18:20" x14ac:dyDescent="0.2">
      <c r="R6504" s="454"/>
      <c r="S6504" s="227"/>
      <c r="T6504" s="4"/>
    </row>
    <row r="6505" spans="18:20" x14ac:dyDescent="0.2">
      <c r="R6505" s="454"/>
      <c r="S6505" s="227"/>
      <c r="T6505" s="4"/>
    </row>
    <row r="6506" spans="18:20" x14ac:dyDescent="0.2">
      <c r="R6506" s="454"/>
      <c r="S6506" s="227"/>
      <c r="T6506" s="4"/>
    </row>
    <row r="6507" spans="18:20" x14ac:dyDescent="0.2">
      <c r="R6507" s="454"/>
      <c r="S6507" s="227"/>
      <c r="T6507" s="4"/>
    </row>
    <row r="6508" spans="18:20" x14ac:dyDescent="0.2">
      <c r="R6508" s="454"/>
      <c r="S6508" s="227"/>
      <c r="T6508" s="4"/>
    </row>
    <row r="6509" spans="18:20" x14ac:dyDescent="0.2">
      <c r="R6509" s="454"/>
      <c r="S6509" s="227"/>
      <c r="T6509" s="4"/>
    </row>
    <row r="6510" spans="18:20" x14ac:dyDescent="0.2">
      <c r="R6510" s="454"/>
      <c r="S6510" s="227"/>
      <c r="T6510" s="4"/>
    </row>
    <row r="6511" spans="18:20" x14ac:dyDescent="0.2">
      <c r="R6511" s="454"/>
      <c r="S6511" s="227"/>
      <c r="T6511" s="4"/>
    </row>
    <row r="6512" spans="18:20" x14ac:dyDescent="0.2">
      <c r="R6512" s="454"/>
      <c r="S6512" s="227"/>
      <c r="T6512" s="4"/>
    </row>
    <row r="6513" spans="18:20" x14ac:dyDescent="0.2">
      <c r="R6513" s="454"/>
      <c r="S6513" s="227"/>
      <c r="T6513" s="4"/>
    </row>
    <row r="6514" spans="18:20" x14ac:dyDescent="0.2">
      <c r="R6514" s="454"/>
      <c r="S6514" s="227"/>
      <c r="T6514" s="4"/>
    </row>
    <row r="6515" spans="18:20" x14ac:dyDescent="0.2">
      <c r="R6515" s="454"/>
      <c r="S6515" s="227"/>
      <c r="T6515" s="4"/>
    </row>
    <row r="6516" spans="18:20" x14ac:dyDescent="0.2">
      <c r="R6516" s="454"/>
      <c r="S6516" s="227"/>
      <c r="T6516" s="4"/>
    </row>
    <row r="6517" spans="18:20" x14ac:dyDescent="0.2">
      <c r="R6517" s="454"/>
      <c r="S6517" s="227"/>
      <c r="T6517" s="4"/>
    </row>
    <row r="6518" spans="18:20" x14ac:dyDescent="0.2">
      <c r="R6518" s="454"/>
      <c r="S6518" s="227"/>
      <c r="T6518" s="4"/>
    </row>
    <row r="6519" spans="18:20" x14ac:dyDescent="0.2">
      <c r="R6519" s="454"/>
      <c r="S6519" s="227"/>
      <c r="T6519" s="4"/>
    </row>
    <row r="6520" spans="18:20" x14ac:dyDescent="0.2">
      <c r="R6520" s="454"/>
      <c r="S6520" s="227"/>
      <c r="T6520" s="4"/>
    </row>
    <row r="6521" spans="18:20" x14ac:dyDescent="0.2">
      <c r="R6521" s="454"/>
      <c r="S6521" s="227"/>
      <c r="T6521" s="4"/>
    </row>
    <row r="6522" spans="18:20" x14ac:dyDescent="0.2">
      <c r="R6522" s="454"/>
      <c r="S6522" s="227"/>
      <c r="T6522" s="4"/>
    </row>
    <row r="6523" spans="18:20" x14ac:dyDescent="0.2">
      <c r="R6523" s="454"/>
      <c r="S6523" s="227"/>
      <c r="T6523" s="4"/>
    </row>
    <row r="6524" spans="18:20" x14ac:dyDescent="0.2">
      <c r="R6524" s="454"/>
      <c r="S6524" s="227"/>
      <c r="T6524" s="4"/>
    </row>
    <row r="6525" spans="18:20" x14ac:dyDescent="0.2">
      <c r="R6525" s="454"/>
      <c r="S6525" s="227"/>
      <c r="T6525" s="4"/>
    </row>
    <row r="6526" spans="18:20" x14ac:dyDescent="0.2">
      <c r="R6526" s="454"/>
      <c r="S6526" s="227"/>
      <c r="T6526" s="4"/>
    </row>
    <row r="6527" spans="18:20" x14ac:dyDescent="0.2">
      <c r="R6527" s="454"/>
      <c r="S6527" s="227"/>
      <c r="T6527" s="4"/>
    </row>
    <row r="6528" spans="18:20" x14ac:dyDescent="0.2">
      <c r="R6528" s="454"/>
      <c r="S6528" s="227"/>
      <c r="T6528" s="4"/>
    </row>
    <row r="6529" spans="18:20" x14ac:dyDescent="0.2">
      <c r="R6529" s="454"/>
      <c r="S6529" s="227"/>
      <c r="T6529" s="4"/>
    </row>
    <row r="6530" spans="18:20" x14ac:dyDescent="0.2">
      <c r="R6530" s="454"/>
      <c r="S6530" s="227"/>
      <c r="T6530" s="4"/>
    </row>
    <row r="6531" spans="18:20" x14ac:dyDescent="0.2">
      <c r="R6531" s="454"/>
      <c r="S6531" s="227"/>
      <c r="T6531" s="4"/>
    </row>
    <row r="6532" spans="18:20" x14ac:dyDescent="0.2">
      <c r="R6532" s="454"/>
      <c r="S6532" s="227"/>
      <c r="T6532" s="4"/>
    </row>
    <row r="6533" spans="18:20" x14ac:dyDescent="0.2">
      <c r="R6533" s="454"/>
      <c r="S6533" s="227"/>
      <c r="T6533" s="4"/>
    </row>
    <row r="6534" spans="18:20" x14ac:dyDescent="0.2">
      <c r="R6534" s="454"/>
      <c r="S6534" s="227"/>
      <c r="T6534" s="4"/>
    </row>
    <row r="6535" spans="18:20" x14ac:dyDescent="0.2">
      <c r="R6535" s="454"/>
      <c r="S6535" s="227"/>
      <c r="T6535" s="4"/>
    </row>
    <row r="6536" spans="18:20" x14ac:dyDescent="0.2">
      <c r="R6536" s="454"/>
      <c r="S6536" s="227"/>
      <c r="T6536" s="4"/>
    </row>
    <row r="6537" spans="18:20" x14ac:dyDescent="0.2">
      <c r="R6537" s="454"/>
      <c r="S6537" s="227"/>
      <c r="T6537" s="4"/>
    </row>
    <row r="6538" spans="18:20" x14ac:dyDescent="0.2">
      <c r="R6538" s="454"/>
      <c r="S6538" s="227"/>
      <c r="T6538" s="4"/>
    </row>
    <row r="6539" spans="18:20" x14ac:dyDescent="0.2">
      <c r="R6539" s="454"/>
      <c r="S6539" s="227"/>
      <c r="T6539" s="4"/>
    </row>
    <row r="6540" spans="18:20" x14ac:dyDescent="0.2">
      <c r="R6540" s="454"/>
      <c r="S6540" s="227"/>
      <c r="T6540" s="4"/>
    </row>
    <row r="6541" spans="18:20" x14ac:dyDescent="0.2">
      <c r="R6541" s="454"/>
      <c r="S6541" s="227"/>
      <c r="T6541" s="4"/>
    </row>
    <row r="6542" spans="18:20" x14ac:dyDescent="0.2">
      <c r="R6542" s="454"/>
      <c r="S6542" s="227"/>
      <c r="T6542" s="4"/>
    </row>
    <row r="6543" spans="18:20" x14ac:dyDescent="0.2">
      <c r="R6543" s="454"/>
      <c r="S6543" s="227"/>
      <c r="T6543" s="4"/>
    </row>
    <row r="6544" spans="18:20" x14ac:dyDescent="0.2">
      <c r="R6544" s="454"/>
      <c r="S6544" s="227"/>
      <c r="T6544" s="4"/>
    </row>
    <row r="6545" spans="18:20" x14ac:dyDescent="0.2">
      <c r="R6545" s="454"/>
      <c r="S6545" s="227"/>
      <c r="T6545" s="4"/>
    </row>
    <row r="6546" spans="18:20" x14ac:dyDescent="0.2">
      <c r="R6546" s="454"/>
      <c r="S6546" s="227"/>
      <c r="T6546" s="4"/>
    </row>
    <row r="6547" spans="18:20" x14ac:dyDescent="0.2">
      <c r="R6547" s="454"/>
      <c r="S6547" s="227"/>
      <c r="T6547" s="4"/>
    </row>
    <row r="6548" spans="18:20" x14ac:dyDescent="0.2">
      <c r="R6548" s="454"/>
      <c r="S6548" s="227"/>
      <c r="T6548" s="4"/>
    </row>
    <row r="6549" spans="18:20" x14ac:dyDescent="0.2">
      <c r="R6549" s="454"/>
      <c r="S6549" s="227"/>
      <c r="T6549" s="4"/>
    </row>
    <row r="6550" spans="18:20" x14ac:dyDescent="0.2">
      <c r="R6550" s="454"/>
      <c r="S6550" s="227"/>
      <c r="T6550" s="4"/>
    </row>
    <row r="6551" spans="18:20" x14ac:dyDescent="0.2">
      <c r="R6551" s="454"/>
      <c r="S6551" s="227"/>
      <c r="T6551" s="4"/>
    </row>
    <row r="6552" spans="18:20" x14ac:dyDescent="0.2">
      <c r="R6552" s="454"/>
      <c r="S6552" s="227"/>
      <c r="T6552" s="4"/>
    </row>
    <row r="6553" spans="18:20" x14ac:dyDescent="0.2">
      <c r="R6553" s="454"/>
      <c r="S6553" s="227"/>
      <c r="T6553" s="4"/>
    </row>
    <row r="6554" spans="18:20" x14ac:dyDescent="0.2">
      <c r="R6554" s="454"/>
      <c r="S6554" s="227"/>
      <c r="T6554" s="4"/>
    </row>
    <row r="6555" spans="18:20" x14ac:dyDescent="0.2">
      <c r="R6555" s="454"/>
      <c r="S6555" s="227"/>
      <c r="T6555" s="4"/>
    </row>
    <row r="6556" spans="18:20" x14ac:dyDescent="0.2">
      <c r="R6556" s="454"/>
      <c r="S6556" s="227"/>
      <c r="T6556" s="4"/>
    </row>
    <row r="6557" spans="18:20" x14ac:dyDescent="0.2">
      <c r="R6557" s="454"/>
      <c r="S6557" s="227"/>
      <c r="T6557" s="4"/>
    </row>
    <row r="6558" spans="18:20" x14ac:dyDescent="0.2">
      <c r="R6558" s="454"/>
      <c r="S6558" s="227"/>
      <c r="T6558" s="4"/>
    </row>
    <row r="6559" spans="18:20" x14ac:dyDescent="0.2">
      <c r="R6559" s="454"/>
      <c r="S6559" s="227"/>
      <c r="T6559" s="4"/>
    </row>
    <row r="6560" spans="18:20" x14ac:dyDescent="0.2">
      <c r="R6560" s="454"/>
      <c r="S6560" s="227"/>
      <c r="T6560" s="4"/>
    </row>
    <row r="6561" spans="18:20" x14ac:dyDescent="0.2">
      <c r="R6561" s="454"/>
      <c r="S6561" s="227"/>
      <c r="T6561" s="4"/>
    </row>
    <row r="6562" spans="18:20" x14ac:dyDescent="0.2">
      <c r="R6562" s="454"/>
      <c r="S6562" s="227"/>
      <c r="T6562" s="4"/>
    </row>
    <row r="6563" spans="18:20" x14ac:dyDescent="0.2">
      <c r="R6563" s="454"/>
      <c r="S6563" s="227"/>
      <c r="T6563" s="4"/>
    </row>
    <row r="6564" spans="18:20" x14ac:dyDescent="0.2">
      <c r="R6564" s="454"/>
      <c r="S6564" s="227"/>
      <c r="T6564" s="4"/>
    </row>
    <row r="6565" spans="18:20" x14ac:dyDescent="0.2">
      <c r="R6565" s="454"/>
      <c r="S6565" s="227"/>
      <c r="T6565" s="4"/>
    </row>
    <row r="6566" spans="18:20" x14ac:dyDescent="0.2">
      <c r="R6566" s="454"/>
      <c r="S6566" s="227"/>
      <c r="T6566" s="4"/>
    </row>
    <row r="6567" spans="18:20" x14ac:dyDescent="0.2">
      <c r="R6567" s="454"/>
      <c r="S6567" s="227"/>
      <c r="T6567" s="4"/>
    </row>
    <row r="6568" spans="18:20" x14ac:dyDescent="0.2">
      <c r="R6568" s="454"/>
      <c r="S6568" s="227"/>
      <c r="T6568" s="4"/>
    </row>
    <row r="6569" spans="18:20" x14ac:dyDescent="0.2">
      <c r="R6569" s="454"/>
      <c r="S6569" s="227"/>
      <c r="T6569" s="4"/>
    </row>
    <row r="6570" spans="18:20" x14ac:dyDescent="0.2">
      <c r="R6570" s="454"/>
      <c r="S6570" s="227"/>
      <c r="T6570" s="4"/>
    </row>
    <row r="6571" spans="18:20" x14ac:dyDescent="0.2">
      <c r="R6571" s="454"/>
      <c r="S6571" s="227"/>
      <c r="T6571" s="4"/>
    </row>
    <row r="6572" spans="18:20" x14ac:dyDescent="0.2">
      <c r="R6572" s="454"/>
      <c r="S6572" s="227"/>
      <c r="T6572" s="4"/>
    </row>
    <row r="6573" spans="18:20" x14ac:dyDescent="0.2">
      <c r="R6573" s="454"/>
      <c r="S6573" s="227"/>
      <c r="T6573" s="4"/>
    </row>
    <row r="6574" spans="18:20" x14ac:dyDescent="0.2">
      <c r="R6574" s="454"/>
      <c r="S6574" s="227"/>
      <c r="T6574" s="4"/>
    </row>
    <row r="6575" spans="18:20" x14ac:dyDescent="0.2">
      <c r="R6575" s="454"/>
      <c r="S6575" s="227"/>
      <c r="T6575" s="4"/>
    </row>
    <row r="6576" spans="18:20" x14ac:dyDescent="0.2">
      <c r="R6576" s="454"/>
      <c r="S6576" s="227"/>
      <c r="T6576" s="4"/>
    </row>
    <row r="6577" spans="18:20" x14ac:dyDescent="0.2">
      <c r="R6577" s="454"/>
      <c r="S6577" s="227"/>
      <c r="T6577" s="4"/>
    </row>
    <row r="6578" spans="18:20" x14ac:dyDescent="0.2">
      <c r="R6578" s="454"/>
      <c r="S6578" s="227"/>
      <c r="T6578" s="4"/>
    </row>
    <row r="6579" spans="18:20" x14ac:dyDescent="0.2">
      <c r="R6579" s="454"/>
      <c r="S6579" s="227"/>
      <c r="T6579" s="4"/>
    </row>
    <row r="6580" spans="18:20" x14ac:dyDescent="0.2">
      <c r="R6580" s="454"/>
      <c r="S6580" s="227"/>
      <c r="T6580" s="4"/>
    </row>
    <row r="6581" spans="18:20" x14ac:dyDescent="0.2">
      <c r="R6581" s="454"/>
      <c r="S6581" s="227"/>
      <c r="T6581" s="4"/>
    </row>
    <row r="6582" spans="18:20" x14ac:dyDescent="0.2">
      <c r="R6582" s="454"/>
      <c r="S6582" s="227"/>
      <c r="T6582" s="4"/>
    </row>
    <row r="6583" spans="18:20" x14ac:dyDescent="0.2">
      <c r="R6583" s="454"/>
      <c r="S6583" s="227"/>
      <c r="T6583" s="4"/>
    </row>
    <row r="6584" spans="18:20" x14ac:dyDescent="0.2">
      <c r="R6584" s="454"/>
      <c r="S6584" s="227"/>
      <c r="T6584" s="4"/>
    </row>
    <row r="6585" spans="18:20" x14ac:dyDescent="0.2">
      <c r="R6585" s="454"/>
      <c r="S6585" s="227"/>
      <c r="T6585" s="4"/>
    </row>
    <row r="6586" spans="18:20" x14ac:dyDescent="0.2">
      <c r="R6586" s="454"/>
      <c r="S6586" s="227"/>
      <c r="T6586" s="4"/>
    </row>
    <row r="6587" spans="18:20" x14ac:dyDescent="0.2">
      <c r="R6587" s="454"/>
      <c r="S6587" s="227"/>
      <c r="T6587" s="4"/>
    </row>
    <row r="6588" spans="18:20" x14ac:dyDescent="0.2">
      <c r="R6588" s="454"/>
      <c r="S6588" s="227"/>
      <c r="T6588" s="4"/>
    </row>
    <row r="6589" spans="18:20" x14ac:dyDescent="0.2">
      <c r="R6589" s="454"/>
      <c r="S6589" s="227"/>
      <c r="T6589" s="4"/>
    </row>
    <row r="6590" spans="18:20" x14ac:dyDescent="0.2">
      <c r="R6590" s="454"/>
      <c r="S6590" s="227"/>
      <c r="T6590" s="4"/>
    </row>
    <row r="6591" spans="18:20" x14ac:dyDescent="0.2">
      <c r="R6591" s="454"/>
      <c r="S6591" s="227"/>
      <c r="T6591" s="4"/>
    </row>
    <row r="6592" spans="18:20" x14ac:dyDescent="0.2">
      <c r="R6592" s="454"/>
      <c r="S6592" s="227"/>
      <c r="T6592" s="4"/>
    </row>
    <row r="6593" spans="18:20" x14ac:dyDescent="0.2">
      <c r="R6593" s="454"/>
      <c r="S6593" s="227"/>
      <c r="T6593" s="4"/>
    </row>
    <row r="6594" spans="18:20" x14ac:dyDescent="0.2">
      <c r="R6594" s="454"/>
      <c r="S6594" s="227"/>
      <c r="T6594" s="4"/>
    </row>
    <row r="6595" spans="18:20" x14ac:dyDescent="0.2">
      <c r="R6595" s="454"/>
      <c r="S6595" s="227"/>
      <c r="T6595" s="4"/>
    </row>
    <row r="6596" spans="18:20" x14ac:dyDescent="0.2">
      <c r="R6596" s="454"/>
      <c r="S6596" s="227"/>
      <c r="T6596" s="4"/>
    </row>
    <row r="6597" spans="18:20" x14ac:dyDescent="0.2">
      <c r="R6597" s="454"/>
      <c r="S6597" s="227"/>
      <c r="T6597" s="4"/>
    </row>
    <row r="6598" spans="18:20" x14ac:dyDescent="0.2">
      <c r="R6598" s="454"/>
      <c r="S6598" s="227"/>
      <c r="T6598" s="4"/>
    </row>
    <row r="6599" spans="18:20" x14ac:dyDescent="0.2">
      <c r="R6599" s="454"/>
      <c r="S6599" s="227"/>
      <c r="T6599" s="4"/>
    </row>
    <row r="6600" spans="18:20" x14ac:dyDescent="0.2">
      <c r="R6600" s="454"/>
      <c r="S6600" s="227"/>
      <c r="T6600" s="4"/>
    </row>
    <row r="6601" spans="18:20" x14ac:dyDescent="0.2">
      <c r="R6601" s="454"/>
      <c r="S6601" s="227"/>
      <c r="T6601" s="4"/>
    </row>
    <row r="6602" spans="18:20" x14ac:dyDescent="0.2">
      <c r="R6602" s="454"/>
      <c r="S6602" s="227"/>
      <c r="T6602" s="4"/>
    </row>
    <row r="6603" spans="18:20" x14ac:dyDescent="0.2">
      <c r="R6603" s="454"/>
      <c r="S6603" s="227"/>
      <c r="T6603" s="4"/>
    </row>
    <row r="6604" spans="18:20" x14ac:dyDescent="0.2">
      <c r="R6604" s="454"/>
      <c r="S6604" s="227"/>
      <c r="T6604" s="4"/>
    </row>
    <row r="6605" spans="18:20" x14ac:dyDescent="0.2">
      <c r="R6605" s="454"/>
      <c r="S6605" s="227"/>
      <c r="T6605" s="4"/>
    </row>
    <row r="6606" spans="18:20" x14ac:dyDescent="0.2">
      <c r="R6606" s="454"/>
      <c r="S6606" s="227"/>
      <c r="T6606" s="4"/>
    </row>
    <row r="6607" spans="18:20" x14ac:dyDescent="0.2">
      <c r="R6607" s="454"/>
      <c r="S6607" s="227"/>
      <c r="T6607" s="4"/>
    </row>
    <row r="6608" spans="18:20" x14ac:dyDescent="0.2">
      <c r="R6608" s="454"/>
      <c r="S6608" s="227"/>
      <c r="T6608" s="4"/>
    </row>
    <row r="6609" spans="18:20" x14ac:dyDescent="0.2">
      <c r="R6609" s="454"/>
      <c r="S6609" s="227"/>
      <c r="T6609" s="4"/>
    </row>
    <row r="6610" spans="18:20" x14ac:dyDescent="0.2">
      <c r="R6610" s="454"/>
      <c r="S6610" s="227"/>
      <c r="T6610" s="4"/>
    </row>
    <row r="6611" spans="18:20" x14ac:dyDescent="0.2">
      <c r="R6611" s="454"/>
      <c r="S6611" s="227"/>
      <c r="T6611" s="4"/>
    </row>
    <row r="6612" spans="18:20" x14ac:dyDescent="0.2">
      <c r="R6612" s="454"/>
      <c r="S6612" s="227"/>
      <c r="T6612" s="4"/>
    </row>
    <row r="6613" spans="18:20" x14ac:dyDescent="0.2">
      <c r="R6613" s="454"/>
      <c r="S6613" s="227"/>
      <c r="T6613" s="4"/>
    </row>
    <row r="6614" spans="18:20" x14ac:dyDescent="0.2">
      <c r="R6614" s="454"/>
      <c r="S6614" s="227"/>
      <c r="T6614" s="4"/>
    </row>
    <row r="6615" spans="18:20" x14ac:dyDescent="0.2">
      <c r="R6615" s="454"/>
      <c r="S6615" s="227"/>
      <c r="T6615" s="4"/>
    </row>
    <row r="6616" spans="18:20" x14ac:dyDescent="0.2">
      <c r="R6616" s="454"/>
      <c r="S6616" s="227"/>
      <c r="T6616" s="4"/>
    </row>
    <row r="6617" spans="18:20" x14ac:dyDescent="0.2">
      <c r="R6617" s="454"/>
      <c r="S6617" s="227"/>
      <c r="T6617" s="4"/>
    </row>
    <row r="6618" spans="18:20" x14ac:dyDescent="0.2">
      <c r="R6618" s="454"/>
      <c r="S6618" s="227"/>
      <c r="T6618" s="4"/>
    </row>
    <row r="6619" spans="18:20" x14ac:dyDescent="0.2">
      <c r="R6619" s="454"/>
      <c r="S6619" s="227"/>
      <c r="T6619" s="4"/>
    </row>
    <row r="6620" spans="18:20" x14ac:dyDescent="0.2">
      <c r="R6620" s="454"/>
      <c r="S6620" s="227"/>
      <c r="T6620" s="4"/>
    </row>
    <row r="6621" spans="18:20" x14ac:dyDescent="0.2">
      <c r="R6621" s="454"/>
      <c r="S6621" s="227"/>
      <c r="T6621" s="4"/>
    </row>
    <row r="6622" spans="18:20" x14ac:dyDescent="0.2">
      <c r="R6622" s="454"/>
      <c r="S6622" s="227"/>
      <c r="T6622" s="4"/>
    </row>
    <row r="6623" spans="18:20" x14ac:dyDescent="0.2">
      <c r="R6623" s="454"/>
      <c r="S6623" s="227"/>
      <c r="T6623" s="4"/>
    </row>
    <row r="6624" spans="18:20" x14ac:dyDescent="0.2">
      <c r="R6624" s="454"/>
      <c r="S6624" s="227"/>
      <c r="T6624" s="4"/>
    </row>
    <row r="6625" spans="18:20" x14ac:dyDescent="0.2">
      <c r="R6625" s="454"/>
      <c r="S6625" s="227"/>
      <c r="T6625" s="4"/>
    </row>
    <row r="6626" spans="18:20" x14ac:dyDescent="0.2">
      <c r="R6626" s="454"/>
      <c r="S6626" s="227"/>
      <c r="T6626" s="4"/>
    </row>
    <row r="6627" spans="18:20" x14ac:dyDescent="0.2">
      <c r="R6627" s="454"/>
      <c r="S6627" s="227"/>
      <c r="T6627" s="4"/>
    </row>
    <row r="6628" spans="18:20" x14ac:dyDescent="0.2">
      <c r="R6628" s="454"/>
      <c r="S6628" s="227"/>
      <c r="T6628" s="4"/>
    </row>
    <row r="6629" spans="18:20" x14ac:dyDescent="0.2">
      <c r="R6629" s="454"/>
      <c r="S6629" s="227"/>
      <c r="T6629" s="4"/>
    </row>
    <row r="6630" spans="18:20" x14ac:dyDescent="0.2">
      <c r="R6630" s="454"/>
      <c r="S6630" s="227"/>
      <c r="T6630" s="4"/>
    </row>
    <row r="6631" spans="18:20" x14ac:dyDescent="0.2">
      <c r="R6631" s="454"/>
      <c r="S6631" s="227"/>
      <c r="T6631" s="4"/>
    </row>
    <row r="6632" spans="18:20" x14ac:dyDescent="0.2">
      <c r="R6632" s="454"/>
      <c r="S6632" s="227"/>
      <c r="T6632" s="4"/>
    </row>
    <row r="6633" spans="18:20" x14ac:dyDescent="0.2">
      <c r="R6633" s="454"/>
      <c r="S6633" s="227"/>
      <c r="T6633" s="4"/>
    </row>
    <row r="6634" spans="18:20" x14ac:dyDescent="0.2">
      <c r="R6634" s="454"/>
      <c r="S6634" s="227"/>
      <c r="T6634" s="4"/>
    </row>
    <row r="6635" spans="18:20" x14ac:dyDescent="0.2">
      <c r="R6635" s="454"/>
      <c r="S6635" s="227"/>
      <c r="T6635" s="4"/>
    </row>
    <row r="6636" spans="18:20" x14ac:dyDescent="0.2">
      <c r="R6636" s="454"/>
      <c r="S6636" s="227"/>
      <c r="T6636" s="4"/>
    </row>
    <row r="6637" spans="18:20" x14ac:dyDescent="0.2">
      <c r="R6637" s="454"/>
      <c r="S6637" s="227"/>
      <c r="T6637" s="4"/>
    </row>
    <row r="6638" spans="18:20" x14ac:dyDescent="0.2">
      <c r="R6638" s="454"/>
      <c r="S6638" s="227"/>
      <c r="T6638" s="4"/>
    </row>
    <row r="6639" spans="18:20" x14ac:dyDescent="0.2">
      <c r="R6639" s="454"/>
      <c r="S6639" s="227"/>
      <c r="T6639" s="4"/>
    </row>
    <row r="6640" spans="18:20" x14ac:dyDescent="0.2">
      <c r="R6640" s="454"/>
      <c r="S6640" s="227"/>
      <c r="T6640" s="4"/>
    </row>
    <row r="6641" spans="18:20" x14ac:dyDescent="0.2">
      <c r="R6641" s="454"/>
      <c r="S6641" s="227"/>
      <c r="T6641" s="4"/>
    </row>
    <row r="6642" spans="18:20" x14ac:dyDescent="0.2">
      <c r="R6642" s="454"/>
      <c r="S6642" s="227"/>
      <c r="T6642" s="4"/>
    </row>
    <row r="6643" spans="18:20" x14ac:dyDescent="0.2">
      <c r="R6643" s="454"/>
      <c r="S6643" s="227"/>
      <c r="T6643" s="4"/>
    </row>
    <row r="6644" spans="18:20" x14ac:dyDescent="0.2">
      <c r="R6644" s="454"/>
      <c r="S6644" s="227"/>
      <c r="T6644" s="4"/>
    </row>
    <row r="6645" spans="18:20" x14ac:dyDescent="0.2">
      <c r="R6645" s="454"/>
      <c r="S6645" s="227"/>
      <c r="T6645" s="4"/>
    </row>
    <row r="6646" spans="18:20" x14ac:dyDescent="0.2">
      <c r="R6646" s="454"/>
      <c r="S6646" s="227"/>
      <c r="T6646" s="4"/>
    </row>
    <row r="6647" spans="18:20" x14ac:dyDescent="0.2">
      <c r="R6647" s="454"/>
      <c r="S6647" s="227"/>
      <c r="T6647" s="4"/>
    </row>
    <row r="6648" spans="18:20" x14ac:dyDescent="0.2">
      <c r="R6648" s="454"/>
      <c r="S6648" s="227"/>
      <c r="T6648" s="4"/>
    </row>
    <row r="6649" spans="18:20" x14ac:dyDescent="0.2">
      <c r="R6649" s="454"/>
      <c r="S6649" s="227"/>
      <c r="T6649" s="4"/>
    </row>
    <row r="6650" spans="18:20" x14ac:dyDescent="0.2">
      <c r="R6650" s="454"/>
      <c r="S6650" s="227"/>
      <c r="T6650" s="4"/>
    </row>
    <row r="6651" spans="18:20" x14ac:dyDescent="0.2">
      <c r="R6651" s="454"/>
      <c r="S6651" s="227"/>
      <c r="T6651" s="4"/>
    </row>
    <row r="6652" spans="18:20" x14ac:dyDescent="0.2">
      <c r="R6652" s="454"/>
      <c r="S6652" s="227"/>
      <c r="T6652" s="4"/>
    </row>
    <row r="6653" spans="18:20" x14ac:dyDescent="0.2">
      <c r="R6653" s="454"/>
      <c r="S6653" s="227"/>
      <c r="T6653" s="4"/>
    </row>
    <row r="6654" spans="18:20" x14ac:dyDescent="0.2">
      <c r="R6654" s="454"/>
      <c r="S6654" s="227"/>
      <c r="T6654" s="4"/>
    </row>
    <row r="6655" spans="18:20" x14ac:dyDescent="0.2">
      <c r="R6655" s="454"/>
      <c r="S6655" s="227"/>
      <c r="T6655" s="4"/>
    </row>
    <row r="6656" spans="18:20" x14ac:dyDescent="0.2">
      <c r="R6656" s="454"/>
      <c r="S6656" s="227"/>
      <c r="T6656" s="4"/>
    </row>
    <row r="6657" spans="18:20" x14ac:dyDescent="0.2">
      <c r="R6657" s="454"/>
      <c r="S6657" s="227"/>
      <c r="T6657" s="4"/>
    </row>
    <row r="6658" spans="18:20" x14ac:dyDescent="0.2">
      <c r="R6658" s="454"/>
      <c r="S6658" s="227"/>
      <c r="T6658" s="4"/>
    </row>
    <row r="6659" spans="18:20" x14ac:dyDescent="0.2">
      <c r="R6659" s="454"/>
      <c r="S6659" s="227"/>
      <c r="T6659" s="4"/>
    </row>
    <row r="6660" spans="18:20" x14ac:dyDescent="0.2">
      <c r="R6660" s="454"/>
      <c r="S6660" s="227"/>
      <c r="T6660" s="4"/>
    </row>
    <row r="6661" spans="18:20" x14ac:dyDescent="0.2">
      <c r="R6661" s="454"/>
      <c r="S6661" s="227"/>
      <c r="T6661" s="4"/>
    </row>
    <row r="6662" spans="18:20" x14ac:dyDescent="0.2">
      <c r="R6662" s="454"/>
      <c r="S6662" s="227"/>
      <c r="T6662" s="4"/>
    </row>
    <row r="6663" spans="18:20" x14ac:dyDescent="0.2">
      <c r="R6663" s="454"/>
      <c r="S6663" s="227"/>
      <c r="T6663" s="4"/>
    </row>
    <row r="6664" spans="18:20" x14ac:dyDescent="0.2">
      <c r="R6664" s="454"/>
      <c r="S6664" s="227"/>
      <c r="T6664" s="4"/>
    </row>
    <row r="6665" spans="18:20" x14ac:dyDescent="0.2">
      <c r="R6665" s="454"/>
      <c r="S6665" s="227"/>
      <c r="T6665" s="4"/>
    </row>
    <row r="6666" spans="18:20" x14ac:dyDescent="0.2">
      <c r="R6666" s="454"/>
      <c r="S6666" s="227"/>
      <c r="T6666" s="4"/>
    </row>
    <row r="6667" spans="18:20" x14ac:dyDescent="0.2">
      <c r="R6667" s="454"/>
      <c r="S6667" s="227"/>
      <c r="T6667" s="4"/>
    </row>
    <row r="6668" spans="18:20" x14ac:dyDescent="0.2">
      <c r="R6668" s="454"/>
      <c r="S6668" s="227"/>
      <c r="T6668" s="4"/>
    </row>
    <row r="6669" spans="18:20" x14ac:dyDescent="0.2">
      <c r="R6669" s="454"/>
      <c r="S6669" s="227"/>
      <c r="T6669" s="4"/>
    </row>
    <row r="6670" spans="18:20" x14ac:dyDescent="0.2">
      <c r="R6670" s="454"/>
      <c r="S6670" s="227"/>
      <c r="T6670" s="4"/>
    </row>
    <row r="6671" spans="18:20" x14ac:dyDescent="0.2">
      <c r="R6671" s="454"/>
      <c r="S6671" s="227"/>
      <c r="T6671" s="4"/>
    </row>
    <row r="6672" spans="18:20" x14ac:dyDescent="0.2">
      <c r="R6672" s="454"/>
      <c r="S6672" s="227"/>
      <c r="T6672" s="4"/>
    </row>
    <row r="6673" spans="18:20" x14ac:dyDescent="0.2">
      <c r="R6673" s="454"/>
      <c r="S6673" s="227"/>
      <c r="T6673" s="4"/>
    </row>
    <row r="6674" spans="18:20" x14ac:dyDescent="0.2">
      <c r="R6674" s="454"/>
      <c r="S6674" s="227"/>
      <c r="T6674" s="4"/>
    </row>
    <row r="6675" spans="18:20" x14ac:dyDescent="0.2">
      <c r="R6675" s="454"/>
      <c r="S6675" s="227"/>
      <c r="T6675" s="4"/>
    </row>
    <row r="6676" spans="18:20" x14ac:dyDescent="0.2">
      <c r="R6676" s="454"/>
      <c r="S6676" s="227"/>
      <c r="T6676" s="4"/>
    </row>
    <row r="6677" spans="18:20" x14ac:dyDescent="0.2">
      <c r="R6677" s="454"/>
      <c r="S6677" s="227"/>
      <c r="T6677" s="4"/>
    </row>
    <row r="6678" spans="18:20" x14ac:dyDescent="0.2">
      <c r="R6678" s="454"/>
      <c r="S6678" s="227"/>
      <c r="T6678" s="4"/>
    </row>
    <row r="6679" spans="18:20" x14ac:dyDescent="0.2">
      <c r="R6679" s="454"/>
      <c r="S6679" s="227"/>
      <c r="T6679" s="4"/>
    </row>
    <row r="6680" spans="18:20" x14ac:dyDescent="0.2">
      <c r="R6680" s="454"/>
      <c r="S6680" s="227"/>
      <c r="T6680" s="4"/>
    </row>
    <row r="6681" spans="18:20" x14ac:dyDescent="0.2">
      <c r="R6681" s="454"/>
      <c r="S6681" s="227"/>
      <c r="T6681" s="4"/>
    </row>
    <row r="6682" spans="18:20" x14ac:dyDescent="0.2">
      <c r="R6682" s="454"/>
      <c r="S6682" s="227"/>
      <c r="T6682" s="4"/>
    </row>
    <row r="6683" spans="18:20" x14ac:dyDescent="0.2">
      <c r="R6683" s="454"/>
      <c r="S6683" s="227"/>
      <c r="T6683" s="4"/>
    </row>
    <row r="6684" spans="18:20" x14ac:dyDescent="0.2">
      <c r="R6684" s="454"/>
      <c r="S6684" s="227"/>
      <c r="T6684" s="4"/>
    </row>
    <row r="6685" spans="18:20" x14ac:dyDescent="0.2">
      <c r="R6685" s="454"/>
      <c r="S6685" s="227"/>
      <c r="T6685" s="4"/>
    </row>
    <row r="6686" spans="18:20" x14ac:dyDescent="0.2">
      <c r="R6686" s="454"/>
      <c r="S6686" s="227"/>
      <c r="T6686" s="4"/>
    </row>
    <row r="6687" spans="18:20" x14ac:dyDescent="0.2">
      <c r="R6687" s="454"/>
      <c r="S6687" s="227"/>
      <c r="T6687" s="4"/>
    </row>
    <row r="6688" spans="18:20" x14ac:dyDescent="0.2">
      <c r="R6688" s="454"/>
      <c r="S6688" s="227"/>
      <c r="T6688" s="4"/>
    </row>
    <row r="6689" spans="18:20" x14ac:dyDescent="0.2">
      <c r="R6689" s="454"/>
      <c r="S6689" s="227"/>
      <c r="T6689" s="4"/>
    </row>
    <row r="6690" spans="18:20" x14ac:dyDescent="0.2">
      <c r="R6690" s="454"/>
      <c r="S6690" s="227"/>
      <c r="T6690" s="4"/>
    </row>
    <row r="6691" spans="18:20" x14ac:dyDescent="0.2">
      <c r="R6691" s="454"/>
      <c r="S6691" s="227"/>
      <c r="T6691" s="4"/>
    </row>
    <row r="6692" spans="18:20" x14ac:dyDescent="0.2">
      <c r="R6692" s="454"/>
      <c r="S6692" s="227"/>
      <c r="T6692" s="4"/>
    </row>
    <row r="6693" spans="18:20" x14ac:dyDescent="0.2">
      <c r="R6693" s="454"/>
      <c r="S6693" s="227"/>
      <c r="T6693" s="4"/>
    </row>
    <row r="6694" spans="18:20" x14ac:dyDescent="0.2">
      <c r="R6694" s="454"/>
      <c r="S6694" s="227"/>
      <c r="T6694" s="4"/>
    </row>
    <row r="6695" spans="18:20" x14ac:dyDescent="0.2">
      <c r="R6695" s="454"/>
      <c r="S6695" s="227"/>
      <c r="T6695" s="4"/>
    </row>
    <row r="6696" spans="18:20" x14ac:dyDescent="0.2">
      <c r="R6696" s="454"/>
      <c r="S6696" s="227"/>
      <c r="T6696" s="4"/>
    </row>
    <row r="6697" spans="18:20" x14ac:dyDescent="0.2">
      <c r="R6697" s="454"/>
      <c r="S6697" s="227"/>
      <c r="T6697" s="4"/>
    </row>
    <row r="6698" spans="18:20" x14ac:dyDescent="0.2">
      <c r="R6698" s="454"/>
      <c r="S6698" s="227"/>
      <c r="T6698" s="4"/>
    </row>
    <row r="6699" spans="18:20" x14ac:dyDescent="0.2">
      <c r="R6699" s="454"/>
      <c r="S6699" s="227"/>
      <c r="T6699" s="4"/>
    </row>
    <row r="6700" spans="18:20" x14ac:dyDescent="0.2">
      <c r="R6700" s="454"/>
      <c r="S6700" s="227"/>
      <c r="T6700" s="4"/>
    </row>
    <row r="6701" spans="18:20" x14ac:dyDescent="0.2">
      <c r="R6701" s="454"/>
      <c r="S6701" s="227"/>
      <c r="T6701" s="4"/>
    </row>
    <row r="6702" spans="18:20" x14ac:dyDescent="0.2">
      <c r="R6702" s="454"/>
      <c r="S6702" s="227"/>
      <c r="T6702" s="4"/>
    </row>
    <row r="6703" spans="18:20" x14ac:dyDescent="0.2">
      <c r="R6703" s="454"/>
      <c r="S6703" s="227"/>
      <c r="T6703" s="4"/>
    </row>
    <row r="6704" spans="18:20" x14ac:dyDescent="0.2">
      <c r="R6704" s="454"/>
      <c r="S6704" s="227"/>
      <c r="T6704" s="4"/>
    </row>
    <row r="6705" spans="18:20" x14ac:dyDescent="0.2">
      <c r="R6705" s="454"/>
      <c r="S6705" s="227"/>
      <c r="T6705" s="4"/>
    </row>
    <row r="6706" spans="18:20" x14ac:dyDescent="0.2">
      <c r="R6706" s="454"/>
      <c r="S6706" s="227"/>
      <c r="T6706" s="4"/>
    </row>
    <row r="6707" spans="18:20" x14ac:dyDescent="0.2">
      <c r="R6707" s="454"/>
      <c r="S6707" s="227"/>
      <c r="T6707" s="4"/>
    </row>
    <row r="6708" spans="18:20" x14ac:dyDescent="0.2">
      <c r="R6708" s="454"/>
      <c r="S6708" s="227"/>
      <c r="T6708" s="4"/>
    </row>
    <row r="6709" spans="18:20" x14ac:dyDescent="0.2">
      <c r="R6709" s="454"/>
      <c r="S6709" s="227"/>
      <c r="T6709" s="4"/>
    </row>
    <row r="6710" spans="18:20" x14ac:dyDescent="0.2">
      <c r="R6710" s="454"/>
      <c r="S6710" s="227"/>
      <c r="T6710" s="4"/>
    </row>
    <row r="6711" spans="18:20" x14ac:dyDescent="0.2">
      <c r="R6711" s="454"/>
      <c r="S6711" s="227"/>
      <c r="T6711" s="4"/>
    </row>
    <row r="6712" spans="18:20" x14ac:dyDescent="0.2">
      <c r="R6712" s="454"/>
      <c r="S6712" s="227"/>
      <c r="T6712" s="4"/>
    </row>
    <row r="6713" spans="18:20" x14ac:dyDescent="0.2">
      <c r="R6713" s="454"/>
      <c r="S6713" s="227"/>
      <c r="T6713" s="4"/>
    </row>
    <row r="6714" spans="18:20" x14ac:dyDescent="0.2">
      <c r="R6714" s="454"/>
      <c r="S6714" s="227"/>
      <c r="T6714" s="4"/>
    </row>
    <row r="6715" spans="18:20" x14ac:dyDescent="0.2">
      <c r="R6715" s="454"/>
      <c r="S6715" s="227"/>
      <c r="T6715" s="4"/>
    </row>
    <row r="6716" spans="18:20" x14ac:dyDescent="0.2">
      <c r="R6716" s="454"/>
      <c r="S6716" s="227"/>
      <c r="T6716" s="4"/>
    </row>
    <row r="6717" spans="18:20" x14ac:dyDescent="0.2">
      <c r="R6717" s="454"/>
      <c r="S6717" s="227"/>
      <c r="T6717" s="4"/>
    </row>
    <row r="6718" spans="18:20" x14ac:dyDescent="0.2">
      <c r="R6718" s="454"/>
      <c r="S6718" s="227"/>
      <c r="T6718" s="4"/>
    </row>
    <row r="6719" spans="18:20" x14ac:dyDescent="0.2">
      <c r="R6719" s="454"/>
      <c r="S6719" s="227"/>
      <c r="T6719" s="4"/>
    </row>
    <row r="6720" spans="18:20" x14ac:dyDescent="0.2">
      <c r="R6720" s="454"/>
      <c r="S6720" s="227"/>
      <c r="T6720" s="4"/>
    </row>
    <row r="6721" spans="18:20" x14ac:dyDescent="0.2">
      <c r="R6721" s="454"/>
      <c r="S6721" s="227"/>
      <c r="T6721" s="4"/>
    </row>
    <row r="6722" spans="18:20" x14ac:dyDescent="0.2">
      <c r="R6722" s="454"/>
      <c r="S6722" s="227"/>
      <c r="T6722" s="4"/>
    </row>
    <row r="6723" spans="18:20" x14ac:dyDescent="0.2">
      <c r="R6723" s="454"/>
      <c r="S6723" s="227"/>
      <c r="T6723" s="4"/>
    </row>
    <row r="6724" spans="18:20" x14ac:dyDescent="0.2">
      <c r="R6724" s="454"/>
      <c r="S6724" s="227"/>
      <c r="T6724" s="4"/>
    </row>
    <row r="6725" spans="18:20" x14ac:dyDescent="0.2">
      <c r="R6725" s="454"/>
      <c r="S6725" s="227"/>
      <c r="T6725" s="4"/>
    </row>
    <row r="6726" spans="18:20" x14ac:dyDescent="0.2">
      <c r="R6726" s="454"/>
      <c r="S6726" s="227"/>
      <c r="T6726" s="4"/>
    </row>
    <row r="6727" spans="18:20" x14ac:dyDescent="0.2">
      <c r="R6727" s="454"/>
      <c r="S6727" s="227"/>
      <c r="T6727" s="4"/>
    </row>
    <row r="6728" spans="18:20" x14ac:dyDescent="0.2">
      <c r="R6728" s="454"/>
      <c r="S6728" s="227"/>
      <c r="T6728" s="4"/>
    </row>
    <row r="6729" spans="18:20" x14ac:dyDescent="0.2">
      <c r="R6729" s="454"/>
      <c r="S6729" s="227"/>
      <c r="T6729" s="4"/>
    </row>
    <row r="6730" spans="18:20" x14ac:dyDescent="0.2">
      <c r="R6730" s="454"/>
      <c r="S6730" s="227"/>
      <c r="T6730" s="4"/>
    </row>
    <row r="6731" spans="18:20" x14ac:dyDescent="0.2">
      <c r="R6731" s="454"/>
      <c r="S6731" s="227"/>
      <c r="T6731" s="4"/>
    </row>
    <row r="6732" spans="18:20" x14ac:dyDescent="0.2">
      <c r="R6732" s="454"/>
      <c r="S6732" s="227"/>
      <c r="T6732" s="4"/>
    </row>
    <row r="6733" spans="18:20" x14ac:dyDescent="0.2">
      <c r="R6733" s="454"/>
      <c r="S6733" s="227"/>
      <c r="T6733" s="4"/>
    </row>
    <row r="6734" spans="18:20" x14ac:dyDescent="0.2">
      <c r="R6734" s="454"/>
      <c r="S6734" s="227"/>
      <c r="T6734" s="4"/>
    </row>
    <row r="6735" spans="18:20" x14ac:dyDescent="0.2">
      <c r="R6735" s="454"/>
      <c r="S6735" s="227"/>
      <c r="T6735" s="4"/>
    </row>
    <row r="6736" spans="18:20" x14ac:dyDescent="0.2">
      <c r="R6736" s="454"/>
      <c r="S6736" s="227"/>
      <c r="T6736" s="4"/>
    </row>
    <row r="6737" spans="18:20" x14ac:dyDescent="0.2">
      <c r="R6737" s="454"/>
      <c r="S6737" s="227"/>
      <c r="T6737" s="4"/>
    </row>
    <row r="6738" spans="18:20" x14ac:dyDescent="0.2">
      <c r="R6738" s="454"/>
      <c r="S6738" s="227"/>
      <c r="T6738" s="4"/>
    </row>
    <row r="6739" spans="18:20" x14ac:dyDescent="0.2">
      <c r="R6739" s="454"/>
      <c r="S6739" s="227"/>
      <c r="T6739" s="4"/>
    </row>
    <row r="6740" spans="18:20" x14ac:dyDescent="0.2">
      <c r="R6740" s="454"/>
      <c r="S6740" s="227"/>
      <c r="T6740" s="4"/>
    </row>
    <row r="6741" spans="18:20" x14ac:dyDescent="0.2">
      <c r="R6741" s="454"/>
      <c r="S6741" s="227"/>
      <c r="T6741" s="4"/>
    </row>
    <row r="6742" spans="18:20" x14ac:dyDescent="0.2">
      <c r="R6742" s="454"/>
      <c r="S6742" s="227"/>
      <c r="T6742" s="4"/>
    </row>
    <row r="6743" spans="18:20" x14ac:dyDescent="0.2">
      <c r="R6743" s="454"/>
      <c r="S6743" s="227"/>
      <c r="T6743" s="4"/>
    </row>
    <row r="6744" spans="18:20" x14ac:dyDescent="0.2">
      <c r="R6744" s="454"/>
      <c r="S6744" s="227"/>
      <c r="T6744" s="4"/>
    </row>
    <row r="6745" spans="18:20" x14ac:dyDescent="0.2">
      <c r="R6745" s="454"/>
      <c r="S6745" s="227"/>
      <c r="T6745" s="4"/>
    </row>
    <row r="6746" spans="18:20" x14ac:dyDescent="0.2">
      <c r="R6746" s="454"/>
      <c r="S6746" s="227"/>
      <c r="T6746" s="4"/>
    </row>
    <row r="6747" spans="18:20" x14ac:dyDescent="0.2">
      <c r="R6747" s="454"/>
      <c r="S6747" s="227"/>
      <c r="T6747" s="4"/>
    </row>
    <row r="6748" spans="18:20" x14ac:dyDescent="0.2">
      <c r="R6748" s="454"/>
      <c r="S6748" s="227"/>
      <c r="T6748" s="4"/>
    </row>
    <row r="6749" spans="18:20" x14ac:dyDescent="0.2">
      <c r="R6749" s="454"/>
      <c r="S6749" s="227"/>
      <c r="T6749" s="4"/>
    </row>
    <row r="6750" spans="18:20" x14ac:dyDescent="0.2">
      <c r="R6750" s="454"/>
      <c r="S6750" s="227"/>
      <c r="T6750" s="4"/>
    </row>
    <row r="6751" spans="18:20" x14ac:dyDescent="0.2">
      <c r="R6751" s="454"/>
      <c r="S6751" s="227"/>
      <c r="T6751" s="4"/>
    </row>
    <row r="6752" spans="18:20" x14ac:dyDescent="0.2">
      <c r="R6752" s="454"/>
      <c r="S6752" s="227"/>
      <c r="T6752" s="4"/>
    </row>
    <row r="6753" spans="18:20" x14ac:dyDescent="0.2">
      <c r="R6753" s="454"/>
      <c r="S6753" s="227"/>
      <c r="T6753" s="4"/>
    </row>
    <row r="6754" spans="18:20" x14ac:dyDescent="0.2">
      <c r="R6754" s="454"/>
      <c r="S6754" s="227"/>
      <c r="T6754" s="4"/>
    </row>
    <row r="6755" spans="18:20" x14ac:dyDescent="0.2">
      <c r="R6755" s="454"/>
      <c r="S6755" s="227"/>
      <c r="T6755" s="4"/>
    </row>
    <row r="6756" spans="18:20" x14ac:dyDescent="0.2">
      <c r="R6756" s="454"/>
      <c r="S6756" s="227"/>
      <c r="T6756" s="4"/>
    </row>
    <row r="6757" spans="18:20" x14ac:dyDescent="0.2">
      <c r="R6757" s="454"/>
      <c r="S6757" s="227"/>
      <c r="T6757" s="4"/>
    </row>
    <row r="6758" spans="18:20" x14ac:dyDescent="0.2">
      <c r="R6758" s="454"/>
      <c r="S6758" s="227"/>
      <c r="T6758" s="4"/>
    </row>
    <row r="6759" spans="18:20" x14ac:dyDescent="0.2">
      <c r="R6759" s="454"/>
      <c r="S6759" s="227"/>
      <c r="T6759" s="4"/>
    </row>
    <row r="6760" spans="18:20" x14ac:dyDescent="0.2">
      <c r="R6760" s="454"/>
      <c r="S6760" s="227"/>
      <c r="T6760" s="4"/>
    </row>
    <row r="6761" spans="18:20" x14ac:dyDescent="0.2">
      <c r="R6761" s="454"/>
      <c r="S6761" s="227"/>
      <c r="T6761" s="4"/>
    </row>
    <row r="6762" spans="18:20" x14ac:dyDescent="0.2">
      <c r="R6762" s="454"/>
      <c r="S6762" s="227"/>
      <c r="T6762" s="4"/>
    </row>
    <row r="6763" spans="18:20" x14ac:dyDescent="0.2">
      <c r="R6763" s="454"/>
      <c r="S6763" s="227"/>
      <c r="T6763" s="4"/>
    </row>
    <row r="6764" spans="18:20" x14ac:dyDescent="0.2">
      <c r="R6764" s="454"/>
      <c r="S6764" s="227"/>
      <c r="T6764" s="4"/>
    </row>
    <row r="6765" spans="18:20" x14ac:dyDescent="0.2">
      <c r="R6765" s="454"/>
      <c r="S6765" s="227"/>
      <c r="T6765" s="4"/>
    </row>
    <row r="6766" spans="18:20" x14ac:dyDescent="0.2">
      <c r="R6766" s="454"/>
      <c r="S6766" s="227"/>
      <c r="T6766" s="4"/>
    </row>
    <row r="6767" spans="18:20" x14ac:dyDescent="0.2">
      <c r="R6767" s="454"/>
      <c r="S6767" s="227"/>
      <c r="T6767" s="4"/>
    </row>
    <row r="6768" spans="18:20" x14ac:dyDescent="0.2">
      <c r="R6768" s="454"/>
      <c r="S6768" s="227"/>
      <c r="T6768" s="4"/>
    </row>
    <row r="6769" spans="18:20" x14ac:dyDescent="0.2">
      <c r="R6769" s="454"/>
      <c r="S6769" s="227"/>
      <c r="T6769" s="4"/>
    </row>
    <row r="6770" spans="18:20" x14ac:dyDescent="0.2">
      <c r="R6770" s="454"/>
      <c r="S6770" s="227"/>
      <c r="T6770" s="4"/>
    </row>
    <row r="6771" spans="18:20" x14ac:dyDescent="0.2">
      <c r="R6771" s="454"/>
      <c r="S6771" s="227"/>
      <c r="T6771" s="4"/>
    </row>
    <row r="6772" spans="18:20" x14ac:dyDescent="0.2">
      <c r="R6772" s="454"/>
      <c r="S6772" s="227"/>
      <c r="T6772" s="4"/>
    </row>
    <row r="6773" spans="18:20" x14ac:dyDescent="0.2">
      <c r="R6773" s="454"/>
      <c r="S6773" s="227"/>
      <c r="T6773" s="4"/>
    </row>
    <row r="6774" spans="18:20" x14ac:dyDescent="0.2">
      <c r="R6774" s="454"/>
      <c r="S6774" s="227"/>
      <c r="T6774" s="4"/>
    </row>
    <row r="6775" spans="18:20" x14ac:dyDescent="0.2">
      <c r="R6775" s="454"/>
      <c r="S6775" s="227"/>
      <c r="T6775" s="4"/>
    </row>
    <row r="6776" spans="18:20" x14ac:dyDescent="0.2">
      <c r="R6776" s="454"/>
      <c r="S6776" s="227"/>
      <c r="T6776" s="4"/>
    </row>
    <row r="6777" spans="18:20" x14ac:dyDescent="0.2">
      <c r="R6777" s="454"/>
      <c r="S6777" s="227"/>
      <c r="T6777" s="4"/>
    </row>
    <row r="6778" spans="18:20" x14ac:dyDescent="0.2">
      <c r="R6778" s="454"/>
      <c r="S6778" s="227"/>
      <c r="T6778" s="4"/>
    </row>
    <row r="6779" spans="18:20" x14ac:dyDescent="0.2">
      <c r="R6779" s="454"/>
      <c r="S6779" s="227"/>
      <c r="T6779" s="4"/>
    </row>
    <row r="6780" spans="18:20" x14ac:dyDescent="0.2">
      <c r="R6780" s="454"/>
      <c r="S6780" s="227"/>
      <c r="T6780" s="4"/>
    </row>
    <row r="6781" spans="18:20" x14ac:dyDescent="0.2">
      <c r="R6781" s="454"/>
      <c r="S6781" s="227"/>
      <c r="T6781" s="4"/>
    </row>
    <row r="6782" spans="18:20" x14ac:dyDescent="0.2">
      <c r="R6782" s="454"/>
      <c r="S6782" s="227"/>
      <c r="T6782" s="4"/>
    </row>
    <row r="6783" spans="18:20" x14ac:dyDescent="0.2">
      <c r="R6783" s="454"/>
      <c r="S6783" s="227"/>
      <c r="T6783" s="4"/>
    </row>
    <row r="6784" spans="18:20" x14ac:dyDescent="0.2">
      <c r="R6784" s="454"/>
      <c r="S6784" s="227"/>
      <c r="T6784" s="4"/>
    </row>
    <row r="6785" spans="18:20" x14ac:dyDescent="0.2">
      <c r="R6785" s="454"/>
      <c r="S6785" s="227"/>
      <c r="T6785" s="4"/>
    </row>
    <row r="6786" spans="18:20" x14ac:dyDescent="0.2">
      <c r="R6786" s="454"/>
      <c r="S6786" s="227"/>
      <c r="T6786" s="4"/>
    </row>
    <row r="6787" spans="18:20" x14ac:dyDescent="0.2">
      <c r="R6787" s="454"/>
      <c r="S6787" s="227"/>
      <c r="T6787" s="4"/>
    </row>
    <row r="6788" spans="18:20" x14ac:dyDescent="0.2">
      <c r="R6788" s="454"/>
      <c r="S6788" s="227"/>
      <c r="T6788" s="4"/>
    </row>
    <row r="6789" spans="18:20" x14ac:dyDescent="0.2">
      <c r="R6789" s="454"/>
      <c r="S6789" s="227"/>
      <c r="T6789" s="4"/>
    </row>
    <row r="6790" spans="18:20" x14ac:dyDescent="0.2">
      <c r="R6790" s="454"/>
      <c r="S6790" s="227"/>
      <c r="T6790" s="4"/>
    </row>
    <row r="6791" spans="18:20" x14ac:dyDescent="0.2">
      <c r="R6791" s="454"/>
      <c r="S6791" s="227"/>
      <c r="T6791" s="4"/>
    </row>
    <row r="6792" spans="18:20" x14ac:dyDescent="0.2">
      <c r="R6792" s="454"/>
      <c r="S6792" s="227"/>
      <c r="T6792" s="4"/>
    </row>
    <row r="6793" spans="18:20" x14ac:dyDescent="0.2">
      <c r="R6793" s="454"/>
      <c r="S6793" s="227"/>
      <c r="T6793" s="4"/>
    </row>
    <row r="6794" spans="18:20" x14ac:dyDescent="0.2">
      <c r="R6794" s="454"/>
      <c r="S6794" s="227"/>
      <c r="T6794" s="4"/>
    </row>
    <row r="6795" spans="18:20" x14ac:dyDescent="0.2">
      <c r="R6795" s="454"/>
      <c r="S6795" s="227"/>
      <c r="T6795" s="4"/>
    </row>
    <row r="6796" spans="18:20" x14ac:dyDescent="0.2">
      <c r="R6796" s="454"/>
      <c r="S6796" s="227"/>
      <c r="T6796" s="4"/>
    </row>
    <row r="6797" spans="18:20" x14ac:dyDescent="0.2">
      <c r="R6797" s="454"/>
      <c r="S6797" s="227"/>
      <c r="T6797" s="4"/>
    </row>
    <row r="6798" spans="18:20" x14ac:dyDescent="0.2">
      <c r="R6798" s="454"/>
      <c r="S6798" s="227"/>
      <c r="T6798" s="4"/>
    </row>
    <row r="6799" spans="18:20" x14ac:dyDescent="0.2">
      <c r="R6799" s="454"/>
      <c r="S6799" s="227"/>
      <c r="T6799" s="4"/>
    </row>
    <row r="6800" spans="18:20" x14ac:dyDescent="0.2">
      <c r="R6800" s="454"/>
      <c r="S6800" s="227"/>
      <c r="T6800" s="4"/>
    </row>
    <row r="6801" spans="18:20" x14ac:dyDescent="0.2">
      <c r="R6801" s="454"/>
      <c r="S6801" s="227"/>
      <c r="T6801" s="4"/>
    </row>
    <row r="6802" spans="18:20" x14ac:dyDescent="0.2">
      <c r="R6802" s="454"/>
      <c r="S6802" s="227"/>
      <c r="T6802" s="4"/>
    </row>
    <row r="6803" spans="18:20" x14ac:dyDescent="0.2">
      <c r="R6803" s="454"/>
      <c r="S6803" s="227"/>
      <c r="T6803" s="4"/>
    </row>
    <row r="6804" spans="18:20" x14ac:dyDescent="0.2">
      <c r="R6804" s="454"/>
      <c r="S6804" s="227"/>
      <c r="T6804" s="4"/>
    </row>
    <row r="6805" spans="18:20" x14ac:dyDescent="0.2">
      <c r="R6805" s="454"/>
      <c r="S6805" s="227"/>
      <c r="T6805" s="4"/>
    </row>
    <row r="6806" spans="18:20" x14ac:dyDescent="0.2">
      <c r="R6806" s="454"/>
      <c r="S6806" s="227"/>
      <c r="T6806" s="4"/>
    </row>
    <row r="6807" spans="18:20" x14ac:dyDescent="0.2">
      <c r="R6807" s="454"/>
      <c r="S6807" s="227"/>
      <c r="T6807" s="4"/>
    </row>
    <row r="6808" spans="18:20" x14ac:dyDescent="0.2">
      <c r="R6808" s="454"/>
      <c r="S6808" s="227"/>
      <c r="T6808" s="4"/>
    </row>
    <row r="6809" spans="18:20" x14ac:dyDescent="0.2">
      <c r="R6809" s="454"/>
      <c r="S6809" s="227"/>
      <c r="T6809" s="4"/>
    </row>
    <row r="6810" spans="18:20" x14ac:dyDescent="0.2">
      <c r="R6810" s="454"/>
      <c r="S6810" s="227"/>
      <c r="T6810" s="4"/>
    </row>
    <row r="6811" spans="18:20" x14ac:dyDescent="0.2">
      <c r="R6811" s="454"/>
      <c r="S6811" s="227"/>
      <c r="T6811" s="4"/>
    </row>
    <row r="6812" spans="18:20" x14ac:dyDescent="0.2">
      <c r="R6812" s="454"/>
      <c r="S6812" s="227"/>
      <c r="T6812" s="4"/>
    </row>
    <row r="6813" spans="18:20" x14ac:dyDescent="0.2">
      <c r="R6813" s="454"/>
      <c r="S6813" s="227"/>
      <c r="T6813" s="4"/>
    </row>
    <row r="6814" spans="18:20" x14ac:dyDescent="0.2">
      <c r="R6814" s="454"/>
      <c r="S6814" s="227"/>
      <c r="T6814" s="4"/>
    </row>
    <row r="6815" spans="18:20" x14ac:dyDescent="0.2">
      <c r="R6815" s="454"/>
      <c r="S6815" s="227"/>
      <c r="T6815" s="4"/>
    </row>
    <row r="6816" spans="18:20" x14ac:dyDescent="0.2">
      <c r="R6816" s="454"/>
      <c r="S6816" s="227"/>
      <c r="T6816" s="4"/>
    </row>
    <row r="6817" spans="18:20" x14ac:dyDescent="0.2">
      <c r="R6817" s="454"/>
      <c r="S6817" s="227"/>
      <c r="T6817" s="4"/>
    </row>
    <row r="6818" spans="18:20" x14ac:dyDescent="0.2">
      <c r="R6818" s="454"/>
      <c r="S6818" s="227"/>
      <c r="T6818" s="4"/>
    </row>
    <row r="6819" spans="18:20" x14ac:dyDescent="0.2">
      <c r="R6819" s="454"/>
      <c r="S6819" s="227"/>
      <c r="T6819" s="4"/>
    </row>
    <row r="6820" spans="18:20" x14ac:dyDescent="0.2">
      <c r="R6820" s="454"/>
      <c r="S6820" s="227"/>
      <c r="T6820" s="4"/>
    </row>
    <row r="6821" spans="18:20" x14ac:dyDescent="0.2">
      <c r="R6821" s="454"/>
      <c r="S6821" s="227"/>
      <c r="T6821" s="4"/>
    </row>
    <row r="6822" spans="18:20" x14ac:dyDescent="0.2">
      <c r="R6822" s="454"/>
      <c r="S6822" s="227"/>
      <c r="T6822" s="4"/>
    </row>
    <row r="6823" spans="18:20" x14ac:dyDescent="0.2">
      <c r="R6823" s="454"/>
      <c r="S6823" s="227"/>
      <c r="T6823" s="4"/>
    </row>
    <row r="6824" spans="18:20" x14ac:dyDescent="0.2">
      <c r="R6824" s="454"/>
      <c r="S6824" s="227"/>
      <c r="T6824" s="4"/>
    </row>
    <row r="6825" spans="18:20" x14ac:dyDescent="0.2">
      <c r="R6825" s="454"/>
      <c r="S6825" s="227"/>
      <c r="T6825" s="4"/>
    </row>
    <row r="6826" spans="18:20" x14ac:dyDescent="0.2">
      <c r="R6826" s="454"/>
      <c r="S6826" s="227"/>
      <c r="T6826" s="4"/>
    </row>
    <row r="6827" spans="18:20" x14ac:dyDescent="0.2">
      <c r="R6827" s="454"/>
      <c r="S6827" s="227"/>
      <c r="T6827" s="4"/>
    </row>
    <row r="6828" spans="18:20" x14ac:dyDescent="0.2">
      <c r="R6828" s="454"/>
      <c r="S6828" s="227"/>
      <c r="T6828" s="4"/>
    </row>
    <row r="6829" spans="18:20" x14ac:dyDescent="0.2">
      <c r="R6829" s="454"/>
      <c r="S6829" s="227"/>
      <c r="T6829" s="4"/>
    </row>
    <row r="6830" spans="18:20" x14ac:dyDescent="0.2">
      <c r="R6830" s="454"/>
      <c r="S6830" s="227"/>
      <c r="T6830" s="4"/>
    </row>
    <row r="6831" spans="18:20" x14ac:dyDescent="0.2">
      <c r="R6831" s="454"/>
      <c r="S6831" s="227"/>
      <c r="T6831" s="4"/>
    </row>
    <row r="6832" spans="18:20" x14ac:dyDescent="0.2">
      <c r="R6832" s="454"/>
      <c r="S6832" s="227"/>
      <c r="T6832" s="4"/>
    </row>
    <row r="6833" spans="18:20" x14ac:dyDescent="0.2">
      <c r="R6833" s="454"/>
      <c r="S6833" s="227"/>
      <c r="T6833" s="4"/>
    </row>
    <row r="6834" spans="18:20" x14ac:dyDescent="0.2">
      <c r="R6834" s="454"/>
      <c r="S6834" s="227"/>
      <c r="T6834" s="4"/>
    </row>
    <row r="6835" spans="18:20" x14ac:dyDescent="0.2">
      <c r="R6835" s="454"/>
      <c r="S6835" s="227"/>
      <c r="T6835" s="4"/>
    </row>
    <row r="6836" spans="18:20" x14ac:dyDescent="0.2">
      <c r="R6836" s="454"/>
      <c r="S6836" s="227"/>
      <c r="T6836" s="4"/>
    </row>
    <row r="6837" spans="18:20" x14ac:dyDescent="0.2">
      <c r="R6837" s="454"/>
      <c r="S6837" s="227"/>
      <c r="T6837" s="4"/>
    </row>
    <row r="6838" spans="18:20" x14ac:dyDescent="0.2">
      <c r="R6838" s="454"/>
      <c r="S6838" s="227"/>
      <c r="T6838" s="4"/>
    </row>
    <row r="6839" spans="18:20" x14ac:dyDescent="0.2">
      <c r="R6839" s="454"/>
      <c r="S6839" s="227"/>
      <c r="T6839" s="4"/>
    </row>
    <row r="6840" spans="18:20" x14ac:dyDescent="0.2">
      <c r="R6840" s="454"/>
      <c r="S6840" s="227"/>
      <c r="T6840" s="4"/>
    </row>
    <row r="6841" spans="18:20" x14ac:dyDescent="0.2">
      <c r="R6841" s="454"/>
      <c r="S6841" s="227"/>
      <c r="T6841" s="4"/>
    </row>
    <row r="6842" spans="18:20" x14ac:dyDescent="0.2">
      <c r="R6842" s="454"/>
      <c r="S6842" s="227"/>
      <c r="T6842" s="4"/>
    </row>
    <row r="6843" spans="18:20" x14ac:dyDescent="0.2">
      <c r="R6843" s="454"/>
      <c r="S6843" s="227"/>
      <c r="T6843" s="4"/>
    </row>
    <row r="6844" spans="18:20" x14ac:dyDescent="0.2">
      <c r="R6844" s="454"/>
      <c r="S6844" s="227"/>
      <c r="T6844" s="4"/>
    </row>
    <row r="6845" spans="18:20" x14ac:dyDescent="0.2">
      <c r="R6845" s="454"/>
      <c r="S6845" s="227"/>
      <c r="T6845" s="4"/>
    </row>
    <row r="6846" spans="18:20" x14ac:dyDescent="0.2">
      <c r="R6846" s="454"/>
      <c r="S6846" s="227"/>
      <c r="T6846" s="4"/>
    </row>
    <row r="6847" spans="18:20" x14ac:dyDescent="0.2">
      <c r="R6847" s="454"/>
      <c r="S6847" s="227"/>
      <c r="T6847" s="4"/>
    </row>
    <row r="6848" spans="18:20" x14ac:dyDescent="0.2">
      <c r="R6848" s="454"/>
      <c r="S6848" s="227"/>
      <c r="T6848" s="4"/>
    </row>
    <row r="6849" spans="18:20" x14ac:dyDescent="0.2">
      <c r="R6849" s="454"/>
      <c r="S6849" s="227"/>
      <c r="T6849" s="4"/>
    </row>
    <row r="6850" spans="18:20" x14ac:dyDescent="0.2">
      <c r="R6850" s="454"/>
      <c r="S6850" s="227"/>
      <c r="T6850" s="4"/>
    </row>
    <row r="6851" spans="18:20" x14ac:dyDescent="0.2">
      <c r="R6851" s="454"/>
      <c r="S6851" s="227"/>
      <c r="T6851" s="4"/>
    </row>
    <row r="6852" spans="18:20" x14ac:dyDescent="0.2">
      <c r="R6852" s="454"/>
      <c r="S6852" s="227"/>
      <c r="T6852" s="4"/>
    </row>
    <row r="6853" spans="18:20" x14ac:dyDescent="0.2">
      <c r="R6853" s="454"/>
      <c r="S6853" s="227"/>
      <c r="T6853" s="4"/>
    </row>
    <row r="6854" spans="18:20" x14ac:dyDescent="0.2">
      <c r="R6854" s="454"/>
      <c r="S6854" s="227"/>
      <c r="T6854" s="4"/>
    </row>
    <row r="6855" spans="18:20" x14ac:dyDescent="0.2">
      <c r="R6855" s="454"/>
      <c r="S6855" s="227"/>
      <c r="T6855" s="4"/>
    </row>
    <row r="6856" spans="18:20" x14ac:dyDescent="0.2">
      <c r="R6856" s="454"/>
      <c r="S6856" s="227"/>
      <c r="T6856" s="4"/>
    </row>
    <row r="6857" spans="18:20" x14ac:dyDescent="0.2">
      <c r="R6857" s="454"/>
      <c r="S6857" s="227"/>
      <c r="T6857" s="4"/>
    </row>
    <row r="6858" spans="18:20" x14ac:dyDescent="0.2">
      <c r="R6858" s="454"/>
      <c r="S6858" s="227"/>
      <c r="T6858" s="4"/>
    </row>
    <row r="6859" spans="18:20" x14ac:dyDescent="0.2">
      <c r="R6859" s="454"/>
      <c r="S6859" s="227"/>
      <c r="T6859" s="4"/>
    </row>
    <row r="6860" spans="18:20" x14ac:dyDescent="0.2">
      <c r="R6860" s="454"/>
      <c r="S6860" s="227"/>
      <c r="T6860" s="4"/>
    </row>
    <row r="6861" spans="18:20" x14ac:dyDescent="0.2">
      <c r="R6861" s="454"/>
      <c r="S6861" s="227"/>
      <c r="T6861" s="4"/>
    </row>
    <row r="6862" spans="18:20" x14ac:dyDescent="0.2">
      <c r="R6862" s="454"/>
      <c r="S6862" s="227"/>
      <c r="T6862" s="4"/>
    </row>
    <row r="6863" spans="18:20" x14ac:dyDescent="0.2">
      <c r="R6863" s="454"/>
      <c r="S6863" s="227"/>
      <c r="T6863" s="4"/>
    </row>
    <row r="6864" spans="18:20" x14ac:dyDescent="0.2">
      <c r="R6864" s="454"/>
      <c r="S6864" s="227"/>
      <c r="T6864" s="4"/>
    </row>
    <row r="6865" spans="18:20" x14ac:dyDescent="0.2">
      <c r="R6865" s="454"/>
      <c r="S6865" s="227"/>
      <c r="T6865" s="4"/>
    </row>
    <row r="6866" spans="18:20" x14ac:dyDescent="0.2">
      <c r="R6866" s="454"/>
      <c r="S6866" s="227"/>
      <c r="T6866" s="4"/>
    </row>
    <row r="6867" spans="18:20" x14ac:dyDescent="0.2">
      <c r="R6867" s="454"/>
      <c r="S6867" s="227"/>
      <c r="T6867" s="4"/>
    </row>
    <row r="6868" spans="18:20" x14ac:dyDescent="0.2">
      <c r="R6868" s="454"/>
      <c r="S6868" s="227"/>
      <c r="T6868" s="4"/>
    </row>
    <row r="6869" spans="18:20" x14ac:dyDescent="0.2">
      <c r="R6869" s="454"/>
      <c r="S6869" s="227"/>
      <c r="T6869" s="4"/>
    </row>
    <row r="6870" spans="18:20" x14ac:dyDescent="0.2">
      <c r="R6870" s="454"/>
      <c r="S6870" s="227"/>
      <c r="T6870" s="4"/>
    </row>
    <row r="6871" spans="18:20" x14ac:dyDescent="0.2">
      <c r="R6871" s="454"/>
      <c r="S6871" s="227"/>
      <c r="T6871" s="4"/>
    </row>
    <row r="6872" spans="18:20" x14ac:dyDescent="0.2">
      <c r="R6872" s="454"/>
      <c r="S6872" s="227"/>
      <c r="T6872" s="4"/>
    </row>
    <row r="6873" spans="18:20" x14ac:dyDescent="0.2">
      <c r="R6873" s="454"/>
      <c r="S6873" s="227"/>
      <c r="T6873" s="4"/>
    </row>
    <row r="6874" spans="18:20" x14ac:dyDescent="0.2">
      <c r="R6874" s="454"/>
      <c r="S6874" s="227"/>
      <c r="T6874" s="4"/>
    </row>
    <row r="6875" spans="18:20" x14ac:dyDescent="0.2">
      <c r="R6875" s="454"/>
      <c r="S6875" s="227"/>
      <c r="T6875" s="4"/>
    </row>
    <row r="6876" spans="18:20" x14ac:dyDescent="0.2">
      <c r="R6876" s="454"/>
      <c r="S6876" s="227"/>
      <c r="T6876" s="4"/>
    </row>
    <row r="6877" spans="18:20" x14ac:dyDescent="0.2">
      <c r="R6877" s="454"/>
      <c r="S6877" s="227"/>
      <c r="T6877" s="4"/>
    </row>
    <row r="6878" spans="18:20" x14ac:dyDescent="0.2">
      <c r="R6878" s="454"/>
      <c r="S6878" s="227"/>
      <c r="T6878" s="4"/>
    </row>
    <row r="6879" spans="18:20" x14ac:dyDescent="0.2">
      <c r="R6879" s="454"/>
      <c r="S6879" s="227"/>
      <c r="T6879" s="4"/>
    </row>
    <row r="6880" spans="18:20" x14ac:dyDescent="0.2">
      <c r="R6880" s="454"/>
      <c r="S6880" s="227"/>
      <c r="T6880" s="4"/>
    </row>
    <row r="6881" spans="18:20" x14ac:dyDescent="0.2">
      <c r="R6881" s="454"/>
      <c r="S6881" s="227"/>
      <c r="T6881" s="4"/>
    </row>
    <row r="6882" spans="18:20" x14ac:dyDescent="0.2">
      <c r="R6882" s="454"/>
      <c r="S6882" s="227"/>
      <c r="T6882" s="4"/>
    </row>
    <row r="6883" spans="18:20" x14ac:dyDescent="0.2">
      <c r="R6883" s="454"/>
      <c r="S6883" s="227"/>
      <c r="T6883" s="4"/>
    </row>
    <row r="6884" spans="18:20" x14ac:dyDescent="0.2">
      <c r="R6884" s="454"/>
      <c r="S6884" s="227"/>
      <c r="T6884" s="4"/>
    </row>
    <row r="6885" spans="18:20" x14ac:dyDescent="0.2">
      <c r="R6885" s="454"/>
      <c r="S6885" s="227"/>
      <c r="T6885" s="4"/>
    </row>
    <row r="6886" spans="18:20" x14ac:dyDescent="0.2">
      <c r="R6886" s="454"/>
      <c r="S6886" s="227"/>
      <c r="T6886" s="4"/>
    </row>
    <row r="6887" spans="18:20" x14ac:dyDescent="0.2">
      <c r="R6887" s="454"/>
      <c r="S6887" s="227"/>
      <c r="T6887" s="4"/>
    </row>
    <row r="6888" spans="18:20" x14ac:dyDescent="0.2">
      <c r="R6888" s="454"/>
      <c r="S6888" s="227"/>
      <c r="T6888" s="4"/>
    </row>
    <row r="6889" spans="18:20" x14ac:dyDescent="0.2">
      <c r="R6889" s="454"/>
      <c r="S6889" s="227"/>
      <c r="T6889" s="4"/>
    </row>
    <row r="6890" spans="18:20" x14ac:dyDescent="0.2">
      <c r="R6890" s="454"/>
      <c r="S6890" s="227"/>
      <c r="T6890" s="4"/>
    </row>
    <row r="6891" spans="18:20" x14ac:dyDescent="0.2">
      <c r="R6891" s="454"/>
      <c r="S6891" s="227"/>
      <c r="T6891" s="4"/>
    </row>
    <row r="6892" spans="18:20" x14ac:dyDescent="0.2">
      <c r="R6892" s="454"/>
      <c r="S6892" s="227"/>
      <c r="T6892" s="4"/>
    </row>
    <row r="6893" spans="18:20" x14ac:dyDescent="0.2">
      <c r="R6893" s="454"/>
      <c r="S6893" s="227"/>
      <c r="T6893" s="4"/>
    </row>
    <row r="6894" spans="18:20" x14ac:dyDescent="0.2">
      <c r="R6894" s="454"/>
      <c r="S6894" s="227"/>
      <c r="T6894" s="4"/>
    </row>
    <row r="6895" spans="18:20" x14ac:dyDescent="0.2">
      <c r="R6895" s="454"/>
      <c r="S6895" s="227"/>
      <c r="T6895" s="4"/>
    </row>
    <row r="6896" spans="18:20" x14ac:dyDescent="0.2">
      <c r="R6896" s="454"/>
      <c r="S6896" s="227"/>
      <c r="T6896" s="4"/>
    </row>
    <row r="6897" spans="18:20" x14ac:dyDescent="0.2">
      <c r="R6897" s="454"/>
      <c r="S6897" s="227"/>
      <c r="T6897" s="4"/>
    </row>
    <row r="6898" spans="18:20" x14ac:dyDescent="0.2">
      <c r="R6898" s="454"/>
      <c r="S6898" s="227"/>
      <c r="T6898" s="4"/>
    </row>
    <row r="6899" spans="18:20" x14ac:dyDescent="0.2">
      <c r="R6899" s="454"/>
      <c r="S6899" s="227"/>
      <c r="T6899" s="4"/>
    </row>
    <row r="6900" spans="18:20" x14ac:dyDescent="0.2">
      <c r="R6900" s="454"/>
      <c r="S6900" s="227"/>
      <c r="T6900" s="4"/>
    </row>
    <row r="6901" spans="18:20" x14ac:dyDescent="0.2">
      <c r="R6901" s="454"/>
      <c r="S6901" s="227"/>
      <c r="T6901" s="4"/>
    </row>
    <row r="6902" spans="18:20" x14ac:dyDescent="0.2">
      <c r="R6902" s="454"/>
      <c r="S6902" s="227"/>
      <c r="T6902" s="4"/>
    </row>
    <row r="6903" spans="18:20" x14ac:dyDescent="0.2">
      <c r="R6903" s="454"/>
      <c r="S6903" s="227"/>
      <c r="T6903" s="4"/>
    </row>
    <row r="6904" spans="18:20" x14ac:dyDescent="0.2">
      <c r="R6904" s="454"/>
      <c r="S6904" s="227"/>
      <c r="T6904" s="4"/>
    </row>
    <row r="6905" spans="18:20" x14ac:dyDescent="0.2">
      <c r="R6905" s="454"/>
      <c r="S6905" s="227"/>
      <c r="T6905" s="4"/>
    </row>
    <row r="6906" spans="18:20" x14ac:dyDescent="0.2">
      <c r="R6906" s="454"/>
      <c r="S6906" s="227"/>
      <c r="T6906" s="4"/>
    </row>
    <row r="6907" spans="18:20" x14ac:dyDescent="0.2">
      <c r="R6907" s="454"/>
      <c r="S6907" s="227"/>
      <c r="T6907" s="4"/>
    </row>
    <row r="6908" spans="18:20" x14ac:dyDescent="0.2">
      <c r="R6908" s="454"/>
      <c r="S6908" s="227"/>
      <c r="T6908" s="4"/>
    </row>
    <row r="6909" spans="18:20" x14ac:dyDescent="0.2">
      <c r="R6909" s="454"/>
      <c r="S6909" s="227"/>
      <c r="T6909" s="4"/>
    </row>
    <row r="6910" spans="18:20" x14ac:dyDescent="0.2">
      <c r="R6910" s="454"/>
      <c r="S6910" s="227"/>
      <c r="T6910" s="4"/>
    </row>
    <row r="6911" spans="18:20" x14ac:dyDescent="0.2">
      <c r="R6911" s="454"/>
      <c r="S6911" s="227"/>
      <c r="T6911" s="4"/>
    </row>
    <row r="6912" spans="18:20" x14ac:dyDescent="0.2">
      <c r="R6912" s="454"/>
      <c r="S6912" s="227"/>
      <c r="T6912" s="4"/>
    </row>
    <row r="6913" spans="18:20" x14ac:dyDescent="0.2">
      <c r="R6913" s="454"/>
      <c r="S6913" s="227"/>
      <c r="T6913" s="4"/>
    </row>
    <row r="6914" spans="18:20" x14ac:dyDescent="0.2">
      <c r="R6914" s="454"/>
      <c r="S6914" s="227"/>
      <c r="T6914" s="4"/>
    </row>
    <row r="6915" spans="18:20" x14ac:dyDescent="0.2">
      <c r="R6915" s="454"/>
      <c r="S6915" s="227"/>
      <c r="T6915" s="4"/>
    </row>
    <row r="6916" spans="18:20" x14ac:dyDescent="0.2">
      <c r="R6916" s="454"/>
      <c r="S6916" s="227"/>
      <c r="T6916" s="4"/>
    </row>
    <row r="6917" spans="18:20" x14ac:dyDescent="0.2">
      <c r="R6917" s="454"/>
      <c r="S6917" s="227"/>
      <c r="T6917" s="4"/>
    </row>
    <row r="6918" spans="18:20" x14ac:dyDescent="0.2">
      <c r="R6918" s="454"/>
      <c r="S6918" s="227"/>
      <c r="T6918" s="4"/>
    </row>
    <row r="6919" spans="18:20" x14ac:dyDescent="0.2">
      <c r="R6919" s="454"/>
      <c r="S6919" s="227"/>
      <c r="T6919" s="4"/>
    </row>
    <row r="6920" spans="18:20" x14ac:dyDescent="0.2">
      <c r="R6920" s="454"/>
      <c r="S6920" s="227"/>
      <c r="T6920" s="4"/>
    </row>
    <row r="6921" spans="18:20" x14ac:dyDescent="0.2">
      <c r="R6921" s="454"/>
      <c r="S6921" s="227"/>
      <c r="T6921" s="4"/>
    </row>
    <row r="6922" spans="18:20" x14ac:dyDescent="0.2">
      <c r="R6922" s="454"/>
      <c r="S6922" s="227"/>
      <c r="T6922" s="4"/>
    </row>
    <row r="6923" spans="18:20" x14ac:dyDescent="0.2">
      <c r="R6923" s="454"/>
      <c r="S6923" s="227"/>
      <c r="T6923" s="4"/>
    </row>
    <row r="6924" spans="18:20" x14ac:dyDescent="0.2">
      <c r="R6924" s="454"/>
      <c r="S6924" s="227"/>
      <c r="T6924" s="4"/>
    </row>
    <row r="6925" spans="18:20" x14ac:dyDescent="0.2">
      <c r="R6925" s="454"/>
      <c r="S6925" s="227"/>
      <c r="T6925" s="4"/>
    </row>
    <row r="6926" spans="18:20" x14ac:dyDescent="0.2">
      <c r="R6926" s="454"/>
      <c r="S6926" s="227"/>
      <c r="T6926" s="4"/>
    </row>
    <row r="6927" spans="18:20" x14ac:dyDescent="0.2">
      <c r="R6927" s="454"/>
      <c r="S6927" s="227"/>
      <c r="T6927" s="4"/>
    </row>
    <row r="6928" spans="18:20" x14ac:dyDescent="0.2">
      <c r="R6928" s="454"/>
      <c r="S6928" s="227"/>
      <c r="T6928" s="4"/>
    </row>
    <row r="6929" spans="18:20" x14ac:dyDescent="0.2">
      <c r="R6929" s="454"/>
      <c r="S6929" s="227"/>
      <c r="T6929" s="4"/>
    </row>
    <row r="6930" spans="18:20" x14ac:dyDescent="0.2">
      <c r="R6930" s="454"/>
      <c r="S6930" s="227"/>
      <c r="T6930" s="4"/>
    </row>
    <row r="6931" spans="18:20" x14ac:dyDescent="0.2">
      <c r="R6931" s="454"/>
      <c r="S6931" s="227"/>
      <c r="T6931" s="4"/>
    </row>
    <row r="6932" spans="18:20" x14ac:dyDescent="0.2">
      <c r="R6932" s="454"/>
      <c r="S6932" s="227"/>
      <c r="T6932" s="4"/>
    </row>
    <row r="6933" spans="18:20" x14ac:dyDescent="0.2">
      <c r="R6933" s="454"/>
      <c r="S6933" s="227"/>
      <c r="T6933" s="4"/>
    </row>
    <row r="6934" spans="18:20" x14ac:dyDescent="0.2">
      <c r="R6934" s="454"/>
      <c r="S6934" s="227"/>
      <c r="T6934" s="4"/>
    </row>
    <row r="6935" spans="18:20" x14ac:dyDescent="0.2">
      <c r="R6935" s="454"/>
      <c r="S6935" s="227"/>
      <c r="T6935" s="4"/>
    </row>
    <row r="6936" spans="18:20" x14ac:dyDescent="0.2">
      <c r="R6936" s="454"/>
      <c r="S6936" s="227"/>
      <c r="T6936" s="4"/>
    </row>
    <row r="6937" spans="18:20" x14ac:dyDescent="0.2">
      <c r="R6937" s="454"/>
      <c r="S6937" s="227"/>
      <c r="T6937" s="4"/>
    </row>
    <row r="6938" spans="18:20" x14ac:dyDescent="0.2">
      <c r="R6938" s="454"/>
      <c r="S6938" s="227"/>
      <c r="T6938" s="4"/>
    </row>
    <row r="6939" spans="18:20" x14ac:dyDescent="0.2">
      <c r="R6939" s="454"/>
      <c r="S6939" s="227"/>
      <c r="T6939" s="4"/>
    </row>
    <row r="6940" spans="18:20" x14ac:dyDescent="0.2">
      <c r="R6940" s="454"/>
      <c r="S6940" s="227"/>
      <c r="T6940" s="4"/>
    </row>
    <row r="6941" spans="18:20" x14ac:dyDescent="0.2">
      <c r="R6941" s="454"/>
      <c r="S6941" s="227"/>
      <c r="T6941" s="4"/>
    </row>
    <row r="6942" spans="18:20" x14ac:dyDescent="0.2">
      <c r="R6942" s="454"/>
      <c r="S6942" s="227"/>
      <c r="T6942" s="4"/>
    </row>
    <row r="6943" spans="18:20" x14ac:dyDescent="0.2">
      <c r="R6943" s="454"/>
      <c r="S6943" s="227"/>
      <c r="T6943" s="4"/>
    </row>
    <row r="6944" spans="18:20" x14ac:dyDescent="0.2">
      <c r="R6944" s="454"/>
      <c r="S6944" s="227"/>
      <c r="T6944" s="4"/>
    </row>
    <row r="6945" spans="18:20" x14ac:dyDescent="0.2">
      <c r="R6945" s="454"/>
      <c r="S6945" s="227"/>
      <c r="T6945" s="4"/>
    </row>
    <row r="6946" spans="18:20" x14ac:dyDescent="0.2">
      <c r="R6946" s="454"/>
      <c r="S6946" s="227"/>
      <c r="T6946" s="4"/>
    </row>
    <row r="6947" spans="18:20" x14ac:dyDescent="0.2">
      <c r="R6947" s="454"/>
      <c r="S6947" s="227"/>
      <c r="T6947" s="4"/>
    </row>
    <row r="6948" spans="18:20" x14ac:dyDescent="0.2">
      <c r="R6948" s="454"/>
      <c r="S6948" s="227"/>
      <c r="T6948" s="4"/>
    </row>
    <row r="6949" spans="18:20" x14ac:dyDescent="0.2">
      <c r="R6949" s="454"/>
      <c r="S6949" s="227"/>
      <c r="T6949" s="4"/>
    </row>
    <row r="6950" spans="18:20" x14ac:dyDescent="0.2">
      <c r="R6950" s="454"/>
      <c r="S6950" s="227"/>
      <c r="T6950" s="4"/>
    </row>
    <row r="6951" spans="18:20" x14ac:dyDescent="0.2">
      <c r="R6951" s="454"/>
      <c r="S6951" s="227"/>
      <c r="T6951" s="4"/>
    </row>
    <row r="6952" spans="18:20" x14ac:dyDescent="0.2">
      <c r="R6952" s="454"/>
      <c r="S6952" s="227"/>
      <c r="T6952" s="4"/>
    </row>
    <row r="6953" spans="18:20" x14ac:dyDescent="0.2">
      <c r="R6953" s="454"/>
      <c r="S6953" s="227"/>
      <c r="T6953" s="4"/>
    </row>
    <row r="6954" spans="18:20" x14ac:dyDescent="0.2">
      <c r="R6954" s="454"/>
      <c r="S6954" s="227"/>
      <c r="T6954" s="4"/>
    </row>
    <row r="6955" spans="18:20" x14ac:dyDescent="0.2">
      <c r="R6955" s="454"/>
      <c r="S6955" s="227"/>
      <c r="T6955" s="4"/>
    </row>
    <row r="6956" spans="18:20" x14ac:dyDescent="0.2">
      <c r="R6956" s="454"/>
      <c r="S6956" s="227"/>
      <c r="T6956" s="4"/>
    </row>
    <row r="6957" spans="18:20" x14ac:dyDescent="0.2">
      <c r="R6957" s="454"/>
      <c r="S6957" s="227"/>
      <c r="T6957" s="4"/>
    </row>
    <row r="6958" spans="18:20" x14ac:dyDescent="0.2">
      <c r="R6958" s="454"/>
      <c r="S6958" s="227"/>
      <c r="T6958" s="4"/>
    </row>
    <row r="6959" spans="18:20" x14ac:dyDescent="0.2">
      <c r="R6959" s="454"/>
      <c r="S6959" s="227"/>
      <c r="T6959" s="4"/>
    </row>
    <row r="6960" spans="18:20" x14ac:dyDescent="0.2">
      <c r="R6960" s="454"/>
      <c r="S6960" s="227"/>
      <c r="T6960" s="4"/>
    </row>
    <row r="6961" spans="18:20" x14ac:dyDescent="0.2">
      <c r="R6961" s="454"/>
      <c r="S6961" s="227"/>
      <c r="T6961" s="4"/>
    </row>
    <row r="6962" spans="18:20" x14ac:dyDescent="0.2">
      <c r="R6962" s="454"/>
      <c r="S6962" s="227"/>
      <c r="T6962" s="4"/>
    </row>
    <row r="6963" spans="18:20" x14ac:dyDescent="0.2">
      <c r="R6963" s="454"/>
      <c r="S6963" s="227"/>
      <c r="T6963" s="4"/>
    </row>
    <row r="6964" spans="18:20" x14ac:dyDescent="0.2">
      <c r="R6964" s="454"/>
      <c r="S6964" s="227"/>
      <c r="T6964" s="4"/>
    </row>
    <row r="6965" spans="18:20" x14ac:dyDescent="0.2">
      <c r="R6965" s="454"/>
      <c r="S6965" s="227"/>
      <c r="T6965" s="4"/>
    </row>
    <row r="6966" spans="18:20" x14ac:dyDescent="0.2">
      <c r="R6966" s="454"/>
      <c r="S6966" s="227"/>
      <c r="T6966" s="4"/>
    </row>
    <row r="6967" spans="18:20" x14ac:dyDescent="0.2">
      <c r="R6967" s="454"/>
      <c r="S6967" s="227"/>
      <c r="T6967" s="4"/>
    </row>
    <row r="6968" spans="18:20" x14ac:dyDescent="0.2">
      <c r="R6968" s="454"/>
      <c r="S6968" s="227"/>
      <c r="T6968" s="4"/>
    </row>
    <row r="6969" spans="18:20" x14ac:dyDescent="0.2">
      <c r="R6969" s="454"/>
      <c r="S6969" s="227"/>
      <c r="T6969" s="4"/>
    </row>
    <row r="6970" spans="18:20" x14ac:dyDescent="0.2">
      <c r="R6970" s="454"/>
      <c r="S6970" s="227"/>
      <c r="T6970" s="4"/>
    </row>
    <row r="6971" spans="18:20" x14ac:dyDescent="0.2">
      <c r="R6971" s="454"/>
      <c r="S6971" s="227"/>
      <c r="T6971" s="4"/>
    </row>
    <row r="6972" spans="18:20" x14ac:dyDescent="0.2">
      <c r="R6972" s="454"/>
      <c r="S6972" s="227"/>
      <c r="T6972" s="4"/>
    </row>
    <row r="6973" spans="18:20" x14ac:dyDescent="0.2">
      <c r="R6973" s="454"/>
      <c r="S6973" s="227"/>
      <c r="T6973" s="4"/>
    </row>
    <row r="6974" spans="18:20" x14ac:dyDescent="0.2">
      <c r="R6974" s="454"/>
      <c r="S6974" s="227"/>
      <c r="T6974" s="4"/>
    </row>
    <row r="6975" spans="18:20" x14ac:dyDescent="0.2">
      <c r="R6975" s="454"/>
      <c r="S6975" s="227"/>
      <c r="T6975" s="4"/>
    </row>
    <row r="6976" spans="18:20" x14ac:dyDescent="0.2">
      <c r="R6976" s="454"/>
      <c r="S6976" s="227"/>
      <c r="T6976" s="4"/>
    </row>
    <row r="6977" spans="18:20" x14ac:dyDescent="0.2">
      <c r="R6977" s="454"/>
      <c r="S6977" s="227"/>
      <c r="T6977" s="4"/>
    </row>
    <row r="6978" spans="18:20" x14ac:dyDescent="0.2">
      <c r="R6978" s="454"/>
      <c r="S6978" s="227"/>
      <c r="T6978" s="4"/>
    </row>
    <row r="6979" spans="18:20" x14ac:dyDescent="0.2">
      <c r="R6979" s="454"/>
      <c r="S6979" s="227"/>
      <c r="T6979" s="4"/>
    </row>
    <row r="6980" spans="18:20" x14ac:dyDescent="0.2">
      <c r="R6980" s="454"/>
      <c r="S6980" s="227"/>
      <c r="T6980" s="4"/>
    </row>
    <row r="6981" spans="18:20" x14ac:dyDescent="0.2">
      <c r="R6981" s="454"/>
      <c r="S6981" s="227"/>
      <c r="T6981" s="4"/>
    </row>
    <row r="6982" spans="18:20" x14ac:dyDescent="0.2">
      <c r="R6982" s="454"/>
      <c r="S6982" s="227"/>
      <c r="T6982" s="4"/>
    </row>
    <row r="6983" spans="18:20" x14ac:dyDescent="0.2">
      <c r="R6983" s="454"/>
      <c r="S6983" s="227"/>
      <c r="T6983" s="4"/>
    </row>
    <row r="6984" spans="18:20" x14ac:dyDescent="0.2">
      <c r="R6984" s="454"/>
      <c r="S6984" s="227"/>
      <c r="T6984" s="4"/>
    </row>
    <row r="6985" spans="18:20" x14ac:dyDescent="0.2">
      <c r="R6985" s="454"/>
      <c r="S6985" s="227"/>
      <c r="T6985" s="4"/>
    </row>
    <row r="6986" spans="18:20" x14ac:dyDescent="0.2">
      <c r="R6986" s="454"/>
      <c r="S6986" s="227"/>
      <c r="T6986" s="4"/>
    </row>
    <row r="6987" spans="18:20" x14ac:dyDescent="0.2">
      <c r="R6987" s="454"/>
      <c r="S6987" s="227"/>
      <c r="T6987" s="4"/>
    </row>
    <row r="6988" spans="18:20" x14ac:dyDescent="0.2">
      <c r="R6988" s="454"/>
      <c r="S6988" s="227"/>
      <c r="T6988" s="4"/>
    </row>
    <row r="6989" spans="18:20" x14ac:dyDescent="0.2">
      <c r="R6989" s="454"/>
      <c r="S6989" s="227"/>
      <c r="T6989" s="4"/>
    </row>
    <row r="6990" spans="18:20" x14ac:dyDescent="0.2">
      <c r="R6990" s="454"/>
      <c r="S6990" s="227"/>
      <c r="T6990" s="4"/>
    </row>
    <row r="6991" spans="18:20" x14ac:dyDescent="0.2">
      <c r="R6991" s="454"/>
      <c r="S6991" s="227"/>
      <c r="T6991" s="4"/>
    </row>
    <row r="6992" spans="18:20" x14ac:dyDescent="0.2">
      <c r="R6992" s="454"/>
      <c r="S6992" s="227"/>
      <c r="T6992" s="4"/>
    </row>
    <row r="6993" spans="18:20" x14ac:dyDescent="0.2">
      <c r="R6993" s="454"/>
      <c r="S6993" s="227"/>
      <c r="T6993" s="4"/>
    </row>
    <row r="6994" spans="18:20" x14ac:dyDescent="0.2">
      <c r="R6994" s="454"/>
      <c r="S6994" s="227"/>
      <c r="T6994" s="4"/>
    </row>
    <row r="6995" spans="18:20" x14ac:dyDescent="0.2">
      <c r="R6995" s="454"/>
      <c r="S6995" s="227"/>
      <c r="T6995" s="4"/>
    </row>
    <row r="6996" spans="18:20" x14ac:dyDescent="0.2">
      <c r="R6996" s="454"/>
      <c r="S6996" s="227"/>
      <c r="T6996" s="4"/>
    </row>
    <row r="6997" spans="18:20" x14ac:dyDescent="0.2">
      <c r="R6997" s="454"/>
      <c r="S6997" s="227"/>
      <c r="T6997" s="4"/>
    </row>
    <row r="6998" spans="18:20" x14ac:dyDescent="0.2">
      <c r="R6998" s="454"/>
      <c r="S6998" s="227"/>
      <c r="T6998" s="4"/>
    </row>
    <row r="6999" spans="18:20" x14ac:dyDescent="0.2">
      <c r="R6999" s="454"/>
      <c r="S6999" s="227"/>
      <c r="T6999" s="4"/>
    </row>
    <row r="7000" spans="18:20" x14ac:dyDescent="0.2">
      <c r="R7000" s="454"/>
      <c r="S7000" s="227"/>
      <c r="T7000" s="4"/>
    </row>
    <row r="7001" spans="18:20" x14ac:dyDescent="0.2">
      <c r="R7001" s="454"/>
      <c r="S7001" s="227"/>
      <c r="T7001" s="4"/>
    </row>
    <row r="7002" spans="18:20" x14ac:dyDescent="0.2">
      <c r="R7002" s="454"/>
      <c r="S7002" s="227"/>
      <c r="T7002" s="4"/>
    </row>
    <row r="7003" spans="18:20" x14ac:dyDescent="0.2">
      <c r="R7003" s="454"/>
      <c r="S7003" s="227"/>
      <c r="T7003" s="4"/>
    </row>
    <row r="7004" spans="18:20" x14ac:dyDescent="0.2">
      <c r="R7004" s="454"/>
      <c r="S7004" s="227"/>
      <c r="T7004" s="4"/>
    </row>
    <row r="7005" spans="18:20" x14ac:dyDescent="0.2">
      <c r="R7005" s="454"/>
      <c r="S7005" s="227"/>
      <c r="T7005" s="4"/>
    </row>
    <row r="7006" spans="18:20" x14ac:dyDescent="0.2">
      <c r="R7006" s="454"/>
      <c r="S7006" s="227"/>
      <c r="T7006" s="4"/>
    </row>
    <row r="7007" spans="18:20" x14ac:dyDescent="0.2">
      <c r="R7007" s="454"/>
      <c r="S7007" s="227"/>
      <c r="T7007" s="4"/>
    </row>
    <row r="7008" spans="18:20" x14ac:dyDescent="0.2">
      <c r="R7008" s="454"/>
      <c r="S7008" s="227"/>
      <c r="T7008" s="4"/>
    </row>
    <row r="7009" spans="18:20" x14ac:dyDescent="0.2">
      <c r="R7009" s="454"/>
      <c r="S7009" s="227"/>
      <c r="T7009" s="4"/>
    </row>
    <row r="7010" spans="18:20" x14ac:dyDescent="0.2">
      <c r="R7010" s="454"/>
      <c r="S7010" s="227"/>
      <c r="T7010" s="4"/>
    </row>
    <row r="7011" spans="18:20" x14ac:dyDescent="0.2">
      <c r="R7011" s="454"/>
      <c r="S7011" s="227"/>
      <c r="T7011" s="4"/>
    </row>
    <row r="7012" spans="18:20" x14ac:dyDescent="0.2">
      <c r="R7012" s="454"/>
      <c r="S7012" s="227"/>
      <c r="T7012" s="4"/>
    </row>
    <row r="7013" spans="18:20" x14ac:dyDescent="0.2">
      <c r="R7013" s="454"/>
      <c r="S7013" s="227"/>
      <c r="T7013" s="4"/>
    </row>
    <row r="7014" spans="18:20" x14ac:dyDescent="0.2">
      <c r="R7014" s="454"/>
      <c r="S7014" s="227"/>
      <c r="T7014" s="4"/>
    </row>
    <row r="7015" spans="18:20" x14ac:dyDescent="0.2">
      <c r="R7015" s="454"/>
      <c r="S7015" s="227"/>
      <c r="T7015" s="4"/>
    </row>
    <row r="7016" spans="18:20" x14ac:dyDescent="0.2">
      <c r="R7016" s="454"/>
      <c r="S7016" s="227"/>
      <c r="T7016" s="4"/>
    </row>
    <row r="7017" spans="18:20" x14ac:dyDescent="0.2">
      <c r="R7017" s="454"/>
      <c r="S7017" s="227"/>
      <c r="T7017" s="4"/>
    </row>
    <row r="7018" spans="18:20" x14ac:dyDescent="0.2">
      <c r="R7018" s="454"/>
      <c r="S7018" s="227"/>
      <c r="T7018" s="4"/>
    </row>
    <row r="7019" spans="18:20" x14ac:dyDescent="0.2">
      <c r="R7019" s="454"/>
      <c r="S7019" s="227"/>
      <c r="T7019" s="4"/>
    </row>
    <row r="7020" spans="18:20" x14ac:dyDescent="0.2">
      <c r="R7020" s="454"/>
      <c r="S7020" s="227"/>
      <c r="T7020" s="4"/>
    </row>
    <row r="7021" spans="18:20" x14ac:dyDescent="0.2">
      <c r="R7021" s="454"/>
      <c r="S7021" s="227"/>
      <c r="T7021" s="4"/>
    </row>
    <row r="7022" spans="18:20" x14ac:dyDescent="0.2">
      <c r="R7022" s="454"/>
      <c r="S7022" s="227"/>
      <c r="T7022" s="4"/>
    </row>
    <row r="7023" spans="18:20" x14ac:dyDescent="0.2">
      <c r="R7023" s="454"/>
      <c r="S7023" s="227"/>
      <c r="T7023" s="4"/>
    </row>
    <row r="7024" spans="18:20" x14ac:dyDescent="0.2">
      <c r="R7024" s="454"/>
      <c r="S7024" s="227"/>
      <c r="T7024" s="4"/>
    </row>
    <row r="7025" spans="18:20" x14ac:dyDescent="0.2">
      <c r="R7025" s="454"/>
      <c r="S7025" s="227"/>
      <c r="T7025" s="4"/>
    </row>
    <row r="7026" spans="18:20" x14ac:dyDescent="0.2">
      <c r="R7026" s="454"/>
      <c r="S7026" s="227"/>
      <c r="T7026" s="4"/>
    </row>
    <row r="7027" spans="18:20" x14ac:dyDescent="0.2">
      <c r="R7027" s="454"/>
      <c r="S7027" s="227"/>
      <c r="T7027" s="4"/>
    </row>
    <row r="7028" spans="18:20" x14ac:dyDescent="0.2">
      <c r="R7028" s="454"/>
      <c r="S7028" s="227"/>
      <c r="T7028" s="4"/>
    </row>
    <row r="7029" spans="18:20" x14ac:dyDescent="0.2">
      <c r="R7029" s="454"/>
      <c r="S7029" s="227"/>
      <c r="T7029" s="4"/>
    </row>
    <row r="7030" spans="18:20" x14ac:dyDescent="0.2">
      <c r="R7030" s="454"/>
      <c r="S7030" s="227"/>
      <c r="T7030" s="4"/>
    </row>
    <row r="7031" spans="18:20" x14ac:dyDescent="0.2">
      <c r="R7031" s="454"/>
      <c r="S7031" s="227"/>
      <c r="T7031" s="4"/>
    </row>
    <row r="7032" spans="18:20" x14ac:dyDescent="0.2">
      <c r="R7032" s="454"/>
      <c r="S7032" s="227"/>
      <c r="T7032" s="4"/>
    </row>
    <row r="7033" spans="18:20" x14ac:dyDescent="0.2">
      <c r="R7033" s="454"/>
      <c r="S7033" s="227"/>
      <c r="T7033" s="4"/>
    </row>
    <row r="7034" spans="18:20" x14ac:dyDescent="0.2">
      <c r="R7034" s="454"/>
      <c r="S7034" s="227"/>
      <c r="T7034" s="4"/>
    </row>
    <row r="7035" spans="18:20" x14ac:dyDescent="0.2">
      <c r="R7035" s="454"/>
      <c r="S7035" s="227"/>
      <c r="T7035" s="4"/>
    </row>
    <row r="7036" spans="18:20" x14ac:dyDescent="0.2">
      <c r="R7036" s="454"/>
      <c r="S7036" s="227"/>
      <c r="T7036" s="4"/>
    </row>
    <row r="7037" spans="18:20" x14ac:dyDescent="0.2">
      <c r="R7037" s="454"/>
      <c r="S7037" s="227"/>
      <c r="T7037" s="4"/>
    </row>
    <row r="7038" spans="18:20" x14ac:dyDescent="0.2">
      <c r="R7038" s="454"/>
      <c r="S7038" s="227"/>
      <c r="T7038" s="4"/>
    </row>
    <row r="7039" spans="18:20" x14ac:dyDescent="0.2">
      <c r="R7039" s="454"/>
      <c r="S7039" s="227"/>
      <c r="T7039" s="4"/>
    </row>
    <row r="7040" spans="18:20" x14ac:dyDescent="0.2">
      <c r="R7040" s="454"/>
      <c r="S7040" s="227"/>
      <c r="T7040" s="4"/>
    </row>
    <row r="7041" spans="18:20" x14ac:dyDescent="0.2">
      <c r="R7041" s="454"/>
      <c r="S7041" s="227"/>
      <c r="T7041" s="4"/>
    </row>
    <row r="7042" spans="18:20" x14ac:dyDescent="0.2">
      <c r="R7042" s="454"/>
      <c r="S7042" s="227"/>
      <c r="T7042" s="4"/>
    </row>
    <row r="7043" spans="18:20" x14ac:dyDescent="0.2">
      <c r="R7043" s="454"/>
      <c r="S7043" s="227"/>
      <c r="T7043" s="4"/>
    </row>
    <row r="7044" spans="18:20" x14ac:dyDescent="0.2">
      <c r="R7044" s="454"/>
      <c r="S7044" s="227"/>
      <c r="T7044" s="4"/>
    </row>
    <row r="7045" spans="18:20" x14ac:dyDescent="0.2">
      <c r="R7045" s="454"/>
      <c r="S7045" s="227"/>
      <c r="T7045" s="4"/>
    </row>
    <row r="7046" spans="18:20" x14ac:dyDescent="0.2">
      <c r="R7046" s="454"/>
      <c r="S7046" s="227"/>
      <c r="T7046" s="4"/>
    </row>
    <row r="7047" spans="18:20" x14ac:dyDescent="0.2">
      <c r="R7047" s="454"/>
      <c r="S7047" s="227"/>
      <c r="T7047" s="4"/>
    </row>
    <row r="7048" spans="18:20" x14ac:dyDescent="0.2">
      <c r="R7048" s="454"/>
      <c r="S7048" s="227"/>
      <c r="T7048" s="4"/>
    </row>
    <row r="7049" spans="18:20" x14ac:dyDescent="0.2">
      <c r="R7049" s="454"/>
      <c r="S7049" s="227"/>
      <c r="T7049" s="4"/>
    </row>
    <row r="7050" spans="18:20" x14ac:dyDescent="0.2">
      <c r="R7050" s="454"/>
      <c r="S7050" s="227"/>
      <c r="T7050" s="4"/>
    </row>
    <row r="7051" spans="18:20" x14ac:dyDescent="0.2">
      <c r="R7051" s="454"/>
      <c r="S7051" s="227"/>
      <c r="T7051" s="4"/>
    </row>
    <row r="7052" spans="18:20" x14ac:dyDescent="0.2">
      <c r="R7052" s="454"/>
      <c r="S7052" s="227"/>
      <c r="T7052" s="4"/>
    </row>
    <row r="7053" spans="18:20" x14ac:dyDescent="0.2">
      <c r="R7053" s="454"/>
      <c r="S7053" s="227"/>
      <c r="T7053" s="4"/>
    </row>
    <row r="7054" spans="18:20" x14ac:dyDescent="0.2">
      <c r="R7054" s="454"/>
      <c r="S7054" s="227"/>
      <c r="T7054" s="4"/>
    </row>
    <row r="7055" spans="18:20" x14ac:dyDescent="0.2">
      <c r="R7055" s="454"/>
      <c r="S7055" s="227"/>
      <c r="T7055" s="4"/>
    </row>
    <row r="7056" spans="18:20" x14ac:dyDescent="0.2">
      <c r="R7056" s="454"/>
      <c r="S7056" s="227"/>
      <c r="T7056" s="4"/>
    </row>
    <row r="7057" spans="18:20" x14ac:dyDescent="0.2">
      <c r="R7057" s="454"/>
      <c r="S7057" s="227"/>
      <c r="T7057" s="4"/>
    </row>
    <row r="7058" spans="18:20" x14ac:dyDescent="0.2">
      <c r="R7058" s="454"/>
      <c r="S7058" s="227"/>
      <c r="T7058" s="4"/>
    </row>
    <row r="7059" spans="18:20" x14ac:dyDescent="0.2">
      <c r="R7059" s="454"/>
      <c r="S7059" s="227"/>
      <c r="T7059" s="4"/>
    </row>
    <row r="7060" spans="18:20" x14ac:dyDescent="0.2">
      <c r="R7060" s="454"/>
      <c r="S7060" s="227"/>
      <c r="T7060" s="4"/>
    </row>
    <row r="7061" spans="18:20" x14ac:dyDescent="0.2">
      <c r="R7061" s="454"/>
      <c r="S7061" s="227"/>
      <c r="T7061" s="4"/>
    </row>
    <row r="7062" spans="18:20" x14ac:dyDescent="0.2">
      <c r="R7062" s="454"/>
      <c r="S7062" s="227"/>
      <c r="T7062" s="4"/>
    </row>
    <row r="7063" spans="18:20" x14ac:dyDescent="0.2">
      <c r="R7063" s="454"/>
      <c r="S7063" s="227"/>
      <c r="T7063" s="4"/>
    </row>
    <row r="7064" spans="18:20" x14ac:dyDescent="0.2">
      <c r="R7064" s="454"/>
      <c r="S7064" s="227"/>
      <c r="T7064" s="4"/>
    </row>
    <row r="7065" spans="18:20" x14ac:dyDescent="0.2">
      <c r="R7065" s="454"/>
      <c r="S7065" s="227"/>
      <c r="T7065" s="4"/>
    </row>
    <row r="7066" spans="18:20" x14ac:dyDescent="0.2">
      <c r="R7066" s="454"/>
      <c r="S7066" s="227"/>
      <c r="T7066" s="4"/>
    </row>
    <row r="7067" spans="18:20" x14ac:dyDescent="0.2">
      <c r="R7067" s="454"/>
      <c r="S7067" s="227"/>
      <c r="T7067" s="4"/>
    </row>
    <row r="7068" spans="18:20" x14ac:dyDescent="0.2">
      <c r="R7068" s="454"/>
      <c r="S7068" s="227"/>
      <c r="T7068" s="4"/>
    </row>
    <row r="7069" spans="18:20" x14ac:dyDescent="0.2">
      <c r="R7069" s="454"/>
      <c r="S7069" s="227"/>
      <c r="T7069" s="4"/>
    </row>
    <row r="7070" spans="18:20" x14ac:dyDescent="0.2">
      <c r="R7070" s="454"/>
      <c r="S7070" s="227"/>
      <c r="T7070" s="4"/>
    </row>
    <row r="7071" spans="18:20" x14ac:dyDescent="0.2">
      <c r="R7071" s="454"/>
      <c r="S7071" s="227"/>
      <c r="T7071" s="4"/>
    </row>
  </sheetData>
  <sheetProtection autoFilter="0"/>
  <protectedRanges>
    <protectedRange sqref="W25:X50 O28:P45 P26:P27 O59:P59" name="VZOR DOTACE_10_2"/>
    <protectedRange sqref="O49:P50" name="VZOR DOTACE_10_2_9"/>
    <protectedRange sqref="O56:P56 O54:O55" name="VZOR DOTACE_10_2_10"/>
    <protectedRange sqref="O58:P58" name="VZOR DOTACE_10_2_11"/>
    <protectedRange sqref="O46:P48" name="VZOR DOTACE_10_2_13"/>
    <protectedRange sqref="O57:P57" name="VZOR DOTACE_10_2_12"/>
    <protectedRange sqref="O26" name="VZOR DOTACE_10_2_2"/>
    <protectedRange sqref="O27" name="VZOR DOTACE_10_2_3"/>
    <protectedRange sqref="P54:P55" name="VZOR DOTACE_10_2_10_1"/>
  </protectedRanges>
  <autoFilter ref="A6:V67" xr:uid="{00000000-0009-0000-0000-000000000000}"/>
  <printOptions horizontalCentered="1"/>
  <pageMargins left="0.35433070866141736" right="0.31496062992125984" top="0.82677165354330717" bottom="0.31496062992125984" header="0.43307086614173229" footer="0.19685039370078741"/>
  <pageSetup paperSize="9" scale="40" fitToHeight="66" orientation="landscape" horizontalDpi="4294967293" verticalDpi="4294967293" r:id="rId1"/>
  <headerFooter alignWithMargins="0">
    <oddHeader>&amp;R&amp;14Str.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5FD4-5108-494A-B579-BC6E85C07A8D}">
  <dimension ref="A1:AH341"/>
  <sheetViews>
    <sheetView view="pageBreakPreview" topLeftCell="B1" zoomScale="80" zoomScaleNormal="100" zoomScaleSheetLayoutView="80" workbookViewId="0">
      <pane ySplit="6" topLeftCell="A7" activePane="bottomLeft" state="frozen"/>
      <selection activeCell="H44" sqref="H44"/>
      <selection pane="bottomLeft" activeCell="Y35" sqref="Y35"/>
    </sheetView>
  </sheetViews>
  <sheetFormatPr defaultRowHeight="12.75" x14ac:dyDescent="0.2"/>
  <cols>
    <col min="1" max="1" width="8.28515625" style="226" hidden="1" customWidth="1"/>
    <col min="2" max="2" width="6" style="2" customWidth="1"/>
    <col min="3" max="3" width="4.42578125" style="227" customWidth="1"/>
    <col min="4" max="4" width="6.85546875" customWidth="1"/>
    <col min="5" max="5" width="5.42578125" style="227" customWidth="1"/>
    <col min="6" max="6" width="6.28515625" style="227" customWidth="1"/>
    <col min="7" max="7" width="7" style="227" customWidth="1"/>
    <col min="8" max="8" width="10.28515625" customWidth="1"/>
    <col min="9" max="9" width="9.85546875" customWidth="1"/>
    <col min="10" max="10" width="6.5703125" customWidth="1"/>
    <col min="11" max="11" width="13.28515625" style="270" customWidth="1"/>
    <col min="12" max="12" width="41.85546875" style="269" customWidth="1"/>
    <col min="13" max="13" width="15" style="190" customWidth="1"/>
    <col min="14" max="14" width="68.42578125" style="269" customWidth="1"/>
    <col min="15" max="15" width="11.85546875" customWidth="1"/>
    <col min="16" max="16" width="18.5703125" style="306" customWidth="1"/>
    <col min="17" max="17" width="18.7109375" style="303" customWidth="1"/>
    <col min="18" max="18" width="17.42578125" style="305" customWidth="1"/>
    <col min="19" max="19" width="16.42578125" style="797" customWidth="1"/>
    <col min="20" max="20" width="18.7109375" style="306" customWidth="1"/>
    <col min="21" max="21" width="18.7109375" style="303" customWidth="1"/>
    <col min="22" max="23" width="18.7109375" customWidth="1"/>
    <col min="24" max="24" width="14.42578125" customWidth="1"/>
    <col min="25" max="25" width="13.42578125" customWidth="1"/>
    <col min="26" max="26" width="12.42578125" customWidth="1"/>
  </cols>
  <sheetData>
    <row r="1" spans="1:34" ht="18.75" customHeight="1" x14ac:dyDescent="0.3">
      <c r="A1" s="1475" t="s">
        <v>6835</v>
      </c>
      <c r="B1" s="1475"/>
      <c r="C1" s="1475"/>
      <c r="D1" s="1475"/>
      <c r="E1" s="1475"/>
      <c r="F1" s="1475"/>
      <c r="G1" s="1475"/>
      <c r="H1" s="1475"/>
      <c r="I1" s="1475"/>
      <c r="J1" s="1475"/>
      <c r="K1" s="1475"/>
      <c r="L1" s="1475"/>
      <c r="M1" s="1475"/>
      <c r="N1" s="1475"/>
      <c r="O1" s="1475"/>
      <c r="P1" s="1475"/>
      <c r="Q1" s="1475"/>
      <c r="R1" s="1475"/>
      <c r="S1" s="1475"/>
      <c r="T1" s="1475"/>
      <c r="U1" s="1475"/>
      <c r="V1" s="1475"/>
      <c r="W1" s="1475"/>
    </row>
    <row r="2" spans="1:34" ht="26.25" customHeight="1" x14ac:dyDescent="0.2">
      <c r="A2" s="457"/>
      <c r="B2" s="1468" t="s">
        <v>0</v>
      </c>
      <c r="C2" s="1468"/>
      <c r="D2" s="1468"/>
      <c r="E2" s="1468"/>
      <c r="F2" s="1468"/>
      <c r="G2" s="1468"/>
      <c r="H2" s="1468"/>
      <c r="I2" s="1468"/>
      <c r="J2" s="1468"/>
      <c r="K2" s="1468"/>
      <c r="L2" s="1468"/>
      <c r="M2" s="1468"/>
      <c r="N2" s="1468"/>
      <c r="O2" s="1468"/>
      <c r="P2" s="1468"/>
      <c r="Q2" s="1468"/>
      <c r="R2" s="1468"/>
      <c r="S2" s="1468"/>
      <c r="T2" s="1468"/>
      <c r="U2" s="1468"/>
      <c r="V2" s="1468"/>
      <c r="W2" s="1468"/>
    </row>
    <row r="3" spans="1:34" x14ac:dyDescent="0.2">
      <c r="A3" s="9"/>
      <c r="C3" s="4"/>
      <c r="D3" s="5"/>
      <c r="E3" s="4"/>
      <c r="F3" s="4"/>
      <c r="G3" s="4"/>
      <c r="H3" s="5"/>
      <c r="I3" s="5"/>
      <c r="J3" s="5"/>
      <c r="K3" s="6"/>
      <c r="L3" s="7"/>
      <c r="M3" s="8"/>
      <c r="N3" s="7"/>
      <c r="O3" s="5"/>
      <c r="P3" s="303"/>
      <c r="R3" s="304"/>
      <c r="S3" s="793"/>
      <c r="T3" s="303"/>
      <c r="V3" s="5"/>
      <c r="X3" s="5"/>
    </row>
    <row r="4" spans="1:34" ht="13.5" customHeight="1" x14ac:dyDescent="0.2">
      <c r="A4" s="9"/>
      <c r="B4" s="10"/>
      <c r="C4" s="11"/>
      <c r="D4" s="12"/>
      <c r="E4" s="4"/>
      <c r="F4" s="2"/>
      <c r="G4" s="2"/>
      <c r="H4" s="13"/>
      <c r="I4" s="13"/>
      <c r="J4" s="13"/>
      <c r="K4" s="14"/>
      <c r="L4" s="15"/>
      <c r="M4" s="16"/>
      <c r="N4" s="7"/>
      <c r="O4" s="5"/>
      <c r="P4" s="303"/>
      <c r="R4" s="304"/>
      <c r="S4" s="793"/>
      <c r="T4" s="303"/>
      <c r="V4" s="5"/>
      <c r="X4" s="5"/>
    </row>
    <row r="5" spans="1:34" ht="12" customHeight="1" thickBot="1" x14ac:dyDescent="0.25">
      <c r="A5" s="9"/>
      <c r="C5" s="4"/>
      <c r="D5" s="5"/>
      <c r="E5" s="4"/>
      <c r="F5" s="4"/>
      <c r="G5" s="4"/>
      <c r="H5" s="5"/>
      <c r="I5" s="5"/>
      <c r="J5" s="5"/>
      <c r="K5" s="6"/>
      <c r="L5" s="7"/>
      <c r="M5" s="8"/>
      <c r="N5" s="7"/>
      <c r="O5" s="5"/>
      <c r="P5" s="384"/>
      <c r="Q5" s="384"/>
      <c r="R5" s="810"/>
      <c r="S5" s="163"/>
      <c r="T5" s="384"/>
      <c r="U5" s="384"/>
      <c r="V5" s="5"/>
      <c r="X5" s="5"/>
    </row>
    <row r="6" spans="1:34" ht="39" thickBot="1" x14ac:dyDescent="0.25">
      <c r="A6" s="458" t="s">
        <v>1</v>
      </c>
      <c r="B6" s="18" t="s">
        <v>2</v>
      </c>
      <c r="C6" s="19" t="s">
        <v>3</v>
      </c>
      <c r="D6" s="19" t="s">
        <v>4</v>
      </c>
      <c r="E6" s="20" t="s">
        <v>5</v>
      </c>
      <c r="F6" s="20" t="s">
        <v>6</v>
      </c>
      <c r="G6" s="20" t="s">
        <v>7</v>
      </c>
      <c r="H6" s="21" t="s">
        <v>8</v>
      </c>
      <c r="I6" s="21" t="s">
        <v>9</v>
      </c>
      <c r="J6" s="21" t="s">
        <v>10</v>
      </c>
      <c r="K6" s="22" t="s">
        <v>11</v>
      </c>
      <c r="L6" s="21" t="s">
        <v>12</v>
      </c>
      <c r="M6" s="21" t="s">
        <v>13</v>
      </c>
      <c r="N6" s="21" t="s">
        <v>14</v>
      </c>
      <c r="O6" s="740" t="s">
        <v>15</v>
      </c>
      <c r="P6" s="21" t="s">
        <v>16</v>
      </c>
      <c r="Q6" s="21" t="s">
        <v>17</v>
      </c>
      <c r="R6" s="21" t="s">
        <v>18</v>
      </c>
      <c r="S6" s="23" t="s">
        <v>19</v>
      </c>
      <c r="T6" s="23" t="s">
        <v>20</v>
      </c>
      <c r="U6" s="23" t="s">
        <v>21</v>
      </c>
      <c r="V6" s="768" t="s">
        <v>22</v>
      </c>
      <c r="W6" s="24" t="s">
        <v>23</v>
      </c>
      <c r="X6" s="5"/>
    </row>
    <row r="7" spans="1:34" ht="18.75" customHeight="1" x14ac:dyDescent="0.2">
      <c r="A7" s="459"/>
      <c r="B7" s="385" t="s">
        <v>24</v>
      </c>
      <c r="C7" s="386"/>
      <c r="D7" s="386"/>
      <c r="E7" s="386"/>
      <c r="F7" s="386"/>
      <c r="G7" s="386"/>
      <c r="H7" s="386"/>
      <c r="I7" s="386"/>
      <c r="J7" s="386"/>
      <c r="K7" s="460"/>
      <c r="L7" s="26"/>
      <c r="M7" s="27"/>
      <c r="N7" s="26"/>
      <c r="O7" s="28"/>
      <c r="P7" s="794"/>
      <c r="Q7" s="794"/>
      <c r="R7" s="795"/>
      <c r="S7" s="796"/>
      <c r="T7" s="794"/>
      <c r="U7" s="794"/>
      <c r="V7" s="304"/>
      <c r="W7" s="390"/>
      <c r="X7" s="5"/>
    </row>
    <row r="8" spans="1:34" s="39" customFormat="1" x14ac:dyDescent="0.2">
      <c r="A8" s="461">
        <v>0</v>
      </c>
      <c r="B8" s="271">
        <v>1</v>
      </c>
      <c r="C8" s="462">
        <v>14</v>
      </c>
      <c r="D8" s="462" t="s">
        <v>25</v>
      </c>
      <c r="E8" s="462">
        <v>6409</v>
      </c>
      <c r="F8" s="463">
        <v>5213</v>
      </c>
      <c r="G8" s="462" t="s">
        <v>25</v>
      </c>
      <c r="H8" s="462">
        <v>1523</v>
      </c>
      <c r="I8" s="464" t="s">
        <v>26</v>
      </c>
      <c r="J8" s="462">
        <v>203</v>
      </c>
      <c r="K8" s="708">
        <v>28353242</v>
      </c>
      <c r="L8" s="465" t="s">
        <v>27</v>
      </c>
      <c r="M8" s="466" t="s">
        <v>28</v>
      </c>
      <c r="N8" s="467" t="s">
        <v>6836</v>
      </c>
      <c r="O8" s="741" t="s">
        <v>6837</v>
      </c>
      <c r="P8" s="811">
        <v>44651</v>
      </c>
      <c r="Q8" s="811">
        <v>44681</v>
      </c>
      <c r="R8" s="812">
        <v>14300000</v>
      </c>
      <c r="S8" s="813">
        <v>12274010.83</v>
      </c>
      <c r="T8" s="814">
        <v>2025989.17</v>
      </c>
      <c r="U8" s="814"/>
      <c r="V8" s="769">
        <v>2025989.17</v>
      </c>
      <c r="W8" s="411"/>
      <c r="X8" s="38"/>
      <c r="Y8" s="38"/>
      <c r="Z8" s="38"/>
      <c r="AA8" s="38"/>
      <c r="AB8" s="38"/>
      <c r="AC8" s="38"/>
      <c r="AD8" s="38"/>
      <c r="AE8" s="37"/>
      <c r="AF8" s="37"/>
      <c r="AG8" s="38"/>
      <c r="AH8" s="37"/>
    </row>
    <row r="9" spans="1:34" s="43" customFormat="1" x14ac:dyDescent="0.2">
      <c r="A9" s="461">
        <v>0</v>
      </c>
      <c r="B9" s="271">
        <v>2</v>
      </c>
      <c r="C9" s="470">
        <v>5</v>
      </c>
      <c r="D9" s="470" t="s">
        <v>25</v>
      </c>
      <c r="E9" s="470">
        <v>2125</v>
      </c>
      <c r="F9" s="470">
        <v>5213</v>
      </c>
      <c r="G9" s="470" t="s">
        <v>25</v>
      </c>
      <c r="H9" s="470">
        <v>1147</v>
      </c>
      <c r="I9" s="470" t="s">
        <v>26</v>
      </c>
      <c r="J9" s="470">
        <v>309</v>
      </c>
      <c r="K9" s="709" t="s">
        <v>6558</v>
      </c>
      <c r="L9" s="471" t="s">
        <v>42</v>
      </c>
      <c r="M9" s="470" t="s">
        <v>43</v>
      </c>
      <c r="N9" s="471" t="s">
        <v>44</v>
      </c>
      <c r="O9" s="742" t="s">
        <v>6565</v>
      </c>
      <c r="P9" s="815">
        <v>44620</v>
      </c>
      <c r="Q9" s="815">
        <v>44742</v>
      </c>
      <c r="R9" s="814">
        <v>11100000</v>
      </c>
      <c r="S9" s="813">
        <v>10985380.85</v>
      </c>
      <c r="T9" s="816">
        <v>114619.15000000037</v>
      </c>
      <c r="U9" s="816">
        <v>114619.15</v>
      </c>
      <c r="V9" s="770"/>
      <c r="W9" s="473"/>
    </row>
    <row r="10" spans="1:34" s="43" customFormat="1" ht="38.25" x14ac:dyDescent="0.2">
      <c r="A10" s="474">
        <v>0</v>
      </c>
      <c r="B10" s="271">
        <v>3</v>
      </c>
      <c r="C10" s="470">
        <v>13</v>
      </c>
      <c r="D10" s="470" t="s">
        <v>25</v>
      </c>
      <c r="E10" s="470">
        <v>3326</v>
      </c>
      <c r="F10" s="470">
        <v>6312</v>
      </c>
      <c r="G10" s="470" t="s">
        <v>25</v>
      </c>
      <c r="H10" s="470">
        <v>1374</v>
      </c>
      <c r="I10" s="470" t="s">
        <v>47</v>
      </c>
      <c r="J10" s="470">
        <v>518</v>
      </c>
      <c r="K10" s="709">
        <v>68720670</v>
      </c>
      <c r="L10" s="471" t="s">
        <v>6838</v>
      </c>
      <c r="M10" s="470" t="s">
        <v>6470</v>
      </c>
      <c r="N10" s="54" t="s">
        <v>6839</v>
      </c>
      <c r="O10" s="743" t="s">
        <v>6560</v>
      </c>
      <c r="P10" s="815">
        <v>44742</v>
      </c>
      <c r="Q10" s="815">
        <v>44773</v>
      </c>
      <c r="R10" s="817">
        <v>400000</v>
      </c>
      <c r="S10" s="817">
        <v>400000</v>
      </c>
      <c r="T10" s="813"/>
      <c r="U10" s="813"/>
      <c r="V10" s="771"/>
      <c r="W10" s="477"/>
    </row>
    <row r="11" spans="1:34" s="39" customFormat="1" ht="25.5" x14ac:dyDescent="0.2">
      <c r="A11" s="478">
        <v>1396</v>
      </c>
      <c r="B11" s="271">
        <v>4</v>
      </c>
      <c r="C11" s="475">
        <v>5</v>
      </c>
      <c r="D11" s="470" t="s">
        <v>25</v>
      </c>
      <c r="E11" s="470">
        <v>2341</v>
      </c>
      <c r="F11" s="341">
        <v>6313</v>
      </c>
      <c r="G11" s="479" t="s">
        <v>25</v>
      </c>
      <c r="H11" s="470">
        <v>1396</v>
      </c>
      <c r="I11" s="475" t="s">
        <v>26</v>
      </c>
      <c r="J11" s="480">
        <v>102</v>
      </c>
      <c r="K11" s="710">
        <v>29230471</v>
      </c>
      <c r="L11" s="481" t="s">
        <v>6840</v>
      </c>
      <c r="M11" s="482" t="s">
        <v>4625</v>
      </c>
      <c r="N11" s="481" t="s">
        <v>6841</v>
      </c>
      <c r="O11" s="577" t="s">
        <v>6842</v>
      </c>
      <c r="P11" s="818">
        <v>44926</v>
      </c>
      <c r="Q11" s="818">
        <v>44957</v>
      </c>
      <c r="R11" s="819">
        <v>300000</v>
      </c>
      <c r="S11" s="813">
        <v>300000</v>
      </c>
      <c r="T11" s="820"/>
      <c r="U11" s="820"/>
      <c r="V11" s="772"/>
      <c r="W11" s="486"/>
    </row>
    <row r="12" spans="1:34" s="39" customFormat="1" x14ac:dyDescent="0.2">
      <c r="A12" s="478">
        <v>0</v>
      </c>
      <c r="B12" s="271">
        <v>5</v>
      </c>
      <c r="C12" s="470">
        <v>14</v>
      </c>
      <c r="D12" s="470" t="s">
        <v>25</v>
      </c>
      <c r="E12" s="470">
        <v>3313</v>
      </c>
      <c r="F12" s="475">
        <v>5213</v>
      </c>
      <c r="G12" s="470" t="s">
        <v>25</v>
      </c>
      <c r="H12" s="470">
        <v>1003</v>
      </c>
      <c r="I12" s="487" t="s">
        <v>26</v>
      </c>
      <c r="J12" s="475">
        <v>999</v>
      </c>
      <c r="K12" s="711" t="s">
        <v>6843</v>
      </c>
      <c r="L12" s="489" t="s">
        <v>6844</v>
      </c>
      <c r="M12" s="488" t="s">
        <v>32</v>
      </c>
      <c r="N12" s="489" t="s">
        <v>6845</v>
      </c>
      <c r="O12" s="743" t="s">
        <v>6846</v>
      </c>
      <c r="P12" s="818">
        <v>44742</v>
      </c>
      <c r="Q12" s="818">
        <v>44773</v>
      </c>
      <c r="R12" s="814">
        <v>130000</v>
      </c>
      <c r="S12" s="814">
        <v>130000</v>
      </c>
      <c r="T12" s="814"/>
      <c r="U12" s="814"/>
      <c r="V12" s="771"/>
      <c r="W12" s="490"/>
    </row>
    <row r="13" spans="1:34" s="39" customFormat="1" x14ac:dyDescent="0.2">
      <c r="A13" s="559">
        <v>1822</v>
      </c>
      <c r="B13" s="271">
        <v>6</v>
      </c>
      <c r="C13" s="491">
        <v>7</v>
      </c>
      <c r="D13" s="470" t="s">
        <v>25</v>
      </c>
      <c r="E13" s="491">
        <v>3419</v>
      </c>
      <c r="F13" s="491">
        <v>5213</v>
      </c>
      <c r="G13" s="470" t="s">
        <v>25</v>
      </c>
      <c r="H13" s="491">
        <v>1822</v>
      </c>
      <c r="I13" s="492" t="s">
        <v>133</v>
      </c>
      <c r="J13" s="492">
        <v>203</v>
      </c>
      <c r="K13" s="712" t="s">
        <v>324</v>
      </c>
      <c r="L13" s="493" t="s">
        <v>325</v>
      </c>
      <c r="M13" s="492" t="s">
        <v>28</v>
      </c>
      <c r="N13" s="494" t="s">
        <v>326</v>
      </c>
      <c r="O13" s="744" t="s">
        <v>6667</v>
      </c>
      <c r="P13" s="818">
        <v>44773</v>
      </c>
      <c r="Q13" s="818">
        <v>44804</v>
      </c>
      <c r="R13" s="495">
        <v>320100</v>
      </c>
      <c r="S13" s="495">
        <v>320100</v>
      </c>
      <c r="T13" s="495"/>
      <c r="U13" s="821"/>
      <c r="V13" s="773"/>
      <c r="W13" s="496"/>
    </row>
    <row r="14" spans="1:34" s="39" customFormat="1" x14ac:dyDescent="0.2">
      <c r="A14" s="461">
        <v>1822</v>
      </c>
      <c r="B14" s="271">
        <v>7</v>
      </c>
      <c r="C14" s="470">
        <v>7</v>
      </c>
      <c r="D14" s="470" t="s">
        <v>25</v>
      </c>
      <c r="E14" s="470">
        <v>3419</v>
      </c>
      <c r="F14" s="470">
        <v>5213</v>
      </c>
      <c r="G14" s="470" t="s">
        <v>25</v>
      </c>
      <c r="H14" s="470">
        <v>1822</v>
      </c>
      <c r="I14" s="497" t="s">
        <v>26</v>
      </c>
      <c r="J14" s="497">
        <v>619</v>
      </c>
      <c r="K14" s="713" t="s">
        <v>321</v>
      </c>
      <c r="L14" s="498" t="s">
        <v>6847</v>
      </c>
      <c r="M14" s="479" t="s">
        <v>384</v>
      </c>
      <c r="N14" s="499" t="s">
        <v>6848</v>
      </c>
      <c r="O14" s="745" t="s">
        <v>6667</v>
      </c>
      <c r="P14" s="818">
        <v>44773</v>
      </c>
      <c r="Q14" s="818">
        <v>44804</v>
      </c>
      <c r="R14" s="495">
        <v>174600</v>
      </c>
      <c r="S14" s="495">
        <v>174600</v>
      </c>
      <c r="T14" s="495"/>
      <c r="U14" s="821"/>
      <c r="V14" s="773"/>
      <c r="W14" s="501"/>
    </row>
    <row r="15" spans="1:34" s="39" customFormat="1" x14ac:dyDescent="0.2">
      <c r="A15" s="461">
        <v>1822</v>
      </c>
      <c r="B15" s="271">
        <v>8</v>
      </c>
      <c r="C15" s="470">
        <v>7</v>
      </c>
      <c r="D15" s="470" t="s">
        <v>25</v>
      </c>
      <c r="E15" s="470">
        <v>3419</v>
      </c>
      <c r="F15" s="470">
        <v>5213</v>
      </c>
      <c r="G15" s="470" t="s">
        <v>25</v>
      </c>
      <c r="H15" s="470">
        <v>1822</v>
      </c>
      <c r="I15" s="479" t="s">
        <v>133</v>
      </c>
      <c r="J15" s="479">
        <v>203</v>
      </c>
      <c r="K15" s="709" t="s">
        <v>329</v>
      </c>
      <c r="L15" s="502" t="s">
        <v>330</v>
      </c>
      <c r="M15" s="479" t="s">
        <v>28</v>
      </c>
      <c r="N15" s="503" t="s">
        <v>6849</v>
      </c>
      <c r="O15" s="745" t="s">
        <v>6667</v>
      </c>
      <c r="P15" s="818">
        <v>44773</v>
      </c>
      <c r="Q15" s="818">
        <v>44804</v>
      </c>
      <c r="R15" s="495">
        <v>407400</v>
      </c>
      <c r="S15" s="495">
        <v>407400</v>
      </c>
      <c r="T15" s="495"/>
      <c r="U15" s="821"/>
      <c r="V15" s="773"/>
      <c r="W15" s="501"/>
    </row>
    <row r="16" spans="1:34" s="39" customFormat="1" x14ac:dyDescent="0.2">
      <c r="A16" s="461">
        <v>1822</v>
      </c>
      <c r="B16" s="271">
        <v>9</v>
      </c>
      <c r="C16" s="470">
        <v>7</v>
      </c>
      <c r="D16" s="470" t="s">
        <v>25</v>
      </c>
      <c r="E16" s="470">
        <v>3419</v>
      </c>
      <c r="F16" s="470">
        <v>5213</v>
      </c>
      <c r="G16" s="470" t="s">
        <v>25</v>
      </c>
      <c r="H16" s="470">
        <v>1822</v>
      </c>
      <c r="I16" s="479" t="s">
        <v>133</v>
      </c>
      <c r="J16" s="479">
        <v>203</v>
      </c>
      <c r="K16" s="709" t="s">
        <v>6850</v>
      </c>
      <c r="L16" s="502" t="s">
        <v>327</v>
      </c>
      <c r="M16" s="479" t="s">
        <v>28</v>
      </c>
      <c r="N16" s="503" t="s">
        <v>6851</v>
      </c>
      <c r="O16" s="745" t="s">
        <v>6667</v>
      </c>
      <c r="P16" s="818">
        <v>44773</v>
      </c>
      <c r="Q16" s="818">
        <v>44804</v>
      </c>
      <c r="R16" s="495">
        <v>640200</v>
      </c>
      <c r="S16" s="495">
        <v>640200</v>
      </c>
      <c r="T16" s="495"/>
      <c r="U16" s="822"/>
      <c r="V16" s="774"/>
      <c r="W16" s="501"/>
    </row>
    <row r="17" spans="1:34" s="39" customFormat="1" ht="25.5" x14ac:dyDescent="0.2">
      <c r="A17" s="461">
        <v>1822</v>
      </c>
      <c r="B17" s="271">
        <v>10</v>
      </c>
      <c r="C17" s="470">
        <v>7</v>
      </c>
      <c r="D17" s="470" t="s">
        <v>25</v>
      </c>
      <c r="E17" s="470">
        <v>3419</v>
      </c>
      <c r="F17" s="470">
        <v>5213</v>
      </c>
      <c r="G17" s="470" t="s">
        <v>25</v>
      </c>
      <c r="H17" s="470">
        <v>1822</v>
      </c>
      <c r="I17" s="497" t="s">
        <v>26</v>
      </c>
      <c r="J17" s="497">
        <v>203</v>
      </c>
      <c r="K17" s="713" t="s">
        <v>335</v>
      </c>
      <c r="L17" s="498" t="s">
        <v>243</v>
      </c>
      <c r="M17" s="479" t="s">
        <v>28</v>
      </c>
      <c r="N17" s="499" t="s">
        <v>6852</v>
      </c>
      <c r="O17" s="745" t="s">
        <v>6667</v>
      </c>
      <c r="P17" s="818">
        <v>44773</v>
      </c>
      <c r="Q17" s="818">
        <v>44804</v>
      </c>
      <c r="R17" s="495">
        <v>640200</v>
      </c>
      <c r="S17" s="495">
        <v>640200</v>
      </c>
      <c r="T17" s="495"/>
      <c r="U17" s="823"/>
      <c r="V17" s="775"/>
      <c r="W17" s="501"/>
    </row>
    <row r="18" spans="1:34" s="39" customFormat="1" x14ac:dyDescent="0.2">
      <c r="A18" s="461">
        <v>1822</v>
      </c>
      <c r="B18" s="271">
        <v>11</v>
      </c>
      <c r="C18" s="470">
        <v>7</v>
      </c>
      <c r="D18" s="470" t="s">
        <v>25</v>
      </c>
      <c r="E18" s="470">
        <v>3419</v>
      </c>
      <c r="F18" s="470">
        <v>5213</v>
      </c>
      <c r="G18" s="470" t="s">
        <v>25</v>
      </c>
      <c r="H18" s="470">
        <v>1822</v>
      </c>
      <c r="I18" s="497" t="s">
        <v>133</v>
      </c>
      <c r="J18" s="497">
        <v>203</v>
      </c>
      <c r="K18" s="713" t="s">
        <v>332</v>
      </c>
      <c r="L18" s="498" t="s">
        <v>333</v>
      </c>
      <c r="M18" s="497" t="s">
        <v>28</v>
      </c>
      <c r="N18" s="499" t="s">
        <v>6853</v>
      </c>
      <c r="O18" s="745" t="s">
        <v>6667</v>
      </c>
      <c r="P18" s="818">
        <v>44773</v>
      </c>
      <c r="Q18" s="818">
        <v>44804</v>
      </c>
      <c r="R18" s="495">
        <v>931200</v>
      </c>
      <c r="S18" s="495">
        <v>931200</v>
      </c>
      <c r="T18" s="495"/>
      <c r="U18" s="822"/>
      <c r="V18" s="774"/>
      <c r="W18" s="501"/>
    </row>
    <row r="19" spans="1:34" s="39" customFormat="1" x14ac:dyDescent="0.2">
      <c r="A19" s="461">
        <v>1822</v>
      </c>
      <c r="B19" s="271">
        <v>12</v>
      </c>
      <c r="C19" s="470">
        <v>7</v>
      </c>
      <c r="D19" s="470" t="s">
        <v>25</v>
      </c>
      <c r="E19" s="470">
        <v>3419</v>
      </c>
      <c r="F19" s="470">
        <v>5213</v>
      </c>
      <c r="G19" s="470" t="s">
        <v>25</v>
      </c>
      <c r="H19" s="470">
        <v>1822</v>
      </c>
      <c r="I19" s="497" t="s">
        <v>26</v>
      </c>
      <c r="J19" s="497">
        <v>203</v>
      </c>
      <c r="K19" s="713">
        <v>11682116</v>
      </c>
      <c r="L19" s="498" t="s">
        <v>350</v>
      </c>
      <c r="M19" s="497" t="s">
        <v>28</v>
      </c>
      <c r="N19" s="499" t="s">
        <v>6854</v>
      </c>
      <c r="O19" s="745" t="s">
        <v>6667</v>
      </c>
      <c r="P19" s="818">
        <v>44773</v>
      </c>
      <c r="Q19" s="818">
        <v>44804</v>
      </c>
      <c r="R19" s="495">
        <v>698400</v>
      </c>
      <c r="S19" s="495">
        <v>698400</v>
      </c>
      <c r="T19" s="495"/>
      <c r="U19" s="822"/>
      <c r="V19" s="774"/>
      <c r="W19" s="501"/>
    </row>
    <row r="20" spans="1:34" s="39" customFormat="1" x14ac:dyDescent="0.2">
      <c r="A20" s="461">
        <v>1822</v>
      </c>
      <c r="B20" s="271">
        <v>13</v>
      </c>
      <c r="C20" s="470">
        <v>7</v>
      </c>
      <c r="D20" s="470" t="s">
        <v>25</v>
      </c>
      <c r="E20" s="470">
        <v>3419</v>
      </c>
      <c r="F20" s="470">
        <v>5213</v>
      </c>
      <c r="G20" s="470" t="s">
        <v>25</v>
      </c>
      <c r="H20" s="470">
        <v>1822</v>
      </c>
      <c r="I20" s="479" t="s">
        <v>26</v>
      </c>
      <c r="J20" s="479">
        <v>720</v>
      </c>
      <c r="K20" s="709">
        <v>28341511</v>
      </c>
      <c r="L20" s="502" t="s">
        <v>6855</v>
      </c>
      <c r="M20" s="497" t="s">
        <v>157</v>
      </c>
      <c r="N20" s="503" t="s">
        <v>6856</v>
      </c>
      <c r="O20" s="745" t="s">
        <v>6667</v>
      </c>
      <c r="P20" s="818">
        <v>44773</v>
      </c>
      <c r="Q20" s="818">
        <v>44804</v>
      </c>
      <c r="R20" s="495">
        <v>582000</v>
      </c>
      <c r="S20" s="495">
        <v>582000</v>
      </c>
      <c r="T20" s="495"/>
      <c r="U20" s="822"/>
      <c r="V20" s="774"/>
      <c r="W20" s="501"/>
    </row>
    <row r="21" spans="1:34" s="39" customFormat="1" x14ac:dyDescent="0.2">
      <c r="A21" s="461">
        <v>1822</v>
      </c>
      <c r="B21" s="271">
        <v>14</v>
      </c>
      <c r="C21" s="470">
        <v>7</v>
      </c>
      <c r="D21" s="470" t="s">
        <v>25</v>
      </c>
      <c r="E21" s="470">
        <v>3419</v>
      </c>
      <c r="F21" s="470">
        <v>5213</v>
      </c>
      <c r="G21" s="470" t="s">
        <v>25</v>
      </c>
      <c r="H21" s="470">
        <v>1822</v>
      </c>
      <c r="I21" s="497" t="s">
        <v>133</v>
      </c>
      <c r="J21" s="497">
        <v>203</v>
      </c>
      <c r="K21" s="713">
        <v>25551442</v>
      </c>
      <c r="L21" s="498" t="s">
        <v>316</v>
      </c>
      <c r="M21" s="479" t="s">
        <v>28</v>
      </c>
      <c r="N21" s="499" t="s">
        <v>6857</v>
      </c>
      <c r="O21" s="745" t="s">
        <v>6667</v>
      </c>
      <c r="P21" s="818">
        <v>44773</v>
      </c>
      <c r="Q21" s="818">
        <v>44804</v>
      </c>
      <c r="R21" s="495">
        <v>640200</v>
      </c>
      <c r="S21" s="495">
        <v>640200</v>
      </c>
      <c r="T21" s="495"/>
      <c r="U21" s="822"/>
      <c r="V21" s="774"/>
      <c r="W21" s="501"/>
    </row>
    <row r="22" spans="1:34" s="39" customFormat="1" x14ac:dyDescent="0.2">
      <c r="A22" s="478">
        <v>0</v>
      </c>
      <c r="B22" s="271">
        <v>15</v>
      </c>
      <c r="C22" s="470">
        <v>14</v>
      </c>
      <c r="D22" s="470" t="s">
        <v>25</v>
      </c>
      <c r="E22" s="470">
        <v>5213</v>
      </c>
      <c r="F22" s="470">
        <v>5213</v>
      </c>
      <c r="G22" s="470" t="s">
        <v>25</v>
      </c>
      <c r="H22" s="470">
        <v>1003</v>
      </c>
      <c r="I22" s="462" t="s">
        <v>26</v>
      </c>
      <c r="J22" s="462">
        <v>999</v>
      </c>
      <c r="K22" s="714" t="s">
        <v>6858</v>
      </c>
      <c r="L22" s="506" t="s">
        <v>6859</v>
      </c>
      <c r="M22" s="462" t="s">
        <v>32</v>
      </c>
      <c r="N22" s="506" t="s">
        <v>6860</v>
      </c>
      <c r="O22" s="743" t="s">
        <v>6861</v>
      </c>
      <c r="P22" s="815">
        <v>44592</v>
      </c>
      <c r="Q22" s="815">
        <v>44620</v>
      </c>
      <c r="R22" s="521">
        <v>47000</v>
      </c>
      <c r="S22" s="521">
        <v>47000</v>
      </c>
      <c r="T22" s="521"/>
      <c r="U22" s="821"/>
      <c r="V22" s="776"/>
      <c r="W22" s="507"/>
    </row>
    <row r="23" spans="1:34" s="39" customFormat="1" x14ac:dyDescent="0.2">
      <c r="A23" s="478">
        <v>0</v>
      </c>
      <c r="B23" s="271">
        <v>16</v>
      </c>
      <c r="C23" s="470">
        <v>14</v>
      </c>
      <c r="D23" s="470" t="s">
        <v>25</v>
      </c>
      <c r="E23" s="470">
        <v>3341</v>
      </c>
      <c r="F23" s="470">
        <v>5213</v>
      </c>
      <c r="G23" s="470" t="s">
        <v>25</v>
      </c>
      <c r="H23" s="470">
        <v>1003</v>
      </c>
      <c r="I23" s="462" t="s">
        <v>26</v>
      </c>
      <c r="J23" s="462">
        <v>203</v>
      </c>
      <c r="K23" s="714" t="s">
        <v>130</v>
      </c>
      <c r="L23" s="506" t="s">
        <v>6862</v>
      </c>
      <c r="M23" s="462" t="s">
        <v>28</v>
      </c>
      <c r="N23" s="506" t="s">
        <v>6863</v>
      </c>
      <c r="O23" s="743" t="s">
        <v>6861</v>
      </c>
      <c r="P23" s="815">
        <v>44592</v>
      </c>
      <c r="Q23" s="815">
        <v>44620</v>
      </c>
      <c r="R23" s="521">
        <v>100000</v>
      </c>
      <c r="S23" s="521">
        <v>100000</v>
      </c>
      <c r="T23" s="521"/>
      <c r="U23" s="822"/>
      <c r="V23" s="776"/>
      <c r="W23" s="507"/>
    </row>
    <row r="24" spans="1:34" s="39" customFormat="1" x14ac:dyDescent="0.2">
      <c r="A24" s="478">
        <v>0</v>
      </c>
      <c r="B24" s="271">
        <v>17</v>
      </c>
      <c r="C24" s="470">
        <v>14</v>
      </c>
      <c r="D24" s="470" t="s">
        <v>25</v>
      </c>
      <c r="E24" s="475">
        <v>3319</v>
      </c>
      <c r="F24" s="475">
        <v>5212</v>
      </c>
      <c r="G24" s="470" t="s">
        <v>25</v>
      </c>
      <c r="H24" s="470">
        <v>1003</v>
      </c>
      <c r="I24" s="487" t="s">
        <v>47</v>
      </c>
      <c r="J24" s="475">
        <v>720</v>
      </c>
      <c r="K24" s="711" t="s">
        <v>6864</v>
      </c>
      <c r="L24" s="489" t="s">
        <v>6865</v>
      </c>
      <c r="M24" s="475" t="s">
        <v>6866</v>
      </c>
      <c r="N24" s="489" t="s">
        <v>6867</v>
      </c>
      <c r="O24" s="743" t="s">
        <v>30</v>
      </c>
      <c r="P24" s="818">
        <v>44742</v>
      </c>
      <c r="Q24" s="818">
        <v>44773</v>
      </c>
      <c r="R24" s="814">
        <v>96000</v>
      </c>
      <c r="S24" s="814">
        <v>96000</v>
      </c>
      <c r="T24" s="814"/>
      <c r="U24" s="822"/>
      <c r="V24" s="776"/>
      <c r="W24" s="490"/>
    </row>
    <row r="25" spans="1:34" s="39" customFormat="1" x14ac:dyDescent="0.2">
      <c r="A25" s="478">
        <v>0</v>
      </c>
      <c r="B25" s="271">
        <v>18</v>
      </c>
      <c r="C25" s="470">
        <v>14</v>
      </c>
      <c r="D25" s="470" t="s">
        <v>25</v>
      </c>
      <c r="E25" s="470">
        <v>3317</v>
      </c>
      <c r="F25" s="470">
        <v>5213</v>
      </c>
      <c r="G25" s="470" t="s">
        <v>25</v>
      </c>
      <c r="H25" s="470">
        <v>1003</v>
      </c>
      <c r="I25" s="487" t="s">
        <v>26</v>
      </c>
      <c r="J25" s="475">
        <v>309</v>
      </c>
      <c r="K25" s="711" t="s">
        <v>6868</v>
      </c>
      <c r="L25" s="489" t="s">
        <v>6869</v>
      </c>
      <c r="M25" s="488" t="s">
        <v>6870</v>
      </c>
      <c r="N25" s="489" t="s">
        <v>6871</v>
      </c>
      <c r="O25" s="743" t="s">
        <v>30</v>
      </c>
      <c r="P25" s="818">
        <v>44681</v>
      </c>
      <c r="Q25" s="818">
        <v>44712</v>
      </c>
      <c r="R25" s="814">
        <v>400000</v>
      </c>
      <c r="S25" s="814">
        <v>400000</v>
      </c>
      <c r="T25" s="814"/>
      <c r="U25" s="822"/>
      <c r="V25" s="776"/>
      <c r="W25" s="490"/>
    </row>
    <row r="26" spans="1:34" s="39" customFormat="1" ht="13.5" thickBot="1" x14ac:dyDescent="0.25">
      <c r="A26" s="478">
        <v>0</v>
      </c>
      <c r="B26" s="271">
        <v>19</v>
      </c>
      <c r="C26" s="470">
        <v>14</v>
      </c>
      <c r="D26" s="470" t="s">
        <v>25</v>
      </c>
      <c r="E26" s="470">
        <v>3399</v>
      </c>
      <c r="F26" s="470">
        <v>5213</v>
      </c>
      <c r="G26" s="470" t="s">
        <v>25</v>
      </c>
      <c r="H26" s="470">
        <v>1003</v>
      </c>
      <c r="I26" s="487" t="s">
        <v>26</v>
      </c>
      <c r="J26" s="475">
        <v>203</v>
      </c>
      <c r="K26" s="711" t="s">
        <v>6872</v>
      </c>
      <c r="L26" s="489" t="s">
        <v>6873</v>
      </c>
      <c r="M26" s="488" t="s">
        <v>28</v>
      </c>
      <c r="N26" s="489" t="s">
        <v>6874</v>
      </c>
      <c r="O26" s="743" t="s">
        <v>30</v>
      </c>
      <c r="P26" s="824">
        <v>44742</v>
      </c>
      <c r="Q26" s="824">
        <v>44773</v>
      </c>
      <c r="R26" s="825">
        <v>150000</v>
      </c>
      <c r="S26" s="826"/>
      <c r="T26" s="825">
        <v>150000</v>
      </c>
      <c r="U26" s="827"/>
      <c r="V26" s="769">
        <v>150000</v>
      </c>
      <c r="W26" s="490"/>
    </row>
    <row r="27" spans="1:34" ht="15" customHeight="1" thickBot="1" x14ac:dyDescent="0.25">
      <c r="A27" s="508"/>
      <c r="B27" s="63" t="s">
        <v>366</v>
      </c>
      <c r="C27" s="64"/>
      <c r="D27" s="64"/>
      <c r="E27" s="65"/>
      <c r="F27" s="65"/>
      <c r="G27" s="65"/>
      <c r="H27" s="65"/>
      <c r="I27" s="65"/>
      <c r="J27" s="65"/>
      <c r="K27" s="715"/>
      <c r="L27" s="67"/>
      <c r="M27" s="68"/>
      <c r="N27" s="67"/>
      <c r="O27" s="69"/>
      <c r="P27" s="383"/>
      <c r="Q27" s="384"/>
      <c r="R27" s="868">
        <f t="shared" ref="R27:W27" si="0">SUM(R8:R26)</f>
        <v>32057300</v>
      </c>
      <c r="S27" s="683">
        <f t="shared" si="0"/>
        <v>29766691.68</v>
      </c>
      <c r="T27" s="869">
        <f t="shared" si="0"/>
        <v>2290608.3200000003</v>
      </c>
      <c r="U27" s="683">
        <f t="shared" si="0"/>
        <v>114619.15</v>
      </c>
      <c r="V27" s="841">
        <f t="shared" si="0"/>
        <v>2175989.17</v>
      </c>
      <c r="W27" s="684">
        <f t="shared" si="0"/>
        <v>0</v>
      </c>
      <c r="X27" s="5"/>
    </row>
    <row r="28" spans="1:34" ht="15" customHeight="1" x14ac:dyDescent="0.2">
      <c r="A28" s="508"/>
      <c r="B28" s="73"/>
      <c r="C28" s="1264"/>
      <c r="D28" s="870"/>
      <c r="E28" s="801"/>
      <c r="F28" s="801"/>
      <c r="G28" s="801"/>
      <c r="H28" s="801"/>
      <c r="I28" s="801"/>
      <c r="J28" s="801"/>
      <c r="K28" s="1266"/>
      <c r="L28" s="875"/>
      <c r="M28" s="871"/>
      <c r="N28" s="875"/>
      <c r="O28" s="800"/>
      <c r="P28" s="798"/>
      <c r="R28" s="799"/>
      <c r="S28" s="799"/>
      <c r="T28" s="799"/>
      <c r="U28" s="799"/>
      <c r="V28" s="799"/>
      <c r="W28" s="509"/>
      <c r="X28" s="5"/>
    </row>
    <row r="29" spans="1:34" ht="15" customHeight="1" x14ac:dyDescent="0.2">
      <c r="A29" s="510"/>
      <c r="B29" s="356" t="s">
        <v>6875</v>
      </c>
      <c r="C29" s="357"/>
      <c r="D29" s="357"/>
      <c r="E29" s="357"/>
      <c r="F29" s="357"/>
      <c r="G29" s="357"/>
      <c r="H29" s="357"/>
      <c r="I29" s="357"/>
      <c r="J29" s="357"/>
      <c r="K29" s="716"/>
      <c r="L29" s="357"/>
      <c r="M29" s="1087"/>
      <c r="N29" s="875"/>
      <c r="O29" s="800"/>
      <c r="P29" s="798"/>
      <c r="R29" s="800"/>
      <c r="S29" s="799"/>
      <c r="T29" s="799"/>
      <c r="U29" s="799"/>
      <c r="V29" s="799"/>
      <c r="W29" s="509"/>
      <c r="X29" s="5"/>
    </row>
    <row r="30" spans="1:34" ht="25.5" x14ac:dyDescent="0.2">
      <c r="A30" s="559">
        <v>1368</v>
      </c>
      <c r="B30" s="271">
        <v>20</v>
      </c>
      <c r="C30" s="491">
        <v>13</v>
      </c>
      <c r="D30" s="491" t="s">
        <v>25</v>
      </c>
      <c r="E30" s="470">
        <v>3319</v>
      </c>
      <c r="F30" s="475">
        <v>5221</v>
      </c>
      <c r="G30" s="470" t="s">
        <v>25</v>
      </c>
      <c r="H30" s="470">
        <v>1368</v>
      </c>
      <c r="I30" s="475" t="s">
        <v>519</v>
      </c>
      <c r="J30" s="475">
        <v>518</v>
      </c>
      <c r="K30" s="717">
        <v>29297524</v>
      </c>
      <c r="L30" s="512" t="s">
        <v>520</v>
      </c>
      <c r="M30" s="470" t="s">
        <v>89</v>
      </c>
      <c r="N30" s="513" t="s">
        <v>6876</v>
      </c>
      <c r="O30" s="577" t="s">
        <v>6877</v>
      </c>
      <c r="P30" s="514">
        <v>44926</v>
      </c>
      <c r="Q30" s="514">
        <v>44957</v>
      </c>
      <c r="R30" s="228">
        <v>71000</v>
      </c>
      <c r="S30" s="228">
        <v>71000</v>
      </c>
      <c r="T30" s="228"/>
      <c r="U30" s="515"/>
      <c r="V30" s="774"/>
      <c r="W30" s="477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</row>
    <row r="31" spans="1:34" s="43" customFormat="1" ht="25.5" x14ac:dyDescent="0.2">
      <c r="A31" s="461">
        <v>0</v>
      </c>
      <c r="B31" s="271">
        <v>21</v>
      </c>
      <c r="C31" s="470">
        <v>20</v>
      </c>
      <c r="D31" s="470" t="s">
        <v>25</v>
      </c>
      <c r="E31" s="470">
        <v>4399</v>
      </c>
      <c r="F31" s="470">
        <v>5221</v>
      </c>
      <c r="G31" s="470" t="s">
        <v>25</v>
      </c>
      <c r="H31" s="470">
        <v>1003</v>
      </c>
      <c r="I31" s="470" t="s">
        <v>375</v>
      </c>
      <c r="J31" s="475">
        <v>203</v>
      </c>
      <c r="K31" s="711" t="s">
        <v>6878</v>
      </c>
      <c r="L31" s="433" t="s">
        <v>698</v>
      </c>
      <c r="M31" s="516" t="s">
        <v>28</v>
      </c>
      <c r="N31" s="433" t="s">
        <v>6879</v>
      </c>
      <c r="O31" s="743" t="s">
        <v>6560</v>
      </c>
      <c r="P31" s="472">
        <v>44651</v>
      </c>
      <c r="Q31" s="472">
        <v>44681</v>
      </c>
      <c r="R31" s="252">
        <v>250000</v>
      </c>
      <c r="S31" s="252">
        <v>250000</v>
      </c>
      <c r="T31" s="469"/>
      <c r="U31" s="469"/>
      <c r="V31" s="771"/>
      <c r="W31" s="477"/>
      <c r="X31" s="517"/>
      <c r="Y31" s="517"/>
      <c r="Z31" s="517"/>
    </row>
    <row r="32" spans="1:34" s="43" customFormat="1" x14ac:dyDescent="0.2">
      <c r="A32" s="461">
        <v>0</v>
      </c>
      <c r="B32" s="271">
        <v>22</v>
      </c>
      <c r="C32" s="470">
        <v>14</v>
      </c>
      <c r="D32" s="470" t="s">
        <v>25</v>
      </c>
      <c r="E32" s="470">
        <v>3900</v>
      </c>
      <c r="F32" s="470">
        <v>6321</v>
      </c>
      <c r="G32" s="470" t="s">
        <v>25</v>
      </c>
      <c r="H32" s="470">
        <v>1003</v>
      </c>
      <c r="I32" s="470" t="s">
        <v>446</v>
      </c>
      <c r="J32" s="475">
        <v>999</v>
      </c>
      <c r="K32" s="717" t="s">
        <v>6880</v>
      </c>
      <c r="L32" s="513" t="s">
        <v>6881</v>
      </c>
      <c r="M32" s="488" t="s">
        <v>32</v>
      </c>
      <c r="N32" s="512" t="s">
        <v>6882</v>
      </c>
      <c r="O32" s="743" t="s">
        <v>6560</v>
      </c>
      <c r="P32" s="181">
        <v>44895</v>
      </c>
      <c r="Q32" s="181">
        <v>44926</v>
      </c>
      <c r="R32" s="469">
        <v>419000</v>
      </c>
      <c r="S32" s="469">
        <v>419000</v>
      </c>
      <c r="T32" s="469"/>
      <c r="U32" s="301"/>
      <c r="V32" s="774"/>
      <c r="W32" s="490"/>
      <c r="X32" s="517"/>
      <c r="Y32" s="517"/>
      <c r="Z32" s="517"/>
    </row>
    <row r="33" spans="1:34" s="43" customFormat="1" x14ac:dyDescent="0.2">
      <c r="A33" s="461">
        <v>0</v>
      </c>
      <c r="B33" s="271">
        <v>23</v>
      </c>
      <c r="C33" s="470">
        <v>14</v>
      </c>
      <c r="D33" s="470" t="s">
        <v>25</v>
      </c>
      <c r="E33" s="470">
        <v>3900</v>
      </c>
      <c r="F33" s="470">
        <v>5221</v>
      </c>
      <c r="G33" s="470" t="s">
        <v>25</v>
      </c>
      <c r="H33" s="470">
        <v>1003</v>
      </c>
      <c r="I33" s="470" t="s">
        <v>446</v>
      </c>
      <c r="J33" s="475">
        <v>999</v>
      </c>
      <c r="K33" s="717" t="s">
        <v>6880</v>
      </c>
      <c r="L33" s="513" t="s">
        <v>6881</v>
      </c>
      <c r="M33" s="488" t="s">
        <v>32</v>
      </c>
      <c r="N33" s="512" t="s">
        <v>6882</v>
      </c>
      <c r="O33" s="743" t="s">
        <v>6560</v>
      </c>
      <c r="P33" s="181">
        <v>44895</v>
      </c>
      <c r="Q33" s="181">
        <v>44926</v>
      </c>
      <c r="R33" s="469">
        <v>561000</v>
      </c>
      <c r="S33" s="469">
        <v>561000</v>
      </c>
      <c r="T33" s="469"/>
      <c r="U33" s="301"/>
      <c r="V33" s="774"/>
      <c r="W33" s="490"/>
      <c r="X33" s="517"/>
      <c r="Y33" s="517"/>
      <c r="Z33" s="517"/>
    </row>
    <row r="34" spans="1:34" s="43" customFormat="1" ht="25.5" x14ac:dyDescent="0.2">
      <c r="A34" s="461">
        <v>0</v>
      </c>
      <c r="B34" s="271">
        <v>24</v>
      </c>
      <c r="C34" s="518">
        <v>13</v>
      </c>
      <c r="D34" s="518" t="s">
        <v>25</v>
      </c>
      <c r="E34" s="518">
        <v>3319</v>
      </c>
      <c r="F34" s="518" t="s">
        <v>6883</v>
      </c>
      <c r="G34" s="518" t="s">
        <v>25</v>
      </c>
      <c r="H34" s="518">
        <v>1374</v>
      </c>
      <c r="I34" s="518" t="s">
        <v>6884</v>
      </c>
      <c r="J34" s="518">
        <v>999</v>
      </c>
      <c r="K34" s="718" t="s">
        <v>6880</v>
      </c>
      <c r="L34" s="513" t="s">
        <v>6885</v>
      </c>
      <c r="M34" s="470" t="s">
        <v>338</v>
      </c>
      <c r="N34" s="512" t="s">
        <v>6886</v>
      </c>
      <c r="O34" s="743" t="s">
        <v>6560</v>
      </c>
      <c r="P34" s="472">
        <v>44834</v>
      </c>
      <c r="Q34" s="472">
        <v>44865</v>
      </c>
      <c r="R34" s="469">
        <v>600000</v>
      </c>
      <c r="S34" s="469">
        <v>600000</v>
      </c>
      <c r="T34" s="469"/>
      <c r="U34" s="301"/>
      <c r="V34" s="774"/>
      <c r="W34" s="519"/>
      <c r="X34" s="517"/>
      <c r="Y34" s="517"/>
      <c r="Z34" s="517"/>
    </row>
    <row r="35" spans="1:34" s="43" customFormat="1" x14ac:dyDescent="0.2">
      <c r="A35" s="461">
        <v>0</v>
      </c>
      <c r="B35" s="271">
        <v>25</v>
      </c>
      <c r="C35" s="470">
        <v>20</v>
      </c>
      <c r="D35" s="475" t="s">
        <v>25</v>
      </c>
      <c r="E35" s="341">
        <v>4399</v>
      </c>
      <c r="F35" s="341">
        <v>5221</v>
      </c>
      <c r="G35" s="475" t="s">
        <v>25</v>
      </c>
      <c r="H35" s="341">
        <v>1003</v>
      </c>
      <c r="I35" s="475" t="s">
        <v>368</v>
      </c>
      <c r="J35" s="475">
        <v>999</v>
      </c>
      <c r="K35" s="711" t="s">
        <v>6887</v>
      </c>
      <c r="L35" s="433" t="s">
        <v>6888</v>
      </c>
      <c r="M35" s="475" t="s">
        <v>32</v>
      </c>
      <c r="N35" s="489" t="s">
        <v>6889</v>
      </c>
      <c r="O35" s="743" t="s">
        <v>6653</v>
      </c>
      <c r="P35" s="520">
        <v>44592</v>
      </c>
      <c r="Q35" s="520">
        <v>44620</v>
      </c>
      <c r="R35" s="469">
        <v>400000</v>
      </c>
      <c r="S35" s="469">
        <v>400000</v>
      </c>
      <c r="T35" s="469"/>
      <c r="U35" s="469"/>
      <c r="V35" s="771"/>
      <c r="W35" s="477"/>
      <c r="X35" s="517"/>
      <c r="Y35" s="517"/>
      <c r="Z35" s="517"/>
    </row>
    <row r="36" spans="1:34" s="43" customFormat="1" ht="25.5" x14ac:dyDescent="0.2">
      <c r="A36" s="461">
        <v>0</v>
      </c>
      <c r="B36" s="271">
        <v>26</v>
      </c>
      <c r="C36" s="470">
        <v>7</v>
      </c>
      <c r="D36" s="470" t="s">
        <v>25</v>
      </c>
      <c r="E36" s="470">
        <v>3419</v>
      </c>
      <c r="F36" s="470">
        <v>5221</v>
      </c>
      <c r="G36" s="470" t="s">
        <v>25</v>
      </c>
      <c r="H36" s="470">
        <v>1269</v>
      </c>
      <c r="I36" s="470" t="s">
        <v>688</v>
      </c>
      <c r="J36" s="470">
        <v>203</v>
      </c>
      <c r="K36" s="717">
        <v>5119081</v>
      </c>
      <c r="L36" s="513" t="s">
        <v>690</v>
      </c>
      <c r="M36" s="470" t="s">
        <v>28</v>
      </c>
      <c r="N36" s="513" t="s">
        <v>691</v>
      </c>
      <c r="O36" s="743" t="s">
        <v>6653</v>
      </c>
      <c r="P36" s="472">
        <v>44742</v>
      </c>
      <c r="Q36" s="472">
        <v>44804</v>
      </c>
      <c r="R36" s="521">
        <v>450000</v>
      </c>
      <c r="S36" s="228">
        <v>436292.27</v>
      </c>
      <c r="T36" s="228">
        <v>13707.73</v>
      </c>
      <c r="U36" s="504"/>
      <c r="V36" s="771">
        <v>13707.73</v>
      </c>
      <c r="W36" s="302"/>
      <c r="X36" s="517"/>
      <c r="Y36" s="517"/>
      <c r="Z36" s="517"/>
    </row>
    <row r="37" spans="1:34" s="43" customFormat="1" x14ac:dyDescent="0.2">
      <c r="A37" s="461">
        <v>0</v>
      </c>
      <c r="B37" s="271">
        <v>27</v>
      </c>
      <c r="C37" s="491">
        <v>14</v>
      </c>
      <c r="D37" s="491" t="s">
        <v>25</v>
      </c>
      <c r="E37" s="522">
        <v>3599</v>
      </c>
      <c r="F37" s="523">
        <v>5221</v>
      </c>
      <c r="G37" s="524" t="s">
        <v>25</v>
      </c>
      <c r="H37" s="523">
        <v>1003</v>
      </c>
      <c r="I37" s="523" t="s">
        <v>519</v>
      </c>
      <c r="J37" s="523">
        <v>203</v>
      </c>
      <c r="K37" s="719" t="s">
        <v>675</v>
      </c>
      <c r="L37" s="526" t="s">
        <v>676</v>
      </c>
      <c r="M37" s="524" t="s">
        <v>28</v>
      </c>
      <c r="N37" s="527" t="s">
        <v>677</v>
      </c>
      <c r="O37" s="746" t="s">
        <v>6890</v>
      </c>
      <c r="P37" s="614">
        <v>44651</v>
      </c>
      <c r="Q37" s="614">
        <v>44681</v>
      </c>
      <c r="R37" s="828">
        <v>80000</v>
      </c>
      <c r="S37" s="828">
        <v>80000</v>
      </c>
      <c r="T37" s="228"/>
      <c r="U37" s="228"/>
      <c r="V37" s="771"/>
      <c r="W37" s="477"/>
      <c r="X37" s="517"/>
      <c r="Y37" s="517"/>
      <c r="Z37" s="517"/>
    </row>
    <row r="38" spans="1:34" s="39" customFormat="1" x14ac:dyDescent="0.2">
      <c r="A38" s="478">
        <v>0</v>
      </c>
      <c r="B38" s="271">
        <v>28</v>
      </c>
      <c r="C38" s="470">
        <v>14</v>
      </c>
      <c r="D38" s="470" t="s">
        <v>25</v>
      </c>
      <c r="E38" s="470">
        <v>3317</v>
      </c>
      <c r="F38" s="470">
        <v>5221</v>
      </c>
      <c r="G38" s="470" t="s">
        <v>25</v>
      </c>
      <c r="H38" s="470">
        <v>1003</v>
      </c>
      <c r="I38" s="462" t="s">
        <v>519</v>
      </c>
      <c r="J38" s="462">
        <v>203</v>
      </c>
      <c r="K38" s="714" t="s">
        <v>6891</v>
      </c>
      <c r="L38" s="506" t="s">
        <v>6892</v>
      </c>
      <c r="M38" s="462" t="s">
        <v>28</v>
      </c>
      <c r="N38" s="506" t="s">
        <v>6893</v>
      </c>
      <c r="O38" s="743" t="s">
        <v>6861</v>
      </c>
      <c r="P38" s="472">
        <v>44926</v>
      </c>
      <c r="Q38" s="472">
        <v>44957</v>
      </c>
      <c r="R38" s="521">
        <v>100000</v>
      </c>
      <c r="S38" s="521">
        <v>100000</v>
      </c>
      <c r="T38" s="521"/>
      <c r="U38" s="469"/>
      <c r="V38" s="771"/>
      <c r="W38" s="507"/>
    </row>
    <row r="39" spans="1:34" s="43" customFormat="1" x14ac:dyDescent="0.2">
      <c r="A39" s="461">
        <v>0</v>
      </c>
      <c r="B39" s="271">
        <v>29</v>
      </c>
      <c r="C39" s="470">
        <v>14</v>
      </c>
      <c r="D39" s="491" t="s">
        <v>25</v>
      </c>
      <c r="E39" s="470">
        <v>4399</v>
      </c>
      <c r="F39" s="470">
        <v>5221</v>
      </c>
      <c r="G39" s="470" t="s">
        <v>25</v>
      </c>
      <c r="H39" s="470">
        <v>1003</v>
      </c>
      <c r="I39" s="487" t="s">
        <v>368</v>
      </c>
      <c r="J39" s="475">
        <v>203</v>
      </c>
      <c r="K39" s="714" t="s">
        <v>6894</v>
      </c>
      <c r="L39" s="506" t="s">
        <v>6895</v>
      </c>
      <c r="M39" s="462" t="s">
        <v>28</v>
      </c>
      <c r="N39" s="506" t="s">
        <v>6896</v>
      </c>
      <c r="O39" s="743" t="s">
        <v>30</v>
      </c>
      <c r="P39" s="181">
        <v>44681</v>
      </c>
      <c r="Q39" s="181">
        <v>44712</v>
      </c>
      <c r="R39" s="469">
        <v>200000</v>
      </c>
      <c r="S39" s="469">
        <v>200000</v>
      </c>
      <c r="T39" s="469"/>
      <c r="U39" s="484"/>
      <c r="V39" s="777"/>
      <c r="W39" s="490"/>
      <c r="X39" s="517"/>
      <c r="Y39" s="517"/>
      <c r="Z39" s="517"/>
    </row>
    <row r="40" spans="1:34" s="43" customFormat="1" ht="13.5" thickBot="1" x14ac:dyDescent="0.25">
      <c r="A40" s="478">
        <v>0</v>
      </c>
      <c r="B40" s="271">
        <v>30</v>
      </c>
      <c r="C40" s="470">
        <v>14</v>
      </c>
      <c r="D40" s="470" t="s">
        <v>25</v>
      </c>
      <c r="E40" s="470">
        <v>3399</v>
      </c>
      <c r="F40" s="470">
        <v>5221</v>
      </c>
      <c r="G40" s="470" t="s">
        <v>25</v>
      </c>
      <c r="H40" s="470">
        <v>1003</v>
      </c>
      <c r="I40" s="880" t="s">
        <v>524</v>
      </c>
      <c r="J40" s="475">
        <v>203</v>
      </c>
      <c r="K40" s="711" t="s">
        <v>678</v>
      </c>
      <c r="L40" s="489" t="s">
        <v>6897</v>
      </c>
      <c r="M40" s="488" t="s">
        <v>28</v>
      </c>
      <c r="N40" s="489" t="s">
        <v>6898</v>
      </c>
      <c r="O40" s="743" t="s">
        <v>30</v>
      </c>
      <c r="P40" s="364">
        <v>44592</v>
      </c>
      <c r="Q40" s="364">
        <v>44620</v>
      </c>
      <c r="R40" s="469">
        <v>200000</v>
      </c>
      <c r="S40" s="504"/>
      <c r="T40" s="469">
        <v>200000</v>
      </c>
      <c r="U40" s="469">
        <v>200000</v>
      </c>
      <c r="V40" s="777"/>
      <c r="W40" s="490"/>
      <c r="X40" s="517" t="s">
        <v>7315</v>
      </c>
      <c r="Y40" s="517"/>
      <c r="Z40" s="517"/>
    </row>
    <row r="41" spans="1:34" ht="15" customHeight="1" thickBot="1" x14ac:dyDescent="0.25">
      <c r="A41" s="94"/>
      <c r="B41" s="63" t="s">
        <v>366</v>
      </c>
      <c r="C41" s="64"/>
      <c r="D41" s="64"/>
      <c r="E41" s="64"/>
      <c r="F41" s="65"/>
      <c r="G41" s="65"/>
      <c r="H41" s="65"/>
      <c r="I41" s="118"/>
      <c r="J41" s="65"/>
      <c r="K41" s="715"/>
      <c r="L41" s="220"/>
      <c r="M41" s="300"/>
      <c r="N41" s="67"/>
      <c r="O41" s="65"/>
      <c r="P41" s="383"/>
      <c r="Q41" s="384"/>
      <c r="R41" s="868">
        <f t="shared" ref="R41:W41" si="1">SUM(R30:R40)</f>
        <v>3331000</v>
      </c>
      <c r="S41" s="683">
        <f t="shared" si="1"/>
        <v>3117292.27</v>
      </c>
      <c r="T41" s="869">
        <f t="shared" si="1"/>
        <v>213707.73</v>
      </c>
      <c r="U41" s="683">
        <f t="shared" si="1"/>
        <v>200000</v>
      </c>
      <c r="V41" s="841">
        <f t="shared" si="1"/>
        <v>13707.73</v>
      </c>
      <c r="W41" s="684">
        <f t="shared" si="1"/>
        <v>0</v>
      </c>
      <c r="X41" s="5"/>
    </row>
    <row r="42" spans="1:34" ht="15" customHeight="1" x14ac:dyDescent="0.2">
      <c r="A42" s="529"/>
      <c r="B42" s="73"/>
      <c r="C42" s="870"/>
      <c r="D42" s="870"/>
      <c r="E42" s="1264"/>
      <c r="F42" s="801"/>
      <c r="G42" s="801"/>
      <c r="H42" s="801"/>
      <c r="I42" s="801"/>
      <c r="J42" s="801"/>
      <c r="K42" s="1266"/>
      <c r="L42" s="809"/>
      <c r="M42" s="1402"/>
      <c r="N42" s="875"/>
      <c r="O42" s="801"/>
      <c r="P42" s="801"/>
      <c r="Q42" s="801"/>
      <c r="R42" s="799"/>
      <c r="S42" s="799"/>
      <c r="T42" s="799"/>
      <c r="U42" s="799"/>
      <c r="V42" s="799"/>
      <c r="W42" s="509"/>
      <c r="X42" s="5"/>
    </row>
    <row r="43" spans="1:34" ht="15" customHeight="1" x14ac:dyDescent="0.2">
      <c r="A43" s="459"/>
      <c r="B43" s="167" t="s">
        <v>716</v>
      </c>
      <c r="C43" s="530"/>
      <c r="D43" s="530"/>
      <c r="E43" s="530"/>
      <c r="F43" s="530"/>
      <c r="G43" s="530"/>
      <c r="H43" s="530"/>
      <c r="I43" s="1403"/>
      <c r="J43" s="1403"/>
      <c r="K43" s="720"/>
      <c r="L43" s="324"/>
      <c r="M43" s="1404"/>
      <c r="N43" s="235"/>
      <c r="O43" s="326"/>
      <c r="P43" s="800"/>
      <c r="Q43" s="800"/>
      <c r="R43" s="800"/>
      <c r="S43" s="799"/>
      <c r="T43" s="799"/>
      <c r="U43" s="799"/>
      <c r="V43" s="799"/>
      <c r="W43" s="509"/>
      <c r="X43" s="5"/>
    </row>
    <row r="44" spans="1:34" s="50" customFormat="1" ht="15" customHeight="1" x14ac:dyDescent="0.2">
      <c r="A44" s="1397">
        <v>0</v>
      </c>
      <c r="B44" s="531">
        <v>31</v>
      </c>
      <c r="C44" s="470">
        <v>5</v>
      </c>
      <c r="D44" s="470" t="s">
        <v>25</v>
      </c>
      <c r="E44" s="470">
        <v>2125</v>
      </c>
      <c r="F44" s="470">
        <v>5222</v>
      </c>
      <c r="G44" s="470" t="s">
        <v>25</v>
      </c>
      <c r="H44" s="470">
        <v>1090</v>
      </c>
      <c r="I44" s="470" t="s">
        <v>821</v>
      </c>
      <c r="J44" s="470">
        <v>203</v>
      </c>
      <c r="K44" s="709">
        <v>71180478</v>
      </c>
      <c r="L44" s="471" t="s">
        <v>822</v>
      </c>
      <c r="M44" s="470" t="s">
        <v>28</v>
      </c>
      <c r="N44" s="471" t="s">
        <v>44</v>
      </c>
      <c r="O44" s="577" t="s">
        <v>6565</v>
      </c>
      <c r="P44" s="532">
        <v>44620</v>
      </c>
      <c r="Q44" s="532">
        <v>44742</v>
      </c>
      <c r="R44" s="484">
        <v>36000000</v>
      </c>
      <c r="S44" s="485">
        <v>33537571.460000001</v>
      </c>
      <c r="T44" s="485">
        <v>2462428.5399999991</v>
      </c>
      <c r="U44" s="485">
        <v>2462428.5399999991</v>
      </c>
      <c r="V44" s="772"/>
      <c r="W44" s="486"/>
      <c r="X44" s="39"/>
    </row>
    <row r="45" spans="1:34" s="50" customFormat="1" ht="25.5" x14ac:dyDescent="0.2">
      <c r="A45" s="1397">
        <v>0</v>
      </c>
      <c r="B45" s="531">
        <v>32</v>
      </c>
      <c r="C45" s="470">
        <v>5</v>
      </c>
      <c r="D45" s="470" t="s">
        <v>25</v>
      </c>
      <c r="E45" s="470">
        <v>3699</v>
      </c>
      <c r="F45" s="470">
        <v>5222</v>
      </c>
      <c r="G45" s="470" t="s">
        <v>25</v>
      </c>
      <c r="H45" s="470">
        <v>1091</v>
      </c>
      <c r="I45" s="470" t="s">
        <v>821</v>
      </c>
      <c r="J45" s="470">
        <v>203</v>
      </c>
      <c r="K45" s="709">
        <v>65338090</v>
      </c>
      <c r="L45" s="513" t="s">
        <v>824</v>
      </c>
      <c r="M45" s="470" t="s">
        <v>28</v>
      </c>
      <c r="N45" s="471" t="s">
        <v>825</v>
      </c>
      <c r="O45" s="577" t="s">
        <v>6899</v>
      </c>
      <c r="P45" s="533">
        <v>44620</v>
      </c>
      <c r="Q45" s="533">
        <v>44742</v>
      </c>
      <c r="R45" s="469">
        <v>9600000</v>
      </c>
      <c r="S45" s="469">
        <v>9600000</v>
      </c>
      <c r="T45" s="485"/>
      <c r="U45" s="485"/>
      <c r="V45" s="770"/>
      <c r="W45" s="473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</row>
    <row r="46" spans="1:34" s="50" customFormat="1" x14ac:dyDescent="0.2">
      <c r="A46" s="474">
        <v>0</v>
      </c>
      <c r="B46" s="531">
        <v>33</v>
      </c>
      <c r="C46" s="470">
        <v>5</v>
      </c>
      <c r="D46" s="470" t="s">
        <v>25</v>
      </c>
      <c r="E46" s="470">
        <v>3636</v>
      </c>
      <c r="F46" s="470">
        <v>5222</v>
      </c>
      <c r="G46" s="470" t="s">
        <v>25</v>
      </c>
      <c r="H46" s="470">
        <v>1003</v>
      </c>
      <c r="I46" s="470" t="s">
        <v>1576</v>
      </c>
      <c r="J46" s="470">
        <v>203</v>
      </c>
      <c r="K46" s="709">
        <v>65338081</v>
      </c>
      <c r="L46" s="471" t="s">
        <v>6900</v>
      </c>
      <c r="M46" s="470" t="s">
        <v>28</v>
      </c>
      <c r="N46" s="471" t="s">
        <v>6901</v>
      </c>
      <c r="O46" s="745" t="s">
        <v>6560</v>
      </c>
      <c r="P46" s="472">
        <v>44592</v>
      </c>
      <c r="Q46" s="472">
        <v>44651</v>
      </c>
      <c r="R46" s="228">
        <v>1000000</v>
      </c>
      <c r="S46" s="228">
        <v>1000000</v>
      </c>
      <c r="T46" s="485"/>
      <c r="U46" s="485"/>
      <c r="V46" s="770"/>
      <c r="W46" s="473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</row>
    <row r="47" spans="1:34" s="50" customFormat="1" ht="25.5" x14ac:dyDescent="0.2">
      <c r="A47" s="461">
        <v>0</v>
      </c>
      <c r="B47" s="531">
        <v>34</v>
      </c>
      <c r="C47" s="341">
        <v>6</v>
      </c>
      <c r="D47" s="342" t="s">
        <v>25</v>
      </c>
      <c r="E47" s="341">
        <v>3792</v>
      </c>
      <c r="F47" s="341">
        <v>6322</v>
      </c>
      <c r="G47" s="341" t="s">
        <v>25</v>
      </c>
      <c r="H47" s="341">
        <v>1003</v>
      </c>
      <c r="I47" s="341" t="s">
        <v>717</v>
      </c>
      <c r="J47" s="341">
        <v>518</v>
      </c>
      <c r="K47" s="710">
        <v>47895497</v>
      </c>
      <c r="L47" s="534" t="s">
        <v>6750</v>
      </c>
      <c r="M47" s="535" t="s">
        <v>89</v>
      </c>
      <c r="N47" s="536" t="s">
        <v>6902</v>
      </c>
      <c r="O47" s="743" t="s">
        <v>30</v>
      </c>
      <c r="P47" s="347">
        <v>45291</v>
      </c>
      <c r="Q47" s="347">
        <v>45473</v>
      </c>
      <c r="R47" s="605">
        <v>4000000</v>
      </c>
      <c r="S47" s="538"/>
      <c r="T47" s="605">
        <v>4000000</v>
      </c>
      <c r="U47" s="301"/>
      <c r="V47" s="773"/>
      <c r="W47" s="654">
        <v>4000000</v>
      </c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</row>
    <row r="48" spans="1:34" x14ac:dyDescent="0.2">
      <c r="A48" s="559">
        <v>1134</v>
      </c>
      <c r="B48" s="531">
        <v>35</v>
      </c>
      <c r="C48" s="491">
        <v>7</v>
      </c>
      <c r="D48" s="491" t="s">
        <v>25</v>
      </c>
      <c r="E48" s="470">
        <v>3292</v>
      </c>
      <c r="F48" s="475">
        <v>5222</v>
      </c>
      <c r="G48" s="470" t="s">
        <v>25</v>
      </c>
      <c r="H48" s="470">
        <v>1134</v>
      </c>
      <c r="I48" s="475" t="s">
        <v>717</v>
      </c>
      <c r="J48" s="475">
        <v>203</v>
      </c>
      <c r="K48" s="717">
        <v>22907726</v>
      </c>
      <c r="L48" s="512" t="s">
        <v>6903</v>
      </c>
      <c r="M48" s="475" t="s">
        <v>28</v>
      </c>
      <c r="N48" s="513" t="s">
        <v>6904</v>
      </c>
      <c r="O48" s="577" t="s">
        <v>6877</v>
      </c>
      <c r="P48" s="514">
        <v>44804</v>
      </c>
      <c r="Q48" s="514">
        <v>44834</v>
      </c>
      <c r="R48" s="228">
        <v>64000</v>
      </c>
      <c r="S48" s="539">
        <v>64000</v>
      </c>
      <c r="T48" s="228"/>
      <c r="U48" s="228"/>
      <c r="V48" s="778"/>
      <c r="W48" s="540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</row>
    <row r="49" spans="1:34" ht="25.5" x14ac:dyDescent="0.2">
      <c r="A49" s="478">
        <v>0</v>
      </c>
      <c r="B49" s="531">
        <v>36</v>
      </c>
      <c r="C49" s="491">
        <v>7</v>
      </c>
      <c r="D49" s="491" t="s">
        <v>25</v>
      </c>
      <c r="E49" s="470">
        <v>3421</v>
      </c>
      <c r="F49" s="470">
        <v>5222</v>
      </c>
      <c r="G49" s="470" t="s">
        <v>25</v>
      </c>
      <c r="H49" s="470">
        <v>1213</v>
      </c>
      <c r="I49" s="470" t="s">
        <v>1576</v>
      </c>
      <c r="J49" s="470">
        <v>203</v>
      </c>
      <c r="K49" s="709" t="s">
        <v>2810</v>
      </c>
      <c r="L49" s="513" t="s">
        <v>2811</v>
      </c>
      <c r="M49" s="470" t="s">
        <v>28</v>
      </c>
      <c r="N49" s="471" t="s">
        <v>6905</v>
      </c>
      <c r="O49" s="745" t="s">
        <v>6560</v>
      </c>
      <c r="P49" s="181">
        <v>44804</v>
      </c>
      <c r="Q49" s="181">
        <v>44865</v>
      </c>
      <c r="R49" s="228">
        <v>6960000</v>
      </c>
      <c r="S49" s="228">
        <v>6753770.2400000002</v>
      </c>
      <c r="T49" s="469">
        <v>206229.76000000001</v>
      </c>
      <c r="U49" s="469">
        <v>206229.76000000001</v>
      </c>
      <c r="V49" s="778"/>
      <c r="W49" s="540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</row>
    <row r="50" spans="1:34" ht="25.5" x14ac:dyDescent="0.2">
      <c r="A50" s="559">
        <v>0</v>
      </c>
      <c r="B50" s="531">
        <v>37</v>
      </c>
      <c r="C50" s="541">
        <v>7</v>
      </c>
      <c r="D50" s="541" t="s">
        <v>25</v>
      </c>
      <c r="E50" s="523">
        <v>3419</v>
      </c>
      <c r="F50" s="523">
        <v>5222</v>
      </c>
      <c r="G50" s="542" t="s">
        <v>25</v>
      </c>
      <c r="H50" s="523">
        <v>1641</v>
      </c>
      <c r="I50" s="523" t="s">
        <v>717</v>
      </c>
      <c r="J50" s="523">
        <v>203</v>
      </c>
      <c r="K50" s="719">
        <v>4950593</v>
      </c>
      <c r="L50" s="543" t="s">
        <v>6906</v>
      </c>
      <c r="M50" s="523" t="s">
        <v>28</v>
      </c>
      <c r="N50" s="544" t="s">
        <v>6907</v>
      </c>
      <c r="O50" s="577" t="s">
        <v>6908</v>
      </c>
      <c r="P50" s="514">
        <v>44742</v>
      </c>
      <c r="Q50" s="514">
        <v>44773</v>
      </c>
      <c r="R50" s="545">
        <v>280000</v>
      </c>
      <c r="S50" s="545">
        <v>280000</v>
      </c>
      <c r="T50" s="469" t="s">
        <v>492</v>
      </c>
      <c r="U50" s="301"/>
      <c r="V50" s="773"/>
      <c r="W50" s="302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</row>
    <row r="51" spans="1:34" x14ac:dyDescent="0.2">
      <c r="A51" s="559">
        <v>1822</v>
      </c>
      <c r="B51" s="531">
        <v>38</v>
      </c>
      <c r="C51" s="491">
        <v>7</v>
      </c>
      <c r="D51" s="491" t="s">
        <v>25</v>
      </c>
      <c r="E51" s="470">
        <v>3419</v>
      </c>
      <c r="F51" s="470">
        <v>5222</v>
      </c>
      <c r="G51" s="470" t="s">
        <v>25</v>
      </c>
      <c r="H51" s="470">
        <v>1822</v>
      </c>
      <c r="I51" s="479" t="s">
        <v>717</v>
      </c>
      <c r="J51" s="479">
        <v>203</v>
      </c>
      <c r="K51" s="709" t="s">
        <v>2770</v>
      </c>
      <c r="L51" s="502" t="s">
        <v>2231</v>
      </c>
      <c r="M51" s="479" t="s">
        <v>28</v>
      </c>
      <c r="N51" s="503" t="s">
        <v>6909</v>
      </c>
      <c r="O51" s="745" t="s">
        <v>6667</v>
      </c>
      <c r="P51" s="181">
        <v>44773</v>
      </c>
      <c r="Q51" s="181">
        <v>44804</v>
      </c>
      <c r="R51" s="495">
        <v>465600</v>
      </c>
      <c r="S51" s="495">
        <v>465600</v>
      </c>
      <c r="T51" s="495"/>
      <c r="U51" s="301"/>
      <c r="V51" s="773"/>
      <c r="W51" s="501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</row>
    <row r="52" spans="1:34" s="43" customFormat="1" ht="25.5" x14ac:dyDescent="0.2">
      <c r="A52" s="461">
        <v>1822</v>
      </c>
      <c r="B52" s="531">
        <v>39</v>
      </c>
      <c r="C52" s="470">
        <v>7</v>
      </c>
      <c r="D52" s="470" t="s">
        <v>25</v>
      </c>
      <c r="E52" s="470">
        <v>3419</v>
      </c>
      <c r="F52" s="470">
        <v>5222</v>
      </c>
      <c r="G52" s="470" t="s">
        <v>25</v>
      </c>
      <c r="H52" s="470">
        <v>1822</v>
      </c>
      <c r="I52" s="479" t="s">
        <v>717</v>
      </c>
      <c r="J52" s="479">
        <v>203</v>
      </c>
      <c r="K52" s="709" t="s">
        <v>2722</v>
      </c>
      <c r="L52" s="502" t="s">
        <v>2336</v>
      </c>
      <c r="M52" s="479" t="s">
        <v>28</v>
      </c>
      <c r="N52" s="503" t="s">
        <v>6910</v>
      </c>
      <c r="O52" s="745" t="s">
        <v>6667</v>
      </c>
      <c r="P52" s="181">
        <v>44773</v>
      </c>
      <c r="Q52" s="181">
        <v>44804</v>
      </c>
      <c r="R52" s="495">
        <v>582000</v>
      </c>
      <c r="S52" s="495">
        <v>582000</v>
      </c>
      <c r="T52" s="495"/>
      <c r="U52" s="301"/>
      <c r="V52" s="773"/>
      <c r="W52" s="501"/>
      <c r="X52" s="517"/>
      <c r="Y52" s="517"/>
      <c r="Z52" s="517"/>
    </row>
    <row r="53" spans="1:34" s="43" customFormat="1" x14ac:dyDescent="0.2">
      <c r="A53" s="461">
        <v>1822</v>
      </c>
      <c r="B53" s="531">
        <v>40</v>
      </c>
      <c r="C53" s="470">
        <v>7</v>
      </c>
      <c r="D53" s="470" t="s">
        <v>25</v>
      </c>
      <c r="E53" s="470">
        <v>3419</v>
      </c>
      <c r="F53" s="470">
        <v>5222</v>
      </c>
      <c r="G53" s="470" t="s">
        <v>25</v>
      </c>
      <c r="H53" s="470">
        <v>1822</v>
      </c>
      <c r="I53" s="479" t="s">
        <v>717</v>
      </c>
      <c r="J53" s="479">
        <v>308</v>
      </c>
      <c r="K53" s="709" t="s">
        <v>6911</v>
      </c>
      <c r="L53" s="502" t="s">
        <v>2215</v>
      </c>
      <c r="M53" s="479" t="s">
        <v>951</v>
      </c>
      <c r="N53" s="503" t="s">
        <v>6912</v>
      </c>
      <c r="O53" s="745" t="s">
        <v>6667</v>
      </c>
      <c r="P53" s="181">
        <v>44773</v>
      </c>
      <c r="Q53" s="181">
        <v>44804</v>
      </c>
      <c r="R53" s="495">
        <v>116400</v>
      </c>
      <c r="S53" s="495">
        <v>116400</v>
      </c>
      <c r="T53" s="495"/>
      <c r="U53" s="301"/>
      <c r="V53" s="773"/>
      <c r="W53" s="501"/>
      <c r="X53" s="517"/>
      <c r="Y53" s="517"/>
      <c r="Z53" s="517"/>
    </row>
    <row r="54" spans="1:34" s="43" customFormat="1" ht="25.5" x14ac:dyDescent="0.2">
      <c r="A54" s="461">
        <v>1822</v>
      </c>
      <c r="B54" s="531">
        <v>41</v>
      </c>
      <c r="C54" s="491">
        <v>7</v>
      </c>
      <c r="D54" s="491" t="s">
        <v>25</v>
      </c>
      <c r="E54" s="491">
        <v>3419</v>
      </c>
      <c r="F54" s="491">
        <v>5222</v>
      </c>
      <c r="G54" s="491" t="s">
        <v>25</v>
      </c>
      <c r="H54" s="491">
        <v>1822</v>
      </c>
      <c r="I54" s="546" t="s">
        <v>832</v>
      </c>
      <c r="J54" s="546">
        <v>203</v>
      </c>
      <c r="K54" s="721" t="s">
        <v>2170</v>
      </c>
      <c r="L54" s="547" t="s">
        <v>2171</v>
      </c>
      <c r="M54" s="492" t="s">
        <v>28</v>
      </c>
      <c r="N54" s="548" t="s">
        <v>6913</v>
      </c>
      <c r="O54" s="745" t="s">
        <v>6667</v>
      </c>
      <c r="P54" s="181">
        <v>44773</v>
      </c>
      <c r="Q54" s="181">
        <v>44804</v>
      </c>
      <c r="R54" s="495">
        <v>814800</v>
      </c>
      <c r="S54" s="495">
        <v>814800</v>
      </c>
      <c r="T54" s="495"/>
      <c r="U54" s="301"/>
      <c r="V54" s="773"/>
      <c r="W54" s="501"/>
      <c r="X54" s="517"/>
      <c r="Y54" s="517"/>
      <c r="Z54" s="517"/>
    </row>
    <row r="55" spans="1:34" s="43" customFormat="1" x14ac:dyDescent="0.2">
      <c r="A55" s="461">
        <v>1822</v>
      </c>
      <c r="B55" s="531">
        <v>42</v>
      </c>
      <c r="C55" s="470">
        <v>7</v>
      </c>
      <c r="D55" s="470" t="s">
        <v>25</v>
      </c>
      <c r="E55" s="470">
        <v>3419</v>
      </c>
      <c r="F55" s="470">
        <v>5222</v>
      </c>
      <c r="G55" s="491" t="s">
        <v>25</v>
      </c>
      <c r="H55" s="470">
        <v>1822</v>
      </c>
      <c r="I55" s="497" t="s">
        <v>717</v>
      </c>
      <c r="J55" s="497">
        <v>203</v>
      </c>
      <c r="K55" s="713" t="s">
        <v>2931</v>
      </c>
      <c r="L55" s="498" t="s">
        <v>2233</v>
      </c>
      <c r="M55" s="497" t="s">
        <v>28</v>
      </c>
      <c r="N55" s="499" t="s">
        <v>6914</v>
      </c>
      <c r="O55" s="745" t="s">
        <v>6667</v>
      </c>
      <c r="P55" s="181">
        <v>44773</v>
      </c>
      <c r="Q55" s="181">
        <v>44804</v>
      </c>
      <c r="R55" s="495">
        <v>640200</v>
      </c>
      <c r="S55" s="495">
        <v>640200</v>
      </c>
      <c r="T55" s="495"/>
      <c r="U55" s="301"/>
      <c r="V55" s="773"/>
      <c r="W55" s="501"/>
      <c r="X55" s="517"/>
      <c r="Y55" s="517"/>
      <c r="Z55" s="517"/>
    </row>
    <row r="56" spans="1:34" s="43" customFormat="1" x14ac:dyDescent="0.2">
      <c r="A56" s="461">
        <v>1822</v>
      </c>
      <c r="B56" s="531">
        <v>43</v>
      </c>
      <c r="C56" s="470">
        <v>7</v>
      </c>
      <c r="D56" s="470" t="s">
        <v>25</v>
      </c>
      <c r="E56" s="470">
        <v>3419</v>
      </c>
      <c r="F56" s="470">
        <v>5222</v>
      </c>
      <c r="G56" s="470" t="s">
        <v>25</v>
      </c>
      <c r="H56" s="470">
        <v>1822</v>
      </c>
      <c r="I56" s="497" t="s">
        <v>717</v>
      </c>
      <c r="J56" s="497">
        <v>203</v>
      </c>
      <c r="K56" s="713" t="s">
        <v>2952</v>
      </c>
      <c r="L56" s="498" t="s">
        <v>2953</v>
      </c>
      <c r="M56" s="479" t="s">
        <v>28</v>
      </c>
      <c r="N56" s="499" t="s">
        <v>6915</v>
      </c>
      <c r="O56" s="745" t="s">
        <v>6667</v>
      </c>
      <c r="P56" s="181">
        <v>44773</v>
      </c>
      <c r="Q56" s="181">
        <v>44804</v>
      </c>
      <c r="R56" s="495">
        <v>174600</v>
      </c>
      <c r="S56" s="495">
        <v>174600</v>
      </c>
      <c r="T56" s="495"/>
      <c r="U56" s="301"/>
      <c r="V56" s="773"/>
      <c r="W56" s="501"/>
      <c r="X56" s="517"/>
      <c r="Y56" s="517"/>
      <c r="Z56" s="517"/>
    </row>
    <row r="57" spans="1:34" s="43" customFormat="1" x14ac:dyDescent="0.2">
      <c r="A57" s="461">
        <v>1822</v>
      </c>
      <c r="B57" s="531">
        <v>44</v>
      </c>
      <c r="C57" s="470">
        <v>7</v>
      </c>
      <c r="D57" s="470" t="s">
        <v>25</v>
      </c>
      <c r="E57" s="470">
        <v>3419</v>
      </c>
      <c r="F57" s="470">
        <v>5222</v>
      </c>
      <c r="G57" s="470" t="s">
        <v>25</v>
      </c>
      <c r="H57" s="470">
        <v>1822</v>
      </c>
      <c r="I57" s="479" t="s">
        <v>717</v>
      </c>
      <c r="J57" s="479">
        <v>506</v>
      </c>
      <c r="K57" s="709" t="s">
        <v>2753</v>
      </c>
      <c r="L57" s="502" t="s">
        <v>2203</v>
      </c>
      <c r="M57" s="479" t="s">
        <v>163</v>
      </c>
      <c r="N57" s="503" t="s">
        <v>6916</v>
      </c>
      <c r="O57" s="745" t="s">
        <v>6667</v>
      </c>
      <c r="P57" s="181">
        <v>44773</v>
      </c>
      <c r="Q57" s="181">
        <v>44804</v>
      </c>
      <c r="R57" s="495">
        <v>465600</v>
      </c>
      <c r="S57" s="495">
        <v>465600</v>
      </c>
      <c r="T57" s="495"/>
      <c r="U57" s="301"/>
      <c r="V57" s="773"/>
      <c r="W57" s="501"/>
      <c r="X57" s="517"/>
      <c r="Y57" s="517"/>
      <c r="Z57" s="517"/>
    </row>
    <row r="58" spans="1:34" s="43" customFormat="1" ht="25.5" x14ac:dyDescent="0.2">
      <c r="A58" s="461">
        <v>1822</v>
      </c>
      <c r="B58" s="531">
        <v>45</v>
      </c>
      <c r="C58" s="470">
        <v>7</v>
      </c>
      <c r="D58" s="470" t="s">
        <v>25</v>
      </c>
      <c r="E58" s="470">
        <v>3419</v>
      </c>
      <c r="F58" s="470">
        <v>5222</v>
      </c>
      <c r="G58" s="470" t="s">
        <v>25</v>
      </c>
      <c r="H58" s="470">
        <v>1822</v>
      </c>
      <c r="I58" s="479" t="s">
        <v>832</v>
      </c>
      <c r="J58" s="479">
        <v>203</v>
      </c>
      <c r="K58" s="709">
        <v>13691694</v>
      </c>
      <c r="L58" s="502" t="s">
        <v>2948</v>
      </c>
      <c r="M58" s="479" t="s">
        <v>28</v>
      </c>
      <c r="N58" s="503" t="s">
        <v>2949</v>
      </c>
      <c r="O58" s="745" t="s">
        <v>6667</v>
      </c>
      <c r="P58" s="181">
        <v>44773</v>
      </c>
      <c r="Q58" s="181">
        <v>44804</v>
      </c>
      <c r="R58" s="495">
        <v>465600</v>
      </c>
      <c r="S58" s="495">
        <v>465600</v>
      </c>
      <c r="T58" s="495"/>
      <c r="U58" s="301"/>
      <c r="V58" s="773"/>
      <c r="W58" s="501"/>
      <c r="X58" s="517"/>
      <c r="Y58" s="517"/>
      <c r="Z58" s="517"/>
    </row>
    <row r="59" spans="1:34" s="43" customFormat="1" x14ac:dyDescent="0.2">
      <c r="A59" s="461">
        <v>1822</v>
      </c>
      <c r="B59" s="531">
        <v>46</v>
      </c>
      <c r="C59" s="470">
        <v>7</v>
      </c>
      <c r="D59" s="470" t="s">
        <v>25</v>
      </c>
      <c r="E59" s="470">
        <v>3419</v>
      </c>
      <c r="F59" s="470">
        <v>5222</v>
      </c>
      <c r="G59" s="470" t="s">
        <v>25</v>
      </c>
      <c r="H59" s="470">
        <v>1822</v>
      </c>
      <c r="I59" s="497" t="s">
        <v>717</v>
      </c>
      <c r="J59" s="497">
        <v>203</v>
      </c>
      <c r="K59" s="713" t="s">
        <v>2304</v>
      </c>
      <c r="L59" s="498" t="s">
        <v>2305</v>
      </c>
      <c r="M59" s="479" t="s">
        <v>28</v>
      </c>
      <c r="N59" s="499" t="s">
        <v>6917</v>
      </c>
      <c r="O59" s="745" t="s">
        <v>6667</v>
      </c>
      <c r="P59" s="181">
        <v>44773</v>
      </c>
      <c r="Q59" s="181">
        <v>44804</v>
      </c>
      <c r="R59" s="495">
        <v>261900</v>
      </c>
      <c r="S59" s="495">
        <v>261900</v>
      </c>
      <c r="T59" s="495"/>
      <c r="U59" s="301"/>
      <c r="V59" s="773"/>
      <c r="W59" s="501"/>
      <c r="X59" s="517"/>
      <c r="Y59" s="517"/>
      <c r="Z59" s="517"/>
    </row>
    <row r="60" spans="1:34" s="43" customFormat="1" x14ac:dyDescent="0.2">
      <c r="A60" s="461">
        <v>1822</v>
      </c>
      <c r="B60" s="531">
        <v>47</v>
      </c>
      <c r="C60" s="491">
        <v>7</v>
      </c>
      <c r="D60" s="491" t="s">
        <v>25</v>
      </c>
      <c r="E60" s="491">
        <v>3419</v>
      </c>
      <c r="F60" s="491">
        <v>5222</v>
      </c>
      <c r="G60" s="491" t="s">
        <v>25</v>
      </c>
      <c r="H60" s="491">
        <v>1822</v>
      </c>
      <c r="I60" s="492" t="s">
        <v>717</v>
      </c>
      <c r="J60" s="492">
        <v>203</v>
      </c>
      <c r="K60" s="712">
        <v>26641721</v>
      </c>
      <c r="L60" s="493" t="s">
        <v>2271</v>
      </c>
      <c r="M60" s="492" t="s">
        <v>28</v>
      </c>
      <c r="N60" s="494" t="s">
        <v>2976</v>
      </c>
      <c r="O60" s="744" t="s">
        <v>6667</v>
      </c>
      <c r="P60" s="181">
        <v>44773</v>
      </c>
      <c r="Q60" s="181">
        <v>44804</v>
      </c>
      <c r="R60" s="495">
        <v>640200</v>
      </c>
      <c r="S60" s="495">
        <v>640200</v>
      </c>
      <c r="T60" s="495"/>
      <c r="U60" s="301"/>
      <c r="V60" s="773"/>
      <c r="W60" s="501"/>
      <c r="X60" s="517"/>
      <c r="Y60" s="517"/>
      <c r="Z60" s="517"/>
    </row>
    <row r="61" spans="1:34" s="39" customFormat="1" x14ac:dyDescent="0.2">
      <c r="A61" s="461">
        <v>1822</v>
      </c>
      <c r="B61" s="531">
        <v>48</v>
      </c>
      <c r="C61" s="470">
        <v>7</v>
      </c>
      <c r="D61" s="470" t="s">
        <v>25</v>
      </c>
      <c r="E61" s="470">
        <v>3419</v>
      </c>
      <c r="F61" s="470">
        <v>5222</v>
      </c>
      <c r="G61" s="491" t="s">
        <v>25</v>
      </c>
      <c r="H61" s="470">
        <v>1822</v>
      </c>
      <c r="I61" s="497" t="s">
        <v>717</v>
      </c>
      <c r="J61" s="497">
        <v>101</v>
      </c>
      <c r="K61" s="713">
        <v>45473790</v>
      </c>
      <c r="L61" s="498" t="s">
        <v>2183</v>
      </c>
      <c r="M61" s="497" t="s">
        <v>189</v>
      </c>
      <c r="N61" s="499" t="s">
        <v>6918</v>
      </c>
      <c r="O61" s="745" t="s">
        <v>6667</v>
      </c>
      <c r="P61" s="181">
        <v>44773</v>
      </c>
      <c r="Q61" s="181">
        <v>44804</v>
      </c>
      <c r="R61" s="495">
        <v>203700</v>
      </c>
      <c r="S61" s="495">
        <v>203700</v>
      </c>
      <c r="T61" s="495"/>
      <c r="U61" s="301"/>
      <c r="V61" s="773"/>
      <c r="W61" s="501"/>
    </row>
    <row r="62" spans="1:34" s="39" customFormat="1" x14ac:dyDescent="0.2">
      <c r="A62" s="461">
        <v>1822</v>
      </c>
      <c r="B62" s="531">
        <v>49</v>
      </c>
      <c r="C62" s="470">
        <v>7</v>
      </c>
      <c r="D62" s="470" t="s">
        <v>25</v>
      </c>
      <c r="E62" s="470">
        <v>3419</v>
      </c>
      <c r="F62" s="470">
        <v>5222</v>
      </c>
      <c r="G62" s="491" t="s">
        <v>25</v>
      </c>
      <c r="H62" s="470">
        <v>1822</v>
      </c>
      <c r="I62" s="497" t="s">
        <v>717</v>
      </c>
      <c r="J62" s="497">
        <v>605</v>
      </c>
      <c r="K62" s="713">
        <v>18164293</v>
      </c>
      <c r="L62" s="498" t="s">
        <v>2268</v>
      </c>
      <c r="M62" s="479" t="s">
        <v>2269</v>
      </c>
      <c r="N62" s="499" t="s">
        <v>2950</v>
      </c>
      <c r="O62" s="745" t="s">
        <v>6667</v>
      </c>
      <c r="P62" s="181">
        <v>44773</v>
      </c>
      <c r="Q62" s="181">
        <v>44804</v>
      </c>
      <c r="R62" s="495">
        <v>116400</v>
      </c>
      <c r="S62" s="495">
        <v>116400</v>
      </c>
      <c r="T62" s="495"/>
      <c r="U62" s="301"/>
      <c r="V62" s="773"/>
      <c r="W62" s="501"/>
    </row>
    <row r="63" spans="1:34" s="39" customFormat="1" x14ac:dyDescent="0.2">
      <c r="A63" s="461">
        <v>1822</v>
      </c>
      <c r="B63" s="531">
        <v>50</v>
      </c>
      <c r="C63" s="470">
        <v>7</v>
      </c>
      <c r="D63" s="470" t="s">
        <v>25</v>
      </c>
      <c r="E63" s="470">
        <v>3419</v>
      </c>
      <c r="F63" s="470">
        <v>5222</v>
      </c>
      <c r="G63" s="470" t="s">
        <v>25</v>
      </c>
      <c r="H63" s="470">
        <v>1822</v>
      </c>
      <c r="I63" s="479" t="s">
        <v>717</v>
      </c>
      <c r="J63" s="479">
        <v>203</v>
      </c>
      <c r="K63" s="709" t="s">
        <v>2938</v>
      </c>
      <c r="L63" s="502" t="s">
        <v>2939</v>
      </c>
      <c r="M63" s="497" t="s">
        <v>28</v>
      </c>
      <c r="N63" s="503" t="s">
        <v>2940</v>
      </c>
      <c r="O63" s="745" t="s">
        <v>6667</v>
      </c>
      <c r="P63" s="181">
        <v>44773</v>
      </c>
      <c r="Q63" s="181">
        <v>44804</v>
      </c>
      <c r="R63" s="495">
        <v>100000</v>
      </c>
      <c r="S63" s="495">
        <v>100000</v>
      </c>
      <c r="T63" s="495"/>
      <c r="U63" s="301"/>
      <c r="V63" s="773"/>
      <c r="W63" s="501"/>
    </row>
    <row r="64" spans="1:34" s="39" customFormat="1" ht="25.5" x14ac:dyDescent="0.2">
      <c r="A64" s="461">
        <v>1822</v>
      </c>
      <c r="B64" s="531">
        <v>51</v>
      </c>
      <c r="C64" s="470">
        <v>7</v>
      </c>
      <c r="D64" s="470" t="s">
        <v>25</v>
      </c>
      <c r="E64" s="470">
        <v>3419</v>
      </c>
      <c r="F64" s="470">
        <v>5222</v>
      </c>
      <c r="G64" s="470" t="s">
        <v>25</v>
      </c>
      <c r="H64" s="470">
        <v>1822</v>
      </c>
      <c r="I64" s="497" t="s">
        <v>717</v>
      </c>
      <c r="J64" s="497">
        <v>407</v>
      </c>
      <c r="K64" s="713">
        <v>26609223</v>
      </c>
      <c r="L64" s="498" t="s">
        <v>6919</v>
      </c>
      <c r="M64" s="497" t="s">
        <v>737</v>
      </c>
      <c r="N64" s="499" t="s">
        <v>6920</v>
      </c>
      <c r="O64" s="745" t="s">
        <v>6667</v>
      </c>
      <c r="P64" s="181">
        <v>44773</v>
      </c>
      <c r="Q64" s="181">
        <v>44804</v>
      </c>
      <c r="R64" s="495">
        <v>203700</v>
      </c>
      <c r="S64" s="495">
        <v>203700</v>
      </c>
      <c r="T64" s="495"/>
      <c r="U64" s="301"/>
      <c r="V64" s="773"/>
      <c r="W64" s="501"/>
    </row>
    <row r="65" spans="1:23" s="39" customFormat="1" ht="25.5" x14ac:dyDescent="0.2">
      <c r="A65" s="461">
        <v>1822</v>
      </c>
      <c r="B65" s="531">
        <v>52</v>
      </c>
      <c r="C65" s="470">
        <v>7</v>
      </c>
      <c r="D65" s="470" t="s">
        <v>25</v>
      </c>
      <c r="E65" s="470">
        <v>3419</v>
      </c>
      <c r="F65" s="470">
        <v>5222</v>
      </c>
      <c r="G65" s="470" t="s">
        <v>25</v>
      </c>
      <c r="H65" s="470">
        <v>1822</v>
      </c>
      <c r="I65" s="497" t="s">
        <v>717</v>
      </c>
      <c r="J65" s="497">
        <v>203</v>
      </c>
      <c r="K65" s="713" t="s">
        <v>2966</v>
      </c>
      <c r="L65" s="498" t="s">
        <v>2967</v>
      </c>
      <c r="M65" s="497" t="s">
        <v>28</v>
      </c>
      <c r="N65" s="499" t="s">
        <v>6921</v>
      </c>
      <c r="O65" s="745" t="s">
        <v>6667</v>
      </c>
      <c r="P65" s="181">
        <v>44773</v>
      </c>
      <c r="Q65" s="181">
        <v>44804</v>
      </c>
      <c r="R65" s="495">
        <v>523800</v>
      </c>
      <c r="S65" s="495">
        <v>523800</v>
      </c>
      <c r="T65" s="495"/>
      <c r="U65" s="301"/>
      <c r="V65" s="773"/>
      <c r="W65" s="501"/>
    </row>
    <row r="66" spans="1:23" s="39" customFormat="1" x14ac:dyDescent="0.2">
      <c r="A66" s="461">
        <v>1822</v>
      </c>
      <c r="B66" s="531">
        <v>53</v>
      </c>
      <c r="C66" s="470">
        <v>7</v>
      </c>
      <c r="D66" s="470" t="s">
        <v>25</v>
      </c>
      <c r="E66" s="470">
        <v>3419</v>
      </c>
      <c r="F66" s="470">
        <v>5222</v>
      </c>
      <c r="G66" s="470" t="s">
        <v>25</v>
      </c>
      <c r="H66" s="470">
        <v>1822</v>
      </c>
      <c r="I66" s="479" t="s">
        <v>717</v>
      </c>
      <c r="J66" s="479">
        <v>203</v>
      </c>
      <c r="K66" s="709">
        <v>18824765</v>
      </c>
      <c r="L66" s="502" t="s">
        <v>2252</v>
      </c>
      <c r="M66" s="479" t="s">
        <v>28</v>
      </c>
      <c r="N66" s="503" t="s">
        <v>6922</v>
      </c>
      <c r="O66" s="745" t="s">
        <v>6667</v>
      </c>
      <c r="P66" s="181">
        <v>44773</v>
      </c>
      <c r="Q66" s="181">
        <v>44804</v>
      </c>
      <c r="R66" s="495">
        <v>349200</v>
      </c>
      <c r="S66" s="495">
        <v>349200</v>
      </c>
      <c r="T66" s="495"/>
      <c r="U66" s="301"/>
      <c r="V66" s="773"/>
      <c r="W66" s="501"/>
    </row>
    <row r="67" spans="1:23" s="39" customFormat="1" x14ac:dyDescent="0.2">
      <c r="A67" s="461">
        <v>1822</v>
      </c>
      <c r="B67" s="531">
        <v>54</v>
      </c>
      <c r="C67" s="470">
        <v>7</v>
      </c>
      <c r="D67" s="470" t="s">
        <v>25</v>
      </c>
      <c r="E67" s="470">
        <v>3419</v>
      </c>
      <c r="F67" s="470">
        <v>5222</v>
      </c>
      <c r="G67" s="470" t="s">
        <v>25</v>
      </c>
      <c r="H67" s="470">
        <v>1822</v>
      </c>
      <c r="I67" s="497" t="s">
        <v>717</v>
      </c>
      <c r="J67" s="497">
        <v>203</v>
      </c>
      <c r="K67" s="713" t="s">
        <v>2188</v>
      </c>
      <c r="L67" s="498" t="s">
        <v>2189</v>
      </c>
      <c r="M67" s="479" t="s">
        <v>28</v>
      </c>
      <c r="N67" s="499" t="s">
        <v>6923</v>
      </c>
      <c r="O67" s="745" t="s">
        <v>6667</v>
      </c>
      <c r="P67" s="181">
        <v>44773</v>
      </c>
      <c r="Q67" s="181">
        <v>44804</v>
      </c>
      <c r="R67" s="495">
        <v>174600</v>
      </c>
      <c r="S67" s="495">
        <v>174600</v>
      </c>
      <c r="T67" s="495"/>
      <c r="U67" s="301"/>
      <c r="V67" s="773"/>
      <c r="W67" s="501"/>
    </row>
    <row r="68" spans="1:23" s="39" customFormat="1" x14ac:dyDescent="0.2">
      <c r="A68" s="461">
        <v>1822</v>
      </c>
      <c r="B68" s="531">
        <v>55</v>
      </c>
      <c r="C68" s="470">
        <v>7</v>
      </c>
      <c r="D68" s="470" t="s">
        <v>25</v>
      </c>
      <c r="E68" s="470">
        <v>3419</v>
      </c>
      <c r="F68" s="470">
        <v>5222</v>
      </c>
      <c r="G68" s="470" t="s">
        <v>25</v>
      </c>
      <c r="H68" s="470">
        <v>1822</v>
      </c>
      <c r="I68" s="479" t="s">
        <v>717</v>
      </c>
      <c r="J68" s="479">
        <v>203</v>
      </c>
      <c r="K68" s="709">
        <v>41605608</v>
      </c>
      <c r="L68" s="502" t="s">
        <v>1506</v>
      </c>
      <c r="M68" s="479" t="s">
        <v>28</v>
      </c>
      <c r="N68" s="503" t="s">
        <v>6924</v>
      </c>
      <c r="O68" s="745" t="s">
        <v>6667</v>
      </c>
      <c r="P68" s="181">
        <v>44773</v>
      </c>
      <c r="Q68" s="181">
        <v>44804</v>
      </c>
      <c r="R68" s="495">
        <v>640200</v>
      </c>
      <c r="S68" s="495">
        <v>640200</v>
      </c>
      <c r="T68" s="495"/>
      <c r="U68" s="301"/>
      <c r="V68" s="773"/>
      <c r="W68" s="501"/>
    </row>
    <row r="69" spans="1:23" s="39" customFormat="1" x14ac:dyDescent="0.2">
      <c r="A69" s="461">
        <v>1822</v>
      </c>
      <c r="B69" s="531">
        <v>56</v>
      </c>
      <c r="C69" s="470">
        <v>7</v>
      </c>
      <c r="D69" s="470" t="s">
        <v>25</v>
      </c>
      <c r="E69" s="470">
        <v>3419</v>
      </c>
      <c r="F69" s="470">
        <v>5222</v>
      </c>
      <c r="G69" s="470" t="s">
        <v>25</v>
      </c>
      <c r="H69" s="470">
        <v>1822</v>
      </c>
      <c r="I69" s="497" t="s">
        <v>717</v>
      </c>
      <c r="J69" s="497">
        <v>203</v>
      </c>
      <c r="K69" s="713">
        <v>65348028</v>
      </c>
      <c r="L69" s="498" t="s">
        <v>2249</v>
      </c>
      <c r="M69" s="497" t="s">
        <v>28</v>
      </c>
      <c r="N69" s="499" t="s">
        <v>6925</v>
      </c>
      <c r="O69" s="745" t="s">
        <v>6667</v>
      </c>
      <c r="P69" s="181">
        <v>44773</v>
      </c>
      <c r="Q69" s="181">
        <v>44804</v>
      </c>
      <c r="R69" s="495">
        <v>582000</v>
      </c>
      <c r="S69" s="495">
        <v>582000</v>
      </c>
      <c r="T69" s="495"/>
      <c r="U69" s="301"/>
      <c r="V69" s="773"/>
      <c r="W69" s="501"/>
    </row>
    <row r="70" spans="1:23" s="43" customFormat="1" ht="25.5" x14ac:dyDescent="0.2">
      <c r="A70" s="461">
        <v>1822</v>
      </c>
      <c r="B70" s="531">
        <v>57</v>
      </c>
      <c r="C70" s="470">
        <v>7</v>
      </c>
      <c r="D70" s="470" t="s">
        <v>25</v>
      </c>
      <c r="E70" s="470">
        <v>3419</v>
      </c>
      <c r="F70" s="470">
        <v>5222</v>
      </c>
      <c r="G70" s="470" t="s">
        <v>25</v>
      </c>
      <c r="H70" s="470">
        <v>1822</v>
      </c>
      <c r="I70" s="479" t="s">
        <v>832</v>
      </c>
      <c r="J70" s="479">
        <v>404</v>
      </c>
      <c r="K70" s="709" t="s">
        <v>2391</v>
      </c>
      <c r="L70" s="502" t="s">
        <v>2392</v>
      </c>
      <c r="M70" s="479" t="s">
        <v>74</v>
      </c>
      <c r="N70" s="503" t="s">
        <v>2979</v>
      </c>
      <c r="O70" s="745" t="s">
        <v>6667</v>
      </c>
      <c r="P70" s="181">
        <v>44773</v>
      </c>
      <c r="Q70" s="181">
        <v>44804</v>
      </c>
      <c r="R70" s="495">
        <v>582000</v>
      </c>
      <c r="S70" s="495">
        <v>582000</v>
      </c>
      <c r="T70" s="495"/>
      <c r="U70" s="301"/>
      <c r="V70" s="773"/>
      <c r="W70" s="501"/>
    </row>
    <row r="71" spans="1:23" s="39" customFormat="1" x14ac:dyDescent="0.2">
      <c r="A71" s="461">
        <v>1822</v>
      </c>
      <c r="B71" s="531">
        <v>58</v>
      </c>
      <c r="C71" s="470">
        <v>7</v>
      </c>
      <c r="D71" s="470" t="s">
        <v>25</v>
      </c>
      <c r="E71" s="470">
        <v>3419</v>
      </c>
      <c r="F71" s="470">
        <v>5222</v>
      </c>
      <c r="G71" s="470" t="s">
        <v>25</v>
      </c>
      <c r="H71" s="470">
        <v>1822</v>
      </c>
      <c r="I71" s="497" t="s">
        <v>717</v>
      </c>
      <c r="J71" s="497">
        <v>203</v>
      </c>
      <c r="K71" s="713">
        <v>22822399</v>
      </c>
      <c r="L71" s="498" t="s">
        <v>2254</v>
      </c>
      <c r="M71" s="497" t="s">
        <v>28</v>
      </c>
      <c r="N71" s="499" t="s">
        <v>6926</v>
      </c>
      <c r="O71" s="745" t="s">
        <v>6667</v>
      </c>
      <c r="P71" s="181">
        <v>44773</v>
      </c>
      <c r="Q71" s="181">
        <v>44804</v>
      </c>
      <c r="R71" s="495">
        <v>261900</v>
      </c>
      <c r="S71" s="495">
        <v>261900</v>
      </c>
      <c r="T71" s="495"/>
      <c r="U71" s="301"/>
      <c r="V71" s="773"/>
      <c r="W71" s="501"/>
    </row>
    <row r="72" spans="1:23" s="39" customFormat="1" ht="25.5" x14ac:dyDescent="0.2">
      <c r="A72" s="461">
        <v>1822</v>
      </c>
      <c r="B72" s="531">
        <v>59</v>
      </c>
      <c r="C72" s="470">
        <v>7</v>
      </c>
      <c r="D72" s="470" t="s">
        <v>25</v>
      </c>
      <c r="E72" s="470">
        <v>3419</v>
      </c>
      <c r="F72" s="470">
        <v>5222</v>
      </c>
      <c r="G72" s="470" t="s">
        <v>25</v>
      </c>
      <c r="H72" s="470">
        <v>1822</v>
      </c>
      <c r="I72" s="479" t="s">
        <v>717</v>
      </c>
      <c r="J72" s="479">
        <v>506</v>
      </c>
      <c r="K72" s="709">
        <v>66609895</v>
      </c>
      <c r="L72" s="502" t="s">
        <v>1951</v>
      </c>
      <c r="M72" s="479" t="s">
        <v>163</v>
      </c>
      <c r="N72" s="503" t="s">
        <v>6927</v>
      </c>
      <c r="O72" s="745" t="s">
        <v>6667</v>
      </c>
      <c r="P72" s="181">
        <v>44773</v>
      </c>
      <c r="Q72" s="181">
        <v>44804</v>
      </c>
      <c r="R72" s="495">
        <v>640200</v>
      </c>
      <c r="S72" s="495">
        <v>640200</v>
      </c>
      <c r="T72" s="495"/>
      <c r="U72" s="301"/>
      <c r="V72" s="773"/>
      <c r="W72" s="501"/>
    </row>
    <row r="73" spans="1:23" s="39" customFormat="1" x14ac:dyDescent="0.2">
      <c r="A73" s="461">
        <v>1822</v>
      </c>
      <c r="B73" s="531">
        <v>60</v>
      </c>
      <c r="C73" s="470">
        <v>7</v>
      </c>
      <c r="D73" s="470" t="s">
        <v>25</v>
      </c>
      <c r="E73" s="470">
        <v>3419</v>
      </c>
      <c r="F73" s="470">
        <v>5222</v>
      </c>
      <c r="G73" s="470" t="s">
        <v>25</v>
      </c>
      <c r="H73" s="470">
        <v>1822</v>
      </c>
      <c r="I73" s="497" t="s">
        <v>717</v>
      </c>
      <c r="J73" s="497">
        <v>203</v>
      </c>
      <c r="K73" s="713" t="s">
        <v>2942</v>
      </c>
      <c r="L73" s="498" t="s">
        <v>2943</v>
      </c>
      <c r="M73" s="497" t="s">
        <v>28</v>
      </c>
      <c r="N73" s="499" t="s">
        <v>6928</v>
      </c>
      <c r="O73" s="745" t="s">
        <v>6667</v>
      </c>
      <c r="P73" s="181">
        <v>44773</v>
      </c>
      <c r="Q73" s="181">
        <v>44804</v>
      </c>
      <c r="R73" s="495">
        <v>349200</v>
      </c>
      <c r="S73" s="495">
        <v>349200</v>
      </c>
      <c r="T73" s="495"/>
      <c r="U73" s="301"/>
      <c r="V73" s="773"/>
      <c r="W73" s="501"/>
    </row>
    <row r="74" spans="1:23" s="39" customFormat="1" x14ac:dyDescent="0.2">
      <c r="A74" s="461">
        <v>1822</v>
      </c>
      <c r="B74" s="531">
        <v>61</v>
      </c>
      <c r="C74" s="470">
        <v>7</v>
      </c>
      <c r="D74" s="470" t="s">
        <v>25</v>
      </c>
      <c r="E74" s="470">
        <v>3419</v>
      </c>
      <c r="F74" s="470">
        <v>5222</v>
      </c>
      <c r="G74" s="470" t="s">
        <v>25</v>
      </c>
      <c r="H74" s="470">
        <v>1822</v>
      </c>
      <c r="I74" s="479" t="s">
        <v>832</v>
      </c>
      <c r="J74" s="479">
        <v>203</v>
      </c>
      <c r="K74" s="709">
        <v>22890220</v>
      </c>
      <c r="L74" s="502" t="s">
        <v>2935</v>
      </c>
      <c r="M74" s="497" t="s">
        <v>28</v>
      </c>
      <c r="N74" s="503" t="s">
        <v>6929</v>
      </c>
      <c r="O74" s="745" t="s">
        <v>6667</v>
      </c>
      <c r="P74" s="181">
        <v>44773</v>
      </c>
      <c r="Q74" s="181">
        <v>44804</v>
      </c>
      <c r="R74" s="495">
        <v>582000</v>
      </c>
      <c r="S74" s="495">
        <v>582000</v>
      </c>
      <c r="T74" s="495"/>
      <c r="U74" s="301"/>
      <c r="V74" s="773"/>
      <c r="W74" s="501"/>
    </row>
    <row r="75" spans="1:23" s="39" customFormat="1" ht="25.5" x14ac:dyDescent="0.2">
      <c r="A75" s="474">
        <v>0</v>
      </c>
      <c r="B75" s="531">
        <v>62</v>
      </c>
      <c r="C75" s="470">
        <v>7</v>
      </c>
      <c r="D75" s="470" t="s">
        <v>25</v>
      </c>
      <c r="E75" s="470">
        <v>3419</v>
      </c>
      <c r="F75" s="470">
        <v>5222</v>
      </c>
      <c r="G75" s="470" t="s">
        <v>25</v>
      </c>
      <c r="H75" s="470">
        <v>1641</v>
      </c>
      <c r="I75" s="470" t="s">
        <v>717</v>
      </c>
      <c r="J75" s="470">
        <v>203</v>
      </c>
      <c r="K75" s="717" t="s">
        <v>6930</v>
      </c>
      <c r="L75" s="471" t="s">
        <v>2146</v>
      </c>
      <c r="M75" s="470" t="s">
        <v>28</v>
      </c>
      <c r="N75" s="471" t="s">
        <v>6931</v>
      </c>
      <c r="O75" s="743" t="s">
        <v>30</v>
      </c>
      <c r="P75" s="472">
        <v>44742</v>
      </c>
      <c r="Q75" s="472">
        <v>44773</v>
      </c>
      <c r="R75" s="549">
        <v>150000</v>
      </c>
      <c r="S75" s="549">
        <v>150000</v>
      </c>
      <c r="T75" s="469"/>
      <c r="U75" s="301"/>
      <c r="V75" s="773"/>
      <c r="W75" s="302"/>
    </row>
    <row r="76" spans="1:23" s="39" customFormat="1" ht="38.25" x14ac:dyDescent="0.2">
      <c r="A76" s="461">
        <v>1368</v>
      </c>
      <c r="B76" s="531">
        <v>63</v>
      </c>
      <c r="C76" s="470">
        <v>13</v>
      </c>
      <c r="D76" s="470" t="s">
        <v>25</v>
      </c>
      <c r="E76" s="470">
        <v>3312</v>
      </c>
      <c r="F76" s="475">
        <v>5222</v>
      </c>
      <c r="G76" s="470" t="s">
        <v>25</v>
      </c>
      <c r="H76" s="470">
        <v>1368</v>
      </c>
      <c r="I76" s="475" t="s">
        <v>717</v>
      </c>
      <c r="J76" s="475">
        <v>203</v>
      </c>
      <c r="K76" s="717">
        <v>68081448</v>
      </c>
      <c r="L76" s="513" t="s">
        <v>6932</v>
      </c>
      <c r="M76" s="475" t="s">
        <v>28</v>
      </c>
      <c r="N76" s="513" t="s">
        <v>6933</v>
      </c>
      <c r="O76" s="577" t="s">
        <v>6877</v>
      </c>
      <c r="P76" s="514">
        <v>44926</v>
      </c>
      <c r="Q76" s="514">
        <v>44957</v>
      </c>
      <c r="R76" s="228">
        <v>97000</v>
      </c>
      <c r="S76" s="228">
        <v>97000</v>
      </c>
      <c r="T76" s="228"/>
      <c r="U76" s="228"/>
      <c r="V76" s="771"/>
      <c r="W76" s="477"/>
    </row>
    <row r="77" spans="1:23" s="39" customFormat="1" x14ac:dyDescent="0.2">
      <c r="A77" s="474">
        <v>0</v>
      </c>
      <c r="B77" s="531">
        <v>64</v>
      </c>
      <c r="C77" s="470">
        <v>13</v>
      </c>
      <c r="D77" s="470" t="s">
        <v>25</v>
      </c>
      <c r="E77" s="470">
        <v>3316</v>
      </c>
      <c r="F77" s="470">
        <v>5222</v>
      </c>
      <c r="G77" s="470" t="s">
        <v>25</v>
      </c>
      <c r="H77" s="470">
        <v>1374</v>
      </c>
      <c r="I77" s="470" t="s">
        <v>717</v>
      </c>
      <c r="J77" s="470">
        <v>518</v>
      </c>
      <c r="K77" s="717">
        <v>7283407</v>
      </c>
      <c r="L77" s="513" t="s">
        <v>6934</v>
      </c>
      <c r="M77" s="470" t="s">
        <v>5307</v>
      </c>
      <c r="N77" s="513" t="s">
        <v>6935</v>
      </c>
      <c r="O77" s="743" t="s">
        <v>6936</v>
      </c>
      <c r="P77" s="472">
        <v>45291</v>
      </c>
      <c r="Q77" s="472">
        <v>45322</v>
      </c>
      <c r="R77" s="521">
        <v>100000</v>
      </c>
      <c r="S77" s="538"/>
      <c r="T77" s="521">
        <v>100000</v>
      </c>
      <c r="U77" s="228"/>
      <c r="V77" s="771"/>
      <c r="W77" s="587">
        <v>100000</v>
      </c>
    </row>
    <row r="78" spans="1:23" s="39" customFormat="1" x14ac:dyDescent="0.2">
      <c r="A78" s="1398">
        <v>0</v>
      </c>
      <c r="B78" s="531">
        <v>65</v>
      </c>
      <c r="C78" s="470">
        <v>14</v>
      </c>
      <c r="D78" s="550" t="s">
        <v>25</v>
      </c>
      <c r="E78" s="470">
        <v>5599</v>
      </c>
      <c r="F78" s="470">
        <v>6322</v>
      </c>
      <c r="G78" s="550" t="s">
        <v>25</v>
      </c>
      <c r="H78" s="470">
        <v>1168</v>
      </c>
      <c r="I78" s="475" t="s">
        <v>717</v>
      </c>
      <c r="J78" s="470">
        <v>309</v>
      </c>
      <c r="K78" s="709" t="s">
        <v>1464</v>
      </c>
      <c r="L78" s="513" t="s">
        <v>1465</v>
      </c>
      <c r="M78" s="475" t="s">
        <v>1466</v>
      </c>
      <c r="N78" s="513" t="s">
        <v>6937</v>
      </c>
      <c r="O78" s="743" t="s">
        <v>6565</v>
      </c>
      <c r="P78" s="532">
        <v>44742</v>
      </c>
      <c r="Q78" s="532">
        <v>44773</v>
      </c>
      <c r="R78" s="469">
        <v>170000</v>
      </c>
      <c r="S78" s="469">
        <v>170000</v>
      </c>
      <c r="T78" s="228"/>
      <c r="U78" s="228"/>
      <c r="V78" s="778"/>
      <c r="W78" s="540"/>
    </row>
    <row r="79" spans="1:23" s="39" customFormat="1" ht="25.5" x14ac:dyDescent="0.2">
      <c r="A79" s="474">
        <v>0</v>
      </c>
      <c r="B79" s="531">
        <v>66</v>
      </c>
      <c r="C79" s="470">
        <v>14</v>
      </c>
      <c r="D79" s="470" t="s">
        <v>25</v>
      </c>
      <c r="E79" s="470">
        <v>5599</v>
      </c>
      <c r="F79" s="470">
        <v>5222</v>
      </c>
      <c r="G79" s="470" t="s">
        <v>25</v>
      </c>
      <c r="H79" s="470">
        <v>1003</v>
      </c>
      <c r="I79" s="470" t="s">
        <v>832</v>
      </c>
      <c r="J79" s="475">
        <v>316</v>
      </c>
      <c r="K79" s="717" t="s">
        <v>6938</v>
      </c>
      <c r="L79" s="513" t="s">
        <v>6939</v>
      </c>
      <c r="M79" s="488" t="s">
        <v>842</v>
      </c>
      <c r="N79" s="513" t="s">
        <v>6940</v>
      </c>
      <c r="O79" s="743" t="s">
        <v>6560</v>
      </c>
      <c r="P79" s="181">
        <v>44804</v>
      </c>
      <c r="Q79" s="181">
        <v>44834</v>
      </c>
      <c r="R79" s="469">
        <v>150000</v>
      </c>
      <c r="S79" s="469">
        <v>150000</v>
      </c>
      <c r="T79" s="469"/>
      <c r="U79" s="469"/>
      <c r="V79" s="778"/>
      <c r="W79" s="490"/>
    </row>
    <row r="80" spans="1:23" s="39" customFormat="1" x14ac:dyDescent="0.2">
      <c r="A80" s="461">
        <v>0</v>
      </c>
      <c r="B80" s="531">
        <v>67</v>
      </c>
      <c r="C80" s="470">
        <v>14</v>
      </c>
      <c r="D80" s="523" t="s">
        <v>25</v>
      </c>
      <c r="E80" s="470">
        <v>3429</v>
      </c>
      <c r="F80" s="475">
        <v>6322</v>
      </c>
      <c r="G80" s="542" t="s">
        <v>25</v>
      </c>
      <c r="H80" s="470">
        <v>1003</v>
      </c>
      <c r="I80" s="475" t="s">
        <v>717</v>
      </c>
      <c r="J80" s="475">
        <v>308</v>
      </c>
      <c r="K80" s="717" t="s">
        <v>6941</v>
      </c>
      <c r="L80" s="513" t="s">
        <v>6942</v>
      </c>
      <c r="M80" s="488" t="s">
        <v>1283</v>
      </c>
      <c r="N80" s="513" t="s">
        <v>6943</v>
      </c>
      <c r="O80" s="743" t="s">
        <v>6653</v>
      </c>
      <c r="P80" s="181">
        <v>44742</v>
      </c>
      <c r="Q80" s="181">
        <v>44773</v>
      </c>
      <c r="R80" s="469">
        <v>190000</v>
      </c>
      <c r="S80" s="469">
        <v>190000</v>
      </c>
      <c r="T80" s="469"/>
      <c r="U80" s="301"/>
      <c r="V80" s="773"/>
      <c r="W80" s="490"/>
    </row>
    <row r="81" spans="1:23" s="39" customFormat="1" x14ac:dyDescent="0.2">
      <c r="A81" s="461">
        <v>0</v>
      </c>
      <c r="B81" s="531">
        <v>68</v>
      </c>
      <c r="C81" s="470">
        <v>14</v>
      </c>
      <c r="D81" s="470" t="s">
        <v>25</v>
      </c>
      <c r="E81" s="470">
        <v>2143</v>
      </c>
      <c r="F81" s="475">
        <v>6322</v>
      </c>
      <c r="G81" s="470" t="s">
        <v>25</v>
      </c>
      <c r="H81" s="470">
        <v>1003</v>
      </c>
      <c r="I81" s="487" t="s">
        <v>717</v>
      </c>
      <c r="J81" s="475">
        <v>510</v>
      </c>
      <c r="K81" s="711" t="s">
        <v>6944</v>
      </c>
      <c r="L81" s="489" t="s">
        <v>6945</v>
      </c>
      <c r="M81" s="488" t="s">
        <v>248</v>
      </c>
      <c r="N81" s="489" t="s">
        <v>6946</v>
      </c>
      <c r="O81" s="743" t="s">
        <v>6653</v>
      </c>
      <c r="P81" s="181">
        <v>44712</v>
      </c>
      <c r="Q81" s="181">
        <v>44742</v>
      </c>
      <c r="R81" s="469">
        <v>300000</v>
      </c>
      <c r="S81" s="469">
        <v>96800</v>
      </c>
      <c r="T81" s="469">
        <v>203200</v>
      </c>
      <c r="U81" s="469"/>
      <c r="V81" s="769">
        <v>203200</v>
      </c>
      <c r="W81" s="490"/>
    </row>
    <row r="82" spans="1:23" s="39" customFormat="1" x14ac:dyDescent="0.2">
      <c r="A82" s="474">
        <v>0</v>
      </c>
      <c r="B82" s="531">
        <v>69</v>
      </c>
      <c r="C82" s="470">
        <v>14</v>
      </c>
      <c r="D82" s="470" t="s">
        <v>25</v>
      </c>
      <c r="E82" s="470">
        <v>3326</v>
      </c>
      <c r="F82" s="470">
        <v>5222</v>
      </c>
      <c r="G82" s="470" t="s">
        <v>25</v>
      </c>
      <c r="H82" s="470">
        <v>1003</v>
      </c>
      <c r="I82" s="487" t="s">
        <v>832</v>
      </c>
      <c r="J82" s="475">
        <v>102</v>
      </c>
      <c r="K82" s="711" t="s">
        <v>2320</v>
      </c>
      <c r="L82" s="489" t="s">
        <v>2321</v>
      </c>
      <c r="M82" s="488" t="s">
        <v>80</v>
      </c>
      <c r="N82" s="489" t="s">
        <v>6947</v>
      </c>
      <c r="O82" s="743" t="s">
        <v>6667</v>
      </c>
      <c r="P82" s="181">
        <v>44651</v>
      </c>
      <c r="Q82" s="181">
        <v>44681</v>
      </c>
      <c r="R82" s="469">
        <v>65000</v>
      </c>
      <c r="S82" s="469">
        <v>65000</v>
      </c>
      <c r="T82" s="469"/>
      <c r="U82" s="469"/>
      <c r="V82" s="769"/>
      <c r="W82" s="490"/>
    </row>
    <row r="83" spans="1:23" s="39" customFormat="1" x14ac:dyDescent="0.2">
      <c r="A83" s="474">
        <v>0</v>
      </c>
      <c r="B83" s="531">
        <v>70</v>
      </c>
      <c r="C83" s="470">
        <v>14</v>
      </c>
      <c r="D83" s="470" t="s">
        <v>25</v>
      </c>
      <c r="E83" s="470">
        <v>3419</v>
      </c>
      <c r="F83" s="470">
        <v>5222</v>
      </c>
      <c r="G83" s="470" t="s">
        <v>25</v>
      </c>
      <c r="H83" s="470">
        <v>1003</v>
      </c>
      <c r="I83" s="470" t="s">
        <v>717</v>
      </c>
      <c r="J83" s="470">
        <v>321</v>
      </c>
      <c r="K83" s="717">
        <v>48480321</v>
      </c>
      <c r="L83" s="513" t="s">
        <v>6948</v>
      </c>
      <c r="M83" s="470" t="s">
        <v>5815</v>
      </c>
      <c r="N83" s="513" t="s">
        <v>6949</v>
      </c>
      <c r="O83" s="743" t="s">
        <v>6861</v>
      </c>
      <c r="P83" s="472">
        <v>44592</v>
      </c>
      <c r="Q83" s="472">
        <v>44620</v>
      </c>
      <c r="R83" s="521">
        <v>40000</v>
      </c>
      <c r="S83" s="521">
        <v>40000</v>
      </c>
      <c r="T83" s="469"/>
      <c r="U83" s="469"/>
      <c r="V83" s="769"/>
      <c r="W83" s="490"/>
    </row>
    <row r="84" spans="1:23" s="39" customFormat="1" x14ac:dyDescent="0.2">
      <c r="A84" s="474">
        <v>0</v>
      </c>
      <c r="B84" s="531">
        <v>71</v>
      </c>
      <c r="C84" s="470">
        <v>14</v>
      </c>
      <c r="D84" s="470" t="s">
        <v>25</v>
      </c>
      <c r="E84" s="470">
        <v>3319</v>
      </c>
      <c r="F84" s="470">
        <v>5222</v>
      </c>
      <c r="G84" s="470" t="s">
        <v>25</v>
      </c>
      <c r="H84" s="470">
        <v>1003</v>
      </c>
      <c r="I84" s="470" t="s">
        <v>717</v>
      </c>
      <c r="J84" s="470">
        <v>203</v>
      </c>
      <c r="K84" s="717">
        <v>11709952</v>
      </c>
      <c r="L84" s="513" t="s">
        <v>6950</v>
      </c>
      <c r="M84" s="470" t="s">
        <v>28</v>
      </c>
      <c r="N84" s="513" t="s">
        <v>6951</v>
      </c>
      <c r="O84" s="743" t="s">
        <v>6861</v>
      </c>
      <c r="P84" s="472">
        <v>44742</v>
      </c>
      <c r="Q84" s="472">
        <v>44773</v>
      </c>
      <c r="R84" s="521">
        <v>80000</v>
      </c>
      <c r="S84" s="521">
        <v>80000</v>
      </c>
      <c r="T84" s="469"/>
      <c r="U84" s="469"/>
      <c r="V84" s="769"/>
      <c r="W84" s="490"/>
    </row>
    <row r="85" spans="1:23" s="39" customFormat="1" x14ac:dyDescent="0.2">
      <c r="A85" s="474">
        <v>0</v>
      </c>
      <c r="B85" s="531">
        <v>72</v>
      </c>
      <c r="C85" s="470">
        <v>14</v>
      </c>
      <c r="D85" s="470" t="s">
        <v>25</v>
      </c>
      <c r="E85" s="470">
        <v>3419</v>
      </c>
      <c r="F85" s="470">
        <v>5222</v>
      </c>
      <c r="G85" s="470" t="s">
        <v>25</v>
      </c>
      <c r="H85" s="470">
        <v>1003</v>
      </c>
      <c r="I85" s="470" t="s">
        <v>832</v>
      </c>
      <c r="J85" s="470">
        <v>404</v>
      </c>
      <c r="K85" s="717" t="s">
        <v>2388</v>
      </c>
      <c r="L85" s="513" t="s">
        <v>2389</v>
      </c>
      <c r="M85" s="470" t="s">
        <v>74</v>
      </c>
      <c r="N85" s="513" t="s">
        <v>6952</v>
      </c>
      <c r="O85" s="743" t="s">
        <v>6861</v>
      </c>
      <c r="P85" s="472">
        <v>44834</v>
      </c>
      <c r="Q85" s="472">
        <v>44865</v>
      </c>
      <c r="R85" s="521">
        <v>25000</v>
      </c>
      <c r="S85" s="521">
        <v>25000</v>
      </c>
      <c r="T85" s="469"/>
      <c r="U85" s="469"/>
      <c r="V85" s="769"/>
      <c r="W85" s="490"/>
    </row>
    <row r="86" spans="1:23" s="39" customFormat="1" x14ac:dyDescent="0.2">
      <c r="A86" s="474">
        <v>0</v>
      </c>
      <c r="B86" s="531">
        <v>73</v>
      </c>
      <c r="C86" s="470">
        <v>14</v>
      </c>
      <c r="D86" s="470" t="s">
        <v>25</v>
      </c>
      <c r="E86" s="470">
        <v>3419</v>
      </c>
      <c r="F86" s="470">
        <v>6322</v>
      </c>
      <c r="G86" s="470" t="s">
        <v>25</v>
      </c>
      <c r="H86" s="470">
        <v>1003</v>
      </c>
      <c r="I86" s="470" t="s">
        <v>717</v>
      </c>
      <c r="J86" s="470">
        <v>203</v>
      </c>
      <c r="K86" s="717">
        <v>15529495</v>
      </c>
      <c r="L86" s="513" t="s">
        <v>6953</v>
      </c>
      <c r="M86" s="470" t="s">
        <v>28</v>
      </c>
      <c r="N86" s="513" t="s">
        <v>6954</v>
      </c>
      <c r="O86" s="743" t="s">
        <v>6861</v>
      </c>
      <c r="P86" s="472">
        <v>44651</v>
      </c>
      <c r="Q86" s="472">
        <v>44681</v>
      </c>
      <c r="R86" s="521">
        <v>115000</v>
      </c>
      <c r="S86" s="521">
        <v>115000</v>
      </c>
      <c r="T86" s="521"/>
      <c r="U86" s="301"/>
      <c r="V86" s="773"/>
      <c r="W86" s="507"/>
    </row>
    <row r="87" spans="1:23" s="39" customFormat="1" x14ac:dyDescent="0.2">
      <c r="A87" s="474">
        <v>0</v>
      </c>
      <c r="B87" s="531">
        <v>74</v>
      </c>
      <c r="C87" s="470">
        <v>14</v>
      </c>
      <c r="D87" s="470" t="s">
        <v>25</v>
      </c>
      <c r="E87" s="470">
        <v>5512</v>
      </c>
      <c r="F87" s="470">
        <v>5222</v>
      </c>
      <c r="G87" s="470" t="s">
        <v>25</v>
      </c>
      <c r="H87" s="470">
        <v>1003</v>
      </c>
      <c r="I87" s="470" t="s">
        <v>832</v>
      </c>
      <c r="J87" s="470">
        <v>404</v>
      </c>
      <c r="K87" s="717">
        <v>63434989</v>
      </c>
      <c r="L87" s="513" t="s">
        <v>6955</v>
      </c>
      <c r="M87" s="470" t="s">
        <v>74</v>
      </c>
      <c r="N87" s="513" t="s">
        <v>6956</v>
      </c>
      <c r="O87" s="743" t="s">
        <v>6861</v>
      </c>
      <c r="P87" s="472">
        <v>44592</v>
      </c>
      <c r="Q87" s="472">
        <v>44620</v>
      </c>
      <c r="R87" s="521">
        <v>50000</v>
      </c>
      <c r="S87" s="521">
        <v>50000</v>
      </c>
      <c r="T87" s="521"/>
      <c r="U87" s="301"/>
      <c r="V87" s="773"/>
      <c r="W87" s="507"/>
    </row>
    <row r="88" spans="1:23" s="39" customFormat="1" x14ac:dyDescent="0.2">
      <c r="A88" s="478">
        <v>0</v>
      </c>
      <c r="B88" s="531">
        <v>75</v>
      </c>
      <c r="C88" s="470">
        <v>14</v>
      </c>
      <c r="D88" s="470" t="s">
        <v>25</v>
      </c>
      <c r="E88" s="470">
        <v>3319</v>
      </c>
      <c r="F88" s="470">
        <v>5222</v>
      </c>
      <c r="G88" s="470" t="s">
        <v>25</v>
      </c>
      <c r="H88" s="470">
        <v>1003</v>
      </c>
      <c r="I88" s="470" t="s">
        <v>717</v>
      </c>
      <c r="J88" s="470">
        <v>407</v>
      </c>
      <c r="K88" s="717" t="s">
        <v>6957</v>
      </c>
      <c r="L88" s="513" t="s">
        <v>6958</v>
      </c>
      <c r="M88" s="470" t="s">
        <v>391</v>
      </c>
      <c r="N88" s="513" t="s">
        <v>6959</v>
      </c>
      <c r="O88" s="743" t="s">
        <v>6861</v>
      </c>
      <c r="P88" s="472">
        <v>44742</v>
      </c>
      <c r="Q88" s="472">
        <v>44773</v>
      </c>
      <c r="R88" s="521">
        <v>100000</v>
      </c>
      <c r="S88" s="521">
        <v>100000</v>
      </c>
      <c r="T88" s="521"/>
      <c r="U88" s="301"/>
      <c r="V88" s="773"/>
      <c r="W88" s="507"/>
    </row>
    <row r="89" spans="1:23" s="43" customFormat="1" x14ac:dyDescent="0.2">
      <c r="A89" s="478">
        <v>0</v>
      </c>
      <c r="B89" s="531">
        <v>76</v>
      </c>
      <c r="C89" s="470">
        <v>14</v>
      </c>
      <c r="D89" s="470" t="s">
        <v>25</v>
      </c>
      <c r="E89" s="462">
        <v>3419</v>
      </c>
      <c r="F89" s="462">
        <v>5222</v>
      </c>
      <c r="G89" s="470" t="s">
        <v>25</v>
      </c>
      <c r="H89" s="462">
        <v>1003</v>
      </c>
      <c r="I89" s="462" t="s">
        <v>717</v>
      </c>
      <c r="J89" s="462">
        <v>407</v>
      </c>
      <c r="K89" s="714">
        <v>13690655</v>
      </c>
      <c r="L89" s="506" t="s">
        <v>6960</v>
      </c>
      <c r="M89" s="462" t="s">
        <v>737</v>
      </c>
      <c r="N89" s="506" t="s">
        <v>6961</v>
      </c>
      <c r="O89" s="743" t="s">
        <v>6861</v>
      </c>
      <c r="P89" s="472">
        <v>44620</v>
      </c>
      <c r="Q89" s="472">
        <v>44651</v>
      </c>
      <c r="R89" s="521">
        <v>200000</v>
      </c>
      <c r="S89" s="521">
        <v>200000</v>
      </c>
      <c r="T89" s="521"/>
      <c r="U89" s="301"/>
      <c r="V89" s="773"/>
      <c r="W89" s="507"/>
    </row>
    <row r="90" spans="1:23" s="39" customFormat="1" x14ac:dyDescent="0.2">
      <c r="A90" s="478">
        <v>0</v>
      </c>
      <c r="B90" s="531">
        <v>77</v>
      </c>
      <c r="C90" s="470">
        <v>14</v>
      </c>
      <c r="D90" s="470" t="s">
        <v>25</v>
      </c>
      <c r="E90" s="470">
        <v>3419</v>
      </c>
      <c r="F90" s="470">
        <v>6322</v>
      </c>
      <c r="G90" s="470" t="s">
        <v>25</v>
      </c>
      <c r="H90" s="470">
        <v>1003</v>
      </c>
      <c r="I90" s="462" t="s">
        <v>717</v>
      </c>
      <c r="J90" s="462">
        <v>407</v>
      </c>
      <c r="K90" s="714">
        <v>64327451</v>
      </c>
      <c r="L90" s="506" t="s">
        <v>6962</v>
      </c>
      <c r="M90" s="462" t="s">
        <v>737</v>
      </c>
      <c r="N90" s="506" t="s">
        <v>6963</v>
      </c>
      <c r="O90" s="743" t="s">
        <v>6861</v>
      </c>
      <c r="P90" s="472">
        <v>44712</v>
      </c>
      <c r="Q90" s="472">
        <v>44742</v>
      </c>
      <c r="R90" s="521">
        <v>170000</v>
      </c>
      <c r="S90" s="521">
        <v>170000</v>
      </c>
      <c r="T90" s="521"/>
      <c r="U90" s="551"/>
      <c r="V90" s="773"/>
      <c r="W90" s="507"/>
    </row>
    <row r="91" spans="1:23" s="39" customFormat="1" x14ac:dyDescent="0.2">
      <c r="A91" s="478">
        <v>0</v>
      </c>
      <c r="B91" s="531">
        <v>78</v>
      </c>
      <c r="C91" s="470">
        <v>14</v>
      </c>
      <c r="D91" s="470" t="s">
        <v>25</v>
      </c>
      <c r="E91" s="470">
        <v>3399</v>
      </c>
      <c r="F91" s="470">
        <v>5222</v>
      </c>
      <c r="G91" s="470" t="s">
        <v>25</v>
      </c>
      <c r="H91" s="470">
        <v>1003</v>
      </c>
      <c r="I91" s="462" t="s">
        <v>717</v>
      </c>
      <c r="J91" s="462">
        <v>203</v>
      </c>
      <c r="K91" s="714">
        <v>60556650</v>
      </c>
      <c r="L91" s="506" t="s">
        <v>6964</v>
      </c>
      <c r="M91" s="462" t="s">
        <v>28</v>
      </c>
      <c r="N91" s="506" t="s">
        <v>6965</v>
      </c>
      <c r="O91" s="743" t="s">
        <v>6861</v>
      </c>
      <c r="P91" s="472">
        <v>44926</v>
      </c>
      <c r="Q91" s="472">
        <v>44957</v>
      </c>
      <c r="R91" s="521">
        <v>150000</v>
      </c>
      <c r="S91" s="521">
        <v>150000</v>
      </c>
      <c r="T91" s="521"/>
      <c r="U91" s="551"/>
      <c r="V91" s="773"/>
      <c r="W91" s="507"/>
    </row>
    <row r="92" spans="1:23" s="39" customFormat="1" x14ac:dyDescent="0.2">
      <c r="A92" s="478">
        <v>0</v>
      </c>
      <c r="B92" s="531">
        <v>79</v>
      </c>
      <c r="C92" s="470">
        <v>14</v>
      </c>
      <c r="D92" s="470" t="s">
        <v>25</v>
      </c>
      <c r="E92" s="470">
        <v>3419</v>
      </c>
      <c r="F92" s="470">
        <v>5222</v>
      </c>
      <c r="G92" s="470" t="s">
        <v>25</v>
      </c>
      <c r="H92" s="470">
        <v>1003</v>
      </c>
      <c r="I92" s="462" t="s">
        <v>832</v>
      </c>
      <c r="J92" s="462">
        <v>102</v>
      </c>
      <c r="K92" s="714">
        <v>75042070</v>
      </c>
      <c r="L92" s="506" t="s">
        <v>3017</v>
      </c>
      <c r="M92" s="462" t="s">
        <v>1146</v>
      </c>
      <c r="N92" s="506" t="s">
        <v>6966</v>
      </c>
      <c r="O92" s="743" t="s">
        <v>6861</v>
      </c>
      <c r="P92" s="472">
        <v>44592</v>
      </c>
      <c r="Q92" s="472">
        <v>44620</v>
      </c>
      <c r="R92" s="521">
        <v>60000</v>
      </c>
      <c r="S92" s="521">
        <v>60000</v>
      </c>
      <c r="T92" s="521"/>
      <c r="U92" s="551"/>
      <c r="V92" s="773"/>
      <c r="W92" s="507"/>
    </row>
    <row r="93" spans="1:23" s="39" customFormat="1" x14ac:dyDescent="0.2">
      <c r="A93" s="478">
        <v>0</v>
      </c>
      <c r="B93" s="531">
        <v>80</v>
      </c>
      <c r="C93" s="470">
        <v>14</v>
      </c>
      <c r="D93" s="470" t="s">
        <v>25</v>
      </c>
      <c r="E93" s="470">
        <v>2141</v>
      </c>
      <c r="F93" s="470">
        <v>5222</v>
      </c>
      <c r="G93" s="470" t="s">
        <v>25</v>
      </c>
      <c r="H93" s="470">
        <v>1003</v>
      </c>
      <c r="I93" s="462" t="s">
        <v>717</v>
      </c>
      <c r="J93" s="462">
        <v>203</v>
      </c>
      <c r="K93" s="714" t="s">
        <v>2674</v>
      </c>
      <c r="L93" s="506" t="s">
        <v>2675</v>
      </c>
      <c r="M93" s="462" t="s">
        <v>28</v>
      </c>
      <c r="N93" s="506" t="s">
        <v>2677</v>
      </c>
      <c r="O93" s="743" t="s">
        <v>6861</v>
      </c>
      <c r="P93" s="472">
        <v>44592</v>
      </c>
      <c r="Q93" s="472">
        <v>44620</v>
      </c>
      <c r="R93" s="521">
        <v>25000</v>
      </c>
      <c r="S93" s="521">
        <v>25000</v>
      </c>
      <c r="T93" s="521"/>
      <c r="U93" s="551"/>
      <c r="V93" s="773"/>
      <c r="W93" s="507"/>
    </row>
    <row r="94" spans="1:23" s="39" customFormat="1" x14ac:dyDescent="0.2">
      <c r="A94" s="478">
        <v>0</v>
      </c>
      <c r="B94" s="531">
        <v>81</v>
      </c>
      <c r="C94" s="470">
        <v>14</v>
      </c>
      <c r="D94" s="470" t="s">
        <v>25</v>
      </c>
      <c r="E94" s="470">
        <v>2141</v>
      </c>
      <c r="F94" s="470">
        <v>5222</v>
      </c>
      <c r="G94" s="470" t="s">
        <v>25</v>
      </c>
      <c r="H94" s="470">
        <v>1003</v>
      </c>
      <c r="I94" s="462" t="s">
        <v>717</v>
      </c>
      <c r="J94" s="462">
        <v>203</v>
      </c>
      <c r="K94" s="714" t="s">
        <v>2674</v>
      </c>
      <c r="L94" s="506" t="s">
        <v>2675</v>
      </c>
      <c r="M94" s="462" t="s">
        <v>28</v>
      </c>
      <c r="N94" s="506" t="s">
        <v>6967</v>
      </c>
      <c r="O94" s="743" t="s">
        <v>6861</v>
      </c>
      <c r="P94" s="472">
        <v>44592</v>
      </c>
      <c r="Q94" s="472">
        <v>44620</v>
      </c>
      <c r="R94" s="521">
        <v>25000</v>
      </c>
      <c r="S94" s="521">
        <v>25000</v>
      </c>
      <c r="T94" s="521"/>
      <c r="U94" s="551"/>
      <c r="V94" s="773"/>
      <c r="W94" s="507"/>
    </row>
    <row r="95" spans="1:23" s="39" customFormat="1" x14ac:dyDescent="0.2">
      <c r="A95" s="478">
        <v>0</v>
      </c>
      <c r="B95" s="531">
        <v>82</v>
      </c>
      <c r="C95" s="470">
        <v>14</v>
      </c>
      <c r="D95" s="470" t="s">
        <v>25</v>
      </c>
      <c r="E95" s="470">
        <v>3421</v>
      </c>
      <c r="F95" s="470">
        <v>5222</v>
      </c>
      <c r="G95" s="470" t="s">
        <v>25</v>
      </c>
      <c r="H95" s="470">
        <v>1003</v>
      </c>
      <c r="I95" s="462" t="s">
        <v>717</v>
      </c>
      <c r="J95" s="462">
        <v>203</v>
      </c>
      <c r="K95" s="714">
        <v>26525003</v>
      </c>
      <c r="L95" s="506" t="s">
        <v>6968</v>
      </c>
      <c r="M95" s="462" t="s">
        <v>28</v>
      </c>
      <c r="N95" s="506" t="s">
        <v>6969</v>
      </c>
      <c r="O95" s="743" t="s">
        <v>6861</v>
      </c>
      <c r="P95" s="472">
        <v>44926</v>
      </c>
      <c r="Q95" s="472">
        <v>44957</v>
      </c>
      <c r="R95" s="521">
        <v>115000</v>
      </c>
      <c r="S95" s="521">
        <v>115000</v>
      </c>
      <c r="T95" s="521"/>
      <c r="U95" s="551"/>
      <c r="V95" s="773"/>
      <c r="W95" s="507"/>
    </row>
    <row r="96" spans="1:23" s="39" customFormat="1" ht="25.5" x14ac:dyDescent="0.2">
      <c r="A96" s="478">
        <v>0</v>
      </c>
      <c r="B96" s="531">
        <v>83</v>
      </c>
      <c r="C96" s="470">
        <v>14</v>
      </c>
      <c r="D96" s="470" t="s">
        <v>25</v>
      </c>
      <c r="E96" s="470">
        <v>3429</v>
      </c>
      <c r="F96" s="470">
        <v>5222</v>
      </c>
      <c r="G96" s="470" t="s">
        <v>25</v>
      </c>
      <c r="H96" s="470">
        <v>1269</v>
      </c>
      <c r="I96" s="462" t="s">
        <v>832</v>
      </c>
      <c r="J96" s="462">
        <v>203</v>
      </c>
      <c r="K96" s="714" t="s">
        <v>1285</v>
      </c>
      <c r="L96" s="506" t="s">
        <v>6970</v>
      </c>
      <c r="M96" s="462" t="s">
        <v>28</v>
      </c>
      <c r="N96" s="506" t="s">
        <v>6971</v>
      </c>
      <c r="O96" s="743" t="s">
        <v>6861</v>
      </c>
      <c r="P96" s="472">
        <v>44742</v>
      </c>
      <c r="Q96" s="472">
        <v>44773</v>
      </c>
      <c r="R96" s="521">
        <v>180000</v>
      </c>
      <c r="S96" s="521">
        <v>180000</v>
      </c>
      <c r="T96" s="521"/>
      <c r="U96" s="551"/>
      <c r="V96" s="773"/>
      <c r="W96" s="507"/>
    </row>
    <row r="97" spans="1:23" s="39" customFormat="1" ht="25.5" x14ac:dyDescent="0.2">
      <c r="A97" s="478">
        <v>0</v>
      </c>
      <c r="B97" s="531">
        <v>84</v>
      </c>
      <c r="C97" s="470">
        <v>14</v>
      </c>
      <c r="D97" s="470" t="s">
        <v>25</v>
      </c>
      <c r="E97" s="470">
        <v>3421</v>
      </c>
      <c r="F97" s="470">
        <v>6322</v>
      </c>
      <c r="G97" s="470" t="s">
        <v>25</v>
      </c>
      <c r="H97" s="470">
        <v>1003</v>
      </c>
      <c r="I97" s="462" t="s">
        <v>717</v>
      </c>
      <c r="J97" s="462">
        <v>404</v>
      </c>
      <c r="K97" s="714" t="s">
        <v>6972</v>
      </c>
      <c r="L97" s="506" t="s">
        <v>6973</v>
      </c>
      <c r="M97" s="462" t="s">
        <v>3805</v>
      </c>
      <c r="N97" s="506" t="s">
        <v>6974</v>
      </c>
      <c r="O97" s="743" t="s">
        <v>6861</v>
      </c>
      <c r="P97" s="472">
        <v>44592</v>
      </c>
      <c r="Q97" s="472">
        <v>44620</v>
      </c>
      <c r="R97" s="521">
        <v>25000</v>
      </c>
      <c r="S97" s="521">
        <v>25000</v>
      </c>
      <c r="T97" s="521"/>
      <c r="U97" s="551"/>
      <c r="V97" s="773"/>
      <c r="W97" s="507"/>
    </row>
    <row r="98" spans="1:23" s="43" customFormat="1" x14ac:dyDescent="0.2">
      <c r="A98" s="478">
        <v>0</v>
      </c>
      <c r="B98" s="531">
        <v>85</v>
      </c>
      <c r="C98" s="470">
        <v>14</v>
      </c>
      <c r="D98" s="470" t="s">
        <v>25</v>
      </c>
      <c r="E98" s="470">
        <v>3419</v>
      </c>
      <c r="F98" s="470">
        <v>5222</v>
      </c>
      <c r="G98" s="470" t="s">
        <v>25</v>
      </c>
      <c r="H98" s="470">
        <v>1003</v>
      </c>
      <c r="I98" s="462" t="s">
        <v>717</v>
      </c>
      <c r="J98" s="462">
        <v>309</v>
      </c>
      <c r="K98" s="714" t="s">
        <v>1638</v>
      </c>
      <c r="L98" s="506" t="s">
        <v>2137</v>
      </c>
      <c r="M98" s="462" t="s">
        <v>43</v>
      </c>
      <c r="N98" s="506" t="s">
        <v>6975</v>
      </c>
      <c r="O98" s="743" t="s">
        <v>6861</v>
      </c>
      <c r="P98" s="472">
        <v>44592</v>
      </c>
      <c r="Q98" s="472">
        <v>44620</v>
      </c>
      <c r="R98" s="521">
        <v>200000</v>
      </c>
      <c r="S98" s="521">
        <v>200000</v>
      </c>
      <c r="T98" s="521"/>
      <c r="U98" s="551"/>
      <c r="V98" s="773"/>
      <c r="W98" s="507"/>
    </row>
    <row r="99" spans="1:23" s="43" customFormat="1" x14ac:dyDescent="0.2">
      <c r="A99" s="478">
        <v>0</v>
      </c>
      <c r="B99" s="531">
        <v>86</v>
      </c>
      <c r="C99" s="470">
        <v>14</v>
      </c>
      <c r="D99" s="470" t="s">
        <v>25</v>
      </c>
      <c r="E99" s="470">
        <v>3900</v>
      </c>
      <c r="F99" s="470">
        <v>5222</v>
      </c>
      <c r="G99" s="470"/>
      <c r="H99" s="470">
        <v>1003</v>
      </c>
      <c r="I99" s="462" t="s">
        <v>717</v>
      </c>
      <c r="J99" s="462">
        <v>999</v>
      </c>
      <c r="K99" s="714" t="s">
        <v>2859</v>
      </c>
      <c r="L99" s="506" t="s">
        <v>2860</v>
      </c>
      <c r="M99" s="462" t="s">
        <v>32</v>
      </c>
      <c r="N99" s="506" t="s">
        <v>2861</v>
      </c>
      <c r="O99" s="743" t="s">
        <v>6936</v>
      </c>
      <c r="P99" s="472">
        <v>44651</v>
      </c>
      <c r="Q99" s="472">
        <v>44681</v>
      </c>
      <c r="R99" s="521">
        <v>51000</v>
      </c>
      <c r="S99" s="484">
        <v>51000</v>
      </c>
      <c r="T99" s="521"/>
      <c r="U99" s="484"/>
      <c r="V99" s="773"/>
      <c r="W99" s="507"/>
    </row>
    <row r="100" spans="1:23" s="39" customFormat="1" x14ac:dyDescent="0.2">
      <c r="A100" s="478">
        <v>0</v>
      </c>
      <c r="B100" s="531">
        <v>87</v>
      </c>
      <c r="C100" s="470">
        <v>14</v>
      </c>
      <c r="D100" s="470" t="s">
        <v>25</v>
      </c>
      <c r="E100" s="470">
        <v>3319</v>
      </c>
      <c r="F100" s="470">
        <v>5222</v>
      </c>
      <c r="G100" s="470" t="s">
        <v>25</v>
      </c>
      <c r="H100" s="470">
        <v>1003</v>
      </c>
      <c r="I100" s="462" t="s">
        <v>717</v>
      </c>
      <c r="J100" s="462">
        <v>203</v>
      </c>
      <c r="K100" s="714" t="s">
        <v>6976</v>
      </c>
      <c r="L100" s="506" t="s">
        <v>6977</v>
      </c>
      <c r="M100" s="462" t="s">
        <v>28</v>
      </c>
      <c r="N100" s="506" t="s">
        <v>6978</v>
      </c>
      <c r="O100" s="743" t="s">
        <v>6979</v>
      </c>
      <c r="P100" s="472">
        <v>44592</v>
      </c>
      <c r="Q100" s="472">
        <v>44620</v>
      </c>
      <c r="R100" s="521">
        <v>200000</v>
      </c>
      <c r="S100" s="469"/>
      <c r="T100" s="521">
        <v>200000</v>
      </c>
      <c r="U100" s="521">
        <v>200000</v>
      </c>
      <c r="V100" s="773"/>
      <c r="W100" s="507"/>
    </row>
    <row r="101" spans="1:23" s="39" customFormat="1" x14ac:dyDescent="0.2">
      <c r="A101" s="478">
        <v>0</v>
      </c>
      <c r="B101" s="531">
        <v>88</v>
      </c>
      <c r="C101" s="470">
        <v>14</v>
      </c>
      <c r="D101" s="470" t="s">
        <v>25</v>
      </c>
      <c r="E101" s="475">
        <v>3429</v>
      </c>
      <c r="F101" s="475">
        <v>5222</v>
      </c>
      <c r="G101" s="470" t="s">
        <v>25</v>
      </c>
      <c r="H101" s="470">
        <v>1003</v>
      </c>
      <c r="I101" s="505" t="s">
        <v>717</v>
      </c>
      <c r="J101" s="552">
        <v>102</v>
      </c>
      <c r="K101" s="722" t="s">
        <v>2828</v>
      </c>
      <c r="L101" s="553" t="s">
        <v>2829</v>
      </c>
      <c r="M101" s="552" t="s">
        <v>2830</v>
      </c>
      <c r="N101" s="553" t="s">
        <v>6980</v>
      </c>
      <c r="O101" s="743" t="s">
        <v>30</v>
      </c>
      <c r="P101" s="181">
        <v>44592</v>
      </c>
      <c r="Q101" s="181">
        <v>44620</v>
      </c>
      <c r="R101" s="469">
        <v>250000</v>
      </c>
      <c r="S101" s="469">
        <v>250000</v>
      </c>
      <c r="T101" s="469"/>
      <c r="U101" s="469"/>
      <c r="V101" s="773"/>
      <c r="W101" s="554"/>
    </row>
    <row r="102" spans="1:23" s="39" customFormat="1" ht="25.5" x14ac:dyDescent="0.2">
      <c r="A102" s="478">
        <v>0</v>
      </c>
      <c r="B102" s="531">
        <v>89</v>
      </c>
      <c r="C102" s="470">
        <v>14</v>
      </c>
      <c r="D102" s="470" t="s">
        <v>25</v>
      </c>
      <c r="E102" s="475">
        <v>3419</v>
      </c>
      <c r="F102" s="475">
        <v>5222</v>
      </c>
      <c r="G102" s="470" t="s">
        <v>25</v>
      </c>
      <c r="H102" s="470">
        <v>1003</v>
      </c>
      <c r="I102" s="505" t="s">
        <v>717</v>
      </c>
      <c r="J102" s="552">
        <v>510</v>
      </c>
      <c r="K102" s="722">
        <v>61743291</v>
      </c>
      <c r="L102" s="553" t="s">
        <v>2341</v>
      </c>
      <c r="M102" s="552" t="s">
        <v>248</v>
      </c>
      <c r="N102" s="553" t="s">
        <v>6981</v>
      </c>
      <c r="O102" s="743" t="s">
        <v>30</v>
      </c>
      <c r="P102" s="181">
        <v>44592</v>
      </c>
      <c r="Q102" s="181">
        <v>44620</v>
      </c>
      <c r="R102" s="469">
        <v>50000</v>
      </c>
      <c r="S102" s="469">
        <v>50000</v>
      </c>
      <c r="T102" s="469"/>
      <c r="U102" s="469"/>
      <c r="V102" s="773"/>
      <c r="W102" s="554"/>
    </row>
    <row r="103" spans="1:23" s="43" customFormat="1" ht="25.5" x14ac:dyDescent="0.2">
      <c r="A103" s="478">
        <v>0</v>
      </c>
      <c r="B103" s="531">
        <v>90</v>
      </c>
      <c r="C103" s="470">
        <v>14</v>
      </c>
      <c r="D103" s="470" t="s">
        <v>25</v>
      </c>
      <c r="E103" s="470">
        <v>3419</v>
      </c>
      <c r="F103" s="470">
        <v>5222</v>
      </c>
      <c r="G103" s="470" t="s">
        <v>25</v>
      </c>
      <c r="H103" s="470">
        <v>1003</v>
      </c>
      <c r="I103" s="505" t="s">
        <v>717</v>
      </c>
      <c r="J103" s="552">
        <v>203</v>
      </c>
      <c r="K103" s="722" t="s">
        <v>2806</v>
      </c>
      <c r="L103" s="553" t="s">
        <v>6982</v>
      </c>
      <c r="M103" s="555" t="s">
        <v>28</v>
      </c>
      <c r="N103" s="553" t="s">
        <v>2906</v>
      </c>
      <c r="O103" s="743" t="s">
        <v>30</v>
      </c>
      <c r="P103" s="181">
        <v>44681</v>
      </c>
      <c r="Q103" s="181">
        <v>44712</v>
      </c>
      <c r="R103" s="469">
        <v>800000</v>
      </c>
      <c r="S103" s="469">
        <v>800000</v>
      </c>
      <c r="T103" s="469"/>
      <c r="U103" s="469"/>
      <c r="V103" s="773"/>
      <c r="W103" s="554"/>
    </row>
    <row r="104" spans="1:23" s="39" customFormat="1" x14ac:dyDescent="0.2">
      <c r="A104" s="556">
        <v>0</v>
      </c>
      <c r="B104" s="531">
        <v>91</v>
      </c>
      <c r="C104" s="470">
        <v>20</v>
      </c>
      <c r="D104" s="470" t="s">
        <v>25</v>
      </c>
      <c r="E104" s="470">
        <v>4399</v>
      </c>
      <c r="F104" s="470">
        <v>6322</v>
      </c>
      <c r="G104" s="470" t="s">
        <v>25</v>
      </c>
      <c r="H104" s="470">
        <v>1003</v>
      </c>
      <c r="I104" s="462" t="s">
        <v>717</v>
      </c>
      <c r="J104" s="462">
        <v>619</v>
      </c>
      <c r="K104" s="722" t="s">
        <v>6983</v>
      </c>
      <c r="L104" s="553" t="s">
        <v>718</v>
      </c>
      <c r="M104" s="462" t="s">
        <v>384</v>
      </c>
      <c r="N104" s="557" t="s">
        <v>6984</v>
      </c>
      <c r="O104" s="577" t="s">
        <v>6565</v>
      </c>
      <c r="P104" s="533">
        <v>44926</v>
      </c>
      <c r="Q104" s="533">
        <v>44957</v>
      </c>
      <c r="R104" s="228">
        <v>1500000</v>
      </c>
      <c r="S104" s="252">
        <v>1500000</v>
      </c>
      <c r="T104" s="558"/>
      <c r="U104" s="558"/>
      <c r="V104" s="778"/>
      <c r="W104" s="540"/>
    </row>
    <row r="105" spans="1:23" s="39" customFormat="1" ht="25.5" x14ac:dyDescent="0.2">
      <c r="A105" s="559">
        <v>0</v>
      </c>
      <c r="B105" s="531">
        <v>92</v>
      </c>
      <c r="C105" s="470">
        <v>20</v>
      </c>
      <c r="D105" s="470" t="s">
        <v>25</v>
      </c>
      <c r="E105" s="470">
        <v>4339</v>
      </c>
      <c r="F105" s="475">
        <v>5222</v>
      </c>
      <c r="G105" s="470" t="s">
        <v>25</v>
      </c>
      <c r="H105" s="470">
        <v>1003</v>
      </c>
      <c r="I105" s="552" t="s">
        <v>717</v>
      </c>
      <c r="J105" s="552">
        <v>518</v>
      </c>
      <c r="K105" s="714" t="s">
        <v>6985</v>
      </c>
      <c r="L105" s="560" t="s">
        <v>1044</v>
      </c>
      <c r="M105" s="462" t="s">
        <v>89</v>
      </c>
      <c r="N105" s="506" t="s">
        <v>1242</v>
      </c>
      <c r="O105" s="577" t="s">
        <v>6986</v>
      </c>
      <c r="P105" s="472">
        <v>44742</v>
      </c>
      <c r="Q105" s="472">
        <v>44773</v>
      </c>
      <c r="R105" s="228">
        <v>50000</v>
      </c>
      <c r="S105" s="252">
        <v>50000</v>
      </c>
      <c r="T105" s="228"/>
      <c r="U105" s="228"/>
      <c r="V105" s="778"/>
      <c r="W105" s="540"/>
    </row>
    <row r="106" spans="1:23" s="39" customFormat="1" ht="25.5" x14ac:dyDescent="0.2">
      <c r="A106" s="559">
        <v>0</v>
      </c>
      <c r="B106" s="531">
        <v>93</v>
      </c>
      <c r="C106" s="470">
        <v>20</v>
      </c>
      <c r="D106" s="470" t="s">
        <v>25</v>
      </c>
      <c r="E106" s="470">
        <v>4339</v>
      </c>
      <c r="F106" s="475">
        <v>5222</v>
      </c>
      <c r="G106" s="470" t="s">
        <v>25</v>
      </c>
      <c r="H106" s="470">
        <v>1003</v>
      </c>
      <c r="I106" s="552" t="s">
        <v>717</v>
      </c>
      <c r="J106" s="552">
        <v>518</v>
      </c>
      <c r="K106" s="714" t="s">
        <v>6987</v>
      </c>
      <c r="L106" s="560" t="s">
        <v>1162</v>
      </c>
      <c r="M106" s="462" t="s">
        <v>89</v>
      </c>
      <c r="N106" s="506" t="s">
        <v>1243</v>
      </c>
      <c r="O106" s="577" t="s">
        <v>6986</v>
      </c>
      <c r="P106" s="472">
        <v>44712</v>
      </c>
      <c r="Q106" s="472">
        <v>44742</v>
      </c>
      <c r="R106" s="228">
        <v>50000</v>
      </c>
      <c r="S106" s="252">
        <v>50000</v>
      </c>
      <c r="T106" s="228"/>
      <c r="U106" s="228"/>
      <c r="V106" s="778"/>
      <c r="W106" s="540"/>
    </row>
    <row r="107" spans="1:23" s="39" customFormat="1" ht="25.5" x14ac:dyDescent="0.2">
      <c r="A107" s="478">
        <v>0</v>
      </c>
      <c r="B107" s="531">
        <v>94</v>
      </c>
      <c r="C107" s="550">
        <v>20</v>
      </c>
      <c r="D107" s="550" t="s">
        <v>25</v>
      </c>
      <c r="E107" s="550">
        <v>4399</v>
      </c>
      <c r="F107" s="550">
        <v>5222</v>
      </c>
      <c r="G107" s="550" t="s">
        <v>25</v>
      </c>
      <c r="H107" s="550">
        <v>1774</v>
      </c>
      <c r="I107" s="561" t="s">
        <v>717</v>
      </c>
      <c r="J107" s="561">
        <v>506</v>
      </c>
      <c r="K107" s="723" t="s">
        <v>6988</v>
      </c>
      <c r="L107" s="562" t="s">
        <v>6989</v>
      </c>
      <c r="M107" s="563" t="s">
        <v>2072</v>
      </c>
      <c r="N107" s="564" t="s">
        <v>6990</v>
      </c>
      <c r="O107" s="577" t="s">
        <v>6676</v>
      </c>
      <c r="P107" s="533">
        <v>44681</v>
      </c>
      <c r="Q107" s="533">
        <v>44712</v>
      </c>
      <c r="R107" s="829">
        <v>50000</v>
      </c>
      <c r="S107" s="476">
        <v>50000</v>
      </c>
      <c r="T107" s="228"/>
      <c r="U107" s="228"/>
      <c r="V107" s="778"/>
      <c r="W107" s="540"/>
    </row>
    <row r="108" spans="1:23" s="43" customFormat="1" ht="25.5" x14ac:dyDescent="0.2">
      <c r="A108" s="478">
        <v>0</v>
      </c>
      <c r="B108" s="531">
        <v>95</v>
      </c>
      <c r="C108" s="470">
        <v>20</v>
      </c>
      <c r="D108" s="470" t="s">
        <v>25</v>
      </c>
      <c r="E108" s="470">
        <v>4399</v>
      </c>
      <c r="F108" s="470">
        <v>5222</v>
      </c>
      <c r="G108" s="470" t="s">
        <v>25</v>
      </c>
      <c r="H108" s="470">
        <v>1003</v>
      </c>
      <c r="I108" s="552" t="s">
        <v>717</v>
      </c>
      <c r="J108" s="552">
        <v>203</v>
      </c>
      <c r="K108" s="722" t="s">
        <v>6991</v>
      </c>
      <c r="L108" s="557" t="s">
        <v>2833</v>
      </c>
      <c r="M108" s="462" t="s">
        <v>28</v>
      </c>
      <c r="N108" s="557" t="s">
        <v>7312</v>
      </c>
      <c r="O108" s="745" t="s">
        <v>6560</v>
      </c>
      <c r="P108" s="472">
        <v>44651</v>
      </c>
      <c r="Q108" s="472">
        <v>44681</v>
      </c>
      <c r="R108" s="252">
        <v>200000</v>
      </c>
      <c r="S108" s="252">
        <v>200000</v>
      </c>
      <c r="T108" s="469"/>
      <c r="U108" s="469"/>
      <c r="V108" s="778"/>
      <c r="W108" s="540"/>
    </row>
    <row r="109" spans="1:23" s="43" customFormat="1" x14ac:dyDescent="0.2">
      <c r="A109" s="478">
        <v>0</v>
      </c>
      <c r="B109" s="531">
        <v>96</v>
      </c>
      <c r="C109" s="470">
        <v>20</v>
      </c>
      <c r="D109" s="470" t="s">
        <v>25</v>
      </c>
      <c r="E109" s="470">
        <v>4399</v>
      </c>
      <c r="F109" s="470">
        <v>5222</v>
      </c>
      <c r="G109" s="470" t="s">
        <v>25</v>
      </c>
      <c r="H109" s="470">
        <v>1774</v>
      </c>
      <c r="I109" s="462" t="s">
        <v>717</v>
      </c>
      <c r="J109" s="552">
        <v>203</v>
      </c>
      <c r="K109" s="722" t="s">
        <v>1622</v>
      </c>
      <c r="L109" s="553" t="s">
        <v>6992</v>
      </c>
      <c r="M109" s="565" t="s">
        <v>28</v>
      </c>
      <c r="N109" s="553" t="s">
        <v>6993</v>
      </c>
      <c r="O109" s="745" t="s">
        <v>6560</v>
      </c>
      <c r="P109" s="181">
        <v>44865</v>
      </c>
      <c r="Q109" s="181">
        <v>44895</v>
      </c>
      <c r="R109" s="228">
        <v>200000</v>
      </c>
      <c r="S109" s="252">
        <v>200000</v>
      </c>
      <c r="T109" s="469"/>
      <c r="U109" s="469"/>
      <c r="V109" s="778"/>
      <c r="W109" s="540"/>
    </row>
    <row r="110" spans="1:23" s="43" customFormat="1" ht="25.5" x14ac:dyDescent="0.2">
      <c r="A110" s="478">
        <v>0</v>
      </c>
      <c r="B110" s="531">
        <v>97</v>
      </c>
      <c r="C110" s="470">
        <v>20</v>
      </c>
      <c r="D110" s="470" t="s">
        <v>25</v>
      </c>
      <c r="E110" s="470">
        <v>4399</v>
      </c>
      <c r="F110" s="470">
        <v>5222</v>
      </c>
      <c r="G110" s="470" t="s">
        <v>25</v>
      </c>
      <c r="H110" s="470">
        <v>1774</v>
      </c>
      <c r="I110" s="470" t="s">
        <v>717</v>
      </c>
      <c r="J110" s="470">
        <v>203</v>
      </c>
      <c r="K110" s="711" t="s">
        <v>6994</v>
      </c>
      <c r="L110" s="489" t="s">
        <v>6995</v>
      </c>
      <c r="M110" s="475" t="s">
        <v>28</v>
      </c>
      <c r="N110" s="433" t="s">
        <v>6996</v>
      </c>
      <c r="O110" s="743" t="s">
        <v>6560</v>
      </c>
      <c r="P110" s="181">
        <v>44926</v>
      </c>
      <c r="Q110" s="181">
        <v>44957</v>
      </c>
      <c r="R110" s="228">
        <v>387000</v>
      </c>
      <c r="S110" s="252">
        <v>387000</v>
      </c>
      <c r="T110" s="469"/>
      <c r="U110" s="469"/>
      <c r="V110" s="769"/>
      <c r="W110" s="490"/>
    </row>
    <row r="111" spans="1:23" s="39" customFormat="1" x14ac:dyDescent="0.2">
      <c r="A111" s="478">
        <v>0</v>
      </c>
      <c r="B111" s="531">
        <v>98</v>
      </c>
      <c r="C111" s="470">
        <v>20</v>
      </c>
      <c r="D111" s="470" t="s">
        <v>25</v>
      </c>
      <c r="E111" s="470">
        <v>4339</v>
      </c>
      <c r="F111" s="470">
        <v>6322</v>
      </c>
      <c r="G111" s="470" t="s">
        <v>25</v>
      </c>
      <c r="H111" s="470">
        <v>1003</v>
      </c>
      <c r="I111" s="470" t="s">
        <v>717</v>
      </c>
      <c r="J111" s="470">
        <v>999</v>
      </c>
      <c r="K111" s="711" t="s">
        <v>6997</v>
      </c>
      <c r="L111" s="489" t="s">
        <v>800</v>
      </c>
      <c r="M111" s="470" t="s">
        <v>32</v>
      </c>
      <c r="N111" s="489" t="s">
        <v>6998</v>
      </c>
      <c r="O111" s="743" t="s">
        <v>6560</v>
      </c>
      <c r="P111" s="181">
        <v>44926</v>
      </c>
      <c r="Q111" s="181">
        <v>44957</v>
      </c>
      <c r="R111" s="228">
        <v>500000</v>
      </c>
      <c r="S111" s="252">
        <v>500000</v>
      </c>
      <c r="T111" s="228"/>
      <c r="U111" s="228"/>
      <c r="V111" s="771"/>
      <c r="W111" s="477"/>
    </row>
    <row r="112" spans="1:23" s="43" customFormat="1" x14ac:dyDescent="0.2">
      <c r="A112" s="559">
        <v>0</v>
      </c>
      <c r="B112" s="531">
        <v>99</v>
      </c>
      <c r="C112" s="470">
        <v>20</v>
      </c>
      <c r="D112" s="470" t="s">
        <v>25</v>
      </c>
      <c r="E112" s="566">
        <v>4339</v>
      </c>
      <c r="F112" s="566">
        <v>5222</v>
      </c>
      <c r="G112" s="523" t="s">
        <v>25</v>
      </c>
      <c r="H112" s="566">
        <v>1774</v>
      </c>
      <c r="I112" s="566" t="s">
        <v>717</v>
      </c>
      <c r="J112" s="566">
        <v>506</v>
      </c>
      <c r="K112" s="724" t="s">
        <v>6999</v>
      </c>
      <c r="L112" s="568" t="s">
        <v>1074</v>
      </c>
      <c r="M112" s="567" t="s">
        <v>163</v>
      </c>
      <c r="N112" s="568" t="s">
        <v>7000</v>
      </c>
      <c r="O112" s="747" t="s">
        <v>7001</v>
      </c>
      <c r="P112" s="569">
        <v>44620</v>
      </c>
      <c r="Q112" s="569">
        <v>44648</v>
      </c>
      <c r="R112" s="469">
        <v>45500</v>
      </c>
      <c r="S112" s="252">
        <v>45500</v>
      </c>
      <c r="T112" s="469"/>
      <c r="U112" s="469"/>
      <c r="V112" s="778"/>
      <c r="W112" s="540"/>
    </row>
    <row r="113" spans="1:24" s="43" customFormat="1" x14ac:dyDescent="0.2">
      <c r="A113" s="474">
        <v>0</v>
      </c>
      <c r="B113" s="531">
        <v>100</v>
      </c>
      <c r="C113" s="523">
        <v>20</v>
      </c>
      <c r="D113" s="523" t="s">
        <v>25</v>
      </c>
      <c r="E113" s="570">
        <v>4399</v>
      </c>
      <c r="F113" s="570">
        <v>5222</v>
      </c>
      <c r="G113" s="470" t="s">
        <v>25</v>
      </c>
      <c r="H113" s="570">
        <v>1774</v>
      </c>
      <c r="I113" s="570" t="s">
        <v>717</v>
      </c>
      <c r="J113" s="570">
        <v>203</v>
      </c>
      <c r="K113" s="725" t="s">
        <v>7002</v>
      </c>
      <c r="L113" s="571" t="s">
        <v>998</v>
      </c>
      <c r="M113" s="572" t="s">
        <v>28</v>
      </c>
      <c r="N113" s="573" t="s">
        <v>7003</v>
      </c>
      <c r="O113" s="743" t="s">
        <v>6667</v>
      </c>
      <c r="P113" s="614">
        <v>44681</v>
      </c>
      <c r="Q113" s="614">
        <v>44712</v>
      </c>
      <c r="R113" s="830">
        <v>100000</v>
      </c>
      <c r="S113" s="574">
        <v>100000</v>
      </c>
      <c r="T113" s="469"/>
      <c r="U113" s="469"/>
      <c r="V113" s="778"/>
      <c r="W113" s="540"/>
    </row>
    <row r="114" spans="1:24" s="39" customFormat="1" x14ac:dyDescent="0.2">
      <c r="A114" s="478">
        <v>0</v>
      </c>
      <c r="B114" s="531">
        <v>101</v>
      </c>
      <c r="C114" s="470">
        <v>20</v>
      </c>
      <c r="D114" s="470" t="s">
        <v>25</v>
      </c>
      <c r="E114" s="470">
        <v>4399</v>
      </c>
      <c r="F114" s="470">
        <v>5222</v>
      </c>
      <c r="G114" s="470" t="s">
        <v>25</v>
      </c>
      <c r="H114" s="470">
        <v>1774</v>
      </c>
      <c r="I114" s="470" t="s">
        <v>717</v>
      </c>
      <c r="J114" s="470">
        <v>999</v>
      </c>
      <c r="K114" s="717">
        <v>26545136</v>
      </c>
      <c r="L114" s="513" t="s">
        <v>1886</v>
      </c>
      <c r="M114" s="470" t="s">
        <v>32</v>
      </c>
      <c r="N114" s="513" t="s">
        <v>7004</v>
      </c>
      <c r="O114" s="743" t="s">
        <v>6936</v>
      </c>
      <c r="P114" s="472">
        <v>44926</v>
      </c>
      <c r="Q114" s="472">
        <v>44957</v>
      </c>
      <c r="R114" s="521">
        <v>150000</v>
      </c>
      <c r="S114" s="574">
        <v>150000</v>
      </c>
      <c r="T114" s="469"/>
      <c r="U114" s="469"/>
      <c r="V114" s="778"/>
      <c r="W114" s="540"/>
    </row>
    <row r="115" spans="1:24" s="43" customFormat="1" x14ac:dyDescent="0.2">
      <c r="A115" s="461">
        <v>0</v>
      </c>
      <c r="B115" s="531">
        <v>102</v>
      </c>
      <c r="C115" s="470">
        <v>20</v>
      </c>
      <c r="D115" s="470" t="s">
        <v>25</v>
      </c>
      <c r="E115" s="470">
        <v>4399</v>
      </c>
      <c r="F115" s="470">
        <v>5222</v>
      </c>
      <c r="G115" s="470" t="s">
        <v>25</v>
      </c>
      <c r="H115" s="470">
        <v>1774</v>
      </c>
      <c r="I115" s="470" t="s">
        <v>717</v>
      </c>
      <c r="J115" s="470">
        <v>203</v>
      </c>
      <c r="K115" s="711" t="s">
        <v>7005</v>
      </c>
      <c r="L115" s="513" t="s">
        <v>1005</v>
      </c>
      <c r="M115" s="475" t="s">
        <v>28</v>
      </c>
      <c r="N115" s="489" t="s">
        <v>7006</v>
      </c>
      <c r="O115" s="743" t="s">
        <v>30</v>
      </c>
      <c r="P115" s="181">
        <v>44742</v>
      </c>
      <c r="Q115" s="181">
        <v>44773</v>
      </c>
      <c r="R115" s="575">
        <v>80000</v>
      </c>
      <c r="S115" s="574">
        <f>R115-T115</f>
        <v>78975</v>
      </c>
      <c r="T115" s="469">
        <v>1025</v>
      </c>
      <c r="U115" s="469"/>
      <c r="V115" s="778">
        <v>1025</v>
      </c>
      <c r="W115" s="540"/>
    </row>
    <row r="116" spans="1:24" s="39" customFormat="1" ht="25.5" x14ac:dyDescent="0.2">
      <c r="A116" s="461">
        <v>0</v>
      </c>
      <c r="B116" s="531">
        <v>103</v>
      </c>
      <c r="C116" s="470">
        <v>20</v>
      </c>
      <c r="D116" s="470" t="s">
        <v>25</v>
      </c>
      <c r="E116" s="470">
        <v>4359</v>
      </c>
      <c r="F116" s="470">
        <v>5222</v>
      </c>
      <c r="G116" s="470" t="s">
        <v>25</v>
      </c>
      <c r="H116" s="470">
        <v>1003</v>
      </c>
      <c r="I116" s="470" t="s">
        <v>717</v>
      </c>
      <c r="J116" s="470">
        <v>999</v>
      </c>
      <c r="K116" s="711" t="s">
        <v>7007</v>
      </c>
      <c r="L116" s="489" t="s">
        <v>757</v>
      </c>
      <c r="M116" s="470" t="s">
        <v>32</v>
      </c>
      <c r="N116" s="489" t="s">
        <v>7008</v>
      </c>
      <c r="O116" s="743" t="s">
        <v>30</v>
      </c>
      <c r="P116" s="181">
        <v>44742</v>
      </c>
      <c r="Q116" s="181">
        <v>44773</v>
      </c>
      <c r="R116" s="228">
        <v>300000</v>
      </c>
      <c r="S116" s="574">
        <v>300000</v>
      </c>
      <c r="T116" s="228"/>
      <c r="U116" s="228"/>
      <c r="V116" s="771"/>
      <c r="W116" s="477"/>
    </row>
    <row r="117" spans="1:24" s="39" customFormat="1" ht="13.5" thickBot="1" x14ac:dyDescent="0.25">
      <c r="A117" s="461">
        <v>0</v>
      </c>
      <c r="B117" s="531">
        <v>104</v>
      </c>
      <c r="C117" s="470">
        <v>20</v>
      </c>
      <c r="D117" s="341" t="s">
        <v>25</v>
      </c>
      <c r="E117" s="470">
        <v>4344</v>
      </c>
      <c r="F117" s="470">
        <v>6322</v>
      </c>
      <c r="G117" s="341" t="s">
        <v>25</v>
      </c>
      <c r="H117" s="470">
        <v>1003</v>
      </c>
      <c r="I117" s="470" t="s">
        <v>717</v>
      </c>
      <c r="J117" s="470">
        <v>203</v>
      </c>
      <c r="K117" s="717">
        <v>26676826</v>
      </c>
      <c r="L117" s="54" t="s">
        <v>1556</v>
      </c>
      <c r="M117" s="475" t="s">
        <v>28</v>
      </c>
      <c r="N117" s="471" t="s">
        <v>7009</v>
      </c>
      <c r="O117" s="743" t="s">
        <v>30</v>
      </c>
      <c r="P117" s="364">
        <v>44927</v>
      </c>
      <c r="Q117" s="364">
        <v>44958</v>
      </c>
      <c r="R117" s="469">
        <v>1700000</v>
      </c>
      <c r="S117" s="574">
        <f>R117-T117</f>
        <v>1622066.25</v>
      </c>
      <c r="T117" s="228">
        <v>77933.75</v>
      </c>
      <c r="U117" s="228"/>
      <c r="V117" s="771">
        <v>77933.75</v>
      </c>
      <c r="W117" s="477"/>
    </row>
    <row r="118" spans="1:24" ht="15" customHeight="1" thickBot="1" x14ac:dyDescent="0.25">
      <c r="A118" s="94"/>
      <c r="B118" s="63" t="s">
        <v>366</v>
      </c>
      <c r="C118" s="64"/>
      <c r="D118" s="64"/>
      <c r="E118" s="64"/>
      <c r="F118" s="65"/>
      <c r="G118" s="65"/>
      <c r="H118" s="65"/>
      <c r="I118" s="65"/>
      <c r="J118" s="65"/>
      <c r="K118" s="715"/>
      <c r="L118" s="220"/>
      <c r="M118" s="300"/>
      <c r="N118" s="67"/>
      <c r="O118" s="65"/>
      <c r="P118" s="383"/>
      <c r="Q118" s="384"/>
      <c r="R118" s="868">
        <f t="shared" ref="R118:W118" si="2">SUM(R44:R117)</f>
        <v>77285300</v>
      </c>
      <c r="S118" s="683">
        <f t="shared" si="2"/>
        <v>70034482.950000003</v>
      </c>
      <c r="T118" s="869">
        <f t="shared" si="2"/>
        <v>7250817.0499999989</v>
      </c>
      <c r="U118" s="683">
        <f t="shared" si="2"/>
        <v>2868658.2999999989</v>
      </c>
      <c r="V118" s="841">
        <f t="shared" si="2"/>
        <v>282158.75</v>
      </c>
      <c r="W118" s="684">
        <f t="shared" si="2"/>
        <v>4100000</v>
      </c>
      <c r="X118" s="5"/>
    </row>
    <row r="119" spans="1:24" ht="15" customHeight="1" x14ac:dyDescent="0.2">
      <c r="A119" s="459"/>
      <c r="B119" s="73"/>
      <c r="C119" s="1264"/>
      <c r="D119" s="870"/>
      <c r="E119" s="801"/>
      <c r="F119" s="801"/>
      <c r="G119" s="801"/>
      <c r="H119" s="801"/>
      <c r="I119" s="801"/>
      <c r="J119" s="801"/>
      <c r="K119" s="1266"/>
      <c r="L119" s="875"/>
      <c r="M119" s="871"/>
      <c r="N119" s="875"/>
      <c r="O119" s="800"/>
      <c r="P119" s="802"/>
      <c r="Q119" s="802"/>
      <c r="R119" s="799"/>
      <c r="S119" s="799"/>
      <c r="T119" s="799"/>
      <c r="U119" s="799"/>
      <c r="V119" s="799"/>
      <c r="W119" s="509"/>
      <c r="X119" s="5"/>
    </row>
    <row r="120" spans="1:24" ht="15" customHeight="1" x14ac:dyDescent="0.2">
      <c r="A120" s="359"/>
      <c r="B120" s="356" t="s">
        <v>3113</v>
      </c>
      <c r="C120" s="357"/>
      <c r="D120" s="357"/>
      <c r="E120" s="357"/>
      <c r="F120" s="357"/>
      <c r="G120" s="357"/>
      <c r="H120" s="357"/>
      <c r="I120" s="357"/>
      <c r="J120" s="357"/>
      <c r="K120" s="716"/>
      <c r="L120" s="357"/>
      <c r="M120" s="414"/>
      <c r="N120" s="235"/>
      <c r="O120" s="326"/>
      <c r="P120" s="801"/>
      <c r="Q120" s="801"/>
      <c r="R120" s="800"/>
      <c r="S120" s="799"/>
      <c r="T120" s="799"/>
      <c r="U120" s="799"/>
      <c r="V120" s="799"/>
      <c r="W120" s="509"/>
      <c r="X120" s="5"/>
    </row>
    <row r="121" spans="1:24" s="43" customFormat="1" ht="25.5" customHeight="1" x14ac:dyDescent="0.2">
      <c r="A121" s="461">
        <v>1333</v>
      </c>
      <c r="B121" s="576">
        <v>105</v>
      </c>
      <c r="C121" s="577">
        <v>7</v>
      </c>
      <c r="D121" s="470" t="s">
        <v>25</v>
      </c>
      <c r="E121" s="578">
        <v>3121</v>
      </c>
      <c r="F121" s="470">
        <v>5223</v>
      </c>
      <c r="G121" s="470" t="s">
        <v>25</v>
      </c>
      <c r="H121" s="470">
        <v>1333</v>
      </c>
      <c r="I121" s="470" t="s">
        <v>3114</v>
      </c>
      <c r="J121" s="470">
        <v>203</v>
      </c>
      <c r="K121" s="709" t="s">
        <v>3449</v>
      </c>
      <c r="L121" s="513" t="s">
        <v>3252</v>
      </c>
      <c r="M121" s="470" t="s">
        <v>28</v>
      </c>
      <c r="N121" s="502" t="s">
        <v>7010</v>
      </c>
      <c r="O121" s="748" t="s">
        <v>7011</v>
      </c>
      <c r="P121" s="181">
        <v>44681</v>
      </c>
      <c r="Q121" s="181">
        <v>44712</v>
      </c>
      <c r="R121" s="228">
        <v>75000</v>
      </c>
      <c r="S121" s="228">
        <v>75000</v>
      </c>
      <c r="T121" s="484"/>
      <c r="U121" s="301"/>
      <c r="V121" s="773"/>
      <c r="W121" s="302"/>
    </row>
    <row r="122" spans="1:24" s="50" customFormat="1" ht="25.5" customHeight="1" x14ac:dyDescent="0.2">
      <c r="A122" s="461">
        <v>0</v>
      </c>
      <c r="B122" s="576">
        <v>106</v>
      </c>
      <c r="C122" s="579">
        <v>8</v>
      </c>
      <c r="D122" s="475" t="s">
        <v>25</v>
      </c>
      <c r="E122" s="470">
        <v>3599</v>
      </c>
      <c r="F122" s="470">
        <v>5223</v>
      </c>
      <c r="G122" s="579" t="s">
        <v>25</v>
      </c>
      <c r="H122" s="579">
        <v>1003</v>
      </c>
      <c r="I122" s="580" t="s">
        <v>3114</v>
      </c>
      <c r="J122" s="516">
        <v>203</v>
      </c>
      <c r="K122" s="711" t="s">
        <v>3479</v>
      </c>
      <c r="L122" s="489" t="s">
        <v>3130</v>
      </c>
      <c r="M122" s="488" t="s">
        <v>28</v>
      </c>
      <c r="N122" s="489" t="s">
        <v>7012</v>
      </c>
      <c r="O122" s="749" t="s">
        <v>30</v>
      </c>
      <c r="P122" s="181">
        <v>44926</v>
      </c>
      <c r="Q122" s="181">
        <v>44985</v>
      </c>
      <c r="R122" s="581">
        <v>50000</v>
      </c>
      <c r="S122" s="228">
        <v>50000</v>
      </c>
      <c r="T122" s="228"/>
      <c r="U122" s="228"/>
      <c r="V122" s="778"/>
      <c r="W122" s="302"/>
      <c r="X122" s="39"/>
    </row>
    <row r="123" spans="1:24" s="50" customFormat="1" ht="12.75" customHeight="1" x14ac:dyDescent="0.2">
      <c r="A123" s="461">
        <v>0</v>
      </c>
      <c r="B123" s="576">
        <v>107</v>
      </c>
      <c r="C123" s="579">
        <v>8</v>
      </c>
      <c r="D123" s="582" t="s">
        <v>25</v>
      </c>
      <c r="E123" s="470">
        <v>3599</v>
      </c>
      <c r="F123" s="470">
        <v>5223</v>
      </c>
      <c r="G123" s="583" t="s">
        <v>25</v>
      </c>
      <c r="H123" s="579">
        <v>1003</v>
      </c>
      <c r="I123" s="580" t="s">
        <v>3114</v>
      </c>
      <c r="J123" s="516">
        <v>619</v>
      </c>
      <c r="K123" s="711" t="s">
        <v>3424</v>
      </c>
      <c r="L123" s="489" t="s">
        <v>3215</v>
      </c>
      <c r="M123" s="488" t="s">
        <v>384</v>
      </c>
      <c r="N123" s="489" t="s">
        <v>3531</v>
      </c>
      <c r="O123" s="750" t="s">
        <v>30</v>
      </c>
      <c r="P123" s="181">
        <v>44651</v>
      </c>
      <c r="Q123" s="181">
        <v>44712</v>
      </c>
      <c r="R123" s="581">
        <v>98000</v>
      </c>
      <c r="S123" s="228"/>
      <c r="T123" s="228">
        <v>98000</v>
      </c>
      <c r="U123" s="228"/>
      <c r="V123" s="778">
        <v>98000</v>
      </c>
      <c r="W123" s="302"/>
      <c r="X123" s="39"/>
    </row>
    <row r="124" spans="1:24" s="50" customFormat="1" ht="12.75" customHeight="1" x14ac:dyDescent="0.2">
      <c r="A124" s="461">
        <v>0</v>
      </c>
      <c r="B124" s="576">
        <v>108</v>
      </c>
      <c r="C124" s="470">
        <v>13</v>
      </c>
      <c r="D124" s="491" t="s">
        <v>25</v>
      </c>
      <c r="E124" s="470">
        <v>3322</v>
      </c>
      <c r="F124" s="470">
        <v>5223</v>
      </c>
      <c r="G124" s="541" t="s">
        <v>25</v>
      </c>
      <c r="H124" s="470">
        <v>1374</v>
      </c>
      <c r="I124" s="470" t="s">
        <v>3114</v>
      </c>
      <c r="J124" s="470">
        <v>313</v>
      </c>
      <c r="K124" s="709">
        <v>49440934</v>
      </c>
      <c r="L124" s="471" t="s">
        <v>7013</v>
      </c>
      <c r="M124" s="470" t="s">
        <v>5870</v>
      </c>
      <c r="N124" s="471" t="s">
        <v>7014</v>
      </c>
      <c r="O124" s="751" t="s">
        <v>6653</v>
      </c>
      <c r="P124" s="472">
        <v>44834</v>
      </c>
      <c r="Q124" s="472">
        <v>44865</v>
      </c>
      <c r="R124" s="476">
        <v>400000</v>
      </c>
      <c r="S124" s="476">
        <v>400000</v>
      </c>
      <c r="T124" s="476"/>
      <c r="U124" s="476"/>
      <c r="V124" s="779"/>
      <c r="W124" s="584"/>
      <c r="X124" s="39"/>
    </row>
    <row r="125" spans="1:24" s="50" customFormat="1" ht="12.75" customHeight="1" x14ac:dyDescent="0.2">
      <c r="A125" s="461">
        <v>0</v>
      </c>
      <c r="B125" s="576">
        <v>109</v>
      </c>
      <c r="C125" s="470">
        <v>13</v>
      </c>
      <c r="D125" s="470" t="s">
        <v>25</v>
      </c>
      <c r="E125" s="470">
        <v>3322</v>
      </c>
      <c r="F125" s="470">
        <v>5223</v>
      </c>
      <c r="G125" s="523" t="s">
        <v>25</v>
      </c>
      <c r="H125" s="470">
        <v>1374</v>
      </c>
      <c r="I125" s="470" t="s">
        <v>3114</v>
      </c>
      <c r="J125" s="470">
        <v>720</v>
      </c>
      <c r="K125" s="709">
        <v>49439821</v>
      </c>
      <c r="L125" s="585" t="s">
        <v>3264</v>
      </c>
      <c r="M125" s="462" t="s">
        <v>3265</v>
      </c>
      <c r="N125" s="585" t="s">
        <v>7015</v>
      </c>
      <c r="O125" s="751" t="s">
        <v>6653</v>
      </c>
      <c r="P125" s="472">
        <v>44834</v>
      </c>
      <c r="Q125" s="472">
        <v>44865</v>
      </c>
      <c r="R125" s="476">
        <v>120000</v>
      </c>
      <c r="S125" s="476">
        <v>120000</v>
      </c>
      <c r="T125" s="476"/>
      <c r="U125" s="476"/>
      <c r="V125" s="779"/>
      <c r="W125" s="584"/>
      <c r="X125" s="39"/>
    </row>
    <row r="126" spans="1:24" s="39" customFormat="1" ht="12.75" customHeight="1" x14ac:dyDescent="0.2">
      <c r="A126" s="559">
        <v>0</v>
      </c>
      <c r="B126" s="576">
        <v>110</v>
      </c>
      <c r="C126" s="470">
        <v>13</v>
      </c>
      <c r="D126" s="470" t="s">
        <v>25</v>
      </c>
      <c r="E126" s="470">
        <v>3322</v>
      </c>
      <c r="F126" s="470">
        <v>5223</v>
      </c>
      <c r="G126" s="470" t="s">
        <v>25</v>
      </c>
      <c r="H126" s="470">
        <v>1374</v>
      </c>
      <c r="I126" s="479" t="s">
        <v>3114</v>
      </c>
      <c r="J126" s="479" t="s">
        <v>7016</v>
      </c>
      <c r="K126" s="709" t="s">
        <v>7017</v>
      </c>
      <c r="L126" s="502" t="s">
        <v>7018</v>
      </c>
      <c r="M126" s="470" t="s">
        <v>2269</v>
      </c>
      <c r="N126" s="471" t="s">
        <v>7019</v>
      </c>
      <c r="O126" s="577" t="s">
        <v>6667</v>
      </c>
      <c r="P126" s="472">
        <v>45291</v>
      </c>
      <c r="Q126" s="472">
        <v>45322</v>
      </c>
      <c r="R126" s="476">
        <v>700000</v>
      </c>
      <c r="S126" s="504"/>
      <c r="T126" s="476">
        <v>700000</v>
      </c>
      <c r="U126" s="476"/>
      <c r="V126" s="779"/>
      <c r="W126" s="584">
        <v>700000</v>
      </c>
    </row>
    <row r="127" spans="1:24" s="50" customFormat="1" ht="25.5" customHeight="1" x14ac:dyDescent="0.2">
      <c r="A127" s="461">
        <v>0</v>
      </c>
      <c r="B127" s="576">
        <v>111</v>
      </c>
      <c r="C127" s="470">
        <v>13</v>
      </c>
      <c r="D127" s="470" t="s">
        <v>25</v>
      </c>
      <c r="E127" s="470">
        <v>3322</v>
      </c>
      <c r="F127" s="470">
        <v>5223</v>
      </c>
      <c r="G127" s="470" t="s">
        <v>25</v>
      </c>
      <c r="H127" s="470">
        <v>1374</v>
      </c>
      <c r="I127" s="470" t="s">
        <v>3114</v>
      </c>
      <c r="J127" s="470">
        <v>321</v>
      </c>
      <c r="K127" s="709" t="s">
        <v>7020</v>
      </c>
      <c r="L127" s="471" t="s">
        <v>7021</v>
      </c>
      <c r="M127" s="470" t="s">
        <v>4368</v>
      </c>
      <c r="N127" s="471" t="s">
        <v>7022</v>
      </c>
      <c r="O127" s="743" t="s">
        <v>6936</v>
      </c>
      <c r="P127" s="472">
        <v>44926</v>
      </c>
      <c r="Q127" s="472">
        <v>44957</v>
      </c>
      <c r="R127" s="476">
        <v>200000</v>
      </c>
      <c r="S127" s="476">
        <v>200000</v>
      </c>
      <c r="T127" s="476"/>
      <c r="U127" s="476"/>
      <c r="V127" s="779"/>
      <c r="W127" s="584"/>
      <c r="X127" s="39"/>
    </row>
    <row r="128" spans="1:24" s="39" customFormat="1" ht="25.5" customHeight="1" x14ac:dyDescent="0.2">
      <c r="A128" s="559">
        <v>0</v>
      </c>
      <c r="B128" s="576">
        <v>112</v>
      </c>
      <c r="C128" s="470">
        <v>13</v>
      </c>
      <c r="D128" s="470" t="s">
        <v>25</v>
      </c>
      <c r="E128" s="470">
        <v>3322</v>
      </c>
      <c r="F128" s="470">
        <v>5223</v>
      </c>
      <c r="G128" s="470" t="s">
        <v>25</v>
      </c>
      <c r="H128" s="470">
        <v>1374</v>
      </c>
      <c r="I128" s="462" t="s">
        <v>3114</v>
      </c>
      <c r="J128" s="462">
        <v>101</v>
      </c>
      <c r="K128" s="714" t="s">
        <v>7023</v>
      </c>
      <c r="L128" s="585" t="s">
        <v>3285</v>
      </c>
      <c r="M128" s="462" t="s">
        <v>750</v>
      </c>
      <c r="N128" s="585" t="s">
        <v>6766</v>
      </c>
      <c r="O128" s="743" t="s">
        <v>30</v>
      </c>
      <c r="P128" s="472">
        <v>44926</v>
      </c>
      <c r="Q128" s="472">
        <v>44957</v>
      </c>
      <c r="R128" s="476">
        <v>500000</v>
      </c>
      <c r="S128" s="476">
        <v>500000</v>
      </c>
      <c r="T128" s="476"/>
      <c r="U128" s="476"/>
      <c r="V128" s="779"/>
      <c r="W128" s="586"/>
    </row>
    <row r="129" spans="1:34" s="50" customFormat="1" ht="25.5" customHeight="1" x14ac:dyDescent="0.2">
      <c r="A129" s="474">
        <v>0</v>
      </c>
      <c r="B129" s="576">
        <v>113</v>
      </c>
      <c r="C129" s="470">
        <v>14</v>
      </c>
      <c r="D129" s="470" t="s">
        <v>25</v>
      </c>
      <c r="E129" s="470">
        <v>3399</v>
      </c>
      <c r="F129" s="475">
        <v>6323</v>
      </c>
      <c r="G129" s="470" t="s">
        <v>25</v>
      </c>
      <c r="H129" s="470">
        <v>1003</v>
      </c>
      <c r="I129" s="487" t="s">
        <v>3114</v>
      </c>
      <c r="J129" s="475">
        <v>102</v>
      </c>
      <c r="K129" s="711" t="s">
        <v>7024</v>
      </c>
      <c r="L129" s="489" t="s">
        <v>3522</v>
      </c>
      <c r="M129" s="488" t="s">
        <v>2324</v>
      </c>
      <c r="N129" s="489" t="s">
        <v>7025</v>
      </c>
      <c r="O129" s="743" t="s">
        <v>6846</v>
      </c>
      <c r="P129" s="181">
        <v>44773</v>
      </c>
      <c r="Q129" s="181">
        <v>44804</v>
      </c>
      <c r="R129" s="469">
        <v>100000</v>
      </c>
      <c r="S129" s="469">
        <v>100000</v>
      </c>
      <c r="T129" s="469"/>
      <c r="U129" s="504"/>
      <c r="V129" s="773"/>
      <c r="W129" s="490"/>
      <c r="X129" s="39"/>
    </row>
    <row r="130" spans="1:34" s="39" customFormat="1" ht="25.5" x14ac:dyDescent="0.2">
      <c r="A130" s="478">
        <v>0</v>
      </c>
      <c r="B130" s="576">
        <v>114</v>
      </c>
      <c r="C130" s="470">
        <v>14</v>
      </c>
      <c r="D130" s="470" t="s">
        <v>25</v>
      </c>
      <c r="E130" s="470">
        <v>3299</v>
      </c>
      <c r="F130" s="470">
        <v>5223</v>
      </c>
      <c r="G130" s="470" t="s">
        <v>25</v>
      </c>
      <c r="H130" s="470">
        <v>1003</v>
      </c>
      <c r="I130" s="462" t="s">
        <v>3258</v>
      </c>
      <c r="J130" s="462">
        <v>203</v>
      </c>
      <c r="K130" s="714" t="s">
        <v>7026</v>
      </c>
      <c r="L130" s="506" t="s">
        <v>3254</v>
      </c>
      <c r="M130" s="462" t="s">
        <v>28</v>
      </c>
      <c r="N130" s="506" t="s">
        <v>7027</v>
      </c>
      <c r="O130" s="743" t="s">
        <v>6861</v>
      </c>
      <c r="P130" s="472">
        <v>44681</v>
      </c>
      <c r="Q130" s="472">
        <v>44712</v>
      </c>
      <c r="R130" s="521">
        <v>30000</v>
      </c>
      <c r="S130" s="521">
        <v>30000</v>
      </c>
      <c r="T130" s="521"/>
      <c r="U130" s="504"/>
      <c r="V130" s="773"/>
      <c r="W130" s="587"/>
    </row>
    <row r="131" spans="1:34" s="50" customFormat="1" ht="12.75" customHeight="1" x14ac:dyDescent="0.2">
      <c r="A131" s="461">
        <v>0</v>
      </c>
      <c r="B131" s="576">
        <v>115</v>
      </c>
      <c r="C131" s="470">
        <v>14</v>
      </c>
      <c r="D131" s="470" t="s">
        <v>25</v>
      </c>
      <c r="E131" s="470">
        <v>3322</v>
      </c>
      <c r="F131" s="470">
        <v>5223</v>
      </c>
      <c r="G131" s="470" t="s">
        <v>25</v>
      </c>
      <c r="H131" s="470">
        <v>1003</v>
      </c>
      <c r="I131" s="487" t="s">
        <v>3114</v>
      </c>
      <c r="J131" s="475">
        <v>101</v>
      </c>
      <c r="K131" s="711">
        <v>62075811</v>
      </c>
      <c r="L131" s="489" t="s">
        <v>3430</v>
      </c>
      <c r="M131" s="488" t="s">
        <v>815</v>
      </c>
      <c r="N131" s="489" t="s">
        <v>7028</v>
      </c>
      <c r="O131" s="743" t="s">
        <v>30</v>
      </c>
      <c r="P131" s="181">
        <v>44834</v>
      </c>
      <c r="Q131" s="181">
        <v>44865</v>
      </c>
      <c r="R131" s="469">
        <v>26000</v>
      </c>
      <c r="S131" s="469">
        <v>26000</v>
      </c>
      <c r="T131" s="469"/>
      <c r="U131" s="504"/>
      <c r="V131" s="773"/>
      <c r="W131" s="490"/>
      <c r="X131" s="39"/>
    </row>
    <row r="132" spans="1:34" s="50" customFormat="1" ht="12.75" customHeight="1" x14ac:dyDescent="0.2">
      <c r="A132" s="461">
        <v>0</v>
      </c>
      <c r="B132" s="576">
        <v>116</v>
      </c>
      <c r="C132" s="470">
        <v>14</v>
      </c>
      <c r="D132" s="470" t="s">
        <v>25</v>
      </c>
      <c r="E132" s="470">
        <v>3399</v>
      </c>
      <c r="F132" s="470">
        <v>6323</v>
      </c>
      <c r="G132" s="470" t="s">
        <v>25</v>
      </c>
      <c r="H132" s="470">
        <v>1003</v>
      </c>
      <c r="I132" s="487" t="s">
        <v>3114</v>
      </c>
      <c r="J132" s="475">
        <v>316</v>
      </c>
      <c r="K132" s="711" t="s">
        <v>7029</v>
      </c>
      <c r="L132" s="489" t="s">
        <v>7030</v>
      </c>
      <c r="M132" s="488" t="s">
        <v>4227</v>
      </c>
      <c r="N132" s="489" t="s">
        <v>7031</v>
      </c>
      <c r="O132" s="743" t="s">
        <v>30</v>
      </c>
      <c r="P132" s="181">
        <v>44742</v>
      </c>
      <c r="Q132" s="181">
        <v>44773</v>
      </c>
      <c r="R132" s="469">
        <v>200000</v>
      </c>
      <c r="S132" s="469">
        <v>200000</v>
      </c>
      <c r="T132" s="469"/>
      <c r="U132" s="504"/>
      <c r="V132" s="773"/>
      <c r="W132" s="490"/>
      <c r="X132" s="39"/>
    </row>
    <row r="133" spans="1:34" s="50" customFormat="1" ht="25.5" customHeight="1" x14ac:dyDescent="0.2">
      <c r="A133" s="461">
        <v>0</v>
      </c>
      <c r="B133" s="576">
        <v>117</v>
      </c>
      <c r="C133" s="470">
        <v>20</v>
      </c>
      <c r="D133" s="470" t="s">
        <v>25</v>
      </c>
      <c r="E133" s="470">
        <v>4399</v>
      </c>
      <c r="F133" s="470">
        <v>5223</v>
      </c>
      <c r="G133" s="470" t="s">
        <v>25</v>
      </c>
      <c r="H133" s="470">
        <v>1774</v>
      </c>
      <c r="I133" s="470" t="s">
        <v>3238</v>
      </c>
      <c r="J133" s="470">
        <v>203</v>
      </c>
      <c r="K133" s="711" t="s">
        <v>3419</v>
      </c>
      <c r="L133" s="513" t="s">
        <v>3415</v>
      </c>
      <c r="M133" s="475" t="s">
        <v>28</v>
      </c>
      <c r="N133" s="489" t="s">
        <v>3489</v>
      </c>
      <c r="O133" s="752" t="s">
        <v>7011</v>
      </c>
      <c r="P133" s="181">
        <v>44773</v>
      </c>
      <c r="Q133" s="181">
        <v>44804</v>
      </c>
      <c r="R133" s="228">
        <v>400000</v>
      </c>
      <c r="S133" s="252">
        <v>400000</v>
      </c>
      <c r="T133" s="228"/>
      <c r="U133" s="228"/>
      <c r="V133" s="771"/>
      <c r="W133" s="477"/>
      <c r="X133" s="39"/>
    </row>
    <row r="134" spans="1:34" s="50" customFormat="1" ht="12.75" customHeight="1" x14ac:dyDescent="0.2">
      <c r="A134" s="461">
        <v>0</v>
      </c>
      <c r="B134" s="576">
        <v>118</v>
      </c>
      <c r="C134" s="470">
        <v>20</v>
      </c>
      <c r="D134" s="470" t="s">
        <v>25</v>
      </c>
      <c r="E134" s="470">
        <v>4339</v>
      </c>
      <c r="F134" s="470">
        <v>5223</v>
      </c>
      <c r="G134" s="470" t="s">
        <v>25</v>
      </c>
      <c r="H134" s="470">
        <v>1774</v>
      </c>
      <c r="I134" s="470" t="s">
        <v>3238</v>
      </c>
      <c r="J134" s="470">
        <v>203</v>
      </c>
      <c r="K134" s="711" t="s">
        <v>3419</v>
      </c>
      <c r="L134" s="471" t="s">
        <v>7032</v>
      </c>
      <c r="M134" s="475" t="s">
        <v>28</v>
      </c>
      <c r="N134" s="433" t="s">
        <v>3490</v>
      </c>
      <c r="O134" s="743" t="s">
        <v>6653</v>
      </c>
      <c r="P134" s="181">
        <v>44742</v>
      </c>
      <c r="Q134" s="181">
        <v>44773</v>
      </c>
      <c r="R134" s="575">
        <v>240000</v>
      </c>
      <c r="S134" s="252">
        <v>240000</v>
      </c>
      <c r="T134" s="228"/>
      <c r="U134" s="228"/>
      <c r="V134" s="771"/>
      <c r="W134" s="477"/>
      <c r="X134" s="39"/>
    </row>
    <row r="135" spans="1:34" s="50" customFormat="1" ht="12.75" customHeight="1" thickBot="1" x14ac:dyDescent="0.25">
      <c r="A135" s="588">
        <v>0</v>
      </c>
      <c r="B135" s="576">
        <v>119</v>
      </c>
      <c r="C135" s="462">
        <v>20</v>
      </c>
      <c r="D135" s="462" t="s">
        <v>25</v>
      </c>
      <c r="E135" s="468">
        <v>4399</v>
      </c>
      <c r="F135" s="462">
        <v>5223</v>
      </c>
      <c r="G135" s="462" t="s">
        <v>25</v>
      </c>
      <c r="H135" s="462">
        <v>1774</v>
      </c>
      <c r="I135" s="462" t="s">
        <v>3238</v>
      </c>
      <c r="J135" s="462">
        <v>203</v>
      </c>
      <c r="K135" s="714">
        <v>65349296</v>
      </c>
      <c r="L135" s="506" t="s">
        <v>3244</v>
      </c>
      <c r="M135" s="462" t="s">
        <v>28</v>
      </c>
      <c r="N135" s="506" t="s">
        <v>7033</v>
      </c>
      <c r="O135" s="753" t="s">
        <v>7034</v>
      </c>
      <c r="P135" s="831">
        <v>44895</v>
      </c>
      <c r="Q135" s="831">
        <v>44926</v>
      </c>
      <c r="R135" s="832">
        <v>150000</v>
      </c>
      <c r="S135" s="833">
        <v>150000</v>
      </c>
      <c r="T135" s="834"/>
      <c r="U135" s="835"/>
      <c r="V135" s="780"/>
      <c r="W135" s="589"/>
      <c r="X135" s="39"/>
    </row>
    <row r="136" spans="1:34" ht="15" customHeight="1" thickBot="1" x14ac:dyDescent="0.25">
      <c r="A136" s="94"/>
      <c r="B136" s="63" t="s">
        <v>366</v>
      </c>
      <c r="C136" s="64"/>
      <c r="D136" s="64"/>
      <c r="E136" s="64"/>
      <c r="F136" s="65"/>
      <c r="G136" s="65"/>
      <c r="H136" s="65"/>
      <c r="I136" s="65"/>
      <c r="J136" s="65"/>
      <c r="K136" s="715"/>
      <c r="L136" s="220"/>
      <c r="M136" s="300"/>
      <c r="N136" s="67"/>
      <c r="O136" s="65"/>
      <c r="P136" s="383"/>
      <c r="Q136" s="384"/>
      <c r="R136" s="838">
        <f t="shared" ref="R136:W136" si="3">SUM(R121:R135)</f>
        <v>3289000</v>
      </c>
      <c r="S136" s="839">
        <f t="shared" si="3"/>
        <v>2491000</v>
      </c>
      <c r="T136" s="840">
        <f t="shared" si="3"/>
        <v>798000</v>
      </c>
      <c r="U136" s="839">
        <f t="shared" si="3"/>
        <v>0</v>
      </c>
      <c r="V136" s="841">
        <f t="shared" si="3"/>
        <v>98000</v>
      </c>
      <c r="W136" s="684">
        <f t="shared" si="3"/>
        <v>700000</v>
      </c>
      <c r="X136" s="5"/>
    </row>
    <row r="137" spans="1:34" s="39" customFormat="1" ht="12.75" customHeight="1" x14ac:dyDescent="0.2">
      <c r="A137" s="590"/>
      <c r="B137" s="139"/>
      <c r="C137" s="128"/>
      <c r="D137" s="140"/>
      <c r="E137" s="128"/>
      <c r="F137" s="128"/>
      <c r="G137" s="128"/>
      <c r="H137" s="128"/>
      <c r="I137" s="128"/>
      <c r="J137" s="140"/>
      <c r="K137" s="726"/>
      <c r="L137" s="142"/>
      <c r="M137" s="140"/>
      <c r="N137" s="143"/>
      <c r="O137" s="140"/>
      <c r="P137" s="793"/>
      <c r="Q137" s="793"/>
      <c r="R137" s="803"/>
      <c r="S137" s="804"/>
      <c r="T137" s="804"/>
      <c r="U137" s="804"/>
      <c r="V137" s="142"/>
      <c r="W137" s="417"/>
    </row>
    <row r="138" spans="1:34" s="39" customFormat="1" ht="12.75" customHeight="1" x14ac:dyDescent="0.2">
      <c r="A138" s="459"/>
      <c r="B138" s="591" t="s">
        <v>3552</v>
      </c>
      <c r="C138" s="592"/>
      <c r="D138" s="592"/>
      <c r="E138" s="592"/>
      <c r="F138" s="592"/>
      <c r="G138" s="592"/>
      <c r="H138" s="592"/>
      <c r="I138" s="592"/>
      <c r="J138" s="592"/>
      <c r="K138" s="727"/>
      <c r="L138" s="592"/>
      <c r="M138" s="592"/>
      <c r="N138" s="592"/>
      <c r="O138" s="592"/>
      <c r="P138" s="805"/>
      <c r="Q138" s="805"/>
      <c r="R138" s="805"/>
      <c r="S138" s="806"/>
      <c r="T138" s="806"/>
      <c r="U138" s="806"/>
      <c r="V138" s="152"/>
      <c r="W138" s="593"/>
    </row>
    <row r="139" spans="1:34" s="39" customFormat="1" ht="38.25" customHeight="1" x14ac:dyDescent="0.2">
      <c r="A139" s="594">
        <v>0</v>
      </c>
      <c r="B139" s="595">
        <v>120</v>
      </c>
      <c r="C139" s="470">
        <v>14</v>
      </c>
      <c r="D139" s="470" t="s">
        <v>25</v>
      </c>
      <c r="E139" s="470">
        <v>5511</v>
      </c>
      <c r="F139" s="470">
        <v>6339</v>
      </c>
      <c r="G139" s="470" t="s">
        <v>25</v>
      </c>
      <c r="H139" s="470">
        <v>1541</v>
      </c>
      <c r="I139" s="470" t="s">
        <v>3553</v>
      </c>
      <c r="J139" s="470">
        <v>203</v>
      </c>
      <c r="K139" s="717" t="s">
        <v>7035</v>
      </c>
      <c r="L139" s="513" t="s">
        <v>3554</v>
      </c>
      <c r="M139" s="475" t="s">
        <v>28</v>
      </c>
      <c r="N139" s="513" t="s">
        <v>3555</v>
      </c>
      <c r="O139" s="743" t="s">
        <v>6565</v>
      </c>
      <c r="P139" s="472">
        <v>45291</v>
      </c>
      <c r="Q139" s="472">
        <v>45322</v>
      </c>
      <c r="R139" s="469">
        <v>5000000</v>
      </c>
      <c r="S139" s="469"/>
      <c r="T139" s="469">
        <v>5000000</v>
      </c>
      <c r="U139" s="301"/>
      <c r="V139" s="773"/>
      <c r="W139" s="490">
        <v>5000000</v>
      </c>
    </row>
    <row r="140" spans="1:34" s="39" customFormat="1" ht="26.25" thickBot="1" x14ac:dyDescent="0.25">
      <c r="A140" s="594">
        <v>0</v>
      </c>
      <c r="B140" s="271">
        <v>121</v>
      </c>
      <c r="C140" s="470">
        <v>14</v>
      </c>
      <c r="D140" s="470" t="s">
        <v>25</v>
      </c>
      <c r="E140" s="470">
        <v>5311</v>
      </c>
      <c r="F140" s="470">
        <v>6339</v>
      </c>
      <c r="G140" s="470" t="s">
        <v>25</v>
      </c>
      <c r="H140" s="470">
        <v>1541</v>
      </c>
      <c r="I140" s="470" t="s">
        <v>3553</v>
      </c>
      <c r="J140" s="470">
        <v>203</v>
      </c>
      <c r="K140" s="709" t="s">
        <v>6769</v>
      </c>
      <c r="L140" s="513" t="s">
        <v>3556</v>
      </c>
      <c r="M140" s="470" t="s">
        <v>28</v>
      </c>
      <c r="N140" s="513" t="s">
        <v>3557</v>
      </c>
      <c r="O140" s="743" t="s">
        <v>6565</v>
      </c>
      <c r="P140" s="831">
        <v>44926</v>
      </c>
      <c r="Q140" s="831">
        <v>44957</v>
      </c>
      <c r="R140" s="842">
        <v>5000000</v>
      </c>
      <c r="S140" s="842">
        <v>5000000</v>
      </c>
      <c r="T140" s="842"/>
      <c r="U140" s="843"/>
      <c r="V140" s="773"/>
      <c r="W140" s="490"/>
    </row>
    <row r="141" spans="1:34" s="39" customFormat="1" ht="13.5" customHeight="1" thickBot="1" x14ac:dyDescent="0.25">
      <c r="A141" s="204"/>
      <c r="B141" s="63" t="s">
        <v>366</v>
      </c>
      <c r="C141" s="64"/>
      <c r="D141" s="64"/>
      <c r="E141" s="64"/>
      <c r="F141" s="68"/>
      <c r="G141" s="68"/>
      <c r="H141" s="68"/>
      <c r="I141" s="193"/>
      <c r="J141" s="193"/>
      <c r="K141" s="728"/>
      <c r="L141" s="194"/>
      <c r="M141" s="193"/>
      <c r="N141" s="195"/>
      <c r="O141" s="65"/>
      <c r="P141" s="836"/>
      <c r="Q141" s="837"/>
      <c r="R141" s="838">
        <f t="shared" ref="R141:W141" si="4">SUM(R139:R140)</f>
        <v>10000000</v>
      </c>
      <c r="S141" s="839">
        <f t="shared" si="4"/>
        <v>5000000</v>
      </c>
      <c r="T141" s="840">
        <f t="shared" si="4"/>
        <v>5000000</v>
      </c>
      <c r="U141" s="839">
        <f t="shared" si="4"/>
        <v>0</v>
      </c>
      <c r="V141" s="841">
        <f t="shared" si="4"/>
        <v>0</v>
      </c>
      <c r="W141" s="684">
        <f t="shared" si="4"/>
        <v>5000000</v>
      </c>
    </row>
    <row r="142" spans="1:34" s="39" customFormat="1" ht="12.75" customHeight="1" x14ac:dyDescent="0.2">
      <c r="A142" s="596"/>
      <c r="B142" s="165"/>
      <c r="C142" s="871"/>
      <c r="D142" s="1267"/>
      <c r="E142" s="871"/>
      <c r="F142" s="871"/>
      <c r="G142" s="871"/>
      <c r="H142" s="871"/>
      <c r="I142" s="871"/>
      <c r="J142" s="1267"/>
      <c r="K142" s="1405"/>
      <c r="L142" s="804"/>
      <c r="M142" s="1267"/>
      <c r="N142" s="1268"/>
      <c r="O142" s="1267"/>
      <c r="P142" s="793"/>
      <c r="Q142" s="793"/>
      <c r="R142" s="803"/>
      <c r="S142" s="807"/>
      <c r="T142" s="807"/>
      <c r="U142" s="807"/>
      <c r="V142" s="807"/>
      <c r="W142" s="597"/>
    </row>
    <row r="143" spans="1:34" ht="12.75" customHeight="1" x14ac:dyDescent="0.2">
      <c r="A143" s="598"/>
      <c r="B143" s="167" t="s">
        <v>3565</v>
      </c>
      <c r="C143" s="530"/>
      <c r="D143" s="530"/>
      <c r="E143" s="530"/>
      <c r="F143" s="530"/>
      <c r="G143" s="599"/>
      <c r="H143" s="322"/>
      <c r="I143" s="149"/>
      <c r="J143" s="149"/>
      <c r="K143" s="729"/>
      <c r="L143" s="809"/>
      <c r="M143" s="1402"/>
      <c r="N143" s="235"/>
      <c r="O143" s="326"/>
      <c r="P143" s="798"/>
      <c r="R143" s="808"/>
      <c r="S143" s="806"/>
      <c r="T143" s="806"/>
      <c r="U143" s="806"/>
      <c r="V143" s="152"/>
      <c r="W143" s="593"/>
      <c r="X143" s="5"/>
    </row>
    <row r="144" spans="1:34" s="43" customFormat="1" ht="12.75" customHeight="1" x14ac:dyDescent="0.2">
      <c r="A144" s="1397">
        <v>0</v>
      </c>
      <c r="B144" s="271">
        <v>122</v>
      </c>
      <c r="C144" s="470">
        <v>14</v>
      </c>
      <c r="D144" s="600" t="s">
        <v>205</v>
      </c>
      <c r="E144" s="470">
        <v>5512</v>
      </c>
      <c r="F144" s="470">
        <v>6341</v>
      </c>
      <c r="G144" s="470">
        <v>551</v>
      </c>
      <c r="H144" s="470">
        <v>1339</v>
      </c>
      <c r="I144" s="470" t="s">
        <v>3566</v>
      </c>
      <c r="J144" s="475">
        <v>101</v>
      </c>
      <c r="K144" s="710" t="s">
        <v>6566</v>
      </c>
      <c r="L144" s="601" t="s">
        <v>6567</v>
      </c>
      <c r="M144" s="487" t="s">
        <v>3526</v>
      </c>
      <c r="N144" s="54" t="s">
        <v>6568</v>
      </c>
      <c r="O144" s="577" t="s">
        <v>6565</v>
      </c>
      <c r="P144" s="472">
        <v>44926</v>
      </c>
      <c r="Q144" s="472">
        <v>44957</v>
      </c>
      <c r="R144" s="252">
        <v>373717.68</v>
      </c>
      <c r="S144" s="252">
        <v>373717.68</v>
      </c>
      <c r="T144" s="252"/>
      <c r="U144" s="252"/>
      <c r="V144" s="776"/>
      <c r="W144" s="519"/>
      <c r="X144" s="273"/>
      <c r="Y144" s="16"/>
      <c r="Z144" s="56"/>
      <c r="AA144" s="56"/>
      <c r="AB144" s="16"/>
      <c r="AC144" s="57"/>
      <c r="AD144" s="57"/>
      <c r="AE144" s="58"/>
      <c r="AF144" s="59"/>
      <c r="AG144" s="16"/>
      <c r="AH144" s="56"/>
    </row>
    <row r="145" spans="1:34" s="43" customFormat="1" ht="12.75" customHeight="1" x14ac:dyDescent="0.2">
      <c r="A145" s="1397">
        <v>0</v>
      </c>
      <c r="B145" s="271">
        <v>123</v>
      </c>
      <c r="C145" s="470">
        <v>14</v>
      </c>
      <c r="D145" s="600" t="s">
        <v>25</v>
      </c>
      <c r="E145" s="470">
        <v>5512</v>
      </c>
      <c r="F145" s="470">
        <v>6341</v>
      </c>
      <c r="G145" s="470">
        <v>551</v>
      </c>
      <c r="H145" s="470">
        <v>1339</v>
      </c>
      <c r="I145" s="470" t="s">
        <v>3566</v>
      </c>
      <c r="J145" s="475">
        <v>720</v>
      </c>
      <c r="K145" s="730" t="s">
        <v>5385</v>
      </c>
      <c r="L145" s="601" t="s">
        <v>7036</v>
      </c>
      <c r="M145" s="487" t="s">
        <v>3291</v>
      </c>
      <c r="N145" s="54" t="s">
        <v>7037</v>
      </c>
      <c r="O145" s="577" t="s">
        <v>6565</v>
      </c>
      <c r="P145" s="472">
        <v>44651</v>
      </c>
      <c r="Q145" s="472">
        <v>44681</v>
      </c>
      <c r="R145" s="228">
        <v>300000</v>
      </c>
      <c r="S145" s="228">
        <v>300000</v>
      </c>
      <c r="T145" s="228"/>
      <c r="U145" s="228"/>
      <c r="V145" s="771"/>
      <c r="W145" s="477"/>
      <c r="X145" s="273"/>
      <c r="Y145" s="16"/>
      <c r="Z145" s="56"/>
      <c r="AA145" s="56"/>
      <c r="AB145" s="16"/>
      <c r="AC145" s="57"/>
      <c r="AD145" s="57"/>
      <c r="AE145" s="58"/>
      <c r="AF145" s="59"/>
      <c r="AG145" s="16"/>
      <c r="AH145" s="56"/>
    </row>
    <row r="146" spans="1:34" s="43" customFormat="1" ht="12.75" customHeight="1" x14ac:dyDescent="0.2">
      <c r="A146" s="1397">
        <v>0</v>
      </c>
      <c r="B146" s="271">
        <v>124</v>
      </c>
      <c r="C146" s="470">
        <v>14</v>
      </c>
      <c r="D146" s="550" t="s">
        <v>25</v>
      </c>
      <c r="E146" s="470">
        <v>5512</v>
      </c>
      <c r="F146" s="470">
        <v>6341</v>
      </c>
      <c r="G146" s="470">
        <v>551</v>
      </c>
      <c r="H146" s="470">
        <v>1339</v>
      </c>
      <c r="I146" s="470" t="s">
        <v>3566</v>
      </c>
      <c r="J146" s="475">
        <v>619</v>
      </c>
      <c r="K146" s="710" t="s">
        <v>4194</v>
      </c>
      <c r="L146" s="601" t="s">
        <v>5808</v>
      </c>
      <c r="M146" s="479" t="s">
        <v>1128</v>
      </c>
      <c r="N146" s="54" t="s">
        <v>7038</v>
      </c>
      <c r="O146" s="577" t="s">
        <v>6565</v>
      </c>
      <c r="P146" s="472">
        <v>44651</v>
      </c>
      <c r="Q146" s="472">
        <v>44681</v>
      </c>
      <c r="R146" s="228">
        <v>300000</v>
      </c>
      <c r="S146" s="228">
        <v>300000</v>
      </c>
      <c r="T146" s="228"/>
      <c r="U146" s="228"/>
      <c r="V146" s="771"/>
      <c r="W146" s="477"/>
      <c r="X146" s="273"/>
      <c r="Y146" s="16"/>
      <c r="Z146" s="56"/>
      <c r="AA146" s="56"/>
      <c r="AB146" s="16"/>
      <c r="AC146" s="57"/>
      <c r="AD146" s="57"/>
      <c r="AE146" s="58"/>
      <c r="AF146" s="59"/>
      <c r="AG146" s="16"/>
      <c r="AH146" s="56"/>
    </row>
    <row r="147" spans="1:34" s="43" customFormat="1" ht="25.5" x14ac:dyDescent="0.2">
      <c r="A147" s="1398">
        <v>1155</v>
      </c>
      <c r="B147" s="271">
        <v>125</v>
      </c>
      <c r="C147" s="360">
        <v>6</v>
      </c>
      <c r="D147" s="360" t="s">
        <v>3625</v>
      </c>
      <c r="E147" s="360">
        <v>2310</v>
      </c>
      <c r="F147" s="360">
        <v>6341</v>
      </c>
      <c r="G147" s="360">
        <v>231</v>
      </c>
      <c r="H147" s="360">
        <v>1155</v>
      </c>
      <c r="I147" s="360" t="s">
        <v>3566</v>
      </c>
      <c r="J147" s="360">
        <v>605</v>
      </c>
      <c r="K147" s="731" t="s">
        <v>4904</v>
      </c>
      <c r="L147" s="362" t="s">
        <v>4905</v>
      </c>
      <c r="M147" s="360" t="s">
        <v>969</v>
      </c>
      <c r="N147" s="362" t="s">
        <v>7039</v>
      </c>
      <c r="O147" s="577" t="s">
        <v>6565</v>
      </c>
      <c r="P147" s="347">
        <v>45016</v>
      </c>
      <c r="Q147" s="603">
        <v>45473</v>
      </c>
      <c r="R147" s="604">
        <v>2204000</v>
      </c>
      <c r="S147" s="476">
        <v>1861752</v>
      </c>
      <c r="T147" s="476">
        <v>342248</v>
      </c>
      <c r="U147" s="476">
        <v>342248</v>
      </c>
      <c r="V147" s="781"/>
      <c r="W147" s="1406"/>
      <c r="X147" s="273"/>
      <c r="Y147" s="16"/>
      <c r="Z147" s="56"/>
      <c r="AA147" s="56"/>
      <c r="AB147" s="16"/>
      <c r="AC147" s="57"/>
      <c r="AD147" s="57"/>
      <c r="AE147" s="58"/>
      <c r="AF147" s="59"/>
      <c r="AG147" s="16"/>
      <c r="AH147" s="56"/>
    </row>
    <row r="148" spans="1:34" s="43" customFormat="1" ht="38.25" x14ac:dyDescent="0.2">
      <c r="A148" s="1397">
        <v>1155</v>
      </c>
      <c r="B148" s="271">
        <v>126</v>
      </c>
      <c r="C148" s="360">
        <v>6</v>
      </c>
      <c r="D148" s="360" t="s">
        <v>3625</v>
      </c>
      <c r="E148" s="360">
        <v>2310</v>
      </c>
      <c r="F148" s="360">
        <v>6341</v>
      </c>
      <c r="G148" s="360">
        <v>231</v>
      </c>
      <c r="H148" s="360">
        <v>1155</v>
      </c>
      <c r="I148" s="360" t="s">
        <v>3566</v>
      </c>
      <c r="J148" s="360">
        <v>102</v>
      </c>
      <c r="K148" s="731" t="s">
        <v>4662</v>
      </c>
      <c r="L148" s="362" t="s">
        <v>4663</v>
      </c>
      <c r="M148" s="360" t="s">
        <v>163</v>
      </c>
      <c r="N148" s="362" t="s">
        <v>7040</v>
      </c>
      <c r="O148" s="577" t="s">
        <v>6565</v>
      </c>
      <c r="P148" s="347">
        <v>45016</v>
      </c>
      <c r="Q148" s="603">
        <v>45473</v>
      </c>
      <c r="R148" s="604">
        <v>299300</v>
      </c>
      <c r="S148" s="228"/>
      <c r="T148" s="228">
        <v>299300</v>
      </c>
      <c r="U148" s="228"/>
      <c r="V148" s="771"/>
      <c r="W148" s="477">
        <v>299300</v>
      </c>
      <c r="X148" s="273"/>
      <c r="Y148" s="16"/>
      <c r="Z148" s="56"/>
      <c r="AA148" s="56"/>
      <c r="AB148" s="16"/>
      <c r="AC148" s="57"/>
      <c r="AD148" s="57"/>
      <c r="AE148" s="58"/>
      <c r="AF148" s="59"/>
      <c r="AG148" s="16"/>
      <c r="AH148" s="56"/>
    </row>
    <row r="149" spans="1:34" s="43" customFormat="1" ht="25.5" x14ac:dyDescent="0.2">
      <c r="A149" s="1397">
        <v>1133</v>
      </c>
      <c r="B149" s="271">
        <v>127</v>
      </c>
      <c r="C149" s="341">
        <v>6</v>
      </c>
      <c r="D149" s="341" t="s">
        <v>3625</v>
      </c>
      <c r="E149" s="341">
        <v>2321</v>
      </c>
      <c r="F149" s="341">
        <v>6341</v>
      </c>
      <c r="G149" s="341">
        <v>232</v>
      </c>
      <c r="H149" s="341">
        <v>1133</v>
      </c>
      <c r="I149" s="341" t="s">
        <v>3566</v>
      </c>
      <c r="J149" s="341">
        <v>102</v>
      </c>
      <c r="K149" s="732" t="s">
        <v>7041</v>
      </c>
      <c r="L149" s="489" t="s">
        <v>7042</v>
      </c>
      <c r="M149" s="535" t="s">
        <v>252</v>
      </c>
      <c r="N149" s="433" t="s">
        <v>7043</v>
      </c>
      <c r="O149" s="577" t="s">
        <v>6565</v>
      </c>
      <c r="P149" s="347">
        <v>45016</v>
      </c>
      <c r="Q149" s="603">
        <v>45473</v>
      </c>
      <c r="R149" s="605">
        <v>6709100</v>
      </c>
      <c r="S149" s="228"/>
      <c r="T149" s="228">
        <v>6709100</v>
      </c>
      <c r="U149" s="228"/>
      <c r="V149" s="771"/>
      <c r="W149" s="477">
        <v>6709100</v>
      </c>
      <c r="X149" s="273"/>
      <c r="Y149" s="16"/>
      <c r="Z149" s="56"/>
      <c r="AA149" s="56"/>
      <c r="AB149" s="16"/>
      <c r="AC149" s="57"/>
      <c r="AD149" s="57"/>
      <c r="AE149" s="58"/>
      <c r="AF149" s="59"/>
      <c r="AG149" s="16"/>
      <c r="AH149" s="56"/>
    </row>
    <row r="150" spans="1:34" s="43" customFormat="1" ht="25.5" x14ac:dyDescent="0.2">
      <c r="A150" s="1398">
        <v>1133</v>
      </c>
      <c r="B150" s="271">
        <v>128</v>
      </c>
      <c r="C150" s="341">
        <v>6</v>
      </c>
      <c r="D150" s="341" t="s">
        <v>3625</v>
      </c>
      <c r="E150" s="341">
        <v>2321</v>
      </c>
      <c r="F150" s="341">
        <v>6341</v>
      </c>
      <c r="G150" s="341">
        <v>232</v>
      </c>
      <c r="H150" s="341">
        <v>1133</v>
      </c>
      <c r="I150" s="341" t="s">
        <v>3566</v>
      </c>
      <c r="J150" s="341">
        <v>510</v>
      </c>
      <c r="K150" s="732" t="s">
        <v>4355</v>
      </c>
      <c r="L150" s="489" t="s">
        <v>4356</v>
      </c>
      <c r="M150" s="535" t="s">
        <v>4357</v>
      </c>
      <c r="N150" s="433" t="s">
        <v>7044</v>
      </c>
      <c r="O150" s="577" t="s">
        <v>6565</v>
      </c>
      <c r="P150" s="347">
        <v>45016</v>
      </c>
      <c r="Q150" s="603">
        <v>45473</v>
      </c>
      <c r="R150" s="605">
        <v>510300</v>
      </c>
      <c r="S150" s="228">
        <v>510300</v>
      </c>
      <c r="T150" s="228"/>
      <c r="U150" s="228"/>
      <c r="V150" s="771"/>
      <c r="W150" s="477"/>
      <c r="X150" s="273"/>
      <c r="Y150" s="16"/>
      <c r="Z150" s="56"/>
      <c r="AA150" s="56"/>
      <c r="AB150" s="16"/>
      <c r="AC150" s="57"/>
      <c r="AD150" s="57"/>
      <c r="AE150" s="58"/>
      <c r="AF150" s="59"/>
      <c r="AG150" s="16"/>
      <c r="AH150" s="56"/>
    </row>
    <row r="151" spans="1:34" s="43" customFormat="1" x14ac:dyDescent="0.2">
      <c r="A151" s="1397">
        <v>0</v>
      </c>
      <c r="B151" s="271">
        <v>129</v>
      </c>
      <c r="C151" s="606">
        <v>14</v>
      </c>
      <c r="D151" s="606" t="s">
        <v>25</v>
      </c>
      <c r="E151" s="606">
        <v>5512</v>
      </c>
      <c r="F151" s="606">
        <v>6341</v>
      </c>
      <c r="G151" s="606">
        <v>551</v>
      </c>
      <c r="H151" s="606">
        <v>1339</v>
      </c>
      <c r="I151" s="606" t="s">
        <v>3566</v>
      </c>
      <c r="J151" s="606">
        <v>314</v>
      </c>
      <c r="K151" s="733">
        <v>281719</v>
      </c>
      <c r="L151" s="607" t="s">
        <v>3728</v>
      </c>
      <c r="M151" s="606" t="s">
        <v>1786</v>
      </c>
      <c r="N151" s="607" t="s">
        <v>7045</v>
      </c>
      <c r="O151" s="754" t="s">
        <v>6602</v>
      </c>
      <c r="P151" s="844">
        <v>44834</v>
      </c>
      <c r="Q151" s="844">
        <v>44865</v>
      </c>
      <c r="R151" s="845">
        <v>1666000</v>
      </c>
      <c r="S151" s="845">
        <v>1666000</v>
      </c>
      <c r="T151" s="228"/>
      <c r="U151" s="228"/>
      <c r="V151" s="771"/>
      <c r="W151" s="477"/>
      <c r="X151" s="273"/>
      <c r="Y151" s="16"/>
      <c r="Z151" s="56"/>
      <c r="AA151" s="56"/>
      <c r="AB151" s="16"/>
      <c r="AC151" s="57"/>
      <c r="AD151" s="57"/>
      <c r="AE151" s="58"/>
      <c r="AF151" s="59"/>
      <c r="AG151" s="16"/>
      <c r="AH151" s="56"/>
    </row>
    <row r="152" spans="1:34" s="43" customFormat="1" x14ac:dyDescent="0.2">
      <c r="A152" s="1399">
        <v>1438</v>
      </c>
      <c r="B152" s="271">
        <v>130</v>
      </c>
      <c r="C152" s="608">
        <v>5</v>
      </c>
      <c r="D152" s="523" t="s">
        <v>25</v>
      </c>
      <c r="E152" s="523">
        <v>2219</v>
      </c>
      <c r="F152" s="609">
        <v>6341</v>
      </c>
      <c r="G152" s="610">
        <v>221</v>
      </c>
      <c r="H152" s="523">
        <v>1438</v>
      </c>
      <c r="I152" s="611" t="s">
        <v>3566</v>
      </c>
      <c r="J152" s="612">
        <v>720</v>
      </c>
      <c r="K152" s="734" t="s">
        <v>4532</v>
      </c>
      <c r="L152" s="613" t="s">
        <v>5133</v>
      </c>
      <c r="M152" s="611" t="s">
        <v>4534</v>
      </c>
      <c r="N152" s="613" t="s">
        <v>7046</v>
      </c>
      <c r="O152" s="755" t="s">
        <v>6602</v>
      </c>
      <c r="P152" s="614">
        <v>44926</v>
      </c>
      <c r="Q152" s="614">
        <v>44957</v>
      </c>
      <c r="R152" s="484">
        <v>39000</v>
      </c>
      <c r="S152" s="228">
        <v>39000</v>
      </c>
      <c r="T152" s="228"/>
      <c r="U152" s="228"/>
      <c r="V152" s="771"/>
      <c r="W152" s="477"/>
      <c r="X152" s="273"/>
      <c r="Y152" s="16"/>
      <c r="Z152" s="56"/>
      <c r="AA152" s="56"/>
      <c r="AB152" s="16"/>
      <c r="AC152" s="57"/>
      <c r="AD152" s="57"/>
      <c r="AE152" s="58"/>
      <c r="AF152" s="59"/>
      <c r="AG152" s="16"/>
      <c r="AH152" s="56"/>
    </row>
    <row r="153" spans="1:34" s="43" customFormat="1" x14ac:dyDescent="0.2">
      <c r="A153" s="1399">
        <v>1438</v>
      </c>
      <c r="B153" s="271">
        <v>131</v>
      </c>
      <c r="C153" s="608">
        <v>5</v>
      </c>
      <c r="D153" s="523" t="s">
        <v>25</v>
      </c>
      <c r="E153" s="523">
        <v>2219</v>
      </c>
      <c r="F153" s="609">
        <v>5321</v>
      </c>
      <c r="G153" s="610">
        <v>221</v>
      </c>
      <c r="H153" s="523">
        <v>1438</v>
      </c>
      <c r="I153" s="611" t="s">
        <v>3566</v>
      </c>
      <c r="J153" s="612">
        <v>720</v>
      </c>
      <c r="K153" s="734" t="s">
        <v>4532</v>
      </c>
      <c r="L153" s="613" t="s">
        <v>5133</v>
      </c>
      <c r="M153" s="611" t="s">
        <v>4534</v>
      </c>
      <c r="N153" s="613" t="s">
        <v>7046</v>
      </c>
      <c r="O153" s="755" t="s">
        <v>6602</v>
      </c>
      <c r="P153" s="614">
        <v>44926</v>
      </c>
      <c r="Q153" s="614">
        <v>44957</v>
      </c>
      <c r="R153" s="484">
        <v>12000</v>
      </c>
      <c r="S153" s="228">
        <v>12000</v>
      </c>
      <c r="T153" s="228"/>
      <c r="U153" s="228"/>
      <c r="V153" s="771"/>
      <c r="W153" s="477"/>
      <c r="X153" s="273"/>
      <c r="Y153" s="16"/>
      <c r="Z153" s="56"/>
      <c r="AA153" s="56"/>
      <c r="AB153" s="16"/>
      <c r="AC153" s="57"/>
      <c r="AD153" s="57"/>
      <c r="AE153" s="58"/>
      <c r="AF153" s="59"/>
      <c r="AG153" s="16"/>
      <c r="AH153" s="56"/>
    </row>
    <row r="154" spans="1:34" s="43" customFormat="1" x14ac:dyDescent="0.2">
      <c r="A154" s="1399">
        <v>1438</v>
      </c>
      <c r="B154" s="271">
        <v>132</v>
      </c>
      <c r="C154" s="608">
        <v>5</v>
      </c>
      <c r="D154" s="523" t="s">
        <v>25</v>
      </c>
      <c r="E154" s="523">
        <v>2219</v>
      </c>
      <c r="F154" s="609">
        <v>6341</v>
      </c>
      <c r="G154" s="610">
        <v>221</v>
      </c>
      <c r="H154" s="523">
        <v>1438</v>
      </c>
      <c r="I154" s="611" t="s">
        <v>3566</v>
      </c>
      <c r="J154" s="612">
        <v>101</v>
      </c>
      <c r="K154" s="734" t="s">
        <v>4169</v>
      </c>
      <c r="L154" s="613" t="s">
        <v>3583</v>
      </c>
      <c r="M154" s="611" t="s">
        <v>189</v>
      </c>
      <c r="N154" s="613" t="s">
        <v>7047</v>
      </c>
      <c r="O154" s="755" t="s">
        <v>6602</v>
      </c>
      <c r="P154" s="614">
        <v>44926</v>
      </c>
      <c r="Q154" s="614">
        <v>44957</v>
      </c>
      <c r="R154" s="484">
        <v>473829</v>
      </c>
      <c r="S154" s="228">
        <v>473829</v>
      </c>
      <c r="T154" s="228"/>
      <c r="U154" s="228"/>
      <c r="V154" s="771"/>
      <c r="W154" s="477"/>
      <c r="X154" s="273"/>
      <c r="Y154" s="16"/>
      <c r="Z154" s="56"/>
      <c r="AA154" s="56"/>
      <c r="AB154" s="16"/>
      <c r="AC154" s="57"/>
      <c r="AD154" s="57"/>
      <c r="AE154" s="58"/>
      <c r="AF154" s="59"/>
      <c r="AG154" s="16"/>
      <c r="AH154" s="56"/>
    </row>
    <row r="155" spans="1:34" s="43" customFormat="1" x14ac:dyDescent="0.2">
      <c r="A155" s="1399">
        <v>1438</v>
      </c>
      <c r="B155" s="271">
        <v>133</v>
      </c>
      <c r="C155" s="608">
        <v>5</v>
      </c>
      <c r="D155" s="523" t="s">
        <v>25</v>
      </c>
      <c r="E155" s="523">
        <v>2219</v>
      </c>
      <c r="F155" s="610">
        <v>6341</v>
      </c>
      <c r="G155" s="610">
        <v>221</v>
      </c>
      <c r="H155" s="523">
        <v>1438</v>
      </c>
      <c r="I155" s="611" t="s">
        <v>3566</v>
      </c>
      <c r="J155" s="612">
        <v>321</v>
      </c>
      <c r="K155" s="734" t="s">
        <v>4163</v>
      </c>
      <c r="L155" s="613" t="s">
        <v>3609</v>
      </c>
      <c r="M155" s="611" t="s">
        <v>1177</v>
      </c>
      <c r="N155" s="613" t="s">
        <v>7048</v>
      </c>
      <c r="O155" s="755" t="s">
        <v>6602</v>
      </c>
      <c r="P155" s="614">
        <v>44926</v>
      </c>
      <c r="Q155" s="614">
        <v>44957</v>
      </c>
      <c r="R155" s="484">
        <v>71220</v>
      </c>
      <c r="S155" s="228">
        <v>71220</v>
      </c>
      <c r="T155" s="228"/>
      <c r="U155" s="228"/>
      <c r="V155" s="771"/>
      <c r="W155" s="477"/>
      <c r="X155" s="273"/>
      <c r="Y155" s="16"/>
      <c r="Z155" s="56"/>
      <c r="AA155" s="56"/>
      <c r="AB155" s="16"/>
      <c r="AC155" s="57"/>
      <c r="AD155" s="57"/>
      <c r="AE155" s="58"/>
      <c r="AF155" s="59"/>
      <c r="AG155" s="16"/>
      <c r="AH155" s="56"/>
    </row>
    <row r="156" spans="1:34" s="43" customFormat="1" x14ac:dyDescent="0.2">
      <c r="A156" s="1399">
        <v>1438</v>
      </c>
      <c r="B156" s="271">
        <v>134</v>
      </c>
      <c r="C156" s="608">
        <v>5</v>
      </c>
      <c r="D156" s="523" t="s">
        <v>25</v>
      </c>
      <c r="E156" s="523">
        <v>2219</v>
      </c>
      <c r="F156" s="610">
        <v>6341</v>
      </c>
      <c r="G156" s="610">
        <v>221</v>
      </c>
      <c r="H156" s="523">
        <v>1438</v>
      </c>
      <c r="I156" s="611" t="s">
        <v>3566</v>
      </c>
      <c r="J156" s="612">
        <v>605</v>
      </c>
      <c r="K156" s="734" t="s">
        <v>7049</v>
      </c>
      <c r="L156" s="613" t="s">
        <v>7050</v>
      </c>
      <c r="M156" s="611" t="s">
        <v>1115</v>
      </c>
      <c r="N156" s="613" t="s">
        <v>7051</v>
      </c>
      <c r="O156" s="755" t="s">
        <v>6602</v>
      </c>
      <c r="P156" s="614">
        <v>44926</v>
      </c>
      <c r="Q156" s="614">
        <v>44957</v>
      </c>
      <c r="R156" s="484">
        <v>95832</v>
      </c>
      <c r="S156" s="846">
        <v>95832</v>
      </c>
      <c r="T156" s="228"/>
      <c r="U156" s="228"/>
      <c r="V156" s="771"/>
      <c r="W156" s="477"/>
      <c r="X156" s="273"/>
      <c r="Y156" s="16"/>
      <c r="Z156" s="56"/>
      <c r="AA156" s="56"/>
      <c r="AB156" s="16"/>
      <c r="AC156" s="57"/>
      <c r="AD156" s="57"/>
      <c r="AE156" s="58"/>
      <c r="AF156" s="59"/>
      <c r="AG156" s="16"/>
      <c r="AH156" s="56"/>
    </row>
    <row r="157" spans="1:34" s="43" customFormat="1" x14ac:dyDescent="0.2">
      <c r="A157" s="1399">
        <v>1438</v>
      </c>
      <c r="B157" s="271">
        <v>135</v>
      </c>
      <c r="C157" s="608">
        <v>5</v>
      </c>
      <c r="D157" s="523" t="s">
        <v>25</v>
      </c>
      <c r="E157" s="523">
        <v>2219</v>
      </c>
      <c r="F157" s="610">
        <v>6341</v>
      </c>
      <c r="G157" s="610">
        <v>221</v>
      </c>
      <c r="H157" s="523">
        <v>1438</v>
      </c>
      <c r="I157" s="611" t="s">
        <v>3566</v>
      </c>
      <c r="J157" s="612">
        <v>317</v>
      </c>
      <c r="K157" s="734" t="s">
        <v>5076</v>
      </c>
      <c r="L157" s="613" t="s">
        <v>5077</v>
      </c>
      <c r="M157" s="611" t="s">
        <v>3736</v>
      </c>
      <c r="N157" s="613" t="s">
        <v>7052</v>
      </c>
      <c r="O157" s="755" t="s">
        <v>6602</v>
      </c>
      <c r="P157" s="614">
        <v>44926</v>
      </c>
      <c r="Q157" s="614">
        <v>44957</v>
      </c>
      <c r="R157" s="484">
        <v>999046</v>
      </c>
      <c r="S157" s="469">
        <v>999046</v>
      </c>
      <c r="T157" s="228"/>
      <c r="U157" s="228"/>
      <c r="V157" s="771"/>
      <c r="W157" s="477"/>
      <c r="X157" s="273"/>
      <c r="Y157" s="16"/>
      <c r="Z157" s="56"/>
      <c r="AA157" s="56"/>
      <c r="AB157" s="16"/>
      <c r="AC157" s="57"/>
      <c r="AD157" s="57"/>
      <c r="AE157" s="58"/>
      <c r="AF157" s="59"/>
      <c r="AG157" s="16"/>
      <c r="AH157" s="56"/>
    </row>
    <row r="158" spans="1:34" s="43" customFormat="1" x14ac:dyDescent="0.2">
      <c r="A158" s="1399">
        <v>1438</v>
      </c>
      <c r="B158" s="271">
        <v>136</v>
      </c>
      <c r="C158" s="608">
        <v>5</v>
      </c>
      <c r="D158" s="523" t="s">
        <v>25</v>
      </c>
      <c r="E158" s="523">
        <v>2219</v>
      </c>
      <c r="F158" s="610">
        <v>5321</v>
      </c>
      <c r="G158" s="610">
        <v>221</v>
      </c>
      <c r="H158" s="523">
        <v>1438</v>
      </c>
      <c r="I158" s="611" t="s">
        <v>3566</v>
      </c>
      <c r="J158" s="612">
        <v>720</v>
      </c>
      <c r="K158" s="734" t="s">
        <v>5524</v>
      </c>
      <c r="L158" s="613" t="s">
        <v>5525</v>
      </c>
      <c r="M158" s="611" t="s">
        <v>5526</v>
      </c>
      <c r="N158" s="613" t="s">
        <v>7053</v>
      </c>
      <c r="O158" s="755" t="s">
        <v>6602</v>
      </c>
      <c r="P158" s="614">
        <v>44926</v>
      </c>
      <c r="Q158" s="614">
        <v>44957</v>
      </c>
      <c r="R158" s="484">
        <v>950000</v>
      </c>
      <c r="S158" s="469">
        <v>950000</v>
      </c>
      <c r="T158" s="228"/>
      <c r="U158" s="228"/>
      <c r="V158" s="771"/>
      <c r="W158" s="477"/>
      <c r="X158" s="273"/>
      <c r="Y158" s="16"/>
      <c r="Z158" s="56"/>
      <c r="AA158" s="56"/>
      <c r="AB158" s="16"/>
      <c r="AC158" s="57"/>
      <c r="AD158" s="57"/>
      <c r="AE158" s="58"/>
      <c r="AF158" s="59"/>
      <c r="AG158" s="16"/>
      <c r="AH158" s="56"/>
    </row>
    <row r="159" spans="1:34" s="43" customFormat="1" x14ac:dyDescent="0.2">
      <c r="A159" s="1399">
        <v>1438</v>
      </c>
      <c r="B159" s="271">
        <v>137</v>
      </c>
      <c r="C159" s="608">
        <v>5</v>
      </c>
      <c r="D159" s="523" t="s">
        <v>25</v>
      </c>
      <c r="E159" s="523">
        <v>2219</v>
      </c>
      <c r="F159" s="610">
        <v>5321</v>
      </c>
      <c r="G159" s="610">
        <v>221</v>
      </c>
      <c r="H159" s="523">
        <v>1438</v>
      </c>
      <c r="I159" s="611" t="s">
        <v>3566</v>
      </c>
      <c r="J159" s="612">
        <v>102</v>
      </c>
      <c r="K159" s="734" t="s">
        <v>4481</v>
      </c>
      <c r="L159" s="613" t="s">
        <v>5159</v>
      </c>
      <c r="M159" s="611" t="s">
        <v>1221</v>
      </c>
      <c r="N159" s="613" t="s">
        <v>7054</v>
      </c>
      <c r="O159" s="755" t="s">
        <v>6602</v>
      </c>
      <c r="P159" s="614">
        <v>44926</v>
      </c>
      <c r="Q159" s="614">
        <v>44957</v>
      </c>
      <c r="R159" s="484">
        <v>252000</v>
      </c>
      <c r="S159" s="469">
        <v>252000</v>
      </c>
      <c r="T159" s="228"/>
      <c r="U159" s="228"/>
      <c r="V159" s="771"/>
      <c r="W159" s="477"/>
      <c r="X159" s="273"/>
      <c r="Y159" s="16"/>
      <c r="Z159" s="56"/>
      <c r="AA159" s="56"/>
      <c r="AB159" s="16"/>
      <c r="AC159" s="57"/>
      <c r="AD159" s="57"/>
      <c r="AE159" s="58"/>
      <c r="AF159" s="59"/>
      <c r="AG159" s="16"/>
      <c r="AH159" s="56"/>
    </row>
    <row r="160" spans="1:34" s="43" customFormat="1" x14ac:dyDescent="0.2">
      <c r="A160" s="1399">
        <v>1438</v>
      </c>
      <c r="B160" s="271">
        <v>138</v>
      </c>
      <c r="C160" s="608">
        <v>5</v>
      </c>
      <c r="D160" s="523" t="s">
        <v>25</v>
      </c>
      <c r="E160" s="523">
        <v>2219</v>
      </c>
      <c r="F160" s="610">
        <v>5321</v>
      </c>
      <c r="G160" s="610">
        <v>221</v>
      </c>
      <c r="H160" s="523">
        <v>1438</v>
      </c>
      <c r="I160" s="615" t="s">
        <v>3566</v>
      </c>
      <c r="J160" s="612">
        <v>605</v>
      </c>
      <c r="K160" s="734" t="s">
        <v>4602</v>
      </c>
      <c r="L160" s="613" t="s">
        <v>5217</v>
      </c>
      <c r="M160" s="615" t="s">
        <v>4604</v>
      </c>
      <c r="N160" s="613" t="s">
        <v>7055</v>
      </c>
      <c r="O160" s="755" t="s">
        <v>6602</v>
      </c>
      <c r="P160" s="614">
        <v>44926</v>
      </c>
      <c r="Q160" s="614">
        <v>44957</v>
      </c>
      <c r="R160" s="484">
        <v>33000</v>
      </c>
      <c r="S160" s="228">
        <v>30003</v>
      </c>
      <c r="T160" s="228">
        <v>2997</v>
      </c>
      <c r="U160" s="228"/>
      <c r="V160" s="771">
        <v>2997</v>
      </c>
      <c r="W160" s="477"/>
      <c r="X160" s="273"/>
      <c r="Y160" s="16"/>
      <c r="Z160" s="56"/>
      <c r="AA160" s="56"/>
      <c r="AB160" s="16"/>
      <c r="AC160" s="57"/>
      <c r="AD160" s="57"/>
      <c r="AE160" s="58"/>
      <c r="AF160" s="59"/>
      <c r="AG160" s="16"/>
      <c r="AH160" s="56"/>
    </row>
    <row r="161" spans="1:34" s="43" customFormat="1" ht="25.5" x14ac:dyDescent="0.2">
      <c r="A161" s="1399">
        <v>1438</v>
      </c>
      <c r="B161" s="271">
        <v>139</v>
      </c>
      <c r="C161" s="578">
        <v>5</v>
      </c>
      <c r="D161" s="470" t="s">
        <v>25</v>
      </c>
      <c r="E161" s="470">
        <v>2219</v>
      </c>
      <c r="F161" s="468">
        <v>5321</v>
      </c>
      <c r="G161" s="468">
        <v>221</v>
      </c>
      <c r="H161" s="470">
        <v>1438</v>
      </c>
      <c r="I161" s="616" t="s">
        <v>3566</v>
      </c>
      <c r="J161" s="479">
        <v>316</v>
      </c>
      <c r="K161" s="709" t="s">
        <v>5623</v>
      </c>
      <c r="L161" s="503" t="s">
        <v>5624</v>
      </c>
      <c r="M161" s="616" t="s">
        <v>5625</v>
      </c>
      <c r="N161" s="503" t="s">
        <v>7056</v>
      </c>
      <c r="O161" s="756" t="s">
        <v>6602</v>
      </c>
      <c r="P161" s="181">
        <v>44926</v>
      </c>
      <c r="Q161" s="181">
        <v>44957</v>
      </c>
      <c r="R161" s="847">
        <v>44800</v>
      </c>
      <c r="S161" s="228">
        <v>44800</v>
      </c>
      <c r="T161" s="228"/>
      <c r="U161" s="228"/>
      <c r="V161" s="771"/>
      <c r="W161" s="477"/>
      <c r="X161" s="617"/>
      <c r="Y161" s="115"/>
      <c r="Z161" s="170"/>
      <c r="AA161" s="170"/>
      <c r="AB161" s="115"/>
      <c r="AC161" s="618"/>
      <c r="AD161" s="618"/>
      <c r="AE161" s="171"/>
      <c r="AF161" s="172"/>
      <c r="AG161" s="115"/>
      <c r="AH161" s="170"/>
    </row>
    <row r="162" spans="1:34" s="43" customFormat="1" x14ac:dyDescent="0.2">
      <c r="A162" s="1399">
        <v>1438</v>
      </c>
      <c r="B162" s="271">
        <v>140</v>
      </c>
      <c r="C162" s="578">
        <v>5</v>
      </c>
      <c r="D162" s="470" t="s">
        <v>25</v>
      </c>
      <c r="E162" s="470">
        <v>2219</v>
      </c>
      <c r="F162" s="468">
        <v>6341</v>
      </c>
      <c r="G162" s="468">
        <v>221</v>
      </c>
      <c r="H162" s="470">
        <v>1438</v>
      </c>
      <c r="I162" s="616" t="s">
        <v>3566</v>
      </c>
      <c r="J162" s="479">
        <v>506</v>
      </c>
      <c r="K162" s="709" t="s">
        <v>3851</v>
      </c>
      <c r="L162" s="503" t="s">
        <v>7057</v>
      </c>
      <c r="M162" s="616" t="s">
        <v>2646</v>
      </c>
      <c r="N162" s="503" t="s">
        <v>7058</v>
      </c>
      <c r="O162" s="756" t="s">
        <v>6602</v>
      </c>
      <c r="P162" s="181">
        <v>44926</v>
      </c>
      <c r="Q162" s="181">
        <v>44957</v>
      </c>
      <c r="R162" s="469">
        <v>150000</v>
      </c>
      <c r="S162" s="469">
        <v>150000</v>
      </c>
      <c r="T162" s="228"/>
      <c r="U162" s="228"/>
      <c r="V162" s="771"/>
      <c r="W162" s="477"/>
      <c r="X162" s="617"/>
      <c r="Y162" s="115"/>
      <c r="Z162" s="170"/>
      <c r="AA162" s="170"/>
      <c r="AB162" s="115"/>
      <c r="AC162" s="618"/>
      <c r="AD162" s="618"/>
      <c r="AE162" s="171"/>
      <c r="AF162" s="172"/>
      <c r="AG162" s="115"/>
      <c r="AH162" s="170"/>
    </row>
    <row r="163" spans="1:34" s="43" customFormat="1" x14ac:dyDescent="0.2">
      <c r="A163" s="1399">
        <v>1438</v>
      </c>
      <c r="B163" s="271">
        <v>141</v>
      </c>
      <c r="C163" s="578">
        <v>5</v>
      </c>
      <c r="D163" s="470" t="s">
        <v>25</v>
      </c>
      <c r="E163" s="470">
        <v>2219</v>
      </c>
      <c r="F163" s="468">
        <v>6341</v>
      </c>
      <c r="G163" s="468">
        <v>221</v>
      </c>
      <c r="H163" s="470">
        <v>1438</v>
      </c>
      <c r="I163" s="616" t="s">
        <v>3566</v>
      </c>
      <c r="J163" s="479">
        <v>518</v>
      </c>
      <c r="K163" s="709" t="s">
        <v>4327</v>
      </c>
      <c r="L163" s="503" t="s">
        <v>4328</v>
      </c>
      <c r="M163" s="616" t="s">
        <v>1266</v>
      </c>
      <c r="N163" s="503" t="s">
        <v>7059</v>
      </c>
      <c r="O163" s="756" t="s">
        <v>6602</v>
      </c>
      <c r="P163" s="181">
        <v>44926</v>
      </c>
      <c r="Q163" s="181">
        <v>44957</v>
      </c>
      <c r="R163" s="469">
        <v>307406</v>
      </c>
      <c r="S163" s="469">
        <v>307406</v>
      </c>
      <c r="T163" s="228"/>
      <c r="U163" s="228"/>
      <c r="V163" s="771"/>
      <c r="W163" s="477"/>
      <c r="X163" s="617"/>
      <c r="Y163" s="115"/>
      <c r="Z163" s="170"/>
      <c r="AA163" s="170"/>
      <c r="AB163" s="115"/>
      <c r="AC163" s="618"/>
      <c r="AD163" s="618"/>
      <c r="AE163" s="171"/>
      <c r="AF163" s="172"/>
      <c r="AG163" s="115"/>
      <c r="AH163" s="170"/>
    </row>
    <row r="164" spans="1:34" s="43" customFormat="1" x14ac:dyDescent="0.2">
      <c r="A164" s="1399">
        <v>1438</v>
      </c>
      <c r="B164" s="271">
        <v>142</v>
      </c>
      <c r="C164" s="578">
        <v>5</v>
      </c>
      <c r="D164" s="470" t="s">
        <v>25</v>
      </c>
      <c r="E164" s="470">
        <v>2219</v>
      </c>
      <c r="F164" s="468">
        <v>6341</v>
      </c>
      <c r="G164" s="468">
        <v>221</v>
      </c>
      <c r="H164" s="470">
        <v>1438</v>
      </c>
      <c r="I164" s="616" t="s">
        <v>3566</v>
      </c>
      <c r="J164" s="479">
        <v>316</v>
      </c>
      <c r="K164" s="709" t="s">
        <v>3745</v>
      </c>
      <c r="L164" s="503" t="s">
        <v>7060</v>
      </c>
      <c r="M164" s="616" t="s">
        <v>2168</v>
      </c>
      <c r="N164" s="503" t="s">
        <v>7061</v>
      </c>
      <c r="O164" s="756" t="s">
        <v>6602</v>
      </c>
      <c r="P164" s="181">
        <v>44926</v>
      </c>
      <c r="Q164" s="181">
        <v>44957</v>
      </c>
      <c r="R164" s="469">
        <v>98636</v>
      </c>
      <c r="S164" s="469"/>
      <c r="T164" s="228">
        <v>98636</v>
      </c>
      <c r="U164" s="228"/>
      <c r="V164" s="771">
        <v>98636</v>
      </c>
      <c r="W164" s="477"/>
      <c r="X164" s="617"/>
      <c r="Y164" s="115"/>
      <c r="Z164" s="170"/>
      <c r="AA164" s="170"/>
      <c r="AB164" s="115"/>
      <c r="AC164" s="618"/>
      <c r="AD164" s="618"/>
      <c r="AE164" s="171"/>
      <c r="AF164" s="172"/>
      <c r="AG164" s="115"/>
      <c r="AH164" s="170"/>
    </row>
    <row r="165" spans="1:34" s="43" customFormat="1" ht="25.5" x14ac:dyDescent="0.2">
      <c r="A165" s="1399">
        <v>1438</v>
      </c>
      <c r="B165" s="271">
        <v>143</v>
      </c>
      <c r="C165" s="578">
        <v>5</v>
      </c>
      <c r="D165" s="470" t="s">
        <v>25</v>
      </c>
      <c r="E165" s="470">
        <v>2219</v>
      </c>
      <c r="F165" s="468">
        <v>6341</v>
      </c>
      <c r="G165" s="468">
        <v>221</v>
      </c>
      <c r="H165" s="470">
        <v>1438</v>
      </c>
      <c r="I165" s="616" t="s">
        <v>3566</v>
      </c>
      <c r="J165" s="479">
        <v>720</v>
      </c>
      <c r="K165" s="709" t="s">
        <v>4052</v>
      </c>
      <c r="L165" s="503" t="s">
        <v>4203</v>
      </c>
      <c r="M165" s="616" t="s">
        <v>153</v>
      </c>
      <c r="N165" s="503" t="s">
        <v>7062</v>
      </c>
      <c r="O165" s="756" t="s">
        <v>6602</v>
      </c>
      <c r="P165" s="181">
        <v>44926</v>
      </c>
      <c r="Q165" s="181">
        <v>44957</v>
      </c>
      <c r="R165" s="469">
        <v>137940</v>
      </c>
      <c r="S165" s="469">
        <v>137940</v>
      </c>
      <c r="T165" s="228"/>
      <c r="U165" s="228"/>
      <c r="V165" s="771"/>
      <c r="W165" s="477"/>
      <c r="X165" s="617"/>
      <c r="Y165" s="115"/>
      <c r="Z165" s="170"/>
      <c r="AA165" s="170"/>
      <c r="AB165" s="115"/>
      <c r="AC165" s="618"/>
      <c r="AD165" s="618"/>
      <c r="AE165" s="171"/>
      <c r="AF165" s="172"/>
      <c r="AG165" s="115"/>
      <c r="AH165" s="170"/>
    </row>
    <row r="166" spans="1:34" s="43" customFormat="1" x14ac:dyDescent="0.2">
      <c r="A166" s="1399">
        <v>1438</v>
      </c>
      <c r="B166" s="271">
        <v>144</v>
      </c>
      <c r="C166" s="610">
        <v>5</v>
      </c>
      <c r="D166" s="523" t="s">
        <v>25</v>
      </c>
      <c r="E166" s="570">
        <v>2219</v>
      </c>
      <c r="F166" s="610">
        <v>6341</v>
      </c>
      <c r="G166" s="610">
        <v>221</v>
      </c>
      <c r="H166" s="570">
        <v>1438</v>
      </c>
      <c r="I166" s="615" t="s">
        <v>3566</v>
      </c>
      <c r="J166" s="619">
        <v>404</v>
      </c>
      <c r="K166" s="735" t="s">
        <v>3796</v>
      </c>
      <c r="L166" s="620" t="s">
        <v>4094</v>
      </c>
      <c r="M166" s="615" t="s">
        <v>74</v>
      </c>
      <c r="N166" s="620" t="s">
        <v>7063</v>
      </c>
      <c r="O166" s="757" t="s">
        <v>6602</v>
      </c>
      <c r="P166" s="614">
        <v>44926</v>
      </c>
      <c r="Q166" s="614">
        <v>44957</v>
      </c>
      <c r="R166" s="484">
        <v>843456</v>
      </c>
      <c r="S166" s="469">
        <v>107802</v>
      </c>
      <c r="T166" s="228">
        <v>735654</v>
      </c>
      <c r="U166" s="228">
        <v>735654</v>
      </c>
      <c r="V166" s="771"/>
      <c r="W166" s="477"/>
      <c r="X166" s="273"/>
      <c r="Y166" s="16"/>
      <c r="Z166" s="56"/>
      <c r="AA166" s="56"/>
      <c r="AB166" s="16"/>
      <c r="AC166" s="57"/>
      <c r="AD166" s="57"/>
      <c r="AE166" s="58"/>
      <c r="AF166" s="59"/>
      <c r="AG166" s="16"/>
      <c r="AH166" s="56"/>
    </row>
    <row r="167" spans="1:34" s="43" customFormat="1" ht="25.5" x14ac:dyDescent="0.2">
      <c r="A167" s="1399">
        <v>1139</v>
      </c>
      <c r="B167" s="271">
        <v>145</v>
      </c>
      <c r="C167" s="487" t="s">
        <v>1668</v>
      </c>
      <c r="D167" s="523" t="s">
        <v>25</v>
      </c>
      <c r="E167" s="487">
        <v>2219</v>
      </c>
      <c r="F167" s="487">
        <v>6341</v>
      </c>
      <c r="G167" s="621">
        <v>221</v>
      </c>
      <c r="H167" s="621">
        <v>1139</v>
      </c>
      <c r="I167" s="487" t="s">
        <v>3566</v>
      </c>
      <c r="J167" s="487">
        <v>316</v>
      </c>
      <c r="K167" s="717" t="s">
        <v>3742</v>
      </c>
      <c r="L167" s="622" t="s">
        <v>3743</v>
      </c>
      <c r="M167" s="479" t="s">
        <v>3440</v>
      </c>
      <c r="N167" s="502" t="s">
        <v>7064</v>
      </c>
      <c r="O167" s="757" t="s">
        <v>7065</v>
      </c>
      <c r="P167" s="181">
        <v>44742</v>
      </c>
      <c r="Q167" s="181">
        <v>44773</v>
      </c>
      <c r="R167" s="252">
        <v>198000</v>
      </c>
      <c r="S167" s="469"/>
      <c r="T167" s="228">
        <v>198000</v>
      </c>
      <c r="U167" s="228">
        <v>198000</v>
      </c>
      <c r="V167" s="771"/>
      <c r="W167" s="477"/>
      <c r="X167" s="273"/>
      <c r="Y167" s="16"/>
      <c r="Z167" s="56"/>
      <c r="AA167" s="56"/>
      <c r="AB167" s="16"/>
      <c r="AC167" s="57"/>
      <c r="AD167" s="57"/>
      <c r="AE167" s="58"/>
      <c r="AF167" s="59"/>
      <c r="AG167" s="16"/>
      <c r="AH167" s="56"/>
    </row>
    <row r="168" spans="1:34" s="43" customFormat="1" ht="25.5" x14ac:dyDescent="0.2">
      <c r="A168" s="1400">
        <v>1139</v>
      </c>
      <c r="B168" s="271">
        <v>146</v>
      </c>
      <c r="C168" s="487" t="s">
        <v>1668</v>
      </c>
      <c r="D168" s="523" t="s">
        <v>25</v>
      </c>
      <c r="E168" s="487">
        <v>2212</v>
      </c>
      <c r="F168" s="487">
        <v>6341</v>
      </c>
      <c r="G168" s="621">
        <v>221</v>
      </c>
      <c r="H168" s="621">
        <v>1139</v>
      </c>
      <c r="I168" s="487" t="s">
        <v>3566</v>
      </c>
      <c r="J168" s="487">
        <v>316</v>
      </c>
      <c r="K168" s="717" t="s">
        <v>5623</v>
      </c>
      <c r="L168" s="622" t="s">
        <v>7066</v>
      </c>
      <c r="M168" s="487" t="s">
        <v>5625</v>
      </c>
      <c r="N168" s="502" t="s">
        <v>7067</v>
      </c>
      <c r="O168" s="757" t="s">
        <v>7065</v>
      </c>
      <c r="P168" s="181">
        <v>44742</v>
      </c>
      <c r="Q168" s="181">
        <v>44773</v>
      </c>
      <c r="R168" s="252">
        <v>250000</v>
      </c>
      <c r="S168" s="469">
        <v>250000</v>
      </c>
      <c r="T168" s="228"/>
      <c r="U168" s="228"/>
      <c r="V168" s="771"/>
      <c r="W168" s="477"/>
      <c r="X168" s="273"/>
      <c r="Y168" s="16"/>
      <c r="Z168" s="56"/>
      <c r="AA168" s="56"/>
      <c r="AB168" s="16"/>
      <c r="AC168" s="57"/>
      <c r="AD168" s="57"/>
      <c r="AE168" s="58"/>
      <c r="AF168" s="59"/>
      <c r="AG168" s="16"/>
      <c r="AH168" s="56"/>
    </row>
    <row r="169" spans="1:34" s="43" customFormat="1" ht="25.5" x14ac:dyDescent="0.2">
      <c r="A169" s="1400">
        <v>1139</v>
      </c>
      <c r="B169" s="271">
        <v>147</v>
      </c>
      <c r="C169" s="487" t="s">
        <v>1668</v>
      </c>
      <c r="D169" s="525" t="s">
        <v>25</v>
      </c>
      <c r="E169" s="487">
        <v>3412</v>
      </c>
      <c r="F169" s="487">
        <v>6341</v>
      </c>
      <c r="G169" s="621">
        <v>341</v>
      </c>
      <c r="H169" s="621">
        <v>1139</v>
      </c>
      <c r="I169" s="487" t="s">
        <v>3566</v>
      </c>
      <c r="J169" s="487">
        <v>619</v>
      </c>
      <c r="K169" s="717" t="s">
        <v>7068</v>
      </c>
      <c r="L169" s="622" t="s">
        <v>7069</v>
      </c>
      <c r="M169" s="487" t="s">
        <v>7070</v>
      </c>
      <c r="N169" s="502" t="s">
        <v>7071</v>
      </c>
      <c r="O169" s="577" t="s">
        <v>7065</v>
      </c>
      <c r="P169" s="181">
        <v>44651</v>
      </c>
      <c r="Q169" s="181">
        <v>44681</v>
      </c>
      <c r="R169" s="252">
        <v>250000</v>
      </c>
      <c r="S169" s="252">
        <v>250000</v>
      </c>
      <c r="T169" s="252"/>
      <c r="U169" s="252"/>
      <c r="V169" s="782"/>
      <c r="W169" s="519"/>
      <c r="X169" s="273"/>
      <c r="Y169" s="16"/>
      <c r="Z169" s="56"/>
      <c r="AA169" s="56"/>
      <c r="AB169" s="16"/>
      <c r="AC169" s="57"/>
      <c r="AD169" s="57"/>
      <c r="AE169" s="58"/>
      <c r="AF169" s="59"/>
      <c r="AG169" s="16"/>
      <c r="AH169" s="56"/>
    </row>
    <row r="170" spans="1:34" s="43" customFormat="1" ht="25.5" x14ac:dyDescent="0.2">
      <c r="A170" s="1400">
        <v>1139</v>
      </c>
      <c r="B170" s="271">
        <v>148</v>
      </c>
      <c r="C170" s="487" t="s">
        <v>1668</v>
      </c>
      <c r="D170" s="525" t="s">
        <v>25</v>
      </c>
      <c r="E170" s="487">
        <v>2219</v>
      </c>
      <c r="F170" s="487">
        <v>5321</v>
      </c>
      <c r="G170" s="621">
        <v>221</v>
      </c>
      <c r="H170" s="621">
        <v>1139</v>
      </c>
      <c r="I170" s="487" t="s">
        <v>3566</v>
      </c>
      <c r="J170" s="487">
        <v>101</v>
      </c>
      <c r="K170" s="717" t="s">
        <v>5652</v>
      </c>
      <c r="L170" s="622" t="s">
        <v>7072</v>
      </c>
      <c r="M170" s="487" t="s">
        <v>2089</v>
      </c>
      <c r="N170" s="502" t="s">
        <v>7073</v>
      </c>
      <c r="O170" s="577" t="s">
        <v>7065</v>
      </c>
      <c r="P170" s="181">
        <v>44926</v>
      </c>
      <c r="Q170" s="181">
        <v>44957</v>
      </c>
      <c r="R170" s="252">
        <v>250000</v>
      </c>
      <c r="S170" s="228">
        <v>248217</v>
      </c>
      <c r="T170" s="469">
        <v>1783</v>
      </c>
      <c r="U170" s="228">
        <v>1783</v>
      </c>
      <c r="V170" s="771"/>
      <c r="W170" s="477"/>
      <c r="X170" s="273"/>
      <c r="Y170" s="16"/>
      <c r="Z170" s="56"/>
      <c r="AA170" s="56"/>
      <c r="AB170" s="16"/>
      <c r="AC170" s="57"/>
      <c r="AD170" s="57"/>
      <c r="AE170" s="58"/>
      <c r="AF170" s="59"/>
      <c r="AG170" s="16"/>
      <c r="AH170" s="56"/>
    </row>
    <row r="171" spans="1:34" s="43" customFormat="1" ht="38.25" x14ac:dyDescent="0.2">
      <c r="A171" s="1400">
        <v>1155</v>
      </c>
      <c r="B171" s="271">
        <v>149</v>
      </c>
      <c r="C171" s="360">
        <v>6</v>
      </c>
      <c r="D171" s="360" t="s">
        <v>3625</v>
      </c>
      <c r="E171" s="360">
        <v>2310</v>
      </c>
      <c r="F171" s="360">
        <v>6341</v>
      </c>
      <c r="G171" s="360">
        <v>231</v>
      </c>
      <c r="H171" s="360">
        <v>1155</v>
      </c>
      <c r="I171" s="360" t="s">
        <v>3566</v>
      </c>
      <c r="J171" s="360">
        <v>720</v>
      </c>
      <c r="K171" s="731" t="s">
        <v>7074</v>
      </c>
      <c r="L171" s="432" t="s">
        <v>7075</v>
      </c>
      <c r="M171" s="360" t="s">
        <v>7076</v>
      </c>
      <c r="N171" s="362" t="s">
        <v>7077</v>
      </c>
      <c r="O171" s="577" t="s">
        <v>6602</v>
      </c>
      <c r="P171" s="347">
        <v>45107</v>
      </c>
      <c r="Q171" s="603">
        <v>45565</v>
      </c>
      <c r="R171" s="604">
        <v>569300</v>
      </c>
      <c r="S171" s="538"/>
      <c r="T171" s="604">
        <v>569300</v>
      </c>
      <c r="U171" s="538"/>
      <c r="V171" s="783"/>
      <c r="W171" s="623">
        <v>569300</v>
      </c>
      <c r="X171" s="273"/>
      <c r="Y171" s="16"/>
      <c r="Z171" s="56"/>
      <c r="AA171" s="56"/>
      <c r="AB171" s="16"/>
      <c r="AC171" s="57"/>
      <c r="AD171" s="57"/>
      <c r="AE171" s="58"/>
      <c r="AF171" s="59"/>
      <c r="AG171" s="16"/>
      <c r="AH171" s="56"/>
    </row>
    <row r="172" spans="1:34" s="43" customFormat="1" ht="25.5" x14ac:dyDescent="0.2">
      <c r="A172" s="1400">
        <v>1133</v>
      </c>
      <c r="B172" s="271">
        <v>150</v>
      </c>
      <c r="C172" s="341">
        <v>6</v>
      </c>
      <c r="D172" s="341" t="s">
        <v>3625</v>
      </c>
      <c r="E172" s="341">
        <v>2321</v>
      </c>
      <c r="F172" s="341">
        <v>6341</v>
      </c>
      <c r="G172" s="341">
        <v>232</v>
      </c>
      <c r="H172" s="341">
        <v>1133</v>
      </c>
      <c r="I172" s="341" t="s">
        <v>3566</v>
      </c>
      <c r="J172" s="341">
        <v>518</v>
      </c>
      <c r="K172" s="732" t="s">
        <v>4179</v>
      </c>
      <c r="L172" s="489" t="s">
        <v>4180</v>
      </c>
      <c r="M172" s="535" t="s">
        <v>4181</v>
      </c>
      <c r="N172" s="433" t="s">
        <v>7078</v>
      </c>
      <c r="O172" s="577" t="s">
        <v>6602</v>
      </c>
      <c r="P172" s="347">
        <v>45107</v>
      </c>
      <c r="Q172" s="603">
        <v>45565</v>
      </c>
      <c r="R172" s="605">
        <v>2866500</v>
      </c>
      <c r="S172" s="538"/>
      <c r="T172" s="605">
        <v>2866500</v>
      </c>
      <c r="U172" s="538"/>
      <c r="V172" s="783"/>
      <c r="W172" s="624">
        <v>2866500</v>
      </c>
      <c r="X172" s="273"/>
      <c r="Y172" s="16"/>
      <c r="Z172" s="56"/>
      <c r="AA172" s="56"/>
      <c r="AB172" s="16"/>
      <c r="AC172" s="57"/>
      <c r="AD172" s="57"/>
      <c r="AE172" s="58"/>
      <c r="AF172" s="59"/>
      <c r="AG172" s="16"/>
      <c r="AH172" s="56"/>
    </row>
    <row r="173" spans="1:34" s="43" customFormat="1" ht="38.25" x14ac:dyDescent="0.2">
      <c r="A173" s="1400">
        <v>1133</v>
      </c>
      <c r="B173" s="271">
        <v>151</v>
      </c>
      <c r="C173" s="341">
        <v>6</v>
      </c>
      <c r="D173" s="341" t="s">
        <v>3625</v>
      </c>
      <c r="E173" s="341">
        <v>2321</v>
      </c>
      <c r="F173" s="341">
        <v>6341</v>
      </c>
      <c r="G173" s="341">
        <v>232</v>
      </c>
      <c r="H173" s="341">
        <v>1133</v>
      </c>
      <c r="I173" s="341" t="s">
        <v>3566</v>
      </c>
      <c r="J173" s="341">
        <v>720</v>
      </c>
      <c r="K173" s="732" t="s">
        <v>7074</v>
      </c>
      <c r="L173" s="625" t="s">
        <v>7075</v>
      </c>
      <c r="M173" s="488" t="s">
        <v>7076</v>
      </c>
      <c r="N173" s="626" t="s">
        <v>7079</v>
      </c>
      <c r="O173" s="577" t="s">
        <v>6602</v>
      </c>
      <c r="P173" s="347">
        <v>45107</v>
      </c>
      <c r="Q173" s="603">
        <v>45565</v>
      </c>
      <c r="R173" s="605">
        <v>1023100</v>
      </c>
      <c r="S173" s="538"/>
      <c r="T173" s="605">
        <v>1023100</v>
      </c>
      <c r="U173" s="538"/>
      <c r="V173" s="783"/>
      <c r="W173" s="624">
        <v>1023100</v>
      </c>
      <c r="X173" s="273"/>
      <c r="Y173" s="16"/>
      <c r="Z173" s="56"/>
      <c r="AA173" s="56"/>
      <c r="AB173" s="16"/>
      <c r="AC173" s="57"/>
      <c r="AD173" s="57"/>
      <c r="AE173" s="58"/>
      <c r="AF173" s="59"/>
      <c r="AG173" s="16"/>
      <c r="AH173" s="56"/>
    </row>
    <row r="174" spans="1:34" s="43" customFormat="1" ht="25.5" x14ac:dyDescent="0.2">
      <c r="A174" s="1400">
        <v>1133</v>
      </c>
      <c r="B174" s="271">
        <v>152</v>
      </c>
      <c r="C174" s="341">
        <v>6</v>
      </c>
      <c r="D174" s="341" t="s">
        <v>3625</v>
      </c>
      <c r="E174" s="341">
        <v>2321</v>
      </c>
      <c r="F174" s="341">
        <v>6341</v>
      </c>
      <c r="G174" s="341">
        <v>232</v>
      </c>
      <c r="H174" s="341">
        <v>1133</v>
      </c>
      <c r="I174" s="341" t="s">
        <v>3566</v>
      </c>
      <c r="J174" s="341">
        <v>308</v>
      </c>
      <c r="K174" s="732" t="s">
        <v>4809</v>
      </c>
      <c r="L174" s="625" t="s">
        <v>4810</v>
      </c>
      <c r="M174" s="488" t="s">
        <v>4811</v>
      </c>
      <c r="N174" s="626" t="s">
        <v>7080</v>
      </c>
      <c r="O174" s="577" t="s">
        <v>6602</v>
      </c>
      <c r="P174" s="347">
        <v>45107</v>
      </c>
      <c r="Q174" s="603">
        <v>45565</v>
      </c>
      <c r="R174" s="605">
        <v>10000000</v>
      </c>
      <c r="S174" s="538"/>
      <c r="T174" s="605">
        <v>10000000</v>
      </c>
      <c r="U174" s="538"/>
      <c r="V174" s="783"/>
      <c r="W174" s="624">
        <v>10000000</v>
      </c>
      <c r="X174" s="273"/>
      <c r="Y174" s="16"/>
      <c r="Z174" s="56"/>
      <c r="AA174" s="56"/>
      <c r="AB174" s="16"/>
      <c r="AC174" s="57"/>
      <c r="AD174" s="57"/>
      <c r="AE174" s="58"/>
      <c r="AF174" s="59"/>
      <c r="AG174" s="16"/>
      <c r="AH174" s="56"/>
    </row>
    <row r="175" spans="1:34" s="43" customFormat="1" x14ac:dyDescent="0.2">
      <c r="A175" s="1400">
        <v>1396</v>
      </c>
      <c r="B175" s="271">
        <v>153</v>
      </c>
      <c r="C175" s="475">
        <v>5</v>
      </c>
      <c r="D175" s="470" t="s">
        <v>25</v>
      </c>
      <c r="E175" s="470">
        <v>2341</v>
      </c>
      <c r="F175" s="341">
        <v>6341</v>
      </c>
      <c r="G175" s="470">
        <v>234</v>
      </c>
      <c r="H175" s="470">
        <v>1396</v>
      </c>
      <c r="I175" s="475" t="s">
        <v>3566</v>
      </c>
      <c r="J175" s="480">
        <v>317</v>
      </c>
      <c r="K175" s="710" t="s">
        <v>4316</v>
      </c>
      <c r="L175" s="481" t="s">
        <v>4317</v>
      </c>
      <c r="M175" s="482" t="s">
        <v>7081</v>
      </c>
      <c r="N175" s="481" t="s">
        <v>7082</v>
      </c>
      <c r="O175" s="577" t="s">
        <v>6602</v>
      </c>
      <c r="P175" s="181">
        <v>44926</v>
      </c>
      <c r="Q175" s="181">
        <v>44957</v>
      </c>
      <c r="R175" s="483">
        <v>400000</v>
      </c>
      <c r="S175" s="627">
        <v>400000</v>
      </c>
      <c r="T175" s="627"/>
      <c r="U175" s="627"/>
      <c r="V175" s="784"/>
      <c r="W175" s="628"/>
      <c r="X175" s="273"/>
      <c r="Y175" s="16"/>
      <c r="Z175" s="56"/>
      <c r="AA175" s="56"/>
      <c r="AB175" s="16"/>
      <c r="AC175" s="57"/>
      <c r="AD175" s="57"/>
      <c r="AE175" s="58"/>
      <c r="AF175" s="59"/>
      <c r="AG175" s="16"/>
      <c r="AH175" s="56"/>
    </row>
    <row r="176" spans="1:34" s="43" customFormat="1" x14ac:dyDescent="0.2">
      <c r="A176" s="1400">
        <v>1396</v>
      </c>
      <c r="B176" s="271">
        <v>154</v>
      </c>
      <c r="C176" s="475">
        <v>5</v>
      </c>
      <c r="D176" s="470" t="s">
        <v>25</v>
      </c>
      <c r="E176" s="470">
        <v>2341</v>
      </c>
      <c r="F176" s="341">
        <v>6341</v>
      </c>
      <c r="G176" s="470">
        <v>234</v>
      </c>
      <c r="H176" s="470">
        <v>1396</v>
      </c>
      <c r="I176" s="475" t="s">
        <v>3566</v>
      </c>
      <c r="J176" s="480">
        <v>712</v>
      </c>
      <c r="K176" s="710" t="s">
        <v>4473</v>
      </c>
      <c r="L176" s="481" t="s">
        <v>5465</v>
      </c>
      <c r="M176" s="482" t="s">
        <v>7083</v>
      </c>
      <c r="N176" s="481" t="s">
        <v>7084</v>
      </c>
      <c r="O176" s="577" t="s">
        <v>6602</v>
      </c>
      <c r="P176" s="181">
        <v>44926</v>
      </c>
      <c r="Q176" s="181">
        <v>44957</v>
      </c>
      <c r="R176" s="483">
        <v>400000</v>
      </c>
      <c r="S176" s="627">
        <v>400000</v>
      </c>
      <c r="T176" s="627"/>
      <c r="U176" s="627"/>
      <c r="V176" s="784"/>
      <c r="W176" s="628"/>
      <c r="X176" s="273"/>
      <c r="Y176" s="16"/>
      <c r="Z176" s="56"/>
      <c r="AA176" s="56"/>
      <c r="AB176" s="16"/>
      <c r="AC176" s="57"/>
      <c r="AD176" s="57"/>
      <c r="AE176" s="58"/>
      <c r="AF176" s="59"/>
      <c r="AG176" s="16"/>
      <c r="AH176" s="56"/>
    </row>
    <row r="177" spans="1:34" s="43" customFormat="1" x14ac:dyDescent="0.2">
      <c r="A177" s="1400">
        <v>1396</v>
      </c>
      <c r="B177" s="271">
        <v>155</v>
      </c>
      <c r="C177" s="475">
        <v>5</v>
      </c>
      <c r="D177" s="470" t="s">
        <v>25</v>
      </c>
      <c r="E177" s="470">
        <v>2341</v>
      </c>
      <c r="F177" s="341">
        <v>5321</v>
      </c>
      <c r="G177" s="470">
        <v>234</v>
      </c>
      <c r="H177" s="470">
        <v>1396</v>
      </c>
      <c r="I177" s="475" t="s">
        <v>3566</v>
      </c>
      <c r="J177" s="480">
        <v>518</v>
      </c>
      <c r="K177" s="710" t="s">
        <v>4278</v>
      </c>
      <c r="L177" s="481" t="s">
        <v>4279</v>
      </c>
      <c r="M177" s="482" t="s">
        <v>4280</v>
      </c>
      <c r="N177" s="481" t="s">
        <v>7085</v>
      </c>
      <c r="O177" s="577" t="s">
        <v>6602</v>
      </c>
      <c r="P177" s="181">
        <v>44926</v>
      </c>
      <c r="Q177" s="181">
        <v>44957</v>
      </c>
      <c r="R177" s="483">
        <v>390000</v>
      </c>
      <c r="S177" s="627">
        <v>390000</v>
      </c>
      <c r="T177" s="627"/>
      <c r="U177" s="627"/>
      <c r="V177" s="784"/>
      <c r="W177" s="628"/>
      <c r="X177" s="273"/>
      <c r="Y177" s="16"/>
      <c r="Z177" s="56"/>
      <c r="AA177" s="56"/>
      <c r="AB177" s="16"/>
      <c r="AC177" s="57"/>
      <c r="AD177" s="57"/>
      <c r="AE177" s="58"/>
      <c r="AF177" s="59"/>
      <c r="AG177" s="16"/>
      <c r="AH177" s="56"/>
    </row>
    <row r="178" spans="1:34" s="43" customFormat="1" x14ac:dyDescent="0.2">
      <c r="A178" s="1400">
        <v>1396</v>
      </c>
      <c r="B178" s="271">
        <v>156</v>
      </c>
      <c r="C178" s="475">
        <v>5</v>
      </c>
      <c r="D178" s="470" t="s">
        <v>25</v>
      </c>
      <c r="E178" s="470">
        <v>2341</v>
      </c>
      <c r="F178" s="341">
        <v>6341</v>
      </c>
      <c r="G178" s="470">
        <v>234</v>
      </c>
      <c r="H178" s="470">
        <v>1396</v>
      </c>
      <c r="I178" s="475" t="s">
        <v>3566</v>
      </c>
      <c r="J178" s="480">
        <v>619</v>
      </c>
      <c r="K178" s="710" t="s">
        <v>4194</v>
      </c>
      <c r="L178" s="481" t="s">
        <v>3598</v>
      </c>
      <c r="M178" s="482" t="s">
        <v>1128</v>
      </c>
      <c r="N178" s="481" t="s">
        <v>7086</v>
      </c>
      <c r="O178" s="577" t="s">
        <v>6602</v>
      </c>
      <c r="P178" s="181">
        <v>44926</v>
      </c>
      <c r="Q178" s="181">
        <v>44957</v>
      </c>
      <c r="R178" s="483">
        <v>199750</v>
      </c>
      <c r="S178" s="627">
        <v>199750</v>
      </c>
      <c r="T178" s="627"/>
      <c r="U178" s="627"/>
      <c r="V178" s="784"/>
      <c r="W178" s="628"/>
      <c r="X178" s="273"/>
      <c r="Y178" s="16"/>
      <c r="Z178" s="56"/>
      <c r="AA178" s="56"/>
      <c r="AB178" s="16"/>
      <c r="AC178" s="57"/>
      <c r="AD178" s="57"/>
      <c r="AE178" s="58"/>
      <c r="AF178" s="59"/>
      <c r="AG178" s="16"/>
      <c r="AH178" s="56"/>
    </row>
    <row r="179" spans="1:34" s="43" customFormat="1" x14ac:dyDescent="0.2">
      <c r="A179" s="1400">
        <v>1396</v>
      </c>
      <c r="B179" s="271">
        <v>157</v>
      </c>
      <c r="C179" s="475">
        <v>5</v>
      </c>
      <c r="D179" s="470" t="s">
        <v>25</v>
      </c>
      <c r="E179" s="470">
        <v>2341</v>
      </c>
      <c r="F179" s="341">
        <v>6341</v>
      </c>
      <c r="G179" s="470">
        <v>234</v>
      </c>
      <c r="H179" s="470">
        <v>1396</v>
      </c>
      <c r="I179" s="475" t="s">
        <v>3566</v>
      </c>
      <c r="J179" s="480">
        <v>101</v>
      </c>
      <c r="K179" s="710" t="s">
        <v>4071</v>
      </c>
      <c r="L179" s="481" t="s">
        <v>4351</v>
      </c>
      <c r="M179" s="482" t="s">
        <v>2121</v>
      </c>
      <c r="N179" s="481" t="s">
        <v>7087</v>
      </c>
      <c r="O179" s="577" t="s">
        <v>6602</v>
      </c>
      <c r="P179" s="181">
        <v>44926</v>
      </c>
      <c r="Q179" s="181">
        <v>44957</v>
      </c>
      <c r="R179" s="483">
        <v>400000</v>
      </c>
      <c r="S179" s="627">
        <v>400000</v>
      </c>
      <c r="T179" s="627"/>
      <c r="U179" s="627"/>
      <c r="V179" s="784"/>
      <c r="W179" s="628"/>
      <c r="X179" s="273"/>
      <c r="Y179" s="16"/>
      <c r="Z179" s="56"/>
      <c r="AA179" s="56"/>
      <c r="AB179" s="16"/>
      <c r="AC179" s="57"/>
      <c r="AD179" s="57"/>
      <c r="AE179" s="58"/>
      <c r="AF179" s="59"/>
      <c r="AG179" s="16"/>
      <c r="AH179" s="56"/>
    </row>
    <row r="180" spans="1:34" s="43" customFormat="1" x14ac:dyDescent="0.2">
      <c r="A180" s="1400">
        <v>1396</v>
      </c>
      <c r="B180" s="271">
        <v>158</v>
      </c>
      <c r="C180" s="475">
        <v>5</v>
      </c>
      <c r="D180" s="470" t="s">
        <v>25</v>
      </c>
      <c r="E180" s="470">
        <v>2341</v>
      </c>
      <c r="F180" s="341">
        <v>6341</v>
      </c>
      <c r="G180" s="470">
        <v>234</v>
      </c>
      <c r="H180" s="470">
        <v>1396</v>
      </c>
      <c r="I180" s="475" t="s">
        <v>3566</v>
      </c>
      <c r="J180" s="480">
        <v>102</v>
      </c>
      <c r="K180" s="710" t="s">
        <v>3685</v>
      </c>
      <c r="L180" s="481" t="s">
        <v>4177</v>
      </c>
      <c r="M180" s="482" t="s">
        <v>3687</v>
      </c>
      <c r="N180" s="481" t="s">
        <v>7088</v>
      </c>
      <c r="O180" s="577" t="s">
        <v>6602</v>
      </c>
      <c r="P180" s="181">
        <v>44926</v>
      </c>
      <c r="Q180" s="181">
        <v>44957</v>
      </c>
      <c r="R180" s="483">
        <v>400000</v>
      </c>
      <c r="S180" s="627">
        <v>400000</v>
      </c>
      <c r="T180" s="627"/>
      <c r="U180" s="627"/>
      <c r="V180" s="784"/>
      <c r="W180" s="628"/>
      <c r="X180" s="273"/>
      <c r="Y180" s="16"/>
      <c r="Z180" s="56"/>
      <c r="AA180" s="56"/>
      <c r="AB180" s="16"/>
      <c r="AC180" s="57"/>
      <c r="AD180" s="57"/>
      <c r="AE180" s="58"/>
      <c r="AF180" s="59"/>
      <c r="AG180" s="16"/>
      <c r="AH180" s="56"/>
    </row>
    <row r="181" spans="1:34" s="43" customFormat="1" x14ac:dyDescent="0.2">
      <c r="A181" s="1400">
        <v>1396</v>
      </c>
      <c r="B181" s="271">
        <v>159</v>
      </c>
      <c r="C181" s="475">
        <v>5</v>
      </c>
      <c r="D181" s="470" t="s">
        <v>25</v>
      </c>
      <c r="E181" s="470">
        <v>2341</v>
      </c>
      <c r="F181" s="341">
        <v>6341</v>
      </c>
      <c r="G181" s="470">
        <v>234</v>
      </c>
      <c r="H181" s="470">
        <v>1396</v>
      </c>
      <c r="I181" s="475" t="s">
        <v>3566</v>
      </c>
      <c r="J181" s="480">
        <v>720</v>
      </c>
      <c r="K181" s="710" t="s">
        <v>4484</v>
      </c>
      <c r="L181" s="481" t="s">
        <v>4937</v>
      </c>
      <c r="M181" s="482" t="s">
        <v>7089</v>
      </c>
      <c r="N181" s="481" t="s">
        <v>7090</v>
      </c>
      <c r="O181" s="577" t="s">
        <v>6602</v>
      </c>
      <c r="P181" s="181">
        <v>44926</v>
      </c>
      <c r="Q181" s="181">
        <v>44957</v>
      </c>
      <c r="R181" s="483">
        <v>400000</v>
      </c>
      <c r="S181" s="627">
        <v>400000</v>
      </c>
      <c r="T181" s="627"/>
      <c r="U181" s="627"/>
      <c r="V181" s="784"/>
      <c r="W181" s="628"/>
      <c r="X181" s="273"/>
      <c r="Y181" s="16"/>
      <c r="Z181" s="56"/>
      <c r="AA181" s="56"/>
      <c r="AB181" s="16"/>
      <c r="AC181" s="57"/>
      <c r="AD181" s="57"/>
      <c r="AE181" s="58"/>
      <c r="AF181" s="59"/>
      <c r="AG181" s="16"/>
      <c r="AH181" s="56"/>
    </row>
    <row r="182" spans="1:34" s="43" customFormat="1" x14ac:dyDescent="0.2">
      <c r="A182" s="1400">
        <v>1396</v>
      </c>
      <c r="B182" s="271">
        <v>160</v>
      </c>
      <c r="C182" s="475">
        <v>5</v>
      </c>
      <c r="D182" s="470" t="s">
        <v>25</v>
      </c>
      <c r="E182" s="470">
        <v>2341</v>
      </c>
      <c r="F182" s="341">
        <v>6341</v>
      </c>
      <c r="G182" s="470">
        <v>234</v>
      </c>
      <c r="H182" s="470">
        <v>1396</v>
      </c>
      <c r="I182" s="475" t="s">
        <v>3566</v>
      </c>
      <c r="J182" s="480">
        <v>102</v>
      </c>
      <c r="K182" s="710" t="s">
        <v>7091</v>
      </c>
      <c r="L182" s="481" t="s">
        <v>7092</v>
      </c>
      <c r="M182" s="482" t="s">
        <v>7093</v>
      </c>
      <c r="N182" s="481" t="s">
        <v>7094</v>
      </c>
      <c r="O182" s="577" t="s">
        <v>6602</v>
      </c>
      <c r="P182" s="181">
        <v>44926</v>
      </c>
      <c r="Q182" s="181">
        <v>44957</v>
      </c>
      <c r="R182" s="483">
        <v>400000</v>
      </c>
      <c r="S182" s="627">
        <v>400000</v>
      </c>
      <c r="T182" s="627"/>
      <c r="U182" s="627"/>
      <c r="V182" s="784"/>
      <c r="W182" s="628"/>
      <c r="X182" s="273"/>
      <c r="Y182" s="16"/>
      <c r="Z182" s="56"/>
      <c r="AA182" s="56"/>
      <c r="AB182" s="16"/>
      <c r="AC182" s="57"/>
      <c r="AD182" s="57"/>
      <c r="AE182" s="58"/>
      <c r="AF182" s="59"/>
      <c r="AG182" s="16"/>
      <c r="AH182" s="56"/>
    </row>
    <row r="183" spans="1:34" s="43" customFormat="1" x14ac:dyDescent="0.2">
      <c r="A183" s="1400">
        <v>1396</v>
      </c>
      <c r="B183" s="271">
        <v>161</v>
      </c>
      <c r="C183" s="475">
        <v>5</v>
      </c>
      <c r="D183" s="470" t="s">
        <v>25</v>
      </c>
      <c r="E183" s="470">
        <v>3749</v>
      </c>
      <c r="F183" s="341">
        <v>6341</v>
      </c>
      <c r="G183" s="470">
        <v>374</v>
      </c>
      <c r="H183" s="470">
        <v>1396</v>
      </c>
      <c r="I183" s="475" t="s">
        <v>3566</v>
      </c>
      <c r="J183" s="480">
        <v>720</v>
      </c>
      <c r="K183" s="710" t="s">
        <v>3995</v>
      </c>
      <c r="L183" s="481" t="s">
        <v>5162</v>
      </c>
      <c r="M183" s="482" t="s">
        <v>7095</v>
      </c>
      <c r="N183" s="481" t="s">
        <v>7096</v>
      </c>
      <c r="O183" s="577" t="s">
        <v>6602</v>
      </c>
      <c r="P183" s="181">
        <v>44926</v>
      </c>
      <c r="Q183" s="181">
        <v>44957</v>
      </c>
      <c r="R183" s="483">
        <v>400000</v>
      </c>
      <c r="S183" s="627">
        <v>400000</v>
      </c>
      <c r="T183" s="627"/>
      <c r="U183" s="627"/>
      <c r="V183" s="784"/>
      <c r="W183" s="628"/>
      <c r="X183" s="273"/>
      <c r="Y183" s="16"/>
      <c r="Z183" s="56"/>
      <c r="AA183" s="56"/>
      <c r="AB183" s="16"/>
      <c r="AC183" s="57"/>
      <c r="AD183" s="57"/>
      <c r="AE183" s="58"/>
      <c r="AF183" s="59"/>
      <c r="AG183" s="16"/>
      <c r="AH183" s="56"/>
    </row>
    <row r="184" spans="1:34" s="43" customFormat="1" x14ac:dyDescent="0.2">
      <c r="A184" s="1400">
        <v>1396</v>
      </c>
      <c r="B184" s="271">
        <v>162</v>
      </c>
      <c r="C184" s="475">
        <v>5</v>
      </c>
      <c r="D184" s="470" t="s">
        <v>25</v>
      </c>
      <c r="E184" s="470">
        <v>2341</v>
      </c>
      <c r="F184" s="341">
        <v>6341</v>
      </c>
      <c r="G184" s="470">
        <v>234</v>
      </c>
      <c r="H184" s="470">
        <v>1396</v>
      </c>
      <c r="I184" s="475" t="s">
        <v>3566</v>
      </c>
      <c r="J184" s="480">
        <v>314</v>
      </c>
      <c r="K184" s="710" t="s">
        <v>4286</v>
      </c>
      <c r="L184" s="481" t="s">
        <v>4104</v>
      </c>
      <c r="M184" s="482" t="s">
        <v>937</v>
      </c>
      <c r="N184" s="481" t="s">
        <v>7097</v>
      </c>
      <c r="O184" s="577" t="s">
        <v>6602</v>
      </c>
      <c r="P184" s="181">
        <v>44926</v>
      </c>
      <c r="Q184" s="181">
        <v>44957</v>
      </c>
      <c r="R184" s="483">
        <v>400000</v>
      </c>
      <c r="S184" s="627">
        <v>400000</v>
      </c>
      <c r="T184" s="627"/>
      <c r="U184" s="627"/>
      <c r="V184" s="784"/>
      <c r="W184" s="628"/>
      <c r="X184" s="273"/>
      <c r="Y184" s="16"/>
      <c r="Z184" s="56"/>
      <c r="AA184" s="56"/>
      <c r="AB184" s="16"/>
      <c r="AC184" s="57"/>
      <c r="AD184" s="57"/>
      <c r="AE184" s="58"/>
      <c r="AF184" s="59"/>
      <c r="AG184" s="16"/>
      <c r="AH184" s="56"/>
    </row>
    <row r="185" spans="1:34" s="43" customFormat="1" x14ac:dyDescent="0.2">
      <c r="A185" s="1400">
        <v>1396</v>
      </c>
      <c r="B185" s="271">
        <v>163</v>
      </c>
      <c r="C185" s="475">
        <v>5</v>
      </c>
      <c r="D185" s="470" t="s">
        <v>25</v>
      </c>
      <c r="E185" s="470">
        <v>3744</v>
      </c>
      <c r="F185" s="341">
        <v>5321</v>
      </c>
      <c r="G185" s="470">
        <v>374</v>
      </c>
      <c r="H185" s="470">
        <v>1396</v>
      </c>
      <c r="I185" s="475" t="s">
        <v>3566</v>
      </c>
      <c r="J185" s="480">
        <v>619</v>
      </c>
      <c r="K185" s="710" t="s">
        <v>4769</v>
      </c>
      <c r="L185" s="481" t="s">
        <v>4770</v>
      </c>
      <c r="M185" s="482" t="s">
        <v>4771</v>
      </c>
      <c r="N185" s="481" t="s">
        <v>7098</v>
      </c>
      <c r="O185" s="577" t="s">
        <v>6602</v>
      </c>
      <c r="P185" s="181">
        <v>44926</v>
      </c>
      <c r="Q185" s="181">
        <v>44957</v>
      </c>
      <c r="R185" s="483">
        <v>300000</v>
      </c>
      <c r="S185" s="627">
        <v>300000</v>
      </c>
      <c r="T185" s="627"/>
      <c r="U185" s="627"/>
      <c r="V185" s="784"/>
      <c r="W185" s="628"/>
      <c r="X185" s="273"/>
      <c r="Y185" s="16"/>
      <c r="Z185" s="56"/>
      <c r="AA185" s="56"/>
      <c r="AB185" s="16"/>
      <c r="AC185" s="57"/>
      <c r="AD185" s="57"/>
      <c r="AE185" s="58"/>
      <c r="AF185" s="59"/>
      <c r="AG185" s="16"/>
      <c r="AH185" s="56"/>
    </row>
    <row r="186" spans="1:34" s="43" customFormat="1" x14ac:dyDescent="0.2">
      <c r="A186" s="1400">
        <v>1396</v>
      </c>
      <c r="B186" s="271">
        <v>164</v>
      </c>
      <c r="C186" s="475">
        <v>5</v>
      </c>
      <c r="D186" s="470" t="s">
        <v>25</v>
      </c>
      <c r="E186" s="470">
        <v>3749</v>
      </c>
      <c r="F186" s="341">
        <v>5321</v>
      </c>
      <c r="G186" s="470">
        <v>374</v>
      </c>
      <c r="H186" s="470">
        <v>1396</v>
      </c>
      <c r="I186" s="475" t="s">
        <v>3566</v>
      </c>
      <c r="J186" s="480">
        <v>712</v>
      </c>
      <c r="K186" s="710" t="s">
        <v>4672</v>
      </c>
      <c r="L186" s="481" t="s">
        <v>4673</v>
      </c>
      <c r="M186" s="482" t="s">
        <v>4674</v>
      </c>
      <c r="N186" s="481" t="s">
        <v>7099</v>
      </c>
      <c r="O186" s="577" t="s">
        <v>6602</v>
      </c>
      <c r="P186" s="181">
        <v>44926</v>
      </c>
      <c r="Q186" s="181">
        <v>44957</v>
      </c>
      <c r="R186" s="483">
        <v>189446</v>
      </c>
      <c r="S186" s="627">
        <v>180217.97</v>
      </c>
      <c r="T186" s="627">
        <v>9228.0300000000007</v>
      </c>
      <c r="U186" s="627"/>
      <c r="V186" s="784">
        <v>9228.0300000000007</v>
      </c>
      <c r="W186" s="628"/>
      <c r="X186" s="273"/>
      <c r="Y186" s="16"/>
      <c r="Z186" s="56"/>
      <c r="AA186" s="56"/>
      <c r="AB186" s="16"/>
      <c r="AC186" s="57"/>
      <c r="AD186" s="57"/>
      <c r="AE186" s="58"/>
      <c r="AF186" s="59"/>
      <c r="AG186" s="16"/>
      <c r="AH186" s="56"/>
    </row>
    <row r="187" spans="1:34" s="43" customFormat="1" ht="25.5" x14ac:dyDescent="0.2">
      <c r="A187" s="1400">
        <v>1396</v>
      </c>
      <c r="B187" s="271">
        <v>165</v>
      </c>
      <c r="C187" s="475">
        <v>5</v>
      </c>
      <c r="D187" s="470" t="s">
        <v>25</v>
      </c>
      <c r="E187" s="470">
        <v>2333</v>
      </c>
      <c r="F187" s="341">
        <v>6341</v>
      </c>
      <c r="G187" s="470">
        <v>233</v>
      </c>
      <c r="H187" s="470">
        <v>1396</v>
      </c>
      <c r="I187" s="475" t="s">
        <v>3566</v>
      </c>
      <c r="J187" s="480">
        <v>316</v>
      </c>
      <c r="K187" s="710" t="s">
        <v>5337</v>
      </c>
      <c r="L187" s="481" t="s">
        <v>5338</v>
      </c>
      <c r="M187" s="482" t="s">
        <v>5339</v>
      </c>
      <c r="N187" s="481" t="s">
        <v>7100</v>
      </c>
      <c r="O187" s="577" t="s">
        <v>6602</v>
      </c>
      <c r="P187" s="181">
        <v>44926</v>
      </c>
      <c r="Q187" s="181">
        <v>44957</v>
      </c>
      <c r="R187" s="483">
        <v>250000</v>
      </c>
      <c r="S187" s="627">
        <v>250000</v>
      </c>
      <c r="T187" s="627"/>
      <c r="U187" s="627"/>
      <c r="V187" s="784"/>
      <c r="W187" s="628"/>
      <c r="X187" s="273"/>
      <c r="Y187" s="16"/>
      <c r="Z187" s="56"/>
      <c r="AA187" s="56"/>
      <c r="AB187" s="16"/>
      <c r="AC187" s="57"/>
      <c r="AD187" s="57"/>
      <c r="AE187" s="58"/>
      <c r="AF187" s="59"/>
      <c r="AG187" s="16"/>
      <c r="AH187" s="56"/>
    </row>
    <row r="188" spans="1:34" s="43" customFormat="1" ht="25.5" x14ac:dyDescent="0.2">
      <c r="A188" s="1400">
        <v>1396</v>
      </c>
      <c r="B188" s="271">
        <v>166</v>
      </c>
      <c r="C188" s="475">
        <v>5</v>
      </c>
      <c r="D188" s="470" t="s">
        <v>25</v>
      </c>
      <c r="E188" s="470">
        <v>2333</v>
      </c>
      <c r="F188" s="341">
        <v>5321</v>
      </c>
      <c r="G188" s="470">
        <v>233</v>
      </c>
      <c r="H188" s="470">
        <v>1396</v>
      </c>
      <c r="I188" s="475" t="s">
        <v>3566</v>
      </c>
      <c r="J188" s="480">
        <v>316</v>
      </c>
      <c r="K188" s="710" t="s">
        <v>5337</v>
      </c>
      <c r="L188" s="481" t="s">
        <v>5338</v>
      </c>
      <c r="M188" s="482" t="s">
        <v>5339</v>
      </c>
      <c r="N188" s="481" t="s">
        <v>7100</v>
      </c>
      <c r="O188" s="577" t="s">
        <v>6602</v>
      </c>
      <c r="P188" s="181">
        <v>44926</v>
      </c>
      <c r="Q188" s="181">
        <v>44957</v>
      </c>
      <c r="R188" s="483">
        <v>150000</v>
      </c>
      <c r="S188" s="627">
        <v>150000</v>
      </c>
      <c r="T188" s="627"/>
      <c r="U188" s="627"/>
      <c r="V188" s="784"/>
      <c r="W188" s="628"/>
      <c r="X188" s="273"/>
      <c r="Y188" s="16"/>
      <c r="Z188" s="56"/>
      <c r="AA188" s="56"/>
      <c r="AB188" s="16"/>
      <c r="AC188" s="57"/>
      <c r="AD188" s="57"/>
      <c r="AE188" s="58"/>
      <c r="AF188" s="59"/>
      <c r="AG188" s="16"/>
      <c r="AH188" s="56"/>
    </row>
    <row r="189" spans="1:34" s="43" customFormat="1" ht="25.5" x14ac:dyDescent="0.2">
      <c r="A189" s="1400">
        <v>1396</v>
      </c>
      <c r="B189" s="271">
        <v>167</v>
      </c>
      <c r="C189" s="475">
        <v>5</v>
      </c>
      <c r="D189" s="470" t="s">
        <v>25</v>
      </c>
      <c r="E189" s="470">
        <v>2341</v>
      </c>
      <c r="F189" s="341">
        <v>5321</v>
      </c>
      <c r="G189" s="470">
        <v>234</v>
      </c>
      <c r="H189" s="470">
        <v>1396</v>
      </c>
      <c r="I189" s="475" t="s">
        <v>3566</v>
      </c>
      <c r="J189" s="480">
        <v>314</v>
      </c>
      <c r="K189" s="710" t="s">
        <v>7101</v>
      </c>
      <c r="L189" s="481" t="s">
        <v>7102</v>
      </c>
      <c r="M189" s="482" t="s">
        <v>7103</v>
      </c>
      <c r="N189" s="481" t="s">
        <v>7104</v>
      </c>
      <c r="O189" s="577" t="s">
        <v>6602</v>
      </c>
      <c r="P189" s="181">
        <v>44926</v>
      </c>
      <c r="Q189" s="181">
        <v>44957</v>
      </c>
      <c r="R189" s="483">
        <v>215252</v>
      </c>
      <c r="S189" s="629">
        <v>181314</v>
      </c>
      <c r="T189" s="629">
        <v>33938</v>
      </c>
      <c r="U189" s="629">
        <v>33938</v>
      </c>
      <c r="V189" s="769"/>
      <c r="W189" s="628"/>
      <c r="X189" s="273"/>
      <c r="Y189" s="16"/>
      <c r="Z189" s="56"/>
      <c r="AA189" s="56"/>
      <c r="AB189" s="16"/>
      <c r="AC189" s="57"/>
      <c r="AD189" s="57"/>
      <c r="AE189" s="58"/>
      <c r="AF189" s="59"/>
      <c r="AG189" s="16"/>
      <c r="AH189" s="56"/>
    </row>
    <row r="190" spans="1:34" s="43" customFormat="1" x14ac:dyDescent="0.2">
      <c r="A190" s="1400">
        <v>1396</v>
      </c>
      <c r="B190" s="271">
        <v>168</v>
      </c>
      <c r="C190" s="475">
        <v>5</v>
      </c>
      <c r="D190" s="470" t="s">
        <v>25</v>
      </c>
      <c r="E190" s="470">
        <v>3745</v>
      </c>
      <c r="F190" s="341">
        <v>5321</v>
      </c>
      <c r="G190" s="470">
        <v>374</v>
      </c>
      <c r="H190" s="470">
        <v>1396</v>
      </c>
      <c r="I190" s="475" t="s">
        <v>3566</v>
      </c>
      <c r="J190" s="480">
        <v>317</v>
      </c>
      <c r="K190" s="710" t="s">
        <v>4453</v>
      </c>
      <c r="L190" s="481" t="s">
        <v>4701</v>
      </c>
      <c r="M190" s="482" t="s">
        <v>4455</v>
      </c>
      <c r="N190" s="481" t="s">
        <v>7105</v>
      </c>
      <c r="O190" s="577" t="s">
        <v>6602</v>
      </c>
      <c r="P190" s="181">
        <v>44926</v>
      </c>
      <c r="Q190" s="181">
        <v>44957</v>
      </c>
      <c r="R190" s="483">
        <v>40000</v>
      </c>
      <c r="S190" s="627">
        <v>40000</v>
      </c>
      <c r="T190" s="627"/>
      <c r="U190" s="627"/>
      <c r="V190" s="784"/>
      <c r="W190" s="628"/>
      <c r="X190" s="273"/>
      <c r="Y190" s="16"/>
      <c r="Z190" s="56"/>
      <c r="AA190" s="56"/>
      <c r="AB190" s="16"/>
      <c r="AC190" s="57"/>
      <c r="AD190" s="57"/>
      <c r="AE190" s="58"/>
      <c r="AF190" s="59"/>
      <c r="AG190" s="16"/>
      <c r="AH190" s="56"/>
    </row>
    <row r="191" spans="1:34" s="43" customFormat="1" ht="25.5" x14ac:dyDescent="0.2">
      <c r="A191" s="1400">
        <v>1396</v>
      </c>
      <c r="B191" s="271">
        <v>169</v>
      </c>
      <c r="C191" s="475">
        <v>5</v>
      </c>
      <c r="D191" s="470" t="s">
        <v>25</v>
      </c>
      <c r="E191" s="470">
        <v>3744</v>
      </c>
      <c r="F191" s="341">
        <v>5321</v>
      </c>
      <c r="G191" s="341">
        <v>374</v>
      </c>
      <c r="H191" s="470">
        <v>1396</v>
      </c>
      <c r="I191" s="475" t="s">
        <v>3566</v>
      </c>
      <c r="J191" s="630">
        <v>605</v>
      </c>
      <c r="K191" s="736" t="s">
        <v>7106</v>
      </c>
      <c r="L191" s="631" t="s">
        <v>7107</v>
      </c>
      <c r="M191" s="632" t="s">
        <v>7108</v>
      </c>
      <c r="N191" s="631" t="s">
        <v>7109</v>
      </c>
      <c r="O191" s="577" t="s">
        <v>6602</v>
      </c>
      <c r="P191" s="181">
        <v>44926</v>
      </c>
      <c r="Q191" s="181">
        <v>44957</v>
      </c>
      <c r="R191" s="483">
        <v>100000</v>
      </c>
      <c r="S191" s="485">
        <v>100000</v>
      </c>
      <c r="T191" s="485"/>
      <c r="U191" s="484"/>
      <c r="V191" s="784"/>
      <c r="W191" s="628"/>
      <c r="X191" s="57"/>
      <c r="Y191" s="57"/>
      <c r="Z191" s="58"/>
      <c r="AA191" s="59"/>
      <c r="AB191" s="16"/>
      <c r="AC191" s="56"/>
    </row>
    <row r="192" spans="1:34" s="43" customFormat="1" x14ac:dyDescent="0.2">
      <c r="A192" s="1400">
        <v>1396</v>
      </c>
      <c r="B192" s="271">
        <v>170</v>
      </c>
      <c r="C192" s="475">
        <v>5</v>
      </c>
      <c r="D192" s="470" t="s">
        <v>25</v>
      </c>
      <c r="E192" s="470">
        <v>2341</v>
      </c>
      <c r="F192" s="341">
        <v>6341</v>
      </c>
      <c r="G192" s="341">
        <v>234</v>
      </c>
      <c r="H192" s="470">
        <v>1396</v>
      </c>
      <c r="I192" s="475" t="s">
        <v>3566</v>
      </c>
      <c r="J192" s="480">
        <v>102</v>
      </c>
      <c r="K192" s="710" t="s">
        <v>4084</v>
      </c>
      <c r="L192" s="481" t="s">
        <v>6648</v>
      </c>
      <c r="M192" s="482" t="s">
        <v>3546</v>
      </c>
      <c r="N192" s="481" t="s">
        <v>7110</v>
      </c>
      <c r="O192" s="577" t="s">
        <v>6602</v>
      </c>
      <c r="P192" s="181">
        <v>44926</v>
      </c>
      <c r="Q192" s="181">
        <v>44957</v>
      </c>
      <c r="R192" s="483">
        <v>96800</v>
      </c>
      <c r="S192" s="485">
        <v>96800</v>
      </c>
      <c r="T192" s="485"/>
      <c r="U192" s="485"/>
      <c r="V192" s="772"/>
      <c r="W192" s="486"/>
      <c r="X192" s="57"/>
      <c r="Y192" s="57"/>
      <c r="Z192" s="58"/>
      <c r="AA192" s="59"/>
      <c r="AB192" s="16"/>
      <c r="AC192" s="56"/>
    </row>
    <row r="193" spans="1:34" s="43" customFormat="1" x14ac:dyDescent="0.2">
      <c r="A193" s="1400">
        <v>1396</v>
      </c>
      <c r="B193" s="271">
        <v>171</v>
      </c>
      <c r="C193" s="475">
        <v>5</v>
      </c>
      <c r="D193" s="470" t="s">
        <v>25</v>
      </c>
      <c r="E193" s="470">
        <v>2341</v>
      </c>
      <c r="F193" s="341">
        <v>6341</v>
      </c>
      <c r="G193" s="341">
        <v>234</v>
      </c>
      <c r="H193" s="470">
        <v>1396</v>
      </c>
      <c r="I193" s="475" t="s">
        <v>3566</v>
      </c>
      <c r="J193" s="480">
        <v>510</v>
      </c>
      <c r="K193" s="710" t="s">
        <v>5317</v>
      </c>
      <c r="L193" s="481" t="s">
        <v>5318</v>
      </c>
      <c r="M193" s="482" t="s">
        <v>5319</v>
      </c>
      <c r="N193" s="481" t="s">
        <v>7111</v>
      </c>
      <c r="O193" s="577" t="s">
        <v>6602</v>
      </c>
      <c r="P193" s="181">
        <v>44926</v>
      </c>
      <c r="Q193" s="181">
        <v>44957</v>
      </c>
      <c r="R193" s="483">
        <v>99000</v>
      </c>
      <c r="S193" s="485">
        <v>99000</v>
      </c>
      <c r="T193" s="485"/>
      <c r="U193" s="485"/>
      <c r="V193" s="772"/>
      <c r="W193" s="486"/>
      <c r="X193" s="273"/>
      <c r="Y193" s="16"/>
      <c r="Z193" s="56"/>
      <c r="AA193" s="56"/>
      <c r="AB193" s="16"/>
      <c r="AC193" s="57"/>
      <c r="AD193" s="57"/>
      <c r="AE193" s="58"/>
      <c r="AF193" s="59"/>
      <c r="AG193" s="16"/>
      <c r="AH193" s="56"/>
    </row>
    <row r="194" spans="1:34" s="43" customFormat="1" x14ac:dyDescent="0.2">
      <c r="A194" s="1400">
        <v>1396</v>
      </c>
      <c r="B194" s="271">
        <v>172</v>
      </c>
      <c r="C194" s="475">
        <v>5</v>
      </c>
      <c r="D194" s="470" t="s">
        <v>25</v>
      </c>
      <c r="E194" s="470">
        <v>2341</v>
      </c>
      <c r="F194" s="341">
        <v>6341</v>
      </c>
      <c r="G194" s="341">
        <v>234</v>
      </c>
      <c r="H194" s="470">
        <v>1396</v>
      </c>
      <c r="I194" s="475" t="s">
        <v>3566</v>
      </c>
      <c r="J194" s="480">
        <v>619</v>
      </c>
      <c r="K194" s="710" t="s">
        <v>3937</v>
      </c>
      <c r="L194" s="481" t="s">
        <v>4960</v>
      </c>
      <c r="M194" s="482" t="s">
        <v>940</v>
      </c>
      <c r="N194" s="481" t="s">
        <v>7112</v>
      </c>
      <c r="O194" s="577" t="s">
        <v>6602</v>
      </c>
      <c r="P194" s="181">
        <v>44926</v>
      </c>
      <c r="Q194" s="181">
        <v>44957</v>
      </c>
      <c r="R194" s="483">
        <v>100000</v>
      </c>
      <c r="S194" s="627">
        <v>100000</v>
      </c>
      <c r="T194" s="627"/>
      <c r="U194" s="627"/>
      <c r="V194" s="784"/>
      <c r="W194" s="628"/>
      <c r="X194" s="273"/>
      <c r="Y194" s="16"/>
      <c r="Z194" s="56"/>
      <c r="AA194" s="56"/>
      <c r="AB194" s="16"/>
      <c r="AC194" s="57"/>
      <c r="AD194" s="57"/>
      <c r="AE194" s="58"/>
      <c r="AF194" s="59"/>
      <c r="AG194" s="16"/>
      <c r="AH194" s="56"/>
    </row>
    <row r="195" spans="1:34" s="43" customFormat="1" x14ac:dyDescent="0.2">
      <c r="A195" s="1400">
        <v>1396</v>
      </c>
      <c r="B195" s="271">
        <v>173</v>
      </c>
      <c r="C195" s="475">
        <v>5</v>
      </c>
      <c r="D195" s="470" t="s">
        <v>25</v>
      </c>
      <c r="E195" s="470">
        <v>2341</v>
      </c>
      <c r="F195" s="341">
        <v>6341</v>
      </c>
      <c r="G195" s="341">
        <v>234</v>
      </c>
      <c r="H195" s="470">
        <v>1396</v>
      </c>
      <c r="I195" s="475" t="s">
        <v>3566</v>
      </c>
      <c r="J195" s="480">
        <v>317</v>
      </c>
      <c r="K195" s="710" t="s">
        <v>5250</v>
      </c>
      <c r="L195" s="481" t="s">
        <v>5251</v>
      </c>
      <c r="M195" s="482" t="s">
        <v>1174</v>
      </c>
      <c r="N195" s="481" t="s">
        <v>7113</v>
      </c>
      <c r="O195" s="577" t="s">
        <v>6602</v>
      </c>
      <c r="P195" s="181">
        <v>44926</v>
      </c>
      <c r="Q195" s="181">
        <v>44957</v>
      </c>
      <c r="R195" s="483">
        <v>37000</v>
      </c>
      <c r="S195" s="627">
        <v>37000</v>
      </c>
      <c r="T195" s="627"/>
      <c r="U195" s="627"/>
      <c r="V195" s="784"/>
      <c r="W195" s="628"/>
      <c r="X195" s="273"/>
      <c r="Y195" s="16"/>
      <c r="Z195" s="56"/>
      <c r="AA195" s="56"/>
      <c r="AB195" s="16"/>
      <c r="AC195" s="57"/>
      <c r="AD195" s="57"/>
      <c r="AE195" s="58"/>
      <c r="AF195" s="59"/>
      <c r="AG195" s="16"/>
      <c r="AH195" s="56"/>
    </row>
    <row r="196" spans="1:34" s="43" customFormat="1" x14ac:dyDescent="0.2">
      <c r="A196" s="1400">
        <v>1396</v>
      </c>
      <c r="B196" s="271">
        <v>174</v>
      </c>
      <c r="C196" s="475">
        <v>5</v>
      </c>
      <c r="D196" s="470" t="s">
        <v>25</v>
      </c>
      <c r="E196" s="470">
        <v>2341</v>
      </c>
      <c r="F196" s="341">
        <v>6341</v>
      </c>
      <c r="G196" s="341">
        <v>234</v>
      </c>
      <c r="H196" s="470">
        <v>1396</v>
      </c>
      <c r="I196" s="475" t="s">
        <v>3566</v>
      </c>
      <c r="J196" s="480">
        <v>720</v>
      </c>
      <c r="K196" s="710" t="s">
        <v>4394</v>
      </c>
      <c r="L196" s="481" t="s">
        <v>7114</v>
      </c>
      <c r="M196" s="482" t="s">
        <v>4396</v>
      </c>
      <c r="N196" s="481" t="s">
        <v>7115</v>
      </c>
      <c r="O196" s="577" t="s">
        <v>6602</v>
      </c>
      <c r="P196" s="181">
        <v>44926</v>
      </c>
      <c r="Q196" s="181">
        <v>44957</v>
      </c>
      <c r="R196" s="483">
        <v>100000</v>
      </c>
      <c r="S196" s="627">
        <v>100000</v>
      </c>
      <c r="T196" s="627"/>
      <c r="U196" s="627"/>
      <c r="V196" s="784"/>
      <c r="W196" s="628"/>
      <c r="X196" s="273"/>
      <c r="Y196" s="16"/>
      <c r="Z196" s="56"/>
      <c r="AA196" s="56"/>
      <c r="AB196" s="16"/>
      <c r="AC196" s="57"/>
      <c r="AD196" s="57"/>
      <c r="AE196" s="58"/>
      <c r="AF196" s="59"/>
      <c r="AG196" s="16"/>
      <c r="AH196" s="56"/>
    </row>
    <row r="197" spans="1:34" s="43" customFormat="1" ht="25.5" x14ac:dyDescent="0.2">
      <c r="A197" s="1400">
        <v>1396</v>
      </c>
      <c r="B197" s="271">
        <v>175</v>
      </c>
      <c r="C197" s="475">
        <v>5</v>
      </c>
      <c r="D197" s="470" t="s">
        <v>25</v>
      </c>
      <c r="E197" s="470">
        <v>3745</v>
      </c>
      <c r="F197" s="341">
        <v>5321</v>
      </c>
      <c r="G197" s="341">
        <v>374</v>
      </c>
      <c r="H197" s="470">
        <v>1396</v>
      </c>
      <c r="I197" s="475" t="s">
        <v>3566</v>
      </c>
      <c r="J197" s="480">
        <v>316</v>
      </c>
      <c r="K197" s="710" t="s">
        <v>5337</v>
      </c>
      <c r="L197" s="481" t="s">
        <v>5338</v>
      </c>
      <c r="M197" s="482" t="s">
        <v>5339</v>
      </c>
      <c r="N197" s="481" t="s">
        <v>7116</v>
      </c>
      <c r="O197" s="577" t="s">
        <v>6602</v>
      </c>
      <c r="P197" s="181">
        <v>44926</v>
      </c>
      <c r="Q197" s="181">
        <v>44957</v>
      </c>
      <c r="R197" s="483">
        <v>100000</v>
      </c>
      <c r="S197" s="627">
        <v>100000</v>
      </c>
      <c r="T197" s="627"/>
      <c r="U197" s="627"/>
      <c r="V197" s="784"/>
      <c r="W197" s="628"/>
      <c r="X197" s="273"/>
      <c r="Y197" s="16"/>
      <c r="Z197" s="56"/>
      <c r="AA197" s="56"/>
      <c r="AB197" s="16"/>
      <c r="AC197" s="57"/>
      <c r="AD197" s="57"/>
      <c r="AE197" s="58"/>
      <c r="AF197" s="59"/>
      <c r="AG197" s="16"/>
      <c r="AH197" s="56"/>
    </row>
    <row r="198" spans="1:34" s="43" customFormat="1" ht="25.5" x14ac:dyDescent="0.2">
      <c r="A198" s="461">
        <v>1396</v>
      </c>
      <c r="B198" s="271">
        <v>176</v>
      </c>
      <c r="C198" s="475">
        <v>5</v>
      </c>
      <c r="D198" s="470" t="s">
        <v>25</v>
      </c>
      <c r="E198" s="470">
        <v>2341</v>
      </c>
      <c r="F198" s="341">
        <v>6341</v>
      </c>
      <c r="G198" s="341">
        <v>234</v>
      </c>
      <c r="H198" s="470">
        <v>1396</v>
      </c>
      <c r="I198" s="475" t="s">
        <v>3566</v>
      </c>
      <c r="J198" s="480">
        <v>314</v>
      </c>
      <c r="K198" s="710" t="s">
        <v>3717</v>
      </c>
      <c r="L198" s="481" t="s">
        <v>4958</v>
      </c>
      <c r="M198" s="482" t="s">
        <v>3719</v>
      </c>
      <c r="N198" s="481" t="s">
        <v>7117</v>
      </c>
      <c r="O198" s="577" t="s">
        <v>6602</v>
      </c>
      <c r="P198" s="181">
        <v>44926</v>
      </c>
      <c r="Q198" s="181">
        <v>44957</v>
      </c>
      <c r="R198" s="483">
        <v>100000</v>
      </c>
      <c r="S198" s="627">
        <v>100000</v>
      </c>
      <c r="T198" s="627"/>
      <c r="U198" s="627"/>
      <c r="V198" s="784"/>
      <c r="W198" s="628"/>
      <c r="X198" s="273"/>
      <c r="Y198" s="16"/>
      <c r="Z198" s="56"/>
      <c r="AA198" s="56"/>
      <c r="AB198" s="16"/>
      <c r="AC198" s="57"/>
      <c r="AD198" s="57"/>
      <c r="AE198" s="58"/>
      <c r="AF198" s="59"/>
      <c r="AG198" s="16"/>
      <c r="AH198" s="56"/>
    </row>
    <row r="199" spans="1:34" s="43" customFormat="1" x14ac:dyDescent="0.2">
      <c r="A199" s="461">
        <v>1396</v>
      </c>
      <c r="B199" s="271">
        <v>177</v>
      </c>
      <c r="C199" s="475">
        <v>5</v>
      </c>
      <c r="D199" s="470" t="s">
        <v>25</v>
      </c>
      <c r="E199" s="470">
        <v>2341</v>
      </c>
      <c r="F199" s="341">
        <v>6341</v>
      </c>
      <c r="G199" s="341">
        <v>234</v>
      </c>
      <c r="H199" s="470">
        <v>1396</v>
      </c>
      <c r="I199" s="475" t="s">
        <v>3566</v>
      </c>
      <c r="J199" s="480">
        <v>314</v>
      </c>
      <c r="K199" s="710" t="s">
        <v>4461</v>
      </c>
      <c r="L199" s="481" t="s">
        <v>7118</v>
      </c>
      <c r="M199" s="482" t="s">
        <v>4463</v>
      </c>
      <c r="N199" s="481" t="s">
        <v>7119</v>
      </c>
      <c r="O199" s="577" t="s">
        <v>6602</v>
      </c>
      <c r="P199" s="181">
        <v>44926</v>
      </c>
      <c r="Q199" s="181">
        <v>44957</v>
      </c>
      <c r="R199" s="483">
        <v>100000</v>
      </c>
      <c r="S199" s="627">
        <v>100000</v>
      </c>
      <c r="T199" s="627"/>
      <c r="U199" s="627"/>
      <c r="V199" s="784"/>
      <c r="W199" s="628"/>
      <c r="X199" s="273"/>
      <c r="Y199" s="16"/>
      <c r="Z199" s="56"/>
      <c r="AA199" s="56"/>
      <c r="AB199" s="16"/>
      <c r="AC199" s="57"/>
      <c r="AD199" s="57"/>
      <c r="AE199" s="58"/>
      <c r="AF199" s="59"/>
      <c r="AG199" s="16"/>
      <c r="AH199" s="56"/>
    </row>
    <row r="200" spans="1:34" s="43" customFormat="1" x14ac:dyDescent="0.2">
      <c r="A200" s="461">
        <v>1396</v>
      </c>
      <c r="B200" s="271">
        <v>178</v>
      </c>
      <c r="C200" s="475">
        <v>5</v>
      </c>
      <c r="D200" s="470" t="s">
        <v>25</v>
      </c>
      <c r="E200" s="470">
        <v>2341</v>
      </c>
      <c r="F200" s="341">
        <v>6341</v>
      </c>
      <c r="G200" s="341">
        <v>234</v>
      </c>
      <c r="H200" s="470">
        <v>1396</v>
      </c>
      <c r="I200" s="475" t="s">
        <v>3566</v>
      </c>
      <c r="J200" s="480">
        <v>510</v>
      </c>
      <c r="K200" s="710" t="s">
        <v>4465</v>
      </c>
      <c r="L200" s="481" t="s">
        <v>5244</v>
      </c>
      <c r="M200" s="482" t="s">
        <v>4467</v>
      </c>
      <c r="N200" s="481" t="s">
        <v>7120</v>
      </c>
      <c r="O200" s="577" t="s">
        <v>6602</v>
      </c>
      <c r="P200" s="181">
        <v>44926</v>
      </c>
      <c r="Q200" s="181">
        <v>44957</v>
      </c>
      <c r="R200" s="483">
        <v>100000</v>
      </c>
      <c r="S200" s="627">
        <v>100000</v>
      </c>
      <c r="T200" s="627"/>
      <c r="U200" s="627"/>
      <c r="V200" s="784"/>
      <c r="W200" s="628"/>
      <c r="X200" s="273"/>
      <c r="Y200" s="16"/>
      <c r="Z200" s="56"/>
      <c r="AA200" s="56"/>
      <c r="AB200" s="16"/>
      <c r="AC200" s="57"/>
      <c r="AD200" s="57"/>
      <c r="AE200" s="58"/>
      <c r="AF200" s="59"/>
      <c r="AG200" s="16"/>
      <c r="AH200" s="56"/>
    </row>
    <row r="201" spans="1:34" s="43" customFormat="1" x14ac:dyDescent="0.2">
      <c r="A201" s="461">
        <v>1396</v>
      </c>
      <c r="B201" s="271">
        <v>179</v>
      </c>
      <c r="C201" s="475">
        <v>5</v>
      </c>
      <c r="D201" s="470" t="s">
        <v>25</v>
      </c>
      <c r="E201" s="470">
        <v>3749</v>
      </c>
      <c r="F201" s="341">
        <v>5321</v>
      </c>
      <c r="G201" s="341">
        <v>374</v>
      </c>
      <c r="H201" s="470">
        <v>1396</v>
      </c>
      <c r="I201" s="475" t="s">
        <v>3566</v>
      </c>
      <c r="J201" s="480">
        <v>404</v>
      </c>
      <c r="K201" s="710" t="s">
        <v>5705</v>
      </c>
      <c r="L201" s="481" t="s">
        <v>4384</v>
      </c>
      <c r="M201" s="482" t="s">
        <v>1224</v>
      </c>
      <c r="N201" s="481" t="s">
        <v>7121</v>
      </c>
      <c r="O201" s="577" t="s">
        <v>6602</v>
      </c>
      <c r="P201" s="181">
        <v>44926</v>
      </c>
      <c r="Q201" s="181">
        <v>44957</v>
      </c>
      <c r="R201" s="469">
        <v>100000</v>
      </c>
      <c r="S201" s="627">
        <v>100000</v>
      </c>
      <c r="T201" s="627"/>
      <c r="U201" s="627"/>
      <c r="V201" s="784"/>
      <c r="W201" s="628"/>
      <c r="X201" s="273"/>
      <c r="Y201" s="16"/>
      <c r="Z201" s="56"/>
      <c r="AA201" s="56"/>
      <c r="AB201" s="16"/>
      <c r="AC201" s="57"/>
      <c r="AD201" s="57"/>
      <c r="AE201" s="58"/>
      <c r="AF201" s="59"/>
      <c r="AG201" s="16"/>
      <c r="AH201" s="56"/>
    </row>
    <row r="202" spans="1:34" s="43" customFormat="1" x14ac:dyDescent="0.2">
      <c r="A202" s="461">
        <v>1396</v>
      </c>
      <c r="B202" s="271">
        <v>180</v>
      </c>
      <c r="C202" s="475">
        <v>5</v>
      </c>
      <c r="D202" s="470" t="s">
        <v>25</v>
      </c>
      <c r="E202" s="470">
        <v>2341</v>
      </c>
      <c r="F202" s="341">
        <v>6341</v>
      </c>
      <c r="G202" s="341">
        <v>234</v>
      </c>
      <c r="H202" s="470">
        <v>1396</v>
      </c>
      <c r="I202" s="475" t="s">
        <v>3566</v>
      </c>
      <c r="J202" s="480">
        <v>712</v>
      </c>
      <c r="K202" s="710" t="s">
        <v>4672</v>
      </c>
      <c r="L202" s="481" t="s">
        <v>4673</v>
      </c>
      <c r="M202" s="482" t="s">
        <v>4674</v>
      </c>
      <c r="N202" s="481" t="s">
        <v>7122</v>
      </c>
      <c r="O202" s="577" t="s">
        <v>6602</v>
      </c>
      <c r="P202" s="181">
        <v>44926</v>
      </c>
      <c r="Q202" s="181">
        <v>44957</v>
      </c>
      <c r="R202" s="483">
        <v>100000</v>
      </c>
      <c r="S202" s="627">
        <v>60630</v>
      </c>
      <c r="T202" s="627">
        <v>39370</v>
      </c>
      <c r="U202" s="627"/>
      <c r="V202" s="784">
        <v>39370</v>
      </c>
      <c r="W202" s="628"/>
      <c r="X202" s="273"/>
      <c r="Y202" s="16"/>
      <c r="Z202" s="56"/>
      <c r="AA202" s="56"/>
      <c r="AB202" s="16"/>
      <c r="AC202" s="57"/>
      <c r="AD202" s="57"/>
      <c r="AE202" s="58"/>
      <c r="AF202" s="59"/>
      <c r="AG202" s="16"/>
      <c r="AH202" s="56"/>
    </row>
    <row r="203" spans="1:34" s="43" customFormat="1" x14ac:dyDescent="0.2">
      <c r="A203" s="461">
        <v>1396</v>
      </c>
      <c r="B203" s="271">
        <v>181</v>
      </c>
      <c r="C203" s="475">
        <v>5</v>
      </c>
      <c r="D203" s="470" t="s">
        <v>25</v>
      </c>
      <c r="E203" s="470">
        <v>2341</v>
      </c>
      <c r="F203" s="341">
        <v>6341</v>
      </c>
      <c r="G203" s="341">
        <v>234</v>
      </c>
      <c r="H203" s="470">
        <v>1396</v>
      </c>
      <c r="I203" s="475" t="s">
        <v>3566</v>
      </c>
      <c r="J203" s="480">
        <v>317</v>
      </c>
      <c r="K203" s="710" t="s">
        <v>4274</v>
      </c>
      <c r="L203" s="481" t="s">
        <v>4275</v>
      </c>
      <c r="M203" s="482" t="s">
        <v>4276</v>
      </c>
      <c r="N203" s="481" t="s">
        <v>7123</v>
      </c>
      <c r="O203" s="577" t="s">
        <v>6602</v>
      </c>
      <c r="P203" s="181">
        <v>44926</v>
      </c>
      <c r="Q203" s="181">
        <v>44957</v>
      </c>
      <c r="R203" s="483">
        <v>53400</v>
      </c>
      <c r="S203" s="627">
        <v>53400</v>
      </c>
      <c r="T203" s="627"/>
      <c r="U203" s="627"/>
      <c r="V203" s="784"/>
      <c r="W203" s="628"/>
      <c r="X203" s="273"/>
      <c r="Y203" s="16"/>
      <c r="Z203" s="56"/>
      <c r="AA203" s="56"/>
      <c r="AB203" s="16"/>
      <c r="AC203" s="57"/>
      <c r="AD203" s="57"/>
      <c r="AE203" s="58"/>
      <c r="AF203" s="59"/>
      <c r="AG203" s="16"/>
      <c r="AH203" s="56"/>
    </row>
    <row r="204" spans="1:34" s="43" customFormat="1" x14ac:dyDescent="0.2">
      <c r="A204" s="461">
        <v>1396</v>
      </c>
      <c r="B204" s="271">
        <v>182</v>
      </c>
      <c r="C204" s="475">
        <v>5</v>
      </c>
      <c r="D204" s="470" t="s">
        <v>25</v>
      </c>
      <c r="E204" s="470">
        <v>2341</v>
      </c>
      <c r="F204" s="341">
        <v>6341</v>
      </c>
      <c r="G204" s="341">
        <v>234</v>
      </c>
      <c r="H204" s="470">
        <v>1396</v>
      </c>
      <c r="I204" s="475" t="s">
        <v>3566</v>
      </c>
      <c r="J204" s="480">
        <v>316</v>
      </c>
      <c r="K204" s="710" t="s">
        <v>4200</v>
      </c>
      <c r="L204" s="499" t="s">
        <v>4201</v>
      </c>
      <c r="M204" s="497" t="s">
        <v>7124</v>
      </c>
      <c r="N204" s="481" t="s">
        <v>7125</v>
      </c>
      <c r="O204" s="577" t="s">
        <v>6602</v>
      </c>
      <c r="P204" s="181">
        <v>44926</v>
      </c>
      <c r="Q204" s="181">
        <v>44957</v>
      </c>
      <c r="R204" s="483">
        <v>100000</v>
      </c>
      <c r="S204" s="627"/>
      <c r="T204" s="627">
        <v>100000</v>
      </c>
      <c r="U204" s="627"/>
      <c r="V204" s="784">
        <v>100000</v>
      </c>
      <c r="W204" s="628"/>
      <c r="X204" s="273"/>
      <c r="Y204" s="16"/>
      <c r="Z204" s="56"/>
      <c r="AA204" s="56"/>
      <c r="AB204" s="16"/>
      <c r="AC204" s="57"/>
      <c r="AD204" s="57"/>
      <c r="AE204" s="58"/>
      <c r="AF204" s="59"/>
      <c r="AG204" s="16"/>
      <c r="AH204" s="56"/>
    </row>
    <row r="205" spans="1:34" s="43" customFormat="1" x14ac:dyDescent="0.2">
      <c r="A205" s="461">
        <v>1396</v>
      </c>
      <c r="B205" s="271">
        <v>183</v>
      </c>
      <c r="C205" s="475">
        <v>5</v>
      </c>
      <c r="D205" s="470" t="s">
        <v>25</v>
      </c>
      <c r="E205" s="470">
        <v>2341</v>
      </c>
      <c r="F205" s="341">
        <v>6341</v>
      </c>
      <c r="G205" s="341">
        <v>234</v>
      </c>
      <c r="H205" s="470">
        <v>1396</v>
      </c>
      <c r="I205" s="475" t="s">
        <v>3566</v>
      </c>
      <c r="J205" s="480">
        <v>317</v>
      </c>
      <c r="K205" s="710" t="s">
        <v>3768</v>
      </c>
      <c r="L205" s="481" t="s">
        <v>5315</v>
      </c>
      <c r="M205" s="482" t="s">
        <v>3770</v>
      </c>
      <c r="N205" s="481" t="s">
        <v>7126</v>
      </c>
      <c r="O205" s="577" t="s">
        <v>6602</v>
      </c>
      <c r="P205" s="181">
        <v>44926</v>
      </c>
      <c r="Q205" s="181">
        <v>44957</v>
      </c>
      <c r="R205" s="483">
        <v>63600</v>
      </c>
      <c r="S205" s="627">
        <v>54300</v>
      </c>
      <c r="T205" s="627">
        <v>9300</v>
      </c>
      <c r="U205" s="627"/>
      <c r="V205" s="784">
        <v>9300</v>
      </c>
      <c r="W205" s="628"/>
      <c r="X205" s="273"/>
      <c r="Y205" s="16"/>
      <c r="Z205" s="56"/>
      <c r="AA205" s="56"/>
      <c r="AB205" s="16"/>
      <c r="AC205" s="57"/>
      <c r="AD205" s="57"/>
      <c r="AE205" s="58"/>
      <c r="AF205" s="59"/>
      <c r="AG205" s="16"/>
      <c r="AH205" s="56"/>
    </row>
    <row r="206" spans="1:34" s="43" customFormat="1" x14ac:dyDescent="0.2">
      <c r="A206" s="461">
        <v>1396</v>
      </c>
      <c r="B206" s="271">
        <v>184</v>
      </c>
      <c r="C206" s="475">
        <v>5</v>
      </c>
      <c r="D206" s="470" t="s">
        <v>25</v>
      </c>
      <c r="E206" s="470">
        <v>3799</v>
      </c>
      <c r="F206" s="341">
        <v>6341</v>
      </c>
      <c r="G206" s="341">
        <v>379</v>
      </c>
      <c r="H206" s="470">
        <v>1396</v>
      </c>
      <c r="I206" s="475" t="s">
        <v>3566</v>
      </c>
      <c r="J206" s="480">
        <v>316</v>
      </c>
      <c r="K206" s="710" t="s">
        <v>7127</v>
      </c>
      <c r="L206" s="481" t="s">
        <v>7128</v>
      </c>
      <c r="M206" s="482" t="s">
        <v>6113</v>
      </c>
      <c r="N206" s="481" t="s">
        <v>7129</v>
      </c>
      <c r="O206" s="577" t="s">
        <v>6602</v>
      </c>
      <c r="P206" s="181">
        <v>44926</v>
      </c>
      <c r="Q206" s="181">
        <v>44957</v>
      </c>
      <c r="R206" s="483">
        <v>60000</v>
      </c>
      <c r="S206" s="627">
        <v>60000</v>
      </c>
      <c r="T206" s="627"/>
      <c r="U206" s="627"/>
      <c r="V206" s="784"/>
      <c r="W206" s="628"/>
      <c r="X206" s="273"/>
      <c r="Y206" s="16"/>
      <c r="Z206" s="56"/>
      <c r="AA206" s="56"/>
      <c r="AB206" s="16"/>
      <c r="AC206" s="57"/>
      <c r="AD206" s="57"/>
      <c r="AE206" s="58"/>
      <c r="AF206" s="59"/>
      <c r="AG206" s="16"/>
      <c r="AH206" s="56"/>
    </row>
    <row r="207" spans="1:34" s="43" customFormat="1" x14ac:dyDescent="0.2">
      <c r="A207" s="461">
        <v>1396</v>
      </c>
      <c r="B207" s="271">
        <v>185</v>
      </c>
      <c r="C207" s="475">
        <v>5</v>
      </c>
      <c r="D207" s="633" t="s">
        <v>25</v>
      </c>
      <c r="E207" s="470">
        <v>3799</v>
      </c>
      <c r="F207" s="341">
        <v>5321</v>
      </c>
      <c r="G207" s="341">
        <v>379</v>
      </c>
      <c r="H207" s="470">
        <v>1396</v>
      </c>
      <c r="I207" s="475" t="s">
        <v>3566</v>
      </c>
      <c r="J207" s="480">
        <v>506</v>
      </c>
      <c r="K207" s="710" t="s">
        <v>3834</v>
      </c>
      <c r="L207" s="481" t="s">
        <v>4709</v>
      </c>
      <c r="M207" s="482" t="s">
        <v>7130</v>
      </c>
      <c r="N207" s="481" t="s">
        <v>7131</v>
      </c>
      <c r="O207" s="577" t="s">
        <v>6602</v>
      </c>
      <c r="P207" s="181">
        <v>44926</v>
      </c>
      <c r="Q207" s="181">
        <v>44957</v>
      </c>
      <c r="R207" s="483">
        <v>30000</v>
      </c>
      <c r="S207" s="627">
        <v>29940</v>
      </c>
      <c r="T207" s="627">
        <v>60</v>
      </c>
      <c r="U207" s="627">
        <v>60</v>
      </c>
      <c r="V207" s="784"/>
      <c r="W207" s="628"/>
      <c r="X207" s="273"/>
      <c r="Y207" s="16"/>
      <c r="Z207" s="56"/>
      <c r="AA207" s="56"/>
      <c r="AB207" s="16"/>
      <c r="AC207" s="57"/>
      <c r="AD207" s="57"/>
      <c r="AE207" s="58"/>
      <c r="AF207" s="59"/>
      <c r="AG207" s="16"/>
      <c r="AH207" s="56"/>
    </row>
    <row r="208" spans="1:34" s="43" customFormat="1" x14ac:dyDescent="0.2">
      <c r="A208" s="461">
        <v>1396</v>
      </c>
      <c r="B208" s="271">
        <v>186</v>
      </c>
      <c r="C208" s="475">
        <v>5</v>
      </c>
      <c r="D208" s="470" t="s">
        <v>25</v>
      </c>
      <c r="E208" s="470">
        <v>3799</v>
      </c>
      <c r="F208" s="341">
        <v>6341</v>
      </c>
      <c r="G208" s="341">
        <v>379</v>
      </c>
      <c r="H208" s="470">
        <v>1396</v>
      </c>
      <c r="I208" s="475" t="s">
        <v>3566</v>
      </c>
      <c r="J208" s="480">
        <v>316</v>
      </c>
      <c r="K208" s="710" t="s">
        <v>4200</v>
      </c>
      <c r="L208" s="481" t="s">
        <v>4201</v>
      </c>
      <c r="M208" s="482" t="s">
        <v>1064</v>
      </c>
      <c r="N208" s="481" t="s">
        <v>7132</v>
      </c>
      <c r="O208" s="577" t="s">
        <v>6602</v>
      </c>
      <c r="P208" s="181">
        <v>44926</v>
      </c>
      <c r="Q208" s="181">
        <v>44957</v>
      </c>
      <c r="R208" s="483">
        <v>59700</v>
      </c>
      <c r="S208" s="627">
        <v>59700</v>
      </c>
      <c r="T208" s="627"/>
      <c r="U208" s="627"/>
      <c r="V208" s="784"/>
      <c r="W208" s="628"/>
      <c r="X208" s="57"/>
      <c r="Y208" s="57"/>
      <c r="Z208" s="58"/>
      <c r="AA208" s="59"/>
      <c r="AB208" s="16"/>
      <c r="AC208" s="56"/>
    </row>
    <row r="209" spans="1:34" s="43" customFormat="1" x14ac:dyDescent="0.2">
      <c r="A209" s="461">
        <v>1396</v>
      </c>
      <c r="B209" s="271">
        <v>187</v>
      </c>
      <c r="C209" s="475">
        <v>5</v>
      </c>
      <c r="D209" s="633" t="s">
        <v>25</v>
      </c>
      <c r="E209" s="470">
        <v>3799</v>
      </c>
      <c r="F209" s="341">
        <v>5321</v>
      </c>
      <c r="G209" s="341">
        <v>379</v>
      </c>
      <c r="H209" s="470">
        <v>1396</v>
      </c>
      <c r="I209" s="475" t="s">
        <v>3566</v>
      </c>
      <c r="J209" s="480">
        <v>316</v>
      </c>
      <c r="K209" s="710" t="s">
        <v>3748</v>
      </c>
      <c r="L209" s="481" t="s">
        <v>4359</v>
      </c>
      <c r="M209" s="482" t="s">
        <v>300</v>
      </c>
      <c r="N209" s="481" t="s">
        <v>7133</v>
      </c>
      <c r="O209" s="577" t="s">
        <v>6602</v>
      </c>
      <c r="P209" s="181">
        <v>44926</v>
      </c>
      <c r="Q209" s="181">
        <v>44957</v>
      </c>
      <c r="R209" s="483">
        <v>59000</v>
      </c>
      <c r="S209" s="485">
        <v>59000</v>
      </c>
      <c r="T209" s="485"/>
      <c r="U209" s="484"/>
      <c r="V209" s="784"/>
      <c r="W209" s="628"/>
      <c r="X209" s="57"/>
      <c r="Y209" s="57"/>
      <c r="Z209" s="58"/>
      <c r="AA209" s="59"/>
      <c r="AB209" s="16"/>
      <c r="AC209" s="56"/>
    </row>
    <row r="210" spans="1:34" s="43" customFormat="1" x14ac:dyDescent="0.2">
      <c r="A210" s="461">
        <v>1396</v>
      </c>
      <c r="B210" s="271">
        <v>188</v>
      </c>
      <c r="C210" s="475">
        <v>5</v>
      </c>
      <c r="D210" s="470" t="s">
        <v>25</v>
      </c>
      <c r="E210" s="470">
        <v>2333</v>
      </c>
      <c r="F210" s="341">
        <v>5321</v>
      </c>
      <c r="G210" s="341">
        <v>233</v>
      </c>
      <c r="H210" s="470">
        <v>1396</v>
      </c>
      <c r="I210" s="475" t="s">
        <v>3566</v>
      </c>
      <c r="J210" s="480">
        <v>712</v>
      </c>
      <c r="K210" s="710" t="s">
        <v>4150</v>
      </c>
      <c r="L210" s="481" t="s">
        <v>4151</v>
      </c>
      <c r="M210" s="482" t="s">
        <v>4152</v>
      </c>
      <c r="N210" s="481" t="s">
        <v>7134</v>
      </c>
      <c r="O210" s="577" t="s">
        <v>6602</v>
      </c>
      <c r="P210" s="181">
        <v>44926</v>
      </c>
      <c r="Q210" s="181">
        <v>44957</v>
      </c>
      <c r="R210" s="483">
        <v>60000</v>
      </c>
      <c r="S210" s="634">
        <v>60000</v>
      </c>
      <c r="T210" s="634"/>
      <c r="U210" s="634"/>
      <c r="V210" s="785"/>
      <c r="W210" s="635"/>
      <c r="X210" s="57"/>
      <c r="Y210" s="57"/>
      <c r="Z210" s="58"/>
      <c r="AA210" s="59"/>
      <c r="AB210" s="16"/>
      <c r="AC210" s="56"/>
    </row>
    <row r="211" spans="1:34" s="43" customFormat="1" x14ac:dyDescent="0.2">
      <c r="A211" s="461">
        <v>1396</v>
      </c>
      <c r="B211" s="271">
        <v>189</v>
      </c>
      <c r="C211" s="475">
        <v>5</v>
      </c>
      <c r="D211" s="633" t="s">
        <v>25</v>
      </c>
      <c r="E211" s="470">
        <v>3799</v>
      </c>
      <c r="F211" s="341">
        <v>5321</v>
      </c>
      <c r="G211" s="341">
        <v>379</v>
      </c>
      <c r="H211" s="470">
        <v>1396</v>
      </c>
      <c r="I211" s="475" t="s">
        <v>3566</v>
      </c>
      <c r="J211" s="480">
        <v>619</v>
      </c>
      <c r="K211" s="710" t="s">
        <v>3954</v>
      </c>
      <c r="L211" s="481" t="s">
        <v>7135</v>
      </c>
      <c r="M211" s="482" t="s">
        <v>7136</v>
      </c>
      <c r="N211" s="481" t="s">
        <v>7137</v>
      </c>
      <c r="O211" s="577" t="s">
        <v>6602</v>
      </c>
      <c r="P211" s="181">
        <v>44926</v>
      </c>
      <c r="Q211" s="181">
        <v>44957</v>
      </c>
      <c r="R211" s="483">
        <v>60000</v>
      </c>
      <c r="S211" s="634">
        <v>60000</v>
      </c>
      <c r="T211" s="634"/>
      <c r="U211" s="634"/>
      <c r="V211" s="785"/>
      <c r="W211" s="635"/>
      <c r="X211" s="57"/>
      <c r="Y211" s="57"/>
      <c r="Z211" s="58"/>
      <c r="AA211" s="59"/>
      <c r="AB211" s="16"/>
      <c r="AC211" s="56"/>
    </row>
    <row r="212" spans="1:34" s="43" customFormat="1" ht="25.5" x14ac:dyDescent="0.2">
      <c r="A212" s="461">
        <v>1396</v>
      </c>
      <c r="B212" s="271">
        <v>190</v>
      </c>
      <c r="C212" s="475">
        <v>5</v>
      </c>
      <c r="D212" s="470" t="s">
        <v>25</v>
      </c>
      <c r="E212" s="470">
        <v>3799</v>
      </c>
      <c r="F212" s="341">
        <v>5321</v>
      </c>
      <c r="G212" s="341">
        <v>379</v>
      </c>
      <c r="H212" s="470">
        <v>1396</v>
      </c>
      <c r="I212" s="475" t="s">
        <v>3566</v>
      </c>
      <c r="J212" s="480">
        <v>404</v>
      </c>
      <c r="K212" s="710" t="s">
        <v>3796</v>
      </c>
      <c r="L212" s="481" t="s">
        <v>4094</v>
      </c>
      <c r="M212" s="482" t="s">
        <v>74</v>
      </c>
      <c r="N212" s="481" t="s">
        <v>7138</v>
      </c>
      <c r="O212" s="577" t="s">
        <v>7139</v>
      </c>
      <c r="P212" s="181">
        <v>44926</v>
      </c>
      <c r="Q212" s="181">
        <v>44957</v>
      </c>
      <c r="R212" s="483">
        <v>60000</v>
      </c>
      <c r="S212" s="627">
        <v>60000</v>
      </c>
      <c r="T212" s="629"/>
      <c r="U212" s="629"/>
      <c r="V212" s="769"/>
      <c r="W212" s="490"/>
      <c r="X212" s="57"/>
      <c r="Y212" s="57"/>
      <c r="Z212" s="58"/>
      <c r="AA212" s="59"/>
      <c r="AB212" s="16"/>
      <c r="AC212" s="56"/>
    </row>
    <row r="213" spans="1:34" s="43" customFormat="1" x14ac:dyDescent="0.2">
      <c r="A213" s="531">
        <v>1307</v>
      </c>
      <c r="B213" s="271">
        <v>191</v>
      </c>
      <c r="C213" s="470">
        <v>13</v>
      </c>
      <c r="D213" s="470" t="s">
        <v>25</v>
      </c>
      <c r="E213" s="475">
        <v>3326</v>
      </c>
      <c r="F213" s="475">
        <v>5321</v>
      </c>
      <c r="G213" s="475">
        <v>332</v>
      </c>
      <c r="H213" s="475">
        <v>1307</v>
      </c>
      <c r="I213" s="475" t="s">
        <v>3566</v>
      </c>
      <c r="J213" s="475">
        <v>720</v>
      </c>
      <c r="K213" s="717" t="s">
        <v>4308</v>
      </c>
      <c r="L213" s="636" t="s">
        <v>4309</v>
      </c>
      <c r="M213" s="475" t="s">
        <v>929</v>
      </c>
      <c r="N213" s="636" t="s">
        <v>7140</v>
      </c>
      <c r="O213" s="758" t="s">
        <v>6602</v>
      </c>
      <c r="P213" s="487" t="s">
        <v>6703</v>
      </c>
      <c r="Q213" s="487" t="s">
        <v>6704</v>
      </c>
      <c r="R213" s="228">
        <v>38000</v>
      </c>
      <c r="S213" s="228"/>
      <c r="T213" s="228">
        <v>38000</v>
      </c>
      <c r="U213" s="228"/>
      <c r="V213" s="786">
        <v>38000</v>
      </c>
      <c r="W213" s="477"/>
      <c r="X213" s="273"/>
      <c r="Y213" s="16"/>
      <c r="Z213" s="56"/>
      <c r="AA213" s="56"/>
      <c r="AB213" s="16"/>
      <c r="AC213" s="57"/>
      <c r="AD213" s="57"/>
      <c r="AE213" s="58"/>
      <c r="AF213" s="59"/>
      <c r="AG213" s="16"/>
      <c r="AH213" s="56"/>
    </row>
    <row r="214" spans="1:34" s="43" customFormat="1" x14ac:dyDescent="0.2">
      <c r="A214" s="531">
        <v>1307</v>
      </c>
      <c r="B214" s="271">
        <v>192</v>
      </c>
      <c r="C214" s="470">
        <v>13</v>
      </c>
      <c r="D214" s="470" t="s">
        <v>25</v>
      </c>
      <c r="E214" s="475">
        <v>3326</v>
      </c>
      <c r="F214" s="475">
        <v>5321</v>
      </c>
      <c r="G214" s="475">
        <v>332</v>
      </c>
      <c r="H214" s="475">
        <v>1307</v>
      </c>
      <c r="I214" s="475" t="s">
        <v>3566</v>
      </c>
      <c r="J214" s="475">
        <v>720</v>
      </c>
      <c r="K214" s="717" t="s">
        <v>4990</v>
      </c>
      <c r="L214" s="636" t="s">
        <v>4991</v>
      </c>
      <c r="M214" s="475" t="s">
        <v>4992</v>
      </c>
      <c r="N214" s="636" t="s">
        <v>7141</v>
      </c>
      <c r="O214" s="758" t="s">
        <v>6602</v>
      </c>
      <c r="P214" s="487" t="s">
        <v>6703</v>
      </c>
      <c r="Q214" s="487" t="s">
        <v>6704</v>
      </c>
      <c r="R214" s="228">
        <v>38000</v>
      </c>
      <c r="S214" s="228">
        <v>38000</v>
      </c>
      <c r="T214" s="228"/>
      <c r="U214" s="228"/>
      <c r="V214" s="786"/>
      <c r="W214" s="477"/>
      <c r="X214" s="273"/>
      <c r="Y214" s="16"/>
      <c r="Z214" s="56"/>
      <c r="AA214" s="56"/>
      <c r="AB214" s="16"/>
      <c r="AC214" s="57"/>
      <c r="AD214" s="57"/>
      <c r="AE214" s="58"/>
      <c r="AF214" s="59"/>
      <c r="AG214" s="16"/>
      <c r="AH214" s="56"/>
    </row>
    <row r="215" spans="1:34" s="43" customFormat="1" x14ac:dyDescent="0.2">
      <c r="A215" s="531">
        <v>1307</v>
      </c>
      <c r="B215" s="271">
        <v>193</v>
      </c>
      <c r="C215" s="470">
        <v>13</v>
      </c>
      <c r="D215" s="470" t="s">
        <v>25</v>
      </c>
      <c r="E215" s="475">
        <v>3326</v>
      </c>
      <c r="F215" s="475">
        <v>5321</v>
      </c>
      <c r="G215" s="475">
        <v>332</v>
      </c>
      <c r="H215" s="475">
        <v>1307</v>
      </c>
      <c r="I215" s="475" t="s">
        <v>3566</v>
      </c>
      <c r="J215" s="475">
        <v>314</v>
      </c>
      <c r="K215" s="717" t="s">
        <v>4461</v>
      </c>
      <c r="L215" s="636" t="s">
        <v>7118</v>
      </c>
      <c r="M215" s="475" t="s">
        <v>4463</v>
      </c>
      <c r="N215" s="636" t="s">
        <v>7142</v>
      </c>
      <c r="O215" s="758" t="s">
        <v>6602</v>
      </c>
      <c r="P215" s="181">
        <v>44926</v>
      </c>
      <c r="Q215" s="181">
        <v>44957</v>
      </c>
      <c r="R215" s="228">
        <v>38000</v>
      </c>
      <c r="S215" s="228">
        <v>38000</v>
      </c>
      <c r="T215" s="228"/>
      <c r="U215" s="228"/>
      <c r="V215" s="786"/>
      <c r="W215" s="477"/>
      <c r="X215" s="273"/>
      <c r="Y215" s="16"/>
      <c r="Z215" s="56"/>
      <c r="AA215" s="56"/>
      <c r="AB215" s="16"/>
      <c r="AC215" s="57"/>
      <c r="AD215" s="57"/>
      <c r="AE215" s="58"/>
      <c r="AF215" s="59"/>
      <c r="AG215" s="16"/>
      <c r="AH215" s="56"/>
    </row>
    <row r="216" spans="1:34" s="43" customFormat="1" x14ac:dyDescent="0.2">
      <c r="A216" s="531">
        <v>1307</v>
      </c>
      <c r="B216" s="271">
        <v>194</v>
      </c>
      <c r="C216" s="470">
        <v>13</v>
      </c>
      <c r="D216" s="470" t="s">
        <v>25</v>
      </c>
      <c r="E216" s="475">
        <v>3326</v>
      </c>
      <c r="F216" s="475">
        <v>5321</v>
      </c>
      <c r="G216" s="475">
        <v>332</v>
      </c>
      <c r="H216" s="475">
        <v>1307</v>
      </c>
      <c r="I216" s="475" t="s">
        <v>3566</v>
      </c>
      <c r="J216" s="475">
        <v>510</v>
      </c>
      <c r="K216" s="717" t="s">
        <v>4233</v>
      </c>
      <c r="L216" s="636" t="s">
        <v>4234</v>
      </c>
      <c r="M216" s="475" t="s">
        <v>4235</v>
      </c>
      <c r="N216" s="636" t="s">
        <v>7143</v>
      </c>
      <c r="O216" s="758" t="s">
        <v>6602</v>
      </c>
      <c r="P216" s="487" t="s">
        <v>6703</v>
      </c>
      <c r="Q216" s="487" t="s">
        <v>6704</v>
      </c>
      <c r="R216" s="228">
        <v>36000</v>
      </c>
      <c r="S216" s="228">
        <v>36000</v>
      </c>
      <c r="T216" s="228"/>
      <c r="U216" s="228"/>
      <c r="V216" s="786"/>
      <c r="W216" s="477"/>
      <c r="X216" s="273"/>
      <c r="Y216" s="16"/>
      <c r="Z216" s="56"/>
      <c r="AA216" s="56"/>
      <c r="AB216" s="16"/>
      <c r="AC216" s="57"/>
      <c r="AD216" s="57"/>
      <c r="AE216" s="58"/>
      <c r="AF216" s="59"/>
      <c r="AG216" s="16"/>
      <c r="AH216" s="56"/>
    </row>
    <row r="217" spans="1:34" s="43" customFormat="1" ht="25.5" x14ac:dyDescent="0.2">
      <c r="A217" s="576">
        <v>1368</v>
      </c>
      <c r="B217" s="271">
        <v>195</v>
      </c>
      <c r="C217" s="475">
        <v>13</v>
      </c>
      <c r="D217" s="470" t="s">
        <v>25</v>
      </c>
      <c r="E217" s="475">
        <v>3322</v>
      </c>
      <c r="F217" s="475">
        <v>5321</v>
      </c>
      <c r="G217" s="475">
        <v>332</v>
      </c>
      <c r="H217" s="475">
        <v>1368</v>
      </c>
      <c r="I217" s="475" t="s">
        <v>3566</v>
      </c>
      <c r="J217" s="475">
        <v>720</v>
      </c>
      <c r="K217" s="717" t="s">
        <v>4244</v>
      </c>
      <c r="L217" s="513" t="s">
        <v>4245</v>
      </c>
      <c r="M217" s="470" t="s">
        <v>966</v>
      </c>
      <c r="N217" s="513" t="s">
        <v>7144</v>
      </c>
      <c r="O217" s="758" t="s">
        <v>6602</v>
      </c>
      <c r="P217" s="487" t="s">
        <v>7145</v>
      </c>
      <c r="Q217" s="487" t="s">
        <v>4379</v>
      </c>
      <c r="R217" s="228">
        <v>350000</v>
      </c>
      <c r="S217" s="228">
        <v>350000</v>
      </c>
      <c r="T217" s="228"/>
      <c r="U217" s="228"/>
      <c r="V217" s="786"/>
      <c r="W217" s="477"/>
      <c r="X217" s="273"/>
      <c r="Y217" s="16"/>
      <c r="Z217" s="56"/>
      <c r="AA217" s="56"/>
      <c r="AB217" s="16"/>
      <c r="AC217" s="57"/>
      <c r="AD217" s="57"/>
      <c r="AE217" s="58"/>
      <c r="AF217" s="59"/>
      <c r="AG217" s="16"/>
      <c r="AH217" s="56"/>
    </row>
    <row r="218" spans="1:34" s="43" customFormat="1" ht="25.5" x14ac:dyDescent="0.2">
      <c r="A218" s="576">
        <v>1155</v>
      </c>
      <c r="B218" s="271">
        <v>196</v>
      </c>
      <c r="C218" s="360">
        <v>6</v>
      </c>
      <c r="D218" s="360" t="s">
        <v>3625</v>
      </c>
      <c r="E218" s="360">
        <v>2310</v>
      </c>
      <c r="F218" s="360">
        <v>6341</v>
      </c>
      <c r="G218" s="360">
        <v>231</v>
      </c>
      <c r="H218" s="360">
        <v>1155</v>
      </c>
      <c r="I218" s="360" t="s">
        <v>3566</v>
      </c>
      <c r="J218" s="360">
        <v>317</v>
      </c>
      <c r="K218" s="731" t="s">
        <v>4815</v>
      </c>
      <c r="L218" s="432" t="s">
        <v>4816</v>
      </c>
      <c r="M218" s="360" t="s">
        <v>4817</v>
      </c>
      <c r="N218" s="362" t="s">
        <v>7146</v>
      </c>
      <c r="O218" s="759" t="s">
        <v>6560</v>
      </c>
      <c r="P218" s="347">
        <v>45199</v>
      </c>
      <c r="Q218" s="603">
        <v>45657</v>
      </c>
      <c r="R218" s="604">
        <v>1180400</v>
      </c>
      <c r="S218" s="637"/>
      <c r="T218" s="604">
        <v>1180400</v>
      </c>
      <c r="U218" s="638"/>
      <c r="V218" s="787"/>
      <c r="W218" s="623">
        <v>1180400</v>
      </c>
      <c r="X218" s="273"/>
      <c r="Y218" s="16"/>
      <c r="Z218" s="56"/>
      <c r="AA218" s="56"/>
      <c r="AB218" s="16"/>
      <c r="AC218" s="57"/>
      <c r="AD218" s="57"/>
      <c r="AE218" s="58"/>
      <c r="AF218" s="59"/>
      <c r="AG218" s="16"/>
      <c r="AH218" s="56"/>
    </row>
    <row r="219" spans="1:34" s="43" customFormat="1" ht="25.5" x14ac:dyDescent="0.2">
      <c r="A219" s="576">
        <v>1028</v>
      </c>
      <c r="B219" s="271">
        <v>197</v>
      </c>
      <c r="C219" s="341">
        <v>6</v>
      </c>
      <c r="D219" s="341" t="s">
        <v>3625</v>
      </c>
      <c r="E219" s="341">
        <v>2339</v>
      </c>
      <c r="F219" s="341">
        <v>6341</v>
      </c>
      <c r="G219" s="341">
        <v>233</v>
      </c>
      <c r="H219" s="341">
        <v>1028</v>
      </c>
      <c r="I219" s="341" t="s">
        <v>3566</v>
      </c>
      <c r="J219" s="341">
        <v>510</v>
      </c>
      <c r="K219" s="732" t="s">
        <v>4799</v>
      </c>
      <c r="L219" s="625" t="s">
        <v>4800</v>
      </c>
      <c r="M219" s="488" t="s">
        <v>4801</v>
      </c>
      <c r="N219" s="626" t="s">
        <v>7147</v>
      </c>
      <c r="O219" s="759" t="s">
        <v>6560</v>
      </c>
      <c r="P219" s="347">
        <v>45199</v>
      </c>
      <c r="Q219" s="603">
        <v>45657</v>
      </c>
      <c r="R219" s="605">
        <v>450000</v>
      </c>
      <c r="S219" s="637"/>
      <c r="T219" s="605">
        <v>450000</v>
      </c>
      <c r="U219" s="638"/>
      <c r="V219" s="787"/>
      <c r="W219" s="624">
        <v>450000</v>
      </c>
      <c r="X219" s="273"/>
      <c r="Y219" s="16"/>
      <c r="Z219" s="56"/>
      <c r="AA219" s="56"/>
      <c r="AB219" s="16"/>
      <c r="AC219" s="57"/>
      <c r="AD219" s="57"/>
      <c r="AE219" s="58"/>
      <c r="AF219" s="59"/>
      <c r="AG219" s="16"/>
      <c r="AH219" s="56"/>
    </row>
    <row r="220" spans="1:34" s="43" customFormat="1" ht="25.5" x14ac:dyDescent="0.2">
      <c r="A220" s="474">
        <v>0</v>
      </c>
      <c r="B220" s="271">
        <v>198</v>
      </c>
      <c r="C220" s="470">
        <v>14</v>
      </c>
      <c r="D220" s="470" t="s">
        <v>25</v>
      </c>
      <c r="E220" s="470">
        <v>3111</v>
      </c>
      <c r="F220" s="470">
        <v>6341</v>
      </c>
      <c r="G220" s="470">
        <v>311</v>
      </c>
      <c r="H220" s="470">
        <v>1119</v>
      </c>
      <c r="I220" s="470" t="s">
        <v>3566</v>
      </c>
      <c r="J220" s="475">
        <v>404</v>
      </c>
      <c r="K220" s="711" t="s">
        <v>3800</v>
      </c>
      <c r="L220" s="489" t="s">
        <v>3801</v>
      </c>
      <c r="M220" s="470" t="s">
        <v>3376</v>
      </c>
      <c r="N220" s="489" t="s">
        <v>7148</v>
      </c>
      <c r="O220" s="759" t="s">
        <v>6560</v>
      </c>
      <c r="P220" s="472">
        <v>44926</v>
      </c>
      <c r="Q220" s="472">
        <v>44957</v>
      </c>
      <c r="R220" s="846">
        <v>750000</v>
      </c>
      <c r="S220" s="846">
        <v>750000</v>
      </c>
      <c r="T220" s="228"/>
      <c r="U220" s="228"/>
      <c r="V220" s="771"/>
      <c r="W220" s="477"/>
      <c r="X220" s="273"/>
      <c r="Y220" s="16"/>
      <c r="Z220" s="56"/>
      <c r="AA220" s="56"/>
      <c r="AB220" s="16"/>
      <c r="AC220" s="57"/>
      <c r="AD220" s="57"/>
      <c r="AE220" s="58"/>
      <c r="AF220" s="59"/>
      <c r="AG220" s="16"/>
      <c r="AH220" s="56"/>
    </row>
    <row r="221" spans="1:34" s="43" customFormat="1" x14ac:dyDescent="0.2">
      <c r="A221" s="639">
        <v>0</v>
      </c>
      <c r="B221" s="271">
        <v>199</v>
      </c>
      <c r="C221" s="470">
        <v>14</v>
      </c>
      <c r="D221" s="470" t="s">
        <v>25</v>
      </c>
      <c r="E221" s="470">
        <v>3632</v>
      </c>
      <c r="F221" s="470">
        <v>6341</v>
      </c>
      <c r="G221" s="470">
        <v>363</v>
      </c>
      <c r="H221" s="470">
        <v>1119</v>
      </c>
      <c r="I221" s="470" t="s">
        <v>3566</v>
      </c>
      <c r="J221" s="475">
        <v>510</v>
      </c>
      <c r="K221" s="711" t="s">
        <v>4889</v>
      </c>
      <c r="L221" s="489" t="s">
        <v>7149</v>
      </c>
      <c r="M221" s="470" t="s">
        <v>2622</v>
      </c>
      <c r="N221" s="489" t="s">
        <v>7150</v>
      </c>
      <c r="O221" s="759" t="s">
        <v>6560</v>
      </c>
      <c r="P221" s="472">
        <v>44865</v>
      </c>
      <c r="Q221" s="472">
        <v>44895</v>
      </c>
      <c r="R221" s="846">
        <v>300000</v>
      </c>
      <c r="S221" s="228"/>
      <c r="T221" s="228">
        <v>300000</v>
      </c>
      <c r="U221" s="228"/>
      <c r="V221" s="771">
        <v>300000</v>
      </c>
      <c r="W221" s="477"/>
      <c r="X221" s="273"/>
      <c r="Y221" s="16"/>
      <c r="Z221" s="56"/>
      <c r="AA221" s="56"/>
      <c r="AB221" s="16"/>
      <c r="AC221" s="57"/>
      <c r="AD221" s="57"/>
      <c r="AE221" s="58"/>
      <c r="AF221" s="59"/>
      <c r="AG221" s="16"/>
      <c r="AH221" s="56"/>
    </row>
    <row r="222" spans="1:34" s="43" customFormat="1" x14ac:dyDescent="0.2">
      <c r="A222" s="639">
        <v>0</v>
      </c>
      <c r="B222" s="271">
        <v>200</v>
      </c>
      <c r="C222" s="470">
        <v>14</v>
      </c>
      <c r="D222" s="470" t="s">
        <v>25</v>
      </c>
      <c r="E222" s="470">
        <v>5512</v>
      </c>
      <c r="F222" s="470">
        <v>6341</v>
      </c>
      <c r="G222" s="470">
        <v>551</v>
      </c>
      <c r="H222" s="470">
        <v>1003</v>
      </c>
      <c r="I222" s="487" t="s">
        <v>3566</v>
      </c>
      <c r="J222" s="475">
        <v>407</v>
      </c>
      <c r="K222" s="717" t="s">
        <v>6776</v>
      </c>
      <c r="L222" s="513" t="s">
        <v>7151</v>
      </c>
      <c r="M222" s="488" t="s">
        <v>6778</v>
      </c>
      <c r="N222" s="513" t="s">
        <v>7152</v>
      </c>
      <c r="O222" s="743" t="s">
        <v>6653</v>
      </c>
      <c r="P222" s="181">
        <v>45046</v>
      </c>
      <c r="Q222" s="181">
        <v>45077</v>
      </c>
      <c r="R222" s="469">
        <v>100000</v>
      </c>
      <c r="S222" s="228"/>
      <c r="T222" s="228">
        <v>100000</v>
      </c>
      <c r="U222" s="228"/>
      <c r="V222" s="771"/>
      <c r="W222" s="477">
        <v>100000</v>
      </c>
      <c r="X222" s="273"/>
      <c r="Y222" s="16"/>
      <c r="Z222" s="56"/>
      <c r="AA222" s="56"/>
      <c r="AB222" s="16"/>
      <c r="AC222" s="57"/>
      <c r="AD222" s="57"/>
      <c r="AE222" s="58"/>
      <c r="AF222" s="59"/>
      <c r="AG222" s="16"/>
      <c r="AH222" s="56"/>
    </row>
    <row r="223" spans="1:34" s="43" customFormat="1" x14ac:dyDescent="0.2">
      <c r="A223" s="639">
        <v>0</v>
      </c>
      <c r="B223" s="271">
        <v>201</v>
      </c>
      <c r="C223" s="470">
        <v>14</v>
      </c>
      <c r="D223" s="470" t="s">
        <v>25</v>
      </c>
      <c r="E223" s="470">
        <v>2212</v>
      </c>
      <c r="F223" s="470">
        <v>6341</v>
      </c>
      <c r="G223" s="470">
        <v>221</v>
      </c>
      <c r="H223" s="470">
        <v>1119</v>
      </c>
      <c r="I223" s="470" t="s">
        <v>3566</v>
      </c>
      <c r="J223" s="475">
        <v>510</v>
      </c>
      <c r="K223" s="711" t="s">
        <v>4465</v>
      </c>
      <c r="L223" s="489" t="s">
        <v>4466</v>
      </c>
      <c r="M223" s="470" t="s">
        <v>4467</v>
      </c>
      <c r="N223" s="489" t="s">
        <v>7153</v>
      </c>
      <c r="O223" s="743" t="s">
        <v>6653</v>
      </c>
      <c r="P223" s="181">
        <v>44834</v>
      </c>
      <c r="Q223" s="181">
        <v>44865</v>
      </c>
      <c r="R223" s="846">
        <v>600000</v>
      </c>
      <c r="S223" s="228">
        <v>600000</v>
      </c>
      <c r="T223" s="228"/>
      <c r="U223" s="228"/>
      <c r="V223" s="771"/>
      <c r="W223" s="477"/>
      <c r="X223" s="273"/>
      <c r="Y223" s="16"/>
      <c r="Z223" s="56"/>
      <c r="AA223" s="56"/>
      <c r="AB223" s="16"/>
      <c r="AC223" s="57"/>
      <c r="AD223" s="57"/>
      <c r="AE223" s="58"/>
      <c r="AF223" s="59"/>
      <c r="AG223" s="16"/>
      <c r="AH223" s="56"/>
    </row>
    <row r="224" spans="1:34" s="43" customFormat="1" x14ac:dyDescent="0.2">
      <c r="A224" s="639">
        <v>0</v>
      </c>
      <c r="B224" s="271">
        <v>202</v>
      </c>
      <c r="C224" s="470">
        <v>14</v>
      </c>
      <c r="D224" s="470" t="s">
        <v>25</v>
      </c>
      <c r="E224" s="470">
        <v>2341</v>
      </c>
      <c r="F224" s="470">
        <v>6341</v>
      </c>
      <c r="G224" s="470">
        <v>234</v>
      </c>
      <c r="H224" s="470">
        <v>1119</v>
      </c>
      <c r="I224" s="470" t="s">
        <v>3566</v>
      </c>
      <c r="J224" s="475">
        <v>102</v>
      </c>
      <c r="K224" s="711" t="s">
        <v>4690</v>
      </c>
      <c r="L224" s="489" t="s">
        <v>7154</v>
      </c>
      <c r="M224" s="470" t="s">
        <v>4692</v>
      </c>
      <c r="N224" s="489" t="s">
        <v>7155</v>
      </c>
      <c r="O224" s="743" t="s">
        <v>6653</v>
      </c>
      <c r="P224" s="472">
        <v>44712</v>
      </c>
      <c r="Q224" s="472">
        <v>44742</v>
      </c>
      <c r="R224" s="846">
        <v>400000</v>
      </c>
      <c r="S224" s="228">
        <v>400000</v>
      </c>
      <c r="T224" s="228"/>
      <c r="U224" s="228"/>
      <c r="V224" s="771"/>
      <c r="W224" s="477"/>
      <c r="X224" s="273"/>
      <c r="Y224" s="16"/>
      <c r="Z224" s="56"/>
      <c r="AA224" s="56"/>
      <c r="AB224" s="16"/>
      <c r="AC224" s="57"/>
      <c r="AD224" s="57"/>
      <c r="AE224" s="58"/>
      <c r="AF224" s="59"/>
      <c r="AG224" s="16"/>
      <c r="AH224" s="56"/>
    </row>
    <row r="225" spans="1:34" s="43" customFormat="1" x14ac:dyDescent="0.2">
      <c r="A225" s="461">
        <v>0</v>
      </c>
      <c r="B225" s="271">
        <v>203</v>
      </c>
      <c r="C225" s="470">
        <v>13</v>
      </c>
      <c r="D225" s="475" t="s">
        <v>25</v>
      </c>
      <c r="E225" s="470">
        <v>3312</v>
      </c>
      <c r="F225" s="470">
        <v>6341</v>
      </c>
      <c r="G225" s="470">
        <v>331</v>
      </c>
      <c r="H225" s="470">
        <v>1443</v>
      </c>
      <c r="I225" s="470" t="s">
        <v>4289</v>
      </c>
      <c r="J225" s="470">
        <v>203</v>
      </c>
      <c r="K225" s="709" t="s">
        <v>3688</v>
      </c>
      <c r="L225" s="54" t="s">
        <v>7156</v>
      </c>
      <c r="M225" s="470" t="s">
        <v>28</v>
      </c>
      <c r="N225" s="54" t="s">
        <v>7157</v>
      </c>
      <c r="O225" s="743" t="s">
        <v>6653</v>
      </c>
      <c r="P225" s="181">
        <v>44742</v>
      </c>
      <c r="Q225" s="181">
        <v>44773</v>
      </c>
      <c r="R225" s="228">
        <v>25000000</v>
      </c>
      <c r="S225" s="228">
        <v>25000000</v>
      </c>
      <c r="T225" s="228"/>
      <c r="U225" s="228"/>
      <c r="V225" s="786"/>
      <c r="W225" s="477"/>
      <c r="X225" s="273"/>
      <c r="Y225" s="16"/>
      <c r="Z225" s="56"/>
      <c r="AA225" s="56"/>
      <c r="AB225" s="16"/>
      <c r="AC225" s="57"/>
      <c r="AD225" s="57"/>
      <c r="AE225" s="58"/>
      <c r="AF225" s="59"/>
      <c r="AG225" s="16"/>
      <c r="AH225" s="56"/>
    </row>
    <row r="226" spans="1:34" s="43" customFormat="1" x14ac:dyDescent="0.2">
      <c r="A226" s="461">
        <v>0</v>
      </c>
      <c r="B226" s="271">
        <v>204</v>
      </c>
      <c r="C226" s="470">
        <v>13</v>
      </c>
      <c r="D226" s="470" t="s">
        <v>25</v>
      </c>
      <c r="E226" s="470">
        <v>3322</v>
      </c>
      <c r="F226" s="470">
        <v>5321</v>
      </c>
      <c r="G226" s="470">
        <v>332</v>
      </c>
      <c r="H226" s="470">
        <v>1374</v>
      </c>
      <c r="I226" s="470" t="s">
        <v>3566</v>
      </c>
      <c r="J226" s="470">
        <v>720</v>
      </c>
      <c r="K226" s="717" t="s">
        <v>6609</v>
      </c>
      <c r="L226" s="471" t="s">
        <v>7158</v>
      </c>
      <c r="M226" s="470" t="s">
        <v>7159</v>
      </c>
      <c r="N226" s="471" t="s">
        <v>7160</v>
      </c>
      <c r="O226" s="743" t="s">
        <v>6653</v>
      </c>
      <c r="P226" s="472">
        <v>44834</v>
      </c>
      <c r="Q226" s="472">
        <v>44865</v>
      </c>
      <c r="R226" s="476">
        <v>500000</v>
      </c>
      <c r="S226" s="476">
        <v>500000</v>
      </c>
      <c r="T226" s="228"/>
      <c r="U226" s="228"/>
      <c r="V226" s="786"/>
      <c r="W226" s="477"/>
      <c r="X226" s="273"/>
      <c r="Y226" s="16"/>
      <c r="Z226" s="56"/>
      <c r="AA226" s="56"/>
      <c r="AB226" s="16"/>
      <c r="AC226" s="57"/>
      <c r="AD226" s="57"/>
      <c r="AE226" s="58"/>
      <c r="AF226" s="59"/>
      <c r="AG226" s="16"/>
      <c r="AH226" s="56"/>
    </row>
    <row r="227" spans="1:34" s="43" customFormat="1" x14ac:dyDescent="0.2">
      <c r="A227" s="461">
        <v>1438</v>
      </c>
      <c r="B227" s="271">
        <v>205</v>
      </c>
      <c r="C227" s="608">
        <v>5</v>
      </c>
      <c r="D227" s="523" t="s">
        <v>25</v>
      </c>
      <c r="E227" s="523">
        <v>2219</v>
      </c>
      <c r="F227" s="523">
        <v>6341</v>
      </c>
      <c r="G227" s="608">
        <v>221</v>
      </c>
      <c r="H227" s="523">
        <v>1438</v>
      </c>
      <c r="I227" s="611" t="s">
        <v>3566</v>
      </c>
      <c r="J227" s="612">
        <v>506</v>
      </c>
      <c r="K227" s="734" t="s">
        <v>4082</v>
      </c>
      <c r="L227" s="613" t="s">
        <v>4157</v>
      </c>
      <c r="M227" s="611" t="s">
        <v>163</v>
      </c>
      <c r="N227" s="613" t="s">
        <v>7161</v>
      </c>
      <c r="O227" s="755" t="s">
        <v>6653</v>
      </c>
      <c r="P227" s="614">
        <v>44926</v>
      </c>
      <c r="Q227" s="614">
        <v>44957</v>
      </c>
      <c r="R227" s="484">
        <v>470014.4</v>
      </c>
      <c r="S227" s="485">
        <v>470014.4</v>
      </c>
      <c r="T227" s="485"/>
      <c r="U227" s="485"/>
      <c r="V227" s="772"/>
      <c r="W227" s="486"/>
      <c r="X227" s="273"/>
      <c r="Y227" s="16"/>
      <c r="Z227" s="56"/>
      <c r="AA227" s="56"/>
      <c r="AB227" s="16"/>
      <c r="AC227" s="57"/>
      <c r="AD227" s="57"/>
      <c r="AE227" s="58"/>
      <c r="AF227" s="59"/>
      <c r="AG227" s="16"/>
      <c r="AH227" s="56"/>
    </row>
    <row r="228" spans="1:34" s="43" customFormat="1" x14ac:dyDescent="0.2">
      <c r="A228" s="461">
        <v>1396</v>
      </c>
      <c r="B228" s="271">
        <v>206</v>
      </c>
      <c r="C228" s="475">
        <v>5</v>
      </c>
      <c r="D228" s="470" t="s">
        <v>25</v>
      </c>
      <c r="E228" s="470">
        <v>3749</v>
      </c>
      <c r="F228" s="341">
        <v>5321</v>
      </c>
      <c r="G228" s="470">
        <v>374</v>
      </c>
      <c r="H228" s="470">
        <v>1396</v>
      </c>
      <c r="I228" s="475" t="s">
        <v>3566</v>
      </c>
      <c r="J228" s="480" t="s">
        <v>7162</v>
      </c>
      <c r="K228" s="710" t="s">
        <v>4590</v>
      </c>
      <c r="L228" s="481" t="s">
        <v>4807</v>
      </c>
      <c r="M228" s="482" t="s">
        <v>4592</v>
      </c>
      <c r="N228" s="481" t="s">
        <v>7163</v>
      </c>
      <c r="O228" s="743" t="s">
        <v>6653</v>
      </c>
      <c r="P228" s="181">
        <v>44926</v>
      </c>
      <c r="Q228" s="181">
        <v>44957</v>
      </c>
      <c r="R228" s="483">
        <v>53800</v>
      </c>
      <c r="S228" s="485">
        <v>53800</v>
      </c>
      <c r="T228" s="485"/>
      <c r="U228" s="485"/>
      <c r="V228" s="772"/>
      <c r="W228" s="486"/>
      <c r="X228" s="273"/>
      <c r="Y228" s="16"/>
      <c r="Z228" s="56"/>
      <c r="AA228" s="56"/>
      <c r="AB228" s="16"/>
      <c r="AC228" s="57"/>
      <c r="AD228" s="57"/>
      <c r="AE228" s="58"/>
      <c r="AF228" s="59"/>
      <c r="AG228" s="16"/>
      <c r="AH228" s="56"/>
    </row>
    <row r="229" spans="1:34" s="43" customFormat="1" x14ac:dyDescent="0.2">
      <c r="A229" s="1399">
        <v>1396</v>
      </c>
      <c r="B229" s="271">
        <v>207</v>
      </c>
      <c r="C229" s="475">
        <v>5</v>
      </c>
      <c r="D229" s="523" t="s">
        <v>25</v>
      </c>
      <c r="E229" s="470">
        <v>2341</v>
      </c>
      <c r="F229" s="341">
        <v>5321</v>
      </c>
      <c r="G229" s="470">
        <v>374</v>
      </c>
      <c r="H229" s="470">
        <v>1396</v>
      </c>
      <c r="I229" s="475" t="s">
        <v>3566</v>
      </c>
      <c r="J229" s="480" t="s">
        <v>2463</v>
      </c>
      <c r="K229" s="710" t="s">
        <v>4598</v>
      </c>
      <c r="L229" s="481" t="s">
        <v>5100</v>
      </c>
      <c r="M229" s="482" t="s">
        <v>4600</v>
      </c>
      <c r="N229" s="481" t="s">
        <v>7164</v>
      </c>
      <c r="O229" s="743" t="s">
        <v>6653</v>
      </c>
      <c r="P229" s="181">
        <v>44926</v>
      </c>
      <c r="Q229" s="181">
        <v>44957</v>
      </c>
      <c r="R229" s="483">
        <v>250000</v>
      </c>
      <c r="S229" s="485">
        <v>250000</v>
      </c>
      <c r="T229" s="485"/>
      <c r="U229" s="485"/>
      <c r="V229" s="772"/>
      <c r="W229" s="486"/>
      <c r="X229" s="273"/>
      <c r="Y229" s="16"/>
      <c r="Z229" s="56"/>
      <c r="AA229" s="56"/>
      <c r="AB229" s="16"/>
      <c r="AC229" s="57"/>
      <c r="AD229" s="57"/>
      <c r="AE229" s="58"/>
      <c r="AF229" s="59"/>
      <c r="AG229" s="16"/>
      <c r="AH229" s="56"/>
    </row>
    <row r="230" spans="1:34" s="43" customFormat="1" ht="25.5" x14ac:dyDescent="0.2">
      <c r="A230" s="1399">
        <v>1396</v>
      </c>
      <c r="B230" s="271">
        <v>208</v>
      </c>
      <c r="C230" s="475">
        <v>5</v>
      </c>
      <c r="D230" s="470" t="s">
        <v>25</v>
      </c>
      <c r="E230" s="470">
        <v>2341</v>
      </c>
      <c r="F230" s="341">
        <v>6341</v>
      </c>
      <c r="G230" s="470">
        <v>234</v>
      </c>
      <c r="H230" s="470">
        <v>1396</v>
      </c>
      <c r="I230" s="475" t="s">
        <v>3566</v>
      </c>
      <c r="J230" s="480">
        <v>317</v>
      </c>
      <c r="K230" s="710" t="s">
        <v>4680</v>
      </c>
      <c r="L230" s="481" t="s">
        <v>7165</v>
      </c>
      <c r="M230" s="482" t="s">
        <v>7166</v>
      </c>
      <c r="N230" s="481" t="s">
        <v>7167</v>
      </c>
      <c r="O230" s="755" t="s">
        <v>6653</v>
      </c>
      <c r="P230" s="181">
        <v>44926</v>
      </c>
      <c r="Q230" s="181">
        <v>44957</v>
      </c>
      <c r="R230" s="483">
        <v>386494</v>
      </c>
      <c r="S230" s="485">
        <v>386494</v>
      </c>
      <c r="T230" s="485"/>
      <c r="U230" s="485"/>
      <c r="V230" s="772"/>
      <c r="W230" s="486"/>
      <c r="X230" s="273"/>
      <c r="Y230" s="16"/>
      <c r="Z230" s="56"/>
      <c r="AA230" s="56"/>
      <c r="AB230" s="16"/>
      <c r="AC230" s="57"/>
      <c r="AD230" s="57"/>
      <c r="AE230" s="58"/>
      <c r="AF230" s="59"/>
      <c r="AG230" s="16"/>
      <c r="AH230" s="56"/>
    </row>
    <row r="231" spans="1:34" s="43" customFormat="1" x14ac:dyDescent="0.2">
      <c r="A231" s="1399">
        <v>1396</v>
      </c>
      <c r="B231" s="271">
        <v>209</v>
      </c>
      <c r="C231" s="475">
        <v>5</v>
      </c>
      <c r="D231" s="470" t="s">
        <v>25</v>
      </c>
      <c r="E231" s="470">
        <v>3749</v>
      </c>
      <c r="F231" s="341">
        <v>5321</v>
      </c>
      <c r="G231" s="470">
        <v>374</v>
      </c>
      <c r="H231" s="470">
        <v>1396</v>
      </c>
      <c r="I231" s="475" t="s">
        <v>3566</v>
      </c>
      <c r="J231" s="480">
        <v>720</v>
      </c>
      <c r="K231" s="710" t="s">
        <v>5364</v>
      </c>
      <c r="L231" s="481" t="s">
        <v>5365</v>
      </c>
      <c r="M231" s="482" t="s">
        <v>5366</v>
      </c>
      <c r="N231" s="481" t="s">
        <v>7168</v>
      </c>
      <c r="O231" s="743" t="s">
        <v>6653</v>
      </c>
      <c r="P231" s="181">
        <v>44926</v>
      </c>
      <c r="Q231" s="181">
        <v>44957</v>
      </c>
      <c r="R231" s="483">
        <v>117493</v>
      </c>
      <c r="S231" s="485">
        <v>105319.41</v>
      </c>
      <c r="T231" s="485">
        <v>12173.59</v>
      </c>
      <c r="U231" s="485"/>
      <c r="V231" s="772">
        <v>12173.59</v>
      </c>
      <c r="W231" s="486"/>
      <c r="X231" s="273"/>
      <c r="Y231" s="16"/>
      <c r="Z231" s="56"/>
      <c r="AA231" s="56"/>
      <c r="AB231" s="16"/>
      <c r="AC231" s="57"/>
      <c r="AD231" s="57"/>
      <c r="AE231" s="58"/>
      <c r="AF231" s="59"/>
      <c r="AG231" s="16"/>
      <c r="AH231" s="56"/>
    </row>
    <row r="232" spans="1:34" s="43" customFormat="1" x14ac:dyDescent="0.2">
      <c r="A232" s="1399">
        <v>1396</v>
      </c>
      <c r="B232" s="271">
        <v>210</v>
      </c>
      <c r="C232" s="475">
        <v>5</v>
      </c>
      <c r="D232" s="523" t="s">
        <v>25</v>
      </c>
      <c r="E232" s="470">
        <v>2341</v>
      </c>
      <c r="F232" s="341">
        <v>5321</v>
      </c>
      <c r="G232" s="470">
        <v>234</v>
      </c>
      <c r="H232" s="470">
        <v>1396</v>
      </c>
      <c r="I232" s="475" t="s">
        <v>3566</v>
      </c>
      <c r="J232" s="480">
        <v>101</v>
      </c>
      <c r="K232" s="710" t="s">
        <v>7169</v>
      </c>
      <c r="L232" s="481" t="s">
        <v>7170</v>
      </c>
      <c r="M232" s="482" t="s">
        <v>7171</v>
      </c>
      <c r="N232" s="481" t="s">
        <v>7172</v>
      </c>
      <c r="O232" s="755" t="s">
        <v>6653</v>
      </c>
      <c r="P232" s="181">
        <v>44926</v>
      </c>
      <c r="Q232" s="181">
        <v>44957</v>
      </c>
      <c r="R232" s="483">
        <v>350000</v>
      </c>
      <c r="S232" s="485">
        <v>350000</v>
      </c>
      <c r="T232" s="485"/>
      <c r="U232" s="485"/>
      <c r="V232" s="772"/>
      <c r="W232" s="486"/>
      <c r="X232" s="273"/>
      <c r="Y232" s="16"/>
      <c r="Z232" s="56"/>
      <c r="AA232" s="56"/>
      <c r="AB232" s="16"/>
      <c r="AC232" s="57"/>
      <c r="AD232" s="57"/>
      <c r="AE232" s="58"/>
      <c r="AF232" s="59"/>
      <c r="AG232" s="16"/>
      <c r="AH232" s="56"/>
    </row>
    <row r="233" spans="1:34" s="43" customFormat="1" x14ac:dyDescent="0.2">
      <c r="A233" s="1399">
        <v>1396</v>
      </c>
      <c r="B233" s="271">
        <v>211</v>
      </c>
      <c r="C233" s="475">
        <v>5</v>
      </c>
      <c r="D233" s="523" t="s">
        <v>25</v>
      </c>
      <c r="E233" s="470">
        <v>2341</v>
      </c>
      <c r="F233" s="341">
        <v>6341</v>
      </c>
      <c r="G233" s="470">
        <v>234</v>
      </c>
      <c r="H233" s="470">
        <v>1396</v>
      </c>
      <c r="I233" s="475" t="s">
        <v>3566</v>
      </c>
      <c r="J233" s="480">
        <v>316</v>
      </c>
      <c r="K233" s="710" t="s">
        <v>5329</v>
      </c>
      <c r="L233" s="481" t="s">
        <v>5330</v>
      </c>
      <c r="M233" s="482" t="s">
        <v>7173</v>
      </c>
      <c r="N233" s="481" t="s">
        <v>7174</v>
      </c>
      <c r="O233" s="743" t="s">
        <v>6653</v>
      </c>
      <c r="P233" s="181">
        <v>44926</v>
      </c>
      <c r="Q233" s="181">
        <v>44957</v>
      </c>
      <c r="R233" s="483">
        <v>400000</v>
      </c>
      <c r="S233" s="485">
        <v>400000</v>
      </c>
      <c r="T233" s="485"/>
      <c r="U233" s="485"/>
      <c r="V233" s="772"/>
      <c r="W233" s="486"/>
      <c r="X233" s="273"/>
      <c r="Y233" s="16"/>
      <c r="Z233" s="56"/>
      <c r="AA233" s="56"/>
      <c r="AB233" s="16"/>
      <c r="AC233" s="57"/>
      <c r="AD233" s="57"/>
      <c r="AE233" s="58"/>
      <c r="AF233" s="59"/>
      <c r="AG233" s="16"/>
      <c r="AH233" s="56"/>
    </row>
    <row r="234" spans="1:34" s="43" customFormat="1" x14ac:dyDescent="0.2">
      <c r="A234" s="1399">
        <v>1396</v>
      </c>
      <c r="B234" s="271">
        <v>212</v>
      </c>
      <c r="C234" s="475">
        <v>5</v>
      </c>
      <c r="D234" s="470" t="s">
        <v>25</v>
      </c>
      <c r="E234" s="470">
        <v>2341</v>
      </c>
      <c r="F234" s="341">
        <v>6341</v>
      </c>
      <c r="G234" s="470">
        <v>234</v>
      </c>
      <c r="H234" s="470">
        <v>1396</v>
      </c>
      <c r="I234" s="475" t="s">
        <v>3566</v>
      </c>
      <c r="J234" s="480">
        <v>720</v>
      </c>
      <c r="K234" s="710" t="s">
        <v>7175</v>
      </c>
      <c r="L234" s="481" t="s">
        <v>7176</v>
      </c>
      <c r="M234" s="482" t="s">
        <v>6077</v>
      </c>
      <c r="N234" s="481" t="s">
        <v>7177</v>
      </c>
      <c r="O234" s="755" t="s">
        <v>6653</v>
      </c>
      <c r="P234" s="181">
        <v>44926</v>
      </c>
      <c r="Q234" s="181">
        <v>44957</v>
      </c>
      <c r="R234" s="483">
        <v>400000</v>
      </c>
      <c r="S234" s="485">
        <v>400000</v>
      </c>
      <c r="T234" s="485"/>
      <c r="U234" s="485"/>
      <c r="V234" s="772"/>
      <c r="W234" s="486"/>
      <c r="X234" s="273"/>
      <c r="Y234" s="16"/>
      <c r="Z234" s="56"/>
      <c r="AA234" s="56"/>
      <c r="AB234" s="16"/>
      <c r="AC234" s="57"/>
      <c r="AD234" s="57"/>
      <c r="AE234" s="58"/>
      <c r="AF234" s="59"/>
      <c r="AG234" s="16"/>
      <c r="AH234" s="56"/>
    </row>
    <row r="235" spans="1:34" s="43" customFormat="1" x14ac:dyDescent="0.2">
      <c r="A235" s="1399">
        <v>1396</v>
      </c>
      <c r="B235" s="271">
        <v>213</v>
      </c>
      <c r="C235" s="475">
        <v>5</v>
      </c>
      <c r="D235" s="523" t="s">
        <v>25</v>
      </c>
      <c r="E235" s="470">
        <v>3749</v>
      </c>
      <c r="F235" s="341">
        <v>5321</v>
      </c>
      <c r="G235" s="470">
        <v>374</v>
      </c>
      <c r="H235" s="470">
        <v>1396</v>
      </c>
      <c r="I235" s="475" t="s">
        <v>3566</v>
      </c>
      <c r="J235" s="641">
        <v>407</v>
      </c>
      <c r="K235" s="737" t="s">
        <v>5726</v>
      </c>
      <c r="L235" s="481" t="s">
        <v>5727</v>
      </c>
      <c r="M235" s="482" t="s">
        <v>5728</v>
      </c>
      <c r="N235" s="481" t="s">
        <v>7178</v>
      </c>
      <c r="O235" s="743" t="s">
        <v>6653</v>
      </c>
      <c r="P235" s="181">
        <v>44926</v>
      </c>
      <c r="Q235" s="181">
        <v>44957</v>
      </c>
      <c r="R235" s="483">
        <v>100000</v>
      </c>
      <c r="S235" s="485">
        <v>100000</v>
      </c>
      <c r="T235" s="485"/>
      <c r="U235" s="485"/>
      <c r="V235" s="772"/>
      <c r="W235" s="486"/>
      <c r="X235" s="273"/>
      <c r="Y235" s="16"/>
      <c r="Z235" s="56"/>
      <c r="AA235" s="56"/>
      <c r="AB235" s="16"/>
      <c r="AC235" s="57"/>
      <c r="AD235" s="57"/>
      <c r="AE235" s="58"/>
      <c r="AF235" s="59"/>
      <c r="AG235" s="16"/>
      <c r="AH235" s="56"/>
    </row>
    <row r="236" spans="1:34" s="43" customFormat="1" x14ac:dyDescent="0.2">
      <c r="A236" s="1399">
        <v>1396</v>
      </c>
      <c r="B236" s="271">
        <v>214</v>
      </c>
      <c r="C236" s="475">
        <v>5</v>
      </c>
      <c r="D236" s="470" t="s">
        <v>25</v>
      </c>
      <c r="E236" s="470">
        <v>2341</v>
      </c>
      <c r="F236" s="341">
        <v>6341</v>
      </c>
      <c r="G236" s="470">
        <v>234</v>
      </c>
      <c r="H236" s="470">
        <v>1396</v>
      </c>
      <c r="I236" s="475" t="s">
        <v>3566</v>
      </c>
      <c r="J236" s="641">
        <v>619</v>
      </c>
      <c r="K236" s="737" t="s">
        <v>4194</v>
      </c>
      <c r="L236" s="481" t="s">
        <v>3598</v>
      </c>
      <c r="M236" s="482" t="s">
        <v>1128</v>
      </c>
      <c r="N236" s="481" t="s">
        <v>7179</v>
      </c>
      <c r="O236" s="743" t="s">
        <v>6653</v>
      </c>
      <c r="P236" s="181">
        <v>44926</v>
      </c>
      <c r="Q236" s="181">
        <v>44957</v>
      </c>
      <c r="R236" s="483">
        <v>100000</v>
      </c>
      <c r="S236" s="485">
        <v>100000</v>
      </c>
      <c r="T236" s="485"/>
      <c r="U236" s="485"/>
      <c r="V236" s="772"/>
      <c r="W236" s="486"/>
      <c r="X236" s="273"/>
      <c r="Y236" s="16"/>
      <c r="Z236" s="56"/>
      <c r="AA236" s="56"/>
      <c r="AB236" s="16"/>
      <c r="AC236" s="57"/>
      <c r="AD236" s="57"/>
      <c r="AE236" s="58"/>
      <c r="AF236" s="59"/>
      <c r="AG236" s="16"/>
      <c r="AH236" s="56"/>
    </row>
    <row r="237" spans="1:34" s="43" customFormat="1" ht="25.5" x14ac:dyDescent="0.2">
      <c r="A237" s="1399">
        <v>1396</v>
      </c>
      <c r="B237" s="271">
        <v>215</v>
      </c>
      <c r="C237" s="475">
        <v>5</v>
      </c>
      <c r="D237" s="470" t="s">
        <v>25</v>
      </c>
      <c r="E237" s="470">
        <v>2342</v>
      </c>
      <c r="F237" s="341">
        <v>6341</v>
      </c>
      <c r="G237" s="470">
        <v>234</v>
      </c>
      <c r="H237" s="470">
        <v>1396</v>
      </c>
      <c r="I237" s="475" t="s">
        <v>3566</v>
      </c>
      <c r="J237" s="641">
        <v>317</v>
      </c>
      <c r="K237" s="737" t="s">
        <v>5068</v>
      </c>
      <c r="L237" s="481" t="s">
        <v>3632</v>
      </c>
      <c r="M237" s="482" t="s">
        <v>3633</v>
      </c>
      <c r="N237" s="481" t="s">
        <v>7180</v>
      </c>
      <c r="O237" s="743" t="s">
        <v>6653</v>
      </c>
      <c r="P237" s="181">
        <v>44926</v>
      </c>
      <c r="Q237" s="181">
        <v>44957</v>
      </c>
      <c r="R237" s="483">
        <v>100000</v>
      </c>
      <c r="S237" s="485">
        <v>100000</v>
      </c>
      <c r="T237" s="485"/>
      <c r="U237" s="485"/>
      <c r="V237" s="772"/>
      <c r="W237" s="486"/>
      <c r="X237" s="273"/>
      <c r="Y237" s="16"/>
      <c r="Z237" s="56"/>
      <c r="AA237" s="56"/>
      <c r="AB237" s="16"/>
      <c r="AC237" s="57"/>
      <c r="AD237" s="57"/>
      <c r="AE237" s="58"/>
      <c r="AF237" s="59"/>
      <c r="AG237" s="16"/>
      <c r="AH237" s="56"/>
    </row>
    <row r="238" spans="1:34" s="43" customFormat="1" ht="25.5" x14ac:dyDescent="0.2">
      <c r="A238" s="1399">
        <v>1396</v>
      </c>
      <c r="B238" s="271">
        <v>216</v>
      </c>
      <c r="C238" s="475">
        <v>5</v>
      </c>
      <c r="D238" s="470" t="s">
        <v>25</v>
      </c>
      <c r="E238" s="470">
        <v>2341</v>
      </c>
      <c r="F238" s="341">
        <v>5321</v>
      </c>
      <c r="G238" s="470">
        <v>234</v>
      </c>
      <c r="H238" s="470">
        <v>1396</v>
      </c>
      <c r="I238" s="475" t="s">
        <v>3566</v>
      </c>
      <c r="J238" s="641">
        <v>101</v>
      </c>
      <c r="K238" s="737" t="s">
        <v>7169</v>
      </c>
      <c r="L238" s="481" t="s">
        <v>7170</v>
      </c>
      <c r="M238" s="482" t="s">
        <v>7171</v>
      </c>
      <c r="N238" s="481" t="s">
        <v>7181</v>
      </c>
      <c r="O238" s="755" t="s">
        <v>6653</v>
      </c>
      <c r="P238" s="181">
        <v>44926</v>
      </c>
      <c r="Q238" s="181">
        <v>44957</v>
      </c>
      <c r="R238" s="483">
        <v>90000</v>
      </c>
      <c r="S238" s="485">
        <v>90000</v>
      </c>
      <c r="T238" s="485"/>
      <c r="U238" s="485"/>
      <c r="V238" s="772"/>
      <c r="W238" s="486"/>
      <c r="X238" s="273"/>
      <c r="Y238" s="16"/>
      <c r="Z238" s="56"/>
      <c r="AA238" s="56"/>
      <c r="AB238" s="16"/>
      <c r="AC238" s="57"/>
      <c r="AD238" s="57"/>
      <c r="AE238" s="58"/>
      <c r="AF238" s="59"/>
      <c r="AG238" s="16"/>
      <c r="AH238" s="56"/>
    </row>
    <row r="239" spans="1:34" s="43" customFormat="1" x14ac:dyDescent="0.2">
      <c r="A239" s="1399">
        <v>1396</v>
      </c>
      <c r="B239" s="271">
        <v>217</v>
      </c>
      <c r="C239" s="475">
        <v>5</v>
      </c>
      <c r="D239" s="523" t="s">
        <v>25</v>
      </c>
      <c r="E239" s="470">
        <v>2341</v>
      </c>
      <c r="F239" s="341">
        <v>6341</v>
      </c>
      <c r="G239" s="470">
        <v>234</v>
      </c>
      <c r="H239" s="470">
        <v>1396</v>
      </c>
      <c r="I239" s="475" t="s">
        <v>3566</v>
      </c>
      <c r="J239" s="641">
        <v>605</v>
      </c>
      <c r="K239" s="737" t="s">
        <v>5636</v>
      </c>
      <c r="L239" s="481" t="s">
        <v>5637</v>
      </c>
      <c r="M239" s="482" t="s">
        <v>5638</v>
      </c>
      <c r="N239" s="481" t="s">
        <v>7182</v>
      </c>
      <c r="O239" s="743" t="s">
        <v>6653</v>
      </c>
      <c r="P239" s="181">
        <v>44926</v>
      </c>
      <c r="Q239" s="181">
        <v>44957</v>
      </c>
      <c r="R239" s="483">
        <v>100000</v>
      </c>
      <c r="S239" s="485">
        <v>100000</v>
      </c>
      <c r="T239" s="485"/>
      <c r="U239" s="485"/>
      <c r="V239" s="772"/>
      <c r="W239" s="486"/>
      <c r="X239" s="273"/>
      <c r="Y239" s="16"/>
      <c r="Z239" s="56"/>
      <c r="AA239" s="56"/>
      <c r="AB239" s="16"/>
      <c r="AC239" s="57"/>
      <c r="AD239" s="57"/>
      <c r="AE239" s="58"/>
      <c r="AF239" s="59"/>
      <c r="AG239" s="16"/>
      <c r="AH239" s="56"/>
    </row>
    <row r="240" spans="1:34" s="43" customFormat="1" ht="25.5" x14ac:dyDescent="0.2">
      <c r="A240" s="1399">
        <v>1396</v>
      </c>
      <c r="B240" s="271">
        <v>218</v>
      </c>
      <c r="C240" s="475">
        <v>5</v>
      </c>
      <c r="D240" s="470" t="s">
        <v>25</v>
      </c>
      <c r="E240" s="470">
        <v>2341</v>
      </c>
      <c r="F240" s="341">
        <v>6341</v>
      </c>
      <c r="G240" s="470">
        <v>234</v>
      </c>
      <c r="H240" s="470">
        <v>1396</v>
      </c>
      <c r="I240" s="475" t="s">
        <v>3566</v>
      </c>
      <c r="J240" s="641">
        <v>317</v>
      </c>
      <c r="K240" s="737" t="s">
        <v>7183</v>
      </c>
      <c r="L240" s="481" t="s">
        <v>7184</v>
      </c>
      <c r="M240" s="482" t="s">
        <v>7185</v>
      </c>
      <c r="N240" s="481" t="s">
        <v>7186</v>
      </c>
      <c r="O240" s="743" t="s">
        <v>6653</v>
      </c>
      <c r="P240" s="181">
        <v>44926</v>
      </c>
      <c r="Q240" s="181">
        <v>44957</v>
      </c>
      <c r="R240" s="483">
        <v>68880</v>
      </c>
      <c r="S240" s="485">
        <v>68880</v>
      </c>
      <c r="T240" s="485"/>
      <c r="U240" s="485"/>
      <c r="V240" s="772"/>
      <c r="W240" s="486"/>
      <c r="X240" s="273"/>
      <c r="Y240" s="16"/>
      <c r="Z240" s="56"/>
      <c r="AA240" s="56"/>
      <c r="AB240" s="16"/>
      <c r="AC240" s="57"/>
      <c r="AD240" s="57"/>
      <c r="AE240" s="58"/>
      <c r="AF240" s="59"/>
      <c r="AG240" s="16"/>
      <c r="AH240" s="56"/>
    </row>
    <row r="241" spans="1:34" s="43" customFormat="1" x14ac:dyDescent="0.2">
      <c r="A241" s="1399">
        <v>1396</v>
      </c>
      <c r="B241" s="271">
        <v>219</v>
      </c>
      <c r="C241" s="475">
        <v>5</v>
      </c>
      <c r="D241" s="523" t="s">
        <v>25</v>
      </c>
      <c r="E241" s="470">
        <v>2341</v>
      </c>
      <c r="F241" s="341">
        <v>6341</v>
      </c>
      <c r="G241" s="470">
        <v>234</v>
      </c>
      <c r="H241" s="470">
        <v>1396</v>
      </c>
      <c r="I241" s="475" t="s">
        <v>3566</v>
      </c>
      <c r="J241" s="641">
        <v>317</v>
      </c>
      <c r="K241" s="737" t="s">
        <v>4750</v>
      </c>
      <c r="L241" s="481" t="s">
        <v>4751</v>
      </c>
      <c r="M241" s="482" t="s">
        <v>4752</v>
      </c>
      <c r="N241" s="481" t="s">
        <v>7187</v>
      </c>
      <c r="O241" s="755" t="s">
        <v>6653</v>
      </c>
      <c r="P241" s="181">
        <v>44926</v>
      </c>
      <c r="Q241" s="181">
        <v>44957</v>
      </c>
      <c r="R241" s="483">
        <v>90000</v>
      </c>
      <c r="S241" s="485"/>
      <c r="T241" s="485">
        <v>90000</v>
      </c>
      <c r="U241" s="485">
        <v>90000</v>
      </c>
      <c r="V241" s="772"/>
      <c r="W241" s="486"/>
      <c r="X241" s="273"/>
      <c r="Y241" s="16"/>
      <c r="Z241" s="56"/>
      <c r="AA241" s="56"/>
      <c r="AB241" s="16"/>
      <c r="AC241" s="57"/>
      <c r="AD241" s="57"/>
      <c r="AE241" s="58"/>
      <c r="AF241" s="59"/>
      <c r="AG241" s="16"/>
      <c r="AH241" s="56"/>
    </row>
    <row r="242" spans="1:34" s="43" customFormat="1" x14ac:dyDescent="0.2">
      <c r="A242" s="1399">
        <v>1396</v>
      </c>
      <c r="B242" s="271">
        <v>220</v>
      </c>
      <c r="C242" s="475">
        <v>5</v>
      </c>
      <c r="D242" s="470" t="s">
        <v>25</v>
      </c>
      <c r="E242" s="470">
        <v>2341</v>
      </c>
      <c r="F242" s="341">
        <v>6341</v>
      </c>
      <c r="G242" s="470">
        <v>234</v>
      </c>
      <c r="H242" s="470">
        <v>1396</v>
      </c>
      <c r="I242" s="475" t="s">
        <v>3566</v>
      </c>
      <c r="J242" s="641">
        <v>506</v>
      </c>
      <c r="K242" s="737" t="s">
        <v>3848</v>
      </c>
      <c r="L242" s="481" t="s">
        <v>4381</v>
      </c>
      <c r="M242" s="482" t="s">
        <v>1831</v>
      </c>
      <c r="N242" s="481" t="s">
        <v>7188</v>
      </c>
      <c r="O242" s="743" t="s">
        <v>6653</v>
      </c>
      <c r="P242" s="181">
        <v>44926</v>
      </c>
      <c r="Q242" s="181">
        <v>44957</v>
      </c>
      <c r="R242" s="483">
        <v>100000</v>
      </c>
      <c r="S242" s="485">
        <v>100000</v>
      </c>
      <c r="T242" s="485"/>
      <c r="U242" s="485"/>
      <c r="V242" s="772"/>
      <c r="W242" s="486"/>
      <c r="X242" s="273"/>
      <c r="Y242" s="16"/>
      <c r="Z242" s="56"/>
      <c r="AA242" s="56"/>
      <c r="AB242" s="16"/>
      <c r="AC242" s="57"/>
      <c r="AD242" s="57"/>
      <c r="AE242" s="58"/>
      <c r="AF242" s="59"/>
      <c r="AG242" s="16"/>
      <c r="AH242" s="56"/>
    </row>
    <row r="243" spans="1:34" s="43" customFormat="1" x14ac:dyDescent="0.2">
      <c r="A243" s="1399">
        <v>1396</v>
      </c>
      <c r="B243" s="271">
        <v>221</v>
      </c>
      <c r="C243" s="475">
        <v>5</v>
      </c>
      <c r="D243" s="523" t="s">
        <v>25</v>
      </c>
      <c r="E243" s="470">
        <v>3799</v>
      </c>
      <c r="F243" s="341">
        <v>6341</v>
      </c>
      <c r="G243" s="470">
        <v>379</v>
      </c>
      <c r="H243" s="470">
        <v>1396</v>
      </c>
      <c r="I243" s="475" t="s">
        <v>3566</v>
      </c>
      <c r="J243" s="641">
        <v>510</v>
      </c>
      <c r="K243" s="737" t="s">
        <v>4148</v>
      </c>
      <c r="L243" s="481" t="s">
        <v>3607</v>
      </c>
      <c r="M243" s="482" t="s">
        <v>943</v>
      </c>
      <c r="N243" s="481" t="s">
        <v>5463</v>
      </c>
      <c r="O243" s="743" t="s">
        <v>6653</v>
      </c>
      <c r="P243" s="181">
        <v>44926</v>
      </c>
      <c r="Q243" s="181">
        <v>44957</v>
      </c>
      <c r="R243" s="483">
        <v>50700</v>
      </c>
      <c r="S243" s="485">
        <v>50700</v>
      </c>
      <c r="T243" s="485"/>
      <c r="U243" s="485"/>
      <c r="V243" s="772"/>
      <c r="W243" s="486"/>
      <c r="X243" s="273"/>
      <c r="Y243" s="16"/>
      <c r="Z243" s="56"/>
      <c r="AA243" s="56"/>
      <c r="AB243" s="16"/>
      <c r="AC243" s="57"/>
      <c r="AD243" s="57"/>
      <c r="AE243" s="58"/>
      <c r="AF243" s="59"/>
      <c r="AG243" s="16"/>
      <c r="AH243" s="56"/>
    </row>
    <row r="244" spans="1:34" s="43" customFormat="1" x14ac:dyDescent="0.2">
      <c r="A244" s="1399">
        <v>1396</v>
      </c>
      <c r="B244" s="271">
        <v>222</v>
      </c>
      <c r="C244" s="475">
        <v>5</v>
      </c>
      <c r="D244" s="470" t="s">
        <v>25</v>
      </c>
      <c r="E244" s="470">
        <v>3799</v>
      </c>
      <c r="F244" s="341">
        <v>6341</v>
      </c>
      <c r="G244" s="470">
        <v>379</v>
      </c>
      <c r="H244" s="470">
        <v>1396</v>
      </c>
      <c r="I244" s="475" t="s">
        <v>3566</v>
      </c>
      <c r="J244" s="641">
        <v>317</v>
      </c>
      <c r="K244" s="737" t="s">
        <v>5068</v>
      </c>
      <c r="L244" s="481" t="s">
        <v>3632</v>
      </c>
      <c r="M244" s="482" t="s">
        <v>3633</v>
      </c>
      <c r="N244" s="481" t="s">
        <v>7189</v>
      </c>
      <c r="O244" s="755" t="s">
        <v>6653</v>
      </c>
      <c r="P244" s="181">
        <v>44926</v>
      </c>
      <c r="Q244" s="181">
        <v>44957</v>
      </c>
      <c r="R244" s="483">
        <v>60000</v>
      </c>
      <c r="S244" s="485">
        <v>60000</v>
      </c>
      <c r="T244" s="485"/>
      <c r="U244" s="485"/>
      <c r="V244" s="772"/>
      <c r="W244" s="486"/>
      <c r="X244" s="273"/>
      <c r="Y244" s="16"/>
      <c r="Z244" s="56"/>
      <c r="AA244" s="56"/>
      <c r="AB244" s="16"/>
      <c r="AC244" s="57"/>
      <c r="AD244" s="57"/>
      <c r="AE244" s="58"/>
      <c r="AF244" s="59"/>
      <c r="AG244" s="16"/>
      <c r="AH244" s="56"/>
    </row>
    <row r="245" spans="1:34" s="43" customFormat="1" x14ac:dyDescent="0.2">
      <c r="A245" s="1399">
        <v>1396</v>
      </c>
      <c r="B245" s="271">
        <v>223</v>
      </c>
      <c r="C245" s="475">
        <v>5</v>
      </c>
      <c r="D245" s="523" t="s">
        <v>25</v>
      </c>
      <c r="E245" s="470">
        <v>3799</v>
      </c>
      <c r="F245" s="341">
        <v>6341</v>
      </c>
      <c r="G245" s="470">
        <v>379</v>
      </c>
      <c r="H245" s="470">
        <v>1396</v>
      </c>
      <c r="I245" s="475" t="s">
        <v>3566</v>
      </c>
      <c r="J245" s="641">
        <v>518</v>
      </c>
      <c r="K245" s="737" t="s">
        <v>4179</v>
      </c>
      <c r="L245" s="481" t="s">
        <v>4180</v>
      </c>
      <c r="M245" s="482" t="s">
        <v>4181</v>
      </c>
      <c r="N245" s="481" t="s">
        <v>5463</v>
      </c>
      <c r="O245" s="743" t="s">
        <v>6653</v>
      </c>
      <c r="P245" s="181">
        <v>44926</v>
      </c>
      <c r="Q245" s="181">
        <v>44957</v>
      </c>
      <c r="R245" s="483">
        <v>59100</v>
      </c>
      <c r="S245" s="485">
        <v>43200</v>
      </c>
      <c r="T245" s="485">
        <v>15900</v>
      </c>
      <c r="U245" s="485"/>
      <c r="V245" s="772">
        <v>15900</v>
      </c>
      <c r="W245" s="486"/>
      <c r="X245" s="273"/>
      <c r="Y245" s="16"/>
      <c r="Z245" s="56"/>
      <c r="AA245" s="56"/>
      <c r="AB245" s="16"/>
      <c r="AC245" s="57"/>
      <c r="AD245" s="57"/>
      <c r="AE245" s="58"/>
      <c r="AF245" s="59"/>
      <c r="AG245" s="16"/>
      <c r="AH245" s="56"/>
    </row>
    <row r="246" spans="1:34" s="43" customFormat="1" x14ac:dyDescent="0.2">
      <c r="A246" s="1399">
        <v>1396</v>
      </c>
      <c r="B246" s="271">
        <v>224</v>
      </c>
      <c r="C246" s="475">
        <v>5</v>
      </c>
      <c r="D246" s="523" t="s">
        <v>25</v>
      </c>
      <c r="E246" s="470">
        <v>3799</v>
      </c>
      <c r="F246" s="341">
        <v>5321</v>
      </c>
      <c r="G246" s="470">
        <v>379</v>
      </c>
      <c r="H246" s="470">
        <v>1396</v>
      </c>
      <c r="I246" s="475" t="s">
        <v>3566</v>
      </c>
      <c r="J246" s="641">
        <v>317</v>
      </c>
      <c r="K246" s="737" t="s">
        <v>5139</v>
      </c>
      <c r="L246" s="481" t="s">
        <v>5140</v>
      </c>
      <c r="M246" s="482" t="s">
        <v>5141</v>
      </c>
      <c r="N246" s="481" t="s">
        <v>7190</v>
      </c>
      <c r="O246" s="755" t="s">
        <v>6653</v>
      </c>
      <c r="P246" s="181">
        <v>44926</v>
      </c>
      <c r="Q246" s="181">
        <v>44957</v>
      </c>
      <c r="R246" s="483">
        <v>41390</v>
      </c>
      <c r="S246" s="485">
        <v>41390</v>
      </c>
      <c r="T246" s="485"/>
      <c r="U246" s="485"/>
      <c r="V246" s="772"/>
      <c r="W246" s="486"/>
      <c r="X246" s="273"/>
      <c r="Y246" s="16"/>
      <c r="Z246" s="56"/>
      <c r="AA246" s="56"/>
      <c r="AB246" s="16"/>
      <c r="AC246" s="57"/>
      <c r="AD246" s="57"/>
      <c r="AE246" s="58"/>
      <c r="AF246" s="59"/>
      <c r="AG246" s="16"/>
      <c r="AH246" s="56"/>
    </row>
    <row r="247" spans="1:34" s="43" customFormat="1" ht="25.5" x14ac:dyDescent="0.2">
      <c r="A247" s="1399">
        <v>1396</v>
      </c>
      <c r="B247" s="271">
        <v>225</v>
      </c>
      <c r="C247" s="475">
        <v>5</v>
      </c>
      <c r="D247" s="470" t="s">
        <v>25</v>
      </c>
      <c r="E247" s="470">
        <v>3799</v>
      </c>
      <c r="F247" s="341">
        <v>6341</v>
      </c>
      <c r="G247" s="470">
        <v>379</v>
      </c>
      <c r="H247" s="470">
        <v>1396</v>
      </c>
      <c r="I247" s="475" t="s">
        <v>3566</v>
      </c>
      <c r="J247" s="641">
        <v>510</v>
      </c>
      <c r="K247" s="737" t="s">
        <v>3858</v>
      </c>
      <c r="L247" s="481" t="s">
        <v>7191</v>
      </c>
      <c r="M247" s="482" t="s">
        <v>295</v>
      </c>
      <c r="N247" s="481" t="s">
        <v>5463</v>
      </c>
      <c r="O247" s="743" t="s">
        <v>6653</v>
      </c>
      <c r="P247" s="181">
        <v>44926</v>
      </c>
      <c r="Q247" s="181">
        <v>44957</v>
      </c>
      <c r="R247" s="483">
        <v>45000</v>
      </c>
      <c r="S247" s="485">
        <v>43200</v>
      </c>
      <c r="T247" s="485">
        <v>1800</v>
      </c>
      <c r="U247" s="485"/>
      <c r="V247" s="772">
        <v>1800</v>
      </c>
      <c r="W247" s="486"/>
      <c r="X247" s="273"/>
      <c r="Y247" s="16"/>
      <c r="Z247" s="56"/>
      <c r="AA247" s="56"/>
      <c r="AB247" s="16"/>
      <c r="AC247" s="57"/>
      <c r="AD247" s="57"/>
      <c r="AE247" s="58"/>
      <c r="AF247" s="59"/>
      <c r="AG247" s="16"/>
      <c r="AH247" s="56"/>
    </row>
    <row r="248" spans="1:34" s="43" customFormat="1" x14ac:dyDescent="0.2">
      <c r="A248" s="1399">
        <v>1396</v>
      </c>
      <c r="B248" s="271">
        <v>226</v>
      </c>
      <c r="C248" s="475">
        <v>5</v>
      </c>
      <c r="D248" s="523" t="s">
        <v>25</v>
      </c>
      <c r="E248" s="470">
        <v>3799</v>
      </c>
      <c r="F248" s="642" t="s">
        <v>4689</v>
      </c>
      <c r="G248" s="470">
        <v>379</v>
      </c>
      <c r="H248" s="470">
        <v>1396</v>
      </c>
      <c r="I248" s="475" t="s">
        <v>3566</v>
      </c>
      <c r="J248" s="641">
        <v>102</v>
      </c>
      <c r="K248" s="737">
        <v>47884541</v>
      </c>
      <c r="L248" s="481" t="s">
        <v>7192</v>
      </c>
      <c r="M248" s="482" t="s">
        <v>5772</v>
      </c>
      <c r="N248" s="481" t="s">
        <v>7193</v>
      </c>
      <c r="O248" s="743" t="s">
        <v>6653</v>
      </c>
      <c r="P248" s="181">
        <v>44926</v>
      </c>
      <c r="Q248" s="181">
        <v>44957</v>
      </c>
      <c r="R248" s="483">
        <v>44860</v>
      </c>
      <c r="S248" s="485">
        <v>44860</v>
      </c>
      <c r="T248" s="485"/>
      <c r="U248" s="485"/>
      <c r="V248" s="772"/>
      <c r="W248" s="486"/>
      <c r="X248" s="273"/>
      <c r="Y248" s="16"/>
      <c r="Z248" s="56"/>
      <c r="AA248" s="56"/>
      <c r="AB248" s="16"/>
      <c r="AC248" s="57"/>
      <c r="AD248" s="57"/>
      <c r="AE248" s="58"/>
      <c r="AF248" s="59"/>
      <c r="AG248" s="16"/>
      <c r="AH248" s="56"/>
    </row>
    <row r="249" spans="1:34" s="43" customFormat="1" x14ac:dyDescent="0.2">
      <c r="A249" s="1399">
        <v>1396</v>
      </c>
      <c r="B249" s="271">
        <v>227</v>
      </c>
      <c r="C249" s="475">
        <v>5</v>
      </c>
      <c r="D249" s="470" t="s">
        <v>25</v>
      </c>
      <c r="E249" s="470">
        <v>3799</v>
      </c>
      <c r="F249" s="341">
        <v>6341</v>
      </c>
      <c r="G249" s="470">
        <v>379</v>
      </c>
      <c r="H249" s="470">
        <v>1396</v>
      </c>
      <c r="I249" s="475" t="s">
        <v>3566</v>
      </c>
      <c r="J249" s="641">
        <v>619</v>
      </c>
      <c r="K249" s="737" t="s">
        <v>3923</v>
      </c>
      <c r="L249" s="481" t="s">
        <v>7042</v>
      </c>
      <c r="M249" s="482" t="s">
        <v>252</v>
      </c>
      <c r="N249" s="481" t="s">
        <v>7194</v>
      </c>
      <c r="O249" s="755" t="s">
        <v>6653</v>
      </c>
      <c r="P249" s="181">
        <v>44926</v>
      </c>
      <c r="Q249" s="181">
        <v>44957</v>
      </c>
      <c r="R249" s="483">
        <v>53724</v>
      </c>
      <c r="S249" s="485">
        <v>53724</v>
      </c>
      <c r="T249" s="485"/>
      <c r="U249" s="485"/>
      <c r="V249" s="772"/>
      <c r="W249" s="486"/>
      <c r="X249" s="273"/>
      <c r="Y249" s="16"/>
      <c r="Z249" s="56"/>
      <c r="AA249" s="56"/>
      <c r="AB249" s="16"/>
      <c r="AC249" s="57"/>
      <c r="AD249" s="57"/>
      <c r="AE249" s="58"/>
      <c r="AF249" s="59"/>
      <c r="AG249" s="16"/>
      <c r="AH249" s="56"/>
    </row>
    <row r="250" spans="1:34" s="43" customFormat="1" x14ac:dyDescent="0.2">
      <c r="A250" s="1399">
        <v>1396</v>
      </c>
      <c r="B250" s="271">
        <v>228</v>
      </c>
      <c r="C250" s="475">
        <v>5</v>
      </c>
      <c r="D250" s="523" t="s">
        <v>25</v>
      </c>
      <c r="E250" s="470">
        <v>3799</v>
      </c>
      <c r="F250" s="341">
        <v>5321</v>
      </c>
      <c r="G250" s="470">
        <v>379</v>
      </c>
      <c r="H250" s="470">
        <v>1396</v>
      </c>
      <c r="I250" s="475" t="s">
        <v>3566</v>
      </c>
      <c r="J250" s="641">
        <v>102</v>
      </c>
      <c r="K250" s="737" t="s">
        <v>4827</v>
      </c>
      <c r="L250" s="481" t="s">
        <v>4828</v>
      </c>
      <c r="M250" s="482" t="s">
        <v>4829</v>
      </c>
      <c r="N250" s="481" t="s">
        <v>7195</v>
      </c>
      <c r="O250" s="743" t="s">
        <v>6653</v>
      </c>
      <c r="P250" s="181">
        <v>44926</v>
      </c>
      <c r="Q250" s="181">
        <v>44957</v>
      </c>
      <c r="R250" s="483">
        <v>47916</v>
      </c>
      <c r="S250" s="485">
        <v>47916</v>
      </c>
      <c r="T250" s="485"/>
      <c r="U250" s="485"/>
      <c r="V250" s="772"/>
      <c r="W250" s="486"/>
      <c r="X250" s="273"/>
      <c r="Y250" s="16"/>
      <c r="Z250" s="56"/>
      <c r="AA250" s="56"/>
      <c r="AB250" s="16"/>
      <c r="AC250" s="57"/>
      <c r="AD250" s="57"/>
      <c r="AE250" s="58"/>
      <c r="AF250" s="59"/>
      <c r="AG250" s="16"/>
      <c r="AH250" s="56"/>
    </row>
    <row r="251" spans="1:34" s="43" customFormat="1" x14ac:dyDescent="0.2">
      <c r="A251" s="1399">
        <v>1396</v>
      </c>
      <c r="B251" s="271">
        <v>229</v>
      </c>
      <c r="C251" s="475">
        <v>5</v>
      </c>
      <c r="D251" s="470" t="s">
        <v>25</v>
      </c>
      <c r="E251" s="470">
        <v>3799</v>
      </c>
      <c r="F251" s="642" t="s">
        <v>4689</v>
      </c>
      <c r="G251" s="470">
        <v>379</v>
      </c>
      <c r="H251" s="470">
        <v>1396</v>
      </c>
      <c r="I251" s="475" t="s">
        <v>3566</v>
      </c>
      <c r="J251" s="480" t="s">
        <v>207</v>
      </c>
      <c r="K251" s="710" t="s">
        <v>4127</v>
      </c>
      <c r="L251" s="481" t="s">
        <v>4128</v>
      </c>
      <c r="M251" s="482" t="s">
        <v>4129</v>
      </c>
      <c r="N251" s="481" t="s">
        <v>5463</v>
      </c>
      <c r="O251" s="743" t="s">
        <v>6653</v>
      </c>
      <c r="P251" s="181">
        <v>44926</v>
      </c>
      <c r="Q251" s="181">
        <v>44957</v>
      </c>
      <c r="R251" s="483">
        <v>41100</v>
      </c>
      <c r="S251" s="485">
        <v>41100</v>
      </c>
      <c r="T251" s="485"/>
      <c r="U251" s="485"/>
      <c r="V251" s="772"/>
      <c r="W251" s="486"/>
      <c r="X251" s="273"/>
      <c r="Y251" s="16"/>
      <c r="Z251" s="56"/>
      <c r="AA251" s="56"/>
      <c r="AB251" s="16"/>
      <c r="AC251" s="57"/>
      <c r="AD251" s="57"/>
      <c r="AE251" s="58"/>
      <c r="AF251" s="59"/>
      <c r="AG251" s="16"/>
      <c r="AH251" s="56"/>
    </row>
    <row r="252" spans="1:34" s="43" customFormat="1" ht="25.5" x14ac:dyDescent="0.2">
      <c r="A252" s="461">
        <v>1155</v>
      </c>
      <c r="B252" s="271">
        <v>230</v>
      </c>
      <c r="C252" s="360">
        <v>6</v>
      </c>
      <c r="D252" s="360" t="s">
        <v>3625</v>
      </c>
      <c r="E252" s="360">
        <v>2310</v>
      </c>
      <c r="F252" s="360">
        <v>6341</v>
      </c>
      <c r="G252" s="360">
        <v>231</v>
      </c>
      <c r="H252" s="360">
        <v>1155</v>
      </c>
      <c r="I252" s="360" t="s">
        <v>3566</v>
      </c>
      <c r="J252" s="360">
        <v>605</v>
      </c>
      <c r="K252" s="731" t="s">
        <v>4076</v>
      </c>
      <c r="L252" s="432" t="s">
        <v>5186</v>
      </c>
      <c r="M252" s="360" t="s">
        <v>1032</v>
      </c>
      <c r="N252" s="362" t="s">
        <v>7196</v>
      </c>
      <c r="O252" s="755" t="s">
        <v>6653</v>
      </c>
      <c r="P252" s="347">
        <v>45382</v>
      </c>
      <c r="Q252" s="603">
        <v>45747</v>
      </c>
      <c r="R252" s="604">
        <v>3507500</v>
      </c>
      <c r="S252" s="637"/>
      <c r="T252" s="604">
        <v>3507500</v>
      </c>
      <c r="U252" s="638"/>
      <c r="V252" s="787"/>
      <c r="W252" s="623">
        <v>3507500</v>
      </c>
      <c r="X252" s="273"/>
      <c r="Y252" s="16"/>
      <c r="Z252" s="56"/>
      <c r="AA252" s="56"/>
      <c r="AB252" s="16"/>
      <c r="AC252" s="57"/>
      <c r="AD252" s="57"/>
      <c r="AE252" s="58"/>
      <c r="AF252" s="59"/>
      <c r="AG252" s="16"/>
      <c r="AH252" s="56"/>
    </row>
    <row r="253" spans="1:34" s="43" customFormat="1" ht="25.5" x14ac:dyDescent="0.2">
      <c r="A253" s="461">
        <v>1133</v>
      </c>
      <c r="B253" s="271">
        <v>231</v>
      </c>
      <c r="C253" s="360">
        <v>6</v>
      </c>
      <c r="D253" s="360" t="s">
        <v>3625</v>
      </c>
      <c r="E253" s="360">
        <v>2321</v>
      </c>
      <c r="F253" s="360">
        <v>6341</v>
      </c>
      <c r="G253" s="360">
        <v>232</v>
      </c>
      <c r="H253" s="360">
        <v>1133</v>
      </c>
      <c r="I253" s="360" t="s">
        <v>3566</v>
      </c>
      <c r="J253" s="360">
        <v>314</v>
      </c>
      <c r="K253" s="731" t="s">
        <v>4286</v>
      </c>
      <c r="L253" s="432" t="s">
        <v>4104</v>
      </c>
      <c r="M253" s="360" t="s">
        <v>937</v>
      </c>
      <c r="N253" s="362" t="s">
        <v>7197</v>
      </c>
      <c r="O253" s="755" t="s">
        <v>6653</v>
      </c>
      <c r="P253" s="347">
        <v>45382</v>
      </c>
      <c r="Q253" s="603">
        <v>45747</v>
      </c>
      <c r="R253" s="604">
        <v>3718000</v>
      </c>
      <c r="S253" s="637"/>
      <c r="T253" s="604">
        <v>3718000</v>
      </c>
      <c r="U253" s="638"/>
      <c r="V253" s="787"/>
      <c r="W253" s="623">
        <v>3718000</v>
      </c>
      <c r="X253" s="273"/>
      <c r="Y253" s="16"/>
      <c r="Z253" s="56"/>
      <c r="AA253" s="56"/>
      <c r="AB253" s="16"/>
      <c r="AC253" s="57"/>
      <c r="AD253" s="57"/>
      <c r="AE253" s="58"/>
      <c r="AF253" s="59"/>
      <c r="AG253" s="16"/>
      <c r="AH253" s="56"/>
    </row>
    <row r="254" spans="1:34" s="43" customFormat="1" x14ac:dyDescent="0.2">
      <c r="A254" s="461">
        <v>0</v>
      </c>
      <c r="B254" s="271">
        <v>232</v>
      </c>
      <c r="C254" s="470">
        <v>14</v>
      </c>
      <c r="D254" s="470" t="s">
        <v>25</v>
      </c>
      <c r="E254" s="470">
        <v>3744</v>
      </c>
      <c r="F254" s="470">
        <v>6341</v>
      </c>
      <c r="G254" s="470">
        <v>374</v>
      </c>
      <c r="H254" s="470">
        <v>1119</v>
      </c>
      <c r="I254" s="487" t="s">
        <v>3566</v>
      </c>
      <c r="J254" s="475">
        <v>317</v>
      </c>
      <c r="K254" s="717" t="s">
        <v>4819</v>
      </c>
      <c r="L254" s="513" t="s">
        <v>7198</v>
      </c>
      <c r="M254" s="488" t="s">
        <v>4821</v>
      </c>
      <c r="N254" s="513" t="s">
        <v>7199</v>
      </c>
      <c r="O254" s="743" t="s">
        <v>6653</v>
      </c>
      <c r="P254" s="181">
        <v>45107</v>
      </c>
      <c r="Q254" s="181">
        <v>45138</v>
      </c>
      <c r="R254" s="469">
        <v>250000</v>
      </c>
      <c r="S254" s="228"/>
      <c r="T254" s="469">
        <v>250000</v>
      </c>
      <c r="U254" s="228"/>
      <c r="V254" s="771"/>
      <c r="W254" s="490">
        <v>250000</v>
      </c>
      <c r="X254" s="273"/>
      <c r="Y254" s="16"/>
      <c r="Z254" s="56"/>
      <c r="AA254" s="56"/>
      <c r="AB254" s="16"/>
      <c r="AC254" s="57"/>
      <c r="AD254" s="57"/>
      <c r="AE254" s="58"/>
      <c r="AF254" s="59"/>
      <c r="AG254" s="16"/>
      <c r="AH254" s="56"/>
    </row>
    <row r="255" spans="1:34" s="43" customFormat="1" ht="25.5" x14ac:dyDescent="0.2">
      <c r="A255" s="461">
        <v>0</v>
      </c>
      <c r="B255" s="271">
        <v>233</v>
      </c>
      <c r="C255" s="470">
        <v>14</v>
      </c>
      <c r="D255" s="470" t="s">
        <v>25</v>
      </c>
      <c r="E255" s="470">
        <v>2310</v>
      </c>
      <c r="F255" s="470">
        <v>6341</v>
      </c>
      <c r="G255" s="470">
        <v>231</v>
      </c>
      <c r="H255" s="470">
        <v>1119</v>
      </c>
      <c r="I255" s="470" t="s">
        <v>3566</v>
      </c>
      <c r="J255" s="475">
        <v>317</v>
      </c>
      <c r="K255" s="711" t="s">
        <v>3757</v>
      </c>
      <c r="L255" s="489" t="s">
        <v>3758</v>
      </c>
      <c r="M255" s="470" t="s">
        <v>3759</v>
      </c>
      <c r="N255" s="489" t="s">
        <v>7200</v>
      </c>
      <c r="O255" s="743" t="s">
        <v>6653</v>
      </c>
      <c r="P255" s="181">
        <v>44804</v>
      </c>
      <c r="Q255" s="181">
        <v>44834</v>
      </c>
      <c r="R255" s="846">
        <v>250000</v>
      </c>
      <c r="S255" s="846">
        <v>250000</v>
      </c>
      <c r="T255" s="228"/>
      <c r="U255" s="228"/>
      <c r="V255" s="771"/>
      <c r="W255" s="477"/>
      <c r="X255" s="273"/>
      <c r="Y255" s="16"/>
      <c r="Z255" s="56"/>
      <c r="AA255" s="56"/>
      <c r="AB255" s="16"/>
      <c r="AC255" s="57"/>
      <c r="AD255" s="57"/>
      <c r="AE255" s="58"/>
      <c r="AF255" s="59"/>
      <c r="AG255" s="16"/>
      <c r="AH255" s="56"/>
    </row>
    <row r="256" spans="1:34" s="43" customFormat="1" x14ac:dyDescent="0.2">
      <c r="A256" s="461">
        <v>0</v>
      </c>
      <c r="B256" s="271">
        <v>234</v>
      </c>
      <c r="C256" s="470">
        <v>14</v>
      </c>
      <c r="D256" s="470" t="s">
        <v>25</v>
      </c>
      <c r="E256" s="470">
        <v>2221</v>
      </c>
      <c r="F256" s="470">
        <v>6341</v>
      </c>
      <c r="G256" s="470">
        <v>222</v>
      </c>
      <c r="H256" s="470">
        <v>1119</v>
      </c>
      <c r="I256" s="470" t="s">
        <v>3566</v>
      </c>
      <c r="J256" s="475">
        <v>619</v>
      </c>
      <c r="K256" s="711" t="s">
        <v>4194</v>
      </c>
      <c r="L256" s="489" t="s">
        <v>5808</v>
      </c>
      <c r="M256" s="470" t="s">
        <v>1128</v>
      </c>
      <c r="N256" s="489" t="s">
        <v>7201</v>
      </c>
      <c r="O256" s="743" t="s">
        <v>6653</v>
      </c>
      <c r="P256" s="181">
        <v>44712</v>
      </c>
      <c r="Q256" s="181">
        <v>44742</v>
      </c>
      <c r="R256" s="846">
        <v>400000</v>
      </c>
      <c r="S256" s="846">
        <v>400000</v>
      </c>
      <c r="T256" s="228"/>
      <c r="U256" s="228"/>
      <c r="V256" s="771"/>
      <c r="W256" s="477"/>
      <c r="X256" s="273"/>
      <c r="Y256" s="16"/>
      <c r="Z256" s="56"/>
      <c r="AA256" s="56"/>
      <c r="AB256" s="16"/>
      <c r="AC256" s="57"/>
      <c r="AD256" s="57"/>
      <c r="AE256" s="58"/>
      <c r="AF256" s="59"/>
      <c r="AG256" s="16"/>
      <c r="AH256" s="56"/>
    </row>
    <row r="257" spans="1:34" s="43" customFormat="1" x14ac:dyDescent="0.2">
      <c r="A257" s="461">
        <v>0</v>
      </c>
      <c r="B257" s="271">
        <v>235</v>
      </c>
      <c r="C257" s="470">
        <v>14</v>
      </c>
      <c r="D257" s="470" t="s">
        <v>25</v>
      </c>
      <c r="E257" s="470">
        <v>2212</v>
      </c>
      <c r="F257" s="470">
        <v>6341</v>
      </c>
      <c r="G257" s="470">
        <v>221</v>
      </c>
      <c r="H257" s="470">
        <v>1119</v>
      </c>
      <c r="I257" s="470" t="s">
        <v>3566</v>
      </c>
      <c r="J257" s="475">
        <v>619</v>
      </c>
      <c r="K257" s="711" t="s">
        <v>3920</v>
      </c>
      <c r="L257" s="489" t="s">
        <v>3921</v>
      </c>
      <c r="M257" s="470" t="s">
        <v>384</v>
      </c>
      <c r="N257" s="489" t="s">
        <v>7202</v>
      </c>
      <c r="O257" s="743" t="s">
        <v>6653</v>
      </c>
      <c r="P257" s="181">
        <v>44773</v>
      </c>
      <c r="Q257" s="181">
        <v>44804</v>
      </c>
      <c r="R257" s="846">
        <v>1000000</v>
      </c>
      <c r="S257" s="846">
        <v>1000000</v>
      </c>
      <c r="T257" s="228"/>
      <c r="U257" s="228"/>
      <c r="V257" s="771"/>
      <c r="W257" s="477"/>
      <c r="X257" s="273"/>
      <c r="Y257" s="16"/>
      <c r="Z257" s="56"/>
      <c r="AA257" s="56"/>
      <c r="AB257" s="16"/>
      <c r="AC257" s="57"/>
      <c r="AD257" s="57"/>
      <c r="AE257" s="58"/>
      <c r="AF257" s="59"/>
      <c r="AG257" s="16"/>
      <c r="AH257" s="56"/>
    </row>
    <row r="258" spans="1:34" s="43" customFormat="1" x14ac:dyDescent="0.2">
      <c r="A258" s="639">
        <v>0</v>
      </c>
      <c r="B258" s="271">
        <v>236</v>
      </c>
      <c r="C258" s="470">
        <v>13</v>
      </c>
      <c r="D258" s="470" t="s">
        <v>25</v>
      </c>
      <c r="E258" s="470">
        <v>3399</v>
      </c>
      <c r="F258" s="470">
        <v>6341</v>
      </c>
      <c r="G258" s="470">
        <v>339</v>
      </c>
      <c r="H258" s="470">
        <v>1374</v>
      </c>
      <c r="I258" s="470" t="s">
        <v>3566</v>
      </c>
      <c r="J258" s="470">
        <v>101</v>
      </c>
      <c r="K258" s="709" t="s">
        <v>4169</v>
      </c>
      <c r="L258" s="54" t="s">
        <v>7203</v>
      </c>
      <c r="M258" s="470" t="s">
        <v>7204</v>
      </c>
      <c r="N258" s="513" t="s">
        <v>7205</v>
      </c>
      <c r="O258" s="759" t="s">
        <v>6667</v>
      </c>
      <c r="P258" s="472">
        <v>45291</v>
      </c>
      <c r="Q258" s="472">
        <v>45322</v>
      </c>
      <c r="R258" s="476">
        <v>3000000</v>
      </c>
      <c r="S258" s="515"/>
      <c r="T258" s="476">
        <v>3000000</v>
      </c>
      <c r="U258" s="228"/>
      <c r="V258" s="786"/>
      <c r="W258" s="584">
        <v>3000000</v>
      </c>
      <c r="X258" s="273"/>
      <c r="Y258" s="16"/>
      <c r="Z258" s="56"/>
      <c r="AA258" s="56"/>
      <c r="AB258" s="16"/>
      <c r="AC258" s="57"/>
      <c r="AD258" s="57"/>
      <c r="AE258" s="58"/>
      <c r="AF258" s="59"/>
      <c r="AG258" s="16"/>
      <c r="AH258" s="56"/>
    </row>
    <row r="259" spans="1:34" s="43" customFormat="1" x14ac:dyDescent="0.2">
      <c r="A259" s="639">
        <v>0</v>
      </c>
      <c r="B259" s="271">
        <v>237</v>
      </c>
      <c r="C259" s="470">
        <v>13</v>
      </c>
      <c r="D259" s="470" t="s">
        <v>25</v>
      </c>
      <c r="E259" s="470">
        <v>3322</v>
      </c>
      <c r="F259" s="470">
        <v>5321</v>
      </c>
      <c r="G259" s="470">
        <v>332</v>
      </c>
      <c r="H259" s="470">
        <v>1374</v>
      </c>
      <c r="I259" s="479" t="s">
        <v>3566</v>
      </c>
      <c r="J259" s="479" t="s">
        <v>1589</v>
      </c>
      <c r="K259" s="709" t="s">
        <v>3772</v>
      </c>
      <c r="L259" s="502" t="s">
        <v>4251</v>
      </c>
      <c r="M259" s="470" t="s">
        <v>954</v>
      </c>
      <c r="N259" s="471" t="s">
        <v>7206</v>
      </c>
      <c r="O259" s="743" t="s">
        <v>6667</v>
      </c>
      <c r="P259" s="472">
        <v>44926</v>
      </c>
      <c r="Q259" s="472">
        <v>44957</v>
      </c>
      <c r="R259" s="476">
        <v>100000</v>
      </c>
      <c r="S259" s="476">
        <v>100000</v>
      </c>
      <c r="T259" s="228"/>
      <c r="U259" s="228"/>
      <c r="V259" s="786"/>
      <c r="W259" s="477"/>
      <c r="X259" s="273"/>
      <c r="Y259" s="16"/>
      <c r="Z259" s="56"/>
      <c r="AA259" s="56"/>
      <c r="AB259" s="16"/>
      <c r="AC259" s="57"/>
      <c r="AD259" s="57"/>
      <c r="AE259" s="58"/>
      <c r="AF259" s="59"/>
      <c r="AG259" s="16"/>
      <c r="AH259" s="56"/>
    </row>
    <row r="260" spans="1:34" s="43" customFormat="1" x14ac:dyDescent="0.2">
      <c r="A260" s="639">
        <v>0</v>
      </c>
      <c r="B260" s="271">
        <v>238</v>
      </c>
      <c r="C260" s="470">
        <v>13</v>
      </c>
      <c r="D260" s="470" t="s">
        <v>25</v>
      </c>
      <c r="E260" s="470">
        <v>3322</v>
      </c>
      <c r="F260" s="470">
        <v>5321</v>
      </c>
      <c r="G260" s="470">
        <v>332</v>
      </c>
      <c r="H260" s="470">
        <v>1374</v>
      </c>
      <c r="I260" s="479" t="s">
        <v>3566</v>
      </c>
      <c r="J260" s="479" t="s">
        <v>84</v>
      </c>
      <c r="K260" s="709" t="s">
        <v>3688</v>
      </c>
      <c r="L260" s="502" t="s">
        <v>3622</v>
      </c>
      <c r="M260" s="470" t="s">
        <v>28</v>
      </c>
      <c r="N260" s="471" t="s">
        <v>7207</v>
      </c>
      <c r="O260" s="759" t="s">
        <v>6667</v>
      </c>
      <c r="P260" s="472">
        <v>44926</v>
      </c>
      <c r="Q260" s="472">
        <v>44957</v>
      </c>
      <c r="R260" s="476">
        <v>500000</v>
      </c>
      <c r="S260" s="476">
        <v>500000</v>
      </c>
      <c r="T260" s="228"/>
      <c r="U260" s="228"/>
      <c r="V260" s="786"/>
      <c r="W260" s="477"/>
      <c r="X260" s="273"/>
      <c r="Y260" s="16"/>
      <c r="Z260" s="56"/>
      <c r="AA260" s="56"/>
      <c r="AB260" s="16"/>
      <c r="AC260" s="57"/>
      <c r="AD260" s="57"/>
      <c r="AE260" s="58"/>
      <c r="AF260" s="59"/>
      <c r="AG260" s="16"/>
      <c r="AH260" s="56"/>
    </row>
    <row r="261" spans="1:34" s="43" customFormat="1" x14ac:dyDescent="0.2">
      <c r="A261" s="639">
        <v>1396</v>
      </c>
      <c r="B261" s="271">
        <v>239</v>
      </c>
      <c r="C261" s="470">
        <v>5</v>
      </c>
      <c r="D261" s="470" t="s">
        <v>25</v>
      </c>
      <c r="E261" s="470">
        <v>2341</v>
      </c>
      <c r="F261" s="470">
        <v>6341</v>
      </c>
      <c r="G261" s="470">
        <v>234</v>
      </c>
      <c r="H261" s="470">
        <v>1396</v>
      </c>
      <c r="I261" s="470" t="s">
        <v>3566</v>
      </c>
      <c r="J261" s="470">
        <v>510</v>
      </c>
      <c r="K261" s="709" t="s">
        <v>4586</v>
      </c>
      <c r="L261" s="513" t="s">
        <v>7208</v>
      </c>
      <c r="M261" s="470" t="s">
        <v>4588</v>
      </c>
      <c r="N261" s="513" t="s">
        <v>7209</v>
      </c>
      <c r="O261" s="577" t="s">
        <v>6667</v>
      </c>
      <c r="P261" s="181">
        <v>44926</v>
      </c>
      <c r="Q261" s="181">
        <v>44957</v>
      </c>
      <c r="R261" s="469">
        <v>100000</v>
      </c>
      <c r="S261" s="228">
        <v>100000</v>
      </c>
      <c r="T261" s="485"/>
      <c r="U261" s="485"/>
      <c r="V261" s="772"/>
      <c r="W261" s="486"/>
      <c r="X261" s="273"/>
      <c r="Y261" s="16"/>
      <c r="Z261" s="56"/>
      <c r="AA261" s="56"/>
      <c r="AB261" s="16"/>
      <c r="AC261" s="57"/>
      <c r="AD261" s="57"/>
      <c r="AE261" s="58"/>
      <c r="AF261" s="59"/>
      <c r="AG261" s="16"/>
      <c r="AH261" s="56"/>
    </row>
    <row r="262" spans="1:34" s="43" customFormat="1" ht="25.5" x14ac:dyDescent="0.2">
      <c r="A262" s="639">
        <v>1396</v>
      </c>
      <c r="B262" s="271">
        <v>240</v>
      </c>
      <c r="C262" s="470">
        <v>5</v>
      </c>
      <c r="D262" s="470" t="s">
        <v>25</v>
      </c>
      <c r="E262" s="470">
        <v>2341</v>
      </c>
      <c r="F262" s="470">
        <v>6341</v>
      </c>
      <c r="G262" s="470">
        <v>234</v>
      </c>
      <c r="H262" s="470">
        <v>1396</v>
      </c>
      <c r="I262" s="470" t="s">
        <v>3566</v>
      </c>
      <c r="J262" s="470">
        <v>101</v>
      </c>
      <c r="K262" s="709" t="s">
        <v>3659</v>
      </c>
      <c r="L262" s="513" t="s">
        <v>7210</v>
      </c>
      <c r="M262" s="470" t="s">
        <v>2130</v>
      </c>
      <c r="N262" s="513" t="s">
        <v>7211</v>
      </c>
      <c r="O262" s="577" t="s">
        <v>6667</v>
      </c>
      <c r="P262" s="181">
        <v>44926</v>
      </c>
      <c r="Q262" s="181">
        <v>44957</v>
      </c>
      <c r="R262" s="469">
        <v>100000</v>
      </c>
      <c r="S262" s="228">
        <v>100000</v>
      </c>
      <c r="T262" s="485"/>
      <c r="U262" s="485"/>
      <c r="V262" s="772"/>
      <c r="W262" s="486"/>
      <c r="X262" s="273"/>
      <c r="Y262" s="16"/>
      <c r="Z262" s="56"/>
      <c r="AA262" s="56"/>
      <c r="AB262" s="16"/>
      <c r="AC262" s="57"/>
      <c r="AD262" s="57"/>
      <c r="AE262" s="58"/>
      <c r="AF262" s="59"/>
      <c r="AG262" s="16"/>
      <c r="AH262" s="56"/>
    </row>
    <row r="263" spans="1:34" s="43" customFormat="1" x14ac:dyDescent="0.2">
      <c r="A263" s="639">
        <v>1396</v>
      </c>
      <c r="B263" s="271">
        <v>241</v>
      </c>
      <c r="C263" s="470">
        <v>5</v>
      </c>
      <c r="D263" s="470" t="s">
        <v>25</v>
      </c>
      <c r="E263" s="470">
        <v>3749</v>
      </c>
      <c r="F263" s="470">
        <v>5321</v>
      </c>
      <c r="G263" s="470">
        <v>374</v>
      </c>
      <c r="H263" s="470">
        <v>1396</v>
      </c>
      <c r="I263" s="470" t="s">
        <v>3566</v>
      </c>
      <c r="J263" s="470">
        <v>308</v>
      </c>
      <c r="K263" s="709" t="s">
        <v>7212</v>
      </c>
      <c r="L263" s="513" t="s">
        <v>7213</v>
      </c>
      <c r="M263" s="470" t="s">
        <v>208</v>
      </c>
      <c r="N263" s="513" t="s">
        <v>7214</v>
      </c>
      <c r="O263" s="743" t="s">
        <v>6667</v>
      </c>
      <c r="P263" s="181">
        <v>44926</v>
      </c>
      <c r="Q263" s="181">
        <v>44957</v>
      </c>
      <c r="R263" s="469">
        <v>96000</v>
      </c>
      <c r="S263" s="228">
        <v>96000</v>
      </c>
      <c r="T263" s="485"/>
      <c r="U263" s="485"/>
      <c r="V263" s="772"/>
      <c r="W263" s="486"/>
      <c r="X263" s="273"/>
      <c r="Y263" s="16"/>
      <c r="Z263" s="56"/>
      <c r="AA263" s="56"/>
      <c r="AB263" s="16"/>
      <c r="AC263" s="57"/>
      <c r="AD263" s="57"/>
      <c r="AE263" s="58"/>
      <c r="AF263" s="59"/>
      <c r="AG263" s="16"/>
      <c r="AH263" s="56"/>
    </row>
    <row r="264" spans="1:34" s="43" customFormat="1" ht="25.5" x14ac:dyDescent="0.2">
      <c r="A264" s="639">
        <v>1396</v>
      </c>
      <c r="B264" s="271">
        <v>242</v>
      </c>
      <c r="C264" s="470">
        <v>5</v>
      </c>
      <c r="D264" s="470" t="s">
        <v>25</v>
      </c>
      <c r="E264" s="470">
        <v>3799</v>
      </c>
      <c r="F264" s="470">
        <v>5321</v>
      </c>
      <c r="G264" s="470">
        <v>379</v>
      </c>
      <c r="H264" s="470">
        <v>1396</v>
      </c>
      <c r="I264" s="470" t="s">
        <v>3566</v>
      </c>
      <c r="J264" s="470">
        <v>317</v>
      </c>
      <c r="K264" s="709" t="s">
        <v>4302</v>
      </c>
      <c r="L264" s="513" t="s">
        <v>4303</v>
      </c>
      <c r="M264" s="470" t="s">
        <v>1049</v>
      </c>
      <c r="N264" s="513" t="s">
        <v>7215</v>
      </c>
      <c r="O264" s="577" t="s">
        <v>6667</v>
      </c>
      <c r="P264" s="472">
        <v>44926</v>
      </c>
      <c r="Q264" s="472">
        <v>44957</v>
      </c>
      <c r="R264" s="469">
        <v>60000</v>
      </c>
      <c r="S264" s="228">
        <v>60000</v>
      </c>
      <c r="T264" s="485"/>
      <c r="U264" s="485"/>
      <c r="V264" s="772"/>
      <c r="W264" s="486"/>
      <c r="X264" s="273"/>
      <c r="Y264" s="16"/>
      <c r="Z264" s="56"/>
      <c r="AA264" s="56"/>
      <c r="AB264" s="16"/>
      <c r="AC264" s="57"/>
      <c r="AD264" s="57"/>
      <c r="AE264" s="58"/>
      <c r="AF264" s="59"/>
      <c r="AG264" s="16"/>
      <c r="AH264" s="56"/>
    </row>
    <row r="265" spans="1:34" s="43" customFormat="1" x14ac:dyDescent="0.2">
      <c r="A265" s="639">
        <v>1396</v>
      </c>
      <c r="B265" s="271">
        <v>243</v>
      </c>
      <c r="C265" s="470">
        <v>5</v>
      </c>
      <c r="D265" s="470" t="s">
        <v>25</v>
      </c>
      <c r="E265" s="470">
        <v>3799</v>
      </c>
      <c r="F265" s="470">
        <v>5321</v>
      </c>
      <c r="G265" s="470">
        <v>379</v>
      </c>
      <c r="H265" s="470">
        <v>1396</v>
      </c>
      <c r="I265" s="470" t="s">
        <v>3566</v>
      </c>
      <c r="J265" s="470">
        <v>102</v>
      </c>
      <c r="K265" s="709">
        <v>43420613</v>
      </c>
      <c r="L265" s="513" t="s">
        <v>4994</v>
      </c>
      <c r="M265" s="470" t="s">
        <v>837</v>
      </c>
      <c r="N265" s="513" t="s">
        <v>7216</v>
      </c>
      <c r="O265" s="577" t="s">
        <v>6667</v>
      </c>
      <c r="P265" s="472">
        <v>44926</v>
      </c>
      <c r="Q265" s="472">
        <v>44957</v>
      </c>
      <c r="R265" s="469">
        <v>47916</v>
      </c>
      <c r="S265" s="228">
        <v>47916</v>
      </c>
      <c r="T265" s="485"/>
      <c r="U265" s="485"/>
      <c r="V265" s="772"/>
      <c r="W265" s="486"/>
      <c r="X265" s="273"/>
      <c r="Y265" s="16"/>
      <c r="Z265" s="56"/>
      <c r="AA265" s="56"/>
      <c r="AB265" s="16"/>
      <c r="AC265" s="57"/>
      <c r="AD265" s="57"/>
      <c r="AE265" s="58"/>
      <c r="AF265" s="59"/>
      <c r="AG265" s="16"/>
      <c r="AH265" s="56"/>
    </row>
    <row r="266" spans="1:34" s="43" customFormat="1" ht="25.5" x14ac:dyDescent="0.2">
      <c r="A266" s="639">
        <v>1396</v>
      </c>
      <c r="B266" s="271">
        <v>244</v>
      </c>
      <c r="C266" s="470">
        <v>5</v>
      </c>
      <c r="D266" s="470" t="s">
        <v>25</v>
      </c>
      <c r="E266" s="470">
        <v>3799</v>
      </c>
      <c r="F266" s="470">
        <v>5321</v>
      </c>
      <c r="G266" s="470">
        <v>379</v>
      </c>
      <c r="H266" s="470">
        <v>1396</v>
      </c>
      <c r="I266" s="470" t="s">
        <v>3566</v>
      </c>
      <c r="J266" s="470">
        <v>506</v>
      </c>
      <c r="K266" s="709" t="s">
        <v>3837</v>
      </c>
      <c r="L266" s="513" t="s">
        <v>5530</v>
      </c>
      <c r="M266" s="470" t="s">
        <v>77</v>
      </c>
      <c r="N266" s="513" t="s">
        <v>7217</v>
      </c>
      <c r="O266" s="577" t="s">
        <v>6667</v>
      </c>
      <c r="P266" s="472">
        <v>44926</v>
      </c>
      <c r="Q266" s="472">
        <v>44957</v>
      </c>
      <c r="R266" s="469">
        <v>45000</v>
      </c>
      <c r="S266" s="228">
        <v>45000</v>
      </c>
      <c r="T266" s="485"/>
      <c r="U266" s="485"/>
      <c r="V266" s="772"/>
      <c r="W266" s="486"/>
      <c r="X266" s="273"/>
      <c r="Y266" s="16"/>
      <c r="Z266" s="56"/>
      <c r="AA266" s="56"/>
      <c r="AB266" s="16"/>
      <c r="AC266" s="57"/>
      <c r="AD266" s="57"/>
      <c r="AE266" s="58"/>
      <c r="AF266" s="59"/>
      <c r="AG266" s="16"/>
      <c r="AH266" s="56"/>
    </row>
    <row r="267" spans="1:34" s="43" customFormat="1" ht="25.5" x14ac:dyDescent="0.2">
      <c r="A267" s="639">
        <v>1396</v>
      </c>
      <c r="B267" s="271">
        <v>245</v>
      </c>
      <c r="C267" s="470">
        <v>5</v>
      </c>
      <c r="D267" s="470" t="s">
        <v>25</v>
      </c>
      <c r="E267" s="470">
        <v>3799</v>
      </c>
      <c r="F267" s="470">
        <v>5321</v>
      </c>
      <c r="G267" s="470">
        <v>379</v>
      </c>
      <c r="H267" s="470">
        <v>1396</v>
      </c>
      <c r="I267" s="470" t="s">
        <v>3566</v>
      </c>
      <c r="J267" s="470">
        <v>506</v>
      </c>
      <c r="K267" s="709" t="s">
        <v>3831</v>
      </c>
      <c r="L267" s="513" t="s">
        <v>4265</v>
      </c>
      <c r="M267" s="470" t="s">
        <v>913</v>
      </c>
      <c r="N267" s="513" t="s">
        <v>7218</v>
      </c>
      <c r="O267" s="577" t="s">
        <v>6667</v>
      </c>
      <c r="P267" s="472">
        <v>44926</v>
      </c>
      <c r="Q267" s="472">
        <v>44957</v>
      </c>
      <c r="R267" s="469">
        <v>45000</v>
      </c>
      <c r="S267" s="228">
        <v>45000</v>
      </c>
      <c r="T267" s="485"/>
      <c r="U267" s="485"/>
      <c r="V267" s="772"/>
      <c r="W267" s="486"/>
      <c r="X267" s="273"/>
      <c r="Y267" s="16"/>
      <c r="Z267" s="56"/>
      <c r="AA267" s="56"/>
      <c r="AB267" s="16"/>
      <c r="AC267" s="57"/>
      <c r="AD267" s="57"/>
      <c r="AE267" s="58"/>
      <c r="AF267" s="59"/>
      <c r="AG267" s="16"/>
      <c r="AH267" s="56"/>
    </row>
    <row r="268" spans="1:34" s="43" customFormat="1" ht="25.5" x14ac:dyDescent="0.2">
      <c r="A268" s="639">
        <v>1396</v>
      </c>
      <c r="B268" s="271">
        <v>246</v>
      </c>
      <c r="C268" s="470">
        <v>5</v>
      </c>
      <c r="D268" s="470" t="s">
        <v>25</v>
      </c>
      <c r="E268" s="470">
        <v>3799</v>
      </c>
      <c r="F268" s="470">
        <v>5321</v>
      </c>
      <c r="G268" s="470">
        <v>379</v>
      </c>
      <c r="H268" s="470">
        <v>1396</v>
      </c>
      <c r="I268" s="470" t="s">
        <v>3566</v>
      </c>
      <c r="J268" s="470">
        <v>404</v>
      </c>
      <c r="K268" s="709" t="s">
        <v>4196</v>
      </c>
      <c r="L268" s="513" t="s">
        <v>4197</v>
      </c>
      <c r="M268" s="470" t="s">
        <v>3575</v>
      </c>
      <c r="N268" s="513" t="s">
        <v>7219</v>
      </c>
      <c r="O268" s="577" t="s">
        <v>6667</v>
      </c>
      <c r="P268" s="472">
        <v>44926</v>
      </c>
      <c r="Q268" s="472">
        <v>44957</v>
      </c>
      <c r="R268" s="469">
        <v>45000</v>
      </c>
      <c r="S268" s="228">
        <v>45000</v>
      </c>
      <c r="T268" s="485"/>
      <c r="U268" s="485"/>
      <c r="V268" s="772"/>
      <c r="W268" s="486"/>
      <c r="X268" s="273"/>
      <c r="Y268" s="16"/>
      <c r="Z268" s="56"/>
      <c r="AA268" s="56"/>
      <c r="AB268" s="16"/>
      <c r="AC268" s="57"/>
      <c r="AD268" s="57"/>
      <c r="AE268" s="58"/>
      <c r="AF268" s="59"/>
      <c r="AG268" s="16"/>
      <c r="AH268" s="56"/>
    </row>
    <row r="269" spans="1:34" s="43" customFormat="1" ht="25.5" x14ac:dyDescent="0.2">
      <c r="A269" s="639">
        <v>1396</v>
      </c>
      <c r="B269" s="271">
        <v>247</v>
      </c>
      <c r="C269" s="470">
        <v>5</v>
      </c>
      <c r="D269" s="470" t="s">
        <v>25</v>
      </c>
      <c r="E269" s="470">
        <v>3799</v>
      </c>
      <c r="F269" s="470">
        <v>5321</v>
      </c>
      <c r="G269" s="470">
        <v>379</v>
      </c>
      <c r="H269" s="470">
        <v>1396</v>
      </c>
      <c r="I269" s="470" t="s">
        <v>3566</v>
      </c>
      <c r="J269" s="470">
        <v>506</v>
      </c>
      <c r="K269" s="709" t="s">
        <v>5686</v>
      </c>
      <c r="L269" s="513" t="s">
        <v>7220</v>
      </c>
      <c r="M269" s="470" t="s">
        <v>2124</v>
      </c>
      <c r="N269" s="513" t="s">
        <v>7221</v>
      </c>
      <c r="O269" s="577" t="s">
        <v>6667</v>
      </c>
      <c r="P269" s="472">
        <v>44926</v>
      </c>
      <c r="Q269" s="472">
        <v>44957</v>
      </c>
      <c r="R269" s="469">
        <v>45000</v>
      </c>
      <c r="S269" s="228">
        <v>45000</v>
      </c>
      <c r="T269" s="485"/>
      <c r="U269" s="485"/>
      <c r="V269" s="772"/>
      <c r="W269" s="486"/>
      <c r="X269" s="273"/>
      <c r="Y269" s="16"/>
      <c r="Z269" s="56"/>
      <c r="AA269" s="56"/>
      <c r="AB269" s="16"/>
      <c r="AC269" s="57"/>
      <c r="AD269" s="57"/>
      <c r="AE269" s="58"/>
      <c r="AF269" s="59"/>
      <c r="AG269" s="16"/>
      <c r="AH269" s="56"/>
    </row>
    <row r="270" spans="1:34" s="43" customFormat="1" x14ac:dyDescent="0.2">
      <c r="A270" s="639">
        <v>1396</v>
      </c>
      <c r="B270" s="271">
        <v>248</v>
      </c>
      <c r="C270" s="470">
        <v>5</v>
      </c>
      <c r="D270" s="470" t="s">
        <v>25</v>
      </c>
      <c r="E270" s="470">
        <v>3799</v>
      </c>
      <c r="F270" s="470" t="s">
        <v>4689</v>
      </c>
      <c r="G270" s="470">
        <v>379</v>
      </c>
      <c r="H270" s="470">
        <v>1396</v>
      </c>
      <c r="I270" s="470" t="s">
        <v>3566</v>
      </c>
      <c r="J270" s="470">
        <v>712</v>
      </c>
      <c r="K270" s="709" t="s">
        <v>5789</v>
      </c>
      <c r="L270" s="513" t="s">
        <v>7222</v>
      </c>
      <c r="M270" s="470" t="s">
        <v>5791</v>
      </c>
      <c r="N270" s="513" t="s">
        <v>7223</v>
      </c>
      <c r="O270" s="577" t="s">
        <v>6667</v>
      </c>
      <c r="P270" s="472">
        <v>44926</v>
      </c>
      <c r="Q270" s="472">
        <v>44957</v>
      </c>
      <c r="R270" s="469">
        <v>46020</v>
      </c>
      <c r="S270" s="228">
        <v>46020</v>
      </c>
      <c r="T270" s="485"/>
      <c r="U270" s="485"/>
      <c r="V270" s="772"/>
      <c r="W270" s="486"/>
      <c r="X270" s="273"/>
      <c r="Y270" s="16"/>
      <c r="Z270" s="56"/>
      <c r="AA270" s="56"/>
      <c r="AB270" s="16"/>
      <c r="AC270" s="57"/>
      <c r="AD270" s="57"/>
      <c r="AE270" s="58"/>
      <c r="AF270" s="59"/>
      <c r="AG270" s="16"/>
      <c r="AH270" s="56"/>
    </row>
    <row r="271" spans="1:34" s="43" customFormat="1" x14ac:dyDescent="0.2">
      <c r="A271" s="639">
        <v>1396</v>
      </c>
      <c r="B271" s="271">
        <v>249</v>
      </c>
      <c r="C271" s="470">
        <v>5</v>
      </c>
      <c r="D271" s="470" t="s">
        <v>25</v>
      </c>
      <c r="E271" s="470">
        <v>3799</v>
      </c>
      <c r="F271" s="470">
        <v>6341</v>
      </c>
      <c r="G271" s="470">
        <v>379</v>
      </c>
      <c r="H271" s="470">
        <v>1396</v>
      </c>
      <c r="I271" s="470" t="s">
        <v>3566</v>
      </c>
      <c r="J271" s="470">
        <v>510</v>
      </c>
      <c r="K271" s="709" t="s">
        <v>5568</v>
      </c>
      <c r="L271" s="513" t="s">
        <v>3630</v>
      </c>
      <c r="M271" s="470" t="s">
        <v>49</v>
      </c>
      <c r="N271" s="513" t="s">
        <v>7224</v>
      </c>
      <c r="O271" s="577" t="s">
        <v>6667</v>
      </c>
      <c r="P271" s="472">
        <v>44926</v>
      </c>
      <c r="Q271" s="472">
        <v>44957</v>
      </c>
      <c r="R271" s="469">
        <v>60000</v>
      </c>
      <c r="S271" s="228">
        <v>60000</v>
      </c>
      <c r="T271" s="485"/>
      <c r="U271" s="485"/>
      <c r="V271" s="772"/>
      <c r="W271" s="486"/>
      <c r="X271" s="273"/>
      <c r="Y271" s="16"/>
      <c r="Z271" s="56"/>
      <c r="AA271" s="56"/>
      <c r="AB271" s="16"/>
      <c r="AC271" s="57"/>
      <c r="AD271" s="57"/>
      <c r="AE271" s="58"/>
      <c r="AF271" s="59"/>
      <c r="AG271" s="16"/>
      <c r="AH271" s="56"/>
    </row>
    <row r="272" spans="1:34" s="43" customFormat="1" x14ac:dyDescent="0.2">
      <c r="A272" s="639">
        <v>1396</v>
      </c>
      <c r="B272" s="271">
        <v>250</v>
      </c>
      <c r="C272" s="470">
        <v>5</v>
      </c>
      <c r="D272" s="470" t="s">
        <v>25</v>
      </c>
      <c r="E272" s="470">
        <v>3799</v>
      </c>
      <c r="F272" s="470">
        <v>6341</v>
      </c>
      <c r="G272" s="470">
        <v>379</v>
      </c>
      <c r="H272" s="470">
        <v>1396</v>
      </c>
      <c r="I272" s="470" t="s">
        <v>3566</v>
      </c>
      <c r="J272" s="641" t="s">
        <v>7225</v>
      </c>
      <c r="K272" s="709" t="s">
        <v>7226</v>
      </c>
      <c r="L272" s="513" t="s">
        <v>7227</v>
      </c>
      <c r="M272" s="470" t="s">
        <v>2556</v>
      </c>
      <c r="N272" s="513" t="s">
        <v>5463</v>
      </c>
      <c r="O272" s="577" t="s">
        <v>6667</v>
      </c>
      <c r="P272" s="472">
        <v>44926</v>
      </c>
      <c r="Q272" s="472">
        <v>44957</v>
      </c>
      <c r="R272" s="483">
        <v>28920</v>
      </c>
      <c r="S272" s="228">
        <v>28920</v>
      </c>
      <c r="T272" s="485"/>
      <c r="U272" s="485"/>
      <c r="V272" s="772"/>
      <c r="W272" s="486"/>
      <c r="X272" s="273"/>
      <c r="Y272" s="16"/>
      <c r="Z272" s="56"/>
      <c r="AA272" s="56"/>
      <c r="AB272" s="16"/>
      <c r="AC272" s="57"/>
      <c r="AD272" s="57"/>
      <c r="AE272" s="58"/>
      <c r="AF272" s="59"/>
      <c r="AG272" s="16"/>
      <c r="AH272" s="56"/>
    </row>
    <row r="273" spans="1:34" s="43" customFormat="1" x14ac:dyDescent="0.2">
      <c r="A273" s="639">
        <v>1396</v>
      </c>
      <c r="B273" s="271">
        <v>251</v>
      </c>
      <c r="C273" s="470">
        <v>5</v>
      </c>
      <c r="D273" s="470" t="s">
        <v>25</v>
      </c>
      <c r="E273" s="470">
        <v>3799</v>
      </c>
      <c r="F273" s="470">
        <v>6341</v>
      </c>
      <c r="G273" s="470">
        <v>379</v>
      </c>
      <c r="H273" s="470">
        <v>1396</v>
      </c>
      <c r="I273" s="470" t="s">
        <v>3566</v>
      </c>
      <c r="J273" s="480" t="s">
        <v>207</v>
      </c>
      <c r="K273" s="709" t="s">
        <v>7228</v>
      </c>
      <c r="L273" s="513" t="s">
        <v>7229</v>
      </c>
      <c r="M273" s="470" t="s">
        <v>985</v>
      </c>
      <c r="N273" s="513" t="s">
        <v>7223</v>
      </c>
      <c r="O273" s="577" t="s">
        <v>6667</v>
      </c>
      <c r="P273" s="472">
        <v>44926</v>
      </c>
      <c r="Q273" s="472">
        <v>44957</v>
      </c>
      <c r="R273" s="483">
        <v>53850</v>
      </c>
      <c r="S273" s="228">
        <v>53850</v>
      </c>
      <c r="T273" s="485"/>
      <c r="U273" s="485"/>
      <c r="V273" s="772"/>
      <c r="W273" s="486"/>
      <c r="X273" s="273"/>
      <c r="Y273" s="16"/>
      <c r="Z273" s="56"/>
      <c r="AA273" s="56"/>
      <c r="AB273" s="16"/>
      <c r="AC273" s="57"/>
      <c r="AD273" s="57"/>
      <c r="AE273" s="58"/>
      <c r="AF273" s="59"/>
      <c r="AG273" s="16"/>
      <c r="AH273" s="56"/>
    </row>
    <row r="274" spans="1:34" s="43" customFormat="1" x14ac:dyDescent="0.2">
      <c r="A274" s="639">
        <v>0</v>
      </c>
      <c r="B274" s="271">
        <v>252</v>
      </c>
      <c r="C274" s="470">
        <v>14</v>
      </c>
      <c r="D274" s="470" t="s">
        <v>25</v>
      </c>
      <c r="E274" s="470">
        <v>3392</v>
      </c>
      <c r="F274" s="470">
        <v>6341</v>
      </c>
      <c r="G274" s="470">
        <v>339</v>
      </c>
      <c r="H274" s="470">
        <v>1119</v>
      </c>
      <c r="I274" s="487" t="s">
        <v>3566</v>
      </c>
      <c r="J274" s="475">
        <v>605</v>
      </c>
      <c r="K274" s="717" t="s">
        <v>7230</v>
      </c>
      <c r="L274" s="471" t="s">
        <v>7231</v>
      </c>
      <c r="M274" s="488" t="s">
        <v>3281</v>
      </c>
      <c r="N274" s="471" t="s">
        <v>7232</v>
      </c>
      <c r="O274" s="743" t="s">
        <v>30</v>
      </c>
      <c r="P274" s="181">
        <v>44651</v>
      </c>
      <c r="Q274" s="181">
        <v>44681</v>
      </c>
      <c r="R274" s="469">
        <v>102500</v>
      </c>
      <c r="S274" s="469">
        <v>102500</v>
      </c>
      <c r="T274" s="228"/>
      <c r="U274" s="228"/>
      <c r="V274" s="771"/>
      <c r="W274" s="477"/>
      <c r="X274" s="273"/>
      <c r="Y274" s="16"/>
      <c r="Z274" s="56"/>
      <c r="AA274" s="56"/>
      <c r="AB274" s="16"/>
      <c r="AC274" s="57"/>
      <c r="AD274" s="57"/>
      <c r="AE274" s="58"/>
      <c r="AF274" s="59"/>
      <c r="AG274" s="16"/>
      <c r="AH274" s="56"/>
    </row>
    <row r="275" spans="1:34" s="43" customFormat="1" x14ac:dyDescent="0.2">
      <c r="A275" s="639">
        <v>0</v>
      </c>
      <c r="B275" s="271">
        <v>253</v>
      </c>
      <c r="C275" s="470">
        <v>14</v>
      </c>
      <c r="D275" s="470" t="s">
        <v>25</v>
      </c>
      <c r="E275" s="470">
        <v>3392</v>
      </c>
      <c r="F275" s="470">
        <v>5321</v>
      </c>
      <c r="G275" s="470">
        <v>339</v>
      </c>
      <c r="H275" s="470">
        <v>1119</v>
      </c>
      <c r="I275" s="487" t="s">
        <v>3566</v>
      </c>
      <c r="J275" s="475">
        <v>605</v>
      </c>
      <c r="K275" s="717" t="s">
        <v>7230</v>
      </c>
      <c r="L275" s="471" t="s">
        <v>7231</v>
      </c>
      <c r="M275" s="488" t="s">
        <v>3281</v>
      </c>
      <c r="N275" s="471" t="s">
        <v>7232</v>
      </c>
      <c r="O275" s="743" t="s">
        <v>30</v>
      </c>
      <c r="P275" s="181">
        <v>44651</v>
      </c>
      <c r="Q275" s="181">
        <v>44681</v>
      </c>
      <c r="R275" s="469">
        <v>97500</v>
      </c>
      <c r="S275" s="469">
        <v>97500</v>
      </c>
      <c r="T275" s="228"/>
      <c r="U275" s="228"/>
      <c r="V275" s="771"/>
      <c r="W275" s="477"/>
      <c r="X275" s="273"/>
      <c r="Y275" s="16"/>
      <c r="Z275" s="56"/>
      <c r="AA275" s="56"/>
      <c r="AB275" s="16"/>
      <c r="AC275" s="57"/>
      <c r="AD275" s="57"/>
      <c r="AE275" s="58"/>
      <c r="AF275" s="59"/>
      <c r="AG275" s="16"/>
      <c r="AH275" s="56"/>
    </row>
    <row r="276" spans="1:34" s="43" customFormat="1" x14ac:dyDescent="0.2">
      <c r="A276" s="639">
        <v>0</v>
      </c>
      <c r="B276" s="271">
        <v>254</v>
      </c>
      <c r="C276" s="470">
        <v>14</v>
      </c>
      <c r="D276" s="470" t="s">
        <v>25</v>
      </c>
      <c r="E276" s="470">
        <v>3392</v>
      </c>
      <c r="F276" s="470">
        <v>6341</v>
      </c>
      <c r="G276" s="470">
        <v>339</v>
      </c>
      <c r="H276" s="470">
        <v>1119</v>
      </c>
      <c r="I276" s="487" t="s">
        <v>3566</v>
      </c>
      <c r="J276" s="475">
        <v>712</v>
      </c>
      <c r="K276" s="717" t="s">
        <v>4672</v>
      </c>
      <c r="L276" s="513" t="s">
        <v>5703</v>
      </c>
      <c r="M276" s="488" t="s">
        <v>4674</v>
      </c>
      <c r="N276" s="513" t="s">
        <v>7233</v>
      </c>
      <c r="O276" s="743" t="s">
        <v>30</v>
      </c>
      <c r="P276" s="181">
        <v>44926</v>
      </c>
      <c r="Q276" s="181">
        <v>44957</v>
      </c>
      <c r="R276" s="469">
        <v>750000</v>
      </c>
      <c r="S276" s="469">
        <v>750000</v>
      </c>
      <c r="T276" s="228"/>
      <c r="U276" s="228"/>
      <c r="V276" s="771"/>
      <c r="W276" s="477"/>
      <c r="X276" s="273"/>
      <c r="Y276" s="16"/>
      <c r="Z276" s="56"/>
      <c r="AA276" s="56"/>
      <c r="AB276" s="16"/>
      <c r="AC276" s="57"/>
      <c r="AD276" s="57"/>
      <c r="AE276" s="58"/>
      <c r="AF276" s="59"/>
      <c r="AG276" s="16"/>
      <c r="AH276" s="56"/>
    </row>
    <row r="277" spans="1:34" s="43" customFormat="1" ht="25.5" x14ac:dyDescent="0.2">
      <c r="A277" s="461">
        <v>0</v>
      </c>
      <c r="B277" s="271">
        <v>255</v>
      </c>
      <c r="C277" s="470">
        <v>14</v>
      </c>
      <c r="D277" s="470" t="s">
        <v>25</v>
      </c>
      <c r="E277" s="470">
        <v>3419</v>
      </c>
      <c r="F277" s="470">
        <v>5321</v>
      </c>
      <c r="G277" s="470">
        <v>341</v>
      </c>
      <c r="H277" s="470">
        <v>1003</v>
      </c>
      <c r="I277" s="487" t="s">
        <v>3566</v>
      </c>
      <c r="J277" s="475">
        <v>316</v>
      </c>
      <c r="K277" s="711" t="s">
        <v>5820</v>
      </c>
      <c r="L277" s="489" t="s">
        <v>5821</v>
      </c>
      <c r="M277" s="488" t="s">
        <v>1513</v>
      </c>
      <c r="N277" s="489" t="s">
        <v>7234</v>
      </c>
      <c r="O277" s="743" t="s">
        <v>30</v>
      </c>
      <c r="P277" s="181">
        <v>44592</v>
      </c>
      <c r="Q277" s="181">
        <v>44620</v>
      </c>
      <c r="R277" s="469">
        <v>30000</v>
      </c>
      <c r="S277" s="469">
        <v>30000</v>
      </c>
      <c r="T277" s="228"/>
      <c r="U277" s="228"/>
      <c r="V277" s="771"/>
      <c r="W277" s="477"/>
      <c r="X277" s="273"/>
      <c r="Y277" s="16"/>
      <c r="Z277" s="56"/>
      <c r="AA277" s="56"/>
      <c r="AB277" s="16"/>
      <c r="AC277" s="57"/>
      <c r="AD277" s="57"/>
      <c r="AE277" s="58"/>
      <c r="AF277" s="59"/>
      <c r="AG277" s="16"/>
      <c r="AH277" s="56"/>
    </row>
    <row r="278" spans="1:34" s="43" customFormat="1" ht="25.5" x14ac:dyDescent="0.2">
      <c r="A278" s="461">
        <v>0</v>
      </c>
      <c r="B278" s="271">
        <v>256</v>
      </c>
      <c r="C278" s="470">
        <v>14</v>
      </c>
      <c r="D278" s="470" t="s">
        <v>25</v>
      </c>
      <c r="E278" s="470">
        <v>3399</v>
      </c>
      <c r="F278" s="470">
        <v>5321</v>
      </c>
      <c r="G278" s="470">
        <v>339</v>
      </c>
      <c r="H278" s="470">
        <v>1003</v>
      </c>
      <c r="I278" s="487" t="s">
        <v>3566</v>
      </c>
      <c r="J278" s="475">
        <v>203</v>
      </c>
      <c r="K278" s="711" t="s">
        <v>3688</v>
      </c>
      <c r="L278" s="489" t="s">
        <v>5674</v>
      </c>
      <c r="M278" s="488" t="s">
        <v>28</v>
      </c>
      <c r="N278" s="489" t="s">
        <v>7235</v>
      </c>
      <c r="O278" s="743" t="s">
        <v>30</v>
      </c>
      <c r="P278" s="181">
        <v>44592</v>
      </c>
      <c r="Q278" s="181">
        <v>44620</v>
      </c>
      <c r="R278" s="469">
        <v>30000</v>
      </c>
      <c r="S278" s="228">
        <v>21313</v>
      </c>
      <c r="T278" s="228">
        <v>8687</v>
      </c>
      <c r="U278" s="228"/>
      <c r="V278" s="771">
        <v>8687</v>
      </c>
      <c r="W278" s="477"/>
      <c r="X278" s="273"/>
      <c r="Y278" s="16"/>
      <c r="Z278" s="56"/>
      <c r="AA278" s="56"/>
      <c r="AB278" s="16"/>
      <c r="AC278" s="57"/>
      <c r="AD278" s="57"/>
      <c r="AE278" s="58"/>
      <c r="AF278" s="59"/>
      <c r="AG278" s="16"/>
      <c r="AH278" s="56"/>
    </row>
    <row r="279" spans="1:34" s="43" customFormat="1" x14ac:dyDescent="0.2">
      <c r="A279" s="461">
        <v>0</v>
      </c>
      <c r="B279" s="271">
        <v>257</v>
      </c>
      <c r="C279" s="470">
        <v>14</v>
      </c>
      <c r="D279" s="470" t="s">
        <v>25</v>
      </c>
      <c r="E279" s="470">
        <v>3326</v>
      </c>
      <c r="F279" s="470">
        <v>6341</v>
      </c>
      <c r="G279" s="470">
        <v>332</v>
      </c>
      <c r="H279" s="470">
        <v>1003</v>
      </c>
      <c r="I279" s="487" t="s">
        <v>3566</v>
      </c>
      <c r="J279" s="475">
        <v>321</v>
      </c>
      <c r="K279" s="711" t="s">
        <v>4163</v>
      </c>
      <c r="L279" s="489" t="s">
        <v>5937</v>
      </c>
      <c r="M279" s="488" t="s">
        <v>1177</v>
      </c>
      <c r="N279" s="489" t="s">
        <v>7236</v>
      </c>
      <c r="O279" s="743" t="s">
        <v>30</v>
      </c>
      <c r="P279" s="181">
        <v>44834</v>
      </c>
      <c r="Q279" s="181">
        <v>44865</v>
      </c>
      <c r="R279" s="469">
        <v>250000</v>
      </c>
      <c r="S279" s="469">
        <v>250000</v>
      </c>
      <c r="T279" s="228"/>
      <c r="U279" s="228"/>
      <c r="V279" s="771"/>
      <c r="W279" s="477"/>
      <c r="X279" s="273"/>
      <c r="Y279" s="16"/>
      <c r="Z279" s="56"/>
      <c r="AA279" s="56"/>
      <c r="AB279" s="16"/>
      <c r="AC279" s="57"/>
      <c r="AD279" s="57"/>
      <c r="AE279" s="58"/>
      <c r="AF279" s="59"/>
      <c r="AG279" s="16"/>
      <c r="AH279" s="56"/>
    </row>
    <row r="280" spans="1:34" s="43" customFormat="1" x14ac:dyDescent="0.2">
      <c r="A280" s="461">
        <v>0</v>
      </c>
      <c r="B280" s="271">
        <v>258</v>
      </c>
      <c r="C280" s="470">
        <v>14</v>
      </c>
      <c r="D280" s="470" t="s">
        <v>25</v>
      </c>
      <c r="E280" s="470">
        <v>3631</v>
      </c>
      <c r="F280" s="470">
        <v>6341</v>
      </c>
      <c r="G280" s="470">
        <v>363</v>
      </c>
      <c r="H280" s="470">
        <v>1119</v>
      </c>
      <c r="I280" s="487" t="s">
        <v>3566</v>
      </c>
      <c r="J280" s="475">
        <v>317</v>
      </c>
      <c r="K280" s="711" t="s">
        <v>7237</v>
      </c>
      <c r="L280" s="489" t="s">
        <v>7238</v>
      </c>
      <c r="M280" s="470" t="s">
        <v>7239</v>
      </c>
      <c r="N280" s="489" t="s">
        <v>7240</v>
      </c>
      <c r="O280" s="743" t="s">
        <v>30</v>
      </c>
      <c r="P280" s="181">
        <v>44592</v>
      </c>
      <c r="Q280" s="181">
        <v>44620</v>
      </c>
      <c r="R280" s="469">
        <v>500000</v>
      </c>
      <c r="S280" s="469">
        <v>500000</v>
      </c>
      <c r="T280" s="228"/>
      <c r="U280" s="228"/>
      <c r="V280" s="771"/>
      <c r="W280" s="477"/>
      <c r="X280" s="273"/>
      <c r="Y280" s="16"/>
      <c r="Z280" s="56"/>
      <c r="AA280" s="56"/>
      <c r="AB280" s="16"/>
      <c r="AC280" s="57"/>
      <c r="AD280" s="57"/>
      <c r="AE280" s="58"/>
      <c r="AF280" s="59"/>
      <c r="AG280" s="16"/>
      <c r="AH280" s="56"/>
    </row>
    <row r="281" spans="1:34" s="43" customFormat="1" x14ac:dyDescent="0.2">
      <c r="A281" s="461">
        <v>0</v>
      </c>
      <c r="B281" s="271">
        <v>259</v>
      </c>
      <c r="C281" s="470">
        <v>14</v>
      </c>
      <c r="D281" s="470" t="s">
        <v>25</v>
      </c>
      <c r="E281" s="470">
        <v>2310</v>
      </c>
      <c r="F281" s="470">
        <v>6341</v>
      </c>
      <c r="G281" s="470">
        <v>231</v>
      </c>
      <c r="H281" s="470">
        <v>1119</v>
      </c>
      <c r="I281" s="487" t="s">
        <v>3566</v>
      </c>
      <c r="J281" s="475">
        <v>720</v>
      </c>
      <c r="K281" s="711" t="s">
        <v>4414</v>
      </c>
      <c r="L281" s="489" t="s">
        <v>4415</v>
      </c>
      <c r="M281" s="470" t="s">
        <v>4416</v>
      </c>
      <c r="N281" s="489" t="s">
        <v>7241</v>
      </c>
      <c r="O281" s="743" t="s">
        <v>30</v>
      </c>
      <c r="P281" s="181">
        <v>44651</v>
      </c>
      <c r="Q281" s="181">
        <v>44681</v>
      </c>
      <c r="R281" s="469">
        <v>150000</v>
      </c>
      <c r="S281" s="469">
        <v>150000</v>
      </c>
      <c r="T281" s="228"/>
      <c r="U281" s="228"/>
      <c r="V281" s="771"/>
      <c r="W281" s="477"/>
      <c r="X281" s="273"/>
      <c r="Y281" s="16"/>
      <c r="Z281" s="56"/>
      <c r="AA281" s="56"/>
      <c r="AB281" s="16"/>
      <c r="AC281" s="57"/>
      <c r="AD281" s="57"/>
      <c r="AE281" s="58"/>
      <c r="AF281" s="59"/>
      <c r="AG281" s="16"/>
      <c r="AH281" s="56"/>
    </row>
    <row r="282" spans="1:34" s="43" customFormat="1" x14ac:dyDescent="0.2">
      <c r="A282" s="461">
        <v>0</v>
      </c>
      <c r="B282" s="271">
        <v>260</v>
      </c>
      <c r="C282" s="470">
        <v>14</v>
      </c>
      <c r="D282" s="470" t="s">
        <v>25</v>
      </c>
      <c r="E282" s="470">
        <v>2219</v>
      </c>
      <c r="F282" s="470">
        <v>6341</v>
      </c>
      <c r="G282" s="470">
        <v>221</v>
      </c>
      <c r="H282" s="470">
        <v>1119</v>
      </c>
      <c r="I282" s="487" t="s">
        <v>3566</v>
      </c>
      <c r="J282" s="475">
        <v>317</v>
      </c>
      <c r="K282" s="711" t="s">
        <v>4316</v>
      </c>
      <c r="L282" s="489" t="s">
        <v>5922</v>
      </c>
      <c r="M282" s="470" t="s">
        <v>4318</v>
      </c>
      <c r="N282" s="489" t="s">
        <v>7313</v>
      </c>
      <c r="O282" s="743" t="s">
        <v>30</v>
      </c>
      <c r="P282" s="181">
        <v>44651</v>
      </c>
      <c r="Q282" s="181">
        <v>44681</v>
      </c>
      <c r="R282" s="469">
        <v>250000</v>
      </c>
      <c r="S282" s="469">
        <v>250000</v>
      </c>
      <c r="T282" s="228"/>
      <c r="U282" s="228"/>
      <c r="V282" s="771"/>
      <c r="W282" s="477"/>
      <c r="X282" s="273"/>
      <c r="Y282" s="16"/>
      <c r="Z282" s="56"/>
      <c r="AA282" s="56"/>
      <c r="AB282" s="16"/>
      <c r="AC282" s="57"/>
      <c r="AD282" s="57"/>
      <c r="AE282" s="58"/>
      <c r="AF282" s="59"/>
      <c r="AG282" s="16"/>
      <c r="AH282" s="56"/>
    </row>
    <row r="283" spans="1:34" s="43" customFormat="1" x14ac:dyDescent="0.2">
      <c r="A283" s="461">
        <v>0</v>
      </c>
      <c r="B283" s="271">
        <v>261</v>
      </c>
      <c r="C283" s="470">
        <v>14</v>
      </c>
      <c r="D283" s="470" t="s">
        <v>25</v>
      </c>
      <c r="E283" s="470">
        <v>3299</v>
      </c>
      <c r="F283" s="470">
        <v>5321</v>
      </c>
      <c r="G283" s="470">
        <v>329</v>
      </c>
      <c r="H283" s="470">
        <v>1119</v>
      </c>
      <c r="I283" s="487" t="s">
        <v>3566</v>
      </c>
      <c r="J283" s="475">
        <v>313</v>
      </c>
      <c r="K283" s="711" t="s">
        <v>4192</v>
      </c>
      <c r="L283" s="489" t="s">
        <v>7242</v>
      </c>
      <c r="M283" s="470" t="s">
        <v>1238</v>
      </c>
      <c r="N283" s="489" t="s">
        <v>7243</v>
      </c>
      <c r="O283" s="743" t="s">
        <v>30</v>
      </c>
      <c r="P283" s="181">
        <v>44681</v>
      </c>
      <c r="Q283" s="181">
        <v>44712</v>
      </c>
      <c r="R283" s="469">
        <v>490000</v>
      </c>
      <c r="S283" s="469">
        <v>490000</v>
      </c>
      <c r="T283" s="228"/>
      <c r="U283" s="228"/>
      <c r="V283" s="771"/>
      <c r="W283" s="477"/>
      <c r="X283" s="273"/>
      <c r="Y283" s="16"/>
      <c r="Z283" s="56"/>
      <c r="AA283" s="56"/>
      <c r="AB283" s="16"/>
      <c r="AC283" s="57"/>
      <c r="AD283" s="57"/>
      <c r="AE283" s="58"/>
      <c r="AF283" s="59"/>
      <c r="AG283" s="16"/>
      <c r="AH283" s="56"/>
    </row>
    <row r="284" spans="1:34" s="43" customFormat="1" x14ac:dyDescent="0.2">
      <c r="A284" s="461">
        <v>0</v>
      </c>
      <c r="B284" s="271">
        <v>262</v>
      </c>
      <c r="C284" s="470">
        <v>14</v>
      </c>
      <c r="D284" s="470" t="s">
        <v>25</v>
      </c>
      <c r="E284" s="470">
        <v>6171</v>
      </c>
      <c r="F284" s="470">
        <v>6341</v>
      </c>
      <c r="G284" s="470">
        <v>617</v>
      </c>
      <c r="H284" s="470">
        <v>1119</v>
      </c>
      <c r="I284" s="487" t="s">
        <v>3566</v>
      </c>
      <c r="J284" s="475">
        <v>317</v>
      </c>
      <c r="K284" s="711" t="s">
        <v>5399</v>
      </c>
      <c r="L284" s="489" t="s">
        <v>7244</v>
      </c>
      <c r="M284" s="470" t="s">
        <v>5401</v>
      </c>
      <c r="N284" s="489" t="s">
        <v>7245</v>
      </c>
      <c r="O284" s="743" t="s">
        <v>30</v>
      </c>
      <c r="P284" s="181">
        <v>44592</v>
      </c>
      <c r="Q284" s="181">
        <v>44620</v>
      </c>
      <c r="R284" s="469">
        <v>75000</v>
      </c>
      <c r="S284" s="469">
        <v>75000</v>
      </c>
      <c r="T284" s="228"/>
      <c r="U284" s="228"/>
      <c r="V284" s="771"/>
      <c r="W284" s="477"/>
      <c r="X284" s="273"/>
      <c r="Y284" s="16"/>
      <c r="Z284" s="56"/>
      <c r="AA284" s="56"/>
      <c r="AB284" s="16"/>
      <c r="AC284" s="57"/>
      <c r="AD284" s="57"/>
      <c r="AE284" s="58"/>
      <c r="AF284" s="59"/>
      <c r="AG284" s="16"/>
      <c r="AH284" s="56"/>
    </row>
    <row r="285" spans="1:34" s="43" customFormat="1" x14ac:dyDescent="0.2">
      <c r="A285" s="461">
        <v>0</v>
      </c>
      <c r="B285" s="271">
        <v>263</v>
      </c>
      <c r="C285" s="462">
        <v>14</v>
      </c>
      <c r="D285" s="462" t="s">
        <v>25</v>
      </c>
      <c r="E285" s="462">
        <v>3113</v>
      </c>
      <c r="F285" s="462">
        <v>6341</v>
      </c>
      <c r="G285" s="462">
        <v>311</v>
      </c>
      <c r="H285" s="462">
        <v>1119</v>
      </c>
      <c r="I285" s="505" t="s">
        <v>3566</v>
      </c>
      <c r="J285" s="552">
        <v>314</v>
      </c>
      <c r="K285" s="722" t="s">
        <v>4286</v>
      </c>
      <c r="L285" s="557" t="s">
        <v>7246</v>
      </c>
      <c r="M285" s="462" t="s">
        <v>937</v>
      </c>
      <c r="N285" s="557" t="s">
        <v>7247</v>
      </c>
      <c r="O285" s="753" t="s">
        <v>30</v>
      </c>
      <c r="P285" s="181">
        <v>44592</v>
      </c>
      <c r="Q285" s="181">
        <v>44620</v>
      </c>
      <c r="R285" s="469">
        <v>500000</v>
      </c>
      <c r="S285" s="469">
        <v>500000</v>
      </c>
      <c r="T285" s="42"/>
      <c r="U285" s="228"/>
      <c r="V285" s="771"/>
      <c r="W285" s="477"/>
      <c r="X285" s="273"/>
      <c r="Y285" s="16"/>
      <c r="Z285" s="56"/>
      <c r="AA285" s="56"/>
      <c r="AB285" s="16"/>
      <c r="AC285" s="57"/>
      <c r="AD285" s="57"/>
      <c r="AE285" s="58"/>
      <c r="AF285" s="59"/>
      <c r="AG285" s="16"/>
      <c r="AH285" s="56"/>
    </row>
    <row r="286" spans="1:34" s="43" customFormat="1" x14ac:dyDescent="0.2">
      <c r="A286" s="461">
        <v>0</v>
      </c>
      <c r="B286" s="271">
        <v>264</v>
      </c>
      <c r="C286" s="470">
        <v>13</v>
      </c>
      <c r="D286" s="470" t="s">
        <v>25</v>
      </c>
      <c r="E286" s="470">
        <v>3322</v>
      </c>
      <c r="F286" s="470">
        <v>5321</v>
      </c>
      <c r="G286" s="470">
        <v>332</v>
      </c>
      <c r="H286" s="470">
        <v>1374</v>
      </c>
      <c r="I286" s="470" t="s">
        <v>3566</v>
      </c>
      <c r="J286" s="470">
        <v>712</v>
      </c>
      <c r="K286" s="717" t="s">
        <v>3980</v>
      </c>
      <c r="L286" s="471" t="s">
        <v>3981</v>
      </c>
      <c r="M286" s="470" t="s">
        <v>3242</v>
      </c>
      <c r="N286" s="471" t="s">
        <v>7248</v>
      </c>
      <c r="O286" s="743" t="s">
        <v>30</v>
      </c>
      <c r="P286" s="472">
        <v>44926</v>
      </c>
      <c r="Q286" s="472">
        <v>44957</v>
      </c>
      <c r="R286" s="476">
        <v>1000000</v>
      </c>
      <c r="S286" s="476">
        <v>1000000</v>
      </c>
      <c r="T286" s="228"/>
      <c r="U286" s="228"/>
      <c r="V286" s="786"/>
      <c r="W286" s="477"/>
      <c r="X286" s="273"/>
      <c r="Y286" s="16"/>
      <c r="Z286" s="56"/>
      <c r="AA286" s="56"/>
      <c r="AB286" s="16"/>
      <c r="AC286" s="57"/>
      <c r="AD286" s="57"/>
      <c r="AE286" s="58"/>
      <c r="AF286" s="59"/>
      <c r="AG286" s="16"/>
      <c r="AH286" s="56"/>
    </row>
    <row r="287" spans="1:34" s="43" customFormat="1" x14ac:dyDescent="0.2">
      <c r="A287" s="461">
        <v>0</v>
      </c>
      <c r="B287" s="271">
        <v>265</v>
      </c>
      <c r="C287" s="470">
        <v>13</v>
      </c>
      <c r="D287" s="470" t="s">
        <v>25</v>
      </c>
      <c r="E287" s="470">
        <v>3322</v>
      </c>
      <c r="F287" s="470">
        <v>5321</v>
      </c>
      <c r="G287" s="470">
        <v>332</v>
      </c>
      <c r="H287" s="470">
        <v>1374</v>
      </c>
      <c r="I287" s="470" t="s">
        <v>3566</v>
      </c>
      <c r="J287" s="470">
        <v>101</v>
      </c>
      <c r="K287" s="717" t="s">
        <v>7169</v>
      </c>
      <c r="L287" s="471" t="s">
        <v>7249</v>
      </c>
      <c r="M287" s="470" t="s">
        <v>7171</v>
      </c>
      <c r="N287" s="471" t="s">
        <v>7250</v>
      </c>
      <c r="O287" s="743" t="s">
        <v>30</v>
      </c>
      <c r="P287" s="472">
        <v>44926</v>
      </c>
      <c r="Q287" s="472">
        <v>44957</v>
      </c>
      <c r="R287" s="476">
        <v>150000</v>
      </c>
      <c r="S287" s="476">
        <v>150000</v>
      </c>
      <c r="T287" s="228"/>
      <c r="U287" s="228"/>
      <c r="V287" s="786"/>
      <c r="W287" s="477"/>
      <c r="X287" s="273"/>
      <c r="Y287" s="16"/>
      <c r="Z287" s="56"/>
      <c r="AA287" s="56"/>
      <c r="AB287" s="16"/>
      <c r="AC287" s="57"/>
      <c r="AD287" s="57"/>
      <c r="AE287" s="58"/>
      <c r="AF287" s="59"/>
      <c r="AG287" s="16"/>
      <c r="AH287" s="56"/>
    </row>
    <row r="288" spans="1:34" s="43" customFormat="1" ht="25.5" x14ac:dyDescent="0.2">
      <c r="A288" s="461">
        <v>0</v>
      </c>
      <c r="B288" s="271">
        <v>266</v>
      </c>
      <c r="C288" s="470">
        <v>9</v>
      </c>
      <c r="D288" s="470" t="s">
        <v>25</v>
      </c>
      <c r="E288" s="470">
        <v>2212</v>
      </c>
      <c r="F288" s="470">
        <v>5321</v>
      </c>
      <c r="G288" s="470">
        <v>221</v>
      </c>
      <c r="H288" s="470">
        <v>1003</v>
      </c>
      <c r="I288" s="470" t="s">
        <v>3566</v>
      </c>
      <c r="J288" s="470">
        <v>317</v>
      </c>
      <c r="K288" s="709" t="s">
        <v>4851</v>
      </c>
      <c r="L288" s="513" t="s">
        <v>5944</v>
      </c>
      <c r="M288" s="470" t="s">
        <v>4853</v>
      </c>
      <c r="N288" s="513" t="s">
        <v>7251</v>
      </c>
      <c r="O288" s="743" t="s">
        <v>30</v>
      </c>
      <c r="P288" s="181">
        <v>44681</v>
      </c>
      <c r="Q288" s="181">
        <v>44712</v>
      </c>
      <c r="R288" s="228">
        <v>55000</v>
      </c>
      <c r="S288" s="629">
        <v>30346.400000000001</v>
      </c>
      <c r="T288" s="629">
        <v>24653.599999999999</v>
      </c>
      <c r="U288" s="629"/>
      <c r="V288" s="788">
        <v>24653.599999999999</v>
      </c>
      <c r="W288" s="643"/>
      <c r="X288" s="273"/>
      <c r="Y288" s="16"/>
      <c r="Z288" s="56"/>
      <c r="AA288" s="56"/>
      <c r="AB288" s="16"/>
      <c r="AC288" s="57"/>
      <c r="AD288" s="57"/>
      <c r="AE288" s="58"/>
      <c r="AF288" s="59"/>
      <c r="AG288" s="16"/>
      <c r="AH288" s="56"/>
    </row>
    <row r="289" spans="1:34" s="43" customFormat="1" x14ac:dyDescent="0.2">
      <c r="A289" s="461">
        <v>0</v>
      </c>
      <c r="B289" s="271">
        <v>267</v>
      </c>
      <c r="C289" s="579">
        <v>8</v>
      </c>
      <c r="D289" s="475" t="s">
        <v>25</v>
      </c>
      <c r="E289" s="470">
        <v>5213</v>
      </c>
      <c r="F289" s="579">
        <v>5321</v>
      </c>
      <c r="G289" s="579">
        <v>521</v>
      </c>
      <c r="H289" s="579">
        <v>1870</v>
      </c>
      <c r="I289" s="579" t="s">
        <v>3566</v>
      </c>
      <c r="J289" s="579">
        <v>407</v>
      </c>
      <c r="K289" s="710" t="s">
        <v>3641</v>
      </c>
      <c r="L289" s="489" t="s">
        <v>3589</v>
      </c>
      <c r="M289" s="488" t="s">
        <v>737</v>
      </c>
      <c r="N289" s="433" t="s">
        <v>7252</v>
      </c>
      <c r="O289" s="760" t="s">
        <v>30</v>
      </c>
      <c r="P289" s="181">
        <v>44651</v>
      </c>
      <c r="Q289" s="181">
        <v>44712</v>
      </c>
      <c r="R289" s="581">
        <v>194434</v>
      </c>
      <c r="S289" s="581">
        <v>194434</v>
      </c>
      <c r="T289" s="228"/>
      <c r="U289" s="228"/>
      <c r="V289" s="771"/>
      <c r="W289" s="477"/>
      <c r="X289" s="273"/>
      <c r="Y289" s="16"/>
      <c r="Z289" s="56"/>
      <c r="AA289" s="56"/>
      <c r="AB289" s="16"/>
      <c r="AC289" s="57"/>
      <c r="AD289" s="57"/>
      <c r="AE289" s="58"/>
      <c r="AF289" s="59"/>
      <c r="AG289" s="16"/>
      <c r="AH289" s="56"/>
    </row>
    <row r="290" spans="1:34" s="43" customFormat="1" x14ac:dyDescent="0.2">
      <c r="A290" s="461">
        <v>0</v>
      </c>
      <c r="B290" s="271">
        <v>268</v>
      </c>
      <c r="C290" s="579">
        <v>8</v>
      </c>
      <c r="D290" s="475" t="s">
        <v>25</v>
      </c>
      <c r="E290" s="578">
        <v>5213</v>
      </c>
      <c r="F290" s="579">
        <v>5321</v>
      </c>
      <c r="G290" s="579">
        <v>521</v>
      </c>
      <c r="H290" s="579">
        <v>1870</v>
      </c>
      <c r="I290" s="579" t="s">
        <v>3566</v>
      </c>
      <c r="J290" s="579">
        <v>404</v>
      </c>
      <c r="K290" s="710" t="s">
        <v>3796</v>
      </c>
      <c r="L290" s="489" t="s">
        <v>4094</v>
      </c>
      <c r="M290" s="488" t="s">
        <v>74</v>
      </c>
      <c r="N290" s="433" t="s">
        <v>7253</v>
      </c>
      <c r="O290" s="760" t="s">
        <v>30</v>
      </c>
      <c r="P290" s="181">
        <v>44651</v>
      </c>
      <c r="Q290" s="181">
        <v>44712</v>
      </c>
      <c r="R290" s="581">
        <v>74334</v>
      </c>
      <c r="S290" s="581">
        <v>74334</v>
      </c>
      <c r="T290" s="228"/>
      <c r="U290" s="228"/>
      <c r="V290" s="771"/>
      <c r="W290" s="477"/>
      <c r="X290" s="273"/>
      <c r="Y290" s="16"/>
      <c r="Z290" s="56"/>
      <c r="AA290" s="56"/>
      <c r="AB290" s="16"/>
      <c r="AC290" s="57"/>
      <c r="AD290" s="57"/>
      <c r="AE290" s="58"/>
      <c r="AF290" s="59"/>
      <c r="AG290" s="16"/>
      <c r="AH290" s="56"/>
    </row>
    <row r="291" spans="1:34" s="43" customFormat="1" x14ac:dyDescent="0.2">
      <c r="A291" s="461">
        <v>0</v>
      </c>
      <c r="B291" s="271">
        <v>269</v>
      </c>
      <c r="C291" s="579">
        <v>8</v>
      </c>
      <c r="D291" s="475" t="s">
        <v>25</v>
      </c>
      <c r="E291" s="470">
        <v>5213</v>
      </c>
      <c r="F291" s="579">
        <v>6341</v>
      </c>
      <c r="G291" s="579">
        <v>521</v>
      </c>
      <c r="H291" s="579">
        <v>1870</v>
      </c>
      <c r="I291" s="579" t="s">
        <v>3566</v>
      </c>
      <c r="J291" s="579">
        <v>404</v>
      </c>
      <c r="K291" s="710" t="s">
        <v>3796</v>
      </c>
      <c r="L291" s="489" t="s">
        <v>4094</v>
      </c>
      <c r="M291" s="488" t="s">
        <v>74</v>
      </c>
      <c r="N291" s="433" t="s">
        <v>7253</v>
      </c>
      <c r="O291" s="760" t="s">
        <v>30</v>
      </c>
      <c r="P291" s="181">
        <v>44651</v>
      </c>
      <c r="Q291" s="181">
        <v>44712</v>
      </c>
      <c r="R291" s="581">
        <v>310666</v>
      </c>
      <c r="S291" s="581">
        <v>310666</v>
      </c>
      <c r="T291" s="228"/>
      <c r="U291" s="228"/>
      <c r="V291" s="771"/>
      <c r="W291" s="477"/>
      <c r="X291" s="273"/>
      <c r="Y291" s="16"/>
      <c r="Z291" s="56"/>
      <c r="AA291" s="56"/>
      <c r="AB291" s="16"/>
      <c r="AC291" s="57"/>
      <c r="AD291" s="57"/>
      <c r="AE291" s="58"/>
      <c r="AF291" s="59"/>
      <c r="AG291" s="16"/>
      <c r="AH291" s="56"/>
    </row>
    <row r="292" spans="1:34" s="43" customFormat="1" x14ac:dyDescent="0.2">
      <c r="A292" s="644">
        <v>0</v>
      </c>
      <c r="B292" s="271">
        <v>270</v>
      </c>
      <c r="C292" s="633">
        <v>14</v>
      </c>
      <c r="D292" s="333" t="s">
        <v>205</v>
      </c>
      <c r="E292" s="633">
        <v>5512</v>
      </c>
      <c r="F292" s="633">
        <v>6341</v>
      </c>
      <c r="G292" s="633">
        <v>551</v>
      </c>
      <c r="H292" s="633">
        <v>1339</v>
      </c>
      <c r="I292" s="633" t="s">
        <v>3566</v>
      </c>
      <c r="J292" s="633">
        <v>316</v>
      </c>
      <c r="K292" s="738" t="s">
        <v>7254</v>
      </c>
      <c r="L292" s="645" t="s">
        <v>7255</v>
      </c>
      <c r="M292" s="470" t="s">
        <v>1037</v>
      </c>
      <c r="N292" s="646" t="s">
        <v>7256</v>
      </c>
      <c r="O292" s="761" t="s">
        <v>6770</v>
      </c>
      <c r="P292" s="647">
        <v>44681</v>
      </c>
      <c r="Q292" s="647">
        <v>44712</v>
      </c>
      <c r="R292" s="252">
        <v>3000000</v>
      </c>
      <c r="S292" s="252">
        <v>3000000</v>
      </c>
      <c r="T292" s="252"/>
      <c r="U292" s="252"/>
      <c r="V292" s="782"/>
      <c r="W292" s="519"/>
      <c r="X292" s="16"/>
      <c r="Y292" s="56"/>
      <c r="Z292" s="56"/>
      <c r="AA292" s="16"/>
      <c r="AB292" s="57"/>
      <c r="AC292" s="57"/>
      <c r="AD292" s="58"/>
      <c r="AE292" s="59"/>
      <c r="AF292" s="16"/>
      <c r="AG292" s="56"/>
    </row>
    <row r="293" spans="1:34" s="43" customFormat="1" ht="25.5" x14ac:dyDescent="0.2">
      <c r="A293" s="644">
        <v>1155</v>
      </c>
      <c r="B293" s="271">
        <v>271</v>
      </c>
      <c r="C293" s="360">
        <v>6</v>
      </c>
      <c r="D293" s="648" t="s">
        <v>3625</v>
      </c>
      <c r="E293" s="648">
        <v>2310</v>
      </c>
      <c r="F293" s="648">
        <v>6341</v>
      </c>
      <c r="G293" s="648">
        <v>231</v>
      </c>
      <c r="H293" s="648">
        <v>1155</v>
      </c>
      <c r="I293" s="648" t="s">
        <v>3566</v>
      </c>
      <c r="J293" s="648">
        <v>102</v>
      </c>
      <c r="K293" s="731" t="s">
        <v>4187</v>
      </c>
      <c r="L293" s="362" t="s">
        <v>4188</v>
      </c>
      <c r="M293" s="360" t="s">
        <v>68</v>
      </c>
      <c r="N293" s="362" t="s">
        <v>7257</v>
      </c>
      <c r="O293" s="577" t="s">
        <v>6690</v>
      </c>
      <c r="P293" s="661">
        <v>44834</v>
      </c>
      <c r="Q293" s="603">
        <v>45291</v>
      </c>
      <c r="R293" s="604">
        <v>2034400</v>
      </c>
      <c r="S293" s="629">
        <f>+R293-T293</f>
        <v>1697500</v>
      </c>
      <c r="T293" s="604">
        <v>336900</v>
      </c>
      <c r="U293" s="604">
        <v>336900</v>
      </c>
      <c r="V293" s="789"/>
      <c r="W293" s="623"/>
      <c r="X293" s="16"/>
      <c r="Y293" s="56"/>
      <c r="Z293" s="56"/>
      <c r="AA293" s="16"/>
      <c r="AB293" s="57"/>
      <c r="AC293" s="57"/>
      <c r="AD293" s="58"/>
      <c r="AE293" s="59"/>
      <c r="AF293" s="16"/>
      <c r="AG293" s="56"/>
    </row>
    <row r="294" spans="1:34" s="43" customFormat="1" ht="25.5" x14ac:dyDescent="0.2">
      <c r="A294" s="644">
        <v>1133</v>
      </c>
      <c r="B294" s="271">
        <v>272</v>
      </c>
      <c r="C294" s="341">
        <v>6</v>
      </c>
      <c r="D294" s="649" t="s">
        <v>3625</v>
      </c>
      <c r="E294" s="649">
        <v>2321</v>
      </c>
      <c r="F294" s="649">
        <v>6341</v>
      </c>
      <c r="G294" s="649">
        <v>232</v>
      </c>
      <c r="H294" s="649">
        <v>1133</v>
      </c>
      <c r="I294" s="649" t="s">
        <v>3566</v>
      </c>
      <c r="J294" s="649">
        <v>518</v>
      </c>
      <c r="K294" s="732" t="s">
        <v>3879</v>
      </c>
      <c r="L294" s="489" t="s">
        <v>7258</v>
      </c>
      <c r="M294" s="535" t="s">
        <v>1913</v>
      </c>
      <c r="N294" s="433" t="s">
        <v>7259</v>
      </c>
      <c r="O294" s="577" t="s">
        <v>6690</v>
      </c>
      <c r="P294" s="661">
        <v>44834</v>
      </c>
      <c r="Q294" s="603">
        <v>45291</v>
      </c>
      <c r="R294" s="605">
        <v>1573800</v>
      </c>
      <c r="S294" s="605">
        <v>1573800</v>
      </c>
      <c r="T294" s="605"/>
      <c r="U294" s="604"/>
      <c r="V294" s="790"/>
      <c r="W294" s="624"/>
      <c r="X294" s="16"/>
      <c r="Y294" s="56"/>
      <c r="Z294" s="56"/>
      <c r="AA294" s="16"/>
      <c r="AB294" s="57"/>
      <c r="AC294" s="57"/>
      <c r="AD294" s="58"/>
      <c r="AE294" s="59"/>
      <c r="AF294" s="16"/>
      <c r="AG294" s="56"/>
    </row>
    <row r="295" spans="1:34" s="43" customFormat="1" ht="25.5" x14ac:dyDescent="0.2">
      <c r="A295" s="644">
        <v>1133</v>
      </c>
      <c r="B295" s="271">
        <v>273</v>
      </c>
      <c r="C295" s="341">
        <v>6</v>
      </c>
      <c r="D295" s="649" t="s">
        <v>3625</v>
      </c>
      <c r="E295" s="649">
        <v>2321</v>
      </c>
      <c r="F295" s="649">
        <v>6341</v>
      </c>
      <c r="G295" s="649">
        <v>232</v>
      </c>
      <c r="H295" s="649">
        <v>1133</v>
      </c>
      <c r="I295" s="649" t="s">
        <v>3566</v>
      </c>
      <c r="J295" s="649">
        <v>404</v>
      </c>
      <c r="K295" s="732" t="s">
        <v>3790</v>
      </c>
      <c r="L295" s="489" t="s">
        <v>7260</v>
      </c>
      <c r="M295" s="535" t="s">
        <v>7261</v>
      </c>
      <c r="N295" s="433" t="s">
        <v>7262</v>
      </c>
      <c r="O295" s="577" t="s">
        <v>6690</v>
      </c>
      <c r="P295" s="849">
        <v>44834</v>
      </c>
      <c r="Q295" s="850">
        <v>45291</v>
      </c>
      <c r="R295" s="537">
        <v>1862700</v>
      </c>
      <c r="S295" s="537">
        <f>+R295-T295</f>
        <v>1260845.33</v>
      </c>
      <c r="T295" s="537">
        <v>601854.67000000004</v>
      </c>
      <c r="U295" s="851">
        <v>601854.67000000004</v>
      </c>
      <c r="V295" s="790"/>
      <c r="W295" s="624"/>
      <c r="X295" s="16"/>
      <c r="Y295" s="56"/>
      <c r="Z295" s="56"/>
      <c r="AA295" s="16"/>
      <c r="AB295" s="57"/>
      <c r="AC295" s="57"/>
      <c r="AD295" s="58"/>
      <c r="AE295" s="59"/>
      <c r="AF295" s="16"/>
      <c r="AG295" s="56"/>
    </row>
    <row r="296" spans="1:34" s="43" customFormat="1" ht="26.25" thickBot="1" x14ac:dyDescent="0.25">
      <c r="A296" s="644">
        <v>1133</v>
      </c>
      <c r="B296" s="271">
        <v>274</v>
      </c>
      <c r="C296" s="341">
        <v>6</v>
      </c>
      <c r="D296" s="649" t="s">
        <v>3625</v>
      </c>
      <c r="E296" s="649">
        <v>2321</v>
      </c>
      <c r="F296" s="649">
        <v>6341</v>
      </c>
      <c r="G296" s="649">
        <v>232</v>
      </c>
      <c r="H296" s="649">
        <v>1133</v>
      </c>
      <c r="I296" s="649" t="s">
        <v>3566</v>
      </c>
      <c r="J296" s="649">
        <v>404</v>
      </c>
      <c r="K296" s="732" t="s">
        <v>3790</v>
      </c>
      <c r="L296" s="489" t="s">
        <v>7260</v>
      </c>
      <c r="M296" s="535" t="s">
        <v>7261</v>
      </c>
      <c r="N296" s="433" t="s">
        <v>7263</v>
      </c>
      <c r="O296" s="577" t="s">
        <v>6690</v>
      </c>
      <c r="P296" s="661">
        <v>44834</v>
      </c>
      <c r="Q296" s="603">
        <v>45291</v>
      </c>
      <c r="R296" s="605">
        <v>4022100</v>
      </c>
      <c r="S296" s="605">
        <f>+R296-T296</f>
        <v>2547865.94</v>
      </c>
      <c r="T296" s="605">
        <v>1474234.06</v>
      </c>
      <c r="U296" s="604">
        <v>1474234.06</v>
      </c>
      <c r="V296" s="790"/>
      <c r="W296" s="624"/>
      <c r="X296" s="16"/>
      <c r="Y296" s="56"/>
      <c r="Z296" s="56"/>
      <c r="AA296" s="16"/>
      <c r="AB296" s="57"/>
      <c r="AC296" s="57"/>
      <c r="AD296" s="58"/>
      <c r="AE296" s="59"/>
      <c r="AF296" s="16"/>
      <c r="AG296" s="56"/>
    </row>
    <row r="297" spans="1:34" s="39" customFormat="1" ht="13.5" thickBot="1" x14ac:dyDescent="0.25">
      <c r="A297" s="674"/>
      <c r="B297" s="351" t="s">
        <v>366</v>
      </c>
      <c r="C297" s="352"/>
      <c r="D297" s="352"/>
      <c r="E297" s="352"/>
      <c r="F297" s="68"/>
      <c r="G297" s="68"/>
      <c r="H297" s="68"/>
      <c r="I297" s="193"/>
      <c r="J297" s="193"/>
      <c r="K297" s="728"/>
      <c r="L297" s="194"/>
      <c r="M297" s="193"/>
      <c r="N297" s="195"/>
      <c r="O297" s="65"/>
      <c r="P297" s="852"/>
      <c r="Q297" s="853"/>
      <c r="R297" s="854">
        <f t="shared" ref="R297:W297" si="5">SUM(R144:R296)</f>
        <v>103351942.08000001</v>
      </c>
      <c r="S297" s="854">
        <f t="shared" si="5"/>
        <v>65203325.129999988</v>
      </c>
      <c r="T297" s="854">
        <f t="shared" si="5"/>
        <v>38148616.95000001</v>
      </c>
      <c r="U297" s="854">
        <f t="shared" si="5"/>
        <v>3814671.73</v>
      </c>
      <c r="V297" s="855">
        <f t="shared" si="5"/>
        <v>660745.22</v>
      </c>
      <c r="W297" s="856">
        <f t="shared" si="5"/>
        <v>33673200</v>
      </c>
    </row>
    <row r="298" spans="1:34" s="39" customFormat="1" x14ac:dyDescent="0.2">
      <c r="A298" s="674"/>
      <c r="B298" s="1407"/>
      <c r="C298" s="128"/>
      <c r="D298" s="140"/>
      <c r="E298" s="128"/>
      <c r="F298" s="128"/>
      <c r="G298" s="128"/>
      <c r="H298" s="128"/>
      <c r="I298" s="128"/>
      <c r="J298" s="140"/>
      <c r="K298" s="726"/>
      <c r="L298" s="142"/>
      <c r="M298" s="140"/>
      <c r="N298" s="143"/>
      <c r="O298" s="140"/>
      <c r="P298" s="793"/>
      <c r="Q298" s="793"/>
      <c r="R298" s="803"/>
      <c r="S298" s="309"/>
      <c r="T298" s="306"/>
      <c r="U298" s="303"/>
      <c r="V298" s="305"/>
      <c r="W298" s="650"/>
    </row>
    <row r="299" spans="1:34" s="39" customFormat="1" x14ac:dyDescent="0.2">
      <c r="A299" s="674"/>
      <c r="B299" s="73" t="s">
        <v>5946</v>
      </c>
      <c r="C299" s="1264"/>
      <c r="D299" s="870"/>
      <c r="E299" s="1264"/>
      <c r="F299" s="1264"/>
      <c r="G299" s="1264"/>
      <c r="H299" s="801"/>
      <c r="I299" s="1265"/>
      <c r="J299" s="1265"/>
      <c r="K299" s="1266"/>
      <c r="L299" s="806"/>
      <c r="M299" s="1267"/>
      <c r="N299" s="1268"/>
      <c r="O299" s="1267"/>
      <c r="P299" s="793"/>
      <c r="Q299" s="793"/>
      <c r="R299" s="803"/>
      <c r="S299" s="309"/>
      <c r="T299" s="306"/>
      <c r="U299" s="303"/>
      <c r="V299" s="651"/>
      <c r="W299" s="652"/>
    </row>
    <row r="300" spans="1:34" ht="25.5" x14ac:dyDescent="0.2">
      <c r="A300" s="461">
        <v>0</v>
      </c>
      <c r="B300" s="271">
        <v>275</v>
      </c>
      <c r="C300" s="470">
        <v>5</v>
      </c>
      <c r="D300" s="470" t="s">
        <v>25</v>
      </c>
      <c r="E300" s="470">
        <v>3319</v>
      </c>
      <c r="F300" s="470">
        <v>5321</v>
      </c>
      <c r="G300" s="470">
        <v>331</v>
      </c>
      <c r="H300" s="470">
        <v>1863</v>
      </c>
      <c r="I300" s="550" t="s">
        <v>5947</v>
      </c>
      <c r="J300" s="470">
        <v>203</v>
      </c>
      <c r="K300" s="709" t="s">
        <v>6190</v>
      </c>
      <c r="L300" s="513" t="s">
        <v>5948</v>
      </c>
      <c r="M300" s="470" t="s">
        <v>28</v>
      </c>
      <c r="N300" s="471" t="s">
        <v>7264</v>
      </c>
      <c r="O300" s="759" t="s">
        <v>6560</v>
      </c>
      <c r="P300" s="181">
        <v>44773</v>
      </c>
      <c r="Q300" s="181">
        <v>44804</v>
      </c>
      <c r="R300" s="228">
        <v>3000000</v>
      </c>
      <c r="S300" s="228">
        <v>3000000</v>
      </c>
      <c r="T300" s="485"/>
      <c r="U300" s="485"/>
      <c r="V300" s="770"/>
      <c r="W300" s="473"/>
      <c r="X300" s="49"/>
      <c r="Y300" s="49"/>
      <c r="Z300" s="49"/>
      <c r="AA300" s="49"/>
      <c r="AB300" s="49"/>
      <c r="AC300" s="49"/>
      <c r="AD300" s="49"/>
      <c r="AE300" s="49"/>
      <c r="AF300" s="49"/>
      <c r="AG300" s="49"/>
      <c r="AH300" s="49"/>
    </row>
    <row r="301" spans="1:34" s="39" customFormat="1" ht="25.5" x14ac:dyDescent="0.2">
      <c r="A301" s="1400">
        <v>0</v>
      </c>
      <c r="B301" s="271">
        <v>276</v>
      </c>
      <c r="C301" s="470">
        <v>14</v>
      </c>
      <c r="D301" s="470" t="s">
        <v>25</v>
      </c>
      <c r="E301" s="470">
        <v>3113</v>
      </c>
      <c r="F301" s="470">
        <v>6341</v>
      </c>
      <c r="G301" s="470">
        <v>311</v>
      </c>
      <c r="H301" s="470">
        <v>1003</v>
      </c>
      <c r="I301" s="470" t="s">
        <v>5947</v>
      </c>
      <c r="J301" s="470">
        <v>407</v>
      </c>
      <c r="K301" s="717">
        <v>75024331</v>
      </c>
      <c r="L301" s="513" t="s">
        <v>7265</v>
      </c>
      <c r="M301" s="470" t="s">
        <v>391</v>
      </c>
      <c r="N301" s="513" t="s">
        <v>7266</v>
      </c>
      <c r="O301" s="743" t="s">
        <v>6861</v>
      </c>
      <c r="P301" s="472">
        <v>44592</v>
      </c>
      <c r="Q301" s="472">
        <v>44620</v>
      </c>
      <c r="R301" s="521">
        <v>100000</v>
      </c>
      <c r="S301" s="521">
        <v>100000</v>
      </c>
      <c r="T301" s="521"/>
      <c r="U301" s="638"/>
      <c r="V301" s="787"/>
      <c r="W301" s="587"/>
    </row>
    <row r="302" spans="1:34" s="39" customFormat="1" ht="26.25" thickBot="1" x14ac:dyDescent="0.25">
      <c r="A302" s="1400">
        <v>0</v>
      </c>
      <c r="B302" s="271">
        <v>277</v>
      </c>
      <c r="C302" s="470">
        <v>14</v>
      </c>
      <c r="D302" s="475" t="s">
        <v>25</v>
      </c>
      <c r="E302" s="475">
        <v>5213</v>
      </c>
      <c r="F302" s="475">
        <v>5321</v>
      </c>
      <c r="G302" s="475">
        <v>521</v>
      </c>
      <c r="H302" s="470">
        <v>1003</v>
      </c>
      <c r="I302" s="475" t="s">
        <v>5947</v>
      </c>
      <c r="J302" s="475">
        <v>619</v>
      </c>
      <c r="K302" s="711">
        <v>42660556</v>
      </c>
      <c r="L302" s="489" t="s">
        <v>6070</v>
      </c>
      <c r="M302" s="475" t="s">
        <v>384</v>
      </c>
      <c r="N302" s="489" t="s">
        <v>7267</v>
      </c>
      <c r="O302" s="743" t="s">
        <v>30</v>
      </c>
      <c r="P302" s="364">
        <v>44834</v>
      </c>
      <c r="Q302" s="364">
        <v>44865</v>
      </c>
      <c r="R302" s="842">
        <v>257000</v>
      </c>
      <c r="S302" s="842">
        <v>257000</v>
      </c>
      <c r="T302" s="842"/>
      <c r="U302" s="860"/>
      <c r="V302" s="787"/>
      <c r="W302" s="490"/>
    </row>
    <row r="303" spans="1:34" s="39" customFormat="1" ht="13.5" thickBot="1" x14ac:dyDescent="0.25">
      <c r="A303" s="653"/>
      <c r="B303" s="351" t="s">
        <v>366</v>
      </c>
      <c r="C303" s="352"/>
      <c r="D303" s="352"/>
      <c r="E303" s="352"/>
      <c r="F303" s="68"/>
      <c r="G303" s="68"/>
      <c r="H303" s="68"/>
      <c r="I303" s="193"/>
      <c r="J303" s="193"/>
      <c r="K303" s="728"/>
      <c r="L303" s="194"/>
      <c r="M303" s="193"/>
      <c r="N303" s="195"/>
      <c r="O303" s="65"/>
      <c r="P303" s="857"/>
      <c r="Q303" s="858"/>
      <c r="R303" s="859">
        <f t="shared" ref="R303:W303" si="6">SUM(R300:R302)</f>
        <v>3357000</v>
      </c>
      <c r="S303" s="859">
        <f t="shared" si="6"/>
        <v>3357000</v>
      </c>
      <c r="T303" s="859">
        <f t="shared" si="6"/>
        <v>0</v>
      </c>
      <c r="U303" s="859">
        <f t="shared" si="6"/>
        <v>0</v>
      </c>
      <c r="V303" s="855">
        <f t="shared" si="6"/>
        <v>0</v>
      </c>
      <c r="W303" s="856">
        <f t="shared" si="6"/>
        <v>0</v>
      </c>
    </row>
    <row r="304" spans="1:34" s="39" customFormat="1" x14ac:dyDescent="0.2">
      <c r="A304" s="653"/>
      <c r="B304" s="122"/>
      <c r="C304" s="870"/>
      <c r="D304" s="870"/>
      <c r="E304" s="870"/>
      <c r="F304" s="871"/>
      <c r="G304" s="871"/>
      <c r="H304" s="871"/>
      <c r="I304" s="872"/>
      <c r="J304" s="872"/>
      <c r="K304" s="873"/>
      <c r="L304" s="874"/>
      <c r="M304" s="872"/>
      <c r="N304" s="875"/>
      <c r="O304" s="801"/>
      <c r="P304" s="876"/>
      <c r="Q304" s="877"/>
      <c r="R304" s="878"/>
      <c r="S304" s="878"/>
      <c r="T304" s="878"/>
      <c r="U304" s="878"/>
      <c r="V304" s="878"/>
      <c r="W304" s="879"/>
    </row>
    <row r="305" spans="1:24" ht="15" customHeight="1" x14ac:dyDescent="0.2">
      <c r="A305" s="653"/>
      <c r="B305" s="356" t="s">
        <v>6233</v>
      </c>
      <c r="C305" s="357"/>
      <c r="D305" s="357"/>
      <c r="E305" s="357"/>
      <c r="F305" s="357"/>
      <c r="G305" s="357"/>
      <c r="H305" s="357"/>
      <c r="I305" s="225"/>
      <c r="J305" s="225"/>
      <c r="K305" s="729"/>
      <c r="L305" s="875"/>
      <c r="M305" s="871"/>
      <c r="N305" s="235"/>
      <c r="O305" s="236"/>
      <c r="Q305" s="306"/>
      <c r="R305" s="809"/>
      <c r="S305" s="309"/>
      <c r="V305" s="305"/>
      <c r="W305" s="650"/>
      <c r="X305" s="5"/>
    </row>
    <row r="306" spans="1:24" s="39" customFormat="1" ht="25.5" x14ac:dyDescent="0.2">
      <c r="A306" s="474">
        <v>1133</v>
      </c>
      <c r="B306" s="644">
        <v>278</v>
      </c>
      <c r="C306" s="341">
        <v>6</v>
      </c>
      <c r="D306" s="341" t="s">
        <v>3625</v>
      </c>
      <c r="E306" s="341">
        <v>2321</v>
      </c>
      <c r="F306" s="341">
        <v>6349</v>
      </c>
      <c r="G306" s="341">
        <v>232</v>
      </c>
      <c r="H306" s="341">
        <v>1133</v>
      </c>
      <c r="I306" s="341" t="s">
        <v>6234</v>
      </c>
      <c r="J306" s="341">
        <v>317</v>
      </c>
      <c r="K306" s="732" t="s">
        <v>6338</v>
      </c>
      <c r="L306" s="489" t="s">
        <v>7268</v>
      </c>
      <c r="M306" s="535" t="s">
        <v>1049</v>
      </c>
      <c r="N306" s="433" t="s">
        <v>7269</v>
      </c>
      <c r="O306" s="431" t="s">
        <v>6565</v>
      </c>
      <c r="P306" s="347">
        <v>45016</v>
      </c>
      <c r="Q306" s="603">
        <v>45473</v>
      </c>
      <c r="R306" s="605">
        <v>4515400</v>
      </c>
      <c r="S306" s="228">
        <v>3938152.12</v>
      </c>
      <c r="T306" s="605">
        <v>577247.88</v>
      </c>
      <c r="U306" s="605">
        <v>577247.88</v>
      </c>
      <c r="V306" s="787"/>
      <c r="W306" s="624"/>
    </row>
    <row r="307" spans="1:24" s="39" customFormat="1" ht="25.5" x14ac:dyDescent="0.2">
      <c r="A307" s="474">
        <v>1133</v>
      </c>
      <c r="B307" s="271">
        <v>279</v>
      </c>
      <c r="C307" s="341">
        <v>6</v>
      </c>
      <c r="D307" s="341" t="s">
        <v>3625</v>
      </c>
      <c r="E307" s="341">
        <v>2321</v>
      </c>
      <c r="F307" s="341">
        <v>6349</v>
      </c>
      <c r="G307" s="341">
        <v>232</v>
      </c>
      <c r="H307" s="341">
        <v>1133</v>
      </c>
      <c r="I307" s="341" t="s">
        <v>6234</v>
      </c>
      <c r="J307" s="341">
        <v>308</v>
      </c>
      <c r="K307" s="732" t="s">
        <v>6239</v>
      </c>
      <c r="L307" s="489" t="s">
        <v>6240</v>
      </c>
      <c r="M307" s="535" t="s">
        <v>951</v>
      </c>
      <c r="N307" s="433" t="s">
        <v>7270</v>
      </c>
      <c r="O307" s="431" t="s">
        <v>6565</v>
      </c>
      <c r="P307" s="347">
        <v>45016</v>
      </c>
      <c r="Q307" s="603">
        <v>45473</v>
      </c>
      <c r="R307" s="605">
        <v>5618000</v>
      </c>
      <c r="S307" s="637"/>
      <c r="T307" s="605">
        <v>5618000</v>
      </c>
      <c r="U307" s="638"/>
      <c r="V307" s="787"/>
      <c r="W307" s="624">
        <v>5618000</v>
      </c>
    </row>
    <row r="308" spans="1:24" s="39" customFormat="1" ht="25.5" x14ac:dyDescent="0.2">
      <c r="A308" s="474">
        <v>1133</v>
      </c>
      <c r="B308" s="644">
        <v>280</v>
      </c>
      <c r="C308" s="341">
        <v>6</v>
      </c>
      <c r="D308" s="341" t="s">
        <v>3625</v>
      </c>
      <c r="E308" s="341">
        <v>2321</v>
      </c>
      <c r="F308" s="341">
        <v>6349</v>
      </c>
      <c r="G308" s="341">
        <v>232</v>
      </c>
      <c r="H308" s="341">
        <v>1133</v>
      </c>
      <c r="I308" s="341" t="s">
        <v>6234</v>
      </c>
      <c r="J308" s="341">
        <v>720</v>
      </c>
      <c r="K308" s="732" t="s">
        <v>6235</v>
      </c>
      <c r="L308" s="625" t="s">
        <v>6236</v>
      </c>
      <c r="M308" s="488" t="s">
        <v>157</v>
      </c>
      <c r="N308" s="626" t="s">
        <v>7271</v>
      </c>
      <c r="O308" s="431" t="s">
        <v>6565</v>
      </c>
      <c r="P308" s="347">
        <v>45016</v>
      </c>
      <c r="Q308" s="603">
        <v>45473</v>
      </c>
      <c r="R308" s="605">
        <v>4186600</v>
      </c>
      <c r="S308" s="637"/>
      <c r="T308" s="605">
        <v>4186600</v>
      </c>
      <c r="U308" s="638"/>
      <c r="V308" s="787"/>
      <c r="W308" s="624">
        <v>4186600</v>
      </c>
    </row>
    <row r="309" spans="1:24" s="43" customFormat="1" ht="25.5" x14ac:dyDescent="0.2">
      <c r="A309" s="474">
        <v>1133</v>
      </c>
      <c r="B309" s="271">
        <v>281</v>
      </c>
      <c r="C309" s="341">
        <v>6</v>
      </c>
      <c r="D309" s="341" t="s">
        <v>3625</v>
      </c>
      <c r="E309" s="341">
        <v>2321</v>
      </c>
      <c r="F309" s="341">
        <v>6349</v>
      </c>
      <c r="G309" s="341">
        <v>232</v>
      </c>
      <c r="H309" s="341">
        <v>1133</v>
      </c>
      <c r="I309" s="341" t="s">
        <v>6234</v>
      </c>
      <c r="J309" s="341">
        <v>720</v>
      </c>
      <c r="K309" s="732" t="s">
        <v>6235</v>
      </c>
      <c r="L309" s="625" t="s">
        <v>6236</v>
      </c>
      <c r="M309" s="488" t="s">
        <v>157</v>
      </c>
      <c r="N309" s="626" t="s">
        <v>7272</v>
      </c>
      <c r="O309" s="431" t="s">
        <v>6565</v>
      </c>
      <c r="P309" s="347">
        <v>45016</v>
      </c>
      <c r="Q309" s="603">
        <v>45473</v>
      </c>
      <c r="R309" s="605">
        <v>3453200</v>
      </c>
      <c r="S309" s="637"/>
      <c r="T309" s="605">
        <v>3453200</v>
      </c>
      <c r="U309" s="638"/>
      <c r="V309" s="787"/>
      <c r="W309" s="624">
        <v>3453200</v>
      </c>
    </row>
    <row r="310" spans="1:24" s="43" customFormat="1" ht="25.5" x14ac:dyDescent="0.2">
      <c r="A310" s="474">
        <v>1133</v>
      </c>
      <c r="B310" s="644">
        <v>282</v>
      </c>
      <c r="C310" s="341">
        <v>6</v>
      </c>
      <c r="D310" s="341" t="s">
        <v>3625</v>
      </c>
      <c r="E310" s="341">
        <v>2321</v>
      </c>
      <c r="F310" s="341">
        <v>6349</v>
      </c>
      <c r="G310" s="341">
        <v>232</v>
      </c>
      <c r="H310" s="341">
        <v>1133</v>
      </c>
      <c r="I310" s="341" t="s">
        <v>6234</v>
      </c>
      <c r="J310" s="341">
        <v>720</v>
      </c>
      <c r="K310" s="732" t="s">
        <v>6235</v>
      </c>
      <c r="L310" s="625" t="s">
        <v>6236</v>
      </c>
      <c r="M310" s="488" t="s">
        <v>157</v>
      </c>
      <c r="N310" s="626" t="s">
        <v>7273</v>
      </c>
      <c r="O310" s="431" t="s">
        <v>6565</v>
      </c>
      <c r="P310" s="347">
        <v>45016</v>
      </c>
      <c r="Q310" s="603">
        <v>45473</v>
      </c>
      <c r="R310" s="605">
        <v>1458000</v>
      </c>
      <c r="S310" s="637"/>
      <c r="T310" s="605">
        <v>1458000</v>
      </c>
      <c r="U310" s="638"/>
      <c r="V310" s="787"/>
      <c r="W310" s="624">
        <v>1458000</v>
      </c>
    </row>
    <row r="311" spans="1:24" s="39" customFormat="1" ht="25.5" x14ac:dyDescent="0.2">
      <c r="A311" s="474">
        <v>1133</v>
      </c>
      <c r="B311" s="271">
        <v>283</v>
      </c>
      <c r="C311" s="341">
        <v>6</v>
      </c>
      <c r="D311" s="341" t="s">
        <v>3625</v>
      </c>
      <c r="E311" s="341">
        <v>2321</v>
      </c>
      <c r="F311" s="341">
        <v>6349</v>
      </c>
      <c r="G311" s="341">
        <v>232</v>
      </c>
      <c r="H311" s="341">
        <v>1133</v>
      </c>
      <c r="I311" s="341" t="s">
        <v>6234</v>
      </c>
      <c r="J311" s="341">
        <v>308</v>
      </c>
      <c r="K311" s="732" t="s">
        <v>6239</v>
      </c>
      <c r="L311" s="489" t="s">
        <v>6240</v>
      </c>
      <c r="M311" s="535" t="s">
        <v>951</v>
      </c>
      <c r="N311" s="433" t="s">
        <v>7274</v>
      </c>
      <c r="O311" s="431" t="s">
        <v>6565</v>
      </c>
      <c r="P311" s="347">
        <v>45016</v>
      </c>
      <c r="Q311" s="603">
        <v>45473</v>
      </c>
      <c r="R311" s="605">
        <v>10000000</v>
      </c>
      <c r="S311" s="637"/>
      <c r="T311" s="605">
        <v>10000000</v>
      </c>
      <c r="U311" s="638"/>
      <c r="V311" s="791"/>
      <c r="W311" s="654">
        <v>10000000</v>
      </c>
    </row>
    <row r="312" spans="1:24" s="43" customFormat="1" x14ac:dyDescent="0.2">
      <c r="A312" s="474">
        <v>1438</v>
      </c>
      <c r="B312" s="644">
        <v>284</v>
      </c>
      <c r="C312" s="470">
        <v>5</v>
      </c>
      <c r="D312" s="550" t="s">
        <v>25</v>
      </c>
      <c r="E312" s="491">
        <v>2219</v>
      </c>
      <c r="F312" s="491">
        <v>6349</v>
      </c>
      <c r="G312" s="518">
        <v>221</v>
      </c>
      <c r="H312" s="491">
        <v>1438</v>
      </c>
      <c r="I312" s="655" t="s">
        <v>6234</v>
      </c>
      <c r="J312" s="492">
        <v>317</v>
      </c>
      <c r="K312" s="712">
        <v>70499993</v>
      </c>
      <c r="L312" s="494" t="s">
        <v>6303</v>
      </c>
      <c r="M312" s="655" t="s">
        <v>5189</v>
      </c>
      <c r="N312" s="494" t="s">
        <v>7275</v>
      </c>
      <c r="O312" s="756" t="s">
        <v>6602</v>
      </c>
      <c r="P312" s="181">
        <v>44926</v>
      </c>
      <c r="Q312" s="181">
        <v>44957</v>
      </c>
      <c r="R312" s="469">
        <v>1000000</v>
      </c>
      <c r="S312" s="485">
        <v>234037.3</v>
      </c>
      <c r="T312" s="485">
        <v>765962.7</v>
      </c>
      <c r="U312" s="485"/>
      <c r="V312" s="772">
        <v>765962.7</v>
      </c>
      <c r="W312" s="486"/>
    </row>
    <row r="313" spans="1:24" s="39" customFormat="1" x14ac:dyDescent="0.2">
      <c r="A313" s="474">
        <v>1438</v>
      </c>
      <c r="B313" s="271">
        <v>285</v>
      </c>
      <c r="C313" s="470">
        <v>5</v>
      </c>
      <c r="D313" s="550" t="s">
        <v>25</v>
      </c>
      <c r="E313" s="470">
        <v>2219</v>
      </c>
      <c r="F313" s="656">
        <v>6349</v>
      </c>
      <c r="G313" s="656">
        <v>221</v>
      </c>
      <c r="H313" s="470">
        <v>1438</v>
      </c>
      <c r="I313" s="657" t="s">
        <v>6234</v>
      </c>
      <c r="J313" s="479">
        <v>203</v>
      </c>
      <c r="K313" s="709" t="s">
        <v>6287</v>
      </c>
      <c r="L313" s="503" t="s">
        <v>6288</v>
      </c>
      <c r="M313" s="657" t="s">
        <v>28</v>
      </c>
      <c r="N313" s="503" t="s">
        <v>7276</v>
      </c>
      <c r="O313" s="756" t="s">
        <v>6602</v>
      </c>
      <c r="P313" s="181">
        <v>44926</v>
      </c>
      <c r="Q313" s="181">
        <v>44957</v>
      </c>
      <c r="R313" s="469">
        <v>900000</v>
      </c>
      <c r="S313" s="485">
        <v>900000</v>
      </c>
      <c r="T313" s="485"/>
      <c r="U313" s="485"/>
      <c r="V313" s="772"/>
      <c r="W313" s="486"/>
    </row>
    <row r="314" spans="1:24" s="39" customFormat="1" ht="25.5" x14ac:dyDescent="0.2">
      <c r="A314" s="474">
        <v>1438</v>
      </c>
      <c r="B314" s="644">
        <v>286</v>
      </c>
      <c r="C314" s="470">
        <v>5</v>
      </c>
      <c r="D314" s="550" t="s">
        <v>25</v>
      </c>
      <c r="E314" s="470">
        <v>2219</v>
      </c>
      <c r="F314" s="656">
        <v>5329</v>
      </c>
      <c r="G314" s="656">
        <v>221</v>
      </c>
      <c r="H314" s="470">
        <v>1438</v>
      </c>
      <c r="I314" s="657" t="s">
        <v>6234</v>
      </c>
      <c r="J314" s="479">
        <v>506</v>
      </c>
      <c r="K314" s="709">
        <v>75068478</v>
      </c>
      <c r="L314" s="503" t="s">
        <v>6283</v>
      </c>
      <c r="M314" s="657" t="s">
        <v>163</v>
      </c>
      <c r="N314" s="503" t="s">
        <v>7277</v>
      </c>
      <c r="O314" s="756" t="s">
        <v>6602</v>
      </c>
      <c r="P314" s="181">
        <v>44926</v>
      </c>
      <c r="Q314" s="181">
        <v>44957</v>
      </c>
      <c r="R314" s="469">
        <v>206400</v>
      </c>
      <c r="S314" s="485">
        <v>206400</v>
      </c>
      <c r="T314" s="485"/>
      <c r="U314" s="485"/>
      <c r="V314" s="772"/>
      <c r="W314" s="486"/>
    </row>
    <row r="315" spans="1:24" s="39" customFormat="1" x14ac:dyDescent="0.2">
      <c r="A315" s="474">
        <v>1438</v>
      </c>
      <c r="B315" s="271">
        <v>287</v>
      </c>
      <c r="C315" s="470">
        <v>5</v>
      </c>
      <c r="D315" s="550" t="s">
        <v>25</v>
      </c>
      <c r="E315" s="470">
        <v>2219</v>
      </c>
      <c r="F315" s="656">
        <v>5329</v>
      </c>
      <c r="G315" s="656">
        <v>221</v>
      </c>
      <c r="H315" s="470">
        <v>1438</v>
      </c>
      <c r="I315" s="657" t="s">
        <v>6234</v>
      </c>
      <c r="J315" s="479">
        <v>720</v>
      </c>
      <c r="K315" s="709">
        <v>70947121</v>
      </c>
      <c r="L315" s="503" t="s">
        <v>7278</v>
      </c>
      <c r="M315" s="657" t="s">
        <v>975</v>
      </c>
      <c r="N315" s="503" t="s">
        <v>7279</v>
      </c>
      <c r="O315" s="756" t="s">
        <v>6602</v>
      </c>
      <c r="P315" s="181">
        <v>44926</v>
      </c>
      <c r="Q315" s="181">
        <v>44957</v>
      </c>
      <c r="R315" s="469">
        <v>90000</v>
      </c>
      <c r="S315" s="485">
        <v>90000</v>
      </c>
      <c r="T315" s="485"/>
      <c r="U315" s="485"/>
      <c r="V315" s="772"/>
      <c r="W315" s="486"/>
    </row>
    <row r="316" spans="1:24" s="39" customFormat="1" x14ac:dyDescent="0.2">
      <c r="A316" s="474">
        <v>1438</v>
      </c>
      <c r="B316" s="644">
        <v>288</v>
      </c>
      <c r="C316" s="470">
        <v>5</v>
      </c>
      <c r="D316" s="550" t="s">
        <v>25</v>
      </c>
      <c r="E316" s="470">
        <v>2219</v>
      </c>
      <c r="F316" s="468">
        <v>6349</v>
      </c>
      <c r="G316" s="468">
        <v>221</v>
      </c>
      <c r="H316" s="470">
        <v>1438</v>
      </c>
      <c r="I316" s="657" t="s">
        <v>6234</v>
      </c>
      <c r="J316" s="479">
        <v>321</v>
      </c>
      <c r="K316" s="709">
        <v>75045974</v>
      </c>
      <c r="L316" s="503" t="s">
        <v>6259</v>
      </c>
      <c r="M316" s="657" t="s">
        <v>1177</v>
      </c>
      <c r="N316" s="503" t="s">
        <v>7280</v>
      </c>
      <c r="O316" s="756" t="s">
        <v>6602</v>
      </c>
      <c r="P316" s="181">
        <v>44926</v>
      </c>
      <c r="Q316" s="181">
        <v>44957</v>
      </c>
      <c r="R316" s="469">
        <v>30000</v>
      </c>
      <c r="S316" s="485">
        <v>30000</v>
      </c>
      <c r="T316" s="485"/>
      <c r="U316" s="485"/>
      <c r="V316" s="772"/>
      <c r="W316" s="486"/>
    </row>
    <row r="317" spans="1:24" s="39" customFormat="1" ht="25.5" x14ac:dyDescent="0.2">
      <c r="A317" s="474">
        <v>1438</v>
      </c>
      <c r="B317" s="271">
        <v>289</v>
      </c>
      <c r="C317" s="470">
        <v>5</v>
      </c>
      <c r="D317" s="550" t="s">
        <v>25</v>
      </c>
      <c r="E317" s="470">
        <v>2219</v>
      </c>
      <c r="F317" s="468">
        <v>6349</v>
      </c>
      <c r="G317" s="468">
        <v>221</v>
      </c>
      <c r="H317" s="470">
        <v>1438</v>
      </c>
      <c r="I317" s="657" t="s">
        <v>6234</v>
      </c>
      <c r="J317" s="479">
        <v>506</v>
      </c>
      <c r="K317" s="709">
        <v>71248633</v>
      </c>
      <c r="L317" s="503" t="s">
        <v>6272</v>
      </c>
      <c r="M317" s="657" t="s">
        <v>163</v>
      </c>
      <c r="N317" s="503" t="s">
        <v>7281</v>
      </c>
      <c r="O317" s="756" t="s">
        <v>6602</v>
      </c>
      <c r="P317" s="181">
        <v>44926</v>
      </c>
      <c r="Q317" s="181">
        <v>44957</v>
      </c>
      <c r="R317" s="469">
        <v>148000</v>
      </c>
      <c r="S317" s="485">
        <v>148000</v>
      </c>
      <c r="T317" s="485"/>
      <c r="U317" s="485"/>
      <c r="V317" s="772"/>
      <c r="W317" s="486"/>
    </row>
    <row r="318" spans="1:24" s="43" customFormat="1" x14ac:dyDescent="0.2">
      <c r="A318" s="474">
        <v>1438</v>
      </c>
      <c r="B318" s="644">
        <v>290</v>
      </c>
      <c r="C318" s="523">
        <v>5</v>
      </c>
      <c r="D318" s="550" t="s">
        <v>25</v>
      </c>
      <c r="E318" s="523">
        <v>2219</v>
      </c>
      <c r="F318" s="610">
        <v>6349</v>
      </c>
      <c r="G318" s="610">
        <v>221</v>
      </c>
      <c r="H318" s="523">
        <v>1438</v>
      </c>
      <c r="I318" s="611" t="s">
        <v>6234</v>
      </c>
      <c r="J318" s="612">
        <v>316</v>
      </c>
      <c r="K318" s="734">
        <v>70937818</v>
      </c>
      <c r="L318" s="613" t="s">
        <v>6306</v>
      </c>
      <c r="M318" s="611" t="s">
        <v>7282</v>
      </c>
      <c r="N318" s="613" t="s">
        <v>7283</v>
      </c>
      <c r="O318" s="755" t="s">
        <v>6602</v>
      </c>
      <c r="P318" s="614">
        <v>44926</v>
      </c>
      <c r="Q318" s="614">
        <v>44957</v>
      </c>
      <c r="R318" s="484">
        <v>390000</v>
      </c>
      <c r="S318" s="485">
        <v>390000</v>
      </c>
      <c r="T318" s="485"/>
      <c r="U318" s="485"/>
      <c r="V318" s="772"/>
      <c r="W318" s="486"/>
    </row>
    <row r="319" spans="1:24" s="39" customFormat="1" x14ac:dyDescent="0.2">
      <c r="A319" s="474">
        <v>1438</v>
      </c>
      <c r="B319" s="271">
        <v>291</v>
      </c>
      <c r="C319" s="523">
        <v>5</v>
      </c>
      <c r="D319" s="550" t="s">
        <v>25</v>
      </c>
      <c r="E319" s="523">
        <v>2219</v>
      </c>
      <c r="F319" s="610">
        <v>6349</v>
      </c>
      <c r="G319" s="610">
        <v>221</v>
      </c>
      <c r="H319" s="523">
        <v>1438</v>
      </c>
      <c r="I319" s="611" t="s">
        <v>6234</v>
      </c>
      <c r="J319" s="611" t="s">
        <v>209</v>
      </c>
      <c r="K319" s="734">
        <v>71243852</v>
      </c>
      <c r="L319" s="613" t="s">
        <v>7284</v>
      </c>
      <c r="M319" s="611" t="s">
        <v>64</v>
      </c>
      <c r="N319" s="613" t="s">
        <v>7285</v>
      </c>
      <c r="O319" s="755" t="s">
        <v>6602</v>
      </c>
      <c r="P319" s="614">
        <v>44926</v>
      </c>
      <c r="Q319" s="614">
        <v>44957</v>
      </c>
      <c r="R319" s="484">
        <v>973365</v>
      </c>
      <c r="S319" s="485">
        <v>973365</v>
      </c>
      <c r="T319" s="485"/>
      <c r="U319" s="485"/>
      <c r="V319" s="772"/>
      <c r="W319" s="486"/>
    </row>
    <row r="320" spans="1:24" s="39" customFormat="1" ht="38.25" x14ac:dyDescent="0.2">
      <c r="A320" s="474">
        <v>1028</v>
      </c>
      <c r="B320" s="644">
        <v>292</v>
      </c>
      <c r="C320" s="341">
        <v>6</v>
      </c>
      <c r="D320" s="341" t="s">
        <v>3625</v>
      </c>
      <c r="E320" s="341">
        <v>2339</v>
      </c>
      <c r="F320" s="341">
        <v>6349</v>
      </c>
      <c r="G320" s="341">
        <v>232</v>
      </c>
      <c r="H320" s="341">
        <v>1028</v>
      </c>
      <c r="I320" s="657" t="s">
        <v>6234</v>
      </c>
      <c r="J320" s="341">
        <v>720</v>
      </c>
      <c r="K320" s="732" t="s">
        <v>6235</v>
      </c>
      <c r="L320" s="625" t="s">
        <v>6236</v>
      </c>
      <c r="M320" s="488" t="s">
        <v>157</v>
      </c>
      <c r="N320" s="626" t="s">
        <v>7286</v>
      </c>
      <c r="O320" s="756" t="s">
        <v>6602</v>
      </c>
      <c r="P320" s="347">
        <v>45107</v>
      </c>
      <c r="Q320" s="603">
        <v>45565</v>
      </c>
      <c r="R320" s="605">
        <v>323100</v>
      </c>
      <c r="S320" s="637"/>
      <c r="T320" s="605">
        <v>323100</v>
      </c>
      <c r="U320" s="638"/>
      <c r="V320" s="787"/>
      <c r="W320" s="624">
        <v>323100</v>
      </c>
    </row>
    <row r="321" spans="1:31" s="43" customFormat="1" ht="38.25" x14ac:dyDescent="0.2">
      <c r="A321" s="474">
        <v>1028</v>
      </c>
      <c r="B321" s="271">
        <v>293</v>
      </c>
      <c r="C321" s="341">
        <v>6</v>
      </c>
      <c r="D321" s="341" t="s">
        <v>3625</v>
      </c>
      <c r="E321" s="341">
        <v>2339</v>
      </c>
      <c r="F321" s="341">
        <v>6349</v>
      </c>
      <c r="G321" s="341">
        <v>233</v>
      </c>
      <c r="H321" s="341">
        <v>1028</v>
      </c>
      <c r="I321" s="657" t="s">
        <v>6234</v>
      </c>
      <c r="J321" s="341">
        <v>102</v>
      </c>
      <c r="K321" s="732" t="s">
        <v>6244</v>
      </c>
      <c r="L321" s="489" t="s">
        <v>6245</v>
      </c>
      <c r="M321" s="535" t="s">
        <v>80</v>
      </c>
      <c r="N321" s="433" t="s">
        <v>7287</v>
      </c>
      <c r="O321" s="762" t="s">
        <v>6560</v>
      </c>
      <c r="P321" s="347">
        <v>45199</v>
      </c>
      <c r="Q321" s="603">
        <v>45657</v>
      </c>
      <c r="R321" s="605">
        <v>450000</v>
      </c>
      <c r="S321" s="637"/>
      <c r="T321" s="605">
        <v>450000</v>
      </c>
      <c r="U321" s="638"/>
      <c r="V321" s="787"/>
      <c r="W321" s="624">
        <v>450000</v>
      </c>
    </row>
    <row r="322" spans="1:31" s="39" customFormat="1" x14ac:dyDescent="0.2">
      <c r="A322" s="474">
        <v>1396</v>
      </c>
      <c r="B322" s="644">
        <v>294</v>
      </c>
      <c r="C322" s="475">
        <v>5</v>
      </c>
      <c r="D322" s="470" t="s">
        <v>25</v>
      </c>
      <c r="E322" s="470">
        <v>3749</v>
      </c>
      <c r="F322" s="341">
        <v>5329</v>
      </c>
      <c r="G322" s="470">
        <v>374</v>
      </c>
      <c r="H322" s="470">
        <v>1396</v>
      </c>
      <c r="I322" s="475" t="s">
        <v>6234</v>
      </c>
      <c r="J322" s="480">
        <v>506</v>
      </c>
      <c r="K322" s="710">
        <v>75068478</v>
      </c>
      <c r="L322" s="481" t="s">
        <v>6283</v>
      </c>
      <c r="M322" s="482" t="s">
        <v>163</v>
      </c>
      <c r="N322" s="481" t="s">
        <v>7288</v>
      </c>
      <c r="O322" s="763" t="s">
        <v>6653</v>
      </c>
      <c r="P322" s="181">
        <v>44926</v>
      </c>
      <c r="Q322" s="181">
        <v>44957</v>
      </c>
      <c r="R322" s="483">
        <v>117450</v>
      </c>
      <c r="S322" s="483">
        <v>117450</v>
      </c>
      <c r="T322" s="485"/>
      <c r="U322" s="485"/>
      <c r="V322" s="772"/>
      <c r="W322" s="486"/>
    </row>
    <row r="323" spans="1:31" s="39" customFormat="1" ht="38.25" x14ac:dyDescent="0.2">
      <c r="A323" s="474">
        <v>1155</v>
      </c>
      <c r="B323" s="271">
        <v>295</v>
      </c>
      <c r="C323" s="360">
        <v>6</v>
      </c>
      <c r="D323" s="360" t="s">
        <v>3625</v>
      </c>
      <c r="E323" s="360">
        <v>2310</v>
      </c>
      <c r="F323" s="360">
        <v>6349</v>
      </c>
      <c r="G323" s="360">
        <v>231</v>
      </c>
      <c r="H323" s="360">
        <v>1155</v>
      </c>
      <c r="I323" s="475" t="s">
        <v>6234</v>
      </c>
      <c r="J323" s="360">
        <v>317</v>
      </c>
      <c r="K323" s="731" t="s">
        <v>6338</v>
      </c>
      <c r="L323" s="432" t="s">
        <v>7268</v>
      </c>
      <c r="M323" s="360" t="s">
        <v>1049</v>
      </c>
      <c r="N323" s="362" t="s">
        <v>7289</v>
      </c>
      <c r="O323" s="763" t="s">
        <v>6653</v>
      </c>
      <c r="P323" s="347">
        <v>45382</v>
      </c>
      <c r="Q323" s="603">
        <v>45747</v>
      </c>
      <c r="R323" s="604">
        <v>5000000</v>
      </c>
      <c r="S323" s="637"/>
      <c r="T323" s="604">
        <v>5000000</v>
      </c>
      <c r="U323" s="638"/>
      <c r="V323" s="787"/>
      <c r="W323" s="623">
        <v>5000000</v>
      </c>
    </row>
    <row r="324" spans="1:31" s="39" customFormat="1" ht="25.5" x14ac:dyDescent="0.2">
      <c r="A324" s="474">
        <v>1133</v>
      </c>
      <c r="B324" s="644">
        <v>296</v>
      </c>
      <c r="C324" s="360">
        <v>6</v>
      </c>
      <c r="D324" s="360" t="s">
        <v>3625</v>
      </c>
      <c r="E324" s="360">
        <v>2321</v>
      </c>
      <c r="F324" s="360">
        <v>6349</v>
      </c>
      <c r="G324" s="360">
        <v>232</v>
      </c>
      <c r="H324" s="360">
        <v>1133</v>
      </c>
      <c r="I324" s="475" t="s">
        <v>6234</v>
      </c>
      <c r="J324" s="360">
        <v>308</v>
      </c>
      <c r="K324" s="731" t="s">
        <v>6239</v>
      </c>
      <c r="L324" s="432" t="s">
        <v>6240</v>
      </c>
      <c r="M324" s="360" t="s">
        <v>951</v>
      </c>
      <c r="N324" s="362" t="s">
        <v>7290</v>
      </c>
      <c r="O324" s="763" t="s">
        <v>6653</v>
      </c>
      <c r="P324" s="347">
        <v>45382</v>
      </c>
      <c r="Q324" s="603">
        <v>45747</v>
      </c>
      <c r="R324" s="604">
        <v>1638400</v>
      </c>
      <c r="S324" s="637"/>
      <c r="T324" s="604">
        <v>1638400</v>
      </c>
      <c r="U324" s="638"/>
      <c r="V324" s="787"/>
      <c r="W324" s="623">
        <v>1638400</v>
      </c>
    </row>
    <row r="325" spans="1:31" s="39" customFormat="1" x14ac:dyDescent="0.2">
      <c r="A325" s="474">
        <v>0</v>
      </c>
      <c r="B325" s="271">
        <v>297</v>
      </c>
      <c r="C325" s="470">
        <v>14</v>
      </c>
      <c r="D325" s="470" t="s">
        <v>25</v>
      </c>
      <c r="E325" s="470">
        <v>2219</v>
      </c>
      <c r="F325" s="475">
        <v>6349</v>
      </c>
      <c r="G325" s="470">
        <v>221</v>
      </c>
      <c r="H325" s="470">
        <v>1003</v>
      </c>
      <c r="I325" s="475" t="s">
        <v>6234</v>
      </c>
      <c r="J325" s="475">
        <v>506</v>
      </c>
      <c r="K325" s="711" t="s">
        <v>6297</v>
      </c>
      <c r="L325" s="489" t="s">
        <v>6283</v>
      </c>
      <c r="M325" s="488" t="s">
        <v>163</v>
      </c>
      <c r="N325" s="489" t="s">
        <v>7291</v>
      </c>
      <c r="O325" s="743" t="s">
        <v>6667</v>
      </c>
      <c r="P325" s="181">
        <v>44834</v>
      </c>
      <c r="Q325" s="181">
        <v>44865</v>
      </c>
      <c r="R325" s="469">
        <v>300000</v>
      </c>
      <c r="S325" s="469">
        <v>300000</v>
      </c>
      <c r="T325" s="469"/>
      <c r="U325" s="638"/>
      <c r="V325" s="787"/>
      <c r="W325" s="490"/>
    </row>
    <row r="326" spans="1:31" s="39" customFormat="1" x14ac:dyDescent="0.2">
      <c r="A326" s="474">
        <v>0</v>
      </c>
      <c r="B326" s="644">
        <v>298</v>
      </c>
      <c r="C326" s="470">
        <v>14</v>
      </c>
      <c r="D326" s="470" t="s">
        <v>25</v>
      </c>
      <c r="E326" s="470">
        <v>2219</v>
      </c>
      <c r="F326" s="470">
        <v>6349</v>
      </c>
      <c r="G326" s="470">
        <v>221</v>
      </c>
      <c r="H326" s="470">
        <v>1003</v>
      </c>
      <c r="I326" s="470" t="s">
        <v>6234</v>
      </c>
      <c r="J326" s="470">
        <v>720</v>
      </c>
      <c r="K326" s="717">
        <v>70960062</v>
      </c>
      <c r="L326" s="513" t="s">
        <v>6335</v>
      </c>
      <c r="M326" s="470" t="s">
        <v>1875</v>
      </c>
      <c r="N326" s="513" t="s">
        <v>6336</v>
      </c>
      <c r="O326" s="743" t="s">
        <v>6861</v>
      </c>
      <c r="P326" s="472">
        <v>44712</v>
      </c>
      <c r="Q326" s="472">
        <v>44742</v>
      </c>
      <c r="R326" s="521">
        <v>150000</v>
      </c>
      <c r="S326" s="515"/>
      <c r="T326" s="521">
        <v>150000</v>
      </c>
      <c r="U326" s="521">
        <v>150000</v>
      </c>
      <c r="V326" s="787"/>
      <c r="W326" s="587"/>
    </row>
    <row r="327" spans="1:31" s="39" customFormat="1" ht="25.5" x14ac:dyDescent="0.2">
      <c r="A327" s="474">
        <v>1155</v>
      </c>
      <c r="B327" s="271">
        <v>299</v>
      </c>
      <c r="C327" s="341">
        <v>6</v>
      </c>
      <c r="D327" s="341" t="s">
        <v>3625</v>
      </c>
      <c r="E327" s="660">
        <v>2321</v>
      </c>
      <c r="F327" s="649">
        <v>6349</v>
      </c>
      <c r="G327" s="649">
        <v>231</v>
      </c>
      <c r="H327" s="649">
        <v>1155</v>
      </c>
      <c r="I327" s="649" t="s">
        <v>6234</v>
      </c>
      <c r="J327" s="649">
        <v>316</v>
      </c>
      <c r="K327" s="710">
        <v>49458833</v>
      </c>
      <c r="L327" s="345" t="s">
        <v>7292</v>
      </c>
      <c r="M327" s="535" t="s">
        <v>1019</v>
      </c>
      <c r="N327" s="433" t="s">
        <v>7293</v>
      </c>
      <c r="O327" s="764" t="s">
        <v>6770</v>
      </c>
      <c r="P327" s="661">
        <v>44620</v>
      </c>
      <c r="Q327" s="661">
        <v>45199</v>
      </c>
      <c r="R327" s="605">
        <v>5000000</v>
      </c>
      <c r="S327" s="605">
        <v>5000000</v>
      </c>
      <c r="T327" s="605"/>
      <c r="U327" s="605"/>
      <c r="V327" s="790"/>
      <c r="W327" s="624"/>
    </row>
    <row r="328" spans="1:31" ht="26.25" thickBot="1" x14ac:dyDescent="0.25">
      <c r="A328" s="474">
        <v>1155</v>
      </c>
      <c r="B328" s="644">
        <v>300</v>
      </c>
      <c r="C328" s="662">
        <v>6</v>
      </c>
      <c r="D328" s="663" t="s">
        <v>3625</v>
      </c>
      <c r="E328" s="663">
        <v>2310</v>
      </c>
      <c r="F328" s="662">
        <v>6349</v>
      </c>
      <c r="G328" s="663">
        <v>231</v>
      </c>
      <c r="H328" s="663">
        <v>1155</v>
      </c>
      <c r="I328" s="664" t="s">
        <v>6234</v>
      </c>
      <c r="J328" s="663">
        <v>102</v>
      </c>
      <c r="K328" s="665" t="s">
        <v>6244</v>
      </c>
      <c r="L328" s="666" t="s">
        <v>6245</v>
      </c>
      <c r="M328" s="662" t="s">
        <v>80</v>
      </c>
      <c r="N328" s="666" t="s">
        <v>7294</v>
      </c>
      <c r="O328" s="765" t="s">
        <v>6690</v>
      </c>
      <c r="P328" s="848">
        <v>44834</v>
      </c>
      <c r="Q328" s="667">
        <v>45291</v>
      </c>
      <c r="R328" s="668">
        <v>1660400</v>
      </c>
      <c r="S328" s="668">
        <v>1660400</v>
      </c>
      <c r="T328" s="668"/>
      <c r="U328" s="668"/>
      <c r="V328" s="792"/>
      <c r="W328" s="1408"/>
      <c r="X328" s="5"/>
    </row>
    <row r="329" spans="1:31" ht="15" customHeight="1" thickBot="1" x14ac:dyDescent="0.25">
      <c r="A329" s="669"/>
      <c r="B329" s="351" t="s">
        <v>366</v>
      </c>
      <c r="C329" s="352"/>
      <c r="D329" s="352"/>
      <c r="E329" s="352"/>
      <c r="F329" s="352"/>
      <c r="G329" s="231"/>
      <c r="H329" s="65"/>
      <c r="I329" s="68"/>
      <c r="J329" s="68"/>
      <c r="K329" s="66"/>
      <c r="L329" s="232"/>
      <c r="M329" s="233"/>
      <c r="N329" s="67"/>
      <c r="O329" s="234"/>
      <c r="P329" s="857"/>
      <c r="Q329" s="858"/>
      <c r="R329" s="859">
        <f t="shared" ref="R329:W329" si="7">SUM(R306:R328)</f>
        <v>47608315</v>
      </c>
      <c r="S329" s="859">
        <f t="shared" si="7"/>
        <v>13987804.42</v>
      </c>
      <c r="T329" s="859">
        <f t="shared" si="7"/>
        <v>33620510.579999998</v>
      </c>
      <c r="U329" s="859">
        <f t="shared" si="7"/>
        <v>727247.88</v>
      </c>
      <c r="V329" s="855">
        <f t="shared" si="7"/>
        <v>765962.7</v>
      </c>
      <c r="W329" s="856">
        <f t="shared" si="7"/>
        <v>32127300</v>
      </c>
      <c r="X329" s="5"/>
    </row>
    <row r="330" spans="1:31" ht="15.75" customHeight="1" x14ac:dyDescent="0.2">
      <c r="A330" s="669"/>
      <c r="B330" s="139"/>
      <c r="C330" s="125"/>
      <c r="D330" s="125"/>
      <c r="E330" s="128"/>
      <c r="F330" s="128"/>
      <c r="G330" s="128"/>
      <c r="H330" s="128"/>
      <c r="I330" s="128"/>
      <c r="J330" s="128"/>
      <c r="K330" s="126"/>
      <c r="L330" s="127"/>
      <c r="M330" s="128"/>
      <c r="N330" s="127"/>
      <c r="O330" s="240"/>
      <c r="P330" s="798"/>
      <c r="R330" s="809"/>
      <c r="S330" s="309"/>
      <c r="V330" s="305"/>
      <c r="W330" s="650"/>
      <c r="X330" s="5"/>
    </row>
    <row r="331" spans="1:31" ht="13.5" customHeight="1" x14ac:dyDescent="0.2">
      <c r="A331" s="670"/>
      <c r="B331" s="82" t="s">
        <v>6383</v>
      </c>
      <c r="C331" s="357"/>
      <c r="D331" s="357"/>
      <c r="E331" s="25"/>
      <c r="F331" s="25"/>
      <c r="G331" s="25"/>
      <c r="H331" s="357"/>
      <c r="I331" s="357"/>
      <c r="J331" s="357"/>
      <c r="K331" s="25"/>
      <c r="L331" s="152"/>
      <c r="M331" s="225"/>
      <c r="N331" s="152"/>
      <c r="O331" s="149"/>
      <c r="P331" s="793"/>
      <c r="Q331" s="793"/>
      <c r="R331" s="808"/>
      <c r="S331" s="309"/>
      <c r="V331" s="305"/>
      <c r="W331" s="650"/>
      <c r="X331" s="5"/>
    </row>
    <row r="332" spans="1:31" s="43" customFormat="1" ht="25.5" x14ac:dyDescent="0.2">
      <c r="A332" s="461">
        <v>1368</v>
      </c>
      <c r="B332" s="271">
        <v>301</v>
      </c>
      <c r="C332" s="475">
        <v>13</v>
      </c>
      <c r="D332" s="475" t="s">
        <v>25</v>
      </c>
      <c r="E332" s="475">
        <v>3322</v>
      </c>
      <c r="F332" s="475">
        <v>5493</v>
      </c>
      <c r="G332" s="475" t="s">
        <v>25</v>
      </c>
      <c r="H332" s="475">
        <v>1368</v>
      </c>
      <c r="I332" s="475" t="s">
        <v>6384</v>
      </c>
      <c r="J332" s="475">
        <v>203</v>
      </c>
      <c r="K332" s="487" t="s">
        <v>6507</v>
      </c>
      <c r="L332" s="513" t="s">
        <v>6432</v>
      </c>
      <c r="M332" s="470" t="s">
        <v>28</v>
      </c>
      <c r="N332" s="513" t="s">
        <v>7295</v>
      </c>
      <c r="O332" s="760" t="s">
        <v>6602</v>
      </c>
      <c r="P332" s="487" t="s">
        <v>6696</v>
      </c>
      <c r="Q332" s="487" t="s">
        <v>6697</v>
      </c>
      <c r="R332" s="228">
        <v>154000</v>
      </c>
      <c r="S332" s="228">
        <v>154000</v>
      </c>
      <c r="T332" s="228"/>
      <c r="U332" s="228"/>
      <c r="V332" s="771"/>
      <c r="W332" s="477"/>
    </row>
    <row r="333" spans="1:31" s="39" customFormat="1" x14ac:dyDescent="0.2">
      <c r="A333" s="576">
        <v>0</v>
      </c>
      <c r="B333" s="271">
        <v>302</v>
      </c>
      <c r="C333" s="491">
        <v>13</v>
      </c>
      <c r="D333" s="671" t="s">
        <v>25</v>
      </c>
      <c r="E333" s="491">
        <v>3322</v>
      </c>
      <c r="F333" s="491">
        <v>5493</v>
      </c>
      <c r="G333" s="541" t="s">
        <v>25</v>
      </c>
      <c r="H333" s="491">
        <v>1374</v>
      </c>
      <c r="I333" s="470" t="s">
        <v>6415</v>
      </c>
      <c r="J333" s="491">
        <v>308</v>
      </c>
      <c r="K333" s="491">
        <v>1961</v>
      </c>
      <c r="L333" s="672" t="s">
        <v>7296</v>
      </c>
      <c r="M333" s="491" t="s">
        <v>951</v>
      </c>
      <c r="N333" s="672" t="s">
        <v>7297</v>
      </c>
      <c r="O333" s="757" t="s">
        <v>6560</v>
      </c>
      <c r="P333" s="472">
        <v>44742</v>
      </c>
      <c r="Q333" s="472">
        <v>44773</v>
      </c>
      <c r="R333" s="476">
        <v>500000</v>
      </c>
      <c r="S333" s="476">
        <v>500000</v>
      </c>
      <c r="T333" s="528"/>
      <c r="U333" s="638"/>
      <c r="V333" s="787"/>
      <c r="W333" s="673"/>
      <c r="Z333" s="799"/>
      <c r="AA333" s="799"/>
      <c r="AB333" s="799"/>
      <c r="AC333" s="799"/>
      <c r="AD333" s="78"/>
      <c r="AE333" s="509"/>
    </row>
    <row r="334" spans="1:31" s="39" customFormat="1" x14ac:dyDescent="0.2">
      <c r="A334" s="576">
        <v>0</v>
      </c>
      <c r="B334" s="271">
        <v>303</v>
      </c>
      <c r="C334" s="470">
        <v>13</v>
      </c>
      <c r="D334" s="523" t="s">
        <v>25</v>
      </c>
      <c r="E334" s="470">
        <v>3326</v>
      </c>
      <c r="F334" s="470">
        <v>5493</v>
      </c>
      <c r="G334" s="671" t="s">
        <v>25</v>
      </c>
      <c r="H334" s="470">
        <v>1374</v>
      </c>
      <c r="I334" s="475" t="s">
        <v>6384</v>
      </c>
      <c r="J334" s="470">
        <v>203</v>
      </c>
      <c r="K334" s="470">
        <v>1976</v>
      </c>
      <c r="L334" s="471" t="s">
        <v>7298</v>
      </c>
      <c r="M334" s="470" t="s">
        <v>28</v>
      </c>
      <c r="N334" s="471" t="s">
        <v>7299</v>
      </c>
      <c r="O334" s="760" t="s">
        <v>6560</v>
      </c>
      <c r="P334" s="472">
        <v>45107</v>
      </c>
      <c r="Q334" s="472">
        <v>45138</v>
      </c>
      <c r="R334" s="476">
        <v>200000</v>
      </c>
      <c r="S334" s="515"/>
      <c r="T334" s="476">
        <v>200000</v>
      </c>
      <c r="U334" s="638"/>
      <c r="V334" s="787"/>
      <c r="W334" s="584">
        <v>200000</v>
      </c>
      <c r="Z334" s="800"/>
      <c r="AA334" s="799"/>
      <c r="AB334" s="799"/>
      <c r="AC334" s="799"/>
      <c r="AD334" s="78"/>
      <c r="AE334" s="509"/>
    </row>
    <row r="335" spans="1:31" s="39" customFormat="1" x14ac:dyDescent="0.2">
      <c r="A335" s="461">
        <v>0</v>
      </c>
      <c r="B335" s="271">
        <v>304</v>
      </c>
      <c r="C335" s="470">
        <v>13</v>
      </c>
      <c r="D335" s="470" t="s">
        <v>25</v>
      </c>
      <c r="E335" s="470">
        <v>3322</v>
      </c>
      <c r="F335" s="470">
        <v>5493</v>
      </c>
      <c r="G335" s="470" t="s">
        <v>25</v>
      </c>
      <c r="H335" s="470">
        <v>1374</v>
      </c>
      <c r="I335" s="470" t="s">
        <v>6415</v>
      </c>
      <c r="J335" s="470">
        <v>518</v>
      </c>
      <c r="K335" s="487" t="s">
        <v>6524</v>
      </c>
      <c r="L335" s="471" t="s">
        <v>7300</v>
      </c>
      <c r="M335" s="470" t="s">
        <v>5299</v>
      </c>
      <c r="N335" s="471" t="s">
        <v>7301</v>
      </c>
      <c r="O335" s="766" t="s">
        <v>6653</v>
      </c>
      <c r="P335" s="472">
        <v>44834</v>
      </c>
      <c r="Q335" s="472">
        <v>44865</v>
      </c>
      <c r="R335" s="476">
        <v>320000</v>
      </c>
      <c r="S335" s="476">
        <v>320000</v>
      </c>
      <c r="T335" s="528"/>
      <c r="U335" s="638"/>
      <c r="V335" s="787"/>
      <c r="W335" s="673"/>
    </row>
    <row r="336" spans="1:31" s="39" customFormat="1" x14ac:dyDescent="0.2">
      <c r="A336" s="576">
        <v>0</v>
      </c>
      <c r="B336" s="271">
        <v>305</v>
      </c>
      <c r="C336" s="470">
        <v>14</v>
      </c>
      <c r="D336" s="470" t="s">
        <v>25</v>
      </c>
      <c r="E336" s="470">
        <v>3419</v>
      </c>
      <c r="F336" s="470">
        <v>5493</v>
      </c>
      <c r="G336" s="470" t="s">
        <v>25</v>
      </c>
      <c r="H336" s="470">
        <v>1003</v>
      </c>
      <c r="I336" s="475" t="s">
        <v>6384</v>
      </c>
      <c r="J336" s="462">
        <v>510</v>
      </c>
      <c r="K336" s="505" t="s">
        <v>6466</v>
      </c>
      <c r="L336" s="506" t="s">
        <v>7302</v>
      </c>
      <c r="M336" s="462" t="s">
        <v>3404</v>
      </c>
      <c r="N336" s="506" t="s">
        <v>7303</v>
      </c>
      <c r="O336" s="743" t="s">
        <v>6861</v>
      </c>
      <c r="P336" s="472">
        <v>44592</v>
      </c>
      <c r="Q336" s="472">
        <v>44620</v>
      </c>
      <c r="R336" s="521">
        <v>30000</v>
      </c>
      <c r="S336" s="521">
        <v>30000</v>
      </c>
      <c r="T336" s="521"/>
      <c r="U336" s="638"/>
      <c r="V336" s="787"/>
      <c r="W336" s="507"/>
    </row>
    <row r="337" spans="1:24" s="39" customFormat="1" ht="25.5" x14ac:dyDescent="0.2">
      <c r="A337" s="576">
        <v>0</v>
      </c>
      <c r="B337" s="271">
        <v>306</v>
      </c>
      <c r="C337" s="470">
        <v>13</v>
      </c>
      <c r="D337" s="470" t="s">
        <v>25</v>
      </c>
      <c r="E337" s="470">
        <v>3322</v>
      </c>
      <c r="F337" s="470">
        <v>5493</v>
      </c>
      <c r="G337" s="470" t="s">
        <v>25</v>
      </c>
      <c r="H337" s="470">
        <v>1374</v>
      </c>
      <c r="I337" s="470" t="s">
        <v>6384</v>
      </c>
      <c r="J337" s="470">
        <v>518</v>
      </c>
      <c r="K337" s="470">
        <v>1965</v>
      </c>
      <c r="L337" s="471" t="s">
        <v>6434</v>
      </c>
      <c r="M337" s="470" t="s">
        <v>1152</v>
      </c>
      <c r="N337" s="471" t="s">
        <v>7304</v>
      </c>
      <c r="O337" s="766" t="s">
        <v>30</v>
      </c>
      <c r="P337" s="472">
        <v>44926</v>
      </c>
      <c r="Q337" s="472">
        <v>44957</v>
      </c>
      <c r="R337" s="476">
        <v>350000</v>
      </c>
      <c r="S337" s="476">
        <v>350000</v>
      </c>
      <c r="T337" s="528"/>
      <c r="U337" s="638"/>
      <c r="V337" s="787"/>
      <c r="W337" s="673"/>
    </row>
    <row r="338" spans="1:24" s="39" customFormat="1" ht="26.25" thickBot="1" x14ac:dyDescent="0.25">
      <c r="A338" s="576">
        <v>0</v>
      </c>
      <c r="B338" s="271">
        <v>307</v>
      </c>
      <c r="C338" s="470">
        <v>13</v>
      </c>
      <c r="D338" s="470" t="s">
        <v>25</v>
      </c>
      <c r="E338" s="470">
        <v>3322</v>
      </c>
      <c r="F338" s="470">
        <v>5493</v>
      </c>
      <c r="G338" s="470" t="s">
        <v>25</v>
      </c>
      <c r="H338" s="470">
        <v>1374</v>
      </c>
      <c r="I338" s="470" t="s">
        <v>6384</v>
      </c>
      <c r="J338" s="470">
        <v>619</v>
      </c>
      <c r="K338" s="479" t="s">
        <v>7305</v>
      </c>
      <c r="L338" s="513" t="s">
        <v>7314</v>
      </c>
      <c r="M338" s="470" t="s">
        <v>4686</v>
      </c>
      <c r="N338" s="471" t="s">
        <v>7306</v>
      </c>
      <c r="O338" s="766" t="s">
        <v>30</v>
      </c>
      <c r="P338" s="831">
        <v>44926</v>
      </c>
      <c r="Q338" s="831">
        <v>44957</v>
      </c>
      <c r="R338" s="861">
        <v>300000</v>
      </c>
      <c r="S338" s="861">
        <v>300000</v>
      </c>
      <c r="T338" s="862"/>
      <c r="U338" s="860"/>
      <c r="V338" s="787"/>
      <c r="W338" s="673"/>
    </row>
    <row r="339" spans="1:24" ht="15" customHeight="1" thickBot="1" x14ac:dyDescent="0.25">
      <c r="A339" s="674"/>
      <c r="B339" s="351" t="s">
        <v>366</v>
      </c>
      <c r="C339" s="352"/>
      <c r="D339" s="352"/>
      <c r="E339" s="352"/>
      <c r="F339" s="65"/>
      <c r="G339" s="65"/>
      <c r="H339" s="65"/>
      <c r="I339" s="68"/>
      <c r="J339" s="68"/>
      <c r="K339" s="66"/>
      <c r="L339" s="739"/>
      <c r="M339" s="254"/>
      <c r="N339" s="67"/>
      <c r="O339" s="767"/>
      <c r="P339" s="857"/>
      <c r="Q339" s="858"/>
      <c r="R339" s="859">
        <f t="shared" ref="R339:W339" si="8">SUM(R332:R338)</f>
        <v>1854000</v>
      </c>
      <c r="S339" s="859">
        <f t="shared" si="8"/>
        <v>1654000</v>
      </c>
      <c r="T339" s="859">
        <f t="shared" si="8"/>
        <v>200000</v>
      </c>
      <c r="U339" s="859">
        <f t="shared" si="8"/>
        <v>0</v>
      </c>
      <c r="V339" s="855">
        <f t="shared" si="8"/>
        <v>0</v>
      </c>
      <c r="W339" s="856">
        <f t="shared" si="8"/>
        <v>200000</v>
      </c>
      <c r="X339" s="5"/>
    </row>
    <row r="340" spans="1:24" ht="15" customHeight="1" thickBot="1" x14ac:dyDescent="0.25">
      <c r="A340" s="1401"/>
      <c r="B340" s="122"/>
      <c r="C340" s="123"/>
      <c r="D340" s="124"/>
      <c r="E340" s="123"/>
      <c r="F340" s="125"/>
      <c r="G340" s="125"/>
      <c r="H340" s="125"/>
      <c r="I340" s="128"/>
      <c r="J340" s="128"/>
      <c r="K340" s="126"/>
      <c r="L340" s="241"/>
      <c r="M340" s="239"/>
      <c r="N340" s="127"/>
      <c r="O340" s="240"/>
      <c r="P340" s="863"/>
      <c r="Q340" s="864"/>
      <c r="R340" s="865"/>
      <c r="S340" s="866"/>
      <c r="T340" s="867"/>
      <c r="U340" s="864"/>
      <c r="V340" s="305"/>
      <c r="W340" s="650"/>
      <c r="X340" s="5"/>
    </row>
    <row r="341" spans="1:24" ht="21.75" customHeight="1" thickBot="1" x14ac:dyDescent="0.25">
      <c r="A341" s="675"/>
      <c r="B341" s="368" t="s">
        <v>6556</v>
      </c>
      <c r="C341" s="369"/>
      <c r="D341" s="369"/>
      <c r="E341" s="369"/>
      <c r="F341" s="369"/>
      <c r="G341" s="369"/>
      <c r="H341" s="369"/>
      <c r="I341" s="369"/>
      <c r="J341" s="369"/>
      <c r="K341" s="369"/>
      <c r="L341" s="232"/>
      <c r="M341" s="233"/>
      <c r="N341" s="263"/>
      <c r="O341" s="264"/>
      <c r="P341" s="383"/>
      <c r="Q341" s="384"/>
      <c r="R341" s="707">
        <f t="shared" ref="R341:W341" si="9">R27+R41+R118+R136+R141+R297+R303+R329+R339</f>
        <v>282133857.08000004</v>
      </c>
      <c r="S341" s="1409">
        <f t="shared" si="9"/>
        <v>194611596.44999999</v>
      </c>
      <c r="T341" s="707">
        <f t="shared" si="9"/>
        <v>87522260.63000001</v>
      </c>
      <c r="U341" s="1409">
        <f t="shared" si="9"/>
        <v>7725197.0599999987</v>
      </c>
      <c r="V341" s="707">
        <f t="shared" si="9"/>
        <v>3996563.5700000003</v>
      </c>
      <c r="W341" s="1396">
        <f t="shared" si="9"/>
        <v>75800500</v>
      </c>
      <c r="X341" s="5"/>
    </row>
  </sheetData>
  <sheetProtection autoFilter="0"/>
  <protectedRanges>
    <protectedRange sqref="P273:Q291 P306:Q320" name="VZOR DOTACE_10_2"/>
    <protectedRange sqref="P227:Q227 P152:Q212 P321:Q325" name="VZOR DOTACE_10_2_2"/>
    <protectedRange sqref="S191:T191" name="VZOR DOTACE_10_2_3"/>
    <protectedRange sqref="S209:T209" name="VZOR DOTACE_10_2_4"/>
    <protectedRange sqref="P293:Q296" name="VZOR DOTACE_10_2_7"/>
    <protectedRange sqref="P327:Q328" name="VZOR DOTACE_10_2_8"/>
  </protectedRanges>
  <autoFilter ref="A6:W341" xr:uid="{79421CFE-9087-46AC-95D8-60BDF388F929}"/>
  <mergeCells count="2">
    <mergeCell ref="A1:W1"/>
    <mergeCell ref="B2:W2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35" fitToHeight="66" orientation="landscape" r:id="rId1"/>
  <headerFooter alignWithMargins="0">
    <oddHeader>&amp;R&amp;14Str. &amp;P</oddHeader>
  </headerFooter>
  <rowBreaks count="1" manualBreakCount="1">
    <brk id="2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97899-762E-4BD9-A427-0470467D3D35}">
  <dimension ref="A1:AH10090"/>
  <sheetViews>
    <sheetView tabSelected="1" view="pageBreakPreview" topLeftCell="B1" zoomScale="80" zoomScaleNormal="100" zoomScaleSheetLayoutView="80" workbookViewId="0">
      <pane ySplit="6" topLeftCell="A2926" activePane="bottomLeft" state="frozen"/>
      <selection pane="bottomLeft" activeCell="N2791" sqref="N2791"/>
    </sheetView>
  </sheetViews>
  <sheetFormatPr defaultRowHeight="14.25" x14ac:dyDescent="0.2"/>
  <cols>
    <col min="1" max="1" width="0" style="1" hidden="1" customWidth="1"/>
    <col min="2" max="2" width="6" style="2" customWidth="1"/>
    <col min="3" max="3" width="4.42578125" style="227" customWidth="1"/>
    <col min="4" max="4" width="6.85546875" customWidth="1"/>
    <col min="5" max="5" width="5.42578125" style="227" customWidth="1"/>
    <col min="6" max="6" width="6.28515625" style="227" customWidth="1"/>
    <col min="7" max="7" width="7" style="227" customWidth="1"/>
    <col min="8" max="8" width="10.140625" customWidth="1"/>
    <col min="9" max="9" width="8.5703125" customWidth="1"/>
    <col min="10" max="10" width="6.5703125" customWidth="1"/>
    <col min="11" max="11" width="13.28515625" style="1061" customWidth="1"/>
    <col min="12" max="12" width="41.85546875" style="269" customWidth="1"/>
    <col min="13" max="13" width="15" style="190" customWidth="1"/>
    <col min="14" max="14" width="68.42578125" style="269" customWidth="1"/>
    <col min="15" max="15" width="11.85546875" customWidth="1"/>
    <col min="16" max="16" width="18.5703125" style="271" customWidth="1"/>
    <col min="17" max="17" width="18.7109375" style="103" customWidth="1"/>
    <col min="18" max="18" width="17.42578125" customWidth="1"/>
    <col min="19" max="19" width="14.85546875" customWidth="1"/>
    <col min="20" max="20" width="17.42578125" customWidth="1"/>
    <col min="21" max="21" width="14.42578125" customWidth="1"/>
    <col min="22" max="22" width="13.42578125" customWidth="1"/>
    <col min="23" max="23" width="14.7109375" customWidth="1"/>
    <col min="24" max="24" width="13.140625" customWidth="1"/>
  </cols>
  <sheetData>
    <row r="1" spans="1:27" ht="18.75" customHeight="1" x14ac:dyDescent="0.3">
      <c r="B1" s="1476" t="s">
        <v>7310</v>
      </c>
      <c r="C1" s="1476"/>
      <c r="D1" s="1476"/>
      <c r="E1" s="1476"/>
      <c r="F1" s="1476"/>
      <c r="G1" s="1476"/>
      <c r="H1" s="1476"/>
      <c r="I1" s="1476"/>
      <c r="J1" s="1476"/>
      <c r="K1" s="1476"/>
      <c r="L1" s="1476"/>
      <c r="M1" s="1476"/>
      <c r="N1" s="1476"/>
      <c r="O1" s="1476"/>
      <c r="P1" s="1476"/>
      <c r="Q1" s="1476"/>
      <c r="R1" s="1476"/>
      <c r="S1" s="1476"/>
      <c r="T1" s="1476"/>
      <c r="U1" s="1476"/>
      <c r="V1" s="1476"/>
      <c r="W1" s="1476"/>
    </row>
    <row r="2" spans="1:27" ht="26.25" customHeight="1" x14ac:dyDescent="0.2">
      <c r="B2" s="1468" t="s">
        <v>0</v>
      </c>
      <c r="C2" s="1468"/>
      <c r="D2" s="1468"/>
      <c r="E2" s="1468"/>
      <c r="F2" s="1468"/>
      <c r="G2" s="1468"/>
      <c r="H2" s="1468"/>
      <c r="I2" s="1468"/>
      <c r="J2" s="1468"/>
      <c r="K2" s="1468"/>
      <c r="L2" s="1468"/>
      <c r="M2" s="1468"/>
      <c r="N2" s="1468"/>
      <c r="O2" s="1468"/>
      <c r="P2" s="1468"/>
      <c r="Q2" s="1468"/>
      <c r="R2" s="1468"/>
      <c r="S2" s="1468"/>
      <c r="T2" s="1468"/>
      <c r="U2" s="1468"/>
      <c r="V2" s="1468"/>
      <c r="W2" s="1468"/>
    </row>
    <row r="3" spans="1:27" ht="12.75" x14ac:dyDescent="0.2">
      <c r="A3" s="5"/>
      <c r="C3" s="4"/>
      <c r="D3" s="5"/>
      <c r="E3" s="4"/>
      <c r="F3" s="4"/>
      <c r="G3" s="4"/>
      <c r="H3" s="5"/>
      <c r="I3" s="5"/>
      <c r="J3" s="5"/>
      <c r="K3" s="1035"/>
      <c r="L3" s="7"/>
      <c r="M3" s="8"/>
      <c r="N3" s="7"/>
      <c r="O3" s="5"/>
      <c r="P3" s="9"/>
      <c r="Q3" s="4"/>
      <c r="R3" s="5"/>
      <c r="S3" s="5"/>
      <c r="T3" s="5"/>
      <c r="U3" s="5"/>
    </row>
    <row r="4" spans="1:27" ht="13.5" customHeight="1" x14ac:dyDescent="0.2">
      <c r="A4" s="5"/>
      <c r="B4" s="10"/>
      <c r="C4" s="11"/>
      <c r="D4" s="12"/>
      <c r="E4" s="4"/>
      <c r="F4" s="2"/>
      <c r="G4" s="2"/>
      <c r="H4" s="13"/>
      <c r="I4" s="13"/>
      <c r="J4" s="13"/>
      <c r="K4" s="1036"/>
      <c r="L4" s="15"/>
      <c r="M4" s="16"/>
      <c r="N4" s="7"/>
      <c r="O4" s="5"/>
      <c r="P4" s="9"/>
      <c r="Q4" s="4"/>
      <c r="R4" s="5"/>
      <c r="S4" s="5"/>
      <c r="T4" s="5"/>
      <c r="U4" s="5"/>
    </row>
    <row r="5" spans="1:27" ht="12" customHeight="1" thickBot="1" x14ac:dyDescent="0.25">
      <c r="A5" s="5"/>
      <c r="C5" s="4"/>
      <c r="D5" s="5"/>
      <c r="E5" s="4"/>
      <c r="F5" s="4"/>
      <c r="G5" s="4"/>
      <c r="H5" s="5"/>
      <c r="I5" s="5"/>
      <c r="J5" s="5"/>
      <c r="K5" s="1035"/>
      <c r="L5" s="7"/>
      <c r="M5" s="8"/>
      <c r="N5" s="7"/>
      <c r="O5" s="5"/>
      <c r="P5" s="9"/>
      <c r="Q5" s="4"/>
      <c r="R5" s="5"/>
    </row>
    <row r="6" spans="1:27" ht="39" thickBot="1" x14ac:dyDescent="0.25">
      <c r="A6" s="17" t="s">
        <v>1</v>
      </c>
      <c r="B6" s="18" t="s">
        <v>2</v>
      </c>
      <c r="C6" s="19" t="s">
        <v>3</v>
      </c>
      <c r="D6" s="19" t="s">
        <v>4</v>
      </c>
      <c r="E6" s="20" t="s">
        <v>5</v>
      </c>
      <c r="F6" s="20" t="s">
        <v>6</v>
      </c>
      <c r="G6" s="20" t="s">
        <v>7</v>
      </c>
      <c r="H6" s="21" t="s">
        <v>8</v>
      </c>
      <c r="I6" s="21" t="s">
        <v>9</v>
      </c>
      <c r="J6" s="21" t="s">
        <v>10</v>
      </c>
      <c r="K6" s="1037" t="s">
        <v>11</v>
      </c>
      <c r="L6" s="21" t="s">
        <v>12</v>
      </c>
      <c r="M6" s="21" t="s">
        <v>13</v>
      </c>
      <c r="N6" s="21" t="s">
        <v>14</v>
      </c>
      <c r="O6" s="21" t="s">
        <v>15</v>
      </c>
      <c r="P6" s="321" t="s">
        <v>16</v>
      </c>
      <c r="Q6" s="21" t="s">
        <v>17</v>
      </c>
      <c r="R6" s="21" t="s">
        <v>18</v>
      </c>
      <c r="S6" s="23" t="s">
        <v>19</v>
      </c>
      <c r="T6" s="23" t="s">
        <v>20</v>
      </c>
      <c r="U6" s="23" t="s">
        <v>21</v>
      </c>
      <c r="V6" s="23" t="s">
        <v>22</v>
      </c>
      <c r="W6" s="24" t="s">
        <v>23</v>
      </c>
    </row>
    <row r="7" spans="1:27" ht="18.75" customHeight="1" x14ac:dyDescent="0.2">
      <c r="A7" s="5"/>
      <c r="B7" s="356" t="s">
        <v>24</v>
      </c>
      <c r="C7" s="357"/>
      <c r="D7" s="357"/>
      <c r="E7" s="357"/>
      <c r="F7" s="357"/>
      <c r="G7" s="357"/>
      <c r="H7" s="357"/>
      <c r="I7" s="357"/>
      <c r="J7" s="357"/>
      <c r="K7" s="1038"/>
      <c r="L7" s="26"/>
      <c r="M7" s="27"/>
      <c r="N7" s="26"/>
      <c r="O7" s="28"/>
      <c r="P7" s="29"/>
      <c r="Q7" s="30"/>
      <c r="R7" s="28"/>
      <c r="S7" s="31"/>
      <c r="T7" s="31"/>
      <c r="U7" s="31"/>
      <c r="V7" s="32"/>
      <c r="W7" s="1410"/>
    </row>
    <row r="8" spans="1:27" s="43" customFormat="1" ht="25.5" x14ac:dyDescent="0.2">
      <c r="A8" s="161">
        <v>0</v>
      </c>
      <c r="B8" s="881">
        <v>1</v>
      </c>
      <c r="C8" s="882">
        <v>5</v>
      </c>
      <c r="D8" s="883" t="s">
        <v>25</v>
      </c>
      <c r="E8" s="882">
        <v>2125</v>
      </c>
      <c r="F8" s="884">
        <v>5213</v>
      </c>
      <c r="G8" s="885" t="s">
        <v>25</v>
      </c>
      <c r="H8" s="886">
        <v>1834</v>
      </c>
      <c r="I8" s="887" t="s">
        <v>26</v>
      </c>
      <c r="J8" s="888">
        <v>309</v>
      </c>
      <c r="K8" s="1039" t="s">
        <v>6558</v>
      </c>
      <c r="L8" s="889" t="s">
        <v>42</v>
      </c>
      <c r="M8" s="890" t="s">
        <v>43</v>
      </c>
      <c r="N8" s="891" t="s">
        <v>6559</v>
      </c>
      <c r="O8" s="892" t="s">
        <v>6560</v>
      </c>
      <c r="P8" s="893" t="s">
        <v>6561</v>
      </c>
      <c r="Q8" s="893" t="s">
        <v>6561</v>
      </c>
      <c r="R8" s="894">
        <v>23962.09</v>
      </c>
      <c r="S8" s="1411">
        <v>23962.09</v>
      </c>
      <c r="T8" s="895"/>
      <c r="U8" s="895"/>
      <c r="V8" s="896"/>
      <c r="W8" s="897"/>
    </row>
    <row r="9" spans="1:27" s="39" customFormat="1" ht="12.75" x14ac:dyDescent="0.2">
      <c r="A9" s="33">
        <v>0</v>
      </c>
      <c r="B9" s="881">
        <v>2</v>
      </c>
      <c r="C9" s="882">
        <v>14</v>
      </c>
      <c r="D9" s="882" t="s">
        <v>25</v>
      </c>
      <c r="E9" s="882">
        <v>6409</v>
      </c>
      <c r="F9" s="882">
        <v>5213</v>
      </c>
      <c r="G9" s="882" t="s">
        <v>25</v>
      </c>
      <c r="H9" s="882">
        <v>1523</v>
      </c>
      <c r="I9" s="898" t="s">
        <v>26</v>
      </c>
      <c r="J9" s="882">
        <v>203</v>
      </c>
      <c r="K9" s="1040">
        <v>28353242</v>
      </c>
      <c r="L9" s="899" t="s">
        <v>27</v>
      </c>
      <c r="M9" s="900" t="s">
        <v>28</v>
      </c>
      <c r="N9" s="901" t="s">
        <v>29</v>
      </c>
      <c r="O9" s="882" t="s">
        <v>30</v>
      </c>
      <c r="P9" s="902">
        <v>45016</v>
      </c>
      <c r="Q9" s="902">
        <v>45046</v>
      </c>
      <c r="R9" s="903">
        <v>14800000</v>
      </c>
      <c r="S9" s="36"/>
      <c r="T9" s="904">
        <v>14800000</v>
      </c>
      <c r="U9" s="904"/>
      <c r="V9" s="904"/>
      <c r="W9" s="1172">
        <v>14800000</v>
      </c>
      <c r="X9" s="37"/>
      <c r="Y9" s="37"/>
      <c r="Z9" s="38"/>
      <c r="AA9" s="37"/>
    </row>
    <row r="10" spans="1:27" s="43" customFormat="1" ht="12.75" x14ac:dyDescent="0.2">
      <c r="A10" s="33">
        <v>0</v>
      </c>
      <c r="B10" s="881">
        <v>3</v>
      </c>
      <c r="C10" s="882">
        <v>7</v>
      </c>
      <c r="D10" s="882" t="s">
        <v>25</v>
      </c>
      <c r="E10" s="882">
        <v>3419</v>
      </c>
      <c r="F10" s="882">
        <v>5213</v>
      </c>
      <c r="G10" s="882" t="s">
        <v>25</v>
      </c>
      <c r="H10" s="882">
        <v>1488</v>
      </c>
      <c r="I10" s="882" t="s">
        <v>26</v>
      </c>
      <c r="J10" s="882">
        <v>999</v>
      </c>
      <c r="K10" s="975">
        <v>6323375</v>
      </c>
      <c r="L10" s="889" t="s">
        <v>31</v>
      </c>
      <c r="M10" s="882" t="s">
        <v>32</v>
      </c>
      <c r="N10" s="889" t="s">
        <v>33</v>
      </c>
      <c r="O10" s="882" t="s">
        <v>30</v>
      </c>
      <c r="P10" s="893">
        <v>44620</v>
      </c>
      <c r="Q10" s="893">
        <v>44681</v>
      </c>
      <c r="R10" s="913">
        <v>10000000</v>
      </c>
      <c r="S10" s="913">
        <v>10000000</v>
      </c>
      <c r="T10" s="908"/>
      <c r="U10" s="908"/>
      <c r="V10" s="908"/>
      <c r="W10" s="976"/>
    </row>
    <row r="11" spans="1:27" s="43" customFormat="1" ht="12.75" x14ac:dyDescent="0.2">
      <c r="A11" s="33">
        <v>1105</v>
      </c>
      <c r="B11" s="881">
        <v>4</v>
      </c>
      <c r="C11" s="550">
        <v>20</v>
      </c>
      <c r="D11" s="882" t="s">
        <v>25</v>
      </c>
      <c r="E11" s="550">
        <v>4351</v>
      </c>
      <c r="F11" s="550">
        <v>5213</v>
      </c>
      <c r="G11" s="882" t="s">
        <v>25</v>
      </c>
      <c r="H11" s="550">
        <v>1105</v>
      </c>
      <c r="I11" s="550" t="s">
        <v>26</v>
      </c>
      <c r="J11" s="550">
        <v>203</v>
      </c>
      <c r="K11" s="1042">
        <v>27681866</v>
      </c>
      <c r="L11" s="601" t="s">
        <v>34</v>
      </c>
      <c r="M11" s="919" t="s">
        <v>28</v>
      </c>
      <c r="N11" s="601" t="s">
        <v>35</v>
      </c>
      <c r="O11" s="882" t="s">
        <v>30</v>
      </c>
      <c r="P11" s="533">
        <v>44926</v>
      </c>
      <c r="Q11" s="533">
        <v>44953</v>
      </c>
      <c r="R11" s="829">
        <v>349900</v>
      </c>
      <c r="S11" s="829">
        <v>349900</v>
      </c>
      <c r="T11" s="908"/>
      <c r="U11" s="908"/>
      <c r="V11" s="908"/>
      <c r="W11" s="976"/>
    </row>
    <row r="12" spans="1:27" s="43" customFormat="1" ht="25.5" x14ac:dyDescent="0.2">
      <c r="A12" s="33">
        <v>1105</v>
      </c>
      <c r="B12" s="881">
        <v>5</v>
      </c>
      <c r="C12" s="550">
        <v>20</v>
      </c>
      <c r="D12" s="882" t="s">
        <v>25</v>
      </c>
      <c r="E12" s="550">
        <v>4358</v>
      </c>
      <c r="F12" s="550">
        <v>5213</v>
      </c>
      <c r="G12" s="882" t="s">
        <v>25</v>
      </c>
      <c r="H12" s="550">
        <v>1105</v>
      </c>
      <c r="I12" s="550" t="s">
        <v>26</v>
      </c>
      <c r="J12" s="550">
        <v>404</v>
      </c>
      <c r="K12" s="1042">
        <v>63488329</v>
      </c>
      <c r="L12" s="601" t="s">
        <v>36</v>
      </c>
      <c r="M12" s="919" t="s">
        <v>37</v>
      </c>
      <c r="N12" s="601" t="s">
        <v>38</v>
      </c>
      <c r="O12" s="882" t="s">
        <v>30</v>
      </c>
      <c r="P12" s="533">
        <v>44926</v>
      </c>
      <c r="Q12" s="533">
        <v>44953</v>
      </c>
      <c r="R12" s="829">
        <v>307000</v>
      </c>
      <c r="S12" s="829">
        <v>307000</v>
      </c>
      <c r="T12" s="908"/>
      <c r="U12" s="908"/>
      <c r="V12" s="908"/>
      <c r="W12" s="976"/>
    </row>
    <row r="13" spans="1:27" s="43" customFormat="1" ht="12.75" x14ac:dyDescent="0.2">
      <c r="A13" s="33">
        <v>1105</v>
      </c>
      <c r="B13" s="881">
        <v>6</v>
      </c>
      <c r="C13" s="550">
        <v>20</v>
      </c>
      <c r="D13" s="882" t="s">
        <v>25</v>
      </c>
      <c r="E13" s="550">
        <v>4354</v>
      </c>
      <c r="F13" s="550">
        <v>5213</v>
      </c>
      <c r="G13" s="882" t="s">
        <v>25</v>
      </c>
      <c r="H13" s="550">
        <v>1105</v>
      </c>
      <c r="I13" s="550" t="s">
        <v>26</v>
      </c>
      <c r="J13" s="550">
        <v>317</v>
      </c>
      <c r="K13" s="1042">
        <v>29356865</v>
      </c>
      <c r="L13" s="601" t="s">
        <v>39</v>
      </c>
      <c r="M13" s="919" t="s">
        <v>40</v>
      </c>
      <c r="N13" s="601" t="s">
        <v>41</v>
      </c>
      <c r="O13" s="882" t="s">
        <v>30</v>
      </c>
      <c r="P13" s="533">
        <v>44926</v>
      </c>
      <c r="Q13" s="533">
        <v>44953</v>
      </c>
      <c r="R13" s="829">
        <v>136200</v>
      </c>
      <c r="S13" s="829">
        <v>136200</v>
      </c>
      <c r="T13" s="908"/>
      <c r="U13" s="908"/>
      <c r="V13" s="908"/>
      <c r="W13" s="976"/>
    </row>
    <row r="14" spans="1:27" s="43" customFormat="1" ht="25.5" x14ac:dyDescent="0.2">
      <c r="A14" s="33">
        <v>0</v>
      </c>
      <c r="B14" s="881">
        <v>7</v>
      </c>
      <c r="C14" s="882">
        <v>5</v>
      </c>
      <c r="D14" s="882" t="s">
        <v>25</v>
      </c>
      <c r="E14" s="882">
        <v>2125</v>
      </c>
      <c r="F14" s="882">
        <v>5213</v>
      </c>
      <c r="G14" s="882" t="s">
        <v>25</v>
      </c>
      <c r="H14" s="882">
        <v>1147</v>
      </c>
      <c r="I14" s="882" t="s">
        <v>26</v>
      </c>
      <c r="J14" s="882">
        <v>309</v>
      </c>
      <c r="K14" s="1043">
        <v>2277387</v>
      </c>
      <c r="L14" s="889" t="s">
        <v>42</v>
      </c>
      <c r="M14" s="882" t="s">
        <v>43</v>
      </c>
      <c r="N14" s="889" t="s">
        <v>44</v>
      </c>
      <c r="O14" s="882" t="s">
        <v>45</v>
      </c>
      <c r="P14" s="893">
        <v>44985</v>
      </c>
      <c r="Q14" s="893">
        <v>45107</v>
      </c>
      <c r="R14" s="913">
        <v>12500000</v>
      </c>
      <c r="S14" s="1062"/>
      <c r="T14" s="1062">
        <v>12500000</v>
      </c>
      <c r="U14" s="1062"/>
      <c r="V14" s="1062"/>
      <c r="W14" s="1063">
        <v>12500000</v>
      </c>
    </row>
    <row r="15" spans="1:27" s="43" customFormat="1" ht="12.75" x14ac:dyDescent="0.2">
      <c r="A15" s="33">
        <v>0</v>
      </c>
      <c r="B15" s="881">
        <v>8</v>
      </c>
      <c r="C15" s="882">
        <v>5</v>
      </c>
      <c r="D15" s="882" t="s">
        <v>25</v>
      </c>
      <c r="E15" s="882">
        <v>2125</v>
      </c>
      <c r="F15" s="882">
        <v>6313</v>
      </c>
      <c r="G15" s="882" t="s">
        <v>25</v>
      </c>
      <c r="H15" s="882">
        <v>1147</v>
      </c>
      <c r="I15" s="882" t="s">
        <v>26</v>
      </c>
      <c r="J15" s="882">
        <v>309</v>
      </c>
      <c r="K15" s="1043">
        <v>2277387</v>
      </c>
      <c r="L15" s="889" t="s">
        <v>42</v>
      </c>
      <c r="M15" s="882" t="s">
        <v>43</v>
      </c>
      <c r="N15" s="889" t="s">
        <v>44</v>
      </c>
      <c r="O15" s="882" t="s">
        <v>46</v>
      </c>
      <c r="P15" s="893">
        <v>44985</v>
      </c>
      <c r="Q15" s="893">
        <v>45107</v>
      </c>
      <c r="R15" s="913">
        <v>500000</v>
      </c>
      <c r="S15" s="913">
        <v>500000</v>
      </c>
      <c r="T15" s="908"/>
      <c r="U15" s="908"/>
      <c r="V15" s="908"/>
      <c r="W15" s="976"/>
    </row>
    <row r="16" spans="1:27" s="43" customFormat="1" ht="12.75" x14ac:dyDescent="0.2">
      <c r="A16" s="45">
        <v>0</v>
      </c>
      <c r="B16" s="881">
        <v>9</v>
      </c>
      <c r="C16" s="882">
        <v>14</v>
      </c>
      <c r="D16" s="882" t="s">
        <v>25</v>
      </c>
      <c r="E16" s="882">
        <v>2341</v>
      </c>
      <c r="F16" s="882">
        <v>5212</v>
      </c>
      <c r="G16" s="882" t="s">
        <v>25</v>
      </c>
      <c r="H16" s="882">
        <v>1540</v>
      </c>
      <c r="I16" s="882" t="s">
        <v>47</v>
      </c>
      <c r="J16" s="882">
        <v>510</v>
      </c>
      <c r="K16" s="975">
        <v>72338008</v>
      </c>
      <c r="L16" s="908" t="s">
        <v>48</v>
      </c>
      <c r="M16" s="882" t="s">
        <v>49</v>
      </c>
      <c r="N16" s="908" t="s">
        <v>50</v>
      </c>
      <c r="O16" s="882" t="s">
        <v>51</v>
      </c>
      <c r="P16" s="893" t="s">
        <v>52</v>
      </c>
      <c r="Q16" s="893" t="s">
        <v>52</v>
      </c>
      <c r="R16" s="915">
        <v>100000</v>
      </c>
      <c r="S16" s="915">
        <v>100000</v>
      </c>
      <c r="T16" s="908"/>
      <c r="U16" s="908"/>
      <c r="V16" s="908"/>
      <c r="W16" s="976"/>
    </row>
    <row r="17" spans="1:27" s="50" customFormat="1" ht="12.75" x14ac:dyDescent="0.2">
      <c r="A17" s="47">
        <v>0</v>
      </c>
      <c r="B17" s="881">
        <v>10</v>
      </c>
      <c r="C17" s="882">
        <v>14</v>
      </c>
      <c r="D17" s="882" t="s">
        <v>25</v>
      </c>
      <c r="E17" s="882">
        <v>3419</v>
      </c>
      <c r="F17" s="882">
        <v>5213</v>
      </c>
      <c r="G17" s="882" t="s">
        <v>25</v>
      </c>
      <c r="H17" s="882">
        <v>1003</v>
      </c>
      <c r="I17" s="882" t="s">
        <v>26</v>
      </c>
      <c r="J17" s="882">
        <v>999</v>
      </c>
      <c r="K17" s="711">
        <v>11847409</v>
      </c>
      <c r="L17" s="489" t="s">
        <v>53</v>
      </c>
      <c r="M17" s="882" t="s">
        <v>32</v>
      </c>
      <c r="N17" s="489" t="s">
        <v>54</v>
      </c>
      <c r="O17" s="898" t="s">
        <v>55</v>
      </c>
      <c r="P17" s="917">
        <v>44804</v>
      </c>
      <c r="Q17" s="917">
        <v>44834</v>
      </c>
      <c r="R17" s="915">
        <v>120000</v>
      </c>
      <c r="S17" s="915">
        <v>120000</v>
      </c>
      <c r="T17" s="918"/>
      <c r="U17" s="918"/>
      <c r="V17" s="918"/>
      <c r="W17" s="981"/>
      <c r="X17" s="49"/>
      <c r="Y17" s="49"/>
      <c r="Z17" s="49"/>
      <c r="AA17" s="49"/>
    </row>
    <row r="18" spans="1:27" s="50" customFormat="1" ht="12.75" x14ac:dyDescent="0.2">
      <c r="A18" s="47">
        <v>0</v>
      </c>
      <c r="B18" s="881">
        <v>11</v>
      </c>
      <c r="C18" s="882">
        <v>14</v>
      </c>
      <c r="D18" s="882" t="s">
        <v>25</v>
      </c>
      <c r="E18" s="882">
        <v>3900</v>
      </c>
      <c r="F18" s="882">
        <v>5212</v>
      </c>
      <c r="G18" s="882" t="s">
        <v>25</v>
      </c>
      <c r="H18" s="882">
        <v>1003</v>
      </c>
      <c r="I18" s="882" t="s">
        <v>47</v>
      </c>
      <c r="J18" s="882">
        <v>102</v>
      </c>
      <c r="K18" s="711">
        <v>76672433</v>
      </c>
      <c r="L18" s="489" t="s">
        <v>56</v>
      </c>
      <c r="M18" s="882" t="s">
        <v>57</v>
      </c>
      <c r="N18" s="489" t="s">
        <v>58</v>
      </c>
      <c r="O18" s="898" t="s">
        <v>55</v>
      </c>
      <c r="P18" s="917">
        <v>44865</v>
      </c>
      <c r="Q18" s="917">
        <v>44895</v>
      </c>
      <c r="R18" s="915">
        <v>25000</v>
      </c>
      <c r="S18" s="915">
        <v>25000</v>
      </c>
      <c r="T18" s="918"/>
      <c r="U18" s="918"/>
      <c r="V18" s="918"/>
      <c r="W18" s="981"/>
      <c r="X18" s="49"/>
      <c r="Y18" s="49"/>
      <c r="Z18" s="49"/>
      <c r="AA18" s="49"/>
    </row>
    <row r="19" spans="1:27" s="50" customFormat="1" ht="12.75" x14ac:dyDescent="0.2">
      <c r="A19" s="47">
        <v>1123</v>
      </c>
      <c r="B19" s="881">
        <v>12</v>
      </c>
      <c r="C19" s="882">
        <v>5</v>
      </c>
      <c r="D19" s="882" t="s">
        <v>25</v>
      </c>
      <c r="E19" s="882">
        <v>2143</v>
      </c>
      <c r="F19" s="882">
        <v>5213</v>
      </c>
      <c r="G19" s="882" t="s">
        <v>25</v>
      </c>
      <c r="H19" s="882">
        <v>1123</v>
      </c>
      <c r="I19" s="882" t="s">
        <v>26</v>
      </c>
      <c r="J19" s="882">
        <v>102</v>
      </c>
      <c r="K19" s="711">
        <v>27680231</v>
      </c>
      <c r="L19" s="489" t="s">
        <v>59</v>
      </c>
      <c r="M19" s="882" t="s">
        <v>60</v>
      </c>
      <c r="N19" s="489" t="s">
        <v>61</v>
      </c>
      <c r="O19" s="898" t="s">
        <v>62</v>
      </c>
      <c r="P19" s="917">
        <v>44926</v>
      </c>
      <c r="Q19" s="917">
        <v>44957</v>
      </c>
      <c r="R19" s="915">
        <v>33790</v>
      </c>
      <c r="S19" s="915">
        <v>33790</v>
      </c>
      <c r="T19" s="918"/>
      <c r="U19" s="918"/>
      <c r="V19" s="918"/>
      <c r="W19" s="981"/>
      <c r="X19" s="49"/>
      <c r="Y19" s="49"/>
      <c r="Z19" s="49"/>
      <c r="AA19" s="49"/>
    </row>
    <row r="20" spans="1:27" s="50" customFormat="1" ht="12.75" x14ac:dyDescent="0.2">
      <c r="A20" s="47">
        <v>1123</v>
      </c>
      <c r="B20" s="881">
        <v>13</v>
      </c>
      <c r="C20" s="882">
        <v>5</v>
      </c>
      <c r="D20" s="882" t="s">
        <v>25</v>
      </c>
      <c r="E20" s="882">
        <v>2143</v>
      </c>
      <c r="F20" s="882">
        <v>5213</v>
      </c>
      <c r="G20" s="882" t="s">
        <v>25</v>
      </c>
      <c r="H20" s="882">
        <v>1123</v>
      </c>
      <c r="I20" s="882" t="s">
        <v>26</v>
      </c>
      <c r="J20" s="882">
        <v>404</v>
      </c>
      <c r="K20" s="711">
        <v>9203061</v>
      </c>
      <c r="L20" s="489" t="s">
        <v>63</v>
      </c>
      <c r="M20" s="882" t="s">
        <v>64</v>
      </c>
      <c r="N20" s="489" t="s">
        <v>65</v>
      </c>
      <c r="O20" s="898" t="s">
        <v>62</v>
      </c>
      <c r="P20" s="917">
        <v>44926</v>
      </c>
      <c r="Q20" s="917">
        <v>44957</v>
      </c>
      <c r="R20" s="915">
        <v>50000</v>
      </c>
      <c r="S20" s="915">
        <v>50000</v>
      </c>
      <c r="T20" s="918"/>
      <c r="U20" s="918"/>
      <c r="V20" s="918"/>
      <c r="W20" s="981"/>
      <c r="X20" s="49"/>
      <c r="Y20" s="49"/>
      <c r="Z20" s="49"/>
      <c r="AA20" s="49"/>
    </row>
    <row r="21" spans="1:27" s="50" customFormat="1" ht="38.25" x14ac:dyDescent="0.2">
      <c r="A21" s="47">
        <v>1123</v>
      </c>
      <c r="B21" s="881">
        <v>14</v>
      </c>
      <c r="C21" s="882">
        <v>5</v>
      </c>
      <c r="D21" s="882" t="s">
        <v>25</v>
      </c>
      <c r="E21" s="882">
        <v>2143</v>
      </c>
      <c r="F21" s="882">
        <v>5212</v>
      </c>
      <c r="G21" s="882" t="s">
        <v>25</v>
      </c>
      <c r="H21" s="882">
        <v>1123</v>
      </c>
      <c r="I21" s="882" t="s">
        <v>66</v>
      </c>
      <c r="J21" s="882">
        <v>102</v>
      </c>
      <c r="K21" s="711">
        <v>18544070</v>
      </c>
      <c r="L21" s="489" t="s">
        <v>67</v>
      </c>
      <c r="M21" s="882" t="s">
        <v>68</v>
      </c>
      <c r="N21" s="489" t="s">
        <v>69</v>
      </c>
      <c r="O21" s="898" t="s">
        <v>62</v>
      </c>
      <c r="P21" s="917">
        <v>44926</v>
      </c>
      <c r="Q21" s="917">
        <v>44957</v>
      </c>
      <c r="R21" s="915">
        <v>33790</v>
      </c>
      <c r="S21" s="915">
        <v>33790</v>
      </c>
      <c r="T21" s="918"/>
      <c r="U21" s="918"/>
      <c r="V21" s="918"/>
      <c r="W21" s="981"/>
      <c r="X21" s="49"/>
      <c r="Y21" s="49"/>
      <c r="Z21" s="49"/>
      <c r="AA21" s="49"/>
    </row>
    <row r="22" spans="1:27" s="50" customFormat="1" ht="12.75" x14ac:dyDescent="0.2">
      <c r="A22" s="47">
        <v>1123</v>
      </c>
      <c r="B22" s="881">
        <v>15</v>
      </c>
      <c r="C22" s="882">
        <v>5</v>
      </c>
      <c r="D22" s="882" t="s">
        <v>25</v>
      </c>
      <c r="E22" s="882">
        <v>2143</v>
      </c>
      <c r="F22" s="882">
        <v>5213</v>
      </c>
      <c r="G22" s="882" t="s">
        <v>25</v>
      </c>
      <c r="H22" s="882">
        <v>1123</v>
      </c>
      <c r="I22" s="882" t="s">
        <v>26</v>
      </c>
      <c r="J22" s="882">
        <v>999</v>
      </c>
      <c r="K22" s="711">
        <v>28625790</v>
      </c>
      <c r="L22" s="489" t="s">
        <v>70</v>
      </c>
      <c r="M22" s="882" t="s">
        <v>71</v>
      </c>
      <c r="N22" s="489" t="s">
        <v>72</v>
      </c>
      <c r="O22" s="898" t="s">
        <v>62</v>
      </c>
      <c r="P22" s="917">
        <v>44926</v>
      </c>
      <c r="Q22" s="917">
        <v>44957</v>
      </c>
      <c r="R22" s="915">
        <v>50000</v>
      </c>
      <c r="S22" s="915">
        <v>50000</v>
      </c>
      <c r="T22" s="918"/>
      <c r="U22" s="918"/>
      <c r="V22" s="918"/>
      <c r="W22" s="981"/>
      <c r="X22" s="49"/>
      <c r="Y22" s="49"/>
      <c r="Z22" s="49"/>
      <c r="AA22" s="49"/>
    </row>
    <row r="23" spans="1:27" s="50" customFormat="1" ht="12.75" x14ac:dyDescent="0.2">
      <c r="A23" s="47">
        <v>1123</v>
      </c>
      <c r="B23" s="881">
        <v>16</v>
      </c>
      <c r="C23" s="882">
        <v>5</v>
      </c>
      <c r="D23" s="882" t="s">
        <v>25</v>
      </c>
      <c r="E23" s="882">
        <v>2143</v>
      </c>
      <c r="F23" s="882">
        <v>5213</v>
      </c>
      <c r="G23" s="882" t="s">
        <v>25</v>
      </c>
      <c r="H23" s="882">
        <v>1123</v>
      </c>
      <c r="I23" s="882" t="s">
        <v>26</v>
      </c>
      <c r="J23" s="882">
        <v>404</v>
      </c>
      <c r="K23" s="711">
        <v>25578596</v>
      </c>
      <c r="L23" s="489" t="s">
        <v>73</v>
      </c>
      <c r="M23" s="882" t="s">
        <v>74</v>
      </c>
      <c r="N23" s="489" t="s">
        <v>75</v>
      </c>
      <c r="O23" s="898" t="s">
        <v>62</v>
      </c>
      <c r="P23" s="917">
        <v>44926</v>
      </c>
      <c r="Q23" s="917">
        <v>44957</v>
      </c>
      <c r="R23" s="915">
        <v>33790</v>
      </c>
      <c r="S23" s="915">
        <v>33790</v>
      </c>
      <c r="T23" s="918"/>
      <c r="U23" s="918"/>
      <c r="V23" s="918"/>
      <c r="W23" s="981"/>
      <c r="X23" s="49"/>
      <c r="Y23" s="49"/>
      <c r="Z23" s="49"/>
      <c r="AA23" s="49"/>
    </row>
    <row r="24" spans="1:27" s="50" customFormat="1" ht="12.75" x14ac:dyDescent="0.2">
      <c r="A24" s="47">
        <v>1123</v>
      </c>
      <c r="B24" s="881">
        <v>17</v>
      </c>
      <c r="C24" s="882">
        <v>5</v>
      </c>
      <c r="D24" s="882" t="s">
        <v>25</v>
      </c>
      <c r="E24" s="882">
        <v>2143</v>
      </c>
      <c r="F24" s="882">
        <v>5213</v>
      </c>
      <c r="G24" s="882" t="s">
        <v>25</v>
      </c>
      <c r="H24" s="882">
        <v>1123</v>
      </c>
      <c r="I24" s="882" t="s">
        <v>26</v>
      </c>
      <c r="J24" s="882">
        <v>506</v>
      </c>
      <c r="K24" s="711">
        <v>26256517</v>
      </c>
      <c r="L24" s="489" t="s">
        <v>76</v>
      </c>
      <c r="M24" s="882" t="s">
        <v>77</v>
      </c>
      <c r="N24" s="489" t="s">
        <v>78</v>
      </c>
      <c r="O24" s="898" t="s">
        <v>62</v>
      </c>
      <c r="P24" s="917">
        <v>44926</v>
      </c>
      <c r="Q24" s="917">
        <v>44957</v>
      </c>
      <c r="R24" s="915">
        <v>50000</v>
      </c>
      <c r="S24" s="915">
        <v>50000</v>
      </c>
      <c r="T24" s="918"/>
      <c r="U24" s="918"/>
      <c r="V24" s="918"/>
      <c r="W24" s="981"/>
      <c r="X24" s="49"/>
      <c r="Y24" s="49"/>
      <c r="Z24" s="49"/>
      <c r="AA24" s="49"/>
    </row>
    <row r="25" spans="1:27" s="50" customFormat="1" ht="12.75" x14ac:dyDescent="0.2">
      <c r="A25" s="47">
        <v>1627</v>
      </c>
      <c r="B25" s="881">
        <v>18</v>
      </c>
      <c r="C25" s="882">
        <v>5</v>
      </c>
      <c r="D25" s="882" t="s">
        <v>25</v>
      </c>
      <c r="E25" s="882">
        <v>2219</v>
      </c>
      <c r="F25" s="882">
        <v>5213</v>
      </c>
      <c r="G25" s="882" t="s">
        <v>25</v>
      </c>
      <c r="H25" s="882">
        <v>1627</v>
      </c>
      <c r="I25" s="882" t="s">
        <v>26</v>
      </c>
      <c r="J25" s="882">
        <v>102</v>
      </c>
      <c r="K25" s="711">
        <v>26944855</v>
      </c>
      <c r="L25" s="489" t="s">
        <v>79</v>
      </c>
      <c r="M25" s="882" t="s">
        <v>80</v>
      </c>
      <c r="N25" s="489" t="s">
        <v>81</v>
      </c>
      <c r="O25" s="898" t="s">
        <v>62</v>
      </c>
      <c r="P25" s="917">
        <v>44926</v>
      </c>
      <c r="Q25" s="917">
        <v>44957</v>
      </c>
      <c r="R25" s="915">
        <v>52938</v>
      </c>
      <c r="S25" s="915">
        <v>52938</v>
      </c>
      <c r="T25" s="918"/>
      <c r="U25" s="918"/>
      <c r="V25" s="918"/>
      <c r="W25" s="981"/>
      <c r="X25" s="49"/>
      <c r="Y25" s="49"/>
      <c r="Z25" s="49"/>
      <c r="AA25" s="49"/>
    </row>
    <row r="26" spans="1:27" s="50" customFormat="1" ht="12.75" x14ac:dyDescent="0.2">
      <c r="A26" s="47">
        <v>0</v>
      </c>
      <c r="B26" s="881">
        <v>19</v>
      </c>
      <c r="C26" s="882">
        <v>13</v>
      </c>
      <c r="D26" s="882" t="s">
        <v>25</v>
      </c>
      <c r="E26" s="882">
        <v>3312</v>
      </c>
      <c r="F26" s="882">
        <v>5213</v>
      </c>
      <c r="G26" s="882" t="s">
        <v>25</v>
      </c>
      <c r="H26" s="882">
        <v>1374</v>
      </c>
      <c r="I26" s="882" t="s">
        <v>26</v>
      </c>
      <c r="J26" s="882">
        <v>203</v>
      </c>
      <c r="K26" s="711">
        <v>26944596</v>
      </c>
      <c r="L26" s="489" t="s">
        <v>82</v>
      </c>
      <c r="M26" s="882" t="s">
        <v>28</v>
      </c>
      <c r="N26" s="489" t="s">
        <v>83</v>
      </c>
      <c r="O26" s="898" t="s">
        <v>62</v>
      </c>
      <c r="P26" s="917">
        <v>44926</v>
      </c>
      <c r="Q26" s="917">
        <v>44957</v>
      </c>
      <c r="R26" s="915">
        <v>160000</v>
      </c>
      <c r="S26" s="903">
        <v>151918.67000000001</v>
      </c>
      <c r="T26" s="903">
        <v>8081.33</v>
      </c>
      <c r="U26" s="903">
        <v>8081.33</v>
      </c>
      <c r="V26" s="918"/>
      <c r="W26" s="981"/>
      <c r="X26" s="49"/>
      <c r="Y26" s="49"/>
      <c r="Z26" s="49"/>
      <c r="AA26" s="49"/>
    </row>
    <row r="27" spans="1:27" s="50" customFormat="1" ht="12.75" x14ac:dyDescent="0.2">
      <c r="A27" s="47">
        <v>1644</v>
      </c>
      <c r="B27" s="881">
        <v>20</v>
      </c>
      <c r="C27" s="882">
        <v>7</v>
      </c>
      <c r="D27" s="882" t="s">
        <v>25</v>
      </c>
      <c r="E27" s="882">
        <v>3113</v>
      </c>
      <c r="F27" s="882">
        <v>5213</v>
      </c>
      <c r="G27" s="882"/>
      <c r="H27" s="882">
        <v>1644</v>
      </c>
      <c r="I27" s="882" t="s">
        <v>26</v>
      </c>
      <c r="J27" s="882" t="s">
        <v>84</v>
      </c>
      <c r="K27" s="711">
        <v>3972071</v>
      </c>
      <c r="L27" s="489" t="s">
        <v>85</v>
      </c>
      <c r="M27" s="882" t="s">
        <v>28</v>
      </c>
      <c r="N27" s="489" t="s">
        <v>86</v>
      </c>
      <c r="O27" s="898" t="s">
        <v>62</v>
      </c>
      <c r="P27" s="917">
        <v>44926</v>
      </c>
      <c r="Q27" s="917">
        <v>44946</v>
      </c>
      <c r="R27" s="915">
        <v>46000</v>
      </c>
      <c r="S27" s="915">
        <v>46000</v>
      </c>
      <c r="T27" s="918"/>
      <c r="U27" s="918"/>
      <c r="V27" s="918"/>
      <c r="W27" s="981"/>
      <c r="X27" s="49"/>
      <c r="Y27" s="49"/>
      <c r="Z27" s="49"/>
      <c r="AA27" s="49"/>
    </row>
    <row r="28" spans="1:27" s="43" customFormat="1" ht="25.5" x14ac:dyDescent="0.2">
      <c r="A28" s="33">
        <v>1220</v>
      </c>
      <c r="B28" s="881">
        <v>21</v>
      </c>
      <c r="C28" s="882">
        <v>8</v>
      </c>
      <c r="D28" s="882" t="s">
        <v>25</v>
      </c>
      <c r="E28" s="882">
        <v>3545</v>
      </c>
      <c r="F28" s="882">
        <v>5213</v>
      </c>
      <c r="G28" s="882" t="s">
        <v>25</v>
      </c>
      <c r="H28" s="882">
        <v>1220</v>
      </c>
      <c r="I28" s="882" t="s">
        <v>87</v>
      </c>
      <c r="J28" s="550">
        <v>506</v>
      </c>
      <c r="K28" s="711">
        <v>28319834</v>
      </c>
      <c r="L28" s="489" t="s">
        <v>88</v>
      </c>
      <c r="M28" s="919" t="s">
        <v>89</v>
      </c>
      <c r="N28" s="489" t="s">
        <v>90</v>
      </c>
      <c r="O28" s="883" t="s">
        <v>62</v>
      </c>
      <c r="P28" s="917">
        <v>44926</v>
      </c>
      <c r="Q28" s="917">
        <v>44957</v>
      </c>
      <c r="R28" s="913">
        <v>100000</v>
      </c>
      <c r="S28" s="913">
        <v>100000</v>
      </c>
      <c r="T28" s="908"/>
      <c r="U28" s="908"/>
      <c r="V28" s="908"/>
      <c r="W28" s="976"/>
    </row>
    <row r="29" spans="1:27" s="50" customFormat="1" ht="12.75" x14ac:dyDescent="0.2">
      <c r="A29" s="47">
        <v>0</v>
      </c>
      <c r="B29" s="881">
        <v>22</v>
      </c>
      <c r="C29" s="882">
        <v>8</v>
      </c>
      <c r="D29" s="882" t="s">
        <v>25</v>
      </c>
      <c r="E29" s="882">
        <v>3599</v>
      </c>
      <c r="F29" s="882">
        <v>5213</v>
      </c>
      <c r="G29" s="882" t="s">
        <v>25</v>
      </c>
      <c r="H29" s="882">
        <v>1003</v>
      </c>
      <c r="I29" s="882" t="s">
        <v>26</v>
      </c>
      <c r="J29" s="882">
        <v>203</v>
      </c>
      <c r="K29" s="711" t="s">
        <v>91</v>
      </c>
      <c r="L29" s="489" t="s">
        <v>92</v>
      </c>
      <c r="M29" s="882" t="s">
        <v>28</v>
      </c>
      <c r="N29" s="489" t="s">
        <v>93</v>
      </c>
      <c r="O29" s="898" t="s">
        <v>94</v>
      </c>
      <c r="P29" s="917">
        <v>44926</v>
      </c>
      <c r="Q29" s="917">
        <v>44985</v>
      </c>
      <c r="R29" s="915">
        <v>50000</v>
      </c>
      <c r="S29" s="915">
        <v>50000</v>
      </c>
      <c r="T29" s="918"/>
      <c r="U29" s="918"/>
      <c r="V29" s="918"/>
      <c r="W29" s="981"/>
      <c r="X29" s="49"/>
      <c r="Y29" s="49"/>
      <c r="Z29" s="49"/>
      <c r="AA29" s="49"/>
    </row>
    <row r="30" spans="1:27" s="50" customFormat="1" ht="24" customHeight="1" x14ac:dyDescent="0.2">
      <c r="A30" s="34">
        <v>0</v>
      </c>
      <c r="B30" s="881">
        <v>23</v>
      </c>
      <c r="C30" s="882">
        <v>14</v>
      </c>
      <c r="D30" s="882" t="s">
        <v>25</v>
      </c>
      <c r="E30" s="882">
        <v>3312</v>
      </c>
      <c r="F30" s="882">
        <v>5213</v>
      </c>
      <c r="G30" s="882" t="s">
        <v>25</v>
      </c>
      <c r="H30" s="882">
        <v>1003</v>
      </c>
      <c r="I30" s="882" t="s">
        <v>26</v>
      </c>
      <c r="J30" s="882">
        <v>203</v>
      </c>
      <c r="K30" s="1043" t="s">
        <v>95</v>
      </c>
      <c r="L30" s="922" t="s">
        <v>96</v>
      </c>
      <c r="M30" s="882" t="s">
        <v>28</v>
      </c>
      <c r="N30" s="922" t="s">
        <v>97</v>
      </c>
      <c r="O30" s="898" t="s">
        <v>94</v>
      </c>
      <c r="P30" s="917">
        <v>44834</v>
      </c>
      <c r="Q30" s="917">
        <v>44865</v>
      </c>
      <c r="R30" s="915">
        <v>140000</v>
      </c>
      <c r="S30" s="921">
        <v>115587.22</v>
      </c>
      <c r="T30" s="921">
        <v>24412.78</v>
      </c>
      <c r="U30" s="921"/>
      <c r="V30" s="921">
        <v>24412.78</v>
      </c>
      <c r="W30" s="982"/>
    </row>
    <row r="31" spans="1:27" s="43" customFormat="1" ht="25.5" customHeight="1" x14ac:dyDescent="0.2">
      <c r="A31" s="47">
        <v>1368</v>
      </c>
      <c r="B31" s="881">
        <v>24</v>
      </c>
      <c r="C31" s="882">
        <v>13</v>
      </c>
      <c r="D31" s="882" t="s">
        <v>25</v>
      </c>
      <c r="E31" s="882">
        <v>3319</v>
      </c>
      <c r="F31" s="882">
        <v>5212</v>
      </c>
      <c r="G31" s="882" t="s">
        <v>25</v>
      </c>
      <c r="H31" s="882">
        <v>1368</v>
      </c>
      <c r="I31" s="882" t="s">
        <v>47</v>
      </c>
      <c r="J31" s="882">
        <v>203</v>
      </c>
      <c r="K31" s="711" t="s">
        <v>98</v>
      </c>
      <c r="L31" s="489" t="s">
        <v>99</v>
      </c>
      <c r="M31" s="882" t="s">
        <v>28</v>
      </c>
      <c r="N31" s="489" t="s">
        <v>100</v>
      </c>
      <c r="O31" s="898" t="s">
        <v>94</v>
      </c>
      <c r="P31" s="917">
        <v>44926</v>
      </c>
      <c r="Q31" s="917">
        <v>44957</v>
      </c>
      <c r="R31" s="915">
        <v>36000</v>
      </c>
      <c r="S31" s="915">
        <v>36000</v>
      </c>
      <c r="T31" s="918"/>
      <c r="U31" s="918"/>
      <c r="V31" s="918"/>
      <c r="W31" s="981"/>
      <c r="X31" s="52"/>
      <c r="Y31" s="52"/>
      <c r="Z31" s="52"/>
      <c r="AA31" s="52"/>
    </row>
    <row r="32" spans="1:27" s="50" customFormat="1" ht="25.5" customHeight="1" x14ac:dyDescent="0.2">
      <c r="A32" s="47">
        <v>1368</v>
      </c>
      <c r="B32" s="881">
        <v>25</v>
      </c>
      <c r="C32" s="882">
        <v>13</v>
      </c>
      <c r="D32" s="882" t="s">
        <v>25</v>
      </c>
      <c r="E32" s="882">
        <v>3311</v>
      </c>
      <c r="F32" s="882">
        <v>5212</v>
      </c>
      <c r="G32" s="882" t="s">
        <v>25</v>
      </c>
      <c r="H32" s="882">
        <v>1368</v>
      </c>
      <c r="I32" s="882" t="s">
        <v>47</v>
      </c>
      <c r="J32" s="882">
        <v>203</v>
      </c>
      <c r="K32" s="711">
        <v>61423505</v>
      </c>
      <c r="L32" s="489" t="s">
        <v>101</v>
      </c>
      <c r="M32" s="882" t="s">
        <v>28</v>
      </c>
      <c r="N32" s="489" t="s">
        <v>102</v>
      </c>
      <c r="O32" s="898" t="s">
        <v>94</v>
      </c>
      <c r="P32" s="917">
        <v>44926</v>
      </c>
      <c r="Q32" s="917">
        <v>44957</v>
      </c>
      <c r="R32" s="915">
        <v>66000</v>
      </c>
      <c r="S32" s="915">
        <v>66000</v>
      </c>
      <c r="T32" s="918"/>
      <c r="U32" s="918"/>
      <c r="V32" s="918"/>
      <c r="W32" s="981"/>
      <c r="X32" s="49"/>
      <c r="Y32" s="49"/>
      <c r="Z32" s="49"/>
      <c r="AA32" s="49"/>
    </row>
    <row r="33" spans="1:27" s="50" customFormat="1" ht="25.5" customHeight="1" x14ac:dyDescent="0.2">
      <c r="A33" s="47">
        <v>1368</v>
      </c>
      <c r="B33" s="881">
        <v>26</v>
      </c>
      <c r="C33" s="882">
        <v>13</v>
      </c>
      <c r="D33" s="882" t="s">
        <v>25</v>
      </c>
      <c r="E33" s="882">
        <v>3312</v>
      </c>
      <c r="F33" s="882">
        <v>5212</v>
      </c>
      <c r="G33" s="882" t="s">
        <v>25</v>
      </c>
      <c r="H33" s="882">
        <v>1368</v>
      </c>
      <c r="I33" s="882" t="s">
        <v>47</v>
      </c>
      <c r="J33" s="882">
        <v>518</v>
      </c>
      <c r="K33" s="711">
        <v>49424757</v>
      </c>
      <c r="L33" s="489" t="s">
        <v>103</v>
      </c>
      <c r="M33" s="882" t="s">
        <v>104</v>
      </c>
      <c r="N33" s="489" t="s">
        <v>105</v>
      </c>
      <c r="O33" s="898" t="s">
        <v>94</v>
      </c>
      <c r="P33" s="917">
        <v>44926</v>
      </c>
      <c r="Q33" s="917">
        <v>44957</v>
      </c>
      <c r="R33" s="915">
        <v>20000</v>
      </c>
      <c r="S33" s="915">
        <v>20000</v>
      </c>
      <c r="T33" s="918"/>
      <c r="U33" s="918"/>
      <c r="V33" s="918"/>
      <c r="W33" s="981"/>
      <c r="X33" s="49"/>
      <c r="Y33" s="49"/>
      <c r="Z33" s="49"/>
      <c r="AA33" s="49"/>
    </row>
    <row r="34" spans="1:27" s="50" customFormat="1" ht="25.5" customHeight="1" x14ac:dyDescent="0.2">
      <c r="A34" s="47">
        <v>1368</v>
      </c>
      <c r="B34" s="881">
        <v>27</v>
      </c>
      <c r="C34" s="882">
        <v>13</v>
      </c>
      <c r="D34" s="882" t="s">
        <v>25</v>
      </c>
      <c r="E34" s="882">
        <v>3312</v>
      </c>
      <c r="F34" s="882">
        <v>5213</v>
      </c>
      <c r="G34" s="882" t="s">
        <v>25</v>
      </c>
      <c r="H34" s="882">
        <v>1368</v>
      </c>
      <c r="I34" s="882" t="s">
        <v>26</v>
      </c>
      <c r="J34" s="882">
        <v>203</v>
      </c>
      <c r="K34" s="711">
        <v>26230666</v>
      </c>
      <c r="L34" s="489" t="s">
        <v>106</v>
      </c>
      <c r="M34" s="882" t="s">
        <v>28</v>
      </c>
      <c r="N34" s="489" t="s">
        <v>107</v>
      </c>
      <c r="O34" s="898" t="s">
        <v>94</v>
      </c>
      <c r="P34" s="917">
        <v>44926</v>
      </c>
      <c r="Q34" s="917">
        <v>44957</v>
      </c>
      <c r="R34" s="915">
        <v>97000</v>
      </c>
      <c r="S34" s="915">
        <v>97000</v>
      </c>
      <c r="T34" s="918"/>
      <c r="U34" s="918"/>
      <c r="V34" s="918"/>
      <c r="W34" s="981"/>
      <c r="X34" s="49"/>
      <c r="Y34" s="49"/>
      <c r="Z34" s="49"/>
      <c r="AA34" s="49"/>
    </row>
    <row r="35" spans="1:27" s="50" customFormat="1" ht="25.5" customHeight="1" x14ac:dyDescent="0.2">
      <c r="A35" s="47">
        <v>1368</v>
      </c>
      <c r="B35" s="881">
        <v>28</v>
      </c>
      <c r="C35" s="882">
        <v>13</v>
      </c>
      <c r="D35" s="882" t="s">
        <v>25</v>
      </c>
      <c r="E35" s="882">
        <v>3312</v>
      </c>
      <c r="F35" s="882">
        <v>5213</v>
      </c>
      <c r="G35" s="882" t="s">
        <v>25</v>
      </c>
      <c r="H35" s="882">
        <v>1368</v>
      </c>
      <c r="I35" s="882" t="s">
        <v>26</v>
      </c>
      <c r="J35" s="882">
        <v>203</v>
      </c>
      <c r="K35" s="711">
        <v>28302753</v>
      </c>
      <c r="L35" s="489" t="s">
        <v>108</v>
      </c>
      <c r="M35" s="882" t="s">
        <v>28</v>
      </c>
      <c r="N35" s="489" t="s">
        <v>109</v>
      </c>
      <c r="O35" s="898" t="s">
        <v>94</v>
      </c>
      <c r="P35" s="917">
        <v>44926</v>
      </c>
      <c r="Q35" s="917">
        <v>44957</v>
      </c>
      <c r="R35" s="915">
        <v>97000</v>
      </c>
      <c r="S35" s="915">
        <v>97000</v>
      </c>
      <c r="T35" s="918"/>
      <c r="U35" s="918"/>
      <c r="V35" s="918"/>
      <c r="W35" s="981"/>
      <c r="X35" s="49"/>
      <c r="Y35" s="49"/>
      <c r="Z35" s="49"/>
      <c r="AA35" s="49"/>
    </row>
    <row r="36" spans="1:27" s="50" customFormat="1" ht="25.5" customHeight="1" x14ac:dyDescent="0.2">
      <c r="A36" s="47">
        <v>1368</v>
      </c>
      <c r="B36" s="881">
        <v>29</v>
      </c>
      <c r="C36" s="882">
        <v>13</v>
      </c>
      <c r="D36" s="882" t="s">
        <v>25</v>
      </c>
      <c r="E36" s="882">
        <v>3312</v>
      </c>
      <c r="F36" s="882">
        <v>5213</v>
      </c>
      <c r="G36" s="882" t="s">
        <v>25</v>
      </c>
      <c r="H36" s="882">
        <v>1368</v>
      </c>
      <c r="I36" s="882" t="s">
        <v>26</v>
      </c>
      <c r="J36" s="882">
        <v>203</v>
      </c>
      <c r="K36" s="711" t="s">
        <v>110</v>
      </c>
      <c r="L36" s="489" t="s">
        <v>111</v>
      </c>
      <c r="M36" s="882" t="s">
        <v>28</v>
      </c>
      <c r="N36" s="489" t="s">
        <v>112</v>
      </c>
      <c r="O36" s="898" t="s">
        <v>94</v>
      </c>
      <c r="P36" s="917">
        <v>44926</v>
      </c>
      <c r="Q36" s="917">
        <v>44957</v>
      </c>
      <c r="R36" s="915">
        <v>60000</v>
      </c>
      <c r="S36" s="915">
        <v>60000</v>
      </c>
      <c r="T36" s="918"/>
      <c r="U36" s="918"/>
      <c r="V36" s="918"/>
      <c r="W36" s="981"/>
      <c r="X36" s="49"/>
      <c r="Y36" s="49"/>
      <c r="Z36" s="49"/>
      <c r="AA36" s="49"/>
    </row>
    <row r="37" spans="1:27" s="50" customFormat="1" ht="25.5" customHeight="1" x14ac:dyDescent="0.2">
      <c r="A37" s="47">
        <v>1368</v>
      </c>
      <c r="B37" s="881">
        <v>30</v>
      </c>
      <c r="C37" s="882">
        <v>13</v>
      </c>
      <c r="D37" s="882" t="s">
        <v>25</v>
      </c>
      <c r="E37" s="882">
        <v>3312</v>
      </c>
      <c r="F37" s="882">
        <v>5213</v>
      </c>
      <c r="G37" s="882" t="s">
        <v>25</v>
      </c>
      <c r="H37" s="882">
        <v>1368</v>
      </c>
      <c r="I37" s="882" t="s">
        <v>26</v>
      </c>
      <c r="J37" s="882">
        <v>999</v>
      </c>
      <c r="K37" s="711" t="s">
        <v>113</v>
      </c>
      <c r="L37" s="489" t="s">
        <v>114</v>
      </c>
      <c r="M37" s="882" t="s">
        <v>32</v>
      </c>
      <c r="N37" s="489" t="s">
        <v>115</v>
      </c>
      <c r="O37" s="898" t="s">
        <v>94</v>
      </c>
      <c r="P37" s="917">
        <v>44926</v>
      </c>
      <c r="Q37" s="917">
        <v>44957</v>
      </c>
      <c r="R37" s="915">
        <v>90000</v>
      </c>
      <c r="S37" s="915">
        <v>90000</v>
      </c>
      <c r="T37" s="918"/>
      <c r="U37" s="918"/>
      <c r="V37" s="918"/>
      <c r="W37" s="981"/>
      <c r="X37" s="49"/>
      <c r="Y37" s="49"/>
      <c r="Z37" s="49"/>
      <c r="AA37" s="49"/>
    </row>
    <row r="38" spans="1:27" s="50" customFormat="1" ht="25.5" customHeight="1" x14ac:dyDescent="0.2">
      <c r="A38" s="47">
        <v>1368</v>
      </c>
      <c r="B38" s="881">
        <v>31</v>
      </c>
      <c r="C38" s="882">
        <v>13</v>
      </c>
      <c r="D38" s="882" t="s">
        <v>25</v>
      </c>
      <c r="E38" s="882">
        <v>3312</v>
      </c>
      <c r="F38" s="882">
        <v>5213</v>
      </c>
      <c r="G38" s="882" t="s">
        <v>25</v>
      </c>
      <c r="H38" s="882">
        <v>1368</v>
      </c>
      <c r="I38" s="882" t="s">
        <v>26</v>
      </c>
      <c r="J38" s="882">
        <v>999</v>
      </c>
      <c r="K38" s="711" t="s">
        <v>116</v>
      </c>
      <c r="L38" s="489" t="s">
        <v>117</v>
      </c>
      <c r="M38" s="882" t="s">
        <v>118</v>
      </c>
      <c r="N38" s="489" t="s">
        <v>119</v>
      </c>
      <c r="O38" s="898" t="s">
        <v>94</v>
      </c>
      <c r="P38" s="917">
        <v>44926</v>
      </c>
      <c r="Q38" s="917">
        <v>44957</v>
      </c>
      <c r="R38" s="915">
        <v>97000</v>
      </c>
      <c r="S38" s="915">
        <v>97000</v>
      </c>
      <c r="T38" s="918"/>
      <c r="U38" s="918"/>
      <c r="V38" s="918"/>
      <c r="W38" s="981"/>
      <c r="X38" s="49"/>
      <c r="Y38" s="49"/>
      <c r="Z38" s="49"/>
      <c r="AA38" s="49"/>
    </row>
    <row r="39" spans="1:27" s="50" customFormat="1" ht="25.5" customHeight="1" x14ac:dyDescent="0.2">
      <c r="A39" s="47">
        <v>1368</v>
      </c>
      <c r="B39" s="881">
        <v>32</v>
      </c>
      <c r="C39" s="882">
        <v>13</v>
      </c>
      <c r="D39" s="882" t="s">
        <v>25</v>
      </c>
      <c r="E39" s="882">
        <v>3313</v>
      </c>
      <c r="F39" s="882">
        <v>5213</v>
      </c>
      <c r="G39" s="882" t="s">
        <v>25</v>
      </c>
      <c r="H39" s="882">
        <v>1368</v>
      </c>
      <c r="I39" s="882" t="s">
        <v>26</v>
      </c>
      <c r="J39" s="882">
        <v>203</v>
      </c>
      <c r="K39" s="711" t="s">
        <v>120</v>
      </c>
      <c r="L39" s="489" t="s">
        <v>121</v>
      </c>
      <c r="M39" s="882" t="s">
        <v>28</v>
      </c>
      <c r="N39" s="489" t="s">
        <v>122</v>
      </c>
      <c r="O39" s="898" t="s">
        <v>94</v>
      </c>
      <c r="P39" s="917">
        <v>44926</v>
      </c>
      <c r="Q39" s="917">
        <v>44957</v>
      </c>
      <c r="R39" s="915">
        <v>44000</v>
      </c>
      <c r="S39" s="915">
        <v>44000</v>
      </c>
      <c r="T39" s="918"/>
      <c r="U39" s="918"/>
      <c r="V39" s="918"/>
      <c r="W39" s="981"/>
      <c r="X39" s="49"/>
      <c r="Y39" s="49"/>
      <c r="Z39" s="49"/>
      <c r="AA39" s="49"/>
    </row>
    <row r="40" spans="1:27" s="50" customFormat="1" ht="25.5" customHeight="1" x14ac:dyDescent="0.2">
      <c r="A40" s="47">
        <v>1368</v>
      </c>
      <c r="B40" s="881">
        <v>33</v>
      </c>
      <c r="C40" s="882">
        <v>13</v>
      </c>
      <c r="D40" s="882" t="s">
        <v>25</v>
      </c>
      <c r="E40" s="882">
        <v>3313</v>
      </c>
      <c r="F40" s="882">
        <v>5213</v>
      </c>
      <c r="G40" s="882" t="s">
        <v>25</v>
      </c>
      <c r="H40" s="882">
        <v>1368</v>
      </c>
      <c r="I40" s="882" t="s">
        <v>26</v>
      </c>
      <c r="J40" s="882">
        <v>999</v>
      </c>
      <c r="K40" s="711">
        <v>28614593</v>
      </c>
      <c r="L40" s="489" t="s">
        <v>123</v>
      </c>
      <c r="M40" s="882" t="s">
        <v>71</v>
      </c>
      <c r="N40" s="489" t="s">
        <v>124</v>
      </c>
      <c r="O40" s="898" t="s">
        <v>94</v>
      </c>
      <c r="P40" s="917">
        <v>44926</v>
      </c>
      <c r="Q40" s="917">
        <v>44957</v>
      </c>
      <c r="R40" s="915">
        <v>39000</v>
      </c>
      <c r="S40" s="915">
        <v>39000</v>
      </c>
      <c r="T40" s="918"/>
      <c r="U40" s="918"/>
      <c r="V40" s="918"/>
      <c r="W40" s="981"/>
      <c r="X40" s="49"/>
      <c r="Y40" s="49"/>
      <c r="Z40" s="49"/>
      <c r="AA40" s="49"/>
    </row>
    <row r="41" spans="1:27" s="50" customFormat="1" ht="25.5" customHeight="1" x14ac:dyDescent="0.2">
      <c r="A41" s="47">
        <v>1368</v>
      </c>
      <c r="B41" s="881">
        <v>34</v>
      </c>
      <c r="C41" s="882">
        <v>13</v>
      </c>
      <c r="D41" s="882" t="s">
        <v>25</v>
      </c>
      <c r="E41" s="882">
        <v>3319</v>
      </c>
      <c r="F41" s="882">
        <v>5213</v>
      </c>
      <c r="G41" s="882" t="s">
        <v>25</v>
      </c>
      <c r="H41" s="882">
        <v>1368</v>
      </c>
      <c r="I41" s="882" t="s">
        <v>26</v>
      </c>
      <c r="J41" s="882">
        <v>203</v>
      </c>
      <c r="K41" s="711">
        <v>29279194</v>
      </c>
      <c r="L41" s="489" t="s">
        <v>125</v>
      </c>
      <c r="M41" s="882" t="s">
        <v>28</v>
      </c>
      <c r="N41" s="489" t="s">
        <v>126</v>
      </c>
      <c r="O41" s="898" t="s">
        <v>94</v>
      </c>
      <c r="P41" s="917">
        <v>44926</v>
      </c>
      <c r="Q41" s="917">
        <v>44957</v>
      </c>
      <c r="R41" s="915">
        <v>90000</v>
      </c>
      <c r="S41" s="915">
        <v>90000</v>
      </c>
      <c r="T41" s="918"/>
      <c r="U41" s="918"/>
      <c r="V41" s="918"/>
      <c r="W41" s="981"/>
      <c r="X41" s="49"/>
      <c r="Y41" s="49"/>
      <c r="Z41" s="49"/>
      <c r="AA41" s="49"/>
    </row>
    <row r="42" spans="1:27" s="50" customFormat="1" ht="25.5" customHeight="1" x14ac:dyDescent="0.2">
      <c r="A42" s="47">
        <v>1368</v>
      </c>
      <c r="B42" s="881">
        <v>35</v>
      </c>
      <c r="C42" s="882">
        <v>13</v>
      </c>
      <c r="D42" s="882" t="s">
        <v>25</v>
      </c>
      <c r="E42" s="882">
        <v>3322</v>
      </c>
      <c r="F42" s="882">
        <v>5213</v>
      </c>
      <c r="G42" s="882" t="s">
        <v>25</v>
      </c>
      <c r="H42" s="882">
        <v>1368</v>
      </c>
      <c r="I42" s="882" t="s">
        <v>26</v>
      </c>
      <c r="J42" s="882">
        <v>404</v>
      </c>
      <c r="K42" s="711">
        <v>29226040</v>
      </c>
      <c r="L42" s="489" t="s">
        <v>127</v>
      </c>
      <c r="M42" s="882" t="s">
        <v>128</v>
      </c>
      <c r="N42" s="489" t="s">
        <v>129</v>
      </c>
      <c r="O42" s="898" t="s">
        <v>94</v>
      </c>
      <c r="P42" s="917">
        <v>44926</v>
      </c>
      <c r="Q42" s="917">
        <v>44957</v>
      </c>
      <c r="R42" s="915">
        <v>140000</v>
      </c>
      <c r="S42" s="915">
        <v>140000</v>
      </c>
      <c r="T42" s="918"/>
      <c r="U42" s="918"/>
      <c r="V42" s="918"/>
      <c r="W42" s="981"/>
      <c r="X42" s="49"/>
      <c r="Y42" s="49"/>
      <c r="Z42" s="49"/>
      <c r="AA42" s="49"/>
    </row>
    <row r="43" spans="1:27" s="50" customFormat="1" ht="25.5" customHeight="1" x14ac:dyDescent="0.2">
      <c r="A43" s="34">
        <v>1207</v>
      </c>
      <c r="B43" s="881">
        <v>36</v>
      </c>
      <c r="C43" s="882">
        <v>13</v>
      </c>
      <c r="D43" s="882" t="s">
        <v>25</v>
      </c>
      <c r="E43" s="882">
        <v>3319</v>
      </c>
      <c r="F43" s="882">
        <v>5213</v>
      </c>
      <c r="G43" s="882" t="s">
        <v>25</v>
      </c>
      <c r="H43" s="882">
        <v>1207</v>
      </c>
      <c r="I43" s="882" t="s">
        <v>26</v>
      </c>
      <c r="J43" s="882">
        <v>203</v>
      </c>
      <c r="K43" s="975" t="s">
        <v>130</v>
      </c>
      <c r="L43" s="922" t="s">
        <v>131</v>
      </c>
      <c r="M43" s="882" t="s">
        <v>28</v>
      </c>
      <c r="N43" s="922" t="s">
        <v>132</v>
      </c>
      <c r="O43" s="883" t="s">
        <v>94</v>
      </c>
      <c r="P43" s="893">
        <v>44926</v>
      </c>
      <c r="Q43" s="893">
        <v>44957</v>
      </c>
      <c r="R43" s="915">
        <v>39000</v>
      </c>
      <c r="S43" s="915">
        <v>39000</v>
      </c>
      <c r="T43" s="908"/>
      <c r="U43" s="908"/>
      <c r="V43" s="908"/>
      <c r="W43" s="976"/>
    </row>
    <row r="44" spans="1:27" s="43" customFormat="1" ht="12.75" customHeight="1" x14ac:dyDescent="0.2">
      <c r="A44" s="33">
        <v>0</v>
      </c>
      <c r="B44" s="881">
        <v>37</v>
      </c>
      <c r="C44" s="882">
        <v>13</v>
      </c>
      <c r="D44" s="882" t="s">
        <v>25</v>
      </c>
      <c r="E44" s="882">
        <v>3399</v>
      </c>
      <c r="F44" s="883">
        <v>5213</v>
      </c>
      <c r="G44" s="882" t="s">
        <v>25</v>
      </c>
      <c r="H44" s="882">
        <v>1606</v>
      </c>
      <c r="I44" s="883" t="s">
        <v>133</v>
      </c>
      <c r="J44" s="883">
        <v>103</v>
      </c>
      <c r="K44" s="975" t="s">
        <v>134</v>
      </c>
      <c r="L44" s="924" t="s">
        <v>135</v>
      </c>
      <c r="M44" s="882" t="s">
        <v>80</v>
      </c>
      <c r="N44" s="889" t="s">
        <v>6712</v>
      </c>
      <c r="O44" s="882" t="s">
        <v>94</v>
      </c>
      <c r="P44" s="893" t="s">
        <v>52</v>
      </c>
      <c r="Q44" s="893" t="s">
        <v>52</v>
      </c>
      <c r="R44" s="915">
        <v>70000</v>
      </c>
      <c r="S44" s="915">
        <v>70000</v>
      </c>
      <c r="T44" s="1064"/>
      <c r="U44" s="898"/>
      <c r="V44" s="882"/>
      <c r="W44" s="1077"/>
      <c r="X44" s="171"/>
      <c r="Y44" s="172"/>
      <c r="Z44" s="115"/>
      <c r="AA44" s="170"/>
    </row>
    <row r="45" spans="1:27" s="43" customFormat="1" ht="12.75" x14ac:dyDescent="0.2">
      <c r="A45" s="33">
        <v>0</v>
      </c>
      <c r="B45" s="881">
        <v>38</v>
      </c>
      <c r="C45" s="882">
        <v>13</v>
      </c>
      <c r="D45" s="882" t="s">
        <v>25</v>
      </c>
      <c r="E45" s="882">
        <v>3312</v>
      </c>
      <c r="F45" s="882">
        <v>5213</v>
      </c>
      <c r="G45" s="882" t="s">
        <v>25</v>
      </c>
      <c r="H45" s="882">
        <v>1269</v>
      </c>
      <c r="I45" s="882" t="s">
        <v>26</v>
      </c>
      <c r="J45" s="882">
        <v>999</v>
      </c>
      <c r="K45" s="1043" t="s">
        <v>136</v>
      </c>
      <c r="L45" s="908" t="s">
        <v>137</v>
      </c>
      <c r="M45" s="882" t="s">
        <v>32</v>
      </c>
      <c r="N45" s="489" t="s">
        <v>138</v>
      </c>
      <c r="O45" s="883" t="s">
        <v>139</v>
      </c>
      <c r="P45" s="917">
        <v>44926</v>
      </c>
      <c r="Q45" s="917">
        <v>44957</v>
      </c>
      <c r="R45" s="915">
        <v>1800000</v>
      </c>
      <c r="S45" s="915">
        <v>1800000</v>
      </c>
      <c r="T45" s="908"/>
      <c r="U45" s="908"/>
      <c r="V45" s="908"/>
      <c r="W45" s="976"/>
    </row>
    <row r="46" spans="1:27" s="43" customFormat="1" ht="12.75" x14ac:dyDescent="0.2">
      <c r="A46" s="33">
        <v>0</v>
      </c>
      <c r="B46" s="881">
        <v>39</v>
      </c>
      <c r="C46" s="882">
        <v>13</v>
      </c>
      <c r="D46" s="882" t="s">
        <v>25</v>
      </c>
      <c r="E46" s="882">
        <v>3312</v>
      </c>
      <c r="F46" s="882">
        <v>5213</v>
      </c>
      <c r="G46" s="882" t="s">
        <v>25</v>
      </c>
      <c r="H46" s="882">
        <v>1269</v>
      </c>
      <c r="I46" s="882" t="s">
        <v>26</v>
      </c>
      <c r="J46" s="882">
        <v>999</v>
      </c>
      <c r="K46" s="711" t="s">
        <v>140</v>
      </c>
      <c r="L46" s="489" t="s">
        <v>141</v>
      </c>
      <c r="M46" s="882" t="s">
        <v>32</v>
      </c>
      <c r="N46" s="489" t="s">
        <v>142</v>
      </c>
      <c r="O46" s="883" t="s">
        <v>139</v>
      </c>
      <c r="P46" s="917">
        <v>44926</v>
      </c>
      <c r="Q46" s="917">
        <v>44957</v>
      </c>
      <c r="R46" s="915">
        <v>1200000</v>
      </c>
      <c r="S46" s="915">
        <v>1200000</v>
      </c>
      <c r="T46" s="908"/>
      <c r="U46" s="908"/>
      <c r="V46" s="908"/>
      <c r="W46" s="976"/>
    </row>
    <row r="47" spans="1:27" s="43" customFormat="1" ht="12.75" x14ac:dyDescent="0.2">
      <c r="A47" s="33">
        <v>1368</v>
      </c>
      <c r="B47" s="881">
        <v>40</v>
      </c>
      <c r="C47" s="882">
        <v>13</v>
      </c>
      <c r="D47" s="883" t="s">
        <v>25</v>
      </c>
      <c r="E47" s="882">
        <v>3313</v>
      </c>
      <c r="F47" s="882">
        <v>5213</v>
      </c>
      <c r="G47" s="883" t="s">
        <v>25</v>
      </c>
      <c r="H47" s="928">
        <v>1368</v>
      </c>
      <c r="I47" s="898" t="s">
        <v>26</v>
      </c>
      <c r="J47" s="898">
        <v>411</v>
      </c>
      <c r="K47" s="1043">
        <v>27689310</v>
      </c>
      <c r="L47" s="929" t="s">
        <v>143</v>
      </c>
      <c r="M47" s="898" t="s">
        <v>144</v>
      </c>
      <c r="N47" s="930" t="s">
        <v>145</v>
      </c>
      <c r="O47" s="883" t="s">
        <v>139</v>
      </c>
      <c r="P47" s="931">
        <v>44926</v>
      </c>
      <c r="Q47" s="931">
        <v>44957</v>
      </c>
      <c r="R47" s="915">
        <v>90000</v>
      </c>
      <c r="S47" s="915">
        <v>90000</v>
      </c>
      <c r="T47" s="908"/>
      <c r="U47" s="908"/>
      <c r="V47" s="908"/>
      <c r="W47" s="976"/>
    </row>
    <row r="48" spans="1:27" s="43" customFormat="1" ht="12.75" x14ac:dyDescent="0.2">
      <c r="A48" s="33">
        <v>1368</v>
      </c>
      <c r="B48" s="881">
        <v>41</v>
      </c>
      <c r="C48" s="882">
        <v>13</v>
      </c>
      <c r="D48" s="883" t="s">
        <v>25</v>
      </c>
      <c r="E48" s="882">
        <v>3322</v>
      </c>
      <c r="F48" s="882">
        <v>5213</v>
      </c>
      <c r="G48" s="883" t="s">
        <v>25</v>
      </c>
      <c r="H48" s="928">
        <v>1368</v>
      </c>
      <c r="I48" s="898" t="s">
        <v>26</v>
      </c>
      <c r="J48" s="898">
        <v>203</v>
      </c>
      <c r="K48" s="1043" t="s">
        <v>146</v>
      </c>
      <c r="L48" s="929" t="s">
        <v>147</v>
      </c>
      <c r="M48" s="898" t="s">
        <v>28</v>
      </c>
      <c r="N48" s="930" t="s">
        <v>148</v>
      </c>
      <c r="O48" s="883" t="s">
        <v>139</v>
      </c>
      <c r="P48" s="931">
        <v>44926</v>
      </c>
      <c r="Q48" s="931">
        <v>44957</v>
      </c>
      <c r="R48" s="932">
        <v>375000</v>
      </c>
      <c r="S48" s="932">
        <v>375000</v>
      </c>
      <c r="T48" s="908"/>
      <c r="U48" s="908"/>
      <c r="V48" s="908"/>
      <c r="W48" s="976"/>
    </row>
    <row r="49" spans="1:27" s="43" customFormat="1" ht="12.75" x14ac:dyDescent="0.2">
      <c r="A49" s="33">
        <v>1368</v>
      </c>
      <c r="B49" s="881">
        <v>42</v>
      </c>
      <c r="C49" s="882">
        <v>13</v>
      </c>
      <c r="D49" s="883" t="s">
        <v>25</v>
      </c>
      <c r="E49" s="882">
        <v>3322</v>
      </c>
      <c r="F49" s="882">
        <v>5213</v>
      </c>
      <c r="G49" s="883" t="s">
        <v>25</v>
      </c>
      <c r="H49" s="928">
        <v>1368</v>
      </c>
      <c r="I49" s="898" t="s">
        <v>26</v>
      </c>
      <c r="J49" s="898">
        <v>102</v>
      </c>
      <c r="K49" s="1043" t="s">
        <v>149</v>
      </c>
      <c r="L49" s="929" t="s">
        <v>150</v>
      </c>
      <c r="M49" s="898" t="s">
        <v>68</v>
      </c>
      <c r="N49" s="930" t="s">
        <v>151</v>
      </c>
      <c r="O49" s="883" t="s">
        <v>139</v>
      </c>
      <c r="P49" s="931">
        <v>45291</v>
      </c>
      <c r="Q49" s="931">
        <v>45322</v>
      </c>
      <c r="R49" s="932">
        <v>191000</v>
      </c>
      <c r="S49" s="933"/>
      <c r="T49" s="894">
        <v>191000</v>
      </c>
      <c r="U49" s="933"/>
      <c r="V49" s="908"/>
      <c r="W49" s="1412">
        <v>191000</v>
      </c>
    </row>
    <row r="50" spans="1:27" s="43" customFormat="1" ht="12.75" x14ac:dyDescent="0.2">
      <c r="A50" s="33">
        <v>1368</v>
      </c>
      <c r="B50" s="881">
        <v>43</v>
      </c>
      <c r="C50" s="882">
        <v>13</v>
      </c>
      <c r="D50" s="883" t="s">
        <v>25</v>
      </c>
      <c r="E50" s="882">
        <v>3322</v>
      </c>
      <c r="F50" s="882">
        <v>5213</v>
      </c>
      <c r="G50" s="883" t="s">
        <v>25</v>
      </c>
      <c r="H50" s="928">
        <v>1368</v>
      </c>
      <c r="I50" s="898" t="s">
        <v>26</v>
      </c>
      <c r="J50" s="898">
        <v>720</v>
      </c>
      <c r="K50" s="1043">
        <v>28306457</v>
      </c>
      <c r="L50" s="929" t="s">
        <v>152</v>
      </c>
      <c r="M50" s="898" t="s">
        <v>153</v>
      </c>
      <c r="N50" s="930" t="s">
        <v>154</v>
      </c>
      <c r="O50" s="883" t="s">
        <v>139</v>
      </c>
      <c r="P50" s="931">
        <v>44926</v>
      </c>
      <c r="Q50" s="931">
        <v>44957</v>
      </c>
      <c r="R50" s="932">
        <v>224000</v>
      </c>
      <c r="S50" s="932">
        <v>224000</v>
      </c>
      <c r="T50" s="908"/>
      <c r="U50" s="908"/>
      <c r="V50" s="908"/>
      <c r="W50" s="976"/>
    </row>
    <row r="51" spans="1:27" s="43" customFormat="1" ht="12.75" x14ac:dyDescent="0.2">
      <c r="A51" s="33">
        <v>1368</v>
      </c>
      <c r="B51" s="881">
        <v>44</v>
      </c>
      <c r="C51" s="882">
        <v>13</v>
      </c>
      <c r="D51" s="883" t="s">
        <v>25</v>
      </c>
      <c r="E51" s="882">
        <v>3322</v>
      </c>
      <c r="F51" s="882">
        <v>5213</v>
      </c>
      <c r="G51" s="883" t="s">
        <v>25</v>
      </c>
      <c r="H51" s="928">
        <v>1368</v>
      </c>
      <c r="I51" s="898" t="s">
        <v>26</v>
      </c>
      <c r="J51" s="898">
        <v>720</v>
      </c>
      <c r="K51" s="1043" t="s">
        <v>155</v>
      </c>
      <c r="L51" s="929" t="s">
        <v>156</v>
      </c>
      <c r="M51" s="898" t="s">
        <v>157</v>
      </c>
      <c r="N51" s="930" t="s">
        <v>158</v>
      </c>
      <c r="O51" s="883" t="s">
        <v>139</v>
      </c>
      <c r="P51" s="931">
        <v>44926</v>
      </c>
      <c r="Q51" s="931">
        <v>44957</v>
      </c>
      <c r="R51" s="932">
        <v>214000</v>
      </c>
      <c r="S51" s="932">
        <v>214000</v>
      </c>
      <c r="T51" s="908"/>
      <c r="U51" s="908"/>
      <c r="V51" s="908"/>
      <c r="W51" s="976"/>
    </row>
    <row r="52" spans="1:27" s="43" customFormat="1" ht="12.75" x14ac:dyDescent="0.2">
      <c r="A52" s="33">
        <v>0</v>
      </c>
      <c r="B52" s="881">
        <v>45</v>
      </c>
      <c r="C52" s="882">
        <v>13</v>
      </c>
      <c r="D52" s="882" t="s">
        <v>25</v>
      </c>
      <c r="E52" s="882">
        <v>3313</v>
      </c>
      <c r="F52" s="882">
        <v>5213</v>
      </c>
      <c r="G52" s="882" t="s">
        <v>25</v>
      </c>
      <c r="H52" s="882">
        <v>1269</v>
      </c>
      <c r="I52" s="882" t="s">
        <v>26</v>
      </c>
      <c r="J52" s="882">
        <v>203</v>
      </c>
      <c r="K52" s="1043" t="s">
        <v>159</v>
      </c>
      <c r="L52" s="922" t="s">
        <v>160</v>
      </c>
      <c r="M52" s="882" t="s">
        <v>28</v>
      </c>
      <c r="N52" s="922" t="s">
        <v>161</v>
      </c>
      <c r="O52" s="883" t="s">
        <v>139</v>
      </c>
      <c r="P52" s="893">
        <v>44926</v>
      </c>
      <c r="Q52" s="893">
        <v>44957</v>
      </c>
      <c r="R52" s="913">
        <v>1200000</v>
      </c>
      <c r="S52" s="913">
        <v>1200000</v>
      </c>
      <c r="T52" s="908"/>
      <c r="U52" s="908"/>
      <c r="V52" s="908"/>
      <c r="W52" s="976"/>
    </row>
    <row r="53" spans="1:27" s="43" customFormat="1" ht="12.75" x14ac:dyDescent="0.2">
      <c r="A53" s="33">
        <v>1220</v>
      </c>
      <c r="B53" s="881">
        <v>46</v>
      </c>
      <c r="C53" s="882">
        <v>8</v>
      </c>
      <c r="D53" s="516" t="s">
        <v>25</v>
      </c>
      <c r="E53" s="882">
        <v>3545</v>
      </c>
      <c r="F53" s="882">
        <v>5213</v>
      </c>
      <c r="G53" s="516" t="s">
        <v>25</v>
      </c>
      <c r="H53" s="882">
        <v>1220</v>
      </c>
      <c r="I53" s="580" t="s">
        <v>26</v>
      </c>
      <c r="J53" s="516">
        <v>506</v>
      </c>
      <c r="K53" s="711">
        <v>49970798</v>
      </c>
      <c r="L53" s="489" t="s">
        <v>162</v>
      </c>
      <c r="M53" s="488" t="s">
        <v>163</v>
      </c>
      <c r="N53" s="889" t="s">
        <v>164</v>
      </c>
      <c r="O53" s="883" t="s">
        <v>139</v>
      </c>
      <c r="P53" s="934">
        <v>44926</v>
      </c>
      <c r="Q53" s="934">
        <v>44957</v>
      </c>
      <c r="R53" s="915">
        <v>1400000</v>
      </c>
      <c r="S53" s="915">
        <v>1400000</v>
      </c>
      <c r="T53" s="908"/>
      <c r="U53" s="908"/>
      <c r="V53" s="908"/>
      <c r="W53" s="976"/>
    </row>
    <row r="54" spans="1:27" s="43" customFormat="1" ht="25.5" x14ac:dyDescent="0.2">
      <c r="A54" s="33">
        <v>0</v>
      </c>
      <c r="B54" s="881">
        <v>47</v>
      </c>
      <c r="C54" s="882">
        <v>14</v>
      </c>
      <c r="D54" s="882" t="s">
        <v>25</v>
      </c>
      <c r="E54" s="882">
        <v>3419</v>
      </c>
      <c r="F54" s="882">
        <v>5213</v>
      </c>
      <c r="G54" s="882" t="s">
        <v>25</v>
      </c>
      <c r="H54" s="882">
        <v>1003</v>
      </c>
      <c r="I54" s="923" t="s">
        <v>26</v>
      </c>
      <c r="J54" s="883">
        <v>518</v>
      </c>
      <c r="K54" s="711">
        <v>29208521</v>
      </c>
      <c r="L54" s="489" t="s">
        <v>165</v>
      </c>
      <c r="M54" s="488" t="s">
        <v>89</v>
      </c>
      <c r="N54" s="489" t="s">
        <v>166</v>
      </c>
      <c r="O54" s="883" t="s">
        <v>139</v>
      </c>
      <c r="P54" s="917">
        <v>44926</v>
      </c>
      <c r="Q54" s="917">
        <v>44957</v>
      </c>
      <c r="R54" s="913">
        <v>300000</v>
      </c>
      <c r="S54" s="913">
        <v>300000</v>
      </c>
      <c r="T54" s="908"/>
      <c r="U54" s="908"/>
      <c r="V54" s="908"/>
      <c r="W54" s="976"/>
    </row>
    <row r="55" spans="1:27" s="43" customFormat="1" ht="12.75" x14ac:dyDescent="0.2">
      <c r="A55" s="33">
        <v>0</v>
      </c>
      <c r="B55" s="881">
        <v>48</v>
      </c>
      <c r="C55" s="882">
        <v>8</v>
      </c>
      <c r="D55" s="882" t="s">
        <v>25</v>
      </c>
      <c r="E55" s="882">
        <v>3522</v>
      </c>
      <c r="F55" s="882">
        <v>5216</v>
      </c>
      <c r="G55" s="882" t="s">
        <v>25</v>
      </c>
      <c r="H55" s="882">
        <v>1003</v>
      </c>
      <c r="I55" s="882" t="s">
        <v>26</v>
      </c>
      <c r="J55" s="882">
        <v>102</v>
      </c>
      <c r="K55" s="975" t="s">
        <v>167</v>
      </c>
      <c r="L55" s="922" t="s">
        <v>168</v>
      </c>
      <c r="M55" s="882" t="s">
        <v>80</v>
      </c>
      <c r="N55" s="922" t="s">
        <v>169</v>
      </c>
      <c r="O55" s="882" t="s">
        <v>139</v>
      </c>
      <c r="P55" s="893">
        <v>44926</v>
      </c>
      <c r="Q55" s="893">
        <v>44957</v>
      </c>
      <c r="R55" s="915">
        <v>3500000</v>
      </c>
      <c r="S55" s="915">
        <v>3500000</v>
      </c>
      <c r="T55" s="908"/>
      <c r="U55" s="908"/>
      <c r="V55" s="908"/>
      <c r="W55" s="976"/>
    </row>
    <row r="56" spans="1:27" s="50" customFormat="1" ht="12.75" customHeight="1" x14ac:dyDescent="0.2">
      <c r="A56" s="60">
        <v>0</v>
      </c>
      <c r="B56" s="881">
        <v>49</v>
      </c>
      <c r="C56" s="882">
        <v>14</v>
      </c>
      <c r="D56" s="882" t="s">
        <v>25</v>
      </c>
      <c r="E56" s="898">
        <v>3319</v>
      </c>
      <c r="F56" s="898">
        <v>5212</v>
      </c>
      <c r="G56" s="882" t="s">
        <v>25</v>
      </c>
      <c r="H56" s="928">
        <v>1003</v>
      </c>
      <c r="I56" s="898" t="s">
        <v>47</v>
      </c>
      <c r="J56" s="898">
        <v>102</v>
      </c>
      <c r="K56" s="1043" t="s">
        <v>170</v>
      </c>
      <c r="L56" s="929" t="s">
        <v>56</v>
      </c>
      <c r="M56" s="898" t="s">
        <v>57</v>
      </c>
      <c r="N56" s="930" t="s">
        <v>171</v>
      </c>
      <c r="O56" s="883" t="s">
        <v>172</v>
      </c>
      <c r="P56" s="931">
        <v>44834</v>
      </c>
      <c r="Q56" s="931">
        <v>44865</v>
      </c>
      <c r="R56" s="915">
        <v>30000</v>
      </c>
      <c r="S56" s="915">
        <v>30000</v>
      </c>
      <c r="T56" s="918"/>
      <c r="U56" s="918"/>
      <c r="V56" s="918"/>
      <c r="W56" s="981"/>
      <c r="X56" s="49"/>
      <c r="Y56" s="49"/>
      <c r="Z56" s="49"/>
      <c r="AA56" s="49"/>
    </row>
    <row r="57" spans="1:27" s="50" customFormat="1" ht="12.75" customHeight="1" x14ac:dyDescent="0.2">
      <c r="A57" s="60">
        <v>0</v>
      </c>
      <c r="B57" s="881">
        <v>50</v>
      </c>
      <c r="C57" s="882">
        <v>14</v>
      </c>
      <c r="D57" s="882" t="s">
        <v>25</v>
      </c>
      <c r="E57" s="898">
        <v>3316</v>
      </c>
      <c r="F57" s="898">
        <v>5213</v>
      </c>
      <c r="G57" s="882" t="s">
        <v>25</v>
      </c>
      <c r="H57" s="928">
        <v>1003</v>
      </c>
      <c r="I57" s="898" t="s">
        <v>26</v>
      </c>
      <c r="J57" s="898">
        <v>999</v>
      </c>
      <c r="K57" s="1043" t="s">
        <v>173</v>
      </c>
      <c r="L57" s="929" t="s">
        <v>174</v>
      </c>
      <c r="M57" s="898" t="s">
        <v>32</v>
      </c>
      <c r="N57" s="930" t="s">
        <v>175</v>
      </c>
      <c r="O57" s="883" t="s">
        <v>172</v>
      </c>
      <c r="P57" s="931">
        <v>44834</v>
      </c>
      <c r="Q57" s="931">
        <v>44865</v>
      </c>
      <c r="R57" s="915">
        <v>90000</v>
      </c>
      <c r="S57" s="915">
        <v>90000</v>
      </c>
      <c r="T57" s="918"/>
      <c r="U57" s="918"/>
      <c r="V57" s="918"/>
      <c r="W57" s="981"/>
      <c r="X57" s="49"/>
      <c r="Y57" s="49"/>
      <c r="Z57" s="49"/>
      <c r="AA57" s="49"/>
    </row>
    <row r="58" spans="1:27" s="50" customFormat="1" ht="12.75" customHeight="1" x14ac:dyDescent="0.2">
      <c r="A58" s="60">
        <v>0</v>
      </c>
      <c r="B58" s="881">
        <v>51</v>
      </c>
      <c r="C58" s="882">
        <v>14</v>
      </c>
      <c r="D58" s="882" t="s">
        <v>25</v>
      </c>
      <c r="E58" s="898">
        <v>1019</v>
      </c>
      <c r="F58" s="898">
        <v>5213</v>
      </c>
      <c r="G58" s="882" t="s">
        <v>25</v>
      </c>
      <c r="H58" s="928">
        <v>1003</v>
      </c>
      <c r="I58" s="898" t="s">
        <v>26</v>
      </c>
      <c r="J58" s="898">
        <v>203</v>
      </c>
      <c r="K58" s="1043">
        <v>25334328</v>
      </c>
      <c r="L58" s="929" t="s">
        <v>176</v>
      </c>
      <c r="M58" s="898" t="s">
        <v>28</v>
      </c>
      <c r="N58" s="930" t="s">
        <v>177</v>
      </c>
      <c r="O58" s="883" t="s">
        <v>172</v>
      </c>
      <c r="P58" s="931">
        <v>44834</v>
      </c>
      <c r="Q58" s="931">
        <v>44865</v>
      </c>
      <c r="R58" s="915">
        <v>100000</v>
      </c>
      <c r="S58" s="915">
        <v>100000</v>
      </c>
      <c r="T58" s="918"/>
      <c r="U58" s="918"/>
      <c r="V58" s="918"/>
      <c r="W58" s="981"/>
      <c r="X58" s="49"/>
      <c r="Y58" s="49"/>
      <c r="Z58" s="49"/>
      <c r="AA58" s="49"/>
    </row>
    <row r="59" spans="1:27" s="50" customFormat="1" ht="12.75" customHeight="1" x14ac:dyDescent="0.2">
      <c r="A59" s="60">
        <v>0</v>
      </c>
      <c r="B59" s="881">
        <v>52</v>
      </c>
      <c r="C59" s="882">
        <v>14</v>
      </c>
      <c r="D59" s="882" t="s">
        <v>25</v>
      </c>
      <c r="E59" s="898">
        <v>3316</v>
      </c>
      <c r="F59" s="898">
        <v>5212</v>
      </c>
      <c r="G59" s="882" t="s">
        <v>25</v>
      </c>
      <c r="H59" s="928">
        <v>1003</v>
      </c>
      <c r="I59" s="898" t="s">
        <v>47</v>
      </c>
      <c r="J59" s="898">
        <v>203</v>
      </c>
      <c r="K59" s="1043" t="s">
        <v>178</v>
      </c>
      <c r="L59" s="929" t="s">
        <v>179</v>
      </c>
      <c r="M59" s="898" t="s">
        <v>28</v>
      </c>
      <c r="N59" s="930" t="s">
        <v>180</v>
      </c>
      <c r="O59" s="883" t="s">
        <v>172</v>
      </c>
      <c r="P59" s="931">
        <v>44834</v>
      </c>
      <c r="Q59" s="931">
        <v>44865</v>
      </c>
      <c r="R59" s="915">
        <v>30000</v>
      </c>
      <c r="S59" s="915">
        <v>30000</v>
      </c>
      <c r="T59" s="918"/>
      <c r="U59" s="918"/>
      <c r="V59" s="918"/>
      <c r="W59" s="981"/>
      <c r="X59" s="49"/>
      <c r="Y59" s="49"/>
      <c r="Z59" s="49"/>
      <c r="AA59" s="49"/>
    </row>
    <row r="60" spans="1:27" s="50" customFormat="1" ht="25.5" x14ac:dyDescent="0.2">
      <c r="A60" s="60">
        <v>0</v>
      </c>
      <c r="B60" s="881">
        <v>53</v>
      </c>
      <c r="C60" s="882">
        <v>8</v>
      </c>
      <c r="D60" s="882" t="s">
        <v>25</v>
      </c>
      <c r="E60" s="898">
        <v>3599</v>
      </c>
      <c r="F60" s="898">
        <v>5213</v>
      </c>
      <c r="G60" s="882"/>
      <c r="H60" s="928">
        <v>1003</v>
      </c>
      <c r="I60" s="898" t="s">
        <v>26</v>
      </c>
      <c r="J60" s="898">
        <v>404</v>
      </c>
      <c r="K60" s="1043" t="s">
        <v>181</v>
      </c>
      <c r="L60" s="929" t="s">
        <v>182</v>
      </c>
      <c r="M60" s="898" t="s">
        <v>74</v>
      </c>
      <c r="N60" s="930" t="s">
        <v>183</v>
      </c>
      <c r="O60" s="883" t="s">
        <v>172</v>
      </c>
      <c r="P60" s="931">
        <v>44926</v>
      </c>
      <c r="Q60" s="931">
        <v>44985</v>
      </c>
      <c r="R60" s="932">
        <v>70000</v>
      </c>
      <c r="S60" s="932">
        <v>70000</v>
      </c>
      <c r="T60" s="918"/>
      <c r="U60" s="918"/>
      <c r="V60" s="918"/>
      <c r="W60" s="981"/>
      <c r="X60" s="49"/>
      <c r="Y60" s="49"/>
      <c r="Z60" s="49"/>
      <c r="AA60" s="49"/>
    </row>
    <row r="61" spans="1:27" s="43" customFormat="1" ht="12.75" x14ac:dyDescent="0.2">
      <c r="A61" s="33">
        <v>0</v>
      </c>
      <c r="B61" s="881">
        <v>54</v>
      </c>
      <c r="C61" s="882">
        <v>8</v>
      </c>
      <c r="D61" s="883" t="s">
        <v>25</v>
      </c>
      <c r="E61" s="882">
        <v>5213</v>
      </c>
      <c r="F61" s="882">
        <v>5213</v>
      </c>
      <c r="G61" s="944"/>
      <c r="H61" s="944">
        <v>1870</v>
      </c>
      <c r="I61" s="898" t="s">
        <v>26</v>
      </c>
      <c r="J61" s="516">
        <v>506</v>
      </c>
      <c r="K61" s="711" t="s">
        <v>184</v>
      </c>
      <c r="L61" s="489" t="s">
        <v>185</v>
      </c>
      <c r="M61" s="488" t="s">
        <v>163</v>
      </c>
      <c r="N61" s="489" t="s">
        <v>186</v>
      </c>
      <c r="O61" s="923" t="s">
        <v>172</v>
      </c>
      <c r="P61" s="917">
        <v>44926</v>
      </c>
      <c r="Q61" s="917">
        <v>44985</v>
      </c>
      <c r="R61" s="932">
        <v>80635</v>
      </c>
      <c r="S61" s="932">
        <v>80635</v>
      </c>
      <c r="T61" s="908"/>
      <c r="U61" s="908"/>
      <c r="V61" s="908"/>
      <c r="W61" s="976"/>
    </row>
    <row r="62" spans="1:27" s="50" customFormat="1" ht="25.5" x14ac:dyDescent="0.2">
      <c r="A62" s="60">
        <v>0</v>
      </c>
      <c r="B62" s="881">
        <v>55</v>
      </c>
      <c r="C62" s="898">
        <v>14</v>
      </c>
      <c r="D62" s="882" t="s">
        <v>25</v>
      </c>
      <c r="E62" s="898">
        <v>3122</v>
      </c>
      <c r="F62" s="898">
        <v>5213</v>
      </c>
      <c r="G62" s="882" t="s">
        <v>25</v>
      </c>
      <c r="H62" s="928">
        <v>1003</v>
      </c>
      <c r="I62" s="898" t="s">
        <v>26</v>
      </c>
      <c r="J62" s="898">
        <v>101</v>
      </c>
      <c r="K62" s="1043" t="s">
        <v>187</v>
      </c>
      <c r="L62" s="929" t="s">
        <v>188</v>
      </c>
      <c r="M62" s="898" t="s">
        <v>189</v>
      </c>
      <c r="N62" s="930" t="s">
        <v>190</v>
      </c>
      <c r="O62" s="883" t="s">
        <v>191</v>
      </c>
      <c r="P62" s="931">
        <v>44926</v>
      </c>
      <c r="Q62" s="931">
        <v>44957</v>
      </c>
      <c r="R62" s="915">
        <v>50000</v>
      </c>
      <c r="S62" s="915">
        <v>50000</v>
      </c>
      <c r="T62" s="918"/>
      <c r="U62" s="918"/>
      <c r="V62" s="918"/>
      <c r="W62" s="981"/>
      <c r="X62" s="49"/>
      <c r="Y62" s="49"/>
      <c r="Z62" s="49"/>
      <c r="AA62" s="49"/>
    </row>
    <row r="63" spans="1:27" s="50" customFormat="1" ht="12.75" customHeight="1" x14ac:dyDescent="0.2">
      <c r="A63" s="60">
        <v>0</v>
      </c>
      <c r="B63" s="881">
        <v>56</v>
      </c>
      <c r="C63" s="898">
        <v>14</v>
      </c>
      <c r="D63" s="882" t="s">
        <v>25</v>
      </c>
      <c r="E63" s="898">
        <v>3299</v>
      </c>
      <c r="F63" s="898">
        <v>5213</v>
      </c>
      <c r="G63" s="882" t="s">
        <v>25</v>
      </c>
      <c r="H63" s="928">
        <v>1003</v>
      </c>
      <c r="I63" s="898" t="s">
        <v>26</v>
      </c>
      <c r="J63" s="898">
        <v>203</v>
      </c>
      <c r="K63" s="1043">
        <v>28346114</v>
      </c>
      <c r="L63" s="929" t="s">
        <v>92</v>
      </c>
      <c r="M63" s="898" t="s">
        <v>28</v>
      </c>
      <c r="N63" s="930" t="s">
        <v>192</v>
      </c>
      <c r="O63" s="883" t="s">
        <v>191</v>
      </c>
      <c r="P63" s="931">
        <v>44865</v>
      </c>
      <c r="Q63" s="931">
        <v>44895</v>
      </c>
      <c r="R63" s="915">
        <v>25000</v>
      </c>
      <c r="S63" s="915">
        <v>25000</v>
      </c>
      <c r="T63" s="918"/>
      <c r="U63" s="918"/>
      <c r="V63" s="918"/>
      <c r="W63" s="981"/>
      <c r="X63" s="49"/>
      <c r="Y63" s="49"/>
      <c r="Z63" s="49"/>
      <c r="AA63" s="49"/>
    </row>
    <row r="64" spans="1:27" s="50" customFormat="1" ht="25.5" x14ac:dyDescent="0.2">
      <c r="A64" s="60">
        <v>0</v>
      </c>
      <c r="B64" s="881">
        <v>57</v>
      </c>
      <c r="C64" s="898">
        <v>14</v>
      </c>
      <c r="D64" s="882" t="s">
        <v>25</v>
      </c>
      <c r="E64" s="898">
        <v>3299</v>
      </c>
      <c r="F64" s="898">
        <v>5213</v>
      </c>
      <c r="G64" s="882" t="s">
        <v>25</v>
      </c>
      <c r="H64" s="928">
        <v>1003</v>
      </c>
      <c r="I64" s="898" t="s">
        <v>26</v>
      </c>
      <c r="J64" s="898">
        <v>203</v>
      </c>
      <c r="K64" s="1043" t="s">
        <v>91</v>
      </c>
      <c r="L64" s="929" t="s">
        <v>92</v>
      </c>
      <c r="M64" s="898" t="s">
        <v>28</v>
      </c>
      <c r="N64" s="930" t="s">
        <v>193</v>
      </c>
      <c r="O64" s="883" t="s">
        <v>191</v>
      </c>
      <c r="P64" s="931">
        <v>44865</v>
      </c>
      <c r="Q64" s="931">
        <v>44895</v>
      </c>
      <c r="R64" s="915">
        <v>25000</v>
      </c>
      <c r="S64" s="915">
        <v>25000</v>
      </c>
      <c r="T64" s="918"/>
      <c r="U64" s="918"/>
      <c r="V64" s="918"/>
      <c r="W64" s="981"/>
      <c r="X64" s="49"/>
      <c r="Y64" s="49"/>
      <c r="Z64" s="49"/>
      <c r="AA64" s="49"/>
    </row>
    <row r="65" spans="1:27" s="50" customFormat="1" ht="12.75" customHeight="1" x14ac:dyDescent="0.2">
      <c r="A65" s="60">
        <v>0</v>
      </c>
      <c r="B65" s="881">
        <v>58</v>
      </c>
      <c r="C65" s="882">
        <v>13</v>
      </c>
      <c r="D65" s="882" t="s">
        <v>25</v>
      </c>
      <c r="E65" s="898">
        <v>3316</v>
      </c>
      <c r="F65" s="898">
        <v>5213</v>
      </c>
      <c r="G65" s="882" t="s">
        <v>25</v>
      </c>
      <c r="H65" s="928">
        <v>1374</v>
      </c>
      <c r="I65" s="898" t="s">
        <v>26</v>
      </c>
      <c r="J65" s="898">
        <v>999</v>
      </c>
      <c r="K65" s="1043" t="s">
        <v>194</v>
      </c>
      <c r="L65" s="929" t="s">
        <v>195</v>
      </c>
      <c r="M65" s="898" t="s">
        <v>32</v>
      </c>
      <c r="N65" s="930" t="s">
        <v>196</v>
      </c>
      <c r="O65" s="883" t="s">
        <v>191</v>
      </c>
      <c r="P65" s="931">
        <v>44926</v>
      </c>
      <c r="Q65" s="931">
        <v>44957</v>
      </c>
      <c r="R65" s="915">
        <v>150000</v>
      </c>
      <c r="S65" s="915">
        <v>150000</v>
      </c>
      <c r="T65" s="918"/>
      <c r="U65" s="918"/>
      <c r="V65" s="918"/>
      <c r="W65" s="981"/>
      <c r="X65" s="49"/>
      <c r="Y65" s="49"/>
      <c r="Z65" s="49"/>
      <c r="AA65" s="49"/>
    </row>
    <row r="66" spans="1:27" s="43" customFormat="1" ht="12.75" x14ac:dyDescent="0.2">
      <c r="A66" s="33">
        <v>0</v>
      </c>
      <c r="B66" s="881">
        <v>59</v>
      </c>
      <c r="C66" s="882">
        <v>5</v>
      </c>
      <c r="D66" s="882" t="s">
        <v>25</v>
      </c>
      <c r="E66" s="882">
        <v>1019</v>
      </c>
      <c r="F66" s="882">
        <v>5215</v>
      </c>
      <c r="G66" s="882" t="s">
        <v>25</v>
      </c>
      <c r="H66" s="882">
        <v>1003</v>
      </c>
      <c r="I66" s="882" t="s">
        <v>197</v>
      </c>
      <c r="J66" s="882">
        <v>203</v>
      </c>
      <c r="K66" s="1043" t="s">
        <v>198</v>
      </c>
      <c r="L66" s="922" t="s">
        <v>199</v>
      </c>
      <c r="M66" s="882" t="s">
        <v>28</v>
      </c>
      <c r="N66" s="889" t="s">
        <v>200</v>
      </c>
      <c r="O66" s="882" t="s">
        <v>201</v>
      </c>
      <c r="P66" s="917">
        <v>44926</v>
      </c>
      <c r="Q66" s="917">
        <v>44957</v>
      </c>
      <c r="R66" s="915">
        <v>5000000</v>
      </c>
      <c r="S66" s="915">
        <v>5000000</v>
      </c>
      <c r="T66" s="908"/>
      <c r="U66" s="908"/>
      <c r="V66" s="908"/>
      <c r="W66" s="976"/>
    </row>
    <row r="67" spans="1:27" s="43" customFormat="1" ht="12.75" x14ac:dyDescent="0.2">
      <c r="A67" s="33">
        <v>0</v>
      </c>
      <c r="B67" s="881">
        <v>60</v>
      </c>
      <c r="C67" s="882">
        <v>14</v>
      </c>
      <c r="D67" s="882" t="s">
        <v>25</v>
      </c>
      <c r="E67" s="882">
        <v>3319</v>
      </c>
      <c r="F67" s="882">
        <v>5213</v>
      </c>
      <c r="G67" s="882" t="s">
        <v>25</v>
      </c>
      <c r="H67" s="882">
        <v>1003</v>
      </c>
      <c r="I67" s="882" t="s">
        <v>133</v>
      </c>
      <c r="J67" s="550">
        <v>999</v>
      </c>
      <c r="K67" s="1042" t="s">
        <v>202</v>
      </c>
      <c r="L67" s="1010" t="s">
        <v>203</v>
      </c>
      <c r="M67" s="919" t="s">
        <v>32</v>
      </c>
      <c r="N67" s="1010" t="s">
        <v>204</v>
      </c>
      <c r="O67" s="883" t="s">
        <v>201</v>
      </c>
      <c r="P67" s="917">
        <v>44834</v>
      </c>
      <c r="Q67" s="917">
        <v>44865</v>
      </c>
      <c r="R67" s="913">
        <v>700000</v>
      </c>
      <c r="S67" s="913">
        <v>700000</v>
      </c>
      <c r="T67" s="908"/>
      <c r="U67" s="908"/>
      <c r="V67" s="908"/>
      <c r="W67" s="976"/>
    </row>
    <row r="68" spans="1:27" s="43" customFormat="1" ht="12.75" x14ac:dyDescent="0.2">
      <c r="A68" s="33">
        <v>0</v>
      </c>
      <c r="B68" s="881">
        <v>61</v>
      </c>
      <c r="C68" s="882">
        <v>13</v>
      </c>
      <c r="D68" s="882" t="s">
        <v>25</v>
      </c>
      <c r="E68" s="882">
        <v>3311</v>
      </c>
      <c r="F68" s="882">
        <v>5213</v>
      </c>
      <c r="G68" s="882" t="s">
        <v>25</v>
      </c>
      <c r="H68" s="882">
        <v>1374</v>
      </c>
      <c r="I68" s="882" t="s">
        <v>26</v>
      </c>
      <c r="J68" s="882">
        <v>102</v>
      </c>
      <c r="K68" s="1043" t="s">
        <v>210</v>
      </c>
      <c r="L68" s="889" t="s">
        <v>211</v>
      </c>
      <c r="M68" s="882" t="s">
        <v>212</v>
      </c>
      <c r="N68" s="489" t="s">
        <v>213</v>
      </c>
      <c r="O68" s="883" t="s">
        <v>201</v>
      </c>
      <c r="P68" s="917">
        <v>44926</v>
      </c>
      <c r="Q68" s="917">
        <v>44957</v>
      </c>
      <c r="R68" s="915">
        <v>200000</v>
      </c>
      <c r="S68" s="915">
        <v>200000</v>
      </c>
      <c r="T68" s="908"/>
      <c r="U68" s="908"/>
      <c r="V68" s="908"/>
      <c r="W68" s="976"/>
    </row>
    <row r="69" spans="1:27" s="43" customFormat="1" ht="12.75" x14ac:dyDescent="0.2">
      <c r="A69" s="33">
        <v>0</v>
      </c>
      <c r="B69" s="881">
        <v>62</v>
      </c>
      <c r="C69" s="882">
        <v>13</v>
      </c>
      <c r="D69" s="882" t="s">
        <v>25</v>
      </c>
      <c r="E69" s="882">
        <v>3312</v>
      </c>
      <c r="F69" s="882">
        <v>5213</v>
      </c>
      <c r="G69" s="882" t="s">
        <v>25</v>
      </c>
      <c r="H69" s="882">
        <v>1374</v>
      </c>
      <c r="I69" s="882" t="s">
        <v>26</v>
      </c>
      <c r="J69" s="882">
        <v>999</v>
      </c>
      <c r="K69" s="1043" t="s">
        <v>214</v>
      </c>
      <c r="L69" s="889" t="s">
        <v>215</v>
      </c>
      <c r="M69" s="882" t="s">
        <v>32</v>
      </c>
      <c r="N69" s="489" t="s">
        <v>216</v>
      </c>
      <c r="O69" s="882" t="s">
        <v>201</v>
      </c>
      <c r="P69" s="917">
        <v>44926</v>
      </c>
      <c r="Q69" s="917">
        <v>44957</v>
      </c>
      <c r="R69" s="915">
        <v>260000</v>
      </c>
      <c r="S69" s="915">
        <v>260000</v>
      </c>
      <c r="T69" s="908"/>
      <c r="U69" s="908"/>
      <c r="V69" s="908"/>
      <c r="W69" s="976"/>
    </row>
    <row r="70" spans="1:27" s="43" customFormat="1" ht="12.75" x14ac:dyDescent="0.2">
      <c r="A70" s="33">
        <v>0</v>
      </c>
      <c r="B70" s="881">
        <v>63</v>
      </c>
      <c r="C70" s="882">
        <v>13</v>
      </c>
      <c r="D70" s="882" t="s">
        <v>25</v>
      </c>
      <c r="E70" s="882">
        <v>3312</v>
      </c>
      <c r="F70" s="882">
        <v>5213</v>
      </c>
      <c r="G70" s="882" t="s">
        <v>25</v>
      </c>
      <c r="H70" s="882">
        <v>1269</v>
      </c>
      <c r="I70" s="882" t="s">
        <v>26</v>
      </c>
      <c r="J70" s="882">
        <v>203</v>
      </c>
      <c r="K70" s="711" t="s">
        <v>217</v>
      </c>
      <c r="L70" s="489" t="s">
        <v>218</v>
      </c>
      <c r="M70" s="882" t="s">
        <v>219</v>
      </c>
      <c r="N70" s="489" t="s">
        <v>220</v>
      </c>
      <c r="O70" s="883" t="s">
        <v>201</v>
      </c>
      <c r="P70" s="917">
        <v>44926</v>
      </c>
      <c r="Q70" s="917">
        <v>44957</v>
      </c>
      <c r="R70" s="915">
        <v>1250000</v>
      </c>
      <c r="S70" s="915">
        <v>1250000</v>
      </c>
      <c r="T70" s="908"/>
      <c r="U70" s="908"/>
      <c r="V70" s="908"/>
      <c r="W70" s="976"/>
    </row>
    <row r="71" spans="1:27" s="43" customFormat="1" ht="12.75" x14ac:dyDescent="0.2">
      <c r="A71" s="33">
        <v>0</v>
      </c>
      <c r="B71" s="881">
        <v>64</v>
      </c>
      <c r="C71" s="883">
        <v>20</v>
      </c>
      <c r="D71" s="882" t="s">
        <v>25</v>
      </c>
      <c r="E71" s="883">
        <v>4399</v>
      </c>
      <c r="F71" s="883">
        <v>5213</v>
      </c>
      <c r="G71" s="882" t="s">
        <v>25</v>
      </c>
      <c r="H71" s="883">
        <v>1504</v>
      </c>
      <c r="I71" s="883" t="s">
        <v>26</v>
      </c>
      <c r="J71" s="883">
        <v>203</v>
      </c>
      <c r="K71" s="975" t="s">
        <v>221</v>
      </c>
      <c r="L71" s="924" t="s">
        <v>222</v>
      </c>
      <c r="M71" s="882" t="s">
        <v>28</v>
      </c>
      <c r="N71" s="924" t="s">
        <v>223</v>
      </c>
      <c r="O71" s="882" t="s">
        <v>201</v>
      </c>
      <c r="P71" s="917">
        <v>44926</v>
      </c>
      <c r="Q71" s="917">
        <v>44957</v>
      </c>
      <c r="R71" s="913">
        <v>2900000</v>
      </c>
      <c r="S71" s="913">
        <v>2900000</v>
      </c>
      <c r="T71" s="908"/>
      <c r="U71" s="908"/>
      <c r="V71" s="908"/>
      <c r="W71" s="976"/>
    </row>
    <row r="72" spans="1:27" s="43" customFormat="1" ht="12.75" x14ac:dyDescent="0.2">
      <c r="A72" s="33">
        <v>0</v>
      </c>
      <c r="B72" s="881">
        <v>65</v>
      </c>
      <c r="C72" s="882">
        <v>5</v>
      </c>
      <c r="D72" s="882" t="s">
        <v>25</v>
      </c>
      <c r="E72" s="882">
        <v>3299</v>
      </c>
      <c r="F72" s="882">
        <v>5213</v>
      </c>
      <c r="G72" s="882" t="s">
        <v>25</v>
      </c>
      <c r="H72" s="882">
        <v>1003</v>
      </c>
      <c r="I72" s="882" t="s">
        <v>26</v>
      </c>
      <c r="J72" s="882">
        <v>203</v>
      </c>
      <c r="K72" s="1043" t="s">
        <v>224</v>
      </c>
      <c r="L72" s="922" t="s">
        <v>225</v>
      </c>
      <c r="M72" s="882" t="s">
        <v>28</v>
      </c>
      <c r="N72" s="889" t="s">
        <v>226</v>
      </c>
      <c r="O72" s="883" t="s">
        <v>201</v>
      </c>
      <c r="P72" s="917">
        <v>44926</v>
      </c>
      <c r="Q72" s="917">
        <v>44957</v>
      </c>
      <c r="R72" s="915">
        <v>1000000</v>
      </c>
      <c r="S72" s="915">
        <v>1000000</v>
      </c>
      <c r="T72" s="908"/>
      <c r="U72" s="908"/>
      <c r="V72" s="908"/>
      <c r="W72" s="976"/>
    </row>
    <row r="73" spans="1:27" s="43" customFormat="1" ht="12.75" x14ac:dyDescent="0.2">
      <c r="A73" s="33">
        <v>0</v>
      </c>
      <c r="B73" s="881">
        <v>66</v>
      </c>
      <c r="C73" s="882">
        <v>5</v>
      </c>
      <c r="D73" s="882" t="s">
        <v>25</v>
      </c>
      <c r="E73" s="882">
        <v>3299</v>
      </c>
      <c r="F73" s="882">
        <v>5213</v>
      </c>
      <c r="G73" s="882" t="s">
        <v>25</v>
      </c>
      <c r="H73" s="882">
        <v>1003</v>
      </c>
      <c r="I73" s="882" t="s">
        <v>26</v>
      </c>
      <c r="J73" s="882">
        <v>203</v>
      </c>
      <c r="K73" s="1043" t="s">
        <v>227</v>
      </c>
      <c r="L73" s="922" t="s">
        <v>228</v>
      </c>
      <c r="M73" s="882" t="s">
        <v>28</v>
      </c>
      <c r="N73" s="889" t="s">
        <v>229</v>
      </c>
      <c r="O73" s="882" t="s">
        <v>201</v>
      </c>
      <c r="P73" s="917">
        <v>44773</v>
      </c>
      <c r="Q73" s="917">
        <v>44804</v>
      </c>
      <c r="R73" s="915">
        <v>300000</v>
      </c>
      <c r="S73" s="915">
        <v>300000</v>
      </c>
      <c r="T73" s="908"/>
      <c r="U73" s="908"/>
      <c r="V73" s="908"/>
      <c r="W73" s="976"/>
    </row>
    <row r="74" spans="1:27" s="43" customFormat="1" ht="12.75" x14ac:dyDescent="0.2">
      <c r="A74" s="33">
        <v>0</v>
      </c>
      <c r="B74" s="881">
        <v>67</v>
      </c>
      <c r="C74" s="882">
        <v>14</v>
      </c>
      <c r="D74" s="882" t="s">
        <v>25</v>
      </c>
      <c r="E74" s="882">
        <v>3399</v>
      </c>
      <c r="F74" s="882">
        <v>5213</v>
      </c>
      <c r="G74" s="882" t="s">
        <v>25</v>
      </c>
      <c r="H74" s="882">
        <v>1003</v>
      </c>
      <c r="I74" s="882" t="s">
        <v>26</v>
      </c>
      <c r="J74" s="550">
        <v>411</v>
      </c>
      <c r="K74" s="711" t="s">
        <v>230</v>
      </c>
      <c r="L74" s="489" t="s">
        <v>231</v>
      </c>
      <c r="M74" s="919" t="s">
        <v>144</v>
      </c>
      <c r="N74" s="489" t="s">
        <v>232</v>
      </c>
      <c r="O74" s="883" t="s">
        <v>201</v>
      </c>
      <c r="P74" s="917">
        <v>44895</v>
      </c>
      <c r="Q74" s="917">
        <v>44926</v>
      </c>
      <c r="R74" s="913">
        <v>300000</v>
      </c>
      <c r="S74" s="913">
        <v>300000</v>
      </c>
      <c r="T74" s="908"/>
      <c r="U74" s="908"/>
      <c r="V74" s="908"/>
      <c r="W74" s="976"/>
    </row>
    <row r="75" spans="1:27" s="43" customFormat="1" ht="25.5" x14ac:dyDescent="0.2">
      <c r="A75" s="33">
        <v>0</v>
      </c>
      <c r="B75" s="881">
        <v>68</v>
      </c>
      <c r="C75" s="882">
        <v>14</v>
      </c>
      <c r="D75" s="882" t="s">
        <v>25</v>
      </c>
      <c r="E75" s="882">
        <v>3319</v>
      </c>
      <c r="F75" s="882">
        <v>5213</v>
      </c>
      <c r="G75" s="882" t="s">
        <v>25</v>
      </c>
      <c r="H75" s="882">
        <v>1003</v>
      </c>
      <c r="I75" s="882" t="s">
        <v>26</v>
      </c>
      <c r="J75" s="550">
        <v>999</v>
      </c>
      <c r="K75" s="711" t="s">
        <v>233</v>
      </c>
      <c r="L75" s="489" t="s">
        <v>234</v>
      </c>
      <c r="M75" s="919" t="s">
        <v>235</v>
      </c>
      <c r="N75" s="489" t="s">
        <v>236</v>
      </c>
      <c r="O75" s="883" t="s">
        <v>201</v>
      </c>
      <c r="P75" s="917">
        <v>44865</v>
      </c>
      <c r="Q75" s="917">
        <v>44895</v>
      </c>
      <c r="R75" s="913">
        <v>25000</v>
      </c>
      <c r="S75" s="913">
        <v>25000</v>
      </c>
      <c r="T75" s="908"/>
      <c r="U75" s="908"/>
      <c r="V75" s="908"/>
      <c r="W75" s="976"/>
    </row>
    <row r="76" spans="1:27" s="43" customFormat="1" ht="12.75" x14ac:dyDescent="0.2">
      <c r="A76" s="33">
        <v>0</v>
      </c>
      <c r="B76" s="881">
        <v>69</v>
      </c>
      <c r="C76" s="882">
        <v>13</v>
      </c>
      <c r="D76" s="882" t="s">
        <v>25</v>
      </c>
      <c r="E76" s="882">
        <v>3312</v>
      </c>
      <c r="F76" s="882">
        <v>5213</v>
      </c>
      <c r="G76" s="882" t="s">
        <v>25</v>
      </c>
      <c r="H76" s="882">
        <v>1374</v>
      </c>
      <c r="I76" s="882" t="s">
        <v>26</v>
      </c>
      <c r="J76" s="882">
        <v>999</v>
      </c>
      <c r="K76" s="1043" t="s">
        <v>136</v>
      </c>
      <c r="L76" s="922" t="s">
        <v>237</v>
      </c>
      <c r="M76" s="882" t="s">
        <v>32</v>
      </c>
      <c r="N76" s="922" t="s">
        <v>238</v>
      </c>
      <c r="O76" s="883" t="s">
        <v>201</v>
      </c>
      <c r="P76" s="917">
        <v>44926</v>
      </c>
      <c r="Q76" s="917">
        <v>44957</v>
      </c>
      <c r="R76" s="915">
        <v>400000</v>
      </c>
      <c r="S76" s="915">
        <v>400000</v>
      </c>
      <c r="T76" s="908"/>
      <c r="U76" s="908"/>
      <c r="V76" s="908"/>
      <c r="W76" s="976"/>
    </row>
    <row r="77" spans="1:27" s="43" customFormat="1" ht="12.75" x14ac:dyDescent="0.2">
      <c r="A77" s="33">
        <v>0</v>
      </c>
      <c r="B77" s="881">
        <v>70</v>
      </c>
      <c r="C77" s="882">
        <v>13</v>
      </c>
      <c r="D77" s="882" t="s">
        <v>25</v>
      </c>
      <c r="E77" s="882">
        <v>3312</v>
      </c>
      <c r="F77" s="882">
        <v>5213</v>
      </c>
      <c r="G77" s="882" t="s">
        <v>25</v>
      </c>
      <c r="H77" s="882">
        <v>1374</v>
      </c>
      <c r="I77" s="882" t="s">
        <v>26</v>
      </c>
      <c r="J77" s="882">
        <v>999</v>
      </c>
      <c r="K77" s="1043" t="s">
        <v>140</v>
      </c>
      <c r="L77" s="922" t="s">
        <v>141</v>
      </c>
      <c r="M77" s="882" t="s">
        <v>32</v>
      </c>
      <c r="N77" s="922" t="s">
        <v>239</v>
      </c>
      <c r="O77" s="883" t="s">
        <v>201</v>
      </c>
      <c r="P77" s="917">
        <v>44926</v>
      </c>
      <c r="Q77" s="917">
        <v>44957</v>
      </c>
      <c r="R77" s="915">
        <v>300000</v>
      </c>
      <c r="S77" s="915">
        <v>300000</v>
      </c>
      <c r="T77" s="908"/>
      <c r="U77" s="908"/>
      <c r="V77" s="908"/>
      <c r="W77" s="976"/>
    </row>
    <row r="78" spans="1:27" s="43" customFormat="1" ht="12.75" x14ac:dyDescent="0.2">
      <c r="A78" s="33">
        <v>0</v>
      </c>
      <c r="B78" s="881">
        <v>71</v>
      </c>
      <c r="C78" s="882">
        <v>13</v>
      </c>
      <c r="D78" s="882" t="s">
        <v>25</v>
      </c>
      <c r="E78" s="882">
        <v>3312</v>
      </c>
      <c r="F78" s="882">
        <v>5213</v>
      </c>
      <c r="G78" s="882" t="s">
        <v>25</v>
      </c>
      <c r="H78" s="882">
        <v>1374</v>
      </c>
      <c r="I78" s="882" t="s">
        <v>87</v>
      </c>
      <c r="J78" s="882">
        <v>404</v>
      </c>
      <c r="K78" s="1043" t="s">
        <v>240</v>
      </c>
      <c r="L78" s="922" t="s">
        <v>241</v>
      </c>
      <c r="M78" s="882" t="s">
        <v>74</v>
      </c>
      <c r="N78" s="922" t="s">
        <v>242</v>
      </c>
      <c r="O78" s="883" t="s">
        <v>201</v>
      </c>
      <c r="P78" s="917">
        <v>44926</v>
      </c>
      <c r="Q78" s="917">
        <v>44957</v>
      </c>
      <c r="R78" s="915">
        <v>300000</v>
      </c>
      <c r="S78" s="915">
        <v>300000</v>
      </c>
      <c r="T78" s="908"/>
      <c r="U78" s="908"/>
      <c r="V78" s="908"/>
      <c r="W78" s="976"/>
    </row>
    <row r="79" spans="1:27" s="50" customFormat="1" ht="12.75" customHeight="1" x14ac:dyDescent="0.2">
      <c r="A79" s="33">
        <v>0</v>
      </c>
      <c r="B79" s="881">
        <v>72</v>
      </c>
      <c r="C79" s="882">
        <v>7</v>
      </c>
      <c r="D79" s="882" t="s">
        <v>25</v>
      </c>
      <c r="E79" s="882">
        <v>3419</v>
      </c>
      <c r="F79" s="882">
        <v>5213</v>
      </c>
      <c r="G79" s="882" t="s">
        <v>25</v>
      </c>
      <c r="H79" s="882">
        <v>1641</v>
      </c>
      <c r="I79" s="898" t="s">
        <v>26</v>
      </c>
      <c r="J79" s="898">
        <v>203</v>
      </c>
      <c r="K79" s="975">
        <v>25501909</v>
      </c>
      <c r="L79" s="924" t="s">
        <v>243</v>
      </c>
      <c r="M79" s="898" t="s">
        <v>28</v>
      </c>
      <c r="N79" s="922" t="s">
        <v>244</v>
      </c>
      <c r="O79" s="883" t="s">
        <v>245</v>
      </c>
      <c r="P79" s="917">
        <v>44926</v>
      </c>
      <c r="Q79" s="917">
        <v>44957</v>
      </c>
      <c r="R79" s="521">
        <v>80000</v>
      </c>
      <c r="S79" s="521">
        <v>80000</v>
      </c>
      <c r="T79" s="918"/>
      <c r="U79" s="918"/>
      <c r="V79" s="918"/>
      <c r="W79" s="981"/>
      <c r="X79" s="49"/>
      <c r="Y79" s="49"/>
      <c r="Z79" s="49"/>
      <c r="AA79" s="49"/>
    </row>
    <row r="80" spans="1:27" s="50" customFormat="1" ht="12.75" customHeight="1" x14ac:dyDescent="0.2">
      <c r="A80" s="33">
        <v>0</v>
      </c>
      <c r="B80" s="881">
        <v>73</v>
      </c>
      <c r="C80" s="882">
        <v>14</v>
      </c>
      <c r="D80" s="883" t="s">
        <v>25</v>
      </c>
      <c r="E80" s="882">
        <v>1039</v>
      </c>
      <c r="F80" s="882">
        <v>5213</v>
      </c>
      <c r="G80" s="883" t="s">
        <v>25</v>
      </c>
      <c r="H80" s="882">
        <v>1003</v>
      </c>
      <c r="I80" s="898" t="s">
        <v>26</v>
      </c>
      <c r="J80" s="898">
        <v>510</v>
      </c>
      <c r="K80" s="975" t="s">
        <v>246</v>
      </c>
      <c r="L80" s="924" t="s">
        <v>247</v>
      </c>
      <c r="M80" s="898" t="s">
        <v>248</v>
      </c>
      <c r="N80" s="922" t="s">
        <v>249</v>
      </c>
      <c r="O80" s="883" t="s">
        <v>245</v>
      </c>
      <c r="P80" s="917">
        <v>44926</v>
      </c>
      <c r="Q80" s="917">
        <v>44957</v>
      </c>
      <c r="R80" s="521">
        <v>100000</v>
      </c>
      <c r="S80" s="921">
        <v>80760.33</v>
      </c>
      <c r="T80" s="1065">
        <v>19239.669999999998</v>
      </c>
      <c r="U80" s="918"/>
      <c r="V80" s="1065">
        <v>19239.669999999998</v>
      </c>
      <c r="W80" s="981"/>
      <c r="X80" s="49"/>
      <c r="Y80" s="49"/>
      <c r="Z80" s="49"/>
      <c r="AA80" s="49"/>
    </row>
    <row r="81" spans="1:27" s="50" customFormat="1" ht="12.75" customHeight="1" x14ac:dyDescent="0.2">
      <c r="A81" s="33">
        <v>0</v>
      </c>
      <c r="B81" s="881">
        <v>74</v>
      </c>
      <c r="C81" s="882">
        <v>14</v>
      </c>
      <c r="D81" s="883" t="s">
        <v>25</v>
      </c>
      <c r="E81" s="882">
        <v>3312</v>
      </c>
      <c r="F81" s="882">
        <v>5213</v>
      </c>
      <c r="G81" s="883" t="s">
        <v>25</v>
      </c>
      <c r="H81" s="882">
        <v>1003</v>
      </c>
      <c r="I81" s="898" t="s">
        <v>26</v>
      </c>
      <c r="J81" s="898">
        <v>619</v>
      </c>
      <c r="K81" s="975" t="s">
        <v>250</v>
      </c>
      <c r="L81" s="924" t="s">
        <v>251</v>
      </c>
      <c r="M81" s="898" t="s">
        <v>252</v>
      </c>
      <c r="N81" s="922" t="s">
        <v>253</v>
      </c>
      <c r="O81" s="883" t="s">
        <v>245</v>
      </c>
      <c r="P81" s="917">
        <v>44895</v>
      </c>
      <c r="Q81" s="917">
        <v>44926</v>
      </c>
      <c r="R81" s="521">
        <v>100000</v>
      </c>
      <c r="S81" s="521">
        <v>100000</v>
      </c>
      <c r="T81" s="918"/>
      <c r="U81" s="918"/>
      <c r="V81" s="918"/>
      <c r="W81" s="981"/>
      <c r="X81" s="49"/>
      <c r="Y81" s="49"/>
      <c r="Z81" s="49"/>
      <c r="AA81" s="49"/>
    </row>
    <row r="82" spans="1:27" s="50" customFormat="1" ht="12.75" customHeight="1" x14ac:dyDescent="0.2">
      <c r="A82" s="33">
        <v>0</v>
      </c>
      <c r="B82" s="881">
        <v>75</v>
      </c>
      <c r="C82" s="882">
        <v>14</v>
      </c>
      <c r="D82" s="882" t="s">
        <v>25</v>
      </c>
      <c r="E82" s="882">
        <v>3316</v>
      </c>
      <c r="F82" s="882">
        <v>5212</v>
      </c>
      <c r="G82" s="882" t="s">
        <v>25</v>
      </c>
      <c r="H82" s="882">
        <v>1003</v>
      </c>
      <c r="I82" s="898" t="s">
        <v>47</v>
      </c>
      <c r="J82" s="898">
        <v>407</v>
      </c>
      <c r="K82" s="975" t="s">
        <v>254</v>
      </c>
      <c r="L82" s="924" t="s">
        <v>255</v>
      </c>
      <c r="M82" s="898" t="s">
        <v>256</v>
      </c>
      <c r="N82" s="922" t="s">
        <v>257</v>
      </c>
      <c r="O82" s="883" t="s">
        <v>258</v>
      </c>
      <c r="P82" s="917">
        <v>44926</v>
      </c>
      <c r="Q82" s="917">
        <v>44957</v>
      </c>
      <c r="R82" s="521">
        <v>60000</v>
      </c>
      <c r="S82" s="521">
        <v>60000</v>
      </c>
      <c r="T82" s="918"/>
      <c r="U82" s="918"/>
      <c r="V82" s="918"/>
      <c r="W82" s="981"/>
      <c r="X82" s="49"/>
      <c r="Y82" s="49"/>
      <c r="Z82" s="49"/>
      <c r="AA82" s="49"/>
    </row>
    <row r="83" spans="1:27" s="43" customFormat="1" ht="12.75" customHeight="1" x14ac:dyDescent="0.2">
      <c r="A83" s="33">
        <v>0</v>
      </c>
      <c r="B83" s="881">
        <v>76</v>
      </c>
      <c r="C83" s="882">
        <v>13</v>
      </c>
      <c r="D83" s="882" t="s">
        <v>25</v>
      </c>
      <c r="E83" s="882">
        <v>3312</v>
      </c>
      <c r="F83" s="882">
        <v>5212</v>
      </c>
      <c r="G83" s="882" t="s">
        <v>25</v>
      </c>
      <c r="H83" s="882">
        <v>1374</v>
      </c>
      <c r="I83" s="898" t="s">
        <v>47</v>
      </c>
      <c r="J83" s="898">
        <v>518</v>
      </c>
      <c r="K83" s="975">
        <v>75728320</v>
      </c>
      <c r="L83" s="924" t="s">
        <v>259</v>
      </c>
      <c r="M83" s="898" t="s">
        <v>260</v>
      </c>
      <c r="N83" s="922" t="s">
        <v>261</v>
      </c>
      <c r="O83" s="883" t="s">
        <v>258</v>
      </c>
      <c r="P83" s="917">
        <v>44926</v>
      </c>
      <c r="Q83" s="917">
        <v>44957</v>
      </c>
      <c r="R83" s="521">
        <v>25000</v>
      </c>
      <c r="S83" s="521">
        <v>25000</v>
      </c>
      <c r="T83" s="918"/>
      <c r="U83" s="918"/>
      <c r="V83" s="918"/>
      <c r="W83" s="981"/>
      <c r="X83" s="52"/>
      <c r="Y83" s="52"/>
      <c r="Z83" s="52"/>
      <c r="AA83" s="52"/>
    </row>
    <row r="84" spans="1:27" s="43" customFormat="1" ht="28.5" customHeight="1" x14ac:dyDescent="0.2">
      <c r="A84" s="33">
        <v>0</v>
      </c>
      <c r="B84" s="881">
        <v>77</v>
      </c>
      <c r="C84" s="882">
        <v>13</v>
      </c>
      <c r="D84" s="883" t="s">
        <v>25</v>
      </c>
      <c r="E84" s="882">
        <v>3319</v>
      </c>
      <c r="F84" s="882">
        <v>5212</v>
      </c>
      <c r="G84" s="883" t="s">
        <v>25</v>
      </c>
      <c r="H84" s="882">
        <v>1374</v>
      </c>
      <c r="I84" s="898" t="s">
        <v>47</v>
      </c>
      <c r="J84" s="898">
        <v>615</v>
      </c>
      <c r="K84" s="975">
        <v>12184489</v>
      </c>
      <c r="L84" s="924" t="s">
        <v>262</v>
      </c>
      <c r="M84" s="898" t="s">
        <v>263</v>
      </c>
      <c r="N84" s="922" t="s">
        <v>264</v>
      </c>
      <c r="O84" s="883" t="s">
        <v>258</v>
      </c>
      <c r="P84" s="917">
        <v>44926</v>
      </c>
      <c r="Q84" s="917">
        <v>44957</v>
      </c>
      <c r="R84" s="521">
        <v>30000</v>
      </c>
      <c r="S84" s="521">
        <v>30000</v>
      </c>
      <c r="T84" s="908"/>
      <c r="U84" s="908"/>
      <c r="V84" s="908"/>
      <c r="W84" s="976"/>
    </row>
    <row r="85" spans="1:27" s="43" customFormat="1" ht="23.25" customHeight="1" x14ac:dyDescent="0.2">
      <c r="A85" s="33">
        <v>0</v>
      </c>
      <c r="B85" s="881">
        <v>78</v>
      </c>
      <c r="C85" s="882">
        <v>13</v>
      </c>
      <c r="D85" s="882" t="s">
        <v>25</v>
      </c>
      <c r="E85" s="882">
        <v>3319</v>
      </c>
      <c r="F85" s="882">
        <v>5212</v>
      </c>
      <c r="G85" s="882" t="s">
        <v>25</v>
      </c>
      <c r="H85" s="882">
        <v>1275</v>
      </c>
      <c r="I85" s="882" t="s">
        <v>47</v>
      </c>
      <c r="J85" s="882">
        <v>619</v>
      </c>
      <c r="K85" s="1043" t="s">
        <v>265</v>
      </c>
      <c r="L85" s="922" t="s">
        <v>266</v>
      </c>
      <c r="M85" s="882" t="s">
        <v>267</v>
      </c>
      <c r="N85" s="922" t="s">
        <v>268</v>
      </c>
      <c r="O85" s="883" t="s">
        <v>258</v>
      </c>
      <c r="P85" s="917">
        <v>44926</v>
      </c>
      <c r="Q85" s="917">
        <v>44957</v>
      </c>
      <c r="R85" s="915">
        <v>100000</v>
      </c>
      <c r="S85" s="915">
        <v>100000</v>
      </c>
      <c r="T85" s="908"/>
      <c r="U85" s="908"/>
      <c r="V85" s="908"/>
      <c r="W85" s="976"/>
    </row>
    <row r="86" spans="1:27" s="43" customFormat="1" ht="23.25" customHeight="1" x14ac:dyDescent="0.2">
      <c r="A86" s="33">
        <v>0</v>
      </c>
      <c r="B86" s="881">
        <v>79</v>
      </c>
      <c r="C86" s="882">
        <v>14</v>
      </c>
      <c r="D86" s="882" t="s">
        <v>25</v>
      </c>
      <c r="E86" s="882">
        <v>3312</v>
      </c>
      <c r="F86" s="882">
        <v>5213</v>
      </c>
      <c r="G86" s="882" t="s">
        <v>25</v>
      </c>
      <c r="H86" s="882">
        <v>1003</v>
      </c>
      <c r="I86" s="882" t="s">
        <v>26</v>
      </c>
      <c r="J86" s="550">
        <v>101</v>
      </c>
      <c r="K86" s="975" t="s">
        <v>269</v>
      </c>
      <c r="L86" s="922" t="s">
        <v>270</v>
      </c>
      <c r="M86" s="919" t="s">
        <v>189</v>
      </c>
      <c r="N86" s="489" t="s">
        <v>271</v>
      </c>
      <c r="O86" s="883" t="s">
        <v>272</v>
      </c>
      <c r="P86" s="917">
        <v>44926</v>
      </c>
      <c r="Q86" s="917">
        <v>44957</v>
      </c>
      <c r="R86" s="913">
        <v>250000</v>
      </c>
      <c r="S86" s="913">
        <v>250000</v>
      </c>
      <c r="T86" s="908"/>
      <c r="U86" s="908"/>
      <c r="V86" s="908"/>
      <c r="W86" s="976"/>
    </row>
    <row r="87" spans="1:27" s="43" customFormat="1" ht="23.25" customHeight="1" x14ac:dyDescent="0.2">
      <c r="A87" s="33">
        <v>1926</v>
      </c>
      <c r="B87" s="881">
        <v>80</v>
      </c>
      <c r="C87" s="882">
        <v>7</v>
      </c>
      <c r="D87" s="883" t="s">
        <v>25</v>
      </c>
      <c r="E87" s="882">
        <v>3419</v>
      </c>
      <c r="F87" s="882">
        <v>5213</v>
      </c>
      <c r="G87" s="882" t="s">
        <v>25</v>
      </c>
      <c r="H87" s="882">
        <v>1926</v>
      </c>
      <c r="I87" s="882" t="s">
        <v>26</v>
      </c>
      <c r="J87" s="898">
        <v>316</v>
      </c>
      <c r="K87" s="1043" t="s">
        <v>273</v>
      </c>
      <c r="L87" s="936" t="s">
        <v>274</v>
      </c>
      <c r="M87" s="898" t="s">
        <v>275</v>
      </c>
      <c r="N87" s="936" t="s">
        <v>276</v>
      </c>
      <c r="O87" s="882" t="s">
        <v>272</v>
      </c>
      <c r="P87" s="917">
        <v>44926</v>
      </c>
      <c r="Q87" s="917">
        <v>44957</v>
      </c>
      <c r="R87" s="521">
        <v>150000</v>
      </c>
      <c r="S87" s="521">
        <v>150000</v>
      </c>
      <c r="T87" s="908"/>
      <c r="U87" s="908"/>
      <c r="V87" s="908"/>
      <c r="W87" s="976"/>
    </row>
    <row r="88" spans="1:27" s="43" customFormat="1" ht="23.25" customHeight="1" x14ac:dyDescent="0.2">
      <c r="A88" s="33">
        <v>0</v>
      </c>
      <c r="B88" s="881">
        <v>81</v>
      </c>
      <c r="C88" s="882">
        <v>7</v>
      </c>
      <c r="D88" s="883" t="s">
        <v>25</v>
      </c>
      <c r="E88" s="882">
        <v>3419</v>
      </c>
      <c r="F88" s="882">
        <v>5212</v>
      </c>
      <c r="G88" s="882" t="s">
        <v>25</v>
      </c>
      <c r="H88" s="882">
        <v>1641</v>
      </c>
      <c r="I88" s="882" t="s">
        <v>47</v>
      </c>
      <c r="J88" s="882">
        <v>203</v>
      </c>
      <c r="K88" s="975" t="s">
        <v>277</v>
      </c>
      <c r="L88" s="922" t="s">
        <v>278</v>
      </c>
      <c r="M88" s="882" t="s">
        <v>28</v>
      </c>
      <c r="N88" s="922" t="s">
        <v>279</v>
      </c>
      <c r="O88" s="882" t="s">
        <v>272</v>
      </c>
      <c r="P88" s="893">
        <v>44926</v>
      </c>
      <c r="Q88" s="893">
        <v>44957</v>
      </c>
      <c r="R88" s="521">
        <v>100000</v>
      </c>
      <c r="S88" s="521">
        <v>100000</v>
      </c>
      <c r="T88" s="908"/>
      <c r="U88" s="908"/>
      <c r="V88" s="908"/>
      <c r="W88" s="976"/>
    </row>
    <row r="89" spans="1:27" s="43" customFormat="1" ht="25.5" x14ac:dyDescent="0.2">
      <c r="A89" s="33">
        <v>0</v>
      </c>
      <c r="B89" s="881">
        <v>82</v>
      </c>
      <c r="C89" s="919">
        <v>13</v>
      </c>
      <c r="D89" s="919" t="s">
        <v>25</v>
      </c>
      <c r="E89" s="919">
        <v>3312</v>
      </c>
      <c r="F89" s="919">
        <v>5213</v>
      </c>
      <c r="G89" s="882" t="s">
        <v>25</v>
      </c>
      <c r="H89" s="919">
        <v>1269</v>
      </c>
      <c r="I89" s="919" t="s">
        <v>26</v>
      </c>
      <c r="J89" s="919">
        <v>203</v>
      </c>
      <c r="K89" s="1042">
        <v>26230666</v>
      </c>
      <c r="L89" s="601" t="s">
        <v>280</v>
      </c>
      <c r="M89" s="919" t="s">
        <v>219</v>
      </c>
      <c r="N89" s="937" t="s">
        <v>281</v>
      </c>
      <c r="O89" s="882" t="s">
        <v>272</v>
      </c>
      <c r="P89" s="938">
        <v>44926</v>
      </c>
      <c r="Q89" s="938">
        <v>44957</v>
      </c>
      <c r="R89" s="939">
        <v>1500000</v>
      </c>
      <c r="S89" s="939">
        <v>1500000</v>
      </c>
      <c r="T89" s="908"/>
      <c r="U89" s="908"/>
      <c r="V89" s="908"/>
      <c r="W89" s="976"/>
    </row>
    <row r="90" spans="1:27" s="43" customFormat="1" ht="23.25" customHeight="1" x14ac:dyDescent="0.2">
      <c r="A90" s="33">
        <v>0</v>
      </c>
      <c r="B90" s="881">
        <v>83</v>
      </c>
      <c r="C90" s="919">
        <v>13</v>
      </c>
      <c r="D90" s="919" t="s">
        <v>25</v>
      </c>
      <c r="E90" s="919">
        <v>3319</v>
      </c>
      <c r="F90" s="919">
        <v>5213</v>
      </c>
      <c r="G90" s="882" t="s">
        <v>25</v>
      </c>
      <c r="H90" s="919">
        <v>1374</v>
      </c>
      <c r="I90" s="919" t="s">
        <v>26</v>
      </c>
      <c r="J90" s="919">
        <v>203</v>
      </c>
      <c r="K90" s="1042">
        <v>29279194</v>
      </c>
      <c r="L90" s="937" t="s">
        <v>125</v>
      </c>
      <c r="M90" s="882" t="s">
        <v>219</v>
      </c>
      <c r="N90" s="937" t="s">
        <v>282</v>
      </c>
      <c r="O90" s="882" t="s">
        <v>272</v>
      </c>
      <c r="P90" s="533">
        <v>44926</v>
      </c>
      <c r="Q90" s="533">
        <v>44957</v>
      </c>
      <c r="R90" s="941">
        <v>100000</v>
      </c>
      <c r="S90" s="941">
        <v>100000</v>
      </c>
      <c r="T90" s="908"/>
      <c r="U90" s="908"/>
      <c r="V90" s="908"/>
      <c r="W90" s="976"/>
    </row>
    <row r="91" spans="1:27" s="43" customFormat="1" ht="23.25" customHeight="1" x14ac:dyDescent="0.2">
      <c r="A91" s="33">
        <v>0</v>
      </c>
      <c r="B91" s="881">
        <v>84</v>
      </c>
      <c r="C91" s="919">
        <v>13</v>
      </c>
      <c r="D91" s="919" t="s">
        <v>25</v>
      </c>
      <c r="E91" s="919">
        <v>3312</v>
      </c>
      <c r="F91" s="919">
        <v>5213</v>
      </c>
      <c r="G91" s="882" t="s">
        <v>25</v>
      </c>
      <c r="H91" s="919">
        <v>1269</v>
      </c>
      <c r="I91" s="919" t="s">
        <v>87</v>
      </c>
      <c r="J91" s="919">
        <v>999</v>
      </c>
      <c r="K91" s="1042" t="s">
        <v>283</v>
      </c>
      <c r="L91" s="937" t="s">
        <v>284</v>
      </c>
      <c r="M91" s="882" t="s">
        <v>285</v>
      </c>
      <c r="N91" s="937" t="s">
        <v>286</v>
      </c>
      <c r="O91" s="882" t="s">
        <v>272</v>
      </c>
      <c r="P91" s="533">
        <v>44926</v>
      </c>
      <c r="Q91" s="533">
        <v>44957</v>
      </c>
      <c r="R91" s="941">
        <v>600000</v>
      </c>
      <c r="S91" s="941">
        <v>600000</v>
      </c>
      <c r="T91" s="908"/>
      <c r="U91" s="908"/>
      <c r="V91" s="908"/>
      <c r="W91" s="976"/>
    </row>
    <row r="92" spans="1:27" s="43" customFormat="1" ht="25.5" x14ac:dyDescent="0.2">
      <c r="A92" s="33">
        <v>0</v>
      </c>
      <c r="B92" s="881">
        <v>85</v>
      </c>
      <c r="C92" s="882">
        <v>5</v>
      </c>
      <c r="D92" s="882" t="s">
        <v>25</v>
      </c>
      <c r="E92" s="882">
        <v>2125</v>
      </c>
      <c r="F92" s="882" t="s">
        <v>287</v>
      </c>
      <c r="G92" s="882" t="s">
        <v>25</v>
      </c>
      <c r="H92" s="882">
        <v>1090</v>
      </c>
      <c r="I92" s="882" t="s">
        <v>26</v>
      </c>
      <c r="J92" s="882">
        <v>203</v>
      </c>
      <c r="K92" s="1043">
        <v>17134200</v>
      </c>
      <c r="L92" s="922" t="s">
        <v>288</v>
      </c>
      <c r="M92" s="882" t="s">
        <v>28</v>
      </c>
      <c r="N92" s="922" t="s">
        <v>44</v>
      </c>
      <c r="O92" s="883" t="s">
        <v>272</v>
      </c>
      <c r="P92" s="917">
        <v>44985</v>
      </c>
      <c r="Q92" s="917">
        <v>45107</v>
      </c>
      <c r="R92" s="915">
        <v>2200000</v>
      </c>
      <c r="S92" s="1066"/>
      <c r="T92" s="1066">
        <v>2200000</v>
      </c>
      <c r="U92" s="1066"/>
      <c r="V92" s="1066"/>
      <c r="W92" s="1067">
        <v>2200000</v>
      </c>
    </row>
    <row r="93" spans="1:27" s="43" customFormat="1" ht="23.25" customHeight="1" x14ac:dyDescent="0.2">
      <c r="A93" s="33">
        <v>0</v>
      </c>
      <c r="B93" s="881">
        <v>86</v>
      </c>
      <c r="C93" s="882">
        <v>14</v>
      </c>
      <c r="D93" s="882" t="s">
        <v>25</v>
      </c>
      <c r="E93" s="882">
        <v>3299</v>
      </c>
      <c r="F93" s="882">
        <v>5213</v>
      </c>
      <c r="G93" s="882" t="s">
        <v>25</v>
      </c>
      <c r="H93" s="882">
        <v>1003</v>
      </c>
      <c r="I93" s="882" t="s">
        <v>26</v>
      </c>
      <c r="J93" s="550">
        <v>203</v>
      </c>
      <c r="K93" s="711">
        <v>28346114</v>
      </c>
      <c r="L93" s="489" t="s">
        <v>92</v>
      </c>
      <c r="M93" s="882" t="s">
        <v>28</v>
      </c>
      <c r="N93" s="489" t="s">
        <v>289</v>
      </c>
      <c r="O93" s="882" t="s">
        <v>272</v>
      </c>
      <c r="P93" s="917">
        <v>44926</v>
      </c>
      <c r="Q93" s="917">
        <v>44957</v>
      </c>
      <c r="R93" s="913">
        <v>25000</v>
      </c>
      <c r="S93" s="913">
        <v>25000</v>
      </c>
      <c r="T93" s="908"/>
      <c r="U93" s="908"/>
      <c r="V93" s="908"/>
      <c r="W93" s="976"/>
    </row>
    <row r="94" spans="1:27" s="43" customFormat="1" ht="23.25" customHeight="1" x14ac:dyDescent="0.2">
      <c r="A94" s="33">
        <v>0</v>
      </c>
      <c r="B94" s="881">
        <v>87</v>
      </c>
      <c r="C94" s="882">
        <v>14</v>
      </c>
      <c r="D94" s="882" t="s">
        <v>25</v>
      </c>
      <c r="E94" s="882">
        <v>3299</v>
      </c>
      <c r="F94" s="882">
        <v>5213</v>
      </c>
      <c r="G94" s="882" t="s">
        <v>25</v>
      </c>
      <c r="H94" s="882">
        <v>1003</v>
      </c>
      <c r="I94" s="882" t="s">
        <v>26</v>
      </c>
      <c r="J94" s="550">
        <v>203</v>
      </c>
      <c r="K94" s="711" t="s">
        <v>91</v>
      </c>
      <c r="L94" s="489" t="s">
        <v>92</v>
      </c>
      <c r="M94" s="882" t="s">
        <v>28</v>
      </c>
      <c r="N94" s="489" t="s">
        <v>290</v>
      </c>
      <c r="O94" s="883" t="s">
        <v>272</v>
      </c>
      <c r="P94" s="917">
        <v>44926</v>
      </c>
      <c r="Q94" s="917">
        <v>44957</v>
      </c>
      <c r="R94" s="913">
        <v>25000</v>
      </c>
      <c r="S94" s="913">
        <v>25000</v>
      </c>
      <c r="T94" s="908"/>
      <c r="U94" s="908"/>
      <c r="V94" s="908"/>
      <c r="W94" s="976"/>
    </row>
    <row r="95" spans="1:27" s="43" customFormat="1" ht="25.5" x14ac:dyDescent="0.2">
      <c r="A95" s="33">
        <v>0</v>
      </c>
      <c r="B95" s="881">
        <v>88</v>
      </c>
      <c r="C95" s="944">
        <v>8</v>
      </c>
      <c r="D95" s="944" t="s">
        <v>25</v>
      </c>
      <c r="E95" s="944">
        <v>3599</v>
      </c>
      <c r="F95" s="944">
        <v>5213</v>
      </c>
      <c r="G95" s="944" t="s">
        <v>25</v>
      </c>
      <c r="H95" s="944">
        <v>1003</v>
      </c>
      <c r="I95" s="882" t="s">
        <v>26</v>
      </c>
      <c r="J95" s="944">
        <v>203</v>
      </c>
      <c r="K95" s="1045">
        <v>28346114</v>
      </c>
      <c r="L95" s="945" t="s">
        <v>92</v>
      </c>
      <c r="M95" s="944" t="s">
        <v>28</v>
      </c>
      <c r="N95" s="945" t="s">
        <v>291</v>
      </c>
      <c r="O95" s="882" t="s">
        <v>272</v>
      </c>
      <c r="P95" s="946">
        <v>44926</v>
      </c>
      <c r="Q95" s="946">
        <v>44985</v>
      </c>
      <c r="R95" s="947">
        <v>50000</v>
      </c>
      <c r="S95" s="947">
        <v>50000</v>
      </c>
      <c r="T95" s="908"/>
      <c r="U95" s="908"/>
      <c r="V95" s="908"/>
      <c r="W95" s="976"/>
    </row>
    <row r="96" spans="1:27" s="50" customFormat="1" ht="25.5" x14ac:dyDescent="0.2">
      <c r="A96" s="60">
        <v>0</v>
      </c>
      <c r="B96" s="881">
        <v>89</v>
      </c>
      <c r="C96" s="1014">
        <v>14</v>
      </c>
      <c r="D96" s="1014" t="s">
        <v>25</v>
      </c>
      <c r="E96" s="1014">
        <v>3312</v>
      </c>
      <c r="F96" s="1014">
        <v>5213</v>
      </c>
      <c r="G96" s="1014" t="s">
        <v>25</v>
      </c>
      <c r="H96" s="1014">
        <v>1003</v>
      </c>
      <c r="I96" s="1014" t="s">
        <v>292</v>
      </c>
      <c r="J96" s="1014">
        <v>510</v>
      </c>
      <c r="K96" s="1051" t="s">
        <v>293</v>
      </c>
      <c r="L96" s="1017" t="s">
        <v>294</v>
      </c>
      <c r="M96" s="1016" t="s">
        <v>295</v>
      </c>
      <c r="N96" s="1017" t="s">
        <v>296</v>
      </c>
      <c r="O96" s="882" t="s">
        <v>297</v>
      </c>
      <c r="P96" s="950">
        <v>44926</v>
      </c>
      <c r="Q96" s="950">
        <v>44957</v>
      </c>
      <c r="R96" s="1018">
        <v>100000</v>
      </c>
      <c r="S96" s="1018">
        <v>100000</v>
      </c>
      <c r="T96" s="918"/>
      <c r="U96" s="918"/>
      <c r="V96" s="918"/>
      <c r="W96" s="981"/>
      <c r="X96" s="49"/>
      <c r="Y96" s="49"/>
      <c r="Z96" s="49"/>
      <c r="AA96" s="49"/>
    </row>
    <row r="97" spans="1:27" s="43" customFormat="1" ht="25.5" x14ac:dyDescent="0.2">
      <c r="A97" s="33">
        <v>0</v>
      </c>
      <c r="B97" s="881">
        <v>90</v>
      </c>
      <c r="C97" s="882">
        <v>8</v>
      </c>
      <c r="D97" s="882" t="s">
        <v>25</v>
      </c>
      <c r="E97" s="882">
        <v>3599</v>
      </c>
      <c r="F97" s="882" t="s">
        <v>298</v>
      </c>
      <c r="G97" s="882" t="s">
        <v>25</v>
      </c>
      <c r="H97" s="882">
        <v>1003</v>
      </c>
      <c r="I97" s="882" t="s">
        <v>26</v>
      </c>
      <c r="J97" s="550">
        <v>316</v>
      </c>
      <c r="K97" s="711">
        <v>14274302</v>
      </c>
      <c r="L97" s="489" t="s">
        <v>299</v>
      </c>
      <c r="M97" s="882" t="s">
        <v>300</v>
      </c>
      <c r="N97" s="489" t="s">
        <v>301</v>
      </c>
      <c r="O97" s="882" t="s">
        <v>297</v>
      </c>
      <c r="P97" s="917">
        <v>45016</v>
      </c>
      <c r="Q97" s="917">
        <v>45077</v>
      </c>
      <c r="R97" s="913">
        <v>180000</v>
      </c>
      <c r="S97" s="894"/>
      <c r="T97" s="894">
        <v>180000</v>
      </c>
      <c r="U97" s="894"/>
      <c r="V97" s="894"/>
      <c r="W97" s="980">
        <v>180000</v>
      </c>
    </row>
    <row r="98" spans="1:27" s="43" customFormat="1" ht="12.75" customHeight="1" x14ac:dyDescent="0.2">
      <c r="A98" s="60">
        <v>0</v>
      </c>
      <c r="B98" s="881">
        <v>91</v>
      </c>
      <c r="C98" s="1014">
        <v>14</v>
      </c>
      <c r="D98" s="1014" t="s">
        <v>25</v>
      </c>
      <c r="E98" s="1014">
        <v>3299</v>
      </c>
      <c r="F98" s="1014">
        <v>5213</v>
      </c>
      <c r="G98" s="1014" t="s">
        <v>25</v>
      </c>
      <c r="H98" s="1014">
        <v>1003</v>
      </c>
      <c r="I98" s="1014" t="s">
        <v>26</v>
      </c>
      <c r="J98" s="1014">
        <v>999</v>
      </c>
      <c r="K98" s="1051" t="s">
        <v>302</v>
      </c>
      <c r="L98" s="1017" t="s">
        <v>303</v>
      </c>
      <c r="M98" s="1016" t="s">
        <v>304</v>
      </c>
      <c r="N98" s="1017" t="s">
        <v>305</v>
      </c>
      <c r="O98" s="882" t="s">
        <v>306</v>
      </c>
      <c r="P98" s="950">
        <v>44957</v>
      </c>
      <c r="Q98" s="950">
        <v>44985</v>
      </c>
      <c r="R98" s="1018">
        <v>25000</v>
      </c>
      <c r="S98" s="918"/>
      <c r="T98" s="1032">
        <v>25000</v>
      </c>
      <c r="U98" s="918"/>
      <c r="V98" s="918"/>
      <c r="W98" s="1413">
        <v>25000</v>
      </c>
      <c r="X98" s="52"/>
      <c r="Y98" s="52"/>
      <c r="Z98" s="52"/>
      <c r="AA98" s="52"/>
    </row>
    <row r="99" spans="1:27" s="43" customFormat="1" ht="12.75" customHeight="1" x14ac:dyDescent="0.2">
      <c r="A99" s="60">
        <v>0</v>
      </c>
      <c r="B99" s="881">
        <v>92</v>
      </c>
      <c r="C99" s="1014">
        <v>14</v>
      </c>
      <c r="D99" s="1014" t="s">
        <v>25</v>
      </c>
      <c r="E99" s="1014">
        <v>2143</v>
      </c>
      <c r="F99" s="1014">
        <v>5213</v>
      </c>
      <c r="G99" s="1014" t="s">
        <v>25</v>
      </c>
      <c r="H99" s="1014">
        <v>1003</v>
      </c>
      <c r="I99" s="1014" t="s">
        <v>26</v>
      </c>
      <c r="J99" s="1014">
        <v>203</v>
      </c>
      <c r="K99" s="1051" t="s">
        <v>307</v>
      </c>
      <c r="L99" s="1017" t="s">
        <v>308</v>
      </c>
      <c r="M99" s="1016" t="s">
        <v>28</v>
      </c>
      <c r="N99" s="1017" t="s">
        <v>309</v>
      </c>
      <c r="O99" s="882" t="s">
        <v>306</v>
      </c>
      <c r="P99" s="950">
        <v>44926</v>
      </c>
      <c r="Q99" s="950">
        <v>44957</v>
      </c>
      <c r="R99" s="1018">
        <v>100000</v>
      </c>
      <c r="S99" s="1018">
        <v>100000</v>
      </c>
      <c r="T99" s="918"/>
      <c r="U99" s="918"/>
      <c r="V99" s="918"/>
      <c r="W99" s="981"/>
      <c r="X99" s="52"/>
      <c r="Y99" s="52"/>
      <c r="Z99" s="52"/>
      <c r="AA99" s="52"/>
    </row>
    <row r="100" spans="1:27" s="43" customFormat="1" ht="12.75" x14ac:dyDescent="0.2">
      <c r="A100" s="33">
        <v>0</v>
      </c>
      <c r="B100" s="881">
        <v>93</v>
      </c>
      <c r="C100" s="882">
        <v>14</v>
      </c>
      <c r="D100" s="882" t="s">
        <v>25</v>
      </c>
      <c r="E100" s="882">
        <v>3419</v>
      </c>
      <c r="F100" s="882">
        <v>5213</v>
      </c>
      <c r="G100" s="882" t="s">
        <v>25</v>
      </c>
      <c r="H100" s="882">
        <v>1003</v>
      </c>
      <c r="I100" s="882" t="s">
        <v>26</v>
      </c>
      <c r="J100" s="550">
        <v>999</v>
      </c>
      <c r="K100" s="711">
        <v>28342259</v>
      </c>
      <c r="L100" s="489" t="s">
        <v>310</v>
      </c>
      <c r="M100" s="882" t="s">
        <v>311</v>
      </c>
      <c r="N100" s="489" t="s">
        <v>312</v>
      </c>
      <c r="O100" s="895" t="s">
        <v>313</v>
      </c>
      <c r="P100" s="917">
        <v>44926</v>
      </c>
      <c r="Q100" s="917">
        <v>44957</v>
      </c>
      <c r="R100" s="913">
        <v>319000</v>
      </c>
      <c r="S100" s="913">
        <v>319000</v>
      </c>
      <c r="T100" s="908"/>
      <c r="U100" s="908"/>
      <c r="V100" s="908"/>
      <c r="W100" s="976"/>
    </row>
    <row r="101" spans="1:27" s="43" customFormat="1" ht="12.75" x14ac:dyDescent="0.2">
      <c r="A101" s="33">
        <v>1822</v>
      </c>
      <c r="B101" s="881">
        <v>94</v>
      </c>
      <c r="C101" s="882">
        <v>7</v>
      </c>
      <c r="D101" s="1014" t="s">
        <v>25</v>
      </c>
      <c r="E101" s="882">
        <v>3419</v>
      </c>
      <c r="F101" s="882">
        <v>5213</v>
      </c>
      <c r="G101" s="1014" t="s">
        <v>25</v>
      </c>
      <c r="H101" s="882">
        <v>1822</v>
      </c>
      <c r="I101" s="497" t="s">
        <v>314</v>
      </c>
      <c r="J101" s="497">
        <v>203</v>
      </c>
      <c r="K101" s="975" t="s">
        <v>315</v>
      </c>
      <c r="L101" s="499" t="s">
        <v>316</v>
      </c>
      <c r="M101" s="497" t="s">
        <v>28</v>
      </c>
      <c r="N101" s="499" t="s">
        <v>317</v>
      </c>
      <c r="O101" s="500" t="s">
        <v>313</v>
      </c>
      <c r="P101" s="917">
        <v>45138</v>
      </c>
      <c r="Q101" s="917">
        <v>45169</v>
      </c>
      <c r="R101" s="495">
        <v>527400</v>
      </c>
      <c r="S101" s="908"/>
      <c r="T101" s="953">
        <v>527400</v>
      </c>
      <c r="U101" s="908"/>
      <c r="V101" s="908"/>
      <c r="W101" s="501">
        <v>527400</v>
      </c>
    </row>
    <row r="102" spans="1:27" s="43" customFormat="1" ht="12.75" x14ac:dyDescent="0.2">
      <c r="A102" s="33">
        <v>1822</v>
      </c>
      <c r="B102" s="881">
        <v>95</v>
      </c>
      <c r="C102" s="882">
        <v>7</v>
      </c>
      <c r="D102" s="882" t="s">
        <v>25</v>
      </c>
      <c r="E102" s="882">
        <v>3419</v>
      </c>
      <c r="F102" s="882">
        <v>5213</v>
      </c>
      <c r="G102" s="882" t="s">
        <v>25</v>
      </c>
      <c r="H102" s="882">
        <v>1822</v>
      </c>
      <c r="I102" s="882" t="s">
        <v>26</v>
      </c>
      <c r="J102" s="898">
        <v>203</v>
      </c>
      <c r="K102" s="975" t="s">
        <v>318</v>
      </c>
      <c r="L102" s="930" t="s">
        <v>319</v>
      </c>
      <c r="M102" s="898" t="s">
        <v>28</v>
      </c>
      <c r="N102" s="930" t="s">
        <v>320</v>
      </c>
      <c r="O102" s="500" t="s">
        <v>313</v>
      </c>
      <c r="P102" s="917">
        <v>45138</v>
      </c>
      <c r="Q102" s="917">
        <v>45169</v>
      </c>
      <c r="R102" s="495">
        <v>632880</v>
      </c>
      <c r="S102" s="908"/>
      <c r="T102" s="953">
        <v>632880</v>
      </c>
      <c r="U102" s="908"/>
      <c r="V102" s="908"/>
      <c r="W102" s="501">
        <v>632880</v>
      </c>
    </row>
    <row r="103" spans="1:27" s="43" customFormat="1" ht="12.75" x14ac:dyDescent="0.2">
      <c r="A103" s="33">
        <v>1822</v>
      </c>
      <c r="B103" s="881">
        <v>96</v>
      </c>
      <c r="C103" s="882">
        <v>7</v>
      </c>
      <c r="D103" s="1014" t="s">
        <v>25</v>
      </c>
      <c r="E103" s="882">
        <v>3419</v>
      </c>
      <c r="F103" s="882">
        <v>5213</v>
      </c>
      <c r="G103" s="1014" t="s">
        <v>25</v>
      </c>
      <c r="H103" s="882">
        <v>1822</v>
      </c>
      <c r="I103" s="497" t="s">
        <v>314</v>
      </c>
      <c r="J103" s="497">
        <v>619</v>
      </c>
      <c r="K103" s="975" t="s">
        <v>321</v>
      </c>
      <c r="L103" s="499" t="s">
        <v>322</v>
      </c>
      <c r="M103" s="898" t="s">
        <v>252</v>
      </c>
      <c r="N103" s="499" t="s">
        <v>323</v>
      </c>
      <c r="O103" s="500" t="s">
        <v>313</v>
      </c>
      <c r="P103" s="917">
        <v>45138</v>
      </c>
      <c r="Q103" s="917">
        <v>45169</v>
      </c>
      <c r="R103" s="495">
        <v>158220</v>
      </c>
      <c r="S103" s="908"/>
      <c r="T103" s="953">
        <v>158220</v>
      </c>
      <c r="U103" s="908"/>
      <c r="V103" s="908"/>
      <c r="W103" s="501">
        <v>158220</v>
      </c>
    </row>
    <row r="104" spans="1:27" s="43" customFormat="1" ht="12.75" x14ac:dyDescent="0.2">
      <c r="A104" s="33">
        <v>1822</v>
      </c>
      <c r="B104" s="881">
        <v>97</v>
      </c>
      <c r="C104" s="882">
        <v>7</v>
      </c>
      <c r="D104" s="882" t="s">
        <v>25</v>
      </c>
      <c r="E104" s="882">
        <v>3419</v>
      </c>
      <c r="F104" s="882">
        <v>5213</v>
      </c>
      <c r="G104" s="882" t="s">
        <v>25</v>
      </c>
      <c r="H104" s="882">
        <v>1822</v>
      </c>
      <c r="I104" s="898" t="s">
        <v>314</v>
      </c>
      <c r="J104" s="898">
        <v>203</v>
      </c>
      <c r="K104" s="975" t="s">
        <v>324</v>
      </c>
      <c r="L104" s="930" t="s">
        <v>325</v>
      </c>
      <c r="M104" s="898" t="s">
        <v>28</v>
      </c>
      <c r="N104" s="930" t="s">
        <v>326</v>
      </c>
      <c r="O104" s="500" t="s">
        <v>313</v>
      </c>
      <c r="P104" s="917">
        <v>45138</v>
      </c>
      <c r="Q104" s="917">
        <v>45169</v>
      </c>
      <c r="R104" s="495">
        <v>290070</v>
      </c>
      <c r="S104" s="908"/>
      <c r="T104" s="953">
        <v>290070</v>
      </c>
      <c r="U104" s="908"/>
      <c r="V104" s="908"/>
      <c r="W104" s="501">
        <v>290070</v>
      </c>
    </row>
    <row r="105" spans="1:27" s="43" customFormat="1" ht="12.75" x14ac:dyDescent="0.2">
      <c r="A105" s="33">
        <v>1822</v>
      </c>
      <c r="B105" s="881">
        <v>98</v>
      </c>
      <c r="C105" s="882">
        <v>7</v>
      </c>
      <c r="D105" s="1014" t="s">
        <v>25</v>
      </c>
      <c r="E105" s="882">
        <v>3419</v>
      </c>
      <c r="F105" s="882">
        <v>5213</v>
      </c>
      <c r="G105" s="1014" t="s">
        <v>25</v>
      </c>
      <c r="H105" s="882">
        <v>1822</v>
      </c>
      <c r="I105" s="497" t="s">
        <v>314</v>
      </c>
      <c r="J105" s="497">
        <v>203</v>
      </c>
      <c r="K105" s="975">
        <v>29364566</v>
      </c>
      <c r="L105" s="499" t="s">
        <v>327</v>
      </c>
      <c r="M105" s="898" t="s">
        <v>28</v>
      </c>
      <c r="N105" s="954" t="s">
        <v>328</v>
      </c>
      <c r="O105" s="500" t="s">
        <v>313</v>
      </c>
      <c r="P105" s="917">
        <v>45138</v>
      </c>
      <c r="Q105" s="917">
        <v>45169</v>
      </c>
      <c r="R105" s="495">
        <v>685620</v>
      </c>
      <c r="S105" s="908"/>
      <c r="T105" s="953">
        <v>685620</v>
      </c>
      <c r="U105" s="908"/>
      <c r="V105" s="908"/>
      <c r="W105" s="501">
        <v>685620</v>
      </c>
    </row>
    <row r="106" spans="1:27" s="43" customFormat="1" ht="12.75" x14ac:dyDescent="0.2">
      <c r="A106" s="33">
        <v>1822</v>
      </c>
      <c r="B106" s="881">
        <v>99</v>
      </c>
      <c r="C106" s="882">
        <v>7</v>
      </c>
      <c r="D106" s="882" t="s">
        <v>25</v>
      </c>
      <c r="E106" s="882">
        <v>3419</v>
      </c>
      <c r="F106" s="882">
        <v>5213</v>
      </c>
      <c r="G106" s="882" t="s">
        <v>25</v>
      </c>
      <c r="H106" s="882">
        <v>1822</v>
      </c>
      <c r="I106" s="497" t="s">
        <v>314</v>
      </c>
      <c r="J106" s="497">
        <v>203</v>
      </c>
      <c r="K106" s="975" t="s">
        <v>329</v>
      </c>
      <c r="L106" s="499" t="s">
        <v>330</v>
      </c>
      <c r="M106" s="898" t="s">
        <v>28</v>
      </c>
      <c r="N106" s="499" t="s">
        <v>331</v>
      </c>
      <c r="O106" s="500" t="s">
        <v>313</v>
      </c>
      <c r="P106" s="917">
        <v>45138</v>
      </c>
      <c r="Q106" s="917">
        <v>45169</v>
      </c>
      <c r="R106" s="495">
        <v>843840</v>
      </c>
      <c r="S106" s="908"/>
      <c r="T106" s="953">
        <v>843840</v>
      </c>
      <c r="U106" s="908"/>
      <c r="V106" s="908"/>
      <c r="W106" s="501">
        <v>843840</v>
      </c>
    </row>
    <row r="107" spans="1:27" s="43" customFormat="1" ht="12.75" x14ac:dyDescent="0.2">
      <c r="A107" s="33">
        <v>1822</v>
      </c>
      <c r="B107" s="881">
        <v>100</v>
      </c>
      <c r="C107" s="882">
        <v>7</v>
      </c>
      <c r="D107" s="1014" t="s">
        <v>25</v>
      </c>
      <c r="E107" s="882">
        <v>3419</v>
      </c>
      <c r="F107" s="882">
        <v>5213</v>
      </c>
      <c r="G107" s="1014" t="s">
        <v>25</v>
      </c>
      <c r="H107" s="882">
        <v>1822</v>
      </c>
      <c r="I107" s="898" t="s">
        <v>314</v>
      </c>
      <c r="J107" s="898">
        <v>203</v>
      </c>
      <c r="K107" s="975" t="s">
        <v>332</v>
      </c>
      <c r="L107" s="930" t="s">
        <v>333</v>
      </c>
      <c r="M107" s="898" t="s">
        <v>28</v>
      </c>
      <c r="N107" s="930" t="s">
        <v>334</v>
      </c>
      <c r="O107" s="500" t="s">
        <v>313</v>
      </c>
      <c r="P107" s="917">
        <v>45138</v>
      </c>
      <c r="Q107" s="917">
        <v>45169</v>
      </c>
      <c r="R107" s="495">
        <v>843840</v>
      </c>
      <c r="S107" s="908"/>
      <c r="T107" s="953">
        <v>843840</v>
      </c>
      <c r="U107" s="908"/>
      <c r="V107" s="908"/>
      <c r="W107" s="501">
        <v>843840</v>
      </c>
    </row>
    <row r="108" spans="1:27" s="43" customFormat="1" ht="25.5" x14ac:dyDescent="0.2">
      <c r="A108" s="33">
        <v>1822</v>
      </c>
      <c r="B108" s="881">
        <v>101</v>
      </c>
      <c r="C108" s="882">
        <v>7</v>
      </c>
      <c r="D108" s="882" t="s">
        <v>25</v>
      </c>
      <c r="E108" s="882">
        <v>3419</v>
      </c>
      <c r="F108" s="882">
        <v>5213</v>
      </c>
      <c r="G108" s="882" t="s">
        <v>25</v>
      </c>
      <c r="H108" s="882">
        <v>1822</v>
      </c>
      <c r="I108" s="882" t="s">
        <v>26</v>
      </c>
      <c r="J108" s="898">
        <v>203</v>
      </c>
      <c r="K108" s="975" t="s">
        <v>335</v>
      </c>
      <c r="L108" s="930" t="s">
        <v>243</v>
      </c>
      <c r="M108" s="898" t="s">
        <v>28</v>
      </c>
      <c r="N108" s="930" t="s">
        <v>336</v>
      </c>
      <c r="O108" s="500" t="s">
        <v>313</v>
      </c>
      <c r="P108" s="917">
        <v>45138</v>
      </c>
      <c r="Q108" s="917">
        <v>45169</v>
      </c>
      <c r="R108" s="495">
        <v>632880</v>
      </c>
      <c r="S108" s="908"/>
      <c r="T108" s="953">
        <v>632880</v>
      </c>
      <c r="U108" s="908"/>
      <c r="V108" s="908"/>
      <c r="W108" s="501">
        <v>632880</v>
      </c>
    </row>
    <row r="109" spans="1:27" s="43" customFormat="1" ht="12.75" x14ac:dyDescent="0.2">
      <c r="A109" s="60">
        <v>0</v>
      </c>
      <c r="B109" s="881">
        <v>102</v>
      </c>
      <c r="C109" s="882">
        <v>13</v>
      </c>
      <c r="D109" s="1014" t="s">
        <v>25</v>
      </c>
      <c r="E109" s="882">
        <v>3312</v>
      </c>
      <c r="F109" s="882">
        <v>5213</v>
      </c>
      <c r="G109" s="882" t="s">
        <v>25</v>
      </c>
      <c r="H109" s="882">
        <v>1374</v>
      </c>
      <c r="I109" s="882" t="s">
        <v>26</v>
      </c>
      <c r="J109" s="882">
        <v>999</v>
      </c>
      <c r="K109" s="975">
        <v>47125675</v>
      </c>
      <c r="L109" s="889" t="s">
        <v>337</v>
      </c>
      <c r="M109" s="882" t="s">
        <v>338</v>
      </c>
      <c r="N109" s="908" t="s">
        <v>339</v>
      </c>
      <c r="O109" s="500" t="s">
        <v>313</v>
      </c>
      <c r="P109" s="917">
        <v>44926</v>
      </c>
      <c r="Q109" s="917">
        <v>44957</v>
      </c>
      <c r="R109" s="915">
        <v>300000</v>
      </c>
      <c r="S109" s="915">
        <v>300000</v>
      </c>
      <c r="T109" s="908"/>
      <c r="U109" s="908"/>
      <c r="V109" s="908"/>
      <c r="W109" s="976"/>
    </row>
    <row r="110" spans="1:27" s="43" customFormat="1" ht="25.5" x14ac:dyDescent="0.2">
      <c r="A110" s="33">
        <v>0</v>
      </c>
      <c r="B110" s="881">
        <v>103</v>
      </c>
      <c r="C110" s="882">
        <v>14</v>
      </c>
      <c r="D110" s="882" t="s">
        <v>25</v>
      </c>
      <c r="E110" s="882">
        <v>3122</v>
      </c>
      <c r="F110" s="882">
        <v>5213</v>
      </c>
      <c r="G110" s="882" t="s">
        <v>25</v>
      </c>
      <c r="H110" s="882">
        <v>1003</v>
      </c>
      <c r="I110" s="497" t="s">
        <v>26</v>
      </c>
      <c r="J110" s="497">
        <v>101</v>
      </c>
      <c r="K110" s="975" t="s">
        <v>187</v>
      </c>
      <c r="L110" s="499" t="s">
        <v>188</v>
      </c>
      <c r="M110" s="898" t="s">
        <v>189</v>
      </c>
      <c r="N110" s="499" t="s">
        <v>340</v>
      </c>
      <c r="O110" s="500" t="s">
        <v>341</v>
      </c>
      <c r="P110" s="917">
        <v>44957</v>
      </c>
      <c r="Q110" s="917">
        <v>44985</v>
      </c>
      <c r="R110" s="495">
        <v>40000</v>
      </c>
      <c r="S110" s="908"/>
      <c r="T110" s="921">
        <v>40000</v>
      </c>
      <c r="U110" s="921"/>
      <c r="V110" s="921"/>
      <c r="W110" s="982">
        <v>40000</v>
      </c>
    </row>
    <row r="111" spans="1:27" s="43" customFormat="1" ht="12.75" x14ac:dyDescent="0.2">
      <c r="A111" s="33">
        <v>0</v>
      </c>
      <c r="B111" s="881">
        <v>104</v>
      </c>
      <c r="C111" s="882">
        <v>14</v>
      </c>
      <c r="D111" s="1014" t="s">
        <v>25</v>
      </c>
      <c r="E111" s="882">
        <v>3419</v>
      </c>
      <c r="F111" s="882">
        <v>6313</v>
      </c>
      <c r="G111" s="1014" t="s">
        <v>25</v>
      </c>
      <c r="H111" s="882">
        <v>1003</v>
      </c>
      <c r="I111" s="898" t="s">
        <v>26</v>
      </c>
      <c r="J111" s="898">
        <v>101</v>
      </c>
      <c r="K111" s="975" t="s">
        <v>342</v>
      </c>
      <c r="L111" s="930" t="s">
        <v>343</v>
      </c>
      <c r="M111" s="898" t="s">
        <v>189</v>
      </c>
      <c r="N111" s="930" t="s">
        <v>344</v>
      </c>
      <c r="O111" s="500" t="s">
        <v>341</v>
      </c>
      <c r="P111" s="917">
        <v>45016</v>
      </c>
      <c r="Q111" s="917">
        <v>45046</v>
      </c>
      <c r="R111" s="495">
        <v>150000</v>
      </c>
      <c r="S111" s="908"/>
      <c r="T111" s="953">
        <v>150000</v>
      </c>
      <c r="U111" s="921"/>
      <c r="V111" s="921"/>
      <c r="W111" s="501">
        <v>150000</v>
      </c>
    </row>
    <row r="112" spans="1:27" s="43" customFormat="1" ht="12.75" x14ac:dyDescent="0.2">
      <c r="A112" s="33">
        <v>0</v>
      </c>
      <c r="B112" s="881">
        <v>105</v>
      </c>
      <c r="C112" s="882">
        <v>14</v>
      </c>
      <c r="D112" s="882" t="s">
        <v>25</v>
      </c>
      <c r="E112" s="882">
        <v>3399</v>
      </c>
      <c r="F112" s="882">
        <v>5212</v>
      </c>
      <c r="G112" s="882" t="s">
        <v>25</v>
      </c>
      <c r="H112" s="882">
        <v>1003</v>
      </c>
      <c r="I112" s="497" t="s">
        <v>47</v>
      </c>
      <c r="J112" s="497">
        <v>102</v>
      </c>
      <c r="K112" s="975" t="s">
        <v>170</v>
      </c>
      <c r="L112" s="499" t="s">
        <v>56</v>
      </c>
      <c r="M112" s="898" t="s">
        <v>57</v>
      </c>
      <c r="N112" s="499" t="s">
        <v>345</v>
      </c>
      <c r="O112" s="500" t="s">
        <v>341</v>
      </c>
      <c r="P112" s="917">
        <v>44957</v>
      </c>
      <c r="Q112" s="917">
        <v>44985</v>
      </c>
      <c r="R112" s="495">
        <v>50000</v>
      </c>
      <c r="S112" s="908"/>
      <c r="T112" s="953">
        <v>50000</v>
      </c>
      <c r="U112" s="921"/>
      <c r="V112" s="921"/>
      <c r="W112" s="501">
        <v>50000</v>
      </c>
    </row>
    <row r="113" spans="1:23" s="43" customFormat="1" ht="12.75" x14ac:dyDescent="0.2">
      <c r="A113" s="33">
        <v>0</v>
      </c>
      <c r="B113" s="881">
        <v>106</v>
      </c>
      <c r="C113" s="882">
        <v>14</v>
      </c>
      <c r="D113" s="882" t="s">
        <v>25</v>
      </c>
      <c r="E113" s="882">
        <v>3341</v>
      </c>
      <c r="F113" s="882">
        <v>5213</v>
      </c>
      <c r="G113" s="1014" t="s">
        <v>25</v>
      </c>
      <c r="H113" s="882">
        <v>1003</v>
      </c>
      <c r="I113" s="497" t="s">
        <v>26</v>
      </c>
      <c r="J113" s="497">
        <v>203</v>
      </c>
      <c r="K113" s="975" t="s">
        <v>130</v>
      </c>
      <c r="L113" s="499" t="s">
        <v>131</v>
      </c>
      <c r="M113" s="898" t="s">
        <v>28</v>
      </c>
      <c r="N113" s="499" t="s">
        <v>346</v>
      </c>
      <c r="O113" s="500" t="s">
        <v>341</v>
      </c>
      <c r="P113" s="917">
        <v>44957</v>
      </c>
      <c r="Q113" s="917">
        <v>44985</v>
      </c>
      <c r="R113" s="495">
        <v>100000</v>
      </c>
      <c r="S113" s="908"/>
      <c r="T113" s="953">
        <v>100000</v>
      </c>
      <c r="U113" s="921"/>
      <c r="V113" s="921"/>
      <c r="W113" s="501">
        <v>100000</v>
      </c>
    </row>
    <row r="114" spans="1:23" s="43" customFormat="1" ht="12.75" x14ac:dyDescent="0.2">
      <c r="A114" s="33">
        <v>0</v>
      </c>
      <c r="B114" s="881">
        <v>107</v>
      </c>
      <c r="C114" s="882">
        <v>7</v>
      </c>
      <c r="D114" s="882" t="s">
        <v>25</v>
      </c>
      <c r="E114" s="882">
        <v>3419</v>
      </c>
      <c r="F114" s="882">
        <v>5213</v>
      </c>
      <c r="G114" s="882" t="s">
        <v>25</v>
      </c>
      <c r="H114" s="882">
        <v>1641</v>
      </c>
      <c r="I114" s="882" t="s">
        <v>26</v>
      </c>
      <c r="J114" s="882">
        <v>203</v>
      </c>
      <c r="K114" s="975" t="s">
        <v>335</v>
      </c>
      <c r="L114" s="922" t="s">
        <v>243</v>
      </c>
      <c r="M114" s="882" t="s">
        <v>28</v>
      </c>
      <c r="N114" s="922" t="s">
        <v>347</v>
      </c>
      <c r="O114" s="882" t="s">
        <v>348</v>
      </c>
      <c r="P114" s="893">
        <v>44926</v>
      </c>
      <c r="Q114" s="893">
        <v>44957</v>
      </c>
      <c r="R114" s="521">
        <v>200000</v>
      </c>
      <c r="S114" s="521">
        <v>200000</v>
      </c>
      <c r="T114" s="908"/>
      <c r="U114" s="908"/>
      <c r="V114" s="908"/>
      <c r="W114" s="976"/>
    </row>
    <row r="115" spans="1:23" s="43" customFormat="1" ht="12.75" x14ac:dyDescent="0.2">
      <c r="A115" s="33">
        <v>0</v>
      </c>
      <c r="B115" s="881">
        <v>108</v>
      </c>
      <c r="C115" s="882">
        <v>7</v>
      </c>
      <c r="D115" s="882" t="s">
        <v>25</v>
      </c>
      <c r="E115" s="882">
        <v>3419</v>
      </c>
      <c r="F115" s="882">
        <v>5213</v>
      </c>
      <c r="G115" s="882" t="s">
        <v>25</v>
      </c>
      <c r="H115" s="882">
        <v>1641</v>
      </c>
      <c r="I115" s="882" t="s">
        <v>26</v>
      </c>
      <c r="J115" s="882">
        <v>203</v>
      </c>
      <c r="K115" s="975" t="s">
        <v>349</v>
      </c>
      <c r="L115" s="922" t="s">
        <v>350</v>
      </c>
      <c r="M115" s="882" t="s">
        <v>28</v>
      </c>
      <c r="N115" s="922" t="s">
        <v>351</v>
      </c>
      <c r="O115" s="882" t="s">
        <v>348</v>
      </c>
      <c r="P115" s="893">
        <v>45138</v>
      </c>
      <c r="Q115" s="893">
        <v>45169</v>
      </c>
      <c r="R115" s="521">
        <v>200000</v>
      </c>
      <c r="S115" s="908"/>
      <c r="T115" s="659">
        <v>200000</v>
      </c>
      <c r="U115" s="908"/>
      <c r="V115" s="908"/>
      <c r="W115" s="587">
        <v>200000</v>
      </c>
    </row>
    <row r="116" spans="1:23" s="43" customFormat="1" ht="12.75" x14ac:dyDescent="0.2">
      <c r="A116" s="33">
        <v>0</v>
      </c>
      <c r="B116" s="881">
        <v>109</v>
      </c>
      <c r="C116" s="882">
        <v>14</v>
      </c>
      <c r="D116" s="882" t="s">
        <v>25</v>
      </c>
      <c r="E116" s="882">
        <v>3419</v>
      </c>
      <c r="F116" s="882">
        <v>5213</v>
      </c>
      <c r="G116" s="882" t="s">
        <v>25</v>
      </c>
      <c r="H116" s="882">
        <v>1003</v>
      </c>
      <c r="I116" s="882" t="s">
        <v>26</v>
      </c>
      <c r="J116" s="550">
        <v>101</v>
      </c>
      <c r="K116" s="711" t="s">
        <v>352</v>
      </c>
      <c r="L116" s="489" t="s">
        <v>353</v>
      </c>
      <c r="M116" s="882" t="s">
        <v>189</v>
      </c>
      <c r="N116" s="489" t="s">
        <v>354</v>
      </c>
      <c r="O116" s="895" t="s">
        <v>355</v>
      </c>
      <c r="P116" s="917">
        <v>44957</v>
      </c>
      <c r="Q116" s="917">
        <v>44985</v>
      </c>
      <c r="R116" s="913">
        <v>250000</v>
      </c>
      <c r="S116" s="908"/>
      <c r="T116" s="955">
        <v>250000</v>
      </c>
      <c r="U116" s="956"/>
      <c r="V116" s="956"/>
      <c r="W116" s="995">
        <v>250000</v>
      </c>
    </row>
    <row r="117" spans="1:23" s="43" customFormat="1" ht="25.5" x14ac:dyDescent="0.2">
      <c r="A117" s="33">
        <v>0</v>
      </c>
      <c r="B117" s="881">
        <v>110</v>
      </c>
      <c r="C117" s="882">
        <v>7</v>
      </c>
      <c r="D117" s="882" t="s">
        <v>25</v>
      </c>
      <c r="E117" s="882">
        <v>3419</v>
      </c>
      <c r="F117" s="882">
        <v>5213</v>
      </c>
      <c r="G117" s="882" t="s">
        <v>25</v>
      </c>
      <c r="H117" s="882">
        <v>1641</v>
      </c>
      <c r="I117" s="882" t="s">
        <v>133</v>
      </c>
      <c r="J117" s="882">
        <v>203</v>
      </c>
      <c r="K117" s="975" t="s">
        <v>356</v>
      </c>
      <c r="L117" s="922" t="s">
        <v>357</v>
      </c>
      <c r="M117" s="882" t="s">
        <v>28</v>
      </c>
      <c r="N117" s="922" t="s">
        <v>358</v>
      </c>
      <c r="O117" s="882" t="s">
        <v>355</v>
      </c>
      <c r="P117" s="893">
        <v>44926</v>
      </c>
      <c r="Q117" s="893">
        <v>44957</v>
      </c>
      <c r="R117" s="521">
        <v>800000</v>
      </c>
      <c r="S117" s="521">
        <v>800000</v>
      </c>
      <c r="T117" s="908"/>
      <c r="U117" s="908"/>
      <c r="V117" s="908"/>
      <c r="W117" s="976"/>
    </row>
    <row r="118" spans="1:23" s="43" customFormat="1" ht="12.75" x14ac:dyDescent="0.2">
      <c r="A118" s="33">
        <v>0</v>
      </c>
      <c r="B118" s="881">
        <v>111</v>
      </c>
      <c r="C118" s="882">
        <v>7</v>
      </c>
      <c r="D118" s="882" t="s">
        <v>25</v>
      </c>
      <c r="E118" s="882">
        <v>3419</v>
      </c>
      <c r="F118" s="882">
        <v>5213</v>
      </c>
      <c r="G118" s="882" t="s">
        <v>25</v>
      </c>
      <c r="H118" s="882">
        <v>1641</v>
      </c>
      <c r="I118" s="882" t="s">
        <v>26</v>
      </c>
      <c r="J118" s="882">
        <v>316</v>
      </c>
      <c r="K118" s="975" t="s">
        <v>359</v>
      </c>
      <c r="L118" s="922" t="s">
        <v>360</v>
      </c>
      <c r="M118" s="882" t="s">
        <v>361</v>
      </c>
      <c r="N118" s="922" t="s">
        <v>362</v>
      </c>
      <c r="O118" s="882" t="s">
        <v>355</v>
      </c>
      <c r="P118" s="893">
        <v>44926</v>
      </c>
      <c r="Q118" s="893">
        <v>44957</v>
      </c>
      <c r="R118" s="521">
        <v>150000</v>
      </c>
      <c r="S118" s="521">
        <v>150000</v>
      </c>
      <c r="T118" s="908"/>
      <c r="U118" s="908"/>
      <c r="V118" s="908"/>
      <c r="W118" s="976"/>
    </row>
    <row r="119" spans="1:23" s="43" customFormat="1" ht="12.75" x14ac:dyDescent="0.2">
      <c r="A119" s="33">
        <v>0</v>
      </c>
      <c r="B119" s="881">
        <v>112</v>
      </c>
      <c r="C119" s="882">
        <v>13</v>
      </c>
      <c r="D119" s="882" t="s">
        <v>25</v>
      </c>
      <c r="E119" s="882">
        <v>3322</v>
      </c>
      <c r="F119" s="882">
        <v>6313</v>
      </c>
      <c r="G119" s="882" t="s">
        <v>25</v>
      </c>
      <c r="H119" s="882">
        <v>1374</v>
      </c>
      <c r="I119" s="882" t="s">
        <v>26</v>
      </c>
      <c r="J119" s="883">
        <v>203</v>
      </c>
      <c r="K119" s="975" t="s">
        <v>146</v>
      </c>
      <c r="L119" s="889" t="s">
        <v>147</v>
      </c>
      <c r="M119" s="882" t="s">
        <v>28</v>
      </c>
      <c r="N119" s="889" t="s">
        <v>363</v>
      </c>
      <c r="O119" s="882" t="s">
        <v>355</v>
      </c>
      <c r="P119" s="893">
        <v>45291</v>
      </c>
      <c r="Q119" s="893">
        <v>45322</v>
      </c>
      <c r="R119" s="957">
        <v>150000</v>
      </c>
      <c r="S119" s="894"/>
      <c r="T119" s="894">
        <v>150000</v>
      </c>
      <c r="U119" s="908"/>
      <c r="V119" s="908"/>
      <c r="W119" s="980">
        <v>150000</v>
      </c>
    </row>
    <row r="120" spans="1:23" s="43" customFormat="1" ht="26.25" thickBot="1" x14ac:dyDescent="0.25">
      <c r="A120" s="33">
        <v>0</v>
      </c>
      <c r="B120" s="881">
        <v>113</v>
      </c>
      <c r="C120" s="563">
        <v>13</v>
      </c>
      <c r="D120" s="563" t="s">
        <v>25</v>
      </c>
      <c r="E120" s="563">
        <v>3316</v>
      </c>
      <c r="F120" s="563">
        <v>5212</v>
      </c>
      <c r="G120" s="563" t="s">
        <v>25</v>
      </c>
      <c r="H120" s="563">
        <v>1374</v>
      </c>
      <c r="I120" s="563" t="s">
        <v>26</v>
      </c>
      <c r="J120" s="563">
        <v>203</v>
      </c>
      <c r="K120" s="723">
        <v>66563275</v>
      </c>
      <c r="L120" s="564" t="s">
        <v>364</v>
      </c>
      <c r="M120" s="563" t="s">
        <v>219</v>
      </c>
      <c r="N120" s="564" t="s">
        <v>365</v>
      </c>
      <c r="O120" s="958" t="s">
        <v>355</v>
      </c>
      <c r="P120" s="959">
        <v>45291</v>
      </c>
      <c r="Q120" s="959">
        <v>45322</v>
      </c>
      <c r="R120" s="960">
        <v>200000</v>
      </c>
      <c r="S120" s="894"/>
      <c r="T120" s="894">
        <v>200000</v>
      </c>
      <c r="U120" s="908"/>
      <c r="V120" s="908"/>
      <c r="W120" s="980">
        <v>200000</v>
      </c>
    </row>
    <row r="121" spans="1:23" ht="15" customHeight="1" thickBot="1" x14ac:dyDescent="0.25">
      <c r="A121" s="62"/>
      <c r="B121" s="63" t="s">
        <v>366</v>
      </c>
      <c r="C121" s="64"/>
      <c r="D121" s="64"/>
      <c r="E121" s="65"/>
      <c r="F121" s="65"/>
      <c r="G121" s="65"/>
      <c r="H121" s="65"/>
      <c r="I121" s="65"/>
      <c r="J121" s="65"/>
      <c r="K121" s="715"/>
      <c r="L121" s="67"/>
      <c r="M121" s="68"/>
      <c r="N121" s="67"/>
      <c r="O121" s="69"/>
      <c r="P121" s="70"/>
      <c r="Q121" s="71"/>
      <c r="R121" s="868">
        <f>SUM(R8:R120)</f>
        <v>78150755.090000004</v>
      </c>
      <c r="S121" s="868">
        <f t="shared" ref="S121:W121" si="0">SUM(S8:S120)</f>
        <v>42448271.310000002</v>
      </c>
      <c r="T121" s="868">
        <f t="shared" si="0"/>
        <v>35702483.780000001</v>
      </c>
      <c r="U121" s="868">
        <f t="shared" si="0"/>
        <v>8081.33</v>
      </c>
      <c r="V121" s="868">
        <f t="shared" si="0"/>
        <v>43652.45</v>
      </c>
      <c r="W121" s="684">
        <f t="shared" si="0"/>
        <v>35650750</v>
      </c>
    </row>
    <row r="122" spans="1:23" ht="15" customHeight="1" x14ac:dyDescent="0.2">
      <c r="A122" s="72"/>
      <c r="B122" s="73"/>
      <c r="C122" s="1264"/>
      <c r="D122" s="870"/>
      <c r="E122" s="801"/>
      <c r="F122" s="801"/>
      <c r="G122" s="801"/>
      <c r="H122" s="801"/>
      <c r="I122" s="801"/>
      <c r="J122" s="801"/>
      <c r="K122" s="1266"/>
      <c r="L122" s="875"/>
      <c r="M122" s="871"/>
      <c r="N122" s="875"/>
      <c r="O122" s="800"/>
      <c r="P122" s="798"/>
      <c r="Q122" s="77"/>
      <c r="R122" s="799"/>
      <c r="S122" s="1273"/>
      <c r="T122" s="1273"/>
      <c r="U122" s="1273"/>
      <c r="V122" s="1274"/>
      <c r="W122" s="1444"/>
    </row>
    <row r="123" spans="1:23" ht="15" customHeight="1" x14ac:dyDescent="0.2">
      <c r="A123" s="81"/>
      <c r="B123" s="356" t="s">
        <v>367</v>
      </c>
      <c r="C123" s="357"/>
      <c r="D123" s="357"/>
      <c r="E123" s="357"/>
      <c r="F123" s="357"/>
      <c r="G123" s="357"/>
      <c r="H123" s="357"/>
      <c r="I123" s="357"/>
      <c r="J123" s="357"/>
      <c r="K123" s="716"/>
      <c r="L123" s="357"/>
      <c r="M123" s="414"/>
      <c r="N123" s="235"/>
      <c r="O123" s="326"/>
      <c r="P123" s="214"/>
      <c r="Q123" s="511"/>
      <c r="R123" s="326"/>
      <c r="S123" s="130"/>
      <c r="T123" s="130"/>
      <c r="U123" s="130"/>
      <c r="V123" s="651"/>
      <c r="W123" s="652"/>
    </row>
    <row r="124" spans="1:23" s="5" customFormat="1" ht="12.75" x14ac:dyDescent="0.2">
      <c r="A124" s="83">
        <v>0</v>
      </c>
      <c r="B124" s="963">
        <v>114</v>
      </c>
      <c r="C124" s="964">
        <v>13</v>
      </c>
      <c r="D124" s="965" t="s">
        <v>25</v>
      </c>
      <c r="E124" s="966">
        <v>3312</v>
      </c>
      <c r="F124" s="966">
        <v>5221</v>
      </c>
      <c r="G124" s="966" t="s">
        <v>25</v>
      </c>
      <c r="H124" s="964">
        <v>1322</v>
      </c>
      <c r="I124" s="966" t="s">
        <v>368</v>
      </c>
      <c r="J124" s="966">
        <v>203</v>
      </c>
      <c r="K124" s="1047" t="s">
        <v>369</v>
      </c>
      <c r="L124" s="967" t="s">
        <v>370</v>
      </c>
      <c r="M124" s="966" t="s">
        <v>28</v>
      </c>
      <c r="N124" s="968" t="s">
        <v>371</v>
      </c>
      <c r="O124" s="966" t="s">
        <v>30</v>
      </c>
      <c r="P124" s="969">
        <v>44926</v>
      </c>
      <c r="Q124" s="969">
        <v>44957</v>
      </c>
      <c r="R124" s="970">
        <v>6500000</v>
      </c>
      <c r="S124" s="970">
        <v>6500000</v>
      </c>
      <c r="T124" s="971"/>
      <c r="U124" s="971"/>
      <c r="V124" s="971"/>
      <c r="W124" s="972"/>
    </row>
    <row r="125" spans="1:23" s="13" customFormat="1" ht="12.75" customHeight="1" x14ac:dyDescent="0.2">
      <c r="A125" s="83">
        <v>0</v>
      </c>
      <c r="B125" s="963">
        <v>115</v>
      </c>
      <c r="C125" s="973">
        <v>13</v>
      </c>
      <c r="D125" s="883" t="s">
        <v>25</v>
      </c>
      <c r="E125" s="882">
        <v>3312</v>
      </c>
      <c r="F125" s="882">
        <v>5221</v>
      </c>
      <c r="G125" s="882" t="s">
        <v>25</v>
      </c>
      <c r="H125" s="882">
        <v>1040</v>
      </c>
      <c r="I125" s="882" t="s">
        <v>368</v>
      </c>
      <c r="J125" s="882">
        <v>203</v>
      </c>
      <c r="K125" s="1040" t="s">
        <v>372</v>
      </c>
      <c r="L125" s="899" t="s">
        <v>373</v>
      </c>
      <c r="M125" s="882" t="s">
        <v>28</v>
      </c>
      <c r="N125" s="901" t="s">
        <v>374</v>
      </c>
      <c r="O125" s="882" t="s">
        <v>30</v>
      </c>
      <c r="P125" s="902">
        <v>44926</v>
      </c>
      <c r="Q125" s="902">
        <v>44957</v>
      </c>
      <c r="R125" s="903">
        <v>1500000</v>
      </c>
      <c r="S125" s="903">
        <v>1500000</v>
      </c>
      <c r="T125" s="916"/>
      <c r="U125" s="916"/>
      <c r="V125" s="916"/>
      <c r="W125" s="974"/>
    </row>
    <row r="126" spans="1:23" s="43" customFormat="1" ht="25.5" x14ac:dyDescent="0.2">
      <c r="A126" s="83">
        <v>0</v>
      </c>
      <c r="B126" s="963">
        <v>116</v>
      </c>
      <c r="C126" s="882">
        <v>5</v>
      </c>
      <c r="D126" s="882" t="s">
        <v>25</v>
      </c>
      <c r="E126" s="882">
        <v>2143</v>
      </c>
      <c r="F126" s="882">
        <v>5221</v>
      </c>
      <c r="G126" s="882" t="s">
        <v>25</v>
      </c>
      <c r="H126" s="882">
        <v>1483</v>
      </c>
      <c r="I126" s="882" t="s">
        <v>375</v>
      </c>
      <c r="J126" s="882">
        <v>203</v>
      </c>
      <c r="K126" s="975">
        <v>6826148</v>
      </c>
      <c r="L126" s="922" t="s">
        <v>376</v>
      </c>
      <c r="M126" s="882" t="s">
        <v>28</v>
      </c>
      <c r="N126" s="922" t="s">
        <v>377</v>
      </c>
      <c r="O126" s="882" t="s">
        <v>30</v>
      </c>
      <c r="P126" s="893" t="s">
        <v>52</v>
      </c>
      <c r="Q126" s="893" t="s">
        <v>52</v>
      </c>
      <c r="R126" s="913">
        <v>8000000</v>
      </c>
      <c r="S126" s="913">
        <v>8000000</v>
      </c>
      <c r="T126" s="908"/>
      <c r="U126" s="908"/>
      <c r="V126" s="908"/>
      <c r="W126" s="976"/>
    </row>
    <row r="127" spans="1:23" s="13" customFormat="1" ht="12.75" x14ac:dyDescent="0.2">
      <c r="A127" s="83">
        <v>1105</v>
      </c>
      <c r="B127" s="963">
        <v>117</v>
      </c>
      <c r="C127" s="909">
        <v>20</v>
      </c>
      <c r="D127" s="883" t="s">
        <v>25</v>
      </c>
      <c r="E127" s="909">
        <v>4344</v>
      </c>
      <c r="F127" s="909">
        <v>5221</v>
      </c>
      <c r="G127" s="882" t="s">
        <v>25</v>
      </c>
      <c r="H127" s="909">
        <v>1105</v>
      </c>
      <c r="I127" s="909" t="s">
        <v>368</v>
      </c>
      <c r="J127" s="909">
        <v>203</v>
      </c>
      <c r="K127" s="1041">
        <v>29300550</v>
      </c>
      <c r="L127" s="910" t="s">
        <v>378</v>
      </c>
      <c r="M127" s="935" t="s">
        <v>28</v>
      </c>
      <c r="N127" s="910" t="s">
        <v>379</v>
      </c>
      <c r="O127" s="882" t="s">
        <v>30</v>
      </c>
      <c r="P127" s="533">
        <v>44926</v>
      </c>
      <c r="Q127" s="911">
        <v>44953</v>
      </c>
      <c r="R127" s="912">
        <v>366900</v>
      </c>
      <c r="S127" s="912">
        <v>366900</v>
      </c>
      <c r="T127" s="916"/>
      <c r="U127" s="916"/>
      <c r="V127" s="916"/>
      <c r="W127" s="974"/>
    </row>
    <row r="128" spans="1:23" s="13" customFormat="1" ht="25.5" x14ac:dyDescent="0.2">
      <c r="A128" s="83">
        <v>1105</v>
      </c>
      <c r="B128" s="963">
        <v>118</v>
      </c>
      <c r="C128" s="909">
        <v>20</v>
      </c>
      <c r="D128" s="882" t="s">
        <v>25</v>
      </c>
      <c r="E128" s="909">
        <v>4379</v>
      </c>
      <c r="F128" s="909">
        <v>5221</v>
      </c>
      <c r="G128" s="882" t="s">
        <v>25</v>
      </c>
      <c r="H128" s="909">
        <v>1105</v>
      </c>
      <c r="I128" s="909" t="s">
        <v>368</v>
      </c>
      <c r="J128" s="909">
        <v>518</v>
      </c>
      <c r="K128" s="1041">
        <v>29365007</v>
      </c>
      <c r="L128" s="910" t="s">
        <v>380</v>
      </c>
      <c r="M128" s="935" t="s">
        <v>89</v>
      </c>
      <c r="N128" s="910" t="s">
        <v>381</v>
      </c>
      <c r="O128" s="882" t="s">
        <v>30</v>
      </c>
      <c r="P128" s="533">
        <v>44926</v>
      </c>
      <c r="Q128" s="911">
        <v>44953</v>
      </c>
      <c r="R128" s="912">
        <v>67300</v>
      </c>
      <c r="S128" s="912">
        <v>67300</v>
      </c>
      <c r="T128" s="916"/>
      <c r="U128" s="916"/>
      <c r="V128" s="916"/>
      <c r="W128" s="974"/>
    </row>
    <row r="129" spans="1:23" s="13" customFormat="1" ht="25.5" x14ac:dyDescent="0.2">
      <c r="A129" s="83">
        <v>1105</v>
      </c>
      <c r="B129" s="963">
        <v>119</v>
      </c>
      <c r="C129" s="909">
        <v>20</v>
      </c>
      <c r="D129" s="883" t="s">
        <v>25</v>
      </c>
      <c r="E129" s="909">
        <v>4344</v>
      </c>
      <c r="F129" s="909">
        <v>5221</v>
      </c>
      <c r="G129" s="882" t="s">
        <v>25</v>
      </c>
      <c r="H129" s="909">
        <v>1105</v>
      </c>
      <c r="I129" s="909" t="s">
        <v>368</v>
      </c>
      <c r="J129" s="909">
        <v>518</v>
      </c>
      <c r="K129" s="1041">
        <v>29365007</v>
      </c>
      <c r="L129" s="910" t="s">
        <v>380</v>
      </c>
      <c r="M129" s="935" t="s">
        <v>89</v>
      </c>
      <c r="N129" s="910" t="s">
        <v>382</v>
      </c>
      <c r="O129" s="882" t="s">
        <v>30</v>
      </c>
      <c r="P129" s="533">
        <v>44926</v>
      </c>
      <c r="Q129" s="911">
        <v>44953</v>
      </c>
      <c r="R129" s="912">
        <v>187300</v>
      </c>
      <c r="S129" s="912">
        <v>187300</v>
      </c>
      <c r="T129" s="916"/>
      <c r="U129" s="916"/>
      <c r="V129" s="916"/>
      <c r="W129" s="974"/>
    </row>
    <row r="130" spans="1:23" s="13" customFormat="1" ht="12.75" x14ac:dyDescent="0.2">
      <c r="A130" s="83">
        <v>1105</v>
      </c>
      <c r="B130" s="963">
        <v>120</v>
      </c>
      <c r="C130" s="909">
        <v>20</v>
      </c>
      <c r="D130" s="882" t="s">
        <v>25</v>
      </c>
      <c r="E130" s="909">
        <v>4312</v>
      </c>
      <c r="F130" s="909">
        <v>5221</v>
      </c>
      <c r="G130" s="882" t="s">
        <v>25</v>
      </c>
      <c r="H130" s="909">
        <v>1105</v>
      </c>
      <c r="I130" s="909" t="s">
        <v>368</v>
      </c>
      <c r="J130" s="909">
        <v>619</v>
      </c>
      <c r="K130" s="1041">
        <v>26921685</v>
      </c>
      <c r="L130" s="910" t="s">
        <v>383</v>
      </c>
      <c r="M130" s="935" t="s">
        <v>384</v>
      </c>
      <c r="N130" s="910" t="s">
        <v>385</v>
      </c>
      <c r="O130" s="882" t="s">
        <v>30</v>
      </c>
      <c r="P130" s="533">
        <v>44926</v>
      </c>
      <c r="Q130" s="911">
        <v>44953</v>
      </c>
      <c r="R130" s="912">
        <v>128400</v>
      </c>
      <c r="S130" s="912">
        <v>128400</v>
      </c>
      <c r="T130" s="916"/>
      <c r="U130" s="916"/>
      <c r="V130" s="916"/>
      <c r="W130" s="974"/>
    </row>
    <row r="131" spans="1:23" s="13" customFormat="1" ht="12.75" x14ac:dyDescent="0.2">
      <c r="A131" s="83">
        <v>1105</v>
      </c>
      <c r="B131" s="963">
        <v>121</v>
      </c>
      <c r="C131" s="909">
        <v>20</v>
      </c>
      <c r="D131" s="883" t="s">
        <v>25</v>
      </c>
      <c r="E131" s="909">
        <v>4351</v>
      </c>
      <c r="F131" s="909">
        <v>5221</v>
      </c>
      <c r="G131" s="882" t="s">
        <v>25</v>
      </c>
      <c r="H131" s="909">
        <v>1105</v>
      </c>
      <c r="I131" s="909" t="s">
        <v>368</v>
      </c>
      <c r="J131" s="909">
        <v>619</v>
      </c>
      <c r="K131" s="1041">
        <v>26921685</v>
      </c>
      <c r="L131" s="910" t="s">
        <v>383</v>
      </c>
      <c r="M131" s="935" t="s">
        <v>384</v>
      </c>
      <c r="N131" s="910" t="s">
        <v>386</v>
      </c>
      <c r="O131" s="882" t="s">
        <v>30</v>
      </c>
      <c r="P131" s="533">
        <v>44926</v>
      </c>
      <c r="Q131" s="911">
        <v>44953</v>
      </c>
      <c r="R131" s="912">
        <v>388800</v>
      </c>
      <c r="S131" s="912">
        <v>388800</v>
      </c>
      <c r="T131" s="916"/>
      <c r="U131" s="916"/>
      <c r="V131" s="916"/>
      <c r="W131" s="974"/>
    </row>
    <row r="132" spans="1:23" s="13" customFormat="1" ht="12.75" x14ac:dyDescent="0.2">
      <c r="A132" s="83">
        <v>1105</v>
      </c>
      <c r="B132" s="963">
        <v>122</v>
      </c>
      <c r="C132" s="909">
        <v>20</v>
      </c>
      <c r="D132" s="882" t="s">
        <v>25</v>
      </c>
      <c r="E132" s="909">
        <v>4374</v>
      </c>
      <c r="F132" s="909">
        <v>5221</v>
      </c>
      <c r="G132" s="882" t="s">
        <v>25</v>
      </c>
      <c r="H132" s="909">
        <v>1105</v>
      </c>
      <c r="I132" s="909" t="s">
        <v>368</v>
      </c>
      <c r="J132" s="909">
        <v>619</v>
      </c>
      <c r="K132" s="1041">
        <v>26921685</v>
      </c>
      <c r="L132" s="910" t="s">
        <v>383</v>
      </c>
      <c r="M132" s="935" t="s">
        <v>384</v>
      </c>
      <c r="N132" s="910" t="s">
        <v>387</v>
      </c>
      <c r="O132" s="882" t="s">
        <v>30</v>
      </c>
      <c r="P132" s="533">
        <v>44926</v>
      </c>
      <c r="Q132" s="911">
        <v>44953</v>
      </c>
      <c r="R132" s="912">
        <v>65600</v>
      </c>
      <c r="S132" s="912">
        <v>65600</v>
      </c>
      <c r="T132" s="916"/>
      <c r="U132" s="916"/>
      <c r="V132" s="916"/>
      <c r="W132" s="974"/>
    </row>
    <row r="133" spans="1:23" s="13" customFormat="1" ht="12.75" x14ac:dyDescent="0.2">
      <c r="A133" s="83">
        <v>1105</v>
      </c>
      <c r="B133" s="963">
        <v>123</v>
      </c>
      <c r="C133" s="909">
        <v>20</v>
      </c>
      <c r="D133" s="883" t="s">
        <v>25</v>
      </c>
      <c r="E133" s="909">
        <v>4350</v>
      </c>
      <c r="F133" s="909">
        <v>5221</v>
      </c>
      <c r="G133" s="882" t="s">
        <v>25</v>
      </c>
      <c r="H133" s="909">
        <v>1105</v>
      </c>
      <c r="I133" s="909" t="s">
        <v>368</v>
      </c>
      <c r="J133" s="909">
        <v>203</v>
      </c>
      <c r="K133" s="1041">
        <v>26657325</v>
      </c>
      <c r="L133" s="910" t="s">
        <v>388</v>
      </c>
      <c r="M133" s="935" t="s">
        <v>28</v>
      </c>
      <c r="N133" s="910" t="s">
        <v>389</v>
      </c>
      <c r="O133" s="882" t="s">
        <v>30</v>
      </c>
      <c r="P133" s="533">
        <v>44926</v>
      </c>
      <c r="Q133" s="911">
        <v>44953</v>
      </c>
      <c r="R133" s="912">
        <v>1007400</v>
      </c>
      <c r="S133" s="912">
        <v>1007400</v>
      </c>
      <c r="T133" s="916"/>
      <c r="U133" s="916"/>
      <c r="V133" s="916"/>
      <c r="W133" s="974"/>
    </row>
    <row r="134" spans="1:23" s="13" customFormat="1" ht="12.75" x14ac:dyDescent="0.2">
      <c r="A134" s="83">
        <v>1105</v>
      </c>
      <c r="B134" s="963">
        <v>124</v>
      </c>
      <c r="C134" s="909">
        <v>20</v>
      </c>
      <c r="D134" s="882" t="s">
        <v>25</v>
      </c>
      <c r="E134" s="909">
        <v>4359</v>
      </c>
      <c r="F134" s="909">
        <v>5221</v>
      </c>
      <c r="G134" s="882" t="s">
        <v>25</v>
      </c>
      <c r="H134" s="909">
        <v>1105</v>
      </c>
      <c r="I134" s="909" t="s">
        <v>368</v>
      </c>
      <c r="J134" s="909">
        <v>308</v>
      </c>
      <c r="K134" s="1041">
        <v>29374740</v>
      </c>
      <c r="L134" s="910" t="s">
        <v>390</v>
      </c>
      <c r="M134" s="935" t="s">
        <v>391</v>
      </c>
      <c r="N134" s="910" t="s">
        <v>392</v>
      </c>
      <c r="O134" s="882" t="s">
        <v>30</v>
      </c>
      <c r="P134" s="533">
        <v>44926</v>
      </c>
      <c r="Q134" s="911">
        <v>44953</v>
      </c>
      <c r="R134" s="912">
        <v>170800</v>
      </c>
      <c r="S134" s="912">
        <v>170800</v>
      </c>
      <c r="T134" s="916"/>
      <c r="U134" s="916"/>
      <c r="V134" s="916"/>
      <c r="W134" s="974"/>
    </row>
    <row r="135" spans="1:23" s="13" customFormat="1" ht="12.75" x14ac:dyDescent="0.2">
      <c r="A135" s="83">
        <v>1105</v>
      </c>
      <c r="B135" s="963">
        <v>125</v>
      </c>
      <c r="C135" s="909">
        <v>20</v>
      </c>
      <c r="D135" s="883" t="s">
        <v>25</v>
      </c>
      <c r="E135" s="909">
        <v>4344</v>
      </c>
      <c r="F135" s="909">
        <v>5221</v>
      </c>
      <c r="G135" s="882" t="s">
        <v>25</v>
      </c>
      <c r="H135" s="909">
        <v>1105</v>
      </c>
      <c r="I135" s="909" t="s">
        <v>368</v>
      </c>
      <c r="J135" s="909">
        <v>203</v>
      </c>
      <c r="K135" s="1041">
        <v>29277817</v>
      </c>
      <c r="L135" s="910" t="s">
        <v>393</v>
      </c>
      <c r="M135" s="935" t="s">
        <v>28</v>
      </c>
      <c r="N135" s="910" t="s">
        <v>394</v>
      </c>
      <c r="O135" s="882" t="s">
        <v>30</v>
      </c>
      <c r="P135" s="533">
        <v>44926</v>
      </c>
      <c r="Q135" s="911">
        <v>44953</v>
      </c>
      <c r="R135" s="912">
        <v>336900</v>
      </c>
      <c r="S135" s="912">
        <v>336900</v>
      </c>
      <c r="T135" s="916"/>
      <c r="U135" s="916"/>
      <c r="V135" s="916"/>
      <c r="W135" s="974"/>
    </row>
    <row r="136" spans="1:23" s="13" customFormat="1" ht="12.75" x14ac:dyDescent="0.2">
      <c r="A136" s="83">
        <v>1105</v>
      </c>
      <c r="B136" s="963">
        <v>126</v>
      </c>
      <c r="C136" s="909">
        <v>20</v>
      </c>
      <c r="D136" s="882" t="s">
        <v>25</v>
      </c>
      <c r="E136" s="909">
        <v>4371</v>
      </c>
      <c r="F136" s="909">
        <v>5221</v>
      </c>
      <c r="G136" s="882" t="s">
        <v>25</v>
      </c>
      <c r="H136" s="909">
        <v>1105</v>
      </c>
      <c r="I136" s="909" t="s">
        <v>368</v>
      </c>
      <c r="J136" s="909">
        <v>203</v>
      </c>
      <c r="K136" s="1041">
        <v>29277817</v>
      </c>
      <c r="L136" s="910" t="s">
        <v>393</v>
      </c>
      <c r="M136" s="935" t="s">
        <v>28</v>
      </c>
      <c r="N136" s="910" t="s">
        <v>395</v>
      </c>
      <c r="O136" s="882" t="s">
        <v>30</v>
      </c>
      <c r="P136" s="533">
        <v>44926</v>
      </c>
      <c r="Q136" s="911">
        <v>44953</v>
      </c>
      <c r="R136" s="912">
        <v>262600</v>
      </c>
      <c r="S136" s="912">
        <v>262600</v>
      </c>
      <c r="T136" s="916"/>
      <c r="U136" s="916"/>
      <c r="V136" s="916"/>
      <c r="W136" s="974"/>
    </row>
    <row r="137" spans="1:23" s="13" customFormat="1" ht="12.75" x14ac:dyDescent="0.2">
      <c r="A137" s="83">
        <v>1105</v>
      </c>
      <c r="B137" s="963">
        <v>127</v>
      </c>
      <c r="C137" s="909">
        <v>20</v>
      </c>
      <c r="D137" s="883" t="s">
        <v>25</v>
      </c>
      <c r="E137" s="909">
        <v>4312</v>
      </c>
      <c r="F137" s="909">
        <v>5221</v>
      </c>
      <c r="G137" s="882" t="s">
        <v>25</v>
      </c>
      <c r="H137" s="909">
        <v>1105</v>
      </c>
      <c r="I137" s="909" t="s">
        <v>368</v>
      </c>
      <c r="J137" s="909">
        <v>203</v>
      </c>
      <c r="K137" s="1041">
        <v>26604582</v>
      </c>
      <c r="L137" s="910" t="s">
        <v>396</v>
      </c>
      <c r="M137" s="935" t="s">
        <v>28</v>
      </c>
      <c r="N137" s="910" t="s">
        <v>397</v>
      </c>
      <c r="O137" s="882" t="s">
        <v>30</v>
      </c>
      <c r="P137" s="533">
        <v>44926</v>
      </c>
      <c r="Q137" s="911">
        <v>44953</v>
      </c>
      <c r="R137" s="912">
        <v>91700</v>
      </c>
      <c r="S137" s="912">
        <v>91700</v>
      </c>
      <c r="T137" s="916"/>
      <c r="U137" s="916"/>
      <c r="V137" s="916"/>
      <c r="W137" s="974"/>
    </row>
    <row r="138" spans="1:23" s="13" customFormat="1" ht="12.75" x14ac:dyDescent="0.2">
      <c r="A138" s="83">
        <v>1105</v>
      </c>
      <c r="B138" s="963">
        <v>128</v>
      </c>
      <c r="C138" s="909">
        <v>20</v>
      </c>
      <c r="D138" s="882" t="s">
        <v>25</v>
      </c>
      <c r="E138" s="909">
        <v>4359</v>
      </c>
      <c r="F138" s="909">
        <v>5221</v>
      </c>
      <c r="G138" s="882" t="s">
        <v>25</v>
      </c>
      <c r="H138" s="909">
        <v>1105</v>
      </c>
      <c r="I138" s="909" t="s">
        <v>368</v>
      </c>
      <c r="J138" s="909">
        <v>203</v>
      </c>
      <c r="K138" s="1041">
        <v>26604582</v>
      </c>
      <c r="L138" s="910" t="s">
        <v>396</v>
      </c>
      <c r="M138" s="935" t="s">
        <v>28</v>
      </c>
      <c r="N138" s="910" t="s">
        <v>398</v>
      </c>
      <c r="O138" s="882" t="s">
        <v>30</v>
      </c>
      <c r="P138" s="533">
        <v>44926</v>
      </c>
      <c r="Q138" s="911">
        <v>44953</v>
      </c>
      <c r="R138" s="912">
        <v>169000</v>
      </c>
      <c r="S138" s="912">
        <v>169000</v>
      </c>
      <c r="T138" s="916"/>
      <c r="U138" s="916"/>
      <c r="V138" s="916"/>
      <c r="W138" s="974"/>
    </row>
    <row r="139" spans="1:23" s="13" customFormat="1" ht="12.75" x14ac:dyDescent="0.2">
      <c r="A139" s="83">
        <v>1105</v>
      </c>
      <c r="B139" s="963">
        <v>129</v>
      </c>
      <c r="C139" s="909">
        <v>20</v>
      </c>
      <c r="D139" s="883" t="s">
        <v>25</v>
      </c>
      <c r="E139" s="909">
        <v>4351</v>
      </c>
      <c r="F139" s="909">
        <v>5221</v>
      </c>
      <c r="G139" s="882" t="s">
        <v>25</v>
      </c>
      <c r="H139" s="909">
        <v>1105</v>
      </c>
      <c r="I139" s="909" t="s">
        <v>368</v>
      </c>
      <c r="J139" s="909">
        <v>999</v>
      </c>
      <c r="K139" s="1041">
        <v>26708451</v>
      </c>
      <c r="L139" s="910" t="s">
        <v>399</v>
      </c>
      <c r="M139" s="935" t="s">
        <v>32</v>
      </c>
      <c r="N139" s="910" t="s">
        <v>400</v>
      </c>
      <c r="O139" s="882" t="s">
        <v>30</v>
      </c>
      <c r="P139" s="533">
        <v>44926</v>
      </c>
      <c r="Q139" s="911">
        <v>44953</v>
      </c>
      <c r="R139" s="912">
        <v>692400</v>
      </c>
      <c r="S139" s="912">
        <v>692400</v>
      </c>
      <c r="T139" s="916"/>
      <c r="U139" s="916"/>
      <c r="V139" s="916"/>
      <c r="W139" s="974"/>
    </row>
    <row r="140" spans="1:23" s="13" customFormat="1" ht="12.75" x14ac:dyDescent="0.2">
      <c r="A140" s="83">
        <v>1105</v>
      </c>
      <c r="B140" s="963">
        <v>130</v>
      </c>
      <c r="C140" s="909">
        <v>20</v>
      </c>
      <c r="D140" s="882" t="s">
        <v>25</v>
      </c>
      <c r="E140" s="909">
        <v>4374</v>
      </c>
      <c r="F140" s="909">
        <v>5221</v>
      </c>
      <c r="G140" s="882" t="s">
        <v>25</v>
      </c>
      <c r="H140" s="909">
        <v>1105</v>
      </c>
      <c r="I140" s="909" t="s">
        <v>368</v>
      </c>
      <c r="J140" s="909">
        <v>203</v>
      </c>
      <c r="K140" s="1041">
        <v>60554665</v>
      </c>
      <c r="L140" s="910" t="s">
        <v>401</v>
      </c>
      <c r="M140" s="935" t="s">
        <v>28</v>
      </c>
      <c r="N140" s="910" t="s">
        <v>402</v>
      </c>
      <c r="O140" s="882" t="s">
        <v>30</v>
      </c>
      <c r="P140" s="533">
        <v>44926</v>
      </c>
      <c r="Q140" s="911">
        <v>44953</v>
      </c>
      <c r="R140" s="912">
        <v>55800</v>
      </c>
      <c r="S140" s="912">
        <v>55800</v>
      </c>
      <c r="T140" s="916"/>
      <c r="U140" s="916"/>
      <c r="V140" s="916"/>
      <c r="W140" s="974"/>
    </row>
    <row r="141" spans="1:23" s="13" customFormat="1" ht="12.75" x14ac:dyDescent="0.2">
      <c r="A141" s="83">
        <v>1105</v>
      </c>
      <c r="B141" s="963">
        <v>131</v>
      </c>
      <c r="C141" s="909">
        <v>20</v>
      </c>
      <c r="D141" s="883" t="s">
        <v>25</v>
      </c>
      <c r="E141" s="909">
        <v>4374</v>
      </c>
      <c r="F141" s="909">
        <v>5221</v>
      </c>
      <c r="G141" s="882" t="s">
        <v>25</v>
      </c>
      <c r="H141" s="909">
        <v>1105</v>
      </c>
      <c r="I141" s="909" t="s">
        <v>368</v>
      </c>
      <c r="J141" s="909">
        <v>203</v>
      </c>
      <c r="K141" s="1041">
        <v>60554665</v>
      </c>
      <c r="L141" s="910" t="s">
        <v>401</v>
      </c>
      <c r="M141" s="935" t="s">
        <v>28</v>
      </c>
      <c r="N141" s="910" t="s">
        <v>403</v>
      </c>
      <c r="O141" s="882" t="s">
        <v>30</v>
      </c>
      <c r="P141" s="533">
        <v>44926</v>
      </c>
      <c r="Q141" s="911">
        <v>44953</v>
      </c>
      <c r="R141" s="912">
        <v>65600</v>
      </c>
      <c r="S141" s="903">
        <f>R141-V141</f>
        <v>61100</v>
      </c>
      <c r="T141" s="977">
        <v>4500</v>
      </c>
      <c r="U141" s="977"/>
      <c r="V141" s="977">
        <v>4500</v>
      </c>
      <c r="W141" s="974"/>
    </row>
    <row r="142" spans="1:23" s="13" customFormat="1" ht="12.75" x14ac:dyDescent="0.2">
      <c r="A142" s="83">
        <v>1105</v>
      </c>
      <c r="B142" s="963">
        <v>132</v>
      </c>
      <c r="C142" s="909">
        <v>20</v>
      </c>
      <c r="D142" s="882" t="s">
        <v>25</v>
      </c>
      <c r="E142" s="909">
        <v>4312</v>
      </c>
      <c r="F142" s="909">
        <v>5221</v>
      </c>
      <c r="G142" s="882" t="s">
        <v>25</v>
      </c>
      <c r="H142" s="909">
        <v>1105</v>
      </c>
      <c r="I142" s="909" t="s">
        <v>368</v>
      </c>
      <c r="J142" s="909">
        <v>203</v>
      </c>
      <c r="K142" s="1041">
        <v>60554665</v>
      </c>
      <c r="L142" s="910" t="s">
        <v>401</v>
      </c>
      <c r="M142" s="935" t="s">
        <v>28</v>
      </c>
      <c r="N142" s="910" t="s">
        <v>404</v>
      </c>
      <c r="O142" s="882" t="s">
        <v>30</v>
      </c>
      <c r="P142" s="533">
        <v>44926</v>
      </c>
      <c r="Q142" s="911">
        <v>44953</v>
      </c>
      <c r="R142" s="912">
        <v>34300</v>
      </c>
      <c r="S142" s="912">
        <v>34300</v>
      </c>
      <c r="T142" s="916"/>
      <c r="U142" s="916"/>
      <c r="V142" s="916"/>
      <c r="W142" s="974"/>
    </row>
    <row r="143" spans="1:23" s="13" customFormat="1" ht="12.75" x14ac:dyDescent="0.2">
      <c r="A143" s="83">
        <v>1105</v>
      </c>
      <c r="B143" s="963">
        <v>133</v>
      </c>
      <c r="C143" s="909">
        <v>20</v>
      </c>
      <c r="D143" s="883" t="s">
        <v>25</v>
      </c>
      <c r="E143" s="909">
        <v>4351</v>
      </c>
      <c r="F143" s="909">
        <v>5221</v>
      </c>
      <c r="G143" s="882" t="s">
        <v>25</v>
      </c>
      <c r="H143" s="909">
        <v>1105</v>
      </c>
      <c r="I143" s="909" t="s">
        <v>368</v>
      </c>
      <c r="J143" s="909">
        <v>506</v>
      </c>
      <c r="K143" s="1041">
        <v>26906902</v>
      </c>
      <c r="L143" s="910" t="s">
        <v>405</v>
      </c>
      <c r="M143" s="935" t="s">
        <v>163</v>
      </c>
      <c r="N143" s="910" t="s">
        <v>406</v>
      </c>
      <c r="O143" s="882" t="s">
        <v>30</v>
      </c>
      <c r="P143" s="533">
        <v>44926</v>
      </c>
      <c r="Q143" s="911">
        <v>44953</v>
      </c>
      <c r="R143" s="912">
        <v>610000</v>
      </c>
      <c r="S143" s="912">
        <v>610000</v>
      </c>
      <c r="T143" s="916"/>
      <c r="U143" s="916"/>
      <c r="V143" s="916"/>
      <c r="W143" s="974"/>
    </row>
    <row r="144" spans="1:23" s="13" customFormat="1" ht="12.75" x14ac:dyDescent="0.2">
      <c r="A144" s="83">
        <v>1105</v>
      </c>
      <c r="B144" s="963">
        <v>134</v>
      </c>
      <c r="C144" s="909">
        <v>20</v>
      </c>
      <c r="D144" s="882" t="s">
        <v>25</v>
      </c>
      <c r="E144" s="909">
        <v>4351</v>
      </c>
      <c r="F144" s="909">
        <v>5221</v>
      </c>
      <c r="G144" s="882" t="s">
        <v>25</v>
      </c>
      <c r="H144" s="909">
        <v>1105</v>
      </c>
      <c r="I144" s="909" t="s">
        <v>368</v>
      </c>
      <c r="J144" s="909">
        <v>506</v>
      </c>
      <c r="K144" s="1041">
        <v>26906902</v>
      </c>
      <c r="L144" s="910" t="s">
        <v>405</v>
      </c>
      <c r="M144" s="935" t="s">
        <v>163</v>
      </c>
      <c r="N144" s="910" t="s">
        <v>407</v>
      </c>
      <c r="O144" s="882" t="s">
        <v>30</v>
      </c>
      <c r="P144" s="533">
        <v>44926</v>
      </c>
      <c r="Q144" s="911">
        <v>44953</v>
      </c>
      <c r="R144" s="912">
        <v>311000</v>
      </c>
      <c r="S144" s="912">
        <v>311000</v>
      </c>
      <c r="T144" s="916"/>
      <c r="U144" s="916"/>
      <c r="V144" s="916"/>
      <c r="W144" s="974"/>
    </row>
    <row r="145" spans="1:23" s="13" customFormat="1" ht="12.75" x14ac:dyDescent="0.2">
      <c r="A145" s="83">
        <v>1105</v>
      </c>
      <c r="B145" s="963">
        <v>135</v>
      </c>
      <c r="C145" s="909">
        <v>20</v>
      </c>
      <c r="D145" s="883" t="s">
        <v>25</v>
      </c>
      <c r="E145" s="909">
        <v>4356</v>
      </c>
      <c r="F145" s="909">
        <v>5221</v>
      </c>
      <c r="G145" s="882" t="s">
        <v>25</v>
      </c>
      <c r="H145" s="909">
        <v>1105</v>
      </c>
      <c r="I145" s="909" t="s">
        <v>368</v>
      </c>
      <c r="J145" s="909">
        <v>506</v>
      </c>
      <c r="K145" s="1041">
        <v>26906902</v>
      </c>
      <c r="L145" s="910" t="s">
        <v>405</v>
      </c>
      <c r="M145" s="935" t="s">
        <v>163</v>
      </c>
      <c r="N145" s="910" t="s">
        <v>408</v>
      </c>
      <c r="O145" s="882" t="s">
        <v>30</v>
      </c>
      <c r="P145" s="533">
        <v>44926</v>
      </c>
      <c r="Q145" s="911">
        <v>44953</v>
      </c>
      <c r="R145" s="912">
        <v>192600</v>
      </c>
      <c r="S145" s="912">
        <v>192600</v>
      </c>
      <c r="T145" s="916"/>
      <c r="U145" s="916"/>
      <c r="V145" s="916"/>
      <c r="W145" s="974"/>
    </row>
    <row r="146" spans="1:23" s="13" customFormat="1" ht="12.75" x14ac:dyDescent="0.2">
      <c r="A146" s="83">
        <v>1105</v>
      </c>
      <c r="B146" s="963">
        <v>136</v>
      </c>
      <c r="C146" s="909">
        <v>20</v>
      </c>
      <c r="D146" s="882" t="s">
        <v>25</v>
      </c>
      <c r="E146" s="909">
        <v>4374</v>
      </c>
      <c r="F146" s="909">
        <v>5221</v>
      </c>
      <c r="G146" s="882" t="s">
        <v>25</v>
      </c>
      <c r="H146" s="909">
        <v>1105</v>
      </c>
      <c r="I146" s="909" t="s">
        <v>368</v>
      </c>
      <c r="J146" s="909">
        <v>506</v>
      </c>
      <c r="K146" s="1041">
        <v>26931818</v>
      </c>
      <c r="L146" s="910" t="s">
        <v>409</v>
      </c>
      <c r="M146" s="935" t="s">
        <v>163</v>
      </c>
      <c r="N146" s="910" t="s">
        <v>410</v>
      </c>
      <c r="O146" s="882" t="s">
        <v>30</v>
      </c>
      <c r="P146" s="533">
        <v>44926</v>
      </c>
      <c r="Q146" s="911">
        <v>44953</v>
      </c>
      <c r="R146" s="912">
        <v>41500</v>
      </c>
      <c r="S146" s="912">
        <v>41500</v>
      </c>
      <c r="T146" s="916"/>
      <c r="U146" s="916"/>
      <c r="V146" s="916"/>
      <c r="W146" s="974"/>
    </row>
    <row r="147" spans="1:23" s="13" customFormat="1" ht="12.75" x14ac:dyDescent="0.2">
      <c r="A147" s="83">
        <v>1105</v>
      </c>
      <c r="B147" s="963">
        <v>137</v>
      </c>
      <c r="C147" s="909">
        <v>20</v>
      </c>
      <c r="D147" s="883" t="s">
        <v>25</v>
      </c>
      <c r="E147" s="909">
        <v>4344</v>
      </c>
      <c r="F147" s="909">
        <v>5221</v>
      </c>
      <c r="G147" s="882" t="s">
        <v>25</v>
      </c>
      <c r="H147" s="909">
        <v>1105</v>
      </c>
      <c r="I147" s="909" t="s">
        <v>368</v>
      </c>
      <c r="J147" s="909">
        <v>506</v>
      </c>
      <c r="K147" s="1041">
        <v>26931818</v>
      </c>
      <c r="L147" s="910" t="s">
        <v>409</v>
      </c>
      <c r="M147" s="935" t="s">
        <v>163</v>
      </c>
      <c r="N147" s="910" t="s">
        <v>411</v>
      </c>
      <c r="O147" s="882" t="s">
        <v>30</v>
      </c>
      <c r="P147" s="533">
        <v>44926</v>
      </c>
      <c r="Q147" s="911">
        <v>44953</v>
      </c>
      <c r="R147" s="912">
        <v>92400</v>
      </c>
      <c r="S147" s="912">
        <v>92400</v>
      </c>
      <c r="T147" s="916"/>
      <c r="U147" s="916"/>
      <c r="V147" s="916"/>
      <c r="W147" s="974"/>
    </row>
    <row r="148" spans="1:23" s="13" customFormat="1" ht="12.75" x14ac:dyDescent="0.2">
      <c r="A148" s="83">
        <v>1105</v>
      </c>
      <c r="B148" s="963">
        <v>138</v>
      </c>
      <c r="C148" s="909">
        <v>20</v>
      </c>
      <c r="D148" s="882" t="s">
        <v>25</v>
      </c>
      <c r="E148" s="909">
        <v>4354</v>
      </c>
      <c r="F148" s="909">
        <v>5221</v>
      </c>
      <c r="G148" s="882" t="s">
        <v>25</v>
      </c>
      <c r="H148" s="909">
        <v>1105</v>
      </c>
      <c r="I148" s="909" t="s">
        <v>368</v>
      </c>
      <c r="J148" s="909">
        <v>506</v>
      </c>
      <c r="K148" s="1041">
        <v>26931818</v>
      </c>
      <c r="L148" s="910" t="s">
        <v>409</v>
      </c>
      <c r="M148" s="935" t="s">
        <v>163</v>
      </c>
      <c r="N148" s="910" t="s">
        <v>412</v>
      </c>
      <c r="O148" s="882" t="s">
        <v>30</v>
      </c>
      <c r="P148" s="533">
        <v>44926</v>
      </c>
      <c r="Q148" s="911">
        <v>44953</v>
      </c>
      <c r="R148" s="912">
        <v>187800</v>
      </c>
      <c r="S148" s="912">
        <v>187800</v>
      </c>
      <c r="T148" s="916"/>
      <c r="U148" s="916"/>
      <c r="V148" s="916"/>
      <c r="W148" s="974"/>
    </row>
    <row r="149" spans="1:23" s="13" customFormat="1" ht="12.75" x14ac:dyDescent="0.2">
      <c r="A149" s="83">
        <v>1105</v>
      </c>
      <c r="B149" s="963">
        <v>139</v>
      </c>
      <c r="C149" s="909">
        <v>20</v>
      </c>
      <c r="D149" s="883" t="s">
        <v>25</v>
      </c>
      <c r="E149" s="909">
        <v>4312</v>
      </c>
      <c r="F149" s="909">
        <v>5221</v>
      </c>
      <c r="G149" s="882" t="s">
        <v>25</v>
      </c>
      <c r="H149" s="909">
        <v>1105</v>
      </c>
      <c r="I149" s="909" t="s">
        <v>368</v>
      </c>
      <c r="J149" s="909">
        <v>506</v>
      </c>
      <c r="K149" s="1041">
        <v>26931818</v>
      </c>
      <c r="L149" s="910" t="s">
        <v>409</v>
      </c>
      <c r="M149" s="935" t="s">
        <v>163</v>
      </c>
      <c r="N149" s="910" t="s">
        <v>413</v>
      </c>
      <c r="O149" s="882" t="s">
        <v>30</v>
      </c>
      <c r="P149" s="533">
        <v>44926</v>
      </c>
      <c r="Q149" s="911">
        <v>44953</v>
      </c>
      <c r="R149" s="912">
        <v>75600</v>
      </c>
      <c r="S149" s="912">
        <v>75600</v>
      </c>
      <c r="T149" s="916"/>
      <c r="U149" s="916"/>
      <c r="V149" s="916"/>
      <c r="W149" s="974"/>
    </row>
    <row r="150" spans="1:23" s="13" customFormat="1" ht="12.75" x14ac:dyDescent="0.2">
      <c r="A150" s="83">
        <v>1105</v>
      </c>
      <c r="B150" s="963">
        <v>140</v>
      </c>
      <c r="C150" s="909">
        <v>20</v>
      </c>
      <c r="D150" s="882" t="s">
        <v>25</v>
      </c>
      <c r="E150" s="909">
        <v>4312</v>
      </c>
      <c r="F150" s="909">
        <v>5221</v>
      </c>
      <c r="G150" s="882" t="s">
        <v>25</v>
      </c>
      <c r="H150" s="909">
        <v>1105</v>
      </c>
      <c r="I150" s="909" t="s">
        <v>368</v>
      </c>
      <c r="J150" s="909">
        <v>203</v>
      </c>
      <c r="K150" s="1041">
        <v>29368227</v>
      </c>
      <c r="L150" s="910" t="s">
        <v>414</v>
      </c>
      <c r="M150" s="935" t="s">
        <v>28</v>
      </c>
      <c r="N150" s="910" t="s">
        <v>415</v>
      </c>
      <c r="O150" s="882" t="s">
        <v>30</v>
      </c>
      <c r="P150" s="533">
        <v>44926</v>
      </c>
      <c r="Q150" s="911">
        <v>44953</v>
      </c>
      <c r="R150" s="912">
        <v>114600</v>
      </c>
      <c r="S150" s="912">
        <v>114600</v>
      </c>
      <c r="T150" s="916"/>
      <c r="U150" s="916"/>
      <c r="V150" s="916"/>
      <c r="W150" s="974"/>
    </row>
    <row r="151" spans="1:23" s="13" customFormat="1" ht="12.75" x14ac:dyDescent="0.2">
      <c r="A151" s="83">
        <v>1105</v>
      </c>
      <c r="B151" s="963">
        <v>141</v>
      </c>
      <c r="C151" s="909">
        <v>20</v>
      </c>
      <c r="D151" s="883" t="s">
        <v>25</v>
      </c>
      <c r="E151" s="909">
        <v>4376</v>
      </c>
      <c r="F151" s="909">
        <v>5221</v>
      </c>
      <c r="G151" s="882" t="s">
        <v>25</v>
      </c>
      <c r="H151" s="909">
        <v>1105</v>
      </c>
      <c r="I151" s="909" t="s">
        <v>368</v>
      </c>
      <c r="J151" s="909">
        <v>203</v>
      </c>
      <c r="K151" s="1041">
        <v>29368227</v>
      </c>
      <c r="L151" s="910" t="s">
        <v>414</v>
      </c>
      <c r="M151" s="935" t="s">
        <v>28</v>
      </c>
      <c r="N151" s="910" t="s">
        <v>416</v>
      </c>
      <c r="O151" s="882" t="s">
        <v>30</v>
      </c>
      <c r="P151" s="533">
        <v>44926</v>
      </c>
      <c r="Q151" s="911">
        <v>44953</v>
      </c>
      <c r="R151" s="912">
        <v>141900</v>
      </c>
      <c r="S151" s="912">
        <v>141900</v>
      </c>
      <c r="T151" s="916"/>
      <c r="U151" s="916"/>
      <c r="V151" s="916"/>
      <c r="W151" s="974"/>
    </row>
    <row r="152" spans="1:23" s="13" customFormat="1" ht="12.75" x14ac:dyDescent="0.2">
      <c r="A152" s="83">
        <v>1105</v>
      </c>
      <c r="B152" s="963">
        <v>142</v>
      </c>
      <c r="C152" s="909">
        <v>20</v>
      </c>
      <c r="D152" s="882" t="s">
        <v>25</v>
      </c>
      <c r="E152" s="909">
        <v>4376</v>
      </c>
      <c r="F152" s="909">
        <v>5221</v>
      </c>
      <c r="G152" s="882" t="s">
        <v>25</v>
      </c>
      <c r="H152" s="909">
        <v>1105</v>
      </c>
      <c r="I152" s="909" t="s">
        <v>368</v>
      </c>
      <c r="J152" s="909">
        <v>203</v>
      </c>
      <c r="K152" s="1041">
        <v>29368227</v>
      </c>
      <c r="L152" s="910" t="s">
        <v>414</v>
      </c>
      <c r="M152" s="935" t="s">
        <v>28</v>
      </c>
      <c r="N152" s="910" t="s">
        <v>417</v>
      </c>
      <c r="O152" s="882" t="s">
        <v>30</v>
      </c>
      <c r="P152" s="533">
        <v>44926</v>
      </c>
      <c r="Q152" s="911">
        <v>44953</v>
      </c>
      <c r="R152" s="912">
        <v>146000</v>
      </c>
      <c r="S152" s="912">
        <v>146000</v>
      </c>
      <c r="T152" s="916"/>
      <c r="U152" s="916"/>
      <c r="V152" s="916"/>
      <c r="W152" s="974"/>
    </row>
    <row r="153" spans="1:23" s="13" customFormat="1" ht="12.75" x14ac:dyDescent="0.2">
      <c r="A153" s="83">
        <v>1105</v>
      </c>
      <c r="B153" s="963">
        <v>143</v>
      </c>
      <c r="C153" s="909">
        <v>20</v>
      </c>
      <c r="D153" s="883" t="s">
        <v>25</v>
      </c>
      <c r="E153" s="909">
        <v>4378</v>
      </c>
      <c r="F153" s="909">
        <v>5221</v>
      </c>
      <c r="G153" s="882" t="s">
        <v>25</v>
      </c>
      <c r="H153" s="909">
        <v>1105</v>
      </c>
      <c r="I153" s="909" t="s">
        <v>368</v>
      </c>
      <c r="J153" s="909">
        <v>999</v>
      </c>
      <c r="K153" s="1041">
        <v>26537036</v>
      </c>
      <c r="L153" s="910" t="s">
        <v>418</v>
      </c>
      <c r="M153" s="935" t="s">
        <v>32</v>
      </c>
      <c r="N153" s="910" t="s">
        <v>419</v>
      </c>
      <c r="O153" s="882" t="s">
        <v>30</v>
      </c>
      <c r="P153" s="533">
        <v>44926</v>
      </c>
      <c r="Q153" s="911">
        <v>44953</v>
      </c>
      <c r="R153" s="912">
        <v>152700</v>
      </c>
      <c r="S153" s="912">
        <v>152700</v>
      </c>
      <c r="T153" s="916"/>
      <c r="U153" s="916"/>
      <c r="V153" s="916"/>
      <c r="W153" s="974"/>
    </row>
    <row r="154" spans="1:23" s="13" customFormat="1" ht="12.75" x14ac:dyDescent="0.2">
      <c r="A154" s="83">
        <v>1105</v>
      </c>
      <c r="B154" s="963">
        <v>144</v>
      </c>
      <c r="C154" s="909">
        <v>20</v>
      </c>
      <c r="D154" s="882" t="s">
        <v>25</v>
      </c>
      <c r="E154" s="909">
        <v>4356</v>
      </c>
      <c r="F154" s="909">
        <v>5221</v>
      </c>
      <c r="G154" s="882" t="s">
        <v>25</v>
      </c>
      <c r="H154" s="909">
        <v>1105</v>
      </c>
      <c r="I154" s="909" t="s">
        <v>368</v>
      </c>
      <c r="J154" s="909">
        <v>999</v>
      </c>
      <c r="K154" s="1041">
        <v>27017699</v>
      </c>
      <c r="L154" s="910" t="s">
        <v>420</v>
      </c>
      <c r="M154" s="935" t="s">
        <v>32</v>
      </c>
      <c r="N154" s="910" t="s">
        <v>421</v>
      </c>
      <c r="O154" s="882" t="s">
        <v>30</v>
      </c>
      <c r="P154" s="533">
        <v>44926</v>
      </c>
      <c r="Q154" s="911">
        <v>44953</v>
      </c>
      <c r="R154" s="912">
        <v>294400</v>
      </c>
      <c r="S154" s="912">
        <v>294400</v>
      </c>
      <c r="T154" s="916"/>
      <c r="U154" s="916"/>
      <c r="V154" s="916"/>
      <c r="W154" s="974"/>
    </row>
    <row r="155" spans="1:23" s="13" customFormat="1" ht="12.75" x14ac:dyDescent="0.2">
      <c r="A155" s="83">
        <v>1105</v>
      </c>
      <c r="B155" s="963">
        <v>145</v>
      </c>
      <c r="C155" s="909">
        <v>20</v>
      </c>
      <c r="D155" s="883" t="s">
        <v>25</v>
      </c>
      <c r="E155" s="909">
        <v>4357</v>
      </c>
      <c r="F155" s="909">
        <v>5221</v>
      </c>
      <c r="G155" s="882" t="s">
        <v>25</v>
      </c>
      <c r="H155" s="909">
        <v>1105</v>
      </c>
      <c r="I155" s="909" t="s">
        <v>368</v>
      </c>
      <c r="J155" s="909">
        <v>999</v>
      </c>
      <c r="K155" s="1041">
        <v>27017699</v>
      </c>
      <c r="L155" s="910" t="s">
        <v>420</v>
      </c>
      <c r="M155" s="935" t="s">
        <v>32</v>
      </c>
      <c r="N155" s="910" t="s">
        <v>422</v>
      </c>
      <c r="O155" s="882" t="s">
        <v>30</v>
      </c>
      <c r="P155" s="533">
        <v>44926</v>
      </c>
      <c r="Q155" s="911">
        <v>44953</v>
      </c>
      <c r="R155" s="912">
        <v>746700</v>
      </c>
      <c r="S155" s="912">
        <v>746700</v>
      </c>
      <c r="T155" s="916"/>
      <c r="U155" s="916"/>
      <c r="V155" s="916"/>
      <c r="W155" s="974"/>
    </row>
    <row r="156" spans="1:23" s="13" customFormat="1" ht="12.75" x14ac:dyDescent="0.2">
      <c r="A156" s="83">
        <v>1105</v>
      </c>
      <c r="B156" s="963">
        <v>146</v>
      </c>
      <c r="C156" s="909">
        <v>20</v>
      </c>
      <c r="D156" s="882" t="s">
        <v>25</v>
      </c>
      <c r="E156" s="909">
        <v>4356</v>
      </c>
      <c r="F156" s="909">
        <v>5221</v>
      </c>
      <c r="G156" s="882" t="s">
        <v>25</v>
      </c>
      <c r="H156" s="909">
        <v>1105</v>
      </c>
      <c r="I156" s="909" t="s">
        <v>368</v>
      </c>
      <c r="J156" s="909">
        <v>518</v>
      </c>
      <c r="K156" s="1041">
        <v>29369266</v>
      </c>
      <c r="L156" s="910" t="s">
        <v>423</v>
      </c>
      <c r="M156" s="935" t="s">
        <v>424</v>
      </c>
      <c r="N156" s="910" t="s">
        <v>425</v>
      </c>
      <c r="O156" s="882" t="s">
        <v>30</v>
      </c>
      <c r="P156" s="533">
        <v>44926</v>
      </c>
      <c r="Q156" s="911">
        <v>44953</v>
      </c>
      <c r="R156" s="912">
        <v>79100</v>
      </c>
      <c r="S156" s="912">
        <v>79100</v>
      </c>
      <c r="T156" s="916"/>
      <c r="U156" s="916"/>
      <c r="V156" s="916"/>
      <c r="W156" s="974"/>
    </row>
    <row r="157" spans="1:23" s="13" customFormat="1" ht="12.75" x14ac:dyDescent="0.2">
      <c r="A157" s="83">
        <v>1105</v>
      </c>
      <c r="B157" s="963">
        <v>147</v>
      </c>
      <c r="C157" s="909">
        <v>20</v>
      </c>
      <c r="D157" s="883" t="s">
        <v>25</v>
      </c>
      <c r="E157" s="909">
        <v>4344</v>
      </c>
      <c r="F157" s="909">
        <v>5221</v>
      </c>
      <c r="G157" s="882" t="s">
        <v>25</v>
      </c>
      <c r="H157" s="909">
        <v>1105</v>
      </c>
      <c r="I157" s="909" t="s">
        <v>368</v>
      </c>
      <c r="J157" s="909">
        <v>518</v>
      </c>
      <c r="K157" s="1041">
        <v>29369266</v>
      </c>
      <c r="L157" s="910" t="s">
        <v>423</v>
      </c>
      <c r="M157" s="935" t="s">
        <v>424</v>
      </c>
      <c r="N157" s="910" t="s">
        <v>426</v>
      </c>
      <c r="O157" s="882" t="s">
        <v>30</v>
      </c>
      <c r="P157" s="533">
        <v>44926</v>
      </c>
      <c r="Q157" s="911">
        <v>44953</v>
      </c>
      <c r="R157" s="912">
        <v>180000</v>
      </c>
      <c r="S157" s="912">
        <v>180000</v>
      </c>
      <c r="T157" s="916"/>
      <c r="U157" s="916"/>
      <c r="V157" s="916"/>
      <c r="W157" s="974"/>
    </row>
    <row r="158" spans="1:23" s="13" customFormat="1" ht="12.75" x14ac:dyDescent="0.2">
      <c r="A158" s="83">
        <v>1105</v>
      </c>
      <c r="B158" s="963">
        <v>148</v>
      </c>
      <c r="C158" s="909">
        <v>20</v>
      </c>
      <c r="D158" s="882" t="s">
        <v>25</v>
      </c>
      <c r="E158" s="909">
        <v>4375</v>
      </c>
      <c r="F158" s="909">
        <v>5221</v>
      </c>
      <c r="G158" s="882" t="s">
        <v>25</v>
      </c>
      <c r="H158" s="909">
        <v>1105</v>
      </c>
      <c r="I158" s="909" t="s">
        <v>368</v>
      </c>
      <c r="J158" s="909">
        <v>203</v>
      </c>
      <c r="K158" s="1041">
        <v>60557621</v>
      </c>
      <c r="L158" s="910" t="s">
        <v>427</v>
      </c>
      <c r="M158" s="935" t="s">
        <v>28</v>
      </c>
      <c r="N158" s="910" t="s">
        <v>428</v>
      </c>
      <c r="O158" s="882" t="s">
        <v>30</v>
      </c>
      <c r="P158" s="533">
        <v>44926</v>
      </c>
      <c r="Q158" s="911">
        <v>44953</v>
      </c>
      <c r="R158" s="912">
        <v>139900</v>
      </c>
      <c r="S158" s="912">
        <v>139900</v>
      </c>
      <c r="T158" s="916"/>
      <c r="U158" s="916"/>
      <c r="V158" s="916"/>
      <c r="W158" s="974"/>
    </row>
    <row r="159" spans="1:23" s="13" customFormat="1" ht="12.75" x14ac:dyDescent="0.2">
      <c r="A159" s="83">
        <v>1105</v>
      </c>
      <c r="B159" s="963">
        <v>149</v>
      </c>
      <c r="C159" s="909">
        <v>20</v>
      </c>
      <c r="D159" s="883" t="s">
        <v>25</v>
      </c>
      <c r="E159" s="909">
        <v>4312</v>
      </c>
      <c r="F159" s="909">
        <v>5221</v>
      </c>
      <c r="G159" s="882" t="s">
        <v>25</v>
      </c>
      <c r="H159" s="909">
        <v>1105</v>
      </c>
      <c r="I159" s="909" t="s">
        <v>368</v>
      </c>
      <c r="J159" s="909">
        <v>203</v>
      </c>
      <c r="K159" s="1041">
        <v>60557621</v>
      </c>
      <c r="L159" s="910" t="s">
        <v>427</v>
      </c>
      <c r="M159" s="935" t="s">
        <v>28</v>
      </c>
      <c r="N159" s="910" t="s">
        <v>429</v>
      </c>
      <c r="O159" s="882" t="s">
        <v>30</v>
      </c>
      <c r="P159" s="533">
        <v>44926</v>
      </c>
      <c r="Q159" s="911">
        <v>44953</v>
      </c>
      <c r="R159" s="912">
        <v>151900</v>
      </c>
      <c r="S159" s="912">
        <v>151900</v>
      </c>
      <c r="T159" s="916"/>
      <c r="U159" s="916"/>
      <c r="V159" s="916"/>
      <c r="W159" s="974"/>
    </row>
    <row r="160" spans="1:23" s="13" customFormat="1" ht="12.75" x14ac:dyDescent="0.2">
      <c r="A160" s="83">
        <v>1105</v>
      </c>
      <c r="B160" s="963">
        <v>150</v>
      </c>
      <c r="C160" s="909">
        <v>20</v>
      </c>
      <c r="D160" s="882" t="s">
        <v>25</v>
      </c>
      <c r="E160" s="909">
        <v>4378</v>
      </c>
      <c r="F160" s="909">
        <v>5221</v>
      </c>
      <c r="G160" s="882" t="s">
        <v>25</v>
      </c>
      <c r="H160" s="909">
        <v>1105</v>
      </c>
      <c r="I160" s="909" t="s">
        <v>368</v>
      </c>
      <c r="J160" s="909">
        <v>203</v>
      </c>
      <c r="K160" s="1041">
        <v>60557621</v>
      </c>
      <c r="L160" s="910" t="s">
        <v>427</v>
      </c>
      <c r="M160" s="935" t="s">
        <v>28</v>
      </c>
      <c r="N160" s="910" t="s">
        <v>430</v>
      </c>
      <c r="O160" s="882" t="s">
        <v>30</v>
      </c>
      <c r="P160" s="533">
        <v>44926</v>
      </c>
      <c r="Q160" s="911">
        <v>44953</v>
      </c>
      <c r="R160" s="912">
        <v>90600</v>
      </c>
      <c r="S160" s="912">
        <v>90600</v>
      </c>
      <c r="T160" s="916"/>
      <c r="U160" s="916"/>
      <c r="V160" s="916"/>
      <c r="W160" s="974"/>
    </row>
    <row r="161" spans="1:23" s="13" customFormat="1" ht="12.75" x14ac:dyDescent="0.2">
      <c r="A161" s="83">
        <v>1105</v>
      </c>
      <c r="B161" s="963">
        <v>151</v>
      </c>
      <c r="C161" s="909">
        <v>20</v>
      </c>
      <c r="D161" s="883" t="s">
        <v>25</v>
      </c>
      <c r="E161" s="909">
        <v>4378</v>
      </c>
      <c r="F161" s="909">
        <v>5221</v>
      </c>
      <c r="G161" s="882" t="s">
        <v>25</v>
      </c>
      <c r="H161" s="909">
        <v>1105</v>
      </c>
      <c r="I161" s="909" t="s">
        <v>368</v>
      </c>
      <c r="J161" s="909">
        <v>203</v>
      </c>
      <c r="K161" s="1041">
        <v>60557621</v>
      </c>
      <c r="L161" s="910" t="s">
        <v>427</v>
      </c>
      <c r="M161" s="935" t="s">
        <v>28</v>
      </c>
      <c r="N161" s="910" t="s">
        <v>431</v>
      </c>
      <c r="O161" s="882" t="s">
        <v>30</v>
      </c>
      <c r="P161" s="533">
        <v>44926</v>
      </c>
      <c r="Q161" s="911">
        <v>44953</v>
      </c>
      <c r="R161" s="912">
        <v>260600</v>
      </c>
      <c r="S161" s="912">
        <v>260600</v>
      </c>
      <c r="T161" s="916"/>
      <c r="U161" s="916"/>
      <c r="V161" s="916"/>
      <c r="W161" s="974"/>
    </row>
    <row r="162" spans="1:23" s="13" customFormat="1" ht="12.75" x14ac:dyDescent="0.2">
      <c r="A162" s="83">
        <v>1105</v>
      </c>
      <c r="B162" s="963">
        <v>152</v>
      </c>
      <c r="C162" s="909">
        <v>20</v>
      </c>
      <c r="D162" s="882" t="s">
        <v>25</v>
      </c>
      <c r="E162" s="909">
        <v>4375</v>
      </c>
      <c r="F162" s="909">
        <v>5221</v>
      </c>
      <c r="G162" s="882" t="s">
        <v>25</v>
      </c>
      <c r="H162" s="909">
        <v>1105</v>
      </c>
      <c r="I162" s="909" t="s">
        <v>368</v>
      </c>
      <c r="J162" s="909">
        <v>203</v>
      </c>
      <c r="K162" s="1041">
        <v>60557621</v>
      </c>
      <c r="L162" s="910" t="s">
        <v>427</v>
      </c>
      <c r="M162" s="935" t="s">
        <v>28</v>
      </c>
      <c r="N162" s="910" t="s">
        <v>432</v>
      </c>
      <c r="O162" s="882" t="s">
        <v>30</v>
      </c>
      <c r="P162" s="533">
        <v>44926</v>
      </c>
      <c r="Q162" s="911">
        <v>44953</v>
      </c>
      <c r="R162" s="912">
        <v>116600</v>
      </c>
      <c r="S162" s="912">
        <v>116600</v>
      </c>
      <c r="T162" s="916"/>
      <c r="U162" s="916"/>
      <c r="V162" s="916"/>
      <c r="W162" s="974"/>
    </row>
    <row r="163" spans="1:23" s="13" customFormat="1" ht="12.75" x14ac:dyDescent="0.2">
      <c r="A163" s="83">
        <v>1105</v>
      </c>
      <c r="B163" s="963">
        <v>153</v>
      </c>
      <c r="C163" s="909">
        <v>20</v>
      </c>
      <c r="D163" s="883" t="s">
        <v>25</v>
      </c>
      <c r="E163" s="909">
        <v>4312</v>
      </c>
      <c r="F163" s="909">
        <v>5221</v>
      </c>
      <c r="G163" s="882" t="s">
        <v>25</v>
      </c>
      <c r="H163" s="909">
        <v>1105</v>
      </c>
      <c r="I163" s="909" t="s">
        <v>368</v>
      </c>
      <c r="J163" s="909">
        <v>203</v>
      </c>
      <c r="K163" s="1041">
        <v>60557621</v>
      </c>
      <c r="L163" s="910" t="s">
        <v>427</v>
      </c>
      <c r="M163" s="935" t="s">
        <v>28</v>
      </c>
      <c r="N163" s="910" t="s">
        <v>433</v>
      </c>
      <c r="O163" s="882" t="s">
        <v>30</v>
      </c>
      <c r="P163" s="533">
        <v>44926</v>
      </c>
      <c r="Q163" s="911">
        <v>44953</v>
      </c>
      <c r="R163" s="912">
        <v>80200</v>
      </c>
      <c r="S163" s="912">
        <v>80200</v>
      </c>
      <c r="T163" s="916"/>
      <c r="U163" s="916"/>
      <c r="V163" s="916"/>
      <c r="W163" s="974"/>
    </row>
    <row r="164" spans="1:23" s="13" customFormat="1" ht="12.75" x14ac:dyDescent="0.2">
      <c r="A164" s="83">
        <v>1105</v>
      </c>
      <c r="B164" s="963">
        <v>154</v>
      </c>
      <c r="C164" s="909">
        <v>20</v>
      </c>
      <c r="D164" s="882" t="s">
        <v>25</v>
      </c>
      <c r="E164" s="909">
        <v>4354</v>
      </c>
      <c r="F164" s="909">
        <v>5221</v>
      </c>
      <c r="G164" s="882" t="s">
        <v>25</v>
      </c>
      <c r="H164" s="909">
        <v>1105</v>
      </c>
      <c r="I164" s="909" t="s">
        <v>368</v>
      </c>
      <c r="J164" s="909">
        <v>203</v>
      </c>
      <c r="K164" s="1041">
        <v>60557621</v>
      </c>
      <c r="L164" s="910" t="s">
        <v>427</v>
      </c>
      <c r="M164" s="935" t="s">
        <v>28</v>
      </c>
      <c r="N164" s="910" t="s">
        <v>434</v>
      </c>
      <c r="O164" s="882" t="s">
        <v>30</v>
      </c>
      <c r="P164" s="533">
        <v>44926</v>
      </c>
      <c r="Q164" s="911">
        <v>44953</v>
      </c>
      <c r="R164" s="912">
        <v>165000</v>
      </c>
      <c r="S164" s="912">
        <v>165000</v>
      </c>
      <c r="T164" s="916"/>
      <c r="U164" s="916"/>
      <c r="V164" s="916"/>
      <c r="W164" s="974"/>
    </row>
    <row r="165" spans="1:23" s="13" customFormat="1" ht="12.75" x14ac:dyDescent="0.2">
      <c r="A165" s="83">
        <v>1105</v>
      </c>
      <c r="B165" s="963">
        <v>155</v>
      </c>
      <c r="C165" s="909">
        <v>20</v>
      </c>
      <c r="D165" s="883" t="s">
        <v>25</v>
      </c>
      <c r="E165" s="909">
        <v>4376</v>
      </c>
      <c r="F165" s="909">
        <v>5221</v>
      </c>
      <c r="G165" s="882" t="s">
        <v>25</v>
      </c>
      <c r="H165" s="909">
        <v>1105</v>
      </c>
      <c r="I165" s="909" t="s">
        <v>368</v>
      </c>
      <c r="J165" s="909">
        <v>203</v>
      </c>
      <c r="K165" s="1041">
        <v>60557621</v>
      </c>
      <c r="L165" s="910" t="s">
        <v>427</v>
      </c>
      <c r="M165" s="935" t="s">
        <v>28</v>
      </c>
      <c r="N165" s="910" t="s">
        <v>435</v>
      </c>
      <c r="O165" s="882" t="s">
        <v>30</v>
      </c>
      <c r="P165" s="533">
        <v>44926</v>
      </c>
      <c r="Q165" s="911">
        <v>44953</v>
      </c>
      <c r="R165" s="912">
        <v>126500</v>
      </c>
      <c r="S165" s="912">
        <v>126500</v>
      </c>
      <c r="T165" s="916"/>
      <c r="U165" s="916"/>
      <c r="V165" s="916"/>
      <c r="W165" s="974"/>
    </row>
    <row r="166" spans="1:23" s="13" customFormat="1" ht="12.75" x14ac:dyDescent="0.2">
      <c r="A166" s="83">
        <v>1105</v>
      </c>
      <c r="B166" s="963">
        <v>156</v>
      </c>
      <c r="C166" s="909">
        <v>20</v>
      </c>
      <c r="D166" s="882" t="s">
        <v>25</v>
      </c>
      <c r="E166" s="909">
        <v>4376</v>
      </c>
      <c r="F166" s="909">
        <v>5221</v>
      </c>
      <c r="G166" s="882" t="s">
        <v>25</v>
      </c>
      <c r="H166" s="909">
        <v>1105</v>
      </c>
      <c r="I166" s="909" t="s">
        <v>368</v>
      </c>
      <c r="J166" s="909">
        <v>203</v>
      </c>
      <c r="K166" s="1041">
        <v>60557621</v>
      </c>
      <c r="L166" s="910" t="s">
        <v>427</v>
      </c>
      <c r="M166" s="935" t="s">
        <v>28</v>
      </c>
      <c r="N166" s="910" t="s">
        <v>436</v>
      </c>
      <c r="O166" s="882" t="s">
        <v>30</v>
      </c>
      <c r="P166" s="533">
        <v>44926</v>
      </c>
      <c r="Q166" s="911">
        <v>44953</v>
      </c>
      <c r="R166" s="912">
        <v>359400</v>
      </c>
      <c r="S166" s="912">
        <v>359400</v>
      </c>
      <c r="T166" s="916"/>
      <c r="U166" s="916"/>
      <c r="V166" s="916"/>
      <c r="W166" s="974"/>
    </row>
    <row r="167" spans="1:23" s="13" customFormat="1" ht="12.75" x14ac:dyDescent="0.2">
      <c r="A167" s="83">
        <v>1105</v>
      </c>
      <c r="B167" s="963">
        <v>157</v>
      </c>
      <c r="C167" s="909">
        <v>20</v>
      </c>
      <c r="D167" s="883" t="s">
        <v>25</v>
      </c>
      <c r="E167" s="909">
        <v>4378</v>
      </c>
      <c r="F167" s="909">
        <v>5221</v>
      </c>
      <c r="G167" s="882" t="s">
        <v>25</v>
      </c>
      <c r="H167" s="909">
        <v>1105</v>
      </c>
      <c r="I167" s="909" t="s">
        <v>368</v>
      </c>
      <c r="J167" s="909">
        <v>203</v>
      </c>
      <c r="K167" s="1041">
        <v>60557621</v>
      </c>
      <c r="L167" s="910" t="s">
        <v>427</v>
      </c>
      <c r="M167" s="935" t="s">
        <v>28</v>
      </c>
      <c r="N167" s="910" t="s">
        <v>437</v>
      </c>
      <c r="O167" s="882" t="s">
        <v>30</v>
      </c>
      <c r="P167" s="533">
        <v>44926</v>
      </c>
      <c r="Q167" s="911">
        <v>44953</v>
      </c>
      <c r="R167" s="912">
        <v>92100</v>
      </c>
      <c r="S167" s="912">
        <v>92100</v>
      </c>
      <c r="T167" s="916"/>
      <c r="U167" s="916"/>
      <c r="V167" s="916"/>
      <c r="W167" s="974"/>
    </row>
    <row r="168" spans="1:23" s="13" customFormat="1" ht="12.75" x14ac:dyDescent="0.2">
      <c r="A168" s="83">
        <v>1105</v>
      </c>
      <c r="B168" s="963">
        <v>158</v>
      </c>
      <c r="C168" s="909">
        <v>20</v>
      </c>
      <c r="D168" s="882" t="s">
        <v>25</v>
      </c>
      <c r="E168" s="909">
        <v>4376</v>
      </c>
      <c r="F168" s="909">
        <v>5221</v>
      </c>
      <c r="G168" s="882" t="s">
        <v>25</v>
      </c>
      <c r="H168" s="909">
        <v>1105</v>
      </c>
      <c r="I168" s="909" t="s">
        <v>368</v>
      </c>
      <c r="J168" s="909">
        <v>203</v>
      </c>
      <c r="K168" s="1041">
        <v>60557621</v>
      </c>
      <c r="L168" s="910" t="s">
        <v>427</v>
      </c>
      <c r="M168" s="935" t="s">
        <v>28</v>
      </c>
      <c r="N168" s="910" t="s">
        <v>438</v>
      </c>
      <c r="O168" s="882" t="s">
        <v>30</v>
      </c>
      <c r="P168" s="533">
        <v>44926</v>
      </c>
      <c r="Q168" s="911">
        <v>44953</v>
      </c>
      <c r="R168" s="912">
        <v>161100</v>
      </c>
      <c r="S168" s="912">
        <v>161100</v>
      </c>
      <c r="T168" s="916"/>
      <c r="U168" s="916"/>
      <c r="V168" s="916"/>
      <c r="W168" s="974"/>
    </row>
    <row r="169" spans="1:23" s="13" customFormat="1" ht="12.75" x14ac:dyDescent="0.2">
      <c r="A169" s="83">
        <v>1105</v>
      </c>
      <c r="B169" s="963">
        <v>159</v>
      </c>
      <c r="C169" s="909">
        <v>20</v>
      </c>
      <c r="D169" s="883" t="s">
        <v>25</v>
      </c>
      <c r="E169" s="909">
        <v>4376</v>
      </c>
      <c r="F169" s="909">
        <v>5221</v>
      </c>
      <c r="G169" s="882" t="s">
        <v>25</v>
      </c>
      <c r="H169" s="909">
        <v>1105</v>
      </c>
      <c r="I169" s="909" t="s">
        <v>368</v>
      </c>
      <c r="J169" s="909">
        <v>203</v>
      </c>
      <c r="K169" s="1041">
        <v>60557621</v>
      </c>
      <c r="L169" s="910" t="s">
        <v>427</v>
      </c>
      <c r="M169" s="935" t="s">
        <v>28</v>
      </c>
      <c r="N169" s="910" t="s">
        <v>439</v>
      </c>
      <c r="O169" s="882" t="s">
        <v>30</v>
      </c>
      <c r="P169" s="533">
        <v>44926</v>
      </c>
      <c r="Q169" s="911">
        <v>44953</v>
      </c>
      <c r="R169" s="912">
        <v>254500</v>
      </c>
      <c r="S169" s="912">
        <v>254500</v>
      </c>
      <c r="T169" s="916"/>
      <c r="U169" s="916"/>
      <c r="V169" s="916"/>
      <c r="W169" s="974"/>
    </row>
    <row r="170" spans="1:23" s="13" customFormat="1" ht="12.75" x14ac:dyDescent="0.2">
      <c r="A170" s="83">
        <v>1105</v>
      </c>
      <c r="B170" s="963">
        <v>160</v>
      </c>
      <c r="C170" s="909">
        <v>20</v>
      </c>
      <c r="D170" s="882" t="s">
        <v>25</v>
      </c>
      <c r="E170" s="909">
        <v>4377</v>
      </c>
      <c r="F170" s="909">
        <v>5221</v>
      </c>
      <c r="G170" s="882" t="s">
        <v>25</v>
      </c>
      <c r="H170" s="909">
        <v>1105</v>
      </c>
      <c r="I170" s="909" t="s">
        <v>368</v>
      </c>
      <c r="J170" s="909">
        <v>203</v>
      </c>
      <c r="K170" s="1041">
        <v>26223210</v>
      </c>
      <c r="L170" s="910" t="s">
        <v>440</v>
      </c>
      <c r="M170" s="935" t="s">
        <v>28</v>
      </c>
      <c r="N170" s="910" t="s">
        <v>441</v>
      </c>
      <c r="O170" s="882" t="s">
        <v>30</v>
      </c>
      <c r="P170" s="533">
        <v>44926</v>
      </c>
      <c r="Q170" s="911">
        <v>44953</v>
      </c>
      <c r="R170" s="912">
        <v>31900</v>
      </c>
      <c r="S170" s="912">
        <v>31900</v>
      </c>
      <c r="T170" s="916"/>
      <c r="U170" s="916"/>
      <c r="V170" s="916"/>
      <c r="W170" s="974"/>
    </row>
    <row r="171" spans="1:23" s="13" customFormat="1" ht="12.75" x14ac:dyDescent="0.2">
      <c r="A171" s="83">
        <v>1105</v>
      </c>
      <c r="B171" s="963">
        <v>161</v>
      </c>
      <c r="C171" s="909">
        <v>20</v>
      </c>
      <c r="D171" s="883" t="s">
        <v>25</v>
      </c>
      <c r="E171" s="909">
        <v>4344</v>
      </c>
      <c r="F171" s="909">
        <v>5221</v>
      </c>
      <c r="G171" s="882" t="s">
        <v>25</v>
      </c>
      <c r="H171" s="909">
        <v>1105</v>
      </c>
      <c r="I171" s="909" t="s">
        <v>368</v>
      </c>
      <c r="J171" s="909">
        <v>203</v>
      </c>
      <c r="K171" s="1041">
        <v>26223210</v>
      </c>
      <c r="L171" s="910" t="s">
        <v>440</v>
      </c>
      <c r="M171" s="935" t="s">
        <v>28</v>
      </c>
      <c r="N171" s="910" t="s">
        <v>442</v>
      </c>
      <c r="O171" s="882" t="s">
        <v>30</v>
      </c>
      <c r="P171" s="533">
        <v>44926</v>
      </c>
      <c r="Q171" s="911">
        <v>44953</v>
      </c>
      <c r="R171" s="912">
        <v>266700</v>
      </c>
      <c r="S171" s="912">
        <v>266700</v>
      </c>
      <c r="T171" s="916"/>
      <c r="U171" s="916"/>
      <c r="V171" s="916"/>
      <c r="W171" s="974"/>
    </row>
    <row r="172" spans="1:23" s="43" customFormat="1" ht="25.5" x14ac:dyDescent="0.2">
      <c r="A172" s="83">
        <v>1105</v>
      </c>
      <c r="B172" s="963">
        <v>162</v>
      </c>
      <c r="C172" s="550">
        <v>20</v>
      </c>
      <c r="D172" s="882" t="s">
        <v>25</v>
      </c>
      <c r="E172" s="550">
        <v>4379</v>
      </c>
      <c r="F172" s="550">
        <v>5221</v>
      </c>
      <c r="G172" s="882" t="s">
        <v>25</v>
      </c>
      <c r="H172" s="550">
        <v>1105</v>
      </c>
      <c r="I172" s="550" t="s">
        <v>368</v>
      </c>
      <c r="J172" s="550">
        <v>203</v>
      </c>
      <c r="K172" s="1042">
        <v>26223210</v>
      </c>
      <c r="L172" s="601" t="s">
        <v>440</v>
      </c>
      <c r="M172" s="919" t="s">
        <v>28</v>
      </c>
      <c r="N172" s="601" t="s">
        <v>443</v>
      </c>
      <c r="O172" s="882" t="s">
        <v>30</v>
      </c>
      <c r="P172" s="533">
        <v>44926</v>
      </c>
      <c r="Q172" s="533">
        <v>44953</v>
      </c>
      <c r="R172" s="829">
        <v>174000</v>
      </c>
      <c r="S172" s="829">
        <v>174000</v>
      </c>
      <c r="T172" s="908"/>
      <c r="U172" s="908"/>
      <c r="V172" s="908"/>
      <c r="W172" s="976"/>
    </row>
    <row r="173" spans="1:23" s="13" customFormat="1" ht="12.75" x14ac:dyDescent="0.2">
      <c r="A173" s="83">
        <v>1105</v>
      </c>
      <c r="B173" s="963">
        <v>163</v>
      </c>
      <c r="C173" s="909">
        <v>20</v>
      </c>
      <c r="D173" s="883" t="s">
        <v>25</v>
      </c>
      <c r="E173" s="909">
        <v>4312</v>
      </c>
      <c r="F173" s="909">
        <v>5221</v>
      </c>
      <c r="G173" s="882" t="s">
        <v>25</v>
      </c>
      <c r="H173" s="909">
        <v>1105</v>
      </c>
      <c r="I173" s="909" t="s">
        <v>368</v>
      </c>
      <c r="J173" s="909">
        <v>203</v>
      </c>
      <c r="K173" s="1041">
        <v>26223210</v>
      </c>
      <c r="L173" s="910" t="s">
        <v>440</v>
      </c>
      <c r="M173" s="935" t="s">
        <v>28</v>
      </c>
      <c r="N173" s="910" t="s">
        <v>444</v>
      </c>
      <c r="O173" s="882" t="s">
        <v>30</v>
      </c>
      <c r="P173" s="533">
        <v>44926</v>
      </c>
      <c r="Q173" s="911">
        <v>44953</v>
      </c>
      <c r="R173" s="912">
        <v>45800</v>
      </c>
      <c r="S173" s="912">
        <v>45800</v>
      </c>
      <c r="T173" s="916"/>
      <c r="U173" s="916"/>
      <c r="V173" s="916"/>
      <c r="W173" s="974"/>
    </row>
    <row r="174" spans="1:23" s="43" customFormat="1" ht="12.75" x14ac:dyDescent="0.2">
      <c r="A174" s="83">
        <v>1105</v>
      </c>
      <c r="B174" s="963">
        <v>164</v>
      </c>
      <c r="C174" s="909">
        <v>20</v>
      </c>
      <c r="D174" s="882" t="s">
        <v>25</v>
      </c>
      <c r="E174" s="909">
        <v>4353</v>
      </c>
      <c r="F174" s="909">
        <v>5221</v>
      </c>
      <c r="G174" s="882" t="s">
        <v>25</v>
      </c>
      <c r="H174" s="909">
        <v>1105</v>
      </c>
      <c r="I174" s="909" t="s">
        <v>368</v>
      </c>
      <c r="J174" s="909">
        <v>203</v>
      </c>
      <c r="K174" s="1041">
        <v>26223210</v>
      </c>
      <c r="L174" s="910" t="s">
        <v>440</v>
      </c>
      <c r="M174" s="935" t="s">
        <v>28</v>
      </c>
      <c r="N174" s="910" t="s">
        <v>445</v>
      </c>
      <c r="O174" s="882" t="s">
        <v>30</v>
      </c>
      <c r="P174" s="533">
        <v>44926</v>
      </c>
      <c r="Q174" s="911">
        <v>44953</v>
      </c>
      <c r="R174" s="912">
        <v>79800</v>
      </c>
      <c r="S174" s="912">
        <v>79800</v>
      </c>
      <c r="T174" s="908"/>
      <c r="U174" s="908"/>
      <c r="V174" s="908"/>
      <c r="W174" s="976"/>
    </row>
    <row r="175" spans="1:23" s="43" customFormat="1" ht="12.75" x14ac:dyDescent="0.2">
      <c r="A175" s="83">
        <v>1105</v>
      </c>
      <c r="B175" s="963">
        <v>165</v>
      </c>
      <c r="C175" s="909">
        <v>20</v>
      </c>
      <c r="D175" s="883" t="s">
        <v>25</v>
      </c>
      <c r="E175" s="909">
        <v>4351</v>
      </c>
      <c r="F175" s="909">
        <v>5221</v>
      </c>
      <c r="G175" s="882" t="s">
        <v>25</v>
      </c>
      <c r="H175" s="909">
        <v>1105</v>
      </c>
      <c r="I175" s="909" t="s">
        <v>446</v>
      </c>
      <c r="J175" s="909">
        <v>203</v>
      </c>
      <c r="K175" s="1041">
        <v>65349547</v>
      </c>
      <c r="L175" s="910" t="s">
        <v>447</v>
      </c>
      <c r="M175" s="935" t="s">
        <v>28</v>
      </c>
      <c r="N175" s="910" t="s">
        <v>448</v>
      </c>
      <c r="O175" s="882" t="s">
        <v>30</v>
      </c>
      <c r="P175" s="533">
        <v>44926</v>
      </c>
      <c r="Q175" s="911">
        <v>44953</v>
      </c>
      <c r="R175" s="912">
        <v>324000</v>
      </c>
      <c r="S175" s="912">
        <v>324000</v>
      </c>
      <c r="T175" s="908"/>
      <c r="U175" s="908"/>
      <c r="V175" s="908"/>
      <c r="W175" s="976"/>
    </row>
    <row r="176" spans="1:23" s="43" customFormat="1" ht="12.75" x14ac:dyDescent="0.2">
      <c r="A176" s="83">
        <v>1105</v>
      </c>
      <c r="B176" s="963">
        <v>166</v>
      </c>
      <c r="C176" s="909">
        <v>20</v>
      </c>
      <c r="D176" s="882" t="s">
        <v>25</v>
      </c>
      <c r="E176" s="909">
        <v>4350</v>
      </c>
      <c r="F176" s="909">
        <v>5221</v>
      </c>
      <c r="G176" s="882" t="s">
        <v>25</v>
      </c>
      <c r="H176" s="909">
        <v>1105</v>
      </c>
      <c r="I176" s="909" t="s">
        <v>446</v>
      </c>
      <c r="J176" s="909">
        <v>203</v>
      </c>
      <c r="K176" s="1041">
        <v>65349547</v>
      </c>
      <c r="L176" s="910" t="s">
        <v>447</v>
      </c>
      <c r="M176" s="935" t="s">
        <v>28</v>
      </c>
      <c r="N176" s="910" t="s">
        <v>449</v>
      </c>
      <c r="O176" s="882" t="s">
        <v>30</v>
      </c>
      <c r="P176" s="533">
        <v>44926</v>
      </c>
      <c r="Q176" s="911">
        <v>44953</v>
      </c>
      <c r="R176" s="912">
        <v>1794400</v>
      </c>
      <c r="S176" s="912">
        <v>1794400</v>
      </c>
      <c r="T176" s="908"/>
      <c r="U176" s="908"/>
      <c r="V176" s="908"/>
      <c r="W176" s="976"/>
    </row>
    <row r="177" spans="1:23" s="43" customFormat="1" ht="12.75" x14ac:dyDescent="0.2">
      <c r="A177" s="83">
        <v>1105</v>
      </c>
      <c r="B177" s="963">
        <v>167</v>
      </c>
      <c r="C177" s="909">
        <v>20</v>
      </c>
      <c r="D177" s="883" t="s">
        <v>25</v>
      </c>
      <c r="E177" s="909">
        <v>4359</v>
      </c>
      <c r="F177" s="909">
        <v>5221</v>
      </c>
      <c r="G177" s="882" t="s">
        <v>25</v>
      </c>
      <c r="H177" s="909">
        <v>1105</v>
      </c>
      <c r="I177" s="909" t="s">
        <v>446</v>
      </c>
      <c r="J177" s="909">
        <v>203</v>
      </c>
      <c r="K177" s="1041">
        <v>65349547</v>
      </c>
      <c r="L177" s="910" t="s">
        <v>447</v>
      </c>
      <c r="M177" s="935" t="s">
        <v>28</v>
      </c>
      <c r="N177" s="910" t="s">
        <v>450</v>
      </c>
      <c r="O177" s="882" t="s">
        <v>30</v>
      </c>
      <c r="P177" s="533">
        <v>44926</v>
      </c>
      <c r="Q177" s="911">
        <v>44953</v>
      </c>
      <c r="R177" s="912">
        <v>409900</v>
      </c>
      <c r="S177" s="912">
        <v>409900</v>
      </c>
      <c r="T177" s="908"/>
      <c r="U177" s="908"/>
      <c r="V177" s="908"/>
      <c r="W177" s="976"/>
    </row>
    <row r="178" spans="1:23" s="43" customFormat="1" ht="12.75" x14ac:dyDescent="0.2">
      <c r="A178" s="83">
        <v>1105</v>
      </c>
      <c r="B178" s="963">
        <v>168</v>
      </c>
      <c r="C178" s="909">
        <v>20</v>
      </c>
      <c r="D178" s="882" t="s">
        <v>25</v>
      </c>
      <c r="E178" s="909">
        <v>4357</v>
      </c>
      <c r="F178" s="909">
        <v>5221</v>
      </c>
      <c r="G178" s="882" t="s">
        <v>25</v>
      </c>
      <c r="H178" s="909">
        <v>1105</v>
      </c>
      <c r="I178" s="909" t="s">
        <v>446</v>
      </c>
      <c r="J178" s="909">
        <v>203</v>
      </c>
      <c r="K178" s="1041">
        <v>65349547</v>
      </c>
      <c r="L178" s="910" t="s">
        <v>447</v>
      </c>
      <c r="M178" s="935" t="s">
        <v>28</v>
      </c>
      <c r="N178" s="910" t="s">
        <v>451</v>
      </c>
      <c r="O178" s="882" t="s">
        <v>30</v>
      </c>
      <c r="P178" s="533">
        <v>44926</v>
      </c>
      <c r="Q178" s="911">
        <v>44953</v>
      </c>
      <c r="R178" s="912">
        <v>561700</v>
      </c>
      <c r="S178" s="912">
        <v>561700</v>
      </c>
      <c r="T178" s="908"/>
      <c r="U178" s="908"/>
      <c r="V178" s="908"/>
      <c r="W178" s="976"/>
    </row>
    <row r="179" spans="1:23" s="43" customFormat="1" ht="12.75" x14ac:dyDescent="0.2">
      <c r="A179" s="83">
        <v>1105</v>
      </c>
      <c r="B179" s="963">
        <v>169</v>
      </c>
      <c r="C179" s="909">
        <v>20</v>
      </c>
      <c r="D179" s="883" t="s">
        <v>25</v>
      </c>
      <c r="E179" s="909">
        <v>4359</v>
      </c>
      <c r="F179" s="909">
        <v>5221</v>
      </c>
      <c r="G179" s="882" t="s">
        <v>25</v>
      </c>
      <c r="H179" s="909">
        <v>1105</v>
      </c>
      <c r="I179" s="909" t="s">
        <v>446</v>
      </c>
      <c r="J179" s="909">
        <v>203</v>
      </c>
      <c r="K179" s="1041">
        <v>65349547</v>
      </c>
      <c r="L179" s="910" t="s">
        <v>447</v>
      </c>
      <c r="M179" s="935" t="s">
        <v>28</v>
      </c>
      <c r="N179" s="910" t="s">
        <v>452</v>
      </c>
      <c r="O179" s="882" t="s">
        <v>30</v>
      </c>
      <c r="P179" s="533">
        <v>44926</v>
      </c>
      <c r="Q179" s="911">
        <v>44953</v>
      </c>
      <c r="R179" s="912">
        <v>68300</v>
      </c>
      <c r="S179" s="912">
        <v>68300</v>
      </c>
      <c r="T179" s="908"/>
      <c r="U179" s="908"/>
      <c r="V179" s="908"/>
      <c r="W179" s="976"/>
    </row>
    <row r="180" spans="1:23" s="43" customFormat="1" ht="12.75" x14ac:dyDescent="0.2">
      <c r="A180" s="83">
        <v>1105</v>
      </c>
      <c r="B180" s="963">
        <v>170</v>
      </c>
      <c r="C180" s="909">
        <v>20</v>
      </c>
      <c r="D180" s="882" t="s">
        <v>25</v>
      </c>
      <c r="E180" s="909">
        <v>4356</v>
      </c>
      <c r="F180" s="909">
        <v>5221</v>
      </c>
      <c r="G180" s="882" t="s">
        <v>25</v>
      </c>
      <c r="H180" s="909">
        <v>1105</v>
      </c>
      <c r="I180" s="909" t="s">
        <v>446</v>
      </c>
      <c r="J180" s="909">
        <v>411</v>
      </c>
      <c r="K180" s="1041">
        <v>26641046</v>
      </c>
      <c r="L180" s="910" t="s">
        <v>453</v>
      </c>
      <c r="M180" s="935" t="s">
        <v>144</v>
      </c>
      <c r="N180" s="910" t="s">
        <v>454</v>
      </c>
      <c r="O180" s="882" t="s">
        <v>30</v>
      </c>
      <c r="P180" s="533">
        <v>44926</v>
      </c>
      <c r="Q180" s="911">
        <v>44953</v>
      </c>
      <c r="R180" s="912">
        <v>664200</v>
      </c>
      <c r="S180" s="912">
        <v>664200</v>
      </c>
      <c r="T180" s="908"/>
      <c r="U180" s="908"/>
      <c r="V180" s="908"/>
      <c r="W180" s="976"/>
    </row>
    <row r="181" spans="1:23" s="43" customFormat="1" ht="12.75" x14ac:dyDescent="0.2">
      <c r="A181" s="83">
        <v>1105</v>
      </c>
      <c r="B181" s="963">
        <v>171</v>
      </c>
      <c r="C181" s="909">
        <v>20</v>
      </c>
      <c r="D181" s="883" t="s">
        <v>25</v>
      </c>
      <c r="E181" s="909">
        <v>4371</v>
      </c>
      <c r="F181" s="909">
        <v>5221</v>
      </c>
      <c r="G181" s="882" t="s">
        <v>25</v>
      </c>
      <c r="H181" s="909">
        <v>1105</v>
      </c>
      <c r="I181" s="909" t="s">
        <v>446</v>
      </c>
      <c r="J181" s="909">
        <v>203</v>
      </c>
      <c r="K181" s="1041">
        <v>26606518</v>
      </c>
      <c r="L181" s="910" t="s">
        <v>455</v>
      </c>
      <c r="M181" s="935" t="s">
        <v>28</v>
      </c>
      <c r="N181" s="910" t="s">
        <v>456</v>
      </c>
      <c r="O181" s="882" t="s">
        <v>30</v>
      </c>
      <c r="P181" s="533">
        <v>44926</v>
      </c>
      <c r="Q181" s="911">
        <v>44953</v>
      </c>
      <c r="R181" s="912">
        <v>121000</v>
      </c>
      <c r="S181" s="903">
        <f>R181-V181</f>
        <v>83500</v>
      </c>
      <c r="T181" s="894">
        <v>37500</v>
      </c>
      <c r="U181" s="894"/>
      <c r="V181" s="894">
        <v>37500</v>
      </c>
      <c r="W181" s="976"/>
    </row>
    <row r="182" spans="1:23" s="43" customFormat="1" ht="12.75" x14ac:dyDescent="0.2">
      <c r="A182" s="83">
        <v>1105</v>
      </c>
      <c r="B182" s="963">
        <v>172</v>
      </c>
      <c r="C182" s="909">
        <v>20</v>
      </c>
      <c r="D182" s="882" t="s">
        <v>25</v>
      </c>
      <c r="E182" s="909">
        <v>4312</v>
      </c>
      <c r="F182" s="909">
        <v>5221</v>
      </c>
      <c r="G182" s="882" t="s">
        <v>25</v>
      </c>
      <c r="H182" s="909">
        <v>1105</v>
      </c>
      <c r="I182" s="909" t="s">
        <v>446</v>
      </c>
      <c r="J182" s="909">
        <v>203</v>
      </c>
      <c r="K182" s="1041">
        <v>26606518</v>
      </c>
      <c r="L182" s="910" t="s">
        <v>455</v>
      </c>
      <c r="M182" s="935" t="s">
        <v>28</v>
      </c>
      <c r="N182" s="910" t="s">
        <v>457</v>
      </c>
      <c r="O182" s="882" t="s">
        <v>30</v>
      </c>
      <c r="P182" s="533">
        <v>44926</v>
      </c>
      <c r="Q182" s="911">
        <v>44953</v>
      </c>
      <c r="R182" s="912">
        <v>164500</v>
      </c>
      <c r="S182" s="978">
        <v>164500</v>
      </c>
      <c r="T182" s="894"/>
      <c r="U182" s="894"/>
      <c r="V182" s="894"/>
      <c r="W182" s="976"/>
    </row>
    <row r="183" spans="1:23" s="43" customFormat="1" ht="12.75" x14ac:dyDescent="0.2">
      <c r="A183" s="83">
        <v>1105</v>
      </c>
      <c r="B183" s="963">
        <v>173</v>
      </c>
      <c r="C183" s="909">
        <v>20</v>
      </c>
      <c r="D183" s="883" t="s">
        <v>25</v>
      </c>
      <c r="E183" s="909">
        <v>4351</v>
      </c>
      <c r="F183" s="909">
        <v>5221</v>
      </c>
      <c r="G183" s="882" t="s">
        <v>25</v>
      </c>
      <c r="H183" s="909">
        <v>1105</v>
      </c>
      <c r="I183" s="909" t="s">
        <v>446</v>
      </c>
      <c r="J183" s="909">
        <v>203</v>
      </c>
      <c r="K183" s="1041" t="s">
        <v>458</v>
      </c>
      <c r="L183" s="910" t="s">
        <v>459</v>
      </c>
      <c r="M183" s="935" t="s">
        <v>28</v>
      </c>
      <c r="N183" s="910" t="s">
        <v>460</v>
      </c>
      <c r="O183" s="882" t="s">
        <v>30</v>
      </c>
      <c r="P183" s="533">
        <v>44926</v>
      </c>
      <c r="Q183" s="911">
        <v>44953</v>
      </c>
      <c r="R183" s="912">
        <v>358000</v>
      </c>
      <c r="S183" s="978">
        <v>358000</v>
      </c>
      <c r="T183" s="894"/>
      <c r="U183" s="894"/>
      <c r="V183" s="894"/>
      <c r="W183" s="976"/>
    </row>
    <row r="184" spans="1:23" s="43" customFormat="1" ht="12.75" x14ac:dyDescent="0.2">
      <c r="A184" s="83">
        <v>1105</v>
      </c>
      <c r="B184" s="963">
        <v>174</v>
      </c>
      <c r="C184" s="909">
        <v>20</v>
      </c>
      <c r="D184" s="882" t="s">
        <v>25</v>
      </c>
      <c r="E184" s="909">
        <v>4371</v>
      </c>
      <c r="F184" s="909">
        <v>5221</v>
      </c>
      <c r="G184" s="882" t="s">
        <v>25</v>
      </c>
      <c r="H184" s="909">
        <v>1105</v>
      </c>
      <c r="I184" s="909" t="s">
        <v>446</v>
      </c>
      <c r="J184" s="909">
        <v>999</v>
      </c>
      <c r="K184" s="1041">
        <v>26616190</v>
      </c>
      <c r="L184" s="910" t="s">
        <v>461</v>
      </c>
      <c r="M184" s="935" t="s">
        <v>32</v>
      </c>
      <c r="N184" s="910" t="s">
        <v>462</v>
      </c>
      <c r="O184" s="882" t="s">
        <v>30</v>
      </c>
      <c r="P184" s="533">
        <v>44926</v>
      </c>
      <c r="Q184" s="911">
        <v>44953</v>
      </c>
      <c r="R184" s="912">
        <v>26700</v>
      </c>
      <c r="S184" s="978">
        <v>26700</v>
      </c>
      <c r="T184" s="894"/>
      <c r="U184" s="894"/>
      <c r="V184" s="894"/>
      <c r="W184" s="976"/>
    </row>
    <row r="185" spans="1:23" s="43" customFormat="1" ht="12.75" x14ac:dyDescent="0.2">
      <c r="A185" s="83">
        <v>1105</v>
      </c>
      <c r="B185" s="963">
        <v>175</v>
      </c>
      <c r="C185" s="909">
        <v>20</v>
      </c>
      <c r="D185" s="883" t="s">
        <v>25</v>
      </c>
      <c r="E185" s="909">
        <v>4312</v>
      </c>
      <c r="F185" s="909">
        <v>5221</v>
      </c>
      <c r="G185" s="882" t="s">
        <v>25</v>
      </c>
      <c r="H185" s="909">
        <v>1105</v>
      </c>
      <c r="I185" s="909" t="s">
        <v>446</v>
      </c>
      <c r="J185" s="909">
        <v>510</v>
      </c>
      <c r="K185" s="1041">
        <v>68684312</v>
      </c>
      <c r="L185" s="910" t="s">
        <v>463</v>
      </c>
      <c r="M185" s="935" t="s">
        <v>248</v>
      </c>
      <c r="N185" s="910" t="s">
        <v>464</v>
      </c>
      <c r="O185" s="882" t="s">
        <v>30</v>
      </c>
      <c r="P185" s="533">
        <v>44926</v>
      </c>
      <c r="Q185" s="911">
        <v>44953</v>
      </c>
      <c r="R185" s="912">
        <v>59600</v>
      </c>
      <c r="S185" s="978">
        <v>59600</v>
      </c>
      <c r="T185" s="894"/>
      <c r="U185" s="894"/>
      <c r="V185" s="894"/>
      <c r="W185" s="976"/>
    </row>
    <row r="186" spans="1:23" s="43" customFormat="1" ht="12.75" x14ac:dyDescent="0.2">
      <c r="A186" s="83">
        <v>1105</v>
      </c>
      <c r="B186" s="963">
        <v>176</v>
      </c>
      <c r="C186" s="909">
        <v>20</v>
      </c>
      <c r="D186" s="882" t="s">
        <v>25</v>
      </c>
      <c r="E186" s="909">
        <v>4371</v>
      </c>
      <c r="F186" s="909">
        <v>5221</v>
      </c>
      <c r="G186" s="882" t="s">
        <v>25</v>
      </c>
      <c r="H186" s="909">
        <v>1105</v>
      </c>
      <c r="I186" s="909" t="s">
        <v>446</v>
      </c>
      <c r="J186" s="909">
        <v>510</v>
      </c>
      <c r="K186" s="1041">
        <v>68684312</v>
      </c>
      <c r="L186" s="910" t="s">
        <v>463</v>
      </c>
      <c r="M186" s="935" t="s">
        <v>248</v>
      </c>
      <c r="N186" s="910" t="s">
        <v>465</v>
      </c>
      <c r="O186" s="882" t="s">
        <v>30</v>
      </c>
      <c r="P186" s="533">
        <v>44926</v>
      </c>
      <c r="Q186" s="911">
        <v>44953</v>
      </c>
      <c r="R186" s="912">
        <v>143300</v>
      </c>
      <c r="S186" s="978">
        <v>143300</v>
      </c>
      <c r="T186" s="894"/>
      <c r="U186" s="894"/>
      <c r="V186" s="894"/>
      <c r="W186" s="976"/>
    </row>
    <row r="187" spans="1:23" s="43" customFormat="1" ht="12.75" x14ac:dyDescent="0.2">
      <c r="A187" s="83">
        <v>1105</v>
      </c>
      <c r="B187" s="963">
        <v>177</v>
      </c>
      <c r="C187" s="909">
        <v>20</v>
      </c>
      <c r="D187" s="883" t="s">
        <v>25</v>
      </c>
      <c r="E187" s="909">
        <v>4351</v>
      </c>
      <c r="F187" s="909">
        <v>5221</v>
      </c>
      <c r="G187" s="882" t="s">
        <v>25</v>
      </c>
      <c r="H187" s="909">
        <v>1105</v>
      </c>
      <c r="I187" s="909" t="s">
        <v>446</v>
      </c>
      <c r="J187" s="909">
        <v>203</v>
      </c>
      <c r="K187" s="1041" t="s">
        <v>466</v>
      </c>
      <c r="L187" s="910" t="s">
        <v>467</v>
      </c>
      <c r="M187" s="935" t="s">
        <v>28</v>
      </c>
      <c r="N187" s="910" t="s">
        <v>468</v>
      </c>
      <c r="O187" s="882" t="s">
        <v>30</v>
      </c>
      <c r="P187" s="533">
        <v>44926</v>
      </c>
      <c r="Q187" s="911">
        <v>44953</v>
      </c>
      <c r="R187" s="912">
        <v>933100</v>
      </c>
      <c r="S187" s="978">
        <v>933100</v>
      </c>
      <c r="T187" s="894"/>
      <c r="U187" s="894"/>
      <c r="V187" s="894"/>
      <c r="W187" s="976"/>
    </row>
    <row r="188" spans="1:23" s="43" customFormat="1" ht="12.75" x14ac:dyDescent="0.2">
      <c r="A188" s="83">
        <v>1105</v>
      </c>
      <c r="B188" s="963">
        <v>178</v>
      </c>
      <c r="C188" s="909">
        <v>20</v>
      </c>
      <c r="D188" s="882" t="s">
        <v>25</v>
      </c>
      <c r="E188" s="909">
        <v>4354</v>
      </c>
      <c r="F188" s="909">
        <v>5221</v>
      </c>
      <c r="G188" s="882" t="s">
        <v>25</v>
      </c>
      <c r="H188" s="909">
        <v>1105</v>
      </c>
      <c r="I188" s="909" t="s">
        <v>446</v>
      </c>
      <c r="J188" s="909">
        <v>203</v>
      </c>
      <c r="K188" s="1041" t="s">
        <v>466</v>
      </c>
      <c r="L188" s="910" t="s">
        <v>467</v>
      </c>
      <c r="M188" s="935" t="s">
        <v>28</v>
      </c>
      <c r="N188" s="910" t="s">
        <v>469</v>
      </c>
      <c r="O188" s="882" t="s">
        <v>30</v>
      </c>
      <c r="P188" s="533">
        <v>44926</v>
      </c>
      <c r="Q188" s="911">
        <v>44953</v>
      </c>
      <c r="R188" s="912">
        <v>375100</v>
      </c>
      <c r="S188" s="903">
        <f>R188-V188</f>
        <v>346100</v>
      </c>
      <c r="T188" s="894">
        <v>29000</v>
      </c>
      <c r="U188" s="894"/>
      <c r="V188" s="894">
        <v>29000</v>
      </c>
      <c r="W188" s="976"/>
    </row>
    <row r="189" spans="1:23" s="43" customFormat="1" ht="12.75" x14ac:dyDescent="0.2">
      <c r="A189" s="83">
        <v>1105</v>
      </c>
      <c r="B189" s="963">
        <v>179</v>
      </c>
      <c r="C189" s="909">
        <v>20</v>
      </c>
      <c r="D189" s="883" t="s">
        <v>25</v>
      </c>
      <c r="E189" s="909">
        <v>4312</v>
      </c>
      <c r="F189" s="909">
        <v>5221</v>
      </c>
      <c r="G189" s="882" t="s">
        <v>25</v>
      </c>
      <c r="H189" s="909">
        <v>1105</v>
      </c>
      <c r="I189" s="909" t="s">
        <v>446</v>
      </c>
      <c r="J189" s="909">
        <v>203</v>
      </c>
      <c r="K189" s="1041" t="s">
        <v>466</v>
      </c>
      <c r="L189" s="910" t="s">
        <v>467</v>
      </c>
      <c r="M189" s="935" t="s">
        <v>28</v>
      </c>
      <c r="N189" s="910" t="s">
        <v>470</v>
      </c>
      <c r="O189" s="882" t="s">
        <v>30</v>
      </c>
      <c r="P189" s="533">
        <v>44926</v>
      </c>
      <c r="Q189" s="911">
        <v>44953</v>
      </c>
      <c r="R189" s="912">
        <v>86200</v>
      </c>
      <c r="S189" s="978">
        <v>86200</v>
      </c>
      <c r="T189" s="894"/>
      <c r="U189" s="894"/>
      <c r="V189" s="894"/>
      <c r="W189" s="976"/>
    </row>
    <row r="190" spans="1:23" s="43" customFormat="1" ht="12.75" x14ac:dyDescent="0.2">
      <c r="A190" s="83">
        <v>1105</v>
      </c>
      <c r="B190" s="963">
        <v>180</v>
      </c>
      <c r="C190" s="909">
        <v>20</v>
      </c>
      <c r="D190" s="882" t="s">
        <v>25</v>
      </c>
      <c r="E190" s="909">
        <v>4344</v>
      </c>
      <c r="F190" s="909">
        <v>5221</v>
      </c>
      <c r="G190" s="882" t="s">
        <v>25</v>
      </c>
      <c r="H190" s="909">
        <v>1105</v>
      </c>
      <c r="I190" s="909" t="s">
        <v>446</v>
      </c>
      <c r="J190" s="909">
        <v>203</v>
      </c>
      <c r="K190" s="1041" t="s">
        <v>466</v>
      </c>
      <c r="L190" s="910" t="s">
        <v>467</v>
      </c>
      <c r="M190" s="935" t="s">
        <v>28</v>
      </c>
      <c r="N190" s="910" t="s">
        <v>471</v>
      </c>
      <c r="O190" s="882" t="s">
        <v>30</v>
      </c>
      <c r="P190" s="533">
        <v>44926</v>
      </c>
      <c r="Q190" s="911">
        <v>44953</v>
      </c>
      <c r="R190" s="912">
        <v>233600</v>
      </c>
      <c r="S190" s="978">
        <v>233600</v>
      </c>
      <c r="T190" s="894"/>
      <c r="U190" s="894"/>
      <c r="V190" s="894"/>
      <c r="W190" s="976"/>
    </row>
    <row r="191" spans="1:23" s="43" customFormat="1" ht="12.75" x14ac:dyDescent="0.2">
      <c r="A191" s="83">
        <v>1105</v>
      </c>
      <c r="B191" s="963">
        <v>181</v>
      </c>
      <c r="C191" s="909">
        <v>20</v>
      </c>
      <c r="D191" s="883" t="s">
        <v>25</v>
      </c>
      <c r="E191" s="909">
        <v>4351</v>
      </c>
      <c r="F191" s="909">
        <v>5221</v>
      </c>
      <c r="G191" s="882" t="s">
        <v>25</v>
      </c>
      <c r="H191" s="909">
        <v>1105</v>
      </c>
      <c r="I191" s="909" t="s">
        <v>446</v>
      </c>
      <c r="J191" s="909">
        <v>203</v>
      </c>
      <c r="K191" s="1041" t="s">
        <v>466</v>
      </c>
      <c r="L191" s="910" t="s">
        <v>467</v>
      </c>
      <c r="M191" s="935" t="s">
        <v>28</v>
      </c>
      <c r="N191" s="910" t="s">
        <v>472</v>
      </c>
      <c r="O191" s="882" t="s">
        <v>30</v>
      </c>
      <c r="P191" s="533">
        <v>44926</v>
      </c>
      <c r="Q191" s="911">
        <v>44953</v>
      </c>
      <c r="R191" s="912">
        <v>107800</v>
      </c>
      <c r="S191" s="903">
        <f>R191-V191</f>
        <v>68800</v>
      </c>
      <c r="T191" s="894">
        <v>39000</v>
      </c>
      <c r="U191" s="894"/>
      <c r="V191" s="894">
        <v>39000</v>
      </c>
      <c r="W191" s="976"/>
    </row>
    <row r="192" spans="1:23" s="43" customFormat="1" ht="12.75" x14ac:dyDescent="0.2">
      <c r="A192" s="83">
        <v>1105</v>
      </c>
      <c r="B192" s="963">
        <v>182</v>
      </c>
      <c r="C192" s="909">
        <v>20</v>
      </c>
      <c r="D192" s="882" t="s">
        <v>25</v>
      </c>
      <c r="E192" s="909">
        <v>4356</v>
      </c>
      <c r="F192" s="909">
        <v>5221</v>
      </c>
      <c r="G192" s="882" t="s">
        <v>25</v>
      </c>
      <c r="H192" s="909">
        <v>1105</v>
      </c>
      <c r="I192" s="909" t="s">
        <v>446</v>
      </c>
      <c r="J192" s="909">
        <v>203</v>
      </c>
      <c r="K192" s="1041" t="s">
        <v>466</v>
      </c>
      <c r="L192" s="910" t="s">
        <v>467</v>
      </c>
      <c r="M192" s="935" t="s">
        <v>28</v>
      </c>
      <c r="N192" s="910" t="s">
        <v>473</v>
      </c>
      <c r="O192" s="882" t="s">
        <v>30</v>
      </c>
      <c r="P192" s="533">
        <v>44926</v>
      </c>
      <c r="Q192" s="911">
        <v>44953</v>
      </c>
      <c r="R192" s="912">
        <v>83500</v>
      </c>
      <c r="S192" s="978">
        <v>83500</v>
      </c>
      <c r="T192" s="894"/>
      <c r="U192" s="894"/>
      <c r="V192" s="894"/>
      <c r="W192" s="976"/>
    </row>
    <row r="193" spans="1:23" s="43" customFormat="1" ht="12.75" x14ac:dyDescent="0.2">
      <c r="A193" s="83">
        <v>1105</v>
      </c>
      <c r="B193" s="963">
        <v>183</v>
      </c>
      <c r="C193" s="909">
        <v>20</v>
      </c>
      <c r="D193" s="883" t="s">
        <v>25</v>
      </c>
      <c r="E193" s="909">
        <v>4344</v>
      </c>
      <c r="F193" s="909">
        <v>5221</v>
      </c>
      <c r="G193" s="882" t="s">
        <v>25</v>
      </c>
      <c r="H193" s="909">
        <v>1105</v>
      </c>
      <c r="I193" s="909" t="s">
        <v>446</v>
      </c>
      <c r="J193" s="909">
        <v>999</v>
      </c>
      <c r="K193" s="1041">
        <v>69056081</v>
      </c>
      <c r="L193" s="910" t="s">
        <v>474</v>
      </c>
      <c r="M193" s="935" t="s">
        <v>32</v>
      </c>
      <c r="N193" s="910" t="s">
        <v>475</v>
      </c>
      <c r="O193" s="882" t="s">
        <v>30</v>
      </c>
      <c r="P193" s="533">
        <v>44926</v>
      </c>
      <c r="Q193" s="911">
        <v>44953</v>
      </c>
      <c r="R193" s="912">
        <v>39200</v>
      </c>
      <c r="S193" s="978">
        <v>39200</v>
      </c>
      <c r="T193" s="894"/>
      <c r="U193" s="894"/>
      <c r="V193" s="894"/>
      <c r="W193" s="976"/>
    </row>
    <row r="194" spans="1:23" s="43" customFormat="1" ht="12.75" x14ac:dyDescent="0.2">
      <c r="A194" s="83">
        <v>1105</v>
      </c>
      <c r="B194" s="963">
        <v>184</v>
      </c>
      <c r="C194" s="909">
        <v>20</v>
      </c>
      <c r="D194" s="882" t="s">
        <v>25</v>
      </c>
      <c r="E194" s="909">
        <v>4371</v>
      </c>
      <c r="F194" s="909">
        <v>5221</v>
      </c>
      <c r="G194" s="882" t="s">
        <v>25</v>
      </c>
      <c r="H194" s="909">
        <v>1105</v>
      </c>
      <c r="I194" s="909" t="s">
        <v>446</v>
      </c>
      <c r="J194" s="909">
        <v>203</v>
      </c>
      <c r="K194" s="1041">
        <v>26589907</v>
      </c>
      <c r="L194" s="910" t="s">
        <v>476</v>
      </c>
      <c r="M194" s="935" t="s">
        <v>28</v>
      </c>
      <c r="N194" s="910" t="s">
        <v>477</v>
      </c>
      <c r="O194" s="882" t="s">
        <v>30</v>
      </c>
      <c r="P194" s="533">
        <v>44926</v>
      </c>
      <c r="Q194" s="911">
        <v>44953</v>
      </c>
      <c r="R194" s="912">
        <v>342500</v>
      </c>
      <c r="S194" s="978">
        <v>342500</v>
      </c>
      <c r="T194" s="894"/>
      <c r="U194" s="894"/>
      <c r="V194" s="894"/>
      <c r="W194" s="976"/>
    </row>
    <row r="195" spans="1:23" s="43" customFormat="1" ht="12.75" x14ac:dyDescent="0.2">
      <c r="A195" s="83">
        <v>1105</v>
      </c>
      <c r="B195" s="963">
        <v>185</v>
      </c>
      <c r="C195" s="909">
        <v>20</v>
      </c>
      <c r="D195" s="883" t="s">
        <v>25</v>
      </c>
      <c r="E195" s="909">
        <v>4344</v>
      </c>
      <c r="F195" s="909">
        <v>5221</v>
      </c>
      <c r="G195" s="882" t="s">
        <v>25</v>
      </c>
      <c r="H195" s="909">
        <v>1105</v>
      </c>
      <c r="I195" s="909" t="s">
        <v>446</v>
      </c>
      <c r="J195" s="909">
        <v>203</v>
      </c>
      <c r="K195" s="1041">
        <v>26589907</v>
      </c>
      <c r="L195" s="910" t="s">
        <v>476</v>
      </c>
      <c r="M195" s="935" t="s">
        <v>28</v>
      </c>
      <c r="N195" s="910" t="s">
        <v>478</v>
      </c>
      <c r="O195" s="882" t="s">
        <v>30</v>
      </c>
      <c r="P195" s="533">
        <v>44926</v>
      </c>
      <c r="Q195" s="911">
        <v>44953</v>
      </c>
      <c r="R195" s="912">
        <v>347000</v>
      </c>
      <c r="S195" s="978">
        <v>347000</v>
      </c>
      <c r="T195" s="894"/>
      <c r="U195" s="894"/>
      <c r="V195" s="894"/>
      <c r="W195" s="976"/>
    </row>
    <row r="196" spans="1:23" s="43" customFormat="1" ht="12.75" x14ac:dyDescent="0.2">
      <c r="A196" s="83">
        <v>1105</v>
      </c>
      <c r="B196" s="963">
        <v>186</v>
      </c>
      <c r="C196" s="909">
        <v>20</v>
      </c>
      <c r="D196" s="882" t="s">
        <v>25</v>
      </c>
      <c r="E196" s="909">
        <v>4371</v>
      </c>
      <c r="F196" s="909">
        <v>5221</v>
      </c>
      <c r="G196" s="882" t="s">
        <v>25</v>
      </c>
      <c r="H196" s="909">
        <v>1105</v>
      </c>
      <c r="I196" s="909" t="s">
        <v>446</v>
      </c>
      <c r="J196" s="909">
        <v>203</v>
      </c>
      <c r="K196" s="1041">
        <v>26589907</v>
      </c>
      <c r="L196" s="910" t="s">
        <v>476</v>
      </c>
      <c r="M196" s="935" t="s">
        <v>28</v>
      </c>
      <c r="N196" s="910" t="s">
        <v>479</v>
      </c>
      <c r="O196" s="882" t="s">
        <v>30</v>
      </c>
      <c r="P196" s="533">
        <v>44926</v>
      </c>
      <c r="Q196" s="911">
        <v>44953</v>
      </c>
      <c r="R196" s="912">
        <v>243100</v>
      </c>
      <c r="S196" s="978">
        <v>243100</v>
      </c>
      <c r="T196" s="894"/>
      <c r="U196" s="894"/>
      <c r="V196" s="894"/>
      <c r="W196" s="976"/>
    </row>
    <row r="197" spans="1:23" s="43" customFormat="1" ht="12.75" x14ac:dyDescent="0.2">
      <c r="A197" s="83">
        <v>1105</v>
      </c>
      <c r="B197" s="963">
        <v>187</v>
      </c>
      <c r="C197" s="909">
        <v>20</v>
      </c>
      <c r="D197" s="883" t="s">
        <v>25</v>
      </c>
      <c r="E197" s="909">
        <v>4351</v>
      </c>
      <c r="F197" s="909">
        <v>5221</v>
      </c>
      <c r="G197" s="882" t="s">
        <v>25</v>
      </c>
      <c r="H197" s="909">
        <v>1105</v>
      </c>
      <c r="I197" s="909" t="s">
        <v>446</v>
      </c>
      <c r="J197" s="909">
        <v>203</v>
      </c>
      <c r="K197" s="1041">
        <v>26589907</v>
      </c>
      <c r="L197" s="910" t="s">
        <v>476</v>
      </c>
      <c r="M197" s="935" t="s">
        <v>28</v>
      </c>
      <c r="N197" s="910" t="s">
        <v>480</v>
      </c>
      <c r="O197" s="882" t="s">
        <v>30</v>
      </c>
      <c r="P197" s="533">
        <v>44926</v>
      </c>
      <c r="Q197" s="911">
        <v>44953</v>
      </c>
      <c r="R197" s="912">
        <v>493700</v>
      </c>
      <c r="S197" s="978">
        <v>493700</v>
      </c>
      <c r="T197" s="894"/>
      <c r="U197" s="894"/>
      <c r="V197" s="894"/>
      <c r="W197" s="976"/>
    </row>
    <row r="198" spans="1:23" s="43" customFormat="1" ht="12.75" x14ac:dyDescent="0.2">
      <c r="A198" s="83">
        <v>1105</v>
      </c>
      <c r="B198" s="963">
        <v>188</v>
      </c>
      <c r="C198" s="909">
        <v>20</v>
      </c>
      <c r="D198" s="882" t="s">
        <v>25</v>
      </c>
      <c r="E198" s="909">
        <v>4371</v>
      </c>
      <c r="F198" s="909">
        <v>5221</v>
      </c>
      <c r="G198" s="882" t="s">
        <v>25</v>
      </c>
      <c r="H198" s="909">
        <v>1105</v>
      </c>
      <c r="I198" s="909" t="s">
        <v>446</v>
      </c>
      <c r="J198" s="909">
        <v>619</v>
      </c>
      <c r="K198" s="1041">
        <v>49408500</v>
      </c>
      <c r="L198" s="910" t="s">
        <v>481</v>
      </c>
      <c r="M198" s="935" t="s">
        <v>384</v>
      </c>
      <c r="N198" s="910" t="s">
        <v>482</v>
      </c>
      <c r="O198" s="882" t="s">
        <v>30</v>
      </c>
      <c r="P198" s="533">
        <v>44926</v>
      </c>
      <c r="Q198" s="911">
        <v>44953</v>
      </c>
      <c r="R198" s="912">
        <v>210000</v>
      </c>
      <c r="S198" s="978">
        <v>210000</v>
      </c>
      <c r="T198" s="894"/>
      <c r="U198" s="894"/>
      <c r="V198" s="894"/>
      <c r="W198" s="976"/>
    </row>
    <row r="199" spans="1:23" s="43" customFormat="1" ht="12.75" x14ac:dyDescent="0.2">
      <c r="A199" s="83">
        <v>1105</v>
      </c>
      <c r="B199" s="963">
        <v>189</v>
      </c>
      <c r="C199" s="909">
        <v>20</v>
      </c>
      <c r="D199" s="883" t="s">
        <v>25</v>
      </c>
      <c r="E199" s="909">
        <v>4344</v>
      </c>
      <c r="F199" s="909">
        <v>5221</v>
      </c>
      <c r="G199" s="882" t="s">
        <v>25</v>
      </c>
      <c r="H199" s="909">
        <v>1105</v>
      </c>
      <c r="I199" s="909" t="s">
        <v>446</v>
      </c>
      <c r="J199" s="909">
        <v>619</v>
      </c>
      <c r="K199" s="1041">
        <v>49408500</v>
      </c>
      <c r="L199" s="910" t="s">
        <v>481</v>
      </c>
      <c r="M199" s="935" t="s">
        <v>384</v>
      </c>
      <c r="N199" s="910" t="s">
        <v>483</v>
      </c>
      <c r="O199" s="882" t="s">
        <v>30</v>
      </c>
      <c r="P199" s="533">
        <v>44926</v>
      </c>
      <c r="Q199" s="911">
        <v>44953</v>
      </c>
      <c r="R199" s="912">
        <v>321200</v>
      </c>
      <c r="S199" s="978">
        <v>321200</v>
      </c>
      <c r="T199" s="894"/>
      <c r="U199" s="894"/>
      <c r="V199" s="894"/>
      <c r="W199" s="976"/>
    </row>
    <row r="200" spans="1:23" s="43" customFormat="1" ht="25.5" x14ac:dyDescent="0.2">
      <c r="A200" s="83">
        <v>1105</v>
      </c>
      <c r="B200" s="963">
        <v>190</v>
      </c>
      <c r="C200" s="550">
        <v>20</v>
      </c>
      <c r="D200" s="882" t="s">
        <v>25</v>
      </c>
      <c r="E200" s="550">
        <v>4379</v>
      </c>
      <c r="F200" s="550">
        <v>5221</v>
      </c>
      <c r="G200" s="882" t="s">
        <v>25</v>
      </c>
      <c r="H200" s="550">
        <v>1105</v>
      </c>
      <c r="I200" s="550" t="s">
        <v>446</v>
      </c>
      <c r="J200" s="550">
        <v>619</v>
      </c>
      <c r="K200" s="1042">
        <v>49408500</v>
      </c>
      <c r="L200" s="601" t="s">
        <v>481</v>
      </c>
      <c r="M200" s="919" t="s">
        <v>384</v>
      </c>
      <c r="N200" s="601" t="s">
        <v>484</v>
      </c>
      <c r="O200" s="882" t="s">
        <v>30</v>
      </c>
      <c r="P200" s="533">
        <v>44926</v>
      </c>
      <c r="Q200" s="533">
        <v>44953</v>
      </c>
      <c r="R200" s="829">
        <v>182900</v>
      </c>
      <c r="S200" s="979">
        <v>182900</v>
      </c>
      <c r="T200" s="894"/>
      <c r="U200" s="894"/>
      <c r="V200" s="894"/>
      <c r="W200" s="976"/>
    </row>
    <row r="201" spans="1:23" s="43" customFormat="1" ht="12.75" x14ac:dyDescent="0.2">
      <c r="A201" s="83">
        <v>1105</v>
      </c>
      <c r="B201" s="963">
        <v>191</v>
      </c>
      <c r="C201" s="909">
        <v>20</v>
      </c>
      <c r="D201" s="883" t="s">
        <v>25</v>
      </c>
      <c r="E201" s="909">
        <v>4377</v>
      </c>
      <c r="F201" s="909">
        <v>5221</v>
      </c>
      <c r="G201" s="882" t="s">
        <v>25</v>
      </c>
      <c r="H201" s="909">
        <v>1105</v>
      </c>
      <c r="I201" s="909" t="s">
        <v>446</v>
      </c>
      <c r="J201" s="909">
        <v>619</v>
      </c>
      <c r="K201" s="1041">
        <v>49408500</v>
      </c>
      <c r="L201" s="910" t="s">
        <v>481</v>
      </c>
      <c r="M201" s="935" t="s">
        <v>384</v>
      </c>
      <c r="N201" s="910" t="s">
        <v>485</v>
      </c>
      <c r="O201" s="882" t="s">
        <v>30</v>
      </c>
      <c r="P201" s="533">
        <v>44926</v>
      </c>
      <c r="Q201" s="911">
        <v>44953</v>
      </c>
      <c r="R201" s="912">
        <v>27600</v>
      </c>
      <c r="S201" s="978">
        <v>27600</v>
      </c>
      <c r="T201" s="894"/>
      <c r="U201" s="894"/>
      <c r="V201" s="894"/>
      <c r="W201" s="976"/>
    </row>
    <row r="202" spans="1:23" s="43" customFormat="1" ht="12.75" x14ac:dyDescent="0.2">
      <c r="A202" s="83">
        <v>1105</v>
      </c>
      <c r="B202" s="963">
        <v>192</v>
      </c>
      <c r="C202" s="909">
        <v>20</v>
      </c>
      <c r="D202" s="882" t="s">
        <v>25</v>
      </c>
      <c r="E202" s="909">
        <v>4354</v>
      </c>
      <c r="F202" s="909">
        <v>5221</v>
      </c>
      <c r="G202" s="882" t="s">
        <v>25</v>
      </c>
      <c r="H202" s="909">
        <v>1105</v>
      </c>
      <c r="I202" s="909" t="s">
        <v>446</v>
      </c>
      <c r="J202" s="909">
        <v>203</v>
      </c>
      <c r="K202" s="1041">
        <v>70288101</v>
      </c>
      <c r="L202" s="910" t="s">
        <v>486</v>
      </c>
      <c r="M202" s="935" t="s">
        <v>28</v>
      </c>
      <c r="N202" s="910" t="s">
        <v>487</v>
      </c>
      <c r="O202" s="882" t="s">
        <v>30</v>
      </c>
      <c r="P202" s="533">
        <v>44926</v>
      </c>
      <c r="Q202" s="911">
        <v>44953</v>
      </c>
      <c r="R202" s="912">
        <v>998600</v>
      </c>
      <c r="S202" s="978">
        <v>998600</v>
      </c>
      <c r="T202" s="894"/>
      <c r="U202" s="894"/>
      <c r="V202" s="894"/>
      <c r="W202" s="976"/>
    </row>
    <row r="203" spans="1:23" s="43" customFormat="1" ht="12.75" x14ac:dyDescent="0.2">
      <c r="A203" s="83">
        <v>1105</v>
      </c>
      <c r="B203" s="963">
        <v>193</v>
      </c>
      <c r="C203" s="909">
        <v>20</v>
      </c>
      <c r="D203" s="883" t="s">
        <v>25</v>
      </c>
      <c r="E203" s="909">
        <v>4344</v>
      </c>
      <c r="F203" s="909">
        <v>5221</v>
      </c>
      <c r="G203" s="882" t="s">
        <v>25</v>
      </c>
      <c r="H203" s="909">
        <v>1105</v>
      </c>
      <c r="I203" s="909" t="s">
        <v>446</v>
      </c>
      <c r="J203" s="909">
        <v>203</v>
      </c>
      <c r="K203" s="1041">
        <v>70288101</v>
      </c>
      <c r="L203" s="910" t="s">
        <v>486</v>
      </c>
      <c r="M203" s="935" t="s">
        <v>28</v>
      </c>
      <c r="N203" s="910" t="s">
        <v>488</v>
      </c>
      <c r="O203" s="882" t="s">
        <v>30</v>
      </c>
      <c r="P203" s="533">
        <v>44926</v>
      </c>
      <c r="Q203" s="911">
        <v>44953</v>
      </c>
      <c r="R203" s="912">
        <v>2762000</v>
      </c>
      <c r="S203" s="978">
        <v>2762000</v>
      </c>
      <c r="T203" s="894"/>
      <c r="U203" s="894"/>
      <c r="V203" s="894"/>
      <c r="W203" s="976"/>
    </row>
    <row r="204" spans="1:23" s="43" customFormat="1" ht="12.75" x14ac:dyDescent="0.2">
      <c r="A204" s="83">
        <v>1105</v>
      </c>
      <c r="B204" s="963">
        <v>194</v>
      </c>
      <c r="C204" s="909">
        <v>20</v>
      </c>
      <c r="D204" s="882" t="s">
        <v>25</v>
      </c>
      <c r="E204" s="909">
        <v>4377</v>
      </c>
      <c r="F204" s="909">
        <v>5221</v>
      </c>
      <c r="G204" s="882" t="s">
        <v>25</v>
      </c>
      <c r="H204" s="909">
        <v>1105</v>
      </c>
      <c r="I204" s="909" t="s">
        <v>446</v>
      </c>
      <c r="J204" s="909">
        <v>203</v>
      </c>
      <c r="K204" s="1041">
        <v>70288101</v>
      </c>
      <c r="L204" s="910" t="s">
        <v>486</v>
      </c>
      <c r="M204" s="935" t="s">
        <v>28</v>
      </c>
      <c r="N204" s="910" t="s">
        <v>489</v>
      </c>
      <c r="O204" s="882" t="s">
        <v>30</v>
      </c>
      <c r="P204" s="533">
        <v>44926</v>
      </c>
      <c r="Q204" s="911">
        <v>44953</v>
      </c>
      <c r="R204" s="912">
        <v>92100</v>
      </c>
      <c r="S204" s="978">
        <v>92100</v>
      </c>
      <c r="T204" s="894"/>
      <c r="U204" s="894"/>
      <c r="V204" s="894"/>
      <c r="W204" s="976"/>
    </row>
    <row r="205" spans="1:23" s="43" customFormat="1" ht="12.75" x14ac:dyDescent="0.2">
      <c r="A205" s="83">
        <v>1105</v>
      </c>
      <c r="B205" s="963">
        <v>195</v>
      </c>
      <c r="C205" s="909">
        <v>20</v>
      </c>
      <c r="D205" s="883" t="s">
        <v>25</v>
      </c>
      <c r="E205" s="909">
        <v>4357</v>
      </c>
      <c r="F205" s="909">
        <v>5221</v>
      </c>
      <c r="G205" s="882" t="s">
        <v>25</v>
      </c>
      <c r="H205" s="909">
        <v>1105</v>
      </c>
      <c r="I205" s="909" t="s">
        <v>446</v>
      </c>
      <c r="J205" s="909">
        <v>404</v>
      </c>
      <c r="K205" s="1041">
        <v>26276925</v>
      </c>
      <c r="L205" s="910" t="s">
        <v>490</v>
      </c>
      <c r="M205" s="935" t="s">
        <v>74</v>
      </c>
      <c r="N205" s="910" t="s">
        <v>491</v>
      </c>
      <c r="O205" s="882" t="s">
        <v>30</v>
      </c>
      <c r="P205" s="533">
        <v>44926</v>
      </c>
      <c r="Q205" s="911">
        <v>44953</v>
      </c>
      <c r="R205" s="912">
        <v>502600</v>
      </c>
      <c r="S205" s="978">
        <v>502600</v>
      </c>
      <c r="T205" s="894" t="s">
        <v>492</v>
      </c>
      <c r="U205" s="894"/>
      <c r="V205" s="894"/>
      <c r="W205" s="976"/>
    </row>
    <row r="206" spans="1:23" s="43" customFormat="1" ht="12.75" x14ac:dyDescent="0.2">
      <c r="A206" s="83">
        <v>1105</v>
      </c>
      <c r="B206" s="963">
        <v>196</v>
      </c>
      <c r="C206" s="909">
        <v>20</v>
      </c>
      <c r="D206" s="882" t="s">
        <v>25</v>
      </c>
      <c r="E206" s="909">
        <v>4359</v>
      </c>
      <c r="F206" s="909">
        <v>5221</v>
      </c>
      <c r="G206" s="882" t="s">
        <v>25</v>
      </c>
      <c r="H206" s="909">
        <v>1105</v>
      </c>
      <c r="I206" s="909" t="s">
        <v>446</v>
      </c>
      <c r="J206" s="909">
        <v>404</v>
      </c>
      <c r="K206" s="1041">
        <v>26276925</v>
      </c>
      <c r="L206" s="910" t="s">
        <v>490</v>
      </c>
      <c r="M206" s="935" t="s">
        <v>74</v>
      </c>
      <c r="N206" s="910" t="s">
        <v>493</v>
      </c>
      <c r="O206" s="882" t="s">
        <v>30</v>
      </c>
      <c r="P206" s="533">
        <v>44926</v>
      </c>
      <c r="Q206" s="911">
        <v>44953</v>
      </c>
      <c r="R206" s="912">
        <v>85400</v>
      </c>
      <c r="S206" s="978">
        <v>85400</v>
      </c>
      <c r="T206" s="894"/>
      <c r="U206" s="894"/>
      <c r="V206" s="894"/>
      <c r="W206" s="976"/>
    </row>
    <row r="207" spans="1:23" s="43" customFormat="1" ht="12.75" x14ac:dyDescent="0.2">
      <c r="A207" s="83">
        <v>1105</v>
      </c>
      <c r="B207" s="963">
        <v>197</v>
      </c>
      <c r="C207" s="909">
        <v>20</v>
      </c>
      <c r="D207" s="883" t="s">
        <v>25</v>
      </c>
      <c r="E207" s="909">
        <v>4356</v>
      </c>
      <c r="F207" s="909">
        <v>5221</v>
      </c>
      <c r="G207" s="882" t="s">
        <v>25</v>
      </c>
      <c r="H207" s="909">
        <v>1105</v>
      </c>
      <c r="I207" s="909" t="s">
        <v>446</v>
      </c>
      <c r="J207" s="909">
        <v>404</v>
      </c>
      <c r="K207" s="1041">
        <v>26276925</v>
      </c>
      <c r="L207" s="910" t="s">
        <v>490</v>
      </c>
      <c r="M207" s="935" t="s">
        <v>74</v>
      </c>
      <c r="N207" s="910" t="s">
        <v>494</v>
      </c>
      <c r="O207" s="882" t="s">
        <v>30</v>
      </c>
      <c r="P207" s="533">
        <v>44926</v>
      </c>
      <c r="Q207" s="911">
        <v>44953</v>
      </c>
      <c r="R207" s="912">
        <v>355400</v>
      </c>
      <c r="S207" s="978">
        <v>355400</v>
      </c>
      <c r="T207" s="894"/>
      <c r="U207" s="894" t="s">
        <v>492</v>
      </c>
      <c r="V207" s="894"/>
      <c r="W207" s="976"/>
    </row>
    <row r="208" spans="1:23" s="43" customFormat="1" ht="12.75" x14ac:dyDescent="0.2">
      <c r="A208" s="83">
        <v>1105</v>
      </c>
      <c r="B208" s="963">
        <v>198</v>
      </c>
      <c r="C208" s="909">
        <v>20</v>
      </c>
      <c r="D208" s="882" t="s">
        <v>25</v>
      </c>
      <c r="E208" s="909">
        <v>4351</v>
      </c>
      <c r="F208" s="909">
        <v>5221</v>
      </c>
      <c r="G208" s="882" t="s">
        <v>25</v>
      </c>
      <c r="H208" s="909">
        <v>1105</v>
      </c>
      <c r="I208" s="909" t="s">
        <v>446</v>
      </c>
      <c r="J208" s="909">
        <v>404</v>
      </c>
      <c r="K208" s="1041">
        <v>26276925</v>
      </c>
      <c r="L208" s="910" t="s">
        <v>490</v>
      </c>
      <c r="M208" s="935" t="s">
        <v>74</v>
      </c>
      <c r="N208" s="910" t="s">
        <v>495</v>
      </c>
      <c r="O208" s="882" t="s">
        <v>30</v>
      </c>
      <c r="P208" s="533">
        <v>44926</v>
      </c>
      <c r="Q208" s="911">
        <v>44953</v>
      </c>
      <c r="R208" s="912">
        <v>342100</v>
      </c>
      <c r="S208" s="978">
        <v>342100</v>
      </c>
      <c r="T208" s="894"/>
      <c r="U208" s="894"/>
      <c r="V208" s="894"/>
      <c r="W208" s="976"/>
    </row>
    <row r="209" spans="1:27" s="43" customFormat="1" ht="25.5" x14ac:dyDescent="0.2">
      <c r="A209" s="83">
        <v>1105</v>
      </c>
      <c r="B209" s="963">
        <v>199</v>
      </c>
      <c r="C209" s="550">
        <v>20</v>
      </c>
      <c r="D209" s="883" t="s">
        <v>25</v>
      </c>
      <c r="E209" s="550">
        <v>4379</v>
      </c>
      <c r="F209" s="550">
        <v>5221</v>
      </c>
      <c r="G209" s="882" t="s">
        <v>25</v>
      </c>
      <c r="H209" s="550">
        <v>1105</v>
      </c>
      <c r="I209" s="550" t="s">
        <v>446</v>
      </c>
      <c r="J209" s="550">
        <v>404</v>
      </c>
      <c r="K209" s="1042">
        <v>26276925</v>
      </c>
      <c r="L209" s="601" t="s">
        <v>490</v>
      </c>
      <c r="M209" s="919" t="s">
        <v>74</v>
      </c>
      <c r="N209" s="601" t="s">
        <v>496</v>
      </c>
      <c r="O209" s="882" t="s">
        <v>30</v>
      </c>
      <c r="P209" s="533">
        <v>44926</v>
      </c>
      <c r="Q209" s="533">
        <v>44953</v>
      </c>
      <c r="R209" s="829">
        <v>203000</v>
      </c>
      <c r="S209" s="979">
        <v>203000</v>
      </c>
      <c r="T209" s="894"/>
      <c r="U209" s="894"/>
      <c r="V209" s="894"/>
      <c r="W209" s="976"/>
    </row>
    <row r="210" spans="1:27" s="43" customFormat="1" ht="12.75" x14ac:dyDescent="0.2">
      <c r="A210" s="83">
        <v>1105</v>
      </c>
      <c r="B210" s="963">
        <v>200</v>
      </c>
      <c r="C210" s="550">
        <v>20</v>
      </c>
      <c r="D210" s="882" t="s">
        <v>25</v>
      </c>
      <c r="E210" s="550">
        <v>4351</v>
      </c>
      <c r="F210" s="550">
        <v>5221</v>
      </c>
      <c r="G210" s="882" t="s">
        <v>25</v>
      </c>
      <c r="H210" s="550">
        <v>1105</v>
      </c>
      <c r="I210" s="550" t="s">
        <v>446</v>
      </c>
      <c r="J210" s="550">
        <v>404</v>
      </c>
      <c r="K210" s="1042">
        <v>26276925</v>
      </c>
      <c r="L210" s="601" t="s">
        <v>490</v>
      </c>
      <c r="M210" s="919" t="s">
        <v>74</v>
      </c>
      <c r="N210" s="601" t="s">
        <v>497</v>
      </c>
      <c r="O210" s="882" t="s">
        <v>30</v>
      </c>
      <c r="P210" s="533">
        <v>44926</v>
      </c>
      <c r="Q210" s="533">
        <v>44953</v>
      </c>
      <c r="R210" s="829">
        <v>409500</v>
      </c>
      <c r="S210" s="979">
        <v>409500</v>
      </c>
      <c r="T210" s="894"/>
      <c r="U210" s="894"/>
      <c r="V210" s="894"/>
      <c r="W210" s="976"/>
    </row>
    <row r="211" spans="1:27" s="43" customFormat="1" ht="12.75" x14ac:dyDescent="0.2">
      <c r="A211" s="83">
        <v>1105</v>
      </c>
      <c r="B211" s="963">
        <v>201</v>
      </c>
      <c r="C211" s="550">
        <v>20</v>
      </c>
      <c r="D211" s="883" t="s">
        <v>25</v>
      </c>
      <c r="E211" s="550">
        <v>4344</v>
      </c>
      <c r="F211" s="550">
        <v>5221</v>
      </c>
      <c r="G211" s="882" t="s">
        <v>25</v>
      </c>
      <c r="H211" s="550">
        <v>1105</v>
      </c>
      <c r="I211" s="550" t="s">
        <v>446</v>
      </c>
      <c r="J211" s="550">
        <v>999</v>
      </c>
      <c r="K211" s="1042">
        <v>61383783</v>
      </c>
      <c r="L211" s="601" t="s">
        <v>498</v>
      </c>
      <c r="M211" s="919" t="s">
        <v>32</v>
      </c>
      <c r="N211" s="601" t="s">
        <v>499</v>
      </c>
      <c r="O211" s="882" t="s">
        <v>30</v>
      </c>
      <c r="P211" s="533">
        <v>44926</v>
      </c>
      <c r="Q211" s="533">
        <v>44953</v>
      </c>
      <c r="R211" s="829">
        <v>251500</v>
      </c>
      <c r="S211" s="903">
        <f>R211-V211</f>
        <v>227500</v>
      </c>
      <c r="T211" s="894">
        <v>24000</v>
      </c>
      <c r="U211" s="894"/>
      <c r="V211" s="894">
        <v>24000</v>
      </c>
      <c r="W211" s="976"/>
    </row>
    <row r="212" spans="1:27" s="43" customFormat="1" ht="12.75" x14ac:dyDescent="0.2">
      <c r="A212" s="83">
        <v>1105</v>
      </c>
      <c r="B212" s="963">
        <v>202</v>
      </c>
      <c r="C212" s="550">
        <v>20</v>
      </c>
      <c r="D212" s="882" t="s">
        <v>25</v>
      </c>
      <c r="E212" s="550">
        <v>4372</v>
      </c>
      <c r="F212" s="550">
        <v>5221</v>
      </c>
      <c r="G212" s="882" t="s">
        <v>25</v>
      </c>
      <c r="H212" s="550">
        <v>1105</v>
      </c>
      <c r="I212" s="550" t="s">
        <v>446</v>
      </c>
      <c r="J212" s="550">
        <v>203</v>
      </c>
      <c r="K212" s="1042">
        <v>25346342</v>
      </c>
      <c r="L212" s="601" t="s">
        <v>500</v>
      </c>
      <c r="M212" s="919" t="s">
        <v>28</v>
      </c>
      <c r="N212" s="601" t="s">
        <v>501</v>
      </c>
      <c r="O212" s="882" t="s">
        <v>30</v>
      </c>
      <c r="P212" s="533">
        <v>44926</v>
      </c>
      <c r="Q212" s="533">
        <v>44953</v>
      </c>
      <c r="R212" s="829">
        <v>377700</v>
      </c>
      <c r="S212" s="979">
        <v>377700</v>
      </c>
      <c r="T212" s="894"/>
      <c r="U212" s="894"/>
      <c r="V212" s="894"/>
      <c r="W212" s="980"/>
    </row>
    <row r="213" spans="1:27" s="43" customFormat="1" ht="12.75" x14ac:dyDescent="0.2">
      <c r="A213" s="83">
        <v>1105</v>
      </c>
      <c r="B213" s="963">
        <v>203</v>
      </c>
      <c r="C213" s="550">
        <v>20</v>
      </c>
      <c r="D213" s="883" t="s">
        <v>25</v>
      </c>
      <c r="E213" s="550">
        <v>4379</v>
      </c>
      <c r="F213" s="550">
        <v>5221</v>
      </c>
      <c r="G213" s="882" t="s">
        <v>25</v>
      </c>
      <c r="H213" s="550">
        <v>1105</v>
      </c>
      <c r="I213" s="550" t="s">
        <v>446</v>
      </c>
      <c r="J213" s="550">
        <v>203</v>
      </c>
      <c r="K213" s="1042">
        <v>25346342</v>
      </c>
      <c r="L213" s="601" t="s">
        <v>500</v>
      </c>
      <c r="M213" s="919" t="s">
        <v>28</v>
      </c>
      <c r="N213" s="601" t="s">
        <v>502</v>
      </c>
      <c r="O213" s="882" t="s">
        <v>30</v>
      </c>
      <c r="P213" s="533">
        <v>44926</v>
      </c>
      <c r="Q213" s="533">
        <v>44953</v>
      </c>
      <c r="R213" s="829">
        <v>73700</v>
      </c>
      <c r="S213" s="979">
        <v>73700</v>
      </c>
      <c r="T213" s="894"/>
      <c r="U213" s="894"/>
      <c r="V213" s="894"/>
      <c r="W213" s="980"/>
    </row>
    <row r="214" spans="1:27" s="43" customFormat="1" ht="12.75" x14ac:dyDescent="0.2">
      <c r="A214" s="83">
        <v>1105</v>
      </c>
      <c r="B214" s="963">
        <v>204</v>
      </c>
      <c r="C214" s="550">
        <v>20</v>
      </c>
      <c r="D214" s="882" t="s">
        <v>25</v>
      </c>
      <c r="E214" s="550">
        <v>4377</v>
      </c>
      <c r="F214" s="550">
        <v>5221</v>
      </c>
      <c r="G214" s="882" t="s">
        <v>25</v>
      </c>
      <c r="H214" s="550">
        <v>1105</v>
      </c>
      <c r="I214" s="550" t="s">
        <v>446</v>
      </c>
      <c r="J214" s="550">
        <v>316</v>
      </c>
      <c r="K214" s="1042">
        <v>26605601</v>
      </c>
      <c r="L214" s="601" t="s">
        <v>503</v>
      </c>
      <c r="M214" s="919" t="s">
        <v>504</v>
      </c>
      <c r="N214" s="601" t="s">
        <v>505</v>
      </c>
      <c r="O214" s="882" t="s">
        <v>30</v>
      </c>
      <c r="P214" s="533">
        <v>44926</v>
      </c>
      <c r="Q214" s="533">
        <v>44953</v>
      </c>
      <c r="R214" s="829">
        <v>28200</v>
      </c>
      <c r="S214" s="979">
        <v>28200</v>
      </c>
      <c r="T214" s="894"/>
      <c r="U214" s="894"/>
      <c r="V214" s="894"/>
      <c r="W214" s="980"/>
    </row>
    <row r="215" spans="1:27" s="43" customFormat="1" ht="25.5" x14ac:dyDescent="0.2">
      <c r="A215" s="83">
        <v>1105</v>
      </c>
      <c r="B215" s="963">
        <v>205</v>
      </c>
      <c r="C215" s="550">
        <v>20</v>
      </c>
      <c r="D215" s="883" t="s">
        <v>25</v>
      </c>
      <c r="E215" s="550">
        <v>4351</v>
      </c>
      <c r="F215" s="550">
        <v>5221</v>
      </c>
      <c r="G215" s="882" t="s">
        <v>25</v>
      </c>
      <c r="H215" s="550">
        <v>1105</v>
      </c>
      <c r="I215" s="550" t="s">
        <v>446</v>
      </c>
      <c r="J215" s="550">
        <v>518</v>
      </c>
      <c r="K215" s="1042">
        <v>26981751</v>
      </c>
      <c r="L215" s="601" t="s">
        <v>506</v>
      </c>
      <c r="M215" s="919" t="s">
        <v>507</v>
      </c>
      <c r="N215" s="601" t="s">
        <v>508</v>
      </c>
      <c r="O215" s="882" t="s">
        <v>30</v>
      </c>
      <c r="P215" s="533">
        <v>44926</v>
      </c>
      <c r="Q215" s="533">
        <v>44953</v>
      </c>
      <c r="R215" s="829">
        <v>462200</v>
      </c>
      <c r="S215" s="979">
        <v>462200</v>
      </c>
      <c r="T215" s="894"/>
      <c r="U215" s="894"/>
      <c r="V215" s="894"/>
      <c r="W215" s="980"/>
    </row>
    <row r="216" spans="1:27" s="43" customFormat="1" ht="25.5" x14ac:dyDescent="0.2">
      <c r="A216" s="83">
        <v>1105</v>
      </c>
      <c r="B216" s="963">
        <v>206</v>
      </c>
      <c r="C216" s="550">
        <v>20</v>
      </c>
      <c r="D216" s="882" t="s">
        <v>25</v>
      </c>
      <c r="E216" s="550">
        <v>4356</v>
      </c>
      <c r="F216" s="550">
        <v>5221</v>
      </c>
      <c r="G216" s="882" t="s">
        <v>25</v>
      </c>
      <c r="H216" s="550">
        <v>1105</v>
      </c>
      <c r="I216" s="550" t="s">
        <v>446</v>
      </c>
      <c r="J216" s="550">
        <v>518</v>
      </c>
      <c r="K216" s="1042">
        <v>26981751</v>
      </c>
      <c r="L216" s="601" t="s">
        <v>506</v>
      </c>
      <c r="M216" s="919" t="s">
        <v>507</v>
      </c>
      <c r="N216" s="601" t="s">
        <v>509</v>
      </c>
      <c r="O216" s="882" t="s">
        <v>30</v>
      </c>
      <c r="P216" s="533">
        <v>44926</v>
      </c>
      <c r="Q216" s="533">
        <v>44953</v>
      </c>
      <c r="R216" s="829">
        <v>106900</v>
      </c>
      <c r="S216" s="979">
        <v>106900</v>
      </c>
      <c r="T216" s="894"/>
      <c r="U216" s="894"/>
      <c r="V216" s="894"/>
      <c r="W216" s="980"/>
    </row>
    <row r="217" spans="1:27" s="43" customFormat="1" ht="12.75" x14ac:dyDescent="0.2">
      <c r="A217" s="83">
        <v>0</v>
      </c>
      <c r="B217" s="963">
        <v>207</v>
      </c>
      <c r="C217" s="882">
        <v>5</v>
      </c>
      <c r="D217" s="882" t="s">
        <v>25</v>
      </c>
      <c r="E217" s="882">
        <v>3636</v>
      </c>
      <c r="F217" s="882">
        <v>5221</v>
      </c>
      <c r="G217" s="882" t="s">
        <v>25</v>
      </c>
      <c r="H217" s="882">
        <v>1003</v>
      </c>
      <c r="I217" s="882" t="s">
        <v>510</v>
      </c>
      <c r="J217" s="882">
        <v>203</v>
      </c>
      <c r="K217" s="1043">
        <v>26976307</v>
      </c>
      <c r="L217" s="922" t="s">
        <v>511</v>
      </c>
      <c r="M217" s="882" t="s">
        <v>28</v>
      </c>
      <c r="N217" s="922" t="s">
        <v>512</v>
      </c>
      <c r="O217" s="882" t="s">
        <v>46</v>
      </c>
      <c r="P217" s="893">
        <v>44926</v>
      </c>
      <c r="Q217" s="893">
        <v>44985</v>
      </c>
      <c r="R217" s="913">
        <v>4000000</v>
      </c>
      <c r="S217" s="913">
        <v>4000000</v>
      </c>
      <c r="T217" s="908"/>
      <c r="U217" s="908"/>
      <c r="V217" s="908"/>
      <c r="W217" s="976"/>
    </row>
    <row r="218" spans="1:27" s="50" customFormat="1" ht="12.75" x14ac:dyDescent="0.2">
      <c r="A218" s="85">
        <v>0</v>
      </c>
      <c r="B218" s="963">
        <v>208</v>
      </c>
      <c r="C218" s="882">
        <v>14</v>
      </c>
      <c r="D218" s="882" t="s">
        <v>25</v>
      </c>
      <c r="E218" s="882">
        <v>5599</v>
      </c>
      <c r="F218" s="882">
        <v>5221</v>
      </c>
      <c r="G218" s="882" t="s">
        <v>25</v>
      </c>
      <c r="H218" s="882">
        <v>1168</v>
      </c>
      <c r="I218" s="882" t="s">
        <v>368</v>
      </c>
      <c r="J218" s="882">
        <v>999</v>
      </c>
      <c r="K218" s="1043" t="s">
        <v>513</v>
      </c>
      <c r="L218" s="889" t="s">
        <v>514</v>
      </c>
      <c r="M218" s="882" t="s">
        <v>32</v>
      </c>
      <c r="N218" s="889" t="s">
        <v>515</v>
      </c>
      <c r="O218" s="898" t="s">
        <v>516</v>
      </c>
      <c r="P218" s="893">
        <v>44926</v>
      </c>
      <c r="Q218" s="893">
        <v>44957</v>
      </c>
      <c r="R218" s="913">
        <v>39000</v>
      </c>
      <c r="S218" s="913">
        <v>39000</v>
      </c>
      <c r="T218" s="918"/>
      <c r="U218" s="918"/>
      <c r="V218" s="918"/>
      <c r="W218" s="981"/>
      <c r="X218" s="49"/>
      <c r="Y218" s="49"/>
      <c r="Z218" s="49"/>
      <c r="AA218" s="49"/>
    </row>
    <row r="219" spans="1:27" s="50" customFormat="1" ht="25.5" x14ac:dyDescent="0.2">
      <c r="A219" s="85">
        <v>1123</v>
      </c>
      <c r="B219" s="963">
        <v>209</v>
      </c>
      <c r="C219" s="882">
        <v>5</v>
      </c>
      <c r="D219" s="882" t="s">
        <v>25</v>
      </c>
      <c r="E219" s="882">
        <v>2143</v>
      </c>
      <c r="F219" s="882">
        <v>5221</v>
      </c>
      <c r="G219" s="882" t="s">
        <v>25</v>
      </c>
      <c r="H219" s="882">
        <v>1123</v>
      </c>
      <c r="I219" s="882" t="s">
        <v>368</v>
      </c>
      <c r="J219" s="882">
        <v>101</v>
      </c>
      <c r="K219" s="711">
        <v>2503972</v>
      </c>
      <c r="L219" s="489" t="s">
        <v>517</v>
      </c>
      <c r="M219" s="882" t="s">
        <v>189</v>
      </c>
      <c r="N219" s="489" t="s">
        <v>518</v>
      </c>
      <c r="O219" s="898" t="s">
        <v>62</v>
      </c>
      <c r="P219" s="917">
        <v>44926</v>
      </c>
      <c r="Q219" s="917">
        <v>44957</v>
      </c>
      <c r="R219" s="915">
        <v>50000</v>
      </c>
      <c r="S219" s="915">
        <v>50000</v>
      </c>
      <c r="T219" s="918"/>
      <c r="U219" s="918"/>
      <c r="V219" s="918"/>
      <c r="W219" s="981"/>
      <c r="X219" s="49"/>
      <c r="Y219" s="49"/>
      <c r="Z219" s="49"/>
      <c r="AA219" s="49"/>
    </row>
    <row r="220" spans="1:27" s="50" customFormat="1" ht="25.5" x14ac:dyDescent="0.2">
      <c r="A220" s="85">
        <v>1123</v>
      </c>
      <c r="B220" s="963">
        <v>210</v>
      </c>
      <c r="C220" s="882">
        <v>5</v>
      </c>
      <c r="D220" s="882" t="s">
        <v>25</v>
      </c>
      <c r="E220" s="882">
        <v>2143</v>
      </c>
      <c r="F220" s="882">
        <v>5221</v>
      </c>
      <c r="G220" s="882" t="s">
        <v>25</v>
      </c>
      <c r="H220" s="882">
        <v>1123</v>
      </c>
      <c r="I220" s="882" t="s">
        <v>519</v>
      </c>
      <c r="J220" s="882">
        <v>518</v>
      </c>
      <c r="K220" s="711">
        <v>29297524</v>
      </c>
      <c r="L220" s="489" t="s">
        <v>520</v>
      </c>
      <c r="M220" s="882" t="s">
        <v>89</v>
      </c>
      <c r="N220" s="489" t="s">
        <v>521</v>
      </c>
      <c r="O220" s="898" t="s">
        <v>62</v>
      </c>
      <c r="P220" s="917">
        <v>44926</v>
      </c>
      <c r="Q220" s="917">
        <v>44957</v>
      </c>
      <c r="R220" s="915">
        <v>50000</v>
      </c>
      <c r="S220" s="915">
        <v>50000</v>
      </c>
      <c r="T220" s="918"/>
      <c r="U220" s="918"/>
      <c r="V220" s="918"/>
      <c r="W220" s="981"/>
      <c r="X220" s="49"/>
      <c r="Y220" s="49"/>
      <c r="Z220" s="49"/>
      <c r="AA220" s="49"/>
    </row>
    <row r="221" spans="1:27" s="50" customFormat="1" ht="12.75" x14ac:dyDescent="0.2">
      <c r="A221" s="85">
        <v>1123</v>
      </c>
      <c r="B221" s="963">
        <v>211</v>
      </c>
      <c r="C221" s="882">
        <v>5</v>
      </c>
      <c r="D221" s="882" t="s">
        <v>25</v>
      </c>
      <c r="E221" s="882">
        <v>2143</v>
      </c>
      <c r="F221" s="882">
        <v>5221</v>
      </c>
      <c r="G221" s="882" t="s">
        <v>25</v>
      </c>
      <c r="H221" s="882">
        <v>1123</v>
      </c>
      <c r="I221" s="882" t="s">
        <v>368</v>
      </c>
      <c r="J221" s="882">
        <v>411</v>
      </c>
      <c r="K221" s="711">
        <v>29278511</v>
      </c>
      <c r="L221" s="489" t="s">
        <v>522</v>
      </c>
      <c r="M221" s="882" t="s">
        <v>144</v>
      </c>
      <c r="N221" s="489" t="s">
        <v>523</v>
      </c>
      <c r="O221" s="898" t="s">
        <v>62</v>
      </c>
      <c r="P221" s="917">
        <v>44926</v>
      </c>
      <c r="Q221" s="917">
        <v>44957</v>
      </c>
      <c r="R221" s="915">
        <v>83790</v>
      </c>
      <c r="S221" s="915">
        <v>83790</v>
      </c>
      <c r="T221" s="918"/>
      <c r="U221" s="918"/>
      <c r="V221" s="918"/>
      <c r="W221" s="981"/>
      <c r="X221" s="49"/>
      <c r="Y221" s="49"/>
      <c r="Z221" s="49"/>
      <c r="AA221" s="49"/>
    </row>
    <row r="222" spans="1:27" s="50" customFormat="1" ht="12.75" x14ac:dyDescent="0.2">
      <c r="A222" s="85">
        <v>1134</v>
      </c>
      <c r="B222" s="963">
        <v>212</v>
      </c>
      <c r="C222" s="882">
        <v>7</v>
      </c>
      <c r="D222" s="882" t="s">
        <v>25</v>
      </c>
      <c r="E222" s="882">
        <v>3292</v>
      </c>
      <c r="F222" s="882">
        <v>5221</v>
      </c>
      <c r="G222" s="882" t="s">
        <v>25</v>
      </c>
      <c r="H222" s="882">
        <v>1134</v>
      </c>
      <c r="I222" s="882" t="s">
        <v>524</v>
      </c>
      <c r="J222" s="882">
        <v>203</v>
      </c>
      <c r="K222" s="711">
        <v>60552808</v>
      </c>
      <c r="L222" s="489" t="s">
        <v>525</v>
      </c>
      <c r="M222" s="882" t="s">
        <v>28</v>
      </c>
      <c r="N222" s="489" t="s">
        <v>526</v>
      </c>
      <c r="O222" s="898" t="s">
        <v>62</v>
      </c>
      <c r="P222" s="917">
        <v>44926</v>
      </c>
      <c r="Q222" s="917">
        <v>44957</v>
      </c>
      <c r="R222" s="915">
        <v>59000</v>
      </c>
      <c r="S222" s="915">
        <v>59000</v>
      </c>
      <c r="T222" s="918"/>
      <c r="U222" s="918"/>
      <c r="V222" s="918"/>
      <c r="W222" s="981"/>
      <c r="X222" s="49"/>
      <c r="Y222" s="49"/>
      <c r="Z222" s="49"/>
      <c r="AA222" s="49"/>
    </row>
    <row r="223" spans="1:27" s="50" customFormat="1" ht="12.75" x14ac:dyDescent="0.2">
      <c r="A223" s="85">
        <v>1719</v>
      </c>
      <c r="B223" s="963">
        <v>213</v>
      </c>
      <c r="C223" s="882">
        <v>20</v>
      </c>
      <c r="D223" s="882" t="s">
        <v>25</v>
      </c>
      <c r="E223" s="882">
        <v>4339</v>
      </c>
      <c r="F223" s="882">
        <v>5221</v>
      </c>
      <c r="G223" s="882" t="s">
        <v>25</v>
      </c>
      <c r="H223" s="882">
        <v>1719</v>
      </c>
      <c r="I223" s="882" t="s">
        <v>368</v>
      </c>
      <c r="J223" s="882">
        <v>999</v>
      </c>
      <c r="K223" s="711" t="s">
        <v>527</v>
      </c>
      <c r="L223" s="489" t="s">
        <v>528</v>
      </c>
      <c r="M223" s="882" t="s">
        <v>529</v>
      </c>
      <c r="N223" s="489" t="s">
        <v>530</v>
      </c>
      <c r="O223" s="898" t="s">
        <v>62</v>
      </c>
      <c r="P223" s="917">
        <v>44926</v>
      </c>
      <c r="Q223" s="917">
        <v>44957</v>
      </c>
      <c r="R223" s="915">
        <v>48000</v>
      </c>
      <c r="S223" s="915">
        <v>48000</v>
      </c>
      <c r="T223" s="918"/>
      <c r="U223" s="918"/>
      <c r="V223" s="918"/>
      <c r="W223" s="981"/>
      <c r="X223" s="49"/>
      <c r="Y223" s="49"/>
      <c r="Z223" s="49"/>
      <c r="AA223" s="49"/>
    </row>
    <row r="224" spans="1:27" s="50" customFormat="1" ht="12.75" x14ac:dyDescent="0.2">
      <c r="A224" s="85">
        <v>1719</v>
      </c>
      <c r="B224" s="963">
        <v>214</v>
      </c>
      <c r="C224" s="882">
        <v>20</v>
      </c>
      <c r="D224" s="882" t="s">
        <v>25</v>
      </c>
      <c r="E224" s="882">
        <v>4339</v>
      </c>
      <c r="F224" s="882">
        <v>5221</v>
      </c>
      <c r="G224" s="882" t="s">
        <v>25</v>
      </c>
      <c r="H224" s="882">
        <v>1719</v>
      </c>
      <c r="I224" s="882" t="s">
        <v>368</v>
      </c>
      <c r="J224" s="882">
        <v>203</v>
      </c>
      <c r="K224" s="711">
        <v>26530554</v>
      </c>
      <c r="L224" s="489" t="s">
        <v>531</v>
      </c>
      <c r="M224" s="882" t="s">
        <v>28</v>
      </c>
      <c r="N224" s="489" t="s">
        <v>532</v>
      </c>
      <c r="O224" s="898" t="s">
        <v>62</v>
      </c>
      <c r="P224" s="917">
        <v>44926</v>
      </c>
      <c r="Q224" s="917">
        <v>44957</v>
      </c>
      <c r="R224" s="915">
        <v>45000</v>
      </c>
      <c r="S224" s="915">
        <v>45000</v>
      </c>
      <c r="T224" s="918"/>
      <c r="U224" s="918"/>
      <c r="V224" s="918"/>
      <c r="W224" s="981"/>
      <c r="X224" s="49"/>
      <c r="Y224" s="49"/>
      <c r="Z224" s="49"/>
      <c r="AA224" s="49"/>
    </row>
    <row r="225" spans="1:27" s="50" customFormat="1" ht="12.75" x14ac:dyDescent="0.2">
      <c r="A225" s="85">
        <v>1719</v>
      </c>
      <c r="B225" s="963">
        <v>215</v>
      </c>
      <c r="C225" s="882">
        <v>20</v>
      </c>
      <c r="D225" s="882" t="s">
        <v>25</v>
      </c>
      <c r="E225" s="882">
        <v>4339</v>
      </c>
      <c r="F225" s="882">
        <v>5221</v>
      </c>
      <c r="G225" s="882" t="s">
        <v>25</v>
      </c>
      <c r="H225" s="882">
        <v>1719</v>
      </c>
      <c r="I225" s="882" t="s">
        <v>519</v>
      </c>
      <c r="J225" s="882">
        <v>203</v>
      </c>
      <c r="K225" s="711">
        <v>26647486</v>
      </c>
      <c r="L225" s="489" t="s">
        <v>533</v>
      </c>
      <c r="M225" s="882" t="s">
        <v>28</v>
      </c>
      <c r="N225" s="489" t="s">
        <v>534</v>
      </c>
      <c r="O225" s="898" t="s">
        <v>62</v>
      </c>
      <c r="P225" s="917">
        <v>44926</v>
      </c>
      <c r="Q225" s="917">
        <v>44957</v>
      </c>
      <c r="R225" s="915">
        <v>50000</v>
      </c>
      <c r="S225" s="915">
        <v>50000</v>
      </c>
      <c r="T225" s="918"/>
      <c r="U225" s="918"/>
      <c r="V225" s="918"/>
      <c r="W225" s="981"/>
      <c r="X225" s="49"/>
      <c r="Y225" s="49"/>
      <c r="Z225" s="49"/>
      <c r="AA225" s="49"/>
    </row>
    <row r="226" spans="1:27" s="50" customFormat="1" ht="12.75" x14ac:dyDescent="0.2">
      <c r="A226" s="85">
        <v>1719</v>
      </c>
      <c r="B226" s="963">
        <v>216</v>
      </c>
      <c r="C226" s="882">
        <v>20</v>
      </c>
      <c r="D226" s="882" t="s">
        <v>25</v>
      </c>
      <c r="E226" s="882">
        <v>4339</v>
      </c>
      <c r="F226" s="882">
        <v>5221</v>
      </c>
      <c r="G226" s="882" t="s">
        <v>25</v>
      </c>
      <c r="H226" s="882">
        <v>1719</v>
      </c>
      <c r="I226" s="882" t="s">
        <v>519</v>
      </c>
      <c r="J226" s="882">
        <v>203</v>
      </c>
      <c r="K226" s="711">
        <v>26623765</v>
      </c>
      <c r="L226" s="489" t="s">
        <v>535</v>
      </c>
      <c r="M226" s="882" t="s">
        <v>28</v>
      </c>
      <c r="N226" s="489" t="s">
        <v>536</v>
      </c>
      <c r="O226" s="898" t="s">
        <v>62</v>
      </c>
      <c r="P226" s="917">
        <v>44926</v>
      </c>
      <c r="Q226" s="917">
        <v>44957</v>
      </c>
      <c r="R226" s="915">
        <v>50000</v>
      </c>
      <c r="S226" s="915">
        <v>50000</v>
      </c>
      <c r="T226" s="918"/>
      <c r="U226" s="918"/>
      <c r="V226" s="918"/>
      <c r="W226" s="981"/>
      <c r="X226" s="49"/>
      <c r="Y226" s="49"/>
      <c r="Z226" s="49"/>
      <c r="AA226" s="49"/>
    </row>
    <row r="227" spans="1:27" s="50" customFormat="1" ht="25.5" x14ac:dyDescent="0.2">
      <c r="A227" s="85">
        <v>1294</v>
      </c>
      <c r="B227" s="963">
        <v>217</v>
      </c>
      <c r="C227" s="882">
        <v>20</v>
      </c>
      <c r="D227" s="882" t="s">
        <v>25</v>
      </c>
      <c r="E227" s="882">
        <v>4399</v>
      </c>
      <c r="F227" s="882">
        <v>5221</v>
      </c>
      <c r="G227" s="882" t="s">
        <v>25</v>
      </c>
      <c r="H227" s="882">
        <v>1294</v>
      </c>
      <c r="I227" s="882" t="s">
        <v>519</v>
      </c>
      <c r="J227" s="882">
        <v>203</v>
      </c>
      <c r="K227" s="711" t="s">
        <v>537</v>
      </c>
      <c r="L227" s="489" t="s">
        <v>538</v>
      </c>
      <c r="M227" s="882" t="s">
        <v>28</v>
      </c>
      <c r="N227" s="489" t="s">
        <v>539</v>
      </c>
      <c r="O227" s="898" t="s">
        <v>62</v>
      </c>
      <c r="P227" s="917">
        <v>44926</v>
      </c>
      <c r="Q227" s="917">
        <v>44957</v>
      </c>
      <c r="R227" s="915">
        <v>66000</v>
      </c>
      <c r="S227" s="915">
        <v>66000</v>
      </c>
      <c r="T227" s="918"/>
      <c r="U227" s="918"/>
      <c r="V227" s="918"/>
      <c r="W227" s="981"/>
      <c r="X227" s="49"/>
      <c r="Y227" s="49"/>
      <c r="Z227" s="49"/>
      <c r="AA227" s="49"/>
    </row>
    <row r="228" spans="1:27" s="50" customFormat="1" ht="25.5" x14ac:dyDescent="0.2">
      <c r="A228" s="85">
        <v>1294</v>
      </c>
      <c r="B228" s="963">
        <v>218</v>
      </c>
      <c r="C228" s="882">
        <v>20</v>
      </c>
      <c r="D228" s="882" t="s">
        <v>25</v>
      </c>
      <c r="E228" s="882">
        <v>4399</v>
      </c>
      <c r="F228" s="882">
        <v>5221</v>
      </c>
      <c r="G228" s="882" t="s">
        <v>25</v>
      </c>
      <c r="H228" s="882">
        <v>1294</v>
      </c>
      <c r="I228" s="882" t="s">
        <v>519</v>
      </c>
      <c r="J228" s="882">
        <v>999</v>
      </c>
      <c r="K228" s="711">
        <v>22759344</v>
      </c>
      <c r="L228" s="489" t="s">
        <v>540</v>
      </c>
      <c r="M228" s="882" t="s">
        <v>541</v>
      </c>
      <c r="N228" s="489" t="s">
        <v>542</v>
      </c>
      <c r="O228" s="898" t="s">
        <v>62</v>
      </c>
      <c r="P228" s="917">
        <v>44926</v>
      </c>
      <c r="Q228" s="917">
        <v>44957</v>
      </c>
      <c r="R228" s="915">
        <v>66000</v>
      </c>
      <c r="S228" s="915">
        <v>66000</v>
      </c>
      <c r="T228" s="918"/>
      <c r="U228" s="918"/>
      <c r="V228" s="918"/>
      <c r="W228" s="981"/>
      <c r="X228" s="49"/>
      <c r="Y228" s="49"/>
      <c r="Z228" s="49"/>
      <c r="AA228" s="49"/>
    </row>
    <row r="229" spans="1:27" s="50" customFormat="1" ht="12.75" x14ac:dyDescent="0.2">
      <c r="A229" s="85">
        <v>0</v>
      </c>
      <c r="B229" s="963">
        <v>219</v>
      </c>
      <c r="C229" s="882">
        <v>13</v>
      </c>
      <c r="D229" s="882" t="s">
        <v>25</v>
      </c>
      <c r="E229" s="882">
        <v>3312</v>
      </c>
      <c r="F229" s="882">
        <v>5221</v>
      </c>
      <c r="G229" s="882" t="s">
        <v>25</v>
      </c>
      <c r="H229" s="882">
        <v>1269</v>
      </c>
      <c r="I229" s="882" t="s">
        <v>368</v>
      </c>
      <c r="J229" s="882">
        <v>999</v>
      </c>
      <c r="K229" s="711" t="s">
        <v>543</v>
      </c>
      <c r="L229" s="489" t="s">
        <v>544</v>
      </c>
      <c r="M229" s="882" t="s">
        <v>32</v>
      </c>
      <c r="N229" s="489" t="s">
        <v>545</v>
      </c>
      <c r="O229" s="898" t="s">
        <v>62</v>
      </c>
      <c r="P229" s="917">
        <v>44926</v>
      </c>
      <c r="Q229" s="917">
        <v>44957</v>
      </c>
      <c r="R229" s="915">
        <v>200000</v>
      </c>
      <c r="S229" s="915">
        <v>200000</v>
      </c>
      <c r="T229" s="918"/>
      <c r="U229" s="918"/>
      <c r="V229" s="918"/>
      <c r="W229" s="981"/>
      <c r="X229" s="49"/>
      <c r="Y229" s="49"/>
      <c r="Z229" s="49"/>
      <c r="AA229" s="49"/>
    </row>
    <row r="230" spans="1:27" s="50" customFormat="1" ht="12.75" x14ac:dyDescent="0.2">
      <c r="A230" s="85">
        <v>1135</v>
      </c>
      <c r="B230" s="963">
        <v>220</v>
      </c>
      <c r="C230" s="882">
        <v>8</v>
      </c>
      <c r="D230" s="882" t="s">
        <v>25</v>
      </c>
      <c r="E230" s="882">
        <v>3599</v>
      </c>
      <c r="F230" s="882">
        <v>5221</v>
      </c>
      <c r="G230" s="882" t="s">
        <v>25</v>
      </c>
      <c r="H230" s="882">
        <v>1135</v>
      </c>
      <c r="I230" s="882" t="s">
        <v>368</v>
      </c>
      <c r="J230" s="882">
        <v>102</v>
      </c>
      <c r="K230" s="711">
        <v>29193478</v>
      </c>
      <c r="L230" s="489" t="s">
        <v>546</v>
      </c>
      <c r="M230" s="882" t="s">
        <v>189</v>
      </c>
      <c r="N230" s="489" t="s">
        <v>547</v>
      </c>
      <c r="O230" s="898" t="s">
        <v>62</v>
      </c>
      <c r="P230" s="917">
        <v>44926</v>
      </c>
      <c r="Q230" s="917">
        <v>44957</v>
      </c>
      <c r="R230" s="915">
        <v>59000</v>
      </c>
      <c r="S230" s="915">
        <v>59000</v>
      </c>
      <c r="T230" s="918"/>
      <c r="U230" s="918"/>
      <c r="V230" s="918"/>
      <c r="W230" s="981"/>
      <c r="X230" s="49"/>
      <c r="Y230" s="49"/>
      <c r="Z230" s="49"/>
      <c r="AA230" s="49"/>
    </row>
    <row r="231" spans="1:27" s="50" customFormat="1" ht="12.75" x14ac:dyDescent="0.2">
      <c r="A231" s="85">
        <v>1644</v>
      </c>
      <c r="B231" s="963">
        <v>221</v>
      </c>
      <c r="C231" s="882">
        <v>7</v>
      </c>
      <c r="D231" s="882" t="s">
        <v>25</v>
      </c>
      <c r="E231" s="882">
        <v>3121</v>
      </c>
      <c r="F231" s="882">
        <v>5221</v>
      </c>
      <c r="G231" s="882"/>
      <c r="H231" s="882">
        <v>1644</v>
      </c>
      <c r="I231" s="882" t="s">
        <v>368</v>
      </c>
      <c r="J231" s="882">
        <v>203</v>
      </c>
      <c r="K231" s="711">
        <v>25314122</v>
      </c>
      <c r="L231" s="489" t="s">
        <v>548</v>
      </c>
      <c r="M231" s="882" t="s">
        <v>28</v>
      </c>
      <c r="N231" s="489" t="s">
        <v>549</v>
      </c>
      <c r="O231" s="898" t="s">
        <v>62</v>
      </c>
      <c r="P231" s="917">
        <v>44926</v>
      </c>
      <c r="Q231" s="917">
        <v>44946</v>
      </c>
      <c r="R231" s="915">
        <v>43000</v>
      </c>
      <c r="S231" s="915">
        <v>43000</v>
      </c>
      <c r="T231" s="918"/>
      <c r="U231" s="918"/>
      <c r="V231" s="918"/>
      <c r="W231" s="981"/>
      <c r="X231" s="49"/>
      <c r="Y231" s="49"/>
      <c r="Z231" s="49"/>
      <c r="AA231" s="49"/>
    </row>
    <row r="232" spans="1:27" s="50" customFormat="1" ht="24" customHeight="1" x14ac:dyDescent="0.2">
      <c r="A232" s="86">
        <v>1748</v>
      </c>
      <c r="B232" s="963">
        <v>222</v>
      </c>
      <c r="C232" s="882">
        <v>6</v>
      </c>
      <c r="D232" s="882" t="s">
        <v>25</v>
      </c>
      <c r="E232" s="882">
        <v>3792</v>
      </c>
      <c r="F232" s="882">
        <v>5221</v>
      </c>
      <c r="G232" s="882" t="s">
        <v>25</v>
      </c>
      <c r="H232" s="882">
        <v>1748</v>
      </c>
      <c r="I232" s="882" t="s">
        <v>524</v>
      </c>
      <c r="J232" s="882">
        <v>999</v>
      </c>
      <c r="K232" s="1043">
        <v>27363589</v>
      </c>
      <c r="L232" s="922" t="s">
        <v>550</v>
      </c>
      <c r="M232" s="882" t="s">
        <v>32</v>
      </c>
      <c r="N232" s="922" t="s">
        <v>551</v>
      </c>
      <c r="O232" s="898" t="s">
        <v>62</v>
      </c>
      <c r="P232" s="917">
        <v>44926</v>
      </c>
      <c r="Q232" s="917">
        <v>44957</v>
      </c>
      <c r="R232" s="915">
        <v>65000</v>
      </c>
      <c r="S232" s="915">
        <v>65000</v>
      </c>
      <c r="T232" s="908"/>
      <c r="U232" s="908"/>
      <c r="V232" s="908"/>
      <c r="W232" s="976"/>
    </row>
    <row r="233" spans="1:27" s="50" customFormat="1" ht="24" customHeight="1" x14ac:dyDescent="0.2">
      <c r="A233" s="86">
        <v>1748</v>
      </c>
      <c r="B233" s="963">
        <v>223</v>
      </c>
      <c r="C233" s="882">
        <v>6</v>
      </c>
      <c r="D233" s="882" t="s">
        <v>25</v>
      </c>
      <c r="E233" s="882">
        <v>3792</v>
      </c>
      <c r="F233" s="882">
        <v>6321</v>
      </c>
      <c r="G233" s="882" t="s">
        <v>25</v>
      </c>
      <c r="H233" s="882">
        <v>1748</v>
      </c>
      <c r="I233" s="882" t="s">
        <v>368</v>
      </c>
      <c r="J233" s="882">
        <v>101</v>
      </c>
      <c r="K233" s="1043">
        <v>2503972</v>
      </c>
      <c r="L233" s="922" t="s">
        <v>552</v>
      </c>
      <c r="M233" s="882" t="s">
        <v>189</v>
      </c>
      <c r="N233" s="922" t="s">
        <v>553</v>
      </c>
      <c r="O233" s="898" t="s">
        <v>62</v>
      </c>
      <c r="P233" s="917">
        <v>44926</v>
      </c>
      <c r="Q233" s="917">
        <v>44957</v>
      </c>
      <c r="R233" s="915">
        <v>100000</v>
      </c>
      <c r="S233" s="915">
        <v>100000</v>
      </c>
      <c r="T233" s="908"/>
      <c r="U233" s="908"/>
      <c r="V233" s="908"/>
      <c r="W233" s="976"/>
    </row>
    <row r="234" spans="1:27" s="50" customFormat="1" ht="24" customHeight="1" x14ac:dyDescent="0.2">
      <c r="A234" s="86">
        <v>1748</v>
      </c>
      <c r="B234" s="963">
        <v>224</v>
      </c>
      <c r="C234" s="882">
        <v>6</v>
      </c>
      <c r="D234" s="882" t="s">
        <v>25</v>
      </c>
      <c r="E234" s="882">
        <v>3792</v>
      </c>
      <c r="F234" s="882">
        <v>6321</v>
      </c>
      <c r="G234" s="882" t="s">
        <v>25</v>
      </c>
      <c r="H234" s="882">
        <v>1748</v>
      </c>
      <c r="I234" s="882" t="s">
        <v>524</v>
      </c>
      <c r="J234" s="882">
        <v>203</v>
      </c>
      <c r="K234" s="1043">
        <v>45773521</v>
      </c>
      <c r="L234" s="922" t="s">
        <v>554</v>
      </c>
      <c r="M234" s="882" t="s">
        <v>28</v>
      </c>
      <c r="N234" s="922" t="s">
        <v>555</v>
      </c>
      <c r="O234" s="898" t="s">
        <v>62</v>
      </c>
      <c r="P234" s="917">
        <v>44926</v>
      </c>
      <c r="Q234" s="917">
        <v>44957</v>
      </c>
      <c r="R234" s="915">
        <v>94000</v>
      </c>
      <c r="S234" s="915">
        <v>94000</v>
      </c>
      <c r="T234" s="908"/>
      <c r="U234" s="908"/>
      <c r="V234" s="908"/>
      <c r="W234" s="976"/>
    </row>
    <row r="235" spans="1:27" s="50" customFormat="1" ht="24" customHeight="1" x14ac:dyDescent="0.2">
      <c r="A235" s="86">
        <v>0</v>
      </c>
      <c r="B235" s="963">
        <v>225</v>
      </c>
      <c r="C235" s="882">
        <v>8</v>
      </c>
      <c r="D235" s="882" t="s">
        <v>25</v>
      </c>
      <c r="E235" s="882">
        <v>3599</v>
      </c>
      <c r="F235" s="882">
        <v>5221</v>
      </c>
      <c r="G235" s="882" t="s">
        <v>25</v>
      </c>
      <c r="H235" s="882">
        <v>1003</v>
      </c>
      <c r="I235" s="882" t="s">
        <v>368</v>
      </c>
      <c r="J235" s="882">
        <v>999</v>
      </c>
      <c r="K235" s="1043" t="s">
        <v>556</v>
      </c>
      <c r="L235" s="922" t="s">
        <v>557</v>
      </c>
      <c r="M235" s="882" t="s">
        <v>71</v>
      </c>
      <c r="N235" s="922" t="s">
        <v>558</v>
      </c>
      <c r="O235" s="898" t="s">
        <v>94</v>
      </c>
      <c r="P235" s="917">
        <v>44926</v>
      </c>
      <c r="Q235" s="917">
        <v>44985</v>
      </c>
      <c r="R235" s="915">
        <v>50000</v>
      </c>
      <c r="S235" s="915">
        <v>50000</v>
      </c>
      <c r="T235" s="908"/>
      <c r="U235" s="908"/>
      <c r="V235" s="908"/>
      <c r="W235" s="976"/>
    </row>
    <row r="236" spans="1:27" s="50" customFormat="1" ht="24" customHeight="1" x14ac:dyDescent="0.2">
      <c r="A236" s="86">
        <v>0</v>
      </c>
      <c r="B236" s="963">
        <v>226</v>
      </c>
      <c r="C236" s="882">
        <v>14</v>
      </c>
      <c r="D236" s="882" t="s">
        <v>25</v>
      </c>
      <c r="E236" s="882">
        <v>3799</v>
      </c>
      <c r="F236" s="882">
        <v>5221</v>
      </c>
      <c r="G236" s="882"/>
      <c r="H236" s="882">
        <v>1003</v>
      </c>
      <c r="I236" s="882" t="s">
        <v>519</v>
      </c>
      <c r="J236" s="882">
        <v>203</v>
      </c>
      <c r="K236" s="1043" t="s">
        <v>559</v>
      </c>
      <c r="L236" s="922" t="s">
        <v>560</v>
      </c>
      <c r="M236" s="882" t="s">
        <v>28</v>
      </c>
      <c r="N236" s="922" t="s">
        <v>561</v>
      </c>
      <c r="O236" s="898" t="s">
        <v>94</v>
      </c>
      <c r="P236" s="917">
        <v>44926</v>
      </c>
      <c r="Q236" s="917">
        <v>44957</v>
      </c>
      <c r="R236" s="915">
        <v>75000</v>
      </c>
      <c r="S236" s="915">
        <v>75000</v>
      </c>
      <c r="T236" s="908"/>
      <c r="U236" s="908"/>
      <c r="V236" s="908"/>
      <c r="W236" s="976"/>
    </row>
    <row r="237" spans="1:27" s="50" customFormat="1" ht="25.5" customHeight="1" x14ac:dyDescent="0.2">
      <c r="A237" s="85">
        <v>1368</v>
      </c>
      <c r="B237" s="963">
        <v>227</v>
      </c>
      <c r="C237" s="882">
        <v>13</v>
      </c>
      <c r="D237" s="882" t="s">
        <v>25</v>
      </c>
      <c r="E237" s="882" t="s">
        <v>562</v>
      </c>
      <c r="F237" s="882" t="s">
        <v>563</v>
      </c>
      <c r="G237" s="882" t="s">
        <v>25</v>
      </c>
      <c r="H237" s="882">
        <v>1368</v>
      </c>
      <c r="I237" s="882" t="s">
        <v>368</v>
      </c>
      <c r="J237" s="882">
        <v>999</v>
      </c>
      <c r="K237" s="711">
        <v>27767612</v>
      </c>
      <c r="L237" s="489" t="s">
        <v>564</v>
      </c>
      <c r="M237" s="882" t="s">
        <v>71</v>
      </c>
      <c r="N237" s="489" t="s">
        <v>565</v>
      </c>
      <c r="O237" s="898" t="s">
        <v>94</v>
      </c>
      <c r="P237" s="917">
        <v>44926</v>
      </c>
      <c r="Q237" s="917">
        <v>44957</v>
      </c>
      <c r="R237" s="915">
        <v>45000</v>
      </c>
      <c r="S237" s="915">
        <v>45000</v>
      </c>
      <c r="T237" s="918"/>
      <c r="U237" s="918"/>
      <c r="V237" s="918"/>
      <c r="W237" s="981"/>
      <c r="X237" s="49"/>
      <c r="Y237" s="49"/>
      <c r="Z237" s="49"/>
      <c r="AA237" s="49"/>
    </row>
    <row r="238" spans="1:27" s="50" customFormat="1" ht="25.5" customHeight="1" x14ac:dyDescent="0.2">
      <c r="A238" s="85">
        <v>1368</v>
      </c>
      <c r="B238" s="963">
        <v>228</v>
      </c>
      <c r="C238" s="882">
        <v>13</v>
      </c>
      <c r="D238" s="882" t="s">
        <v>25</v>
      </c>
      <c r="E238" s="882" t="s">
        <v>566</v>
      </c>
      <c r="F238" s="882" t="s">
        <v>563</v>
      </c>
      <c r="G238" s="882" t="s">
        <v>25</v>
      </c>
      <c r="H238" s="882">
        <v>1368</v>
      </c>
      <c r="I238" s="882" t="s">
        <v>519</v>
      </c>
      <c r="J238" s="882">
        <v>203</v>
      </c>
      <c r="K238" s="711" t="s">
        <v>567</v>
      </c>
      <c r="L238" s="489" t="s">
        <v>568</v>
      </c>
      <c r="M238" s="882" t="s">
        <v>28</v>
      </c>
      <c r="N238" s="489" t="s">
        <v>569</v>
      </c>
      <c r="O238" s="898" t="s">
        <v>94</v>
      </c>
      <c r="P238" s="917">
        <v>44926</v>
      </c>
      <c r="Q238" s="917">
        <v>44957</v>
      </c>
      <c r="R238" s="915">
        <v>85000</v>
      </c>
      <c r="S238" s="915">
        <v>85000</v>
      </c>
      <c r="T238" s="918"/>
      <c r="U238" s="918"/>
      <c r="V238" s="918"/>
      <c r="W238" s="981"/>
      <c r="X238" s="49"/>
      <c r="Y238" s="49"/>
      <c r="Z238" s="49"/>
      <c r="AA238" s="49"/>
    </row>
    <row r="239" spans="1:27" s="50" customFormat="1" ht="25.5" customHeight="1" x14ac:dyDescent="0.2">
      <c r="A239" s="85">
        <v>1368</v>
      </c>
      <c r="B239" s="963">
        <v>229</v>
      </c>
      <c r="C239" s="882">
        <v>13</v>
      </c>
      <c r="D239" s="882" t="s">
        <v>25</v>
      </c>
      <c r="E239" s="882" t="s">
        <v>562</v>
      </c>
      <c r="F239" s="882" t="s">
        <v>563</v>
      </c>
      <c r="G239" s="882" t="s">
        <v>25</v>
      </c>
      <c r="H239" s="882">
        <v>1368</v>
      </c>
      <c r="I239" s="882" t="s">
        <v>368</v>
      </c>
      <c r="J239" s="882">
        <v>203</v>
      </c>
      <c r="K239" s="711">
        <v>26681862</v>
      </c>
      <c r="L239" s="489" t="s">
        <v>570</v>
      </c>
      <c r="M239" s="882" t="s">
        <v>28</v>
      </c>
      <c r="N239" s="489" t="s">
        <v>571</v>
      </c>
      <c r="O239" s="898" t="s">
        <v>94</v>
      </c>
      <c r="P239" s="917">
        <v>44926</v>
      </c>
      <c r="Q239" s="917">
        <v>44957</v>
      </c>
      <c r="R239" s="915">
        <v>48000</v>
      </c>
      <c r="S239" s="915">
        <v>48000</v>
      </c>
      <c r="T239" s="918"/>
      <c r="U239" s="918"/>
      <c r="V239" s="918"/>
      <c r="W239" s="981"/>
      <c r="X239" s="49"/>
      <c r="Y239" s="49"/>
      <c r="Z239" s="49"/>
      <c r="AA239" s="49"/>
    </row>
    <row r="240" spans="1:27" s="50" customFormat="1" ht="25.5" customHeight="1" x14ac:dyDescent="0.2">
      <c r="A240" s="85">
        <v>1368</v>
      </c>
      <c r="B240" s="963">
        <v>230</v>
      </c>
      <c r="C240" s="882">
        <v>13</v>
      </c>
      <c r="D240" s="882" t="s">
        <v>25</v>
      </c>
      <c r="E240" s="882" t="s">
        <v>572</v>
      </c>
      <c r="F240" s="882" t="s">
        <v>563</v>
      </c>
      <c r="G240" s="882" t="s">
        <v>25</v>
      </c>
      <c r="H240" s="882">
        <v>1368</v>
      </c>
      <c r="I240" s="882" t="s">
        <v>368</v>
      </c>
      <c r="J240" s="882">
        <v>999</v>
      </c>
      <c r="K240" s="711" t="s">
        <v>573</v>
      </c>
      <c r="L240" s="489" t="s">
        <v>574</v>
      </c>
      <c r="M240" s="882" t="s">
        <v>32</v>
      </c>
      <c r="N240" s="489" t="s">
        <v>575</v>
      </c>
      <c r="O240" s="898" t="s">
        <v>94</v>
      </c>
      <c r="P240" s="917">
        <v>44926</v>
      </c>
      <c r="Q240" s="917">
        <v>44957</v>
      </c>
      <c r="R240" s="915">
        <v>54000</v>
      </c>
      <c r="S240" s="915">
        <v>54000</v>
      </c>
      <c r="T240" s="918"/>
      <c r="U240" s="918"/>
      <c r="V240" s="918"/>
      <c r="W240" s="981"/>
      <c r="X240" s="49"/>
      <c r="Y240" s="49"/>
      <c r="Z240" s="49"/>
      <c r="AA240" s="49"/>
    </row>
    <row r="241" spans="1:27" s="50" customFormat="1" ht="25.5" customHeight="1" x14ac:dyDescent="0.2">
      <c r="A241" s="85">
        <v>1368</v>
      </c>
      <c r="B241" s="963">
        <v>231</v>
      </c>
      <c r="C241" s="882">
        <v>13</v>
      </c>
      <c r="D241" s="882" t="s">
        <v>25</v>
      </c>
      <c r="E241" s="882" t="s">
        <v>566</v>
      </c>
      <c r="F241" s="882" t="s">
        <v>563</v>
      </c>
      <c r="G241" s="882" t="s">
        <v>25</v>
      </c>
      <c r="H241" s="882">
        <v>1368</v>
      </c>
      <c r="I241" s="882" t="s">
        <v>519</v>
      </c>
      <c r="J241" s="882">
        <v>203</v>
      </c>
      <c r="K241" s="711" t="s">
        <v>466</v>
      </c>
      <c r="L241" s="489" t="s">
        <v>467</v>
      </c>
      <c r="M241" s="882" t="s">
        <v>28</v>
      </c>
      <c r="N241" s="489" t="s">
        <v>576</v>
      </c>
      <c r="O241" s="898" t="s">
        <v>94</v>
      </c>
      <c r="P241" s="917">
        <v>44926</v>
      </c>
      <c r="Q241" s="917">
        <v>44957</v>
      </c>
      <c r="R241" s="915">
        <v>97000</v>
      </c>
      <c r="S241" s="915">
        <v>97000</v>
      </c>
      <c r="T241" s="918"/>
      <c r="U241" s="918"/>
      <c r="V241" s="918"/>
      <c r="W241" s="981"/>
      <c r="X241" s="49"/>
      <c r="Y241" s="49"/>
      <c r="Z241" s="49"/>
      <c r="AA241" s="49"/>
    </row>
    <row r="242" spans="1:27" s="50" customFormat="1" ht="25.5" customHeight="1" x14ac:dyDescent="0.2">
      <c r="A242" s="85">
        <v>1368</v>
      </c>
      <c r="B242" s="963">
        <v>232</v>
      </c>
      <c r="C242" s="882">
        <v>13</v>
      </c>
      <c r="D242" s="882" t="s">
        <v>25</v>
      </c>
      <c r="E242" s="882" t="s">
        <v>562</v>
      </c>
      <c r="F242" s="882" t="s">
        <v>563</v>
      </c>
      <c r="G242" s="882" t="s">
        <v>25</v>
      </c>
      <c r="H242" s="882">
        <v>1368</v>
      </c>
      <c r="I242" s="882" t="s">
        <v>375</v>
      </c>
      <c r="J242" s="882">
        <v>404</v>
      </c>
      <c r="K242" s="711" t="s">
        <v>577</v>
      </c>
      <c r="L242" s="489" t="s">
        <v>578</v>
      </c>
      <c r="M242" s="882" t="s">
        <v>74</v>
      </c>
      <c r="N242" s="489" t="s">
        <v>6713</v>
      </c>
      <c r="O242" s="898" t="s">
        <v>94</v>
      </c>
      <c r="P242" s="917">
        <v>44926</v>
      </c>
      <c r="Q242" s="917">
        <v>44957</v>
      </c>
      <c r="R242" s="915">
        <v>90000</v>
      </c>
      <c r="S242" s="915">
        <v>90000</v>
      </c>
      <c r="T242" s="918"/>
      <c r="U242" s="918"/>
      <c r="V242" s="918"/>
      <c r="W242" s="981"/>
      <c r="X242" s="49"/>
      <c r="Y242" s="49"/>
      <c r="Z242" s="49"/>
      <c r="AA242" s="49"/>
    </row>
    <row r="243" spans="1:27" s="50" customFormat="1" ht="25.5" customHeight="1" x14ac:dyDescent="0.2">
      <c r="A243" s="85">
        <v>1368</v>
      </c>
      <c r="B243" s="963">
        <v>233</v>
      </c>
      <c r="C243" s="882">
        <v>13</v>
      </c>
      <c r="D243" s="882" t="s">
        <v>25</v>
      </c>
      <c r="E243" s="882" t="s">
        <v>579</v>
      </c>
      <c r="F243" s="882" t="s">
        <v>563</v>
      </c>
      <c r="G243" s="882" t="s">
        <v>25</v>
      </c>
      <c r="H243" s="882">
        <v>1368</v>
      </c>
      <c r="I243" s="882" t="s">
        <v>375</v>
      </c>
      <c r="J243" s="882">
        <v>316</v>
      </c>
      <c r="K243" s="711">
        <v>28296443</v>
      </c>
      <c r="L243" s="489" t="s">
        <v>580</v>
      </c>
      <c r="M243" s="882" t="s">
        <v>581</v>
      </c>
      <c r="N243" s="489" t="s">
        <v>582</v>
      </c>
      <c r="O243" s="898" t="s">
        <v>94</v>
      </c>
      <c r="P243" s="917">
        <v>44926</v>
      </c>
      <c r="Q243" s="917">
        <v>44957</v>
      </c>
      <c r="R243" s="915">
        <v>20000</v>
      </c>
      <c r="S243" s="915">
        <v>20000</v>
      </c>
      <c r="T243" s="918"/>
      <c r="U243" s="918"/>
      <c r="V243" s="918"/>
      <c r="W243" s="981"/>
      <c r="X243" s="49"/>
      <c r="Y243" s="49"/>
      <c r="Z243" s="49"/>
      <c r="AA243" s="49"/>
    </row>
    <row r="244" spans="1:27" s="50" customFormat="1" ht="25.5" customHeight="1" x14ac:dyDescent="0.2">
      <c r="A244" s="85">
        <v>1368</v>
      </c>
      <c r="B244" s="963">
        <v>234</v>
      </c>
      <c r="C244" s="882">
        <v>13</v>
      </c>
      <c r="D244" s="882" t="s">
        <v>25</v>
      </c>
      <c r="E244" s="882" t="s">
        <v>572</v>
      </c>
      <c r="F244" s="882" t="s">
        <v>563</v>
      </c>
      <c r="G244" s="882" t="s">
        <v>25</v>
      </c>
      <c r="H244" s="882">
        <v>1368</v>
      </c>
      <c r="I244" s="882" t="s">
        <v>368</v>
      </c>
      <c r="J244" s="882">
        <v>203</v>
      </c>
      <c r="K244" s="711" t="s">
        <v>583</v>
      </c>
      <c r="L244" s="489" t="s">
        <v>584</v>
      </c>
      <c r="M244" s="882" t="s">
        <v>28</v>
      </c>
      <c r="N244" s="489" t="s">
        <v>585</v>
      </c>
      <c r="O244" s="898" t="s">
        <v>94</v>
      </c>
      <c r="P244" s="917">
        <v>44926</v>
      </c>
      <c r="Q244" s="917">
        <v>44957</v>
      </c>
      <c r="R244" s="915">
        <v>97000</v>
      </c>
      <c r="S244" s="915">
        <v>97000</v>
      </c>
      <c r="T244" s="918"/>
      <c r="U244" s="918"/>
      <c r="V244" s="918"/>
      <c r="W244" s="981"/>
      <c r="X244" s="49"/>
      <c r="Y244" s="49"/>
      <c r="Z244" s="49"/>
      <c r="AA244" s="49"/>
    </row>
    <row r="245" spans="1:27" s="50" customFormat="1" ht="25.5" customHeight="1" x14ac:dyDescent="0.2">
      <c r="A245" s="85">
        <v>1368</v>
      </c>
      <c r="B245" s="963">
        <v>235</v>
      </c>
      <c r="C245" s="882">
        <v>13</v>
      </c>
      <c r="D245" s="882" t="s">
        <v>25</v>
      </c>
      <c r="E245" s="882" t="s">
        <v>562</v>
      </c>
      <c r="F245" s="882" t="s">
        <v>563</v>
      </c>
      <c r="G245" s="882" t="s">
        <v>25</v>
      </c>
      <c r="H245" s="882">
        <v>1368</v>
      </c>
      <c r="I245" s="882" t="s">
        <v>368</v>
      </c>
      <c r="J245" s="882">
        <v>309</v>
      </c>
      <c r="K245" s="711">
        <v>29367778</v>
      </c>
      <c r="L245" s="489" t="s">
        <v>586</v>
      </c>
      <c r="M245" s="882" t="s">
        <v>587</v>
      </c>
      <c r="N245" s="489" t="s">
        <v>588</v>
      </c>
      <c r="O245" s="898" t="s">
        <v>94</v>
      </c>
      <c r="P245" s="917">
        <v>44926</v>
      </c>
      <c r="Q245" s="917">
        <v>44957</v>
      </c>
      <c r="R245" s="915">
        <v>20000</v>
      </c>
      <c r="S245" s="915">
        <v>20000</v>
      </c>
      <c r="T245" s="918"/>
      <c r="U245" s="918"/>
      <c r="V245" s="918"/>
      <c r="W245" s="981"/>
      <c r="X245" s="49"/>
      <c r="Y245" s="49"/>
      <c r="Z245" s="49"/>
      <c r="AA245" s="49"/>
    </row>
    <row r="246" spans="1:27" s="50" customFormat="1" ht="25.5" customHeight="1" x14ac:dyDescent="0.2">
      <c r="A246" s="85">
        <v>1368</v>
      </c>
      <c r="B246" s="963">
        <v>236</v>
      </c>
      <c r="C246" s="882">
        <v>13</v>
      </c>
      <c r="D246" s="882" t="s">
        <v>25</v>
      </c>
      <c r="E246" s="882" t="s">
        <v>562</v>
      </c>
      <c r="F246" s="882" t="s">
        <v>563</v>
      </c>
      <c r="G246" s="882" t="s">
        <v>25</v>
      </c>
      <c r="H246" s="882">
        <v>1368</v>
      </c>
      <c r="I246" s="882" t="s">
        <v>519</v>
      </c>
      <c r="J246" s="882">
        <v>518</v>
      </c>
      <c r="K246" s="711">
        <v>29297524</v>
      </c>
      <c r="L246" s="489" t="s">
        <v>520</v>
      </c>
      <c r="M246" s="882" t="s">
        <v>89</v>
      </c>
      <c r="N246" s="489" t="s">
        <v>589</v>
      </c>
      <c r="O246" s="898" t="s">
        <v>94</v>
      </c>
      <c r="P246" s="917">
        <v>44926</v>
      </c>
      <c r="Q246" s="917">
        <v>44957</v>
      </c>
      <c r="R246" s="915">
        <v>66000</v>
      </c>
      <c r="S246" s="915">
        <v>66000</v>
      </c>
      <c r="T246" s="918"/>
      <c r="U246" s="918"/>
      <c r="V246" s="918"/>
      <c r="W246" s="981"/>
      <c r="X246" s="49"/>
      <c r="Y246" s="49"/>
      <c r="Z246" s="49"/>
      <c r="AA246" s="49"/>
    </row>
    <row r="247" spans="1:27" ht="12.75" x14ac:dyDescent="0.2">
      <c r="A247" s="85">
        <v>1748</v>
      </c>
      <c r="B247" s="963">
        <v>237</v>
      </c>
      <c r="C247" s="882">
        <v>6</v>
      </c>
      <c r="D247" s="882" t="s">
        <v>25</v>
      </c>
      <c r="E247" s="882">
        <v>3792</v>
      </c>
      <c r="F247" s="882">
        <v>5221</v>
      </c>
      <c r="G247" s="882" t="s">
        <v>25</v>
      </c>
      <c r="H247" s="882">
        <v>1748</v>
      </c>
      <c r="I247" s="882" t="s">
        <v>368</v>
      </c>
      <c r="J247" s="882">
        <v>203</v>
      </c>
      <c r="K247" s="711" t="s">
        <v>590</v>
      </c>
      <c r="L247" s="489" t="s">
        <v>591</v>
      </c>
      <c r="M247" s="882" t="s">
        <v>28</v>
      </c>
      <c r="N247" s="489" t="s">
        <v>592</v>
      </c>
      <c r="O247" s="898" t="s">
        <v>139</v>
      </c>
      <c r="P247" s="917">
        <v>44926</v>
      </c>
      <c r="Q247" s="917">
        <v>44957</v>
      </c>
      <c r="R247" s="915">
        <v>34400</v>
      </c>
      <c r="S247" s="915">
        <v>34000</v>
      </c>
      <c r="T247" s="915">
        <v>400</v>
      </c>
      <c r="U247" s="916"/>
      <c r="V247" s="915">
        <v>400</v>
      </c>
      <c r="W247" s="974"/>
    </row>
    <row r="248" spans="1:27" ht="12.75" x14ac:dyDescent="0.2">
      <c r="A248" s="85">
        <v>1136</v>
      </c>
      <c r="B248" s="963">
        <v>238</v>
      </c>
      <c r="C248" s="882">
        <v>7</v>
      </c>
      <c r="D248" s="882" t="s">
        <v>25</v>
      </c>
      <c r="E248" s="882">
        <v>3541</v>
      </c>
      <c r="F248" s="882">
        <v>5221</v>
      </c>
      <c r="G248" s="882" t="s">
        <v>25</v>
      </c>
      <c r="H248" s="882">
        <v>1136</v>
      </c>
      <c r="I248" s="882" t="s">
        <v>446</v>
      </c>
      <c r="J248" s="882">
        <v>510</v>
      </c>
      <c r="K248" s="711">
        <v>68684312</v>
      </c>
      <c r="L248" s="489" t="s">
        <v>463</v>
      </c>
      <c r="M248" s="882" t="s">
        <v>248</v>
      </c>
      <c r="N248" s="489" t="s">
        <v>593</v>
      </c>
      <c r="O248" s="898" t="s">
        <v>139</v>
      </c>
      <c r="P248" s="917">
        <v>44926</v>
      </c>
      <c r="Q248" s="917">
        <v>44957</v>
      </c>
      <c r="R248" s="915">
        <v>688600</v>
      </c>
      <c r="S248" s="915">
        <v>688600</v>
      </c>
      <c r="T248" s="916"/>
      <c r="U248" s="916"/>
      <c r="V248" s="916"/>
      <c r="W248" s="974"/>
    </row>
    <row r="249" spans="1:27" ht="12.75" x14ac:dyDescent="0.2">
      <c r="A249" s="85">
        <v>1136</v>
      </c>
      <c r="B249" s="963">
        <v>239</v>
      </c>
      <c r="C249" s="882">
        <v>7</v>
      </c>
      <c r="D249" s="882" t="s">
        <v>25</v>
      </c>
      <c r="E249" s="882">
        <v>3541</v>
      </c>
      <c r="F249" s="882">
        <v>5221</v>
      </c>
      <c r="G249" s="882" t="s">
        <v>25</v>
      </c>
      <c r="H249" s="882">
        <v>1136</v>
      </c>
      <c r="I249" s="882" t="s">
        <v>446</v>
      </c>
      <c r="J249" s="882">
        <v>510</v>
      </c>
      <c r="K249" s="711">
        <v>68684312</v>
      </c>
      <c r="L249" s="489" t="s">
        <v>463</v>
      </c>
      <c r="M249" s="882" t="s">
        <v>248</v>
      </c>
      <c r="N249" s="489" t="s">
        <v>594</v>
      </c>
      <c r="O249" s="898" t="s">
        <v>139</v>
      </c>
      <c r="P249" s="917">
        <v>44926</v>
      </c>
      <c r="Q249" s="917">
        <v>44957</v>
      </c>
      <c r="R249" s="915">
        <v>248600</v>
      </c>
      <c r="S249" s="915">
        <v>248600</v>
      </c>
      <c r="T249" s="916"/>
      <c r="U249" s="916"/>
      <c r="V249" s="916"/>
      <c r="W249" s="974"/>
    </row>
    <row r="250" spans="1:27" ht="12.75" x14ac:dyDescent="0.2">
      <c r="A250" s="85">
        <v>1136</v>
      </c>
      <c r="B250" s="963">
        <v>240</v>
      </c>
      <c r="C250" s="882">
        <v>7</v>
      </c>
      <c r="D250" s="882" t="s">
        <v>25</v>
      </c>
      <c r="E250" s="882">
        <v>3541</v>
      </c>
      <c r="F250" s="882">
        <v>5221</v>
      </c>
      <c r="G250" s="882" t="s">
        <v>25</v>
      </c>
      <c r="H250" s="882">
        <v>1136</v>
      </c>
      <c r="I250" s="882" t="s">
        <v>368</v>
      </c>
      <c r="J250" s="882">
        <v>203</v>
      </c>
      <c r="K250" s="711">
        <v>26642395</v>
      </c>
      <c r="L250" s="489" t="s">
        <v>595</v>
      </c>
      <c r="M250" s="882" t="s">
        <v>28</v>
      </c>
      <c r="N250" s="489" t="s">
        <v>596</v>
      </c>
      <c r="O250" s="898" t="s">
        <v>139</v>
      </c>
      <c r="P250" s="917">
        <v>44926</v>
      </c>
      <c r="Q250" s="917">
        <v>44957</v>
      </c>
      <c r="R250" s="915">
        <v>258600</v>
      </c>
      <c r="S250" s="915">
        <v>258600</v>
      </c>
      <c r="T250" s="916"/>
      <c r="U250" s="916"/>
      <c r="V250" s="916"/>
      <c r="W250" s="974"/>
    </row>
    <row r="251" spans="1:27" ht="12.75" x14ac:dyDescent="0.2">
      <c r="A251" s="85">
        <v>1136</v>
      </c>
      <c r="B251" s="963">
        <v>241</v>
      </c>
      <c r="C251" s="882">
        <v>7</v>
      </c>
      <c r="D251" s="882" t="s">
        <v>25</v>
      </c>
      <c r="E251" s="882">
        <v>3541</v>
      </c>
      <c r="F251" s="882">
        <v>5221</v>
      </c>
      <c r="G251" s="882" t="s">
        <v>25</v>
      </c>
      <c r="H251" s="882">
        <v>1136</v>
      </c>
      <c r="I251" s="882" t="s">
        <v>368</v>
      </c>
      <c r="J251" s="882">
        <v>203</v>
      </c>
      <c r="K251" s="711">
        <v>60557621</v>
      </c>
      <c r="L251" s="489" t="s">
        <v>597</v>
      </c>
      <c r="M251" s="882" t="s">
        <v>28</v>
      </c>
      <c r="N251" s="489" t="s">
        <v>598</v>
      </c>
      <c r="O251" s="898" t="s">
        <v>139</v>
      </c>
      <c r="P251" s="917">
        <v>44926</v>
      </c>
      <c r="Q251" s="917">
        <v>44957</v>
      </c>
      <c r="R251" s="915">
        <v>448600</v>
      </c>
      <c r="S251" s="915">
        <v>448600</v>
      </c>
      <c r="T251" s="916"/>
      <c r="U251" s="916"/>
      <c r="V251" s="916"/>
      <c r="W251" s="974"/>
    </row>
    <row r="252" spans="1:27" ht="12.75" x14ac:dyDescent="0.2">
      <c r="A252" s="85">
        <v>1136</v>
      </c>
      <c r="B252" s="963">
        <v>242</v>
      </c>
      <c r="C252" s="882">
        <v>7</v>
      </c>
      <c r="D252" s="882" t="s">
        <v>25</v>
      </c>
      <c r="E252" s="882">
        <v>3541</v>
      </c>
      <c r="F252" s="882">
        <v>5221</v>
      </c>
      <c r="G252" s="882" t="s">
        <v>25</v>
      </c>
      <c r="H252" s="882">
        <v>1136</v>
      </c>
      <c r="I252" s="882" t="s">
        <v>368</v>
      </c>
      <c r="J252" s="882">
        <v>203</v>
      </c>
      <c r="K252" s="711">
        <v>60557621</v>
      </c>
      <c r="L252" s="489" t="s">
        <v>597</v>
      </c>
      <c r="M252" s="882" t="s">
        <v>28</v>
      </c>
      <c r="N252" s="489" t="s">
        <v>599</v>
      </c>
      <c r="O252" s="898" t="s">
        <v>139</v>
      </c>
      <c r="P252" s="917">
        <v>44926</v>
      </c>
      <c r="Q252" s="917">
        <v>44957</v>
      </c>
      <c r="R252" s="915">
        <v>408600</v>
      </c>
      <c r="S252" s="915">
        <v>408600</v>
      </c>
      <c r="T252" s="916"/>
      <c r="U252" s="916"/>
      <c r="V252" s="916"/>
      <c r="W252" s="974"/>
    </row>
    <row r="253" spans="1:27" ht="12.75" x14ac:dyDescent="0.2">
      <c r="A253" s="85">
        <v>1136</v>
      </c>
      <c r="B253" s="963">
        <v>243</v>
      </c>
      <c r="C253" s="882">
        <v>7</v>
      </c>
      <c r="D253" s="882" t="s">
        <v>25</v>
      </c>
      <c r="E253" s="882">
        <v>3541</v>
      </c>
      <c r="F253" s="882">
        <v>5221</v>
      </c>
      <c r="G253" s="882" t="s">
        <v>25</v>
      </c>
      <c r="H253" s="882">
        <v>1136</v>
      </c>
      <c r="I253" s="882" t="s">
        <v>368</v>
      </c>
      <c r="J253" s="882">
        <v>203</v>
      </c>
      <c r="K253" s="711">
        <v>60557621</v>
      </c>
      <c r="L253" s="489" t="s">
        <v>597</v>
      </c>
      <c r="M253" s="882" t="s">
        <v>28</v>
      </c>
      <c r="N253" s="489" t="s">
        <v>600</v>
      </c>
      <c r="O253" s="898" t="s">
        <v>139</v>
      </c>
      <c r="P253" s="917">
        <v>44926</v>
      </c>
      <c r="Q253" s="917">
        <v>44957</v>
      </c>
      <c r="R253" s="915">
        <v>668600</v>
      </c>
      <c r="S253" s="915">
        <v>668600</v>
      </c>
      <c r="T253" s="916"/>
      <c r="U253" s="916"/>
      <c r="V253" s="916"/>
      <c r="W253" s="974"/>
    </row>
    <row r="254" spans="1:27" ht="12.75" x14ac:dyDescent="0.2">
      <c r="A254" s="85">
        <v>1136</v>
      </c>
      <c r="B254" s="963">
        <v>244</v>
      </c>
      <c r="C254" s="882">
        <v>7</v>
      </c>
      <c r="D254" s="882" t="s">
        <v>25</v>
      </c>
      <c r="E254" s="882">
        <v>3541</v>
      </c>
      <c r="F254" s="882">
        <v>5221</v>
      </c>
      <c r="G254" s="882" t="s">
        <v>25</v>
      </c>
      <c r="H254" s="882">
        <v>1136</v>
      </c>
      <c r="I254" s="882" t="s">
        <v>368</v>
      </c>
      <c r="J254" s="882">
        <v>203</v>
      </c>
      <c r="K254" s="711">
        <v>60557621</v>
      </c>
      <c r="L254" s="489" t="s">
        <v>597</v>
      </c>
      <c r="M254" s="882" t="s">
        <v>28</v>
      </c>
      <c r="N254" s="489" t="s">
        <v>601</v>
      </c>
      <c r="O254" s="898" t="s">
        <v>139</v>
      </c>
      <c r="P254" s="917">
        <v>44926</v>
      </c>
      <c r="Q254" s="917">
        <v>44957</v>
      </c>
      <c r="R254" s="915">
        <v>428600</v>
      </c>
      <c r="S254" s="915">
        <v>428600</v>
      </c>
      <c r="T254" s="916"/>
      <c r="U254" s="916"/>
      <c r="V254" s="916"/>
      <c r="W254" s="974"/>
    </row>
    <row r="255" spans="1:27" ht="12.75" x14ac:dyDescent="0.2">
      <c r="A255" s="85">
        <v>1136</v>
      </c>
      <c r="B255" s="963">
        <v>245</v>
      </c>
      <c r="C255" s="882">
        <v>7</v>
      </c>
      <c r="D255" s="882" t="s">
        <v>25</v>
      </c>
      <c r="E255" s="882">
        <v>3541</v>
      </c>
      <c r="F255" s="882">
        <v>5221</v>
      </c>
      <c r="G255" s="882" t="s">
        <v>25</v>
      </c>
      <c r="H255" s="882">
        <v>1136</v>
      </c>
      <c r="I255" s="882" t="s">
        <v>368</v>
      </c>
      <c r="J255" s="882">
        <v>203</v>
      </c>
      <c r="K255" s="711">
        <v>60557621</v>
      </c>
      <c r="L255" s="489" t="s">
        <v>597</v>
      </c>
      <c r="M255" s="882" t="s">
        <v>28</v>
      </c>
      <c r="N255" s="489" t="s">
        <v>602</v>
      </c>
      <c r="O255" s="898" t="s">
        <v>139</v>
      </c>
      <c r="P255" s="917">
        <v>44926</v>
      </c>
      <c r="Q255" s="917">
        <v>44957</v>
      </c>
      <c r="R255" s="915">
        <v>218600</v>
      </c>
      <c r="S255" s="915">
        <v>218600</v>
      </c>
      <c r="T255" s="916"/>
      <c r="U255" s="916"/>
      <c r="V255" s="916"/>
      <c r="W255" s="974"/>
    </row>
    <row r="256" spans="1:27" ht="12.75" x14ac:dyDescent="0.2">
      <c r="A256" s="85">
        <v>1136</v>
      </c>
      <c r="B256" s="963">
        <v>246</v>
      </c>
      <c r="C256" s="882">
        <v>7</v>
      </c>
      <c r="D256" s="882" t="s">
        <v>25</v>
      </c>
      <c r="E256" s="882">
        <v>3541</v>
      </c>
      <c r="F256" s="882">
        <v>5221</v>
      </c>
      <c r="G256" s="882" t="s">
        <v>25</v>
      </c>
      <c r="H256" s="882">
        <v>1136</v>
      </c>
      <c r="I256" s="882" t="s">
        <v>368</v>
      </c>
      <c r="J256" s="882">
        <v>203</v>
      </c>
      <c r="K256" s="711">
        <v>60557621</v>
      </c>
      <c r="L256" s="489" t="s">
        <v>597</v>
      </c>
      <c r="M256" s="882" t="s">
        <v>28</v>
      </c>
      <c r="N256" s="489" t="s">
        <v>603</v>
      </c>
      <c r="O256" s="898" t="s">
        <v>139</v>
      </c>
      <c r="P256" s="917">
        <v>44926</v>
      </c>
      <c r="Q256" s="917">
        <v>44957</v>
      </c>
      <c r="R256" s="915">
        <v>608600</v>
      </c>
      <c r="S256" s="915">
        <v>608600</v>
      </c>
      <c r="T256" s="916"/>
      <c r="U256" s="916"/>
      <c r="V256" s="916"/>
      <c r="W256" s="974"/>
    </row>
    <row r="257" spans="1:23" s="50" customFormat="1" ht="25.5" x14ac:dyDescent="0.2">
      <c r="A257" s="85">
        <v>1136</v>
      </c>
      <c r="B257" s="963">
        <v>247</v>
      </c>
      <c r="C257" s="882">
        <v>7</v>
      </c>
      <c r="D257" s="882" t="s">
        <v>25</v>
      </c>
      <c r="E257" s="882">
        <v>3541</v>
      </c>
      <c r="F257" s="882">
        <v>5221</v>
      </c>
      <c r="G257" s="882" t="s">
        <v>25</v>
      </c>
      <c r="H257" s="882">
        <v>1136</v>
      </c>
      <c r="I257" s="882" t="s">
        <v>368</v>
      </c>
      <c r="J257" s="882">
        <v>203</v>
      </c>
      <c r="K257" s="711">
        <v>60557621</v>
      </c>
      <c r="L257" s="489" t="s">
        <v>597</v>
      </c>
      <c r="M257" s="882" t="s">
        <v>28</v>
      </c>
      <c r="N257" s="489" t="s">
        <v>604</v>
      </c>
      <c r="O257" s="898" t="s">
        <v>139</v>
      </c>
      <c r="P257" s="917">
        <v>44926</v>
      </c>
      <c r="Q257" s="917">
        <v>44957</v>
      </c>
      <c r="R257" s="915">
        <v>348600</v>
      </c>
      <c r="S257" s="915">
        <v>348600</v>
      </c>
      <c r="T257" s="908"/>
      <c r="U257" s="908"/>
      <c r="V257" s="908"/>
      <c r="W257" s="976"/>
    </row>
    <row r="258" spans="1:23" ht="12.75" x14ac:dyDescent="0.2">
      <c r="A258" s="85">
        <v>1136</v>
      </c>
      <c r="B258" s="963">
        <v>248</v>
      </c>
      <c r="C258" s="882">
        <v>7</v>
      </c>
      <c r="D258" s="882" t="s">
        <v>25</v>
      </c>
      <c r="E258" s="882">
        <v>3541</v>
      </c>
      <c r="F258" s="882">
        <v>5221</v>
      </c>
      <c r="G258" s="882" t="s">
        <v>25</v>
      </c>
      <c r="H258" s="882">
        <v>1136</v>
      </c>
      <c r="I258" s="882" t="s">
        <v>368</v>
      </c>
      <c r="J258" s="882">
        <v>203</v>
      </c>
      <c r="K258" s="711">
        <v>60557621</v>
      </c>
      <c r="L258" s="489" t="s">
        <v>597</v>
      </c>
      <c r="M258" s="882" t="s">
        <v>28</v>
      </c>
      <c r="N258" s="489" t="s">
        <v>605</v>
      </c>
      <c r="O258" s="898" t="s">
        <v>139</v>
      </c>
      <c r="P258" s="917">
        <v>44926</v>
      </c>
      <c r="Q258" s="917">
        <v>44957</v>
      </c>
      <c r="R258" s="915">
        <v>158600</v>
      </c>
      <c r="S258" s="915">
        <v>158600</v>
      </c>
      <c r="T258" s="916"/>
      <c r="U258" s="916"/>
      <c r="V258" s="916"/>
      <c r="W258" s="974"/>
    </row>
    <row r="259" spans="1:23" ht="12.75" x14ac:dyDescent="0.2">
      <c r="A259" s="85">
        <v>1136</v>
      </c>
      <c r="B259" s="963">
        <v>249</v>
      </c>
      <c r="C259" s="882">
        <v>7</v>
      </c>
      <c r="D259" s="882" t="s">
        <v>25</v>
      </c>
      <c r="E259" s="882">
        <v>3541</v>
      </c>
      <c r="F259" s="882">
        <v>5221</v>
      </c>
      <c r="G259" s="882" t="s">
        <v>25</v>
      </c>
      <c r="H259" s="882">
        <v>1136</v>
      </c>
      <c r="I259" s="882" t="s">
        <v>368</v>
      </c>
      <c r="J259" s="882">
        <v>203</v>
      </c>
      <c r="K259" s="711">
        <v>60557621</v>
      </c>
      <c r="L259" s="489" t="s">
        <v>597</v>
      </c>
      <c r="M259" s="882" t="s">
        <v>28</v>
      </c>
      <c r="N259" s="489" t="s">
        <v>606</v>
      </c>
      <c r="O259" s="898" t="s">
        <v>139</v>
      </c>
      <c r="P259" s="917">
        <v>44926</v>
      </c>
      <c r="Q259" s="917">
        <v>44957</v>
      </c>
      <c r="R259" s="915">
        <v>138600</v>
      </c>
      <c r="S259" s="915">
        <v>138600</v>
      </c>
      <c r="T259" s="916"/>
      <c r="U259" s="916"/>
      <c r="V259" s="916"/>
      <c r="W259" s="974"/>
    </row>
    <row r="260" spans="1:23" ht="12.75" x14ac:dyDescent="0.2">
      <c r="A260" s="85">
        <v>1136</v>
      </c>
      <c r="B260" s="963">
        <v>250</v>
      </c>
      <c r="C260" s="882">
        <v>7</v>
      </c>
      <c r="D260" s="882" t="s">
        <v>25</v>
      </c>
      <c r="E260" s="882">
        <v>3541</v>
      </c>
      <c r="F260" s="882">
        <v>5221</v>
      </c>
      <c r="G260" s="882" t="s">
        <v>25</v>
      </c>
      <c r="H260" s="882">
        <v>1136</v>
      </c>
      <c r="I260" s="882" t="s">
        <v>368</v>
      </c>
      <c r="J260" s="882">
        <v>203</v>
      </c>
      <c r="K260" s="711">
        <v>60557621</v>
      </c>
      <c r="L260" s="489" t="s">
        <v>597</v>
      </c>
      <c r="M260" s="882" t="s">
        <v>28</v>
      </c>
      <c r="N260" s="489" t="s">
        <v>607</v>
      </c>
      <c r="O260" s="898" t="s">
        <v>139</v>
      </c>
      <c r="P260" s="917">
        <v>44926</v>
      </c>
      <c r="Q260" s="917">
        <v>44957</v>
      </c>
      <c r="R260" s="915">
        <v>688600</v>
      </c>
      <c r="S260" s="915">
        <v>688600</v>
      </c>
      <c r="T260" s="916"/>
      <c r="U260" s="916"/>
      <c r="V260" s="916"/>
      <c r="W260" s="974"/>
    </row>
    <row r="261" spans="1:23" ht="12.75" x14ac:dyDescent="0.2">
      <c r="A261" s="85">
        <v>1136</v>
      </c>
      <c r="B261" s="963">
        <v>251</v>
      </c>
      <c r="C261" s="882">
        <v>7</v>
      </c>
      <c r="D261" s="882" t="s">
        <v>25</v>
      </c>
      <c r="E261" s="882">
        <v>3541</v>
      </c>
      <c r="F261" s="882">
        <v>5221</v>
      </c>
      <c r="G261" s="882" t="s">
        <v>25</v>
      </c>
      <c r="H261" s="882">
        <v>1136</v>
      </c>
      <c r="I261" s="882" t="s">
        <v>368</v>
      </c>
      <c r="J261" s="882">
        <v>203</v>
      </c>
      <c r="K261" s="711">
        <v>60557621</v>
      </c>
      <c r="L261" s="489" t="s">
        <v>597</v>
      </c>
      <c r="M261" s="882" t="s">
        <v>28</v>
      </c>
      <c r="N261" s="489" t="s">
        <v>608</v>
      </c>
      <c r="O261" s="898" t="s">
        <v>139</v>
      </c>
      <c r="P261" s="917">
        <v>44926</v>
      </c>
      <c r="Q261" s="917">
        <v>44957</v>
      </c>
      <c r="R261" s="915">
        <v>508600</v>
      </c>
      <c r="S261" s="915">
        <v>508600</v>
      </c>
      <c r="T261" s="916"/>
      <c r="U261" s="916"/>
      <c r="V261" s="916"/>
      <c r="W261" s="974"/>
    </row>
    <row r="262" spans="1:23" ht="12.75" x14ac:dyDescent="0.2">
      <c r="A262" s="85">
        <v>1136</v>
      </c>
      <c r="B262" s="963">
        <v>252</v>
      </c>
      <c r="C262" s="882">
        <v>7</v>
      </c>
      <c r="D262" s="882" t="s">
        <v>25</v>
      </c>
      <c r="E262" s="882">
        <v>3541</v>
      </c>
      <c r="F262" s="882">
        <v>5221</v>
      </c>
      <c r="G262" s="882" t="s">
        <v>25</v>
      </c>
      <c r="H262" s="882">
        <v>1136</v>
      </c>
      <c r="I262" s="882" t="s">
        <v>368</v>
      </c>
      <c r="J262" s="882">
        <v>203</v>
      </c>
      <c r="K262" s="711">
        <v>60557621</v>
      </c>
      <c r="L262" s="489" t="s">
        <v>597</v>
      </c>
      <c r="M262" s="882" t="s">
        <v>28</v>
      </c>
      <c r="N262" s="489" t="s">
        <v>609</v>
      </c>
      <c r="O262" s="898" t="s">
        <v>139</v>
      </c>
      <c r="P262" s="917">
        <v>44926</v>
      </c>
      <c r="Q262" s="917">
        <v>44957</v>
      </c>
      <c r="R262" s="915">
        <v>708600</v>
      </c>
      <c r="S262" s="915">
        <v>708600</v>
      </c>
      <c r="T262" s="916"/>
      <c r="U262" s="916"/>
      <c r="V262" s="916"/>
      <c r="W262" s="974"/>
    </row>
    <row r="263" spans="1:23" ht="12.75" x14ac:dyDescent="0.2">
      <c r="A263" s="85">
        <v>1136</v>
      </c>
      <c r="B263" s="963">
        <v>253</v>
      </c>
      <c r="C263" s="882">
        <v>7</v>
      </c>
      <c r="D263" s="882" t="s">
        <v>25</v>
      </c>
      <c r="E263" s="882">
        <v>3541</v>
      </c>
      <c r="F263" s="882">
        <v>5221</v>
      </c>
      <c r="G263" s="882" t="s">
        <v>25</v>
      </c>
      <c r="H263" s="882">
        <v>1136</v>
      </c>
      <c r="I263" s="882" t="s">
        <v>368</v>
      </c>
      <c r="J263" s="882">
        <v>203</v>
      </c>
      <c r="K263" s="711">
        <v>60557621</v>
      </c>
      <c r="L263" s="489" t="s">
        <v>597</v>
      </c>
      <c r="M263" s="882" t="s">
        <v>28</v>
      </c>
      <c r="N263" s="489" t="s">
        <v>610</v>
      </c>
      <c r="O263" s="898" t="s">
        <v>139</v>
      </c>
      <c r="P263" s="917">
        <v>44926</v>
      </c>
      <c r="Q263" s="917">
        <v>44957</v>
      </c>
      <c r="R263" s="915">
        <v>348600</v>
      </c>
      <c r="S263" s="915">
        <v>348600</v>
      </c>
      <c r="T263" s="916"/>
      <c r="U263" s="916"/>
      <c r="V263" s="916"/>
      <c r="W263" s="974"/>
    </row>
    <row r="264" spans="1:23" ht="12.75" x14ac:dyDescent="0.2">
      <c r="A264" s="85">
        <v>1136</v>
      </c>
      <c r="B264" s="963">
        <v>254</v>
      </c>
      <c r="C264" s="882">
        <v>7</v>
      </c>
      <c r="D264" s="882" t="s">
        <v>25</v>
      </c>
      <c r="E264" s="882">
        <v>3541</v>
      </c>
      <c r="F264" s="882">
        <v>5221</v>
      </c>
      <c r="G264" s="882" t="s">
        <v>25</v>
      </c>
      <c r="H264" s="882">
        <v>1136</v>
      </c>
      <c r="I264" s="882" t="s">
        <v>368</v>
      </c>
      <c r="J264" s="882">
        <v>203</v>
      </c>
      <c r="K264" s="711">
        <v>60557621</v>
      </c>
      <c r="L264" s="489" t="s">
        <v>597</v>
      </c>
      <c r="M264" s="882" t="s">
        <v>28</v>
      </c>
      <c r="N264" s="489" t="s">
        <v>611</v>
      </c>
      <c r="O264" s="898" t="s">
        <v>139</v>
      </c>
      <c r="P264" s="917">
        <v>44926</v>
      </c>
      <c r="Q264" s="917">
        <v>44957</v>
      </c>
      <c r="R264" s="915">
        <v>328600</v>
      </c>
      <c r="S264" s="915">
        <v>328600</v>
      </c>
      <c r="T264" s="916"/>
      <c r="U264" s="916"/>
      <c r="V264" s="916"/>
      <c r="W264" s="974"/>
    </row>
    <row r="265" spans="1:23" ht="12.75" x14ac:dyDescent="0.2">
      <c r="A265" s="85">
        <v>1136</v>
      </c>
      <c r="B265" s="963">
        <v>255</v>
      </c>
      <c r="C265" s="882">
        <v>7</v>
      </c>
      <c r="D265" s="882" t="s">
        <v>25</v>
      </c>
      <c r="E265" s="882">
        <v>3541</v>
      </c>
      <c r="F265" s="882">
        <v>5221</v>
      </c>
      <c r="G265" s="882" t="s">
        <v>25</v>
      </c>
      <c r="H265" s="882">
        <v>1136</v>
      </c>
      <c r="I265" s="882" t="s">
        <v>368</v>
      </c>
      <c r="J265" s="882">
        <v>203</v>
      </c>
      <c r="K265" s="711">
        <v>60557621</v>
      </c>
      <c r="L265" s="489" t="s">
        <v>597</v>
      </c>
      <c r="M265" s="882" t="s">
        <v>28</v>
      </c>
      <c r="N265" s="489" t="s">
        <v>612</v>
      </c>
      <c r="O265" s="898" t="s">
        <v>139</v>
      </c>
      <c r="P265" s="917">
        <v>44926</v>
      </c>
      <c r="Q265" s="917">
        <v>44957</v>
      </c>
      <c r="R265" s="915">
        <v>608600</v>
      </c>
      <c r="S265" s="915">
        <v>608600</v>
      </c>
      <c r="T265" s="916"/>
      <c r="U265" s="916"/>
      <c r="V265" s="916"/>
      <c r="W265" s="974"/>
    </row>
    <row r="266" spans="1:23" ht="25.5" x14ac:dyDescent="0.2">
      <c r="A266" s="85">
        <v>1368</v>
      </c>
      <c r="B266" s="963">
        <v>256</v>
      </c>
      <c r="C266" s="882" t="s">
        <v>613</v>
      </c>
      <c r="D266" s="882" t="s">
        <v>25</v>
      </c>
      <c r="E266" s="882" t="s">
        <v>579</v>
      </c>
      <c r="F266" s="882" t="s">
        <v>563</v>
      </c>
      <c r="G266" s="882" t="s">
        <v>25</v>
      </c>
      <c r="H266" s="882">
        <v>1368</v>
      </c>
      <c r="I266" s="882" t="s">
        <v>368</v>
      </c>
      <c r="J266" s="882">
        <v>203</v>
      </c>
      <c r="K266" s="711">
        <v>26235064</v>
      </c>
      <c r="L266" s="489" t="s">
        <v>614</v>
      </c>
      <c r="M266" s="882" t="s">
        <v>28</v>
      </c>
      <c r="N266" s="489" t="s">
        <v>615</v>
      </c>
      <c r="O266" s="898" t="s">
        <v>139</v>
      </c>
      <c r="P266" s="917">
        <v>44926</v>
      </c>
      <c r="Q266" s="917">
        <v>44957</v>
      </c>
      <c r="R266" s="915">
        <v>97000</v>
      </c>
      <c r="S266" s="915">
        <v>97000</v>
      </c>
      <c r="T266" s="916"/>
      <c r="U266" s="916"/>
      <c r="V266" s="916"/>
      <c r="W266" s="974"/>
    </row>
    <row r="267" spans="1:23" ht="25.5" x14ac:dyDescent="0.2">
      <c r="A267" s="85">
        <v>0</v>
      </c>
      <c r="B267" s="963">
        <v>257</v>
      </c>
      <c r="C267" s="882">
        <v>13</v>
      </c>
      <c r="D267" s="882" t="s">
        <v>25</v>
      </c>
      <c r="E267" s="882">
        <v>3315</v>
      </c>
      <c r="F267" s="882">
        <v>5221</v>
      </c>
      <c r="G267" s="882" t="s">
        <v>25</v>
      </c>
      <c r="H267" s="882">
        <v>1374</v>
      </c>
      <c r="I267" s="882" t="s">
        <v>616</v>
      </c>
      <c r="J267" s="882">
        <v>203</v>
      </c>
      <c r="K267" s="711" t="s">
        <v>617</v>
      </c>
      <c r="L267" s="489" t="s">
        <v>618</v>
      </c>
      <c r="M267" s="882" t="s">
        <v>28</v>
      </c>
      <c r="N267" s="489" t="s">
        <v>619</v>
      </c>
      <c r="O267" s="898" t="s">
        <v>139</v>
      </c>
      <c r="P267" s="917">
        <v>44926</v>
      </c>
      <c r="Q267" s="917">
        <v>44957</v>
      </c>
      <c r="R267" s="915">
        <v>500000</v>
      </c>
      <c r="S267" s="915">
        <v>500000</v>
      </c>
      <c r="T267" s="916"/>
      <c r="U267" s="916"/>
      <c r="V267" s="916"/>
      <c r="W267" s="974"/>
    </row>
    <row r="268" spans="1:23" ht="25.5" x14ac:dyDescent="0.2">
      <c r="A268" s="85">
        <v>1697</v>
      </c>
      <c r="B268" s="963">
        <v>258</v>
      </c>
      <c r="C268" s="882">
        <v>5</v>
      </c>
      <c r="D268" s="882" t="s">
        <v>25</v>
      </c>
      <c r="E268" s="882">
        <v>1019</v>
      </c>
      <c r="F268" s="882">
        <v>5221</v>
      </c>
      <c r="G268" s="882" t="s">
        <v>25</v>
      </c>
      <c r="H268" s="882">
        <v>1697</v>
      </c>
      <c r="I268" s="882" t="s">
        <v>368</v>
      </c>
      <c r="J268" s="882">
        <v>203</v>
      </c>
      <c r="K268" s="711" t="s">
        <v>590</v>
      </c>
      <c r="L268" s="489" t="s">
        <v>620</v>
      </c>
      <c r="M268" s="882" t="s">
        <v>28</v>
      </c>
      <c r="N268" s="489" t="s">
        <v>621</v>
      </c>
      <c r="O268" s="898" t="s">
        <v>139</v>
      </c>
      <c r="P268" s="917">
        <v>44865</v>
      </c>
      <c r="Q268" s="917">
        <v>44865</v>
      </c>
      <c r="R268" s="915">
        <v>97000</v>
      </c>
      <c r="S268" s="915">
        <v>97000</v>
      </c>
      <c r="T268" s="916"/>
      <c r="U268" s="916"/>
      <c r="V268" s="916"/>
      <c r="W268" s="974"/>
    </row>
    <row r="269" spans="1:23" ht="12.75" x14ac:dyDescent="0.2">
      <c r="A269" s="85">
        <v>0</v>
      </c>
      <c r="B269" s="963">
        <v>259</v>
      </c>
      <c r="C269" s="882">
        <v>5</v>
      </c>
      <c r="D269" s="882" t="s">
        <v>25</v>
      </c>
      <c r="E269" s="882">
        <v>2219</v>
      </c>
      <c r="F269" s="882">
        <v>5221</v>
      </c>
      <c r="G269" s="882" t="s">
        <v>25</v>
      </c>
      <c r="H269" s="882">
        <v>1231</v>
      </c>
      <c r="I269" s="882" t="s">
        <v>368</v>
      </c>
      <c r="J269" s="882">
        <v>203</v>
      </c>
      <c r="K269" s="711" t="s">
        <v>590</v>
      </c>
      <c r="L269" s="489" t="s">
        <v>591</v>
      </c>
      <c r="M269" s="882" t="s">
        <v>28</v>
      </c>
      <c r="N269" s="489" t="s">
        <v>622</v>
      </c>
      <c r="O269" s="898" t="s">
        <v>139</v>
      </c>
      <c r="P269" s="917">
        <v>44926</v>
      </c>
      <c r="Q269" s="917">
        <v>44957</v>
      </c>
      <c r="R269" s="915">
        <v>300000</v>
      </c>
      <c r="S269" s="915">
        <v>300000</v>
      </c>
      <c r="T269" s="916"/>
      <c r="U269" s="916"/>
      <c r="V269" s="916"/>
      <c r="W269" s="974"/>
    </row>
    <row r="270" spans="1:23" ht="25.5" x14ac:dyDescent="0.2">
      <c r="A270" s="85">
        <v>0</v>
      </c>
      <c r="B270" s="963">
        <v>260</v>
      </c>
      <c r="C270" s="882">
        <v>9</v>
      </c>
      <c r="D270" s="882" t="s">
        <v>25</v>
      </c>
      <c r="E270" s="882">
        <v>2231</v>
      </c>
      <c r="F270" s="882" t="s">
        <v>623</v>
      </c>
      <c r="G270" s="882" t="s">
        <v>25</v>
      </c>
      <c r="H270" s="882">
        <v>1021</v>
      </c>
      <c r="I270" s="882" t="s">
        <v>368</v>
      </c>
      <c r="J270" s="882">
        <v>518</v>
      </c>
      <c r="K270" s="711" t="s">
        <v>624</v>
      </c>
      <c r="L270" s="489" t="s">
        <v>625</v>
      </c>
      <c r="M270" s="882" t="s">
        <v>89</v>
      </c>
      <c r="N270" s="489" t="s">
        <v>626</v>
      </c>
      <c r="O270" s="898" t="s">
        <v>139</v>
      </c>
      <c r="P270" s="917">
        <v>44926</v>
      </c>
      <c r="Q270" s="917">
        <v>44957</v>
      </c>
      <c r="R270" s="915">
        <v>1000000</v>
      </c>
      <c r="S270" s="915">
        <v>1000000</v>
      </c>
      <c r="T270" s="916"/>
      <c r="U270" s="916"/>
      <c r="V270" s="916"/>
      <c r="W270" s="974"/>
    </row>
    <row r="271" spans="1:23" ht="12.75" x14ac:dyDescent="0.2">
      <c r="A271" s="85">
        <v>1294</v>
      </c>
      <c r="B271" s="963">
        <v>261</v>
      </c>
      <c r="C271" s="882">
        <v>20</v>
      </c>
      <c r="D271" s="882" t="s">
        <v>25</v>
      </c>
      <c r="E271" s="882">
        <v>4399</v>
      </c>
      <c r="F271" s="882">
        <v>5221</v>
      </c>
      <c r="G271" s="882" t="s">
        <v>25</v>
      </c>
      <c r="H271" s="882">
        <v>1294</v>
      </c>
      <c r="I271" s="882" t="s">
        <v>627</v>
      </c>
      <c r="J271" s="882">
        <v>203</v>
      </c>
      <c r="K271" s="711" t="s">
        <v>458</v>
      </c>
      <c r="L271" s="489" t="s">
        <v>459</v>
      </c>
      <c r="M271" s="882" t="s">
        <v>28</v>
      </c>
      <c r="N271" s="489" t="s">
        <v>628</v>
      </c>
      <c r="O271" s="898" t="s">
        <v>139</v>
      </c>
      <c r="P271" s="917">
        <v>44926</v>
      </c>
      <c r="Q271" s="917">
        <v>44957</v>
      </c>
      <c r="R271" s="915">
        <v>46000</v>
      </c>
      <c r="S271" s="921">
        <v>46000</v>
      </c>
      <c r="T271" s="916"/>
      <c r="U271" s="916"/>
      <c r="V271" s="916"/>
      <c r="W271" s="974"/>
    </row>
    <row r="272" spans="1:23" ht="51" x14ac:dyDescent="0.2">
      <c r="A272" s="85">
        <v>1294</v>
      </c>
      <c r="B272" s="963">
        <v>262</v>
      </c>
      <c r="C272" s="882">
        <v>20</v>
      </c>
      <c r="D272" s="882" t="s">
        <v>25</v>
      </c>
      <c r="E272" s="882">
        <v>4399</v>
      </c>
      <c r="F272" s="882">
        <v>5221</v>
      </c>
      <c r="G272" s="882" t="s">
        <v>25</v>
      </c>
      <c r="H272" s="882">
        <v>1294</v>
      </c>
      <c r="I272" s="882" t="s">
        <v>627</v>
      </c>
      <c r="J272" s="882">
        <v>999</v>
      </c>
      <c r="K272" s="711" t="s">
        <v>629</v>
      </c>
      <c r="L272" s="489" t="s">
        <v>630</v>
      </c>
      <c r="M272" s="882" t="s">
        <v>631</v>
      </c>
      <c r="N272" s="489" t="s">
        <v>6714</v>
      </c>
      <c r="O272" s="898" t="s">
        <v>139</v>
      </c>
      <c r="P272" s="917">
        <v>44926</v>
      </c>
      <c r="Q272" s="917">
        <v>44957</v>
      </c>
      <c r="R272" s="915">
        <v>62000</v>
      </c>
      <c r="S272" s="921">
        <v>61939</v>
      </c>
      <c r="T272" s="921">
        <v>61</v>
      </c>
      <c r="U272" s="921"/>
      <c r="V272" s="921">
        <v>61</v>
      </c>
      <c r="W272" s="982"/>
    </row>
    <row r="273" spans="1:27" ht="12.75" x14ac:dyDescent="0.2">
      <c r="A273" s="85">
        <v>1294</v>
      </c>
      <c r="B273" s="963">
        <v>263</v>
      </c>
      <c r="C273" s="882">
        <v>20</v>
      </c>
      <c r="D273" s="882" t="s">
        <v>25</v>
      </c>
      <c r="E273" s="882">
        <v>4399</v>
      </c>
      <c r="F273" s="882">
        <v>5221</v>
      </c>
      <c r="G273" s="882" t="s">
        <v>25</v>
      </c>
      <c r="H273" s="882">
        <v>1294</v>
      </c>
      <c r="I273" s="882" t="s">
        <v>368</v>
      </c>
      <c r="J273" s="882">
        <v>518</v>
      </c>
      <c r="K273" s="711">
        <v>29369266</v>
      </c>
      <c r="L273" s="489" t="s">
        <v>423</v>
      </c>
      <c r="M273" s="882" t="s">
        <v>424</v>
      </c>
      <c r="N273" s="489" t="s">
        <v>632</v>
      </c>
      <c r="O273" s="898" t="s">
        <v>139</v>
      </c>
      <c r="P273" s="917">
        <v>44926</v>
      </c>
      <c r="Q273" s="917">
        <v>44957</v>
      </c>
      <c r="R273" s="915">
        <v>78000</v>
      </c>
      <c r="S273" s="983">
        <v>63880</v>
      </c>
      <c r="T273" s="983">
        <v>14120</v>
      </c>
      <c r="U273" s="983"/>
      <c r="V273" s="983">
        <v>14120</v>
      </c>
      <c r="W273" s="982"/>
    </row>
    <row r="274" spans="1:27" ht="12.75" x14ac:dyDescent="0.2">
      <c r="A274" s="85">
        <v>1719</v>
      </c>
      <c r="B274" s="963">
        <v>264</v>
      </c>
      <c r="C274" s="882">
        <v>20</v>
      </c>
      <c r="D274" s="882" t="s">
        <v>25</v>
      </c>
      <c r="E274" s="882">
        <v>4339</v>
      </c>
      <c r="F274" s="882">
        <v>5221</v>
      </c>
      <c r="G274" s="882" t="s">
        <v>25</v>
      </c>
      <c r="H274" s="882">
        <v>1719</v>
      </c>
      <c r="I274" s="882" t="s">
        <v>368</v>
      </c>
      <c r="J274" s="882">
        <v>518</v>
      </c>
      <c r="K274" s="711">
        <v>29369266</v>
      </c>
      <c r="L274" s="489" t="s">
        <v>423</v>
      </c>
      <c r="M274" s="882" t="s">
        <v>424</v>
      </c>
      <c r="N274" s="489" t="s">
        <v>633</v>
      </c>
      <c r="O274" s="898" t="s">
        <v>139</v>
      </c>
      <c r="P274" s="917">
        <v>44926</v>
      </c>
      <c r="Q274" s="917">
        <v>44967</v>
      </c>
      <c r="R274" s="915">
        <v>49000</v>
      </c>
      <c r="S274" s="921">
        <v>45121</v>
      </c>
      <c r="T274" s="921">
        <v>3879</v>
      </c>
      <c r="U274" s="921"/>
      <c r="V274" s="921">
        <v>3879</v>
      </c>
      <c r="W274" s="982"/>
    </row>
    <row r="275" spans="1:27" ht="12.75" x14ac:dyDescent="0.2">
      <c r="A275" s="85">
        <v>1719</v>
      </c>
      <c r="B275" s="963">
        <v>265</v>
      </c>
      <c r="C275" s="882">
        <v>20</v>
      </c>
      <c r="D275" s="882" t="s">
        <v>25</v>
      </c>
      <c r="E275" s="882">
        <v>4339</v>
      </c>
      <c r="F275" s="882">
        <v>5221</v>
      </c>
      <c r="G275" s="882" t="s">
        <v>25</v>
      </c>
      <c r="H275" s="882">
        <v>1719</v>
      </c>
      <c r="I275" s="882" t="s">
        <v>519</v>
      </c>
      <c r="J275" s="882">
        <v>203</v>
      </c>
      <c r="K275" s="711">
        <v>26606518</v>
      </c>
      <c r="L275" s="489" t="s">
        <v>455</v>
      </c>
      <c r="M275" s="882" t="s">
        <v>28</v>
      </c>
      <c r="N275" s="489" t="s">
        <v>634</v>
      </c>
      <c r="O275" s="898" t="s">
        <v>139</v>
      </c>
      <c r="P275" s="917">
        <v>44926</v>
      </c>
      <c r="Q275" s="917">
        <v>44957</v>
      </c>
      <c r="R275" s="915">
        <v>46000</v>
      </c>
      <c r="S275" s="921">
        <v>46000</v>
      </c>
      <c r="T275" s="916"/>
      <c r="U275" s="916"/>
      <c r="V275" s="916"/>
      <c r="W275" s="974"/>
    </row>
    <row r="276" spans="1:27" ht="12.75" x14ac:dyDescent="0.2">
      <c r="A276" s="85">
        <v>0</v>
      </c>
      <c r="B276" s="963">
        <v>266</v>
      </c>
      <c r="C276" s="882">
        <v>20</v>
      </c>
      <c r="D276" s="882" t="s">
        <v>25</v>
      </c>
      <c r="E276" s="882">
        <v>4319</v>
      </c>
      <c r="F276" s="882">
        <v>5221</v>
      </c>
      <c r="G276" s="882" t="s">
        <v>25</v>
      </c>
      <c r="H276" s="882">
        <v>1003</v>
      </c>
      <c r="I276" s="882" t="s">
        <v>519</v>
      </c>
      <c r="J276" s="882">
        <v>203</v>
      </c>
      <c r="K276" s="711" t="s">
        <v>635</v>
      </c>
      <c r="L276" s="489" t="s">
        <v>455</v>
      </c>
      <c r="M276" s="882" t="s">
        <v>28</v>
      </c>
      <c r="N276" s="489" t="s">
        <v>636</v>
      </c>
      <c r="O276" s="898" t="s">
        <v>139</v>
      </c>
      <c r="P276" s="917">
        <v>44926</v>
      </c>
      <c r="Q276" s="917">
        <v>44957</v>
      </c>
      <c r="R276" s="915">
        <v>135000</v>
      </c>
      <c r="S276" s="921">
        <v>135000</v>
      </c>
      <c r="T276" s="916"/>
      <c r="U276" s="916"/>
      <c r="V276" s="916"/>
      <c r="W276" s="974"/>
    </row>
    <row r="277" spans="1:27" ht="12.75" x14ac:dyDescent="0.2">
      <c r="A277" s="85">
        <v>0</v>
      </c>
      <c r="B277" s="963">
        <v>267</v>
      </c>
      <c r="C277" s="882">
        <v>20</v>
      </c>
      <c r="D277" s="882" t="s">
        <v>25</v>
      </c>
      <c r="E277" s="882">
        <v>4319</v>
      </c>
      <c r="F277" s="882">
        <v>5221</v>
      </c>
      <c r="G277" s="882" t="s">
        <v>25</v>
      </c>
      <c r="H277" s="882">
        <v>1003</v>
      </c>
      <c r="I277" s="882" t="s">
        <v>519</v>
      </c>
      <c r="J277" s="882">
        <v>203</v>
      </c>
      <c r="K277" s="711">
        <v>26606518</v>
      </c>
      <c r="L277" s="489" t="s">
        <v>455</v>
      </c>
      <c r="M277" s="882" t="s">
        <v>28</v>
      </c>
      <c r="N277" s="489" t="s">
        <v>637</v>
      </c>
      <c r="O277" s="898" t="s">
        <v>139</v>
      </c>
      <c r="P277" s="917">
        <v>44926</v>
      </c>
      <c r="Q277" s="917">
        <v>44957</v>
      </c>
      <c r="R277" s="915">
        <v>87000</v>
      </c>
      <c r="S277" s="921">
        <v>87000</v>
      </c>
      <c r="T277" s="916"/>
      <c r="U277" s="916"/>
      <c r="V277" s="916"/>
      <c r="W277" s="974"/>
    </row>
    <row r="278" spans="1:27" ht="25.5" x14ac:dyDescent="0.2">
      <c r="A278" s="85">
        <v>1220</v>
      </c>
      <c r="B278" s="963">
        <v>268</v>
      </c>
      <c r="C278" s="882">
        <v>8</v>
      </c>
      <c r="D278" s="882" t="s">
        <v>25</v>
      </c>
      <c r="E278" s="882">
        <v>3545</v>
      </c>
      <c r="F278" s="882">
        <v>5221</v>
      </c>
      <c r="G278" s="882" t="s">
        <v>25</v>
      </c>
      <c r="H278" s="882">
        <v>1220</v>
      </c>
      <c r="I278" s="882" t="s">
        <v>519</v>
      </c>
      <c r="J278" s="882">
        <v>999</v>
      </c>
      <c r="K278" s="711" t="s">
        <v>629</v>
      </c>
      <c r="L278" s="489" t="s">
        <v>638</v>
      </c>
      <c r="M278" s="882" t="s">
        <v>639</v>
      </c>
      <c r="N278" s="489" t="s">
        <v>640</v>
      </c>
      <c r="O278" s="898" t="s">
        <v>139</v>
      </c>
      <c r="P278" s="917">
        <v>44926</v>
      </c>
      <c r="Q278" s="917">
        <v>44957</v>
      </c>
      <c r="R278" s="915">
        <v>2400000</v>
      </c>
      <c r="S278" s="915">
        <v>2385641</v>
      </c>
      <c r="T278" s="915">
        <v>14359</v>
      </c>
      <c r="U278" s="915"/>
      <c r="V278" s="915">
        <v>14359</v>
      </c>
      <c r="W278" s="1172"/>
    </row>
    <row r="279" spans="1:27" ht="12.75" x14ac:dyDescent="0.2">
      <c r="A279" s="85">
        <v>1220</v>
      </c>
      <c r="B279" s="963">
        <v>269</v>
      </c>
      <c r="C279" s="882">
        <v>8</v>
      </c>
      <c r="D279" s="882" t="s">
        <v>25</v>
      </c>
      <c r="E279" s="882">
        <v>3545</v>
      </c>
      <c r="F279" s="882">
        <v>5221</v>
      </c>
      <c r="G279" s="882" t="s">
        <v>25</v>
      </c>
      <c r="H279" s="882">
        <v>1220</v>
      </c>
      <c r="I279" s="882" t="s">
        <v>368</v>
      </c>
      <c r="J279" s="882">
        <v>203</v>
      </c>
      <c r="K279" s="711" t="s">
        <v>641</v>
      </c>
      <c r="L279" s="489" t="s">
        <v>396</v>
      </c>
      <c r="M279" s="882" t="s">
        <v>642</v>
      </c>
      <c r="N279" s="489" t="s">
        <v>643</v>
      </c>
      <c r="O279" s="898" t="s">
        <v>139</v>
      </c>
      <c r="P279" s="917">
        <v>44926</v>
      </c>
      <c r="Q279" s="917">
        <v>44957</v>
      </c>
      <c r="R279" s="915">
        <v>670000</v>
      </c>
      <c r="S279" s="915">
        <v>670000</v>
      </c>
      <c r="T279" s="916"/>
      <c r="U279" s="916"/>
      <c r="V279" s="916"/>
      <c r="W279" s="974"/>
    </row>
    <row r="280" spans="1:27" ht="12.75" x14ac:dyDescent="0.2">
      <c r="A280" s="85">
        <v>1135</v>
      </c>
      <c r="B280" s="963">
        <v>270</v>
      </c>
      <c r="C280" s="882">
        <v>8</v>
      </c>
      <c r="D280" s="882" t="s">
        <v>25</v>
      </c>
      <c r="E280" s="882">
        <v>3525</v>
      </c>
      <c r="F280" s="882">
        <v>5221</v>
      </c>
      <c r="G280" s="882" t="s">
        <v>25</v>
      </c>
      <c r="H280" s="882">
        <v>1135</v>
      </c>
      <c r="I280" s="882" t="s">
        <v>368</v>
      </c>
      <c r="J280" s="882">
        <v>203</v>
      </c>
      <c r="K280" s="711">
        <v>26604582</v>
      </c>
      <c r="L280" s="489" t="s">
        <v>396</v>
      </c>
      <c r="M280" s="882" t="s">
        <v>642</v>
      </c>
      <c r="N280" s="489" t="s">
        <v>644</v>
      </c>
      <c r="O280" s="898" t="s">
        <v>139</v>
      </c>
      <c r="P280" s="917">
        <v>44926</v>
      </c>
      <c r="Q280" s="917">
        <v>44957</v>
      </c>
      <c r="R280" s="915">
        <v>455000</v>
      </c>
      <c r="S280" s="915">
        <v>455000</v>
      </c>
      <c r="T280" s="916"/>
      <c r="U280" s="916"/>
      <c r="V280" s="916"/>
      <c r="W280" s="974"/>
    </row>
    <row r="281" spans="1:27" ht="25.5" x14ac:dyDescent="0.2">
      <c r="A281" s="85">
        <v>0</v>
      </c>
      <c r="B281" s="963">
        <v>271</v>
      </c>
      <c r="C281" s="882">
        <v>14</v>
      </c>
      <c r="D281" s="882" t="s">
        <v>25</v>
      </c>
      <c r="E281" s="882">
        <v>3429</v>
      </c>
      <c r="F281" s="882">
        <v>5221</v>
      </c>
      <c r="G281" s="882" t="s">
        <v>25</v>
      </c>
      <c r="H281" s="882">
        <v>1269</v>
      </c>
      <c r="I281" s="882" t="s">
        <v>368</v>
      </c>
      <c r="J281" s="882">
        <v>404</v>
      </c>
      <c r="K281" s="711" t="s">
        <v>645</v>
      </c>
      <c r="L281" s="489" t="s">
        <v>646</v>
      </c>
      <c r="M281" s="882" t="s">
        <v>74</v>
      </c>
      <c r="N281" s="489" t="s">
        <v>647</v>
      </c>
      <c r="O281" s="898" t="s">
        <v>139</v>
      </c>
      <c r="P281" s="917">
        <v>44926</v>
      </c>
      <c r="Q281" s="917">
        <v>44957</v>
      </c>
      <c r="R281" s="915">
        <v>1000000</v>
      </c>
      <c r="S281" s="921">
        <v>999991.55</v>
      </c>
      <c r="T281" s="921">
        <v>8.4499999999999993</v>
      </c>
      <c r="U281" s="921"/>
      <c r="V281" s="921">
        <v>8.4499999999999993</v>
      </c>
      <c r="W281" s="982"/>
    </row>
    <row r="282" spans="1:27" ht="12.75" x14ac:dyDescent="0.2">
      <c r="A282" s="89">
        <v>0</v>
      </c>
      <c r="B282" s="963">
        <v>272</v>
      </c>
      <c r="C282" s="898">
        <v>20</v>
      </c>
      <c r="D282" s="882" t="s">
        <v>25</v>
      </c>
      <c r="E282" s="898">
        <v>4339</v>
      </c>
      <c r="F282" s="898">
        <v>5221</v>
      </c>
      <c r="G282" s="882" t="s">
        <v>25</v>
      </c>
      <c r="H282" s="928">
        <v>1774</v>
      </c>
      <c r="I282" s="898" t="s">
        <v>519</v>
      </c>
      <c r="J282" s="898">
        <v>321</v>
      </c>
      <c r="K282" s="1043" t="s">
        <v>648</v>
      </c>
      <c r="L282" s="929" t="s">
        <v>649</v>
      </c>
      <c r="M282" s="898" t="s">
        <v>650</v>
      </c>
      <c r="N282" s="930" t="s">
        <v>651</v>
      </c>
      <c r="O282" s="906" t="s">
        <v>652</v>
      </c>
      <c r="P282" s="931">
        <v>44926</v>
      </c>
      <c r="Q282" s="931">
        <v>44957</v>
      </c>
      <c r="R282" s="915">
        <v>170000</v>
      </c>
      <c r="S282" s="915">
        <v>170000</v>
      </c>
      <c r="T282" s="916"/>
      <c r="U282" s="916"/>
      <c r="V282" s="916"/>
      <c r="W282" s="974"/>
    </row>
    <row r="283" spans="1:27" ht="25.5" x14ac:dyDescent="0.2">
      <c r="A283" s="89">
        <v>0</v>
      </c>
      <c r="B283" s="963">
        <v>273</v>
      </c>
      <c r="C283" s="898">
        <v>20</v>
      </c>
      <c r="D283" s="882" t="s">
        <v>25</v>
      </c>
      <c r="E283" s="898">
        <v>4339</v>
      </c>
      <c r="F283" s="898">
        <v>5221</v>
      </c>
      <c r="G283" s="882" t="s">
        <v>25</v>
      </c>
      <c r="H283" s="928">
        <v>1774</v>
      </c>
      <c r="I283" s="898" t="s">
        <v>375</v>
      </c>
      <c r="J283" s="898">
        <v>999</v>
      </c>
      <c r="K283" s="1043" t="s">
        <v>653</v>
      </c>
      <c r="L283" s="929" t="s">
        <v>654</v>
      </c>
      <c r="M283" s="898" t="s">
        <v>655</v>
      </c>
      <c r="N283" s="930" t="s">
        <v>656</v>
      </c>
      <c r="O283" s="906" t="s">
        <v>652</v>
      </c>
      <c r="P283" s="931">
        <v>44895</v>
      </c>
      <c r="Q283" s="931">
        <v>44926</v>
      </c>
      <c r="R283" s="915">
        <v>150000</v>
      </c>
      <c r="S283" s="915">
        <v>150000</v>
      </c>
      <c r="T283" s="916"/>
      <c r="U283" s="916"/>
      <c r="V283" s="916"/>
      <c r="W283" s="974"/>
    </row>
    <row r="284" spans="1:27" s="50" customFormat="1" ht="27" customHeight="1" x14ac:dyDescent="0.2">
      <c r="A284" s="89">
        <v>0</v>
      </c>
      <c r="B284" s="963">
        <v>274</v>
      </c>
      <c r="C284" s="898">
        <v>14</v>
      </c>
      <c r="D284" s="882" t="s">
        <v>25</v>
      </c>
      <c r="E284" s="898">
        <v>3299</v>
      </c>
      <c r="F284" s="898">
        <v>5221</v>
      </c>
      <c r="G284" s="882" t="s">
        <v>25</v>
      </c>
      <c r="H284" s="928">
        <v>1003</v>
      </c>
      <c r="I284" s="898" t="s">
        <v>524</v>
      </c>
      <c r="J284" s="898">
        <v>999</v>
      </c>
      <c r="K284" s="1043">
        <v>25228633</v>
      </c>
      <c r="L284" s="929" t="s">
        <v>657</v>
      </c>
      <c r="M284" s="898" t="s">
        <v>658</v>
      </c>
      <c r="N284" s="930" t="s">
        <v>659</v>
      </c>
      <c r="O284" s="906" t="s">
        <v>191</v>
      </c>
      <c r="P284" s="931">
        <v>44926</v>
      </c>
      <c r="Q284" s="931">
        <v>44957</v>
      </c>
      <c r="R284" s="915">
        <v>25000</v>
      </c>
      <c r="S284" s="915">
        <v>25000</v>
      </c>
      <c r="T284" s="918"/>
      <c r="U284" s="918"/>
      <c r="V284" s="918"/>
      <c r="W284" s="981"/>
      <c r="X284" s="49"/>
      <c r="Y284" s="49"/>
      <c r="Z284" s="49"/>
      <c r="AA284" s="49"/>
    </row>
    <row r="285" spans="1:27" ht="25.5" x14ac:dyDescent="0.2">
      <c r="A285" s="85">
        <v>0</v>
      </c>
      <c r="B285" s="963">
        <v>275</v>
      </c>
      <c r="C285" s="882">
        <v>9</v>
      </c>
      <c r="D285" s="882" t="s">
        <v>25</v>
      </c>
      <c r="E285" s="882">
        <v>2231</v>
      </c>
      <c r="F285" s="882">
        <v>5221</v>
      </c>
      <c r="G285" s="882" t="s">
        <v>25</v>
      </c>
      <c r="H285" s="882">
        <v>1021</v>
      </c>
      <c r="I285" s="882" t="s">
        <v>368</v>
      </c>
      <c r="J285" s="882">
        <v>518</v>
      </c>
      <c r="K285" s="1043" t="s">
        <v>624</v>
      </c>
      <c r="L285" s="922" t="s">
        <v>625</v>
      </c>
      <c r="M285" s="882" t="s">
        <v>89</v>
      </c>
      <c r="N285" s="922" t="s">
        <v>660</v>
      </c>
      <c r="O285" s="898" t="s">
        <v>201</v>
      </c>
      <c r="P285" s="917">
        <v>44926</v>
      </c>
      <c r="Q285" s="917">
        <v>44957</v>
      </c>
      <c r="R285" s="915">
        <v>180000</v>
      </c>
      <c r="S285" s="984">
        <v>171080</v>
      </c>
      <c r="T285" s="984">
        <v>8920</v>
      </c>
      <c r="U285" s="984">
        <v>8920</v>
      </c>
      <c r="V285" s="916"/>
      <c r="W285" s="974"/>
    </row>
    <row r="286" spans="1:27" ht="25.5" x14ac:dyDescent="0.2">
      <c r="A286" s="89">
        <v>0</v>
      </c>
      <c r="B286" s="963">
        <v>276</v>
      </c>
      <c r="C286" s="883">
        <v>20</v>
      </c>
      <c r="D286" s="882" t="s">
        <v>25</v>
      </c>
      <c r="E286" s="883">
        <v>4399</v>
      </c>
      <c r="F286" s="883">
        <v>5221</v>
      </c>
      <c r="G286" s="882" t="s">
        <v>25</v>
      </c>
      <c r="H286" s="883">
        <v>1003</v>
      </c>
      <c r="I286" s="882" t="s">
        <v>375</v>
      </c>
      <c r="J286" s="882">
        <v>203</v>
      </c>
      <c r="K286" s="711">
        <v>60554410</v>
      </c>
      <c r="L286" s="433" t="s">
        <v>661</v>
      </c>
      <c r="M286" s="882" t="s">
        <v>28</v>
      </c>
      <c r="N286" s="433" t="s">
        <v>662</v>
      </c>
      <c r="O286" s="882" t="s">
        <v>201</v>
      </c>
      <c r="P286" s="893">
        <v>44926</v>
      </c>
      <c r="Q286" s="893">
        <v>44957</v>
      </c>
      <c r="R286" s="913">
        <v>500000</v>
      </c>
      <c r="S286" s="913">
        <v>500000</v>
      </c>
      <c r="T286" s="916"/>
      <c r="U286" s="916"/>
      <c r="V286" s="916"/>
      <c r="W286" s="974"/>
    </row>
    <row r="287" spans="1:27" ht="25.5" x14ac:dyDescent="0.2">
      <c r="A287" s="85">
        <v>0</v>
      </c>
      <c r="B287" s="963">
        <v>277</v>
      </c>
      <c r="C287" s="882">
        <v>20</v>
      </c>
      <c r="D287" s="882" t="s">
        <v>25</v>
      </c>
      <c r="E287" s="882">
        <v>4399</v>
      </c>
      <c r="F287" s="882">
        <v>5221</v>
      </c>
      <c r="G287" s="882" t="s">
        <v>25</v>
      </c>
      <c r="H287" s="882">
        <v>1774</v>
      </c>
      <c r="I287" s="882" t="s">
        <v>375</v>
      </c>
      <c r="J287" s="882">
        <v>317</v>
      </c>
      <c r="K287" s="1043" t="s">
        <v>663</v>
      </c>
      <c r="L287" s="889" t="s">
        <v>664</v>
      </c>
      <c r="M287" s="882" t="s">
        <v>665</v>
      </c>
      <c r="N287" s="889" t="s">
        <v>666</v>
      </c>
      <c r="O287" s="882" t="s">
        <v>201</v>
      </c>
      <c r="P287" s="893">
        <v>44926</v>
      </c>
      <c r="Q287" s="893">
        <v>44957</v>
      </c>
      <c r="R287" s="915">
        <v>570000</v>
      </c>
      <c r="S287" s="915">
        <v>570000</v>
      </c>
      <c r="T287" s="916"/>
      <c r="U287" s="916"/>
      <c r="V287" s="916"/>
      <c r="W287" s="974"/>
    </row>
    <row r="288" spans="1:27" ht="12.75" x14ac:dyDescent="0.2">
      <c r="A288" s="89">
        <v>0</v>
      </c>
      <c r="B288" s="963">
        <v>278</v>
      </c>
      <c r="C288" s="905">
        <v>20</v>
      </c>
      <c r="D288" s="882" t="s">
        <v>25</v>
      </c>
      <c r="E288" s="905">
        <v>4399</v>
      </c>
      <c r="F288" s="905">
        <v>5221</v>
      </c>
      <c r="G288" s="882" t="s">
        <v>25</v>
      </c>
      <c r="H288" s="905">
        <v>1774</v>
      </c>
      <c r="I288" s="905" t="s">
        <v>368</v>
      </c>
      <c r="J288" s="905">
        <v>203</v>
      </c>
      <c r="K288" s="1044">
        <v>26976307</v>
      </c>
      <c r="L288" s="920" t="s">
        <v>511</v>
      </c>
      <c r="M288" s="905" t="s">
        <v>28</v>
      </c>
      <c r="N288" s="920" t="s">
        <v>667</v>
      </c>
      <c r="O288" s="882" t="s">
        <v>201</v>
      </c>
      <c r="P288" s="893">
        <v>44926</v>
      </c>
      <c r="Q288" s="907">
        <v>44957</v>
      </c>
      <c r="R288" s="985">
        <v>300000</v>
      </c>
      <c r="S288" s="985">
        <v>300000</v>
      </c>
      <c r="T288" s="916"/>
      <c r="U288" s="916"/>
      <c r="V288" s="916"/>
      <c r="W288" s="974"/>
    </row>
    <row r="289" spans="1:27" s="50" customFormat="1" ht="12.75" customHeight="1" x14ac:dyDescent="0.2">
      <c r="A289" s="90">
        <v>0</v>
      </c>
      <c r="B289" s="963">
        <v>279</v>
      </c>
      <c r="C289" s="882">
        <v>20</v>
      </c>
      <c r="D289" s="882" t="s">
        <v>25</v>
      </c>
      <c r="E289" s="882">
        <v>4399</v>
      </c>
      <c r="F289" s="882">
        <v>5221</v>
      </c>
      <c r="G289" s="882" t="s">
        <v>25</v>
      </c>
      <c r="H289" s="882">
        <v>1003</v>
      </c>
      <c r="I289" s="882" t="s">
        <v>519</v>
      </c>
      <c r="J289" s="882">
        <v>999</v>
      </c>
      <c r="K289" s="1043">
        <v>60446871</v>
      </c>
      <c r="L289" s="922" t="s">
        <v>668</v>
      </c>
      <c r="M289" s="882" t="s">
        <v>655</v>
      </c>
      <c r="N289" s="889" t="s">
        <v>669</v>
      </c>
      <c r="O289" s="883" t="s">
        <v>670</v>
      </c>
      <c r="P289" s="917">
        <v>44804</v>
      </c>
      <c r="Q289" s="917">
        <v>44834</v>
      </c>
      <c r="R289" s="915">
        <v>170000</v>
      </c>
      <c r="S289" s="915">
        <v>170000</v>
      </c>
      <c r="T289" s="918"/>
      <c r="U289" s="918"/>
      <c r="V289" s="918"/>
      <c r="W289" s="981"/>
      <c r="X289" s="49"/>
      <c r="Y289" s="49"/>
      <c r="Z289" s="49"/>
      <c r="AA289" s="49"/>
    </row>
    <row r="290" spans="1:27" s="50" customFormat="1" ht="12.75" customHeight="1" x14ac:dyDescent="0.2">
      <c r="A290" s="83">
        <v>0</v>
      </c>
      <c r="B290" s="963">
        <v>280</v>
      </c>
      <c r="C290" s="882">
        <v>5</v>
      </c>
      <c r="D290" s="882" t="s">
        <v>25</v>
      </c>
      <c r="E290" s="882">
        <v>3299</v>
      </c>
      <c r="F290" s="882">
        <v>5221</v>
      </c>
      <c r="G290" s="882" t="s">
        <v>25</v>
      </c>
      <c r="H290" s="882">
        <v>1003</v>
      </c>
      <c r="I290" s="898" t="s">
        <v>519</v>
      </c>
      <c r="J290" s="898">
        <v>999</v>
      </c>
      <c r="K290" s="975" t="s">
        <v>671</v>
      </c>
      <c r="L290" s="924" t="s">
        <v>672</v>
      </c>
      <c r="M290" s="898" t="s">
        <v>673</v>
      </c>
      <c r="N290" s="922" t="s">
        <v>674</v>
      </c>
      <c r="O290" s="883" t="s">
        <v>245</v>
      </c>
      <c r="P290" s="917">
        <v>44926</v>
      </c>
      <c r="Q290" s="917">
        <v>44957</v>
      </c>
      <c r="R290" s="521">
        <v>100000</v>
      </c>
      <c r="S290" s="521">
        <v>100000</v>
      </c>
      <c r="T290" s="918"/>
      <c r="U290" s="918"/>
      <c r="V290" s="918"/>
      <c r="W290" s="981"/>
      <c r="X290" s="49"/>
      <c r="Y290" s="49"/>
      <c r="Z290" s="49"/>
      <c r="AA290" s="49"/>
    </row>
    <row r="291" spans="1:27" s="50" customFormat="1" ht="12.75" customHeight="1" x14ac:dyDescent="0.2">
      <c r="A291" s="83">
        <v>0</v>
      </c>
      <c r="B291" s="963">
        <v>281</v>
      </c>
      <c r="C291" s="882">
        <v>14</v>
      </c>
      <c r="D291" s="883" t="s">
        <v>25</v>
      </c>
      <c r="E291" s="882">
        <v>3599</v>
      </c>
      <c r="F291" s="882">
        <v>5221</v>
      </c>
      <c r="G291" s="906" t="s">
        <v>25</v>
      </c>
      <c r="H291" s="882">
        <v>1003</v>
      </c>
      <c r="I291" s="898" t="s">
        <v>519</v>
      </c>
      <c r="J291" s="898">
        <v>203</v>
      </c>
      <c r="K291" s="975" t="s">
        <v>675</v>
      </c>
      <c r="L291" s="924" t="s">
        <v>676</v>
      </c>
      <c r="M291" s="898" t="s">
        <v>28</v>
      </c>
      <c r="N291" s="922" t="s">
        <v>677</v>
      </c>
      <c r="O291" s="883" t="s">
        <v>245</v>
      </c>
      <c r="P291" s="917">
        <v>44926</v>
      </c>
      <c r="Q291" s="917">
        <v>44957</v>
      </c>
      <c r="R291" s="521">
        <v>100000</v>
      </c>
      <c r="S291" s="521">
        <v>100000</v>
      </c>
      <c r="T291" s="918"/>
      <c r="U291" s="918"/>
      <c r="V291" s="918"/>
      <c r="W291" s="981"/>
      <c r="X291" s="49"/>
      <c r="Y291" s="49"/>
      <c r="Z291" s="49"/>
      <c r="AA291" s="49"/>
    </row>
    <row r="292" spans="1:27" s="50" customFormat="1" ht="12.75" customHeight="1" x14ac:dyDescent="0.2">
      <c r="A292" s="83">
        <v>0</v>
      </c>
      <c r="B292" s="963">
        <v>282</v>
      </c>
      <c r="C292" s="882">
        <v>14</v>
      </c>
      <c r="D292" s="883" t="s">
        <v>25</v>
      </c>
      <c r="E292" s="882">
        <v>3421</v>
      </c>
      <c r="F292" s="882">
        <v>5221</v>
      </c>
      <c r="G292" s="906" t="s">
        <v>25</v>
      </c>
      <c r="H292" s="882">
        <v>1938</v>
      </c>
      <c r="I292" s="898" t="s">
        <v>524</v>
      </c>
      <c r="J292" s="898">
        <v>203</v>
      </c>
      <c r="K292" s="975" t="s">
        <v>678</v>
      </c>
      <c r="L292" s="924" t="s">
        <v>679</v>
      </c>
      <c r="M292" s="898" t="s">
        <v>28</v>
      </c>
      <c r="N292" s="922" t="s">
        <v>680</v>
      </c>
      <c r="O292" s="883" t="s">
        <v>258</v>
      </c>
      <c r="P292" s="917">
        <v>44926</v>
      </c>
      <c r="Q292" s="917">
        <v>44957</v>
      </c>
      <c r="R292" s="521">
        <v>200000</v>
      </c>
      <c r="S292" s="918"/>
      <c r="T292" s="659">
        <v>200000</v>
      </c>
      <c r="U292" s="659">
        <v>200000</v>
      </c>
      <c r="V292" s="918"/>
      <c r="W292" s="981"/>
      <c r="X292" s="49"/>
      <c r="Y292" s="49"/>
      <c r="Z292" s="49"/>
      <c r="AA292" s="49"/>
    </row>
    <row r="293" spans="1:27" s="50" customFormat="1" ht="12.75" customHeight="1" x14ac:dyDescent="0.2">
      <c r="A293" s="83">
        <v>0</v>
      </c>
      <c r="B293" s="963">
        <v>283</v>
      </c>
      <c r="C293" s="882">
        <v>5</v>
      </c>
      <c r="D293" s="883" t="s">
        <v>25</v>
      </c>
      <c r="E293" s="882">
        <v>3900</v>
      </c>
      <c r="F293" s="882">
        <v>5221</v>
      </c>
      <c r="G293" s="906" t="s">
        <v>25</v>
      </c>
      <c r="H293" s="882">
        <v>1003</v>
      </c>
      <c r="I293" s="898" t="s">
        <v>519</v>
      </c>
      <c r="J293" s="898">
        <v>999</v>
      </c>
      <c r="K293" s="975" t="s">
        <v>681</v>
      </c>
      <c r="L293" s="924" t="s">
        <v>682</v>
      </c>
      <c r="M293" s="898" t="s">
        <v>32</v>
      </c>
      <c r="N293" s="922" t="s">
        <v>683</v>
      </c>
      <c r="O293" s="883" t="s">
        <v>684</v>
      </c>
      <c r="P293" s="917">
        <v>44926</v>
      </c>
      <c r="Q293" s="917">
        <v>44957</v>
      </c>
      <c r="R293" s="521">
        <v>70000</v>
      </c>
      <c r="S293" s="521">
        <v>70000</v>
      </c>
      <c r="T293" s="918"/>
      <c r="U293" s="918"/>
      <c r="V293" s="918"/>
      <c r="W293" s="981"/>
      <c r="X293" s="49"/>
      <c r="Y293" s="49"/>
      <c r="Z293" s="49"/>
      <c r="AA293" s="49"/>
    </row>
    <row r="294" spans="1:27" ht="25.5" x14ac:dyDescent="0.2">
      <c r="A294" s="85">
        <v>0</v>
      </c>
      <c r="B294" s="963">
        <v>284</v>
      </c>
      <c r="C294" s="882">
        <v>14</v>
      </c>
      <c r="D294" s="883" t="s">
        <v>25</v>
      </c>
      <c r="E294" s="883">
        <v>3900</v>
      </c>
      <c r="F294" s="882">
        <v>5221</v>
      </c>
      <c r="G294" s="883" t="s">
        <v>25</v>
      </c>
      <c r="H294" s="882">
        <v>1003</v>
      </c>
      <c r="I294" s="882" t="s">
        <v>375</v>
      </c>
      <c r="J294" s="882">
        <v>203</v>
      </c>
      <c r="K294" s="975" t="s">
        <v>685</v>
      </c>
      <c r="L294" s="922" t="s">
        <v>686</v>
      </c>
      <c r="M294" s="882" t="s">
        <v>28</v>
      </c>
      <c r="N294" s="889" t="s">
        <v>687</v>
      </c>
      <c r="O294" s="883" t="s">
        <v>272</v>
      </c>
      <c r="P294" s="917">
        <v>44926</v>
      </c>
      <c r="Q294" s="917">
        <v>44985</v>
      </c>
      <c r="R294" s="894">
        <v>200000</v>
      </c>
      <c r="S294" s="894">
        <v>200000</v>
      </c>
      <c r="T294" s="904"/>
      <c r="U294" s="904"/>
      <c r="V294" s="904"/>
      <c r="W294" s="1172"/>
    </row>
    <row r="295" spans="1:27" ht="25.5" x14ac:dyDescent="0.2">
      <c r="A295" s="85">
        <v>0</v>
      </c>
      <c r="B295" s="963">
        <v>285</v>
      </c>
      <c r="C295" s="882">
        <v>7</v>
      </c>
      <c r="D295" s="882" t="s">
        <v>25</v>
      </c>
      <c r="E295" s="882">
        <v>3419</v>
      </c>
      <c r="F295" s="882">
        <v>5221</v>
      </c>
      <c r="G295" s="882" t="s">
        <v>25</v>
      </c>
      <c r="H295" s="882">
        <v>1269</v>
      </c>
      <c r="I295" s="882" t="s">
        <v>688</v>
      </c>
      <c r="J295" s="923">
        <v>203</v>
      </c>
      <c r="K295" s="1043" t="s">
        <v>689</v>
      </c>
      <c r="L295" s="922" t="s">
        <v>690</v>
      </c>
      <c r="M295" s="882" t="s">
        <v>28</v>
      </c>
      <c r="N295" s="922" t="s">
        <v>691</v>
      </c>
      <c r="O295" s="882" t="s">
        <v>272</v>
      </c>
      <c r="P295" s="893">
        <v>45107</v>
      </c>
      <c r="Q295" s="893">
        <v>45169</v>
      </c>
      <c r="R295" s="521">
        <v>520000</v>
      </c>
      <c r="S295" s="915"/>
      <c r="T295" s="659">
        <v>520000</v>
      </c>
      <c r="U295" s="916"/>
      <c r="V295" s="916"/>
      <c r="W295" s="587">
        <v>520000</v>
      </c>
    </row>
    <row r="296" spans="1:27" ht="12.75" x14ac:dyDescent="0.2">
      <c r="A296" s="85">
        <v>1946</v>
      </c>
      <c r="B296" s="963">
        <v>286</v>
      </c>
      <c r="C296" s="948">
        <v>20</v>
      </c>
      <c r="D296" s="948" t="s">
        <v>25</v>
      </c>
      <c r="E296" s="948">
        <v>4351</v>
      </c>
      <c r="F296" s="948">
        <v>5221</v>
      </c>
      <c r="G296" s="948" t="s">
        <v>25</v>
      </c>
      <c r="H296" s="948">
        <v>1946</v>
      </c>
      <c r="I296" s="948" t="s">
        <v>446</v>
      </c>
      <c r="J296" s="948">
        <v>999</v>
      </c>
      <c r="K296" s="1046">
        <v>9903046</v>
      </c>
      <c r="L296" s="949" t="s">
        <v>692</v>
      </c>
      <c r="M296" s="962" t="s">
        <v>32</v>
      </c>
      <c r="N296" s="949" t="s">
        <v>693</v>
      </c>
      <c r="O296" s="883" t="s">
        <v>272</v>
      </c>
      <c r="P296" s="950">
        <v>44926</v>
      </c>
      <c r="Q296" s="951">
        <v>44957</v>
      </c>
      <c r="R296" s="952">
        <v>507160</v>
      </c>
      <c r="S296" s="952">
        <v>507160</v>
      </c>
      <c r="T296" s="916"/>
      <c r="U296" s="916"/>
      <c r="V296" s="916"/>
      <c r="W296" s="974"/>
    </row>
    <row r="297" spans="1:27" ht="25.5" x14ac:dyDescent="0.2">
      <c r="A297" s="85">
        <v>0</v>
      </c>
      <c r="B297" s="963">
        <v>287</v>
      </c>
      <c r="C297" s="882">
        <v>5</v>
      </c>
      <c r="D297" s="882" t="s">
        <v>25</v>
      </c>
      <c r="E297" s="882">
        <v>4342</v>
      </c>
      <c r="F297" s="882">
        <v>5221</v>
      </c>
      <c r="G297" s="882" t="s">
        <v>25</v>
      </c>
      <c r="H297" s="882">
        <v>1950</v>
      </c>
      <c r="I297" s="882" t="s">
        <v>694</v>
      </c>
      <c r="J297" s="882">
        <v>203</v>
      </c>
      <c r="K297" s="1043" t="s">
        <v>695</v>
      </c>
      <c r="L297" s="922" t="s">
        <v>696</v>
      </c>
      <c r="M297" s="882" t="s">
        <v>28</v>
      </c>
      <c r="N297" s="889" t="s">
        <v>697</v>
      </c>
      <c r="O297" s="882" t="s">
        <v>272</v>
      </c>
      <c r="P297" s="917">
        <v>45016</v>
      </c>
      <c r="Q297" s="917">
        <v>45046</v>
      </c>
      <c r="R297" s="915">
        <v>2600000</v>
      </c>
      <c r="S297" s="986"/>
      <c r="T297" s="986">
        <v>2600000</v>
      </c>
      <c r="U297" s="986"/>
      <c r="V297" s="986"/>
      <c r="W297" s="987">
        <v>2600000</v>
      </c>
    </row>
    <row r="298" spans="1:27" ht="25.5" x14ac:dyDescent="0.2">
      <c r="A298" s="85">
        <v>0</v>
      </c>
      <c r="B298" s="963">
        <v>288</v>
      </c>
      <c r="C298" s="882">
        <v>5</v>
      </c>
      <c r="D298" s="882" t="s">
        <v>25</v>
      </c>
      <c r="E298" s="882">
        <v>4342</v>
      </c>
      <c r="F298" s="882">
        <v>6321</v>
      </c>
      <c r="G298" s="882" t="s">
        <v>25</v>
      </c>
      <c r="H298" s="882">
        <v>1950</v>
      </c>
      <c r="I298" s="882" t="s">
        <v>694</v>
      </c>
      <c r="J298" s="882">
        <v>203</v>
      </c>
      <c r="K298" s="1043" t="s">
        <v>695</v>
      </c>
      <c r="L298" s="922" t="s">
        <v>696</v>
      </c>
      <c r="M298" s="882" t="s">
        <v>28</v>
      </c>
      <c r="N298" s="889" t="s">
        <v>697</v>
      </c>
      <c r="O298" s="883" t="s">
        <v>272</v>
      </c>
      <c r="P298" s="917">
        <v>45016</v>
      </c>
      <c r="Q298" s="917">
        <v>45046</v>
      </c>
      <c r="R298" s="915">
        <v>400000</v>
      </c>
      <c r="S298" s="942"/>
      <c r="T298" s="942">
        <v>400000</v>
      </c>
      <c r="U298" s="942"/>
      <c r="V298" s="942"/>
      <c r="W298" s="943">
        <v>400000</v>
      </c>
    </row>
    <row r="299" spans="1:27" ht="25.5" x14ac:dyDescent="0.2">
      <c r="A299" s="85">
        <v>0</v>
      </c>
      <c r="B299" s="963">
        <v>289</v>
      </c>
      <c r="C299" s="944">
        <v>8</v>
      </c>
      <c r="D299" s="944" t="s">
        <v>25</v>
      </c>
      <c r="E299" s="944">
        <v>3599</v>
      </c>
      <c r="F299" s="944">
        <v>5221</v>
      </c>
      <c r="G299" s="944" t="s">
        <v>25</v>
      </c>
      <c r="H299" s="944">
        <v>1003</v>
      </c>
      <c r="I299" s="944" t="s">
        <v>375</v>
      </c>
      <c r="J299" s="944">
        <v>203</v>
      </c>
      <c r="K299" s="1045">
        <v>7421711</v>
      </c>
      <c r="L299" s="945" t="s">
        <v>698</v>
      </c>
      <c r="M299" s="944" t="s">
        <v>28</v>
      </c>
      <c r="N299" s="945" t="s">
        <v>699</v>
      </c>
      <c r="O299" s="944" t="s">
        <v>272</v>
      </c>
      <c r="P299" s="946">
        <v>45016</v>
      </c>
      <c r="Q299" s="946">
        <v>45077</v>
      </c>
      <c r="R299" s="947">
        <v>1000000</v>
      </c>
      <c r="S299" s="947">
        <v>1000000</v>
      </c>
      <c r="T299" s="916"/>
      <c r="U299" s="916"/>
      <c r="V299" s="916"/>
      <c r="W299" s="974"/>
    </row>
    <row r="300" spans="1:27" s="13" customFormat="1" ht="12.75" x14ac:dyDescent="0.2">
      <c r="A300" s="85">
        <v>0</v>
      </c>
      <c r="B300" s="963">
        <v>290</v>
      </c>
      <c r="C300" s="882">
        <v>6</v>
      </c>
      <c r="D300" s="882" t="s">
        <v>25</v>
      </c>
      <c r="E300" s="882">
        <v>3792</v>
      </c>
      <c r="F300" s="882">
        <v>5221</v>
      </c>
      <c r="G300" s="882" t="s">
        <v>25</v>
      </c>
      <c r="H300" s="882">
        <v>1003</v>
      </c>
      <c r="I300" s="882" t="s">
        <v>446</v>
      </c>
      <c r="J300" s="882">
        <v>203</v>
      </c>
      <c r="K300" s="1043" t="s">
        <v>700</v>
      </c>
      <c r="L300" s="922" t="s">
        <v>701</v>
      </c>
      <c r="M300" s="882" t="s">
        <v>702</v>
      </c>
      <c r="N300" s="922" t="s">
        <v>703</v>
      </c>
      <c r="O300" s="898" t="s">
        <v>704</v>
      </c>
      <c r="P300" s="946">
        <v>44875</v>
      </c>
      <c r="Q300" s="946">
        <v>44875</v>
      </c>
      <c r="R300" s="915">
        <v>80000</v>
      </c>
      <c r="S300" s="915">
        <v>80000</v>
      </c>
      <c r="T300" s="916"/>
      <c r="U300" s="916"/>
      <c r="V300" s="916"/>
      <c r="W300" s="974"/>
    </row>
    <row r="301" spans="1:27" s="13" customFormat="1" ht="25.5" x14ac:dyDescent="0.2">
      <c r="A301" s="85">
        <v>0</v>
      </c>
      <c r="B301" s="963">
        <v>291</v>
      </c>
      <c r="C301" s="882">
        <v>14</v>
      </c>
      <c r="D301" s="882" t="s">
        <v>25</v>
      </c>
      <c r="E301" s="882">
        <v>3312</v>
      </c>
      <c r="F301" s="882">
        <v>5221</v>
      </c>
      <c r="G301" s="882" t="s">
        <v>25</v>
      </c>
      <c r="H301" s="882">
        <v>1003</v>
      </c>
      <c r="I301" s="882" t="s">
        <v>368</v>
      </c>
      <c r="J301" s="550">
        <v>203</v>
      </c>
      <c r="K301" s="711">
        <v>26235064</v>
      </c>
      <c r="L301" s="489" t="s">
        <v>705</v>
      </c>
      <c r="M301" s="882" t="s">
        <v>28</v>
      </c>
      <c r="N301" s="489" t="s">
        <v>706</v>
      </c>
      <c r="O301" s="895" t="s">
        <v>313</v>
      </c>
      <c r="P301" s="917">
        <v>44957</v>
      </c>
      <c r="Q301" s="917">
        <v>44985</v>
      </c>
      <c r="R301" s="913">
        <v>250000</v>
      </c>
      <c r="S301" s="916"/>
      <c r="T301" s="988">
        <v>250000</v>
      </c>
      <c r="U301" s="916"/>
      <c r="V301" s="916"/>
      <c r="W301" s="989">
        <v>250000</v>
      </c>
    </row>
    <row r="302" spans="1:27" s="13" customFormat="1" ht="12.75" x14ac:dyDescent="0.2">
      <c r="A302" s="85">
        <v>0</v>
      </c>
      <c r="B302" s="963">
        <v>292</v>
      </c>
      <c r="C302" s="882">
        <v>14</v>
      </c>
      <c r="D302" s="882" t="s">
        <v>25</v>
      </c>
      <c r="E302" s="882">
        <v>4339</v>
      </c>
      <c r="F302" s="882">
        <v>5221</v>
      </c>
      <c r="G302" s="882" t="s">
        <v>25</v>
      </c>
      <c r="H302" s="882">
        <v>1003</v>
      </c>
      <c r="I302" s="882" t="s">
        <v>519</v>
      </c>
      <c r="J302" s="550">
        <v>203</v>
      </c>
      <c r="K302" s="711" t="s">
        <v>707</v>
      </c>
      <c r="L302" s="489" t="s">
        <v>708</v>
      </c>
      <c r="M302" s="882" t="s">
        <v>28</v>
      </c>
      <c r="N302" s="489" t="s">
        <v>709</v>
      </c>
      <c r="O302" s="895" t="s">
        <v>313</v>
      </c>
      <c r="P302" s="917">
        <v>44957</v>
      </c>
      <c r="Q302" s="917">
        <v>44985</v>
      </c>
      <c r="R302" s="913">
        <v>457000</v>
      </c>
      <c r="S302" s="916"/>
      <c r="T302" s="988">
        <v>457000</v>
      </c>
      <c r="U302" s="916"/>
      <c r="V302" s="916"/>
      <c r="W302" s="989">
        <v>457000</v>
      </c>
    </row>
    <row r="303" spans="1:27" s="13" customFormat="1" ht="12.75" x14ac:dyDescent="0.2">
      <c r="A303" s="85">
        <v>0</v>
      </c>
      <c r="B303" s="963">
        <v>293</v>
      </c>
      <c r="C303" s="882">
        <v>20</v>
      </c>
      <c r="D303" s="882" t="s">
        <v>25</v>
      </c>
      <c r="E303" s="882">
        <v>4319</v>
      </c>
      <c r="F303" s="882">
        <v>5221</v>
      </c>
      <c r="G303" s="882" t="s">
        <v>25</v>
      </c>
      <c r="H303" s="882">
        <v>1003</v>
      </c>
      <c r="I303" s="882" t="s">
        <v>368</v>
      </c>
      <c r="J303" s="882">
        <v>999</v>
      </c>
      <c r="K303" s="711" t="s">
        <v>710</v>
      </c>
      <c r="L303" s="489" t="s">
        <v>711</v>
      </c>
      <c r="M303" s="882" t="s">
        <v>32</v>
      </c>
      <c r="N303" s="489" t="s">
        <v>712</v>
      </c>
      <c r="O303" s="882" t="s">
        <v>713</v>
      </c>
      <c r="P303" s="893">
        <v>45107</v>
      </c>
      <c r="Q303" s="917">
        <v>45138</v>
      </c>
      <c r="R303" s="913">
        <v>150000</v>
      </c>
      <c r="S303" s="921"/>
      <c r="T303" s="921">
        <v>150000</v>
      </c>
      <c r="U303" s="916"/>
      <c r="V303" s="916"/>
      <c r="W303" s="989">
        <v>150000</v>
      </c>
    </row>
    <row r="304" spans="1:27" s="13" customFormat="1" ht="13.5" thickBot="1" x14ac:dyDescent="0.25">
      <c r="A304" s="91">
        <v>0</v>
      </c>
      <c r="B304" s="963">
        <v>294</v>
      </c>
      <c r="C304" s="958">
        <v>20</v>
      </c>
      <c r="D304" s="958" t="s">
        <v>25</v>
      </c>
      <c r="E304" s="958">
        <v>4399</v>
      </c>
      <c r="F304" s="958">
        <v>5221</v>
      </c>
      <c r="G304" s="958" t="s">
        <v>25</v>
      </c>
      <c r="H304" s="958">
        <v>1003</v>
      </c>
      <c r="I304" s="958" t="s">
        <v>519</v>
      </c>
      <c r="J304" s="958">
        <v>203</v>
      </c>
      <c r="K304" s="722" t="s">
        <v>707</v>
      </c>
      <c r="L304" s="553" t="s">
        <v>714</v>
      </c>
      <c r="M304" s="958" t="s">
        <v>28</v>
      </c>
      <c r="N304" s="553" t="s">
        <v>715</v>
      </c>
      <c r="O304" s="958" t="s">
        <v>355</v>
      </c>
      <c r="P304" s="990">
        <v>44958</v>
      </c>
      <c r="Q304" s="991">
        <v>44986</v>
      </c>
      <c r="R304" s="992">
        <v>100000</v>
      </c>
      <c r="S304" s="993"/>
      <c r="T304" s="993">
        <v>100000</v>
      </c>
      <c r="U304" s="994"/>
      <c r="V304" s="994"/>
      <c r="W304" s="995">
        <v>100000</v>
      </c>
    </row>
    <row r="305" spans="1:27" ht="15" customHeight="1" thickBot="1" x14ac:dyDescent="0.25">
      <c r="A305" s="94"/>
      <c r="B305" s="95" t="s">
        <v>366</v>
      </c>
      <c r="C305" s="96"/>
      <c r="D305" s="96"/>
      <c r="E305" s="96"/>
      <c r="F305" s="97"/>
      <c r="G305" s="97"/>
      <c r="H305" s="97"/>
      <c r="I305" s="97"/>
      <c r="J305" s="97"/>
      <c r="K305" s="1048"/>
      <c r="L305" s="98"/>
      <c r="M305" s="99"/>
      <c r="N305" s="100"/>
      <c r="O305" s="97"/>
      <c r="P305" s="101"/>
      <c r="Q305" s="101"/>
      <c r="R305" s="683">
        <f>SUM(R124:R304)</f>
        <v>71411850</v>
      </c>
      <c r="S305" s="683">
        <f t="shared" ref="S305:W305" si="1">SUM(S124:S304)</f>
        <v>66559102.549999997</v>
      </c>
      <c r="T305" s="683">
        <f t="shared" si="1"/>
        <v>4852747.45</v>
      </c>
      <c r="U305" s="683">
        <f t="shared" si="1"/>
        <v>208920</v>
      </c>
      <c r="V305" s="683">
        <f t="shared" si="1"/>
        <v>166827.45000000001</v>
      </c>
      <c r="W305" s="684">
        <f t="shared" si="1"/>
        <v>4477000</v>
      </c>
    </row>
    <row r="306" spans="1:27" s="50" customFormat="1" ht="12.75" customHeight="1" x14ac:dyDescent="0.2">
      <c r="A306" s="74"/>
      <c r="B306" s="122"/>
      <c r="C306" s="124"/>
      <c r="D306" s="124"/>
      <c r="E306" s="123"/>
      <c r="F306" s="125"/>
      <c r="G306" s="125"/>
      <c r="H306" s="125"/>
      <c r="I306" s="125"/>
      <c r="J306" s="125"/>
      <c r="K306" s="1053"/>
      <c r="L306" s="1461"/>
      <c r="M306" s="1462"/>
      <c r="N306" s="127"/>
      <c r="O306" s="125"/>
      <c r="P306" s="242"/>
      <c r="Q306" s="242"/>
      <c r="R306" s="1273"/>
      <c r="S306" s="1273"/>
      <c r="T306" s="1273"/>
      <c r="U306" s="1274"/>
      <c r="V306" s="1274"/>
      <c r="W306" s="1463"/>
      <c r="X306" s="49"/>
      <c r="Y306" s="49"/>
      <c r="Z306" s="49"/>
      <c r="AA306" s="49"/>
    </row>
    <row r="307" spans="1:27" s="50" customFormat="1" ht="12.75" customHeight="1" x14ac:dyDescent="0.2">
      <c r="A307" s="5"/>
      <c r="B307" s="167" t="s">
        <v>716</v>
      </c>
      <c r="C307" s="530"/>
      <c r="D307" s="530"/>
      <c r="E307" s="530"/>
      <c r="F307" s="530"/>
      <c r="G307" s="530"/>
      <c r="H307" s="530"/>
      <c r="I307" s="322"/>
      <c r="J307" s="322"/>
      <c r="K307" s="720"/>
      <c r="L307" s="324"/>
      <c r="M307" s="325"/>
      <c r="N307" s="235"/>
      <c r="O307" s="326"/>
      <c r="P307" s="214"/>
      <c r="Q307" s="511"/>
      <c r="R307" s="130"/>
      <c r="S307" s="130"/>
      <c r="T307" s="130"/>
      <c r="U307" s="651"/>
      <c r="V307" s="651"/>
      <c r="W307" s="1464"/>
      <c r="X307" s="49"/>
      <c r="Y307" s="49"/>
      <c r="Z307" s="49"/>
      <c r="AA307" s="49"/>
    </row>
    <row r="308" spans="1:27" s="13" customFormat="1" ht="22.5" customHeight="1" x14ac:dyDescent="0.2">
      <c r="A308" s="33">
        <v>1183</v>
      </c>
      <c r="B308" s="963">
        <v>295</v>
      </c>
      <c r="C308" s="882">
        <v>5</v>
      </c>
      <c r="D308" s="883" t="s">
        <v>205</v>
      </c>
      <c r="E308" s="882">
        <v>2143</v>
      </c>
      <c r="F308" s="882">
        <v>5222</v>
      </c>
      <c r="G308" s="883" t="s">
        <v>25</v>
      </c>
      <c r="H308" s="882">
        <v>1183</v>
      </c>
      <c r="I308" s="882" t="s">
        <v>717</v>
      </c>
      <c r="J308" s="657" t="s">
        <v>1589</v>
      </c>
      <c r="K308" s="1049" t="s">
        <v>1975</v>
      </c>
      <c r="L308" s="498" t="s">
        <v>1976</v>
      </c>
      <c r="M308" s="882" t="s">
        <v>1977</v>
      </c>
      <c r="N308" s="499" t="s">
        <v>1978</v>
      </c>
      <c r="O308" s="500" t="s">
        <v>6560</v>
      </c>
      <c r="P308" s="996">
        <v>44772</v>
      </c>
      <c r="Q308" s="996">
        <v>44804</v>
      </c>
      <c r="R308" s="847">
        <v>250000</v>
      </c>
      <c r="S308" s="847">
        <v>250000</v>
      </c>
      <c r="T308" s="997"/>
      <c r="U308" s="997"/>
      <c r="V308" s="998"/>
      <c r="W308" s="1415"/>
    </row>
    <row r="309" spans="1:27" s="13" customFormat="1" ht="22.5" customHeight="1" x14ac:dyDescent="0.2">
      <c r="A309" s="33">
        <v>1183</v>
      </c>
      <c r="B309" s="963">
        <v>296</v>
      </c>
      <c r="C309" s="882">
        <v>5</v>
      </c>
      <c r="D309" s="882" t="s">
        <v>205</v>
      </c>
      <c r="E309" s="882">
        <v>2143</v>
      </c>
      <c r="F309" s="999">
        <v>5222</v>
      </c>
      <c r="G309" s="882" t="s">
        <v>25</v>
      </c>
      <c r="H309" s="882">
        <v>1183</v>
      </c>
      <c r="I309" s="882" t="s">
        <v>717</v>
      </c>
      <c r="J309" s="657" t="s">
        <v>1979</v>
      </c>
      <c r="K309" s="1049" t="s">
        <v>1980</v>
      </c>
      <c r="L309" s="498" t="s">
        <v>1981</v>
      </c>
      <c r="M309" s="882" t="s">
        <v>163</v>
      </c>
      <c r="N309" s="499" t="s">
        <v>6562</v>
      </c>
      <c r="O309" s="500" t="s">
        <v>6560</v>
      </c>
      <c r="P309" s="996">
        <v>44772</v>
      </c>
      <c r="Q309" s="996">
        <v>44804</v>
      </c>
      <c r="R309" s="847">
        <v>250000</v>
      </c>
      <c r="S309" s="847">
        <v>250000</v>
      </c>
      <c r="T309" s="997"/>
      <c r="U309" s="997"/>
      <c r="V309" s="998"/>
      <c r="W309" s="1415"/>
    </row>
    <row r="310" spans="1:27" ht="15" customHeight="1" x14ac:dyDescent="0.2">
      <c r="A310" s="33">
        <v>1183</v>
      </c>
      <c r="B310" s="963">
        <v>297</v>
      </c>
      <c r="C310" s="882">
        <v>5</v>
      </c>
      <c r="D310" s="883" t="s">
        <v>25</v>
      </c>
      <c r="E310" s="882">
        <v>2143</v>
      </c>
      <c r="F310" s="1000">
        <v>5222</v>
      </c>
      <c r="G310" s="883" t="s">
        <v>25</v>
      </c>
      <c r="H310" s="882">
        <v>1183</v>
      </c>
      <c r="I310" s="882" t="s">
        <v>717</v>
      </c>
      <c r="J310" s="657">
        <v>720</v>
      </c>
      <c r="K310" s="713" t="s">
        <v>1983</v>
      </c>
      <c r="L310" s="498" t="s">
        <v>1984</v>
      </c>
      <c r="M310" s="882" t="s">
        <v>157</v>
      </c>
      <c r="N310" s="499" t="s">
        <v>6711</v>
      </c>
      <c r="O310" s="500" t="s">
        <v>6560</v>
      </c>
      <c r="P310" s="917">
        <v>44772</v>
      </c>
      <c r="Q310" s="917">
        <v>44804</v>
      </c>
      <c r="R310" s="847">
        <v>250000</v>
      </c>
      <c r="S310" s="847">
        <v>250000</v>
      </c>
      <c r="T310" s="895"/>
      <c r="U310" s="895"/>
      <c r="V310" s="903"/>
      <c r="W310" s="1001"/>
      <c r="X310" s="5"/>
      <c r="Y310" s="5"/>
    </row>
    <row r="311" spans="1:27" s="50" customFormat="1" ht="12.75" customHeight="1" x14ac:dyDescent="0.2">
      <c r="A311" s="85">
        <v>0</v>
      </c>
      <c r="B311" s="963">
        <v>298</v>
      </c>
      <c r="C311" s="882">
        <v>20</v>
      </c>
      <c r="D311" s="882" t="s">
        <v>25</v>
      </c>
      <c r="E311" s="882">
        <v>4399</v>
      </c>
      <c r="F311" s="882">
        <v>6322</v>
      </c>
      <c r="G311" s="882" t="s">
        <v>25</v>
      </c>
      <c r="H311" s="882">
        <v>1003</v>
      </c>
      <c r="I311" s="882" t="s">
        <v>717</v>
      </c>
      <c r="J311" s="882">
        <v>619</v>
      </c>
      <c r="K311" s="711">
        <v>42660441</v>
      </c>
      <c r="L311" s="489" t="s">
        <v>718</v>
      </c>
      <c r="M311" s="882" t="s">
        <v>384</v>
      </c>
      <c r="N311" s="489" t="s">
        <v>719</v>
      </c>
      <c r="O311" s="882" t="s">
        <v>30</v>
      </c>
      <c r="P311" s="893">
        <v>44926</v>
      </c>
      <c r="Q311" s="917">
        <v>44957</v>
      </c>
      <c r="R311" s="915">
        <v>1500000</v>
      </c>
      <c r="S311" s="915">
        <v>1500000</v>
      </c>
      <c r="T311" s="918"/>
      <c r="U311" s="918"/>
      <c r="V311" s="918"/>
      <c r="W311" s="981"/>
      <c r="X311" s="49"/>
      <c r="Y311" s="49"/>
      <c r="Z311" s="49"/>
      <c r="AA311" s="49"/>
    </row>
    <row r="312" spans="1:27" s="50" customFormat="1" ht="12.75" customHeight="1" x14ac:dyDescent="0.2">
      <c r="A312" s="85">
        <v>1105</v>
      </c>
      <c r="B312" s="963">
        <v>299</v>
      </c>
      <c r="C312" s="550">
        <v>20</v>
      </c>
      <c r="D312" s="550" t="s">
        <v>25</v>
      </c>
      <c r="E312" s="550">
        <v>4374</v>
      </c>
      <c r="F312" s="550">
        <v>5222</v>
      </c>
      <c r="G312" s="550" t="s">
        <v>25</v>
      </c>
      <c r="H312" s="550">
        <v>1105</v>
      </c>
      <c r="I312" s="550" t="s">
        <v>717</v>
      </c>
      <c r="J312" s="550">
        <v>999</v>
      </c>
      <c r="K312" s="1042">
        <v>40613411</v>
      </c>
      <c r="L312" s="601" t="s">
        <v>720</v>
      </c>
      <c r="M312" s="919" t="s">
        <v>32</v>
      </c>
      <c r="N312" s="601" t="s">
        <v>721</v>
      </c>
      <c r="O312" s="882" t="s">
        <v>30</v>
      </c>
      <c r="P312" s="533">
        <v>44926</v>
      </c>
      <c r="Q312" s="533">
        <v>44953</v>
      </c>
      <c r="R312" s="829">
        <v>273700</v>
      </c>
      <c r="S312" s="979">
        <v>273700</v>
      </c>
      <c r="T312" s="903"/>
      <c r="U312" s="903"/>
      <c r="V312" s="903"/>
      <c r="W312" s="1001"/>
      <c r="X312" s="49"/>
      <c r="Y312" s="49"/>
      <c r="Z312" s="49"/>
      <c r="AA312" s="49"/>
    </row>
    <row r="313" spans="1:27" s="50" customFormat="1" ht="12.75" customHeight="1" x14ac:dyDescent="0.2">
      <c r="A313" s="85">
        <v>1105</v>
      </c>
      <c r="B313" s="963">
        <v>300</v>
      </c>
      <c r="C313" s="550">
        <v>20</v>
      </c>
      <c r="D313" s="882" t="s">
        <v>25</v>
      </c>
      <c r="E313" s="550">
        <v>4374</v>
      </c>
      <c r="F313" s="550">
        <v>5222</v>
      </c>
      <c r="G313" s="882" t="s">
        <v>25</v>
      </c>
      <c r="H313" s="550">
        <v>1105</v>
      </c>
      <c r="I313" s="550" t="s">
        <v>717</v>
      </c>
      <c r="J313" s="550">
        <v>999</v>
      </c>
      <c r="K313" s="1042">
        <v>40613411</v>
      </c>
      <c r="L313" s="601" t="s">
        <v>720</v>
      </c>
      <c r="M313" s="919" t="s">
        <v>32</v>
      </c>
      <c r="N313" s="601" t="s">
        <v>722</v>
      </c>
      <c r="O313" s="882" t="s">
        <v>30</v>
      </c>
      <c r="P313" s="533">
        <v>44926</v>
      </c>
      <c r="Q313" s="533">
        <v>44953</v>
      </c>
      <c r="R313" s="829">
        <v>192200</v>
      </c>
      <c r="S313" s="979">
        <v>192200</v>
      </c>
      <c r="T313" s="903"/>
      <c r="U313" s="903"/>
      <c r="V313" s="903"/>
      <c r="W313" s="1001"/>
      <c r="X313" s="49"/>
      <c r="Y313" s="49"/>
      <c r="Z313" s="49"/>
      <c r="AA313" s="49"/>
    </row>
    <row r="314" spans="1:27" s="50" customFormat="1" ht="12.75" customHeight="1" x14ac:dyDescent="0.2">
      <c r="A314" s="85">
        <v>1105</v>
      </c>
      <c r="B314" s="963">
        <v>301</v>
      </c>
      <c r="C314" s="550">
        <v>20</v>
      </c>
      <c r="D314" s="550" t="s">
        <v>25</v>
      </c>
      <c r="E314" s="550">
        <v>4374</v>
      </c>
      <c r="F314" s="550">
        <v>5222</v>
      </c>
      <c r="G314" s="550" t="s">
        <v>25</v>
      </c>
      <c r="H314" s="550">
        <v>1105</v>
      </c>
      <c r="I314" s="550" t="s">
        <v>717</v>
      </c>
      <c r="J314" s="550">
        <v>999</v>
      </c>
      <c r="K314" s="1042">
        <v>40613411</v>
      </c>
      <c r="L314" s="601" t="s">
        <v>720</v>
      </c>
      <c r="M314" s="919" t="s">
        <v>32</v>
      </c>
      <c r="N314" s="601" t="s">
        <v>723</v>
      </c>
      <c r="O314" s="882" t="s">
        <v>30</v>
      </c>
      <c r="P314" s="533">
        <v>44926</v>
      </c>
      <c r="Q314" s="533">
        <v>44953</v>
      </c>
      <c r="R314" s="829">
        <v>238900</v>
      </c>
      <c r="S314" s="979">
        <v>238900</v>
      </c>
      <c r="T314" s="903"/>
      <c r="U314" s="903"/>
      <c r="V314" s="903"/>
      <c r="W314" s="1001"/>
      <c r="X314" s="49"/>
      <c r="Y314" s="49"/>
      <c r="Z314" s="49"/>
      <c r="AA314" s="49"/>
    </row>
    <row r="315" spans="1:27" s="50" customFormat="1" ht="12.75" customHeight="1" x14ac:dyDescent="0.2">
      <c r="A315" s="85">
        <v>1105</v>
      </c>
      <c r="B315" s="963">
        <v>302</v>
      </c>
      <c r="C315" s="550">
        <v>20</v>
      </c>
      <c r="D315" s="882" t="s">
        <v>25</v>
      </c>
      <c r="E315" s="550">
        <v>4378</v>
      </c>
      <c r="F315" s="550">
        <v>5222</v>
      </c>
      <c r="G315" s="882" t="s">
        <v>25</v>
      </c>
      <c r="H315" s="550">
        <v>1105</v>
      </c>
      <c r="I315" s="550" t="s">
        <v>717</v>
      </c>
      <c r="J315" s="550">
        <v>999</v>
      </c>
      <c r="K315" s="1042">
        <v>40613411</v>
      </c>
      <c r="L315" s="601" t="s">
        <v>720</v>
      </c>
      <c r="M315" s="919" t="s">
        <v>32</v>
      </c>
      <c r="N315" s="601" t="s">
        <v>724</v>
      </c>
      <c r="O315" s="882" t="s">
        <v>30</v>
      </c>
      <c r="P315" s="533">
        <v>44926</v>
      </c>
      <c r="Q315" s="533">
        <v>44953</v>
      </c>
      <c r="R315" s="829">
        <v>52500</v>
      </c>
      <c r="S315" s="979">
        <v>52500</v>
      </c>
      <c r="T315" s="903"/>
      <c r="U315" s="903"/>
      <c r="V315" s="903"/>
      <c r="W315" s="1001"/>
      <c r="X315" s="49"/>
      <c r="Y315" s="49"/>
      <c r="Z315" s="49"/>
      <c r="AA315" s="49"/>
    </row>
    <row r="316" spans="1:27" s="50" customFormat="1" ht="25.5" customHeight="1" x14ac:dyDescent="0.2">
      <c r="A316" s="85">
        <v>1105</v>
      </c>
      <c r="B316" s="963">
        <v>303</v>
      </c>
      <c r="C316" s="550">
        <v>20</v>
      </c>
      <c r="D316" s="550" t="s">
        <v>25</v>
      </c>
      <c r="E316" s="550">
        <v>4375</v>
      </c>
      <c r="F316" s="550">
        <v>5222</v>
      </c>
      <c r="G316" s="550" t="s">
        <v>25</v>
      </c>
      <c r="H316" s="550">
        <v>1105</v>
      </c>
      <c r="I316" s="550" t="s">
        <v>717</v>
      </c>
      <c r="J316" s="550">
        <v>999</v>
      </c>
      <c r="K316" s="1042">
        <v>40613411</v>
      </c>
      <c r="L316" s="601" t="s">
        <v>720</v>
      </c>
      <c r="M316" s="919" t="s">
        <v>32</v>
      </c>
      <c r="N316" s="601" t="s">
        <v>725</v>
      </c>
      <c r="O316" s="882" t="s">
        <v>30</v>
      </c>
      <c r="P316" s="533">
        <v>44926</v>
      </c>
      <c r="Q316" s="533">
        <v>44953</v>
      </c>
      <c r="R316" s="829">
        <v>419700</v>
      </c>
      <c r="S316" s="979">
        <v>419700</v>
      </c>
      <c r="T316" s="903"/>
      <c r="U316" s="903"/>
      <c r="V316" s="903"/>
      <c r="W316" s="1001"/>
      <c r="X316" s="49"/>
      <c r="Y316" s="49"/>
      <c r="Z316" s="49"/>
      <c r="AA316" s="49"/>
    </row>
    <row r="317" spans="1:27" s="50" customFormat="1" ht="25.5" customHeight="1" x14ac:dyDescent="0.2">
      <c r="A317" s="85">
        <v>1105</v>
      </c>
      <c r="B317" s="963">
        <v>304</v>
      </c>
      <c r="C317" s="550">
        <v>20</v>
      </c>
      <c r="D317" s="882" t="s">
        <v>25</v>
      </c>
      <c r="E317" s="550">
        <v>4378</v>
      </c>
      <c r="F317" s="550">
        <v>5222</v>
      </c>
      <c r="G317" s="882" t="s">
        <v>25</v>
      </c>
      <c r="H317" s="550">
        <v>1105</v>
      </c>
      <c r="I317" s="550" t="s">
        <v>717</v>
      </c>
      <c r="J317" s="550">
        <v>999</v>
      </c>
      <c r="K317" s="1042">
        <v>40613411</v>
      </c>
      <c r="L317" s="601" t="s">
        <v>720</v>
      </c>
      <c r="M317" s="919" t="s">
        <v>32</v>
      </c>
      <c r="N317" s="601" t="s">
        <v>726</v>
      </c>
      <c r="O317" s="882" t="s">
        <v>30</v>
      </c>
      <c r="P317" s="533">
        <v>44926</v>
      </c>
      <c r="Q317" s="533">
        <v>44953</v>
      </c>
      <c r="R317" s="829">
        <v>243400</v>
      </c>
      <c r="S317" s="979">
        <v>243400</v>
      </c>
      <c r="T317" s="903"/>
      <c r="U317" s="903"/>
      <c r="V317" s="903"/>
      <c r="W317" s="1001"/>
      <c r="X317" s="49"/>
      <c r="Y317" s="49"/>
      <c r="Z317" s="49"/>
      <c r="AA317" s="49"/>
    </row>
    <row r="318" spans="1:27" s="50" customFormat="1" ht="25.5" customHeight="1" x14ac:dyDescent="0.2">
      <c r="A318" s="85">
        <v>1105</v>
      </c>
      <c r="B318" s="963">
        <v>305</v>
      </c>
      <c r="C318" s="550">
        <v>20</v>
      </c>
      <c r="D318" s="550" t="s">
        <v>25</v>
      </c>
      <c r="E318" s="550">
        <v>4351</v>
      </c>
      <c r="F318" s="550">
        <v>5222</v>
      </c>
      <c r="G318" s="550" t="s">
        <v>25</v>
      </c>
      <c r="H318" s="550">
        <v>1105</v>
      </c>
      <c r="I318" s="550" t="s">
        <v>717</v>
      </c>
      <c r="J318" s="550">
        <v>619</v>
      </c>
      <c r="K318" s="1042">
        <v>49408577</v>
      </c>
      <c r="L318" s="601" t="s">
        <v>727</v>
      </c>
      <c r="M318" s="919" t="s">
        <v>384</v>
      </c>
      <c r="N318" s="601" t="s">
        <v>728</v>
      </c>
      <c r="O318" s="882" t="s">
        <v>30</v>
      </c>
      <c r="P318" s="533">
        <v>44926</v>
      </c>
      <c r="Q318" s="533">
        <v>44953</v>
      </c>
      <c r="R318" s="829">
        <v>220100</v>
      </c>
      <c r="S318" s="979">
        <v>220100</v>
      </c>
      <c r="T318" s="903"/>
      <c r="U318" s="903"/>
      <c r="V318" s="903"/>
      <c r="W318" s="1001"/>
      <c r="X318" s="49"/>
      <c r="Y318" s="49"/>
      <c r="Z318" s="49"/>
      <c r="AA318" s="49"/>
    </row>
    <row r="319" spans="1:27" s="50" customFormat="1" ht="25.5" customHeight="1" x14ac:dyDescent="0.2">
      <c r="A319" s="85">
        <v>1105</v>
      </c>
      <c r="B319" s="963">
        <v>306</v>
      </c>
      <c r="C319" s="550">
        <v>20</v>
      </c>
      <c r="D319" s="882" t="s">
        <v>25</v>
      </c>
      <c r="E319" s="550">
        <v>4351</v>
      </c>
      <c r="F319" s="550">
        <v>5222</v>
      </c>
      <c r="G319" s="882" t="s">
        <v>25</v>
      </c>
      <c r="H319" s="550">
        <v>1105</v>
      </c>
      <c r="I319" s="550" t="s">
        <v>717</v>
      </c>
      <c r="J319" s="550">
        <v>506</v>
      </c>
      <c r="K319" s="1042">
        <v>69722595</v>
      </c>
      <c r="L319" s="601" t="s">
        <v>729</v>
      </c>
      <c r="M319" s="919" t="s">
        <v>163</v>
      </c>
      <c r="N319" s="601" t="s">
        <v>730</v>
      </c>
      <c r="O319" s="882" t="s">
        <v>30</v>
      </c>
      <c r="P319" s="533">
        <v>44926</v>
      </c>
      <c r="Q319" s="533">
        <v>44953</v>
      </c>
      <c r="R319" s="829">
        <v>165000</v>
      </c>
      <c r="S319" s="979">
        <v>165000</v>
      </c>
      <c r="T319" s="903"/>
      <c r="U319" s="903"/>
      <c r="V319" s="903"/>
      <c r="W319" s="1001"/>
      <c r="X319" s="49"/>
      <c r="Y319" s="49"/>
      <c r="Z319" s="49"/>
      <c r="AA319" s="49"/>
    </row>
    <row r="320" spans="1:27" s="50" customFormat="1" ht="12.75" customHeight="1" x14ac:dyDescent="0.2">
      <c r="A320" s="85">
        <v>1105</v>
      </c>
      <c r="B320" s="963">
        <v>307</v>
      </c>
      <c r="C320" s="550">
        <v>20</v>
      </c>
      <c r="D320" s="550" t="s">
        <v>25</v>
      </c>
      <c r="E320" s="550">
        <v>4356</v>
      </c>
      <c r="F320" s="550">
        <v>5222</v>
      </c>
      <c r="G320" s="550" t="s">
        <v>25</v>
      </c>
      <c r="H320" s="550">
        <v>1105</v>
      </c>
      <c r="I320" s="550" t="s">
        <v>717</v>
      </c>
      <c r="J320" s="550">
        <v>506</v>
      </c>
      <c r="K320" s="1042">
        <v>69722595</v>
      </c>
      <c r="L320" s="601" t="s">
        <v>729</v>
      </c>
      <c r="M320" s="919" t="s">
        <v>163</v>
      </c>
      <c r="N320" s="601" t="s">
        <v>731</v>
      </c>
      <c r="O320" s="882" t="s">
        <v>30</v>
      </c>
      <c r="P320" s="533">
        <v>44926</v>
      </c>
      <c r="Q320" s="533">
        <v>44953</v>
      </c>
      <c r="R320" s="829">
        <v>225600</v>
      </c>
      <c r="S320" s="979">
        <v>225600</v>
      </c>
      <c r="T320" s="903"/>
      <c r="U320" s="903"/>
      <c r="V320" s="903"/>
      <c r="W320" s="1001"/>
      <c r="X320" s="49"/>
      <c r="Y320" s="49"/>
      <c r="Z320" s="49"/>
      <c r="AA320" s="49"/>
    </row>
    <row r="321" spans="1:27" s="50" customFormat="1" ht="12.75" customHeight="1" x14ac:dyDescent="0.2">
      <c r="A321" s="85">
        <v>1105</v>
      </c>
      <c r="B321" s="963">
        <v>308</v>
      </c>
      <c r="C321" s="550">
        <v>20</v>
      </c>
      <c r="D321" s="882" t="s">
        <v>25</v>
      </c>
      <c r="E321" s="550">
        <v>4344</v>
      </c>
      <c r="F321" s="550">
        <v>5222</v>
      </c>
      <c r="G321" s="882" t="s">
        <v>25</v>
      </c>
      <c r="H321" s="550">
        <v>1105</v>
      </c>
      <c r="I321" s="550" t="s">
        <v>717</v>
      </c>
      <c r="J321" s="550">
        <v>506</v>
      </c>
      <c r="K321" s="1042">
        <v>69722595</v>
      </c>
      <c r="L321" s="601" t="s">
        <v>729</v>
      </c>
      <c r="M321" s="919" t="s">
        <v>163</v>
      </c>
      <c r="N321" s="601" t="s">
        <v>732</v>
      </c>
      <c r="O321" s="882" t="s">
        <v>30</v>
      </c>
      <c r="P321" s="533">
        <v>44926</v>
      </c>
      <c r="Q321" s="533">
        <v>44953</v>
      </c>
      <c r="R321" s="829">
        <v>143000</v>
      </c>
      <c r="S321" s="979">
        <v>143000</v>
      </c>
      <c r="T321" s="903"/>
      <c r="U321" s="903"/>
      <c r="V321" s="903"/>
      <c r="W321" s="1001"/>
      <c r="X321" s="49"/>
      <c r="Y321" s="49"/>
      <c r="Z321" s="49"/>
      <c r="AA321" s="49"/>
    </row>
    <row r="322" spans="1:27" s="50" customFormat="1" ht="12.75" customHeight="1" x14ac:dyDescent="0.2">
      <c r="A322" s="85">
        <v>1105</v>
      </c>
      <c r="B322" s="963">
        <v>309</v>
      </c>
      <c r="C322" s="550">
        <v>20</v>
      </c>
      <c r="D322" s="550" t="s">
        <v>25</v>
      </c>
      <c r="E322" s="550">
        <v>4351</v>
      </c>
      <c r="F322" s="550">
        <v>5222</v>
      </c>
      <c r="G322" s="550" t="s">
        <v>25</v>
      </c>
      <c r="H322" s="550">
        <v>1105</v>
      </c>
      <c r="I322" s="550" t="s">
        <v>717</v>
      </c>
      <c r="J322" s="550">
        <v>203</v>
      </c>
      <c r="K322" s="1042">
        <v>65350111</v>
      </c>
      <c r="L322" s="601" t="s">
        <v>733</v>
      </c>
      <c r="M322" s="919" t="s">
        <v>28</v>
      </c>
      <c r="N322" s="601" t="s">
        <v>734</v>
      </c>
      <c r="O322" s="882" t="s">
        <v>30</v>
      </c>
      <c r="P322" s="533">
        <v>44926</v>
      </c>
      <c r="Q322" s="533">
        <v>44953</v>
      </c>
      <c r="R322" s="829">
        <v>1122000</v>
      </c>
      <c r="S322" s="903">
        <f>R322-V322</f>
        <v>1061000</v>
      </c>
      <c r="T322" s="903">
        <v>61000</v>
      </c>
      <c r="U322" s="903"/>
      <c r="V322" s="903">
        <v>61000</v>
      </c>
      <c r="W322" s="1001"/>
      <c r="X322" s="49"/>
      <c r="Y322" s="49"/>
      <c r="Z322" s="49"/>
      <c r="AA322" s="49"/>
    </row>
    <row r="323" spans="1:27" s="50" customFormat="1" ht="12.75" customHeight="1" x14ac:dyDescent="0.2">
      <c r="A323" s="85">
        <v>1105</v>
      </c>
      <c r="B323" s="963">
        <v>310</v>
      </c>
      <c r="C323" s="550">
        <v>20</v>
      </c>
      <c r="D323" s="882" t="s">
        <v>25</v>
      </c>
      <c r="E323" s="550">
        <v>4354</v>
      </c>
      <c r="F323" s="550">
        <v>5222</v>
      </c>
      <c r="G323" s="882" t="s">
        <v>25</v>
      </c>
      <c r="H323" s="550">
        <v>1105</v>
      </c>
      <c r="I323" s="550" t="s">
        <v>717</v>
      </c>
      <c r="J323" s="550">
        <v>203</v>
      </c>
      <c r="K323" s="1042">
        <v>65350111</v>
      </c>
      <c r="L323" s="601" t="s">
        <v>733</v>
      </c>
      <c r="M323" s="919" t="s">
        <v>28</v>
      </c>
      <c r="N323" s="601" t="s">
        <v>735</v>
      </c>
      <c r="O323" s="882" t="s">
        <v>30</v>
      </c>
      <c r="P323" s="533">
        <v>44926</v>
      </c>
      <c r="Q323" s="533">
        <v>44953</v>
      </c>
      <c r="R323" s="829">
        <v>740000</v>
      </c>
      <c r="S323" s="903">
        <f>R323-V323</f>
        <v>543000</v>
      </c>
      <c r="T323" s="903">
        <v>197000</v>
      </c>
      <c r="U323" s="903"/>
      <c r="V323" s="903">
        <v>197000</v>
      </c>
      <c r="W323" s="1001"/>
      <c r="X323" s="49"/>
      <c r="Y323" s="49"/>
      <c r="Z323" s="49"/>
      <c r="AA323" s="49"/>
    </row>
    <row r="324" spans="1:27" s="50" customFormat="1" ht="12.75" customHeight="1" x14ac:dyDescent="0.2">
      <c r="A324" s="85">
        <v>1105</v>
      </c>
      <c r="B324" s="963">
        <v>311</v>
      </c>
      <c r="C324" s="550">
        <v>20</v>
      </c>
      <c r="D324" s="550" t="s">
        <v>25</v>
      </c>
      <c r="E324" s="550">
        <v>4352</v>
      </c>
      <c r="F324" s="550">
        <v>5222</v>
      </c>
      <c r="G324" s="550" t="s">
        <v>25</v>
      </c>
      <c r="H324" s="550">
        <v>1105</v>
      </c>
      <c r="I324" s="550" t="s">
        <v>717</v>
      </c>
      <c r="J324" s="550">
        <v>407</v>
      </c>
      <c r="K324" s="1042">
        <v>26991560</v>
      </c>
      <c r="L324" s="601" t="s">
        <v>736</v>
      </c>
      <c r="M324" s="919" t="s">
        <v>737</v>
      </c>
      <c r="N324" s="601" t="s">
        <v>738</v>
      </c>
      <c r="O324" s="882" t="s">
        <v>30</v>
      </c>
      <c r="P324" s="533">
        <v>44926</v>
      </c>
      <c r="Q324" s="533">
        <v>44953</v>
      </c>
      <c r="R324" s="829">
        <v>200000</v>
      </c>
      <c r="S324" s="979">
        <v>200000</v>
      </c>
      <c r="T324" s="903"/>
      <c r="U324" s="903"/>
      <c r="V324" s="903"/>
      <c r="W324" s="1001"/>
      <c r="X324" s="49"/>
      <c r="Y324" s="49"/>
      <c r="Z324" s="49"/>
      <c r="AA324" s="49"/>
    </row>
    <row r="325" spans="1:27" s="50" customFormat="1" ht="12.75" customHeight="1" x14ac:dyDescent="0.2">
      <c r="A325" s="85">
        <v>1105</v>
      </c>
      <c r="B325" s="963">
        <v>312</v>
      </c>
      <c r="C325" s="550">
        <v>20</v>
      </c>
      <c r="D325" s="882" t="s">
        <v>25</v>
      </c>
      <c r="E325" s="550">
        <v>4351</v>
      </c>
      <c r="F325" s="550">
        <v>5222</v>
      </c>
      <c r="G325" s="882" t="s">
        <v>25</v>
      </c>
      <c r="H325" s="550">
        <v>1105</v>
      </c>
      <c r="I325" s="550" t="s">
        <v>717</v>
      </c>
      <c r="J325" s="550">
        <v>407</v>
      </c>
      <c r="K325" s="1042">
        <v>26991560</v>
      </c>
      <c r="L325" s="601" t="s">
        <v>736</v>
      </c>
      <c r="M325" s="919" t="s">
        <v>737</v>
      </c>
      <c r="N325" s="601" t="s">
        <v>739</v>
      </c>
      <c r="O325" s="882" t="s">
        <v>30</v>
      </c>
      <c r="P325" s="533">
        <v>44926</v>
      </c>
      <c r="Q325" s="533">
        <v>44953</v>
      </c>
      <c r="R325" s="829">
        <v>217800</v>
      </c>
      <c r="S325" s="979">
        <v>217800</v>
      </c>
      <c r="T325" s="903"/>
      <c r="U325" s="903"/>
      <c r="V325" s="903"/>
      <c r="W325" s="1001"/>
      <c r="X325" s="49"/>
      <c r="Y325" s="49"/>
      <c r="Z325" s="49"/>
      <c r="AA325" s="49"/>
    </row>
    <row r="326" spans="1:27" s="50" customFormat="1" ht="12.75" customHeight="1" x14ac:dyDescent="0.2">
      <c r="A326" s="85">
        <v>1105</v>
      </c>
      <c r="B326" s="963">
        <v>313</v>
      </c>
      <c r="C326" s="550">
        <v>20</v>
      </c>
      <c r="D326" s="550" t="s">
        <v>25</v>
      </c>
      <c r="E326" s="550">
        <v>4351</v>
      </c>
      <c r="F326" s="550">
        <v>5222</v>
      </c>
      <c r="G326" s="550" t="s">
        <v>25</v>
      </c>
      <c r="H326" s="550">
        <v>1105</v>
      </c>
      <c r="I326" s="550" t="s">
        <v>717</v>
      </c>
      <c r="J326" s="550">
        <v>999</v>
      </c>
      <c r="K326" s="1042">
        <v>66000653</v>
      </c>
      <c r="L326" s="601" t="s">
        <v>740</v>
      </c>
      <c r="M326" s="919" t="s">
        <v>32</v>
      </c>
      <c r="N326" s="601" t="s">
        <v>741</v>
      </c>
      <c r="O326" s="882" t="s">
        <v>30</v>
      </c>
      <c r="P326" s="533">
        <v>44926</v>
      </c>
      <c r="Q326" s="533">
        <v>44953</v>
      </c>
      <c r="R326" s="829">
        <v>1239000</v>
      </c>
      <c r="S326" s="979">
        <v>1239000</v>
      </c>
      <c r="T326" s="903"/>
      <c r="U326" s="903"/>
      <c r="V326" s="903"/>
      <c r="W326" s="1001"/>
      <c r="X326" s="49"/>
      <c r="Y326" s="49"/>
      <c r="Z326" s="49"/>
      <c r="AA326" s="49"/>
    </row>
    <row r="327" spans="1:27" s="50" customFormat="1" ht="12.75" customHeight="1" x14ac:dyDescent="0.2">
      <c r="A327" s="85">
        <v>1105</v>
      </c>
      <c r="B327" s="963">
        <v>314</v>
      </c>
      <c r="C327" s="550">
        <v>20</v>
      </c>
      <c r="D327" s="882" t="s">
        <v>25</v>
      </c>
      <c r="E327" s="550">
        <v>4354</v>
      </c>
      <c r="F327" s="550">
        <v>5222</v>
      </c>
      <c r="G327" s="882" t="s">
        <v>25</v>
      </c>
      <c r="H327" s="550">
        <v>1105</v>
      </c>
      <c r="I327" s="550" t="s">
        <v>717</v>
      </c>
      <c r="J327" s="550">
        <v>101</v>
      </c>
      <c r="K327" s="1042">
        <v>545678</v>
      </c>
      <c r="L327" s="601" t="s">
        <v>742</v>
      </c>
      <c r="M327" s="919" t="s">
        <v>189</v>
      </c>
      <c r="N327" s="601" t="s">
        <v>743</v>
      </c>
      <c r="O327" s="882" t="s">
        <v>30</v>
      </c>
      <c r="P327" s="533">
        <v>44926</v>
      </c>
      <c r="Q327" s="533">
        <v>44953</v>
      </c>
      <c r="R327" s="829">
        <v>213700</v>
      </c>
      <c r="S327" s="903">
        <f>R327-V327</f>
        <v>204700</v>
      </c>
      <c r="T327" s="903">
        <v>9000</v>
      </c>
      <c r="U327" s="903"/>
      <c r="V327" s="903">
        <v>9000</v>
      </c>
      <c r="W327" s="1001"/>
      <c r="X327" s="49"/>
      <c r="Y327" s="49"/>
      <c r="Z327" s="49"/>
      <c r="AA327" s="49"/>
    </row>
    <row r="328" spans="1:27" s="50" customFormat="1" ht="12.75" customHeight="1" x14ac:dyDescent="0.2">
      <c r="A328" s="85">
        <v>1105</v>
      </c>
      <c r="B328" s="963">
        <v>315</v>
      </c>
      <c r="C328" s="550">
        <v>20</v>
      </c>
      <c r="D328" s="550" t="s">
        <v>25</v>
      </c>
      <c r="E328" s="550">
        <v>4356</v>
      </c>
      <c r="F328" s="550">
        <v>5222</v>
      </c>
      <c r="G328" s="550" t="s">
        <v>25</v>
      </c>
      <c r="H328" s="550">
        <v>1105</v>
      </c>
      <c r="I328" s="550" t="s">
        <v>717</v>
      </c>
      <c r="J328" s="550">
        <v>101</v>
      </c>
      <c r="K328" s="1042">
        <v>545678</v>
      </c>
      <c r="L328" s="601" t="s">
        <v>742</v>
      </c>
      <c r="M328" s="919" t="s">
        <v>189</v>
      </c>
      <c r="N328" s="601" t="s">
        <v>744</v>
      </c>
      <c r="O328" s="882" t="s">
        <v>30</v>
      </c>
      <c r="P328" s="533">
        <v>44926</v>
      </c>
      <c r="Q328" s="533">
        <v>44953</v>
      </c>
      <c r="R328" s="829">
        <v>309200</v>
      </c>
      <c r="S328" s="903">
        <f>R328-V328</f>
        <v>298200</v>
      </c>
      <c r="T328" s="903">
        <v>11000</v>
      </c>
      <c r="U328" s="903"/>
      <c r="V328" s="903">
        <v>11000</v>
      </c>
      <c r="W328" s="1001"/>
      <c r="X328" s="49"/>
      <c r="Y328" s="49"/>
      <c r="Z328" s="49"/>
      <c r="AA328" s="49"/>
    </row>
    <row r="329" spans="1:27" s="50" customFormat="1" ht="12.75" customHeight="1" x14ac:dyDescent="0.2">
      <c r="A329" s="85">
        <v>1105</v>
      </c>
      <c r="B329" s="963">
        <v>316</v>
      </c>
      <c r="C329" s="550">
        <v>20</v>
      </c>
      <c r="D329" s="882" t="s">
        <v>25</v>
      </c>
      <c r="E329" s="550">
        <v>4371</v>
      </c>
      <c r="F329" s="550">
        <v>5222</v>
      </c>
      <c r="G329" s="882" t="s">
        <v>25</v>
      </c>
      <c r="H329" s="550">
        <v>1105</v>
      </c>
      <c r="I329" s="550" t="s">
        <v>717</v>
      </c>
      <c r="J329" s="550">
        <v>203</v>
      </c>
      <c r="K329" s="1042">
        <v>65341511</v>
      </c>
      <c r="L329" s="601" t="s">
        <v>745</v>
      </c>
      <c r="M329" s="919" t="s">
        <v>28</v>
      </c>
      <c r="N329" s="601" t="s">
        <v>746</v>
      </c>
      <c r="O329" s="882" t="s">
        <v>30</v>
      </c>
      <c r="P329" s="533">
        <v>44926</v>
      </c>
      <c r="Q329" s="533">
        <v>44953</v>
      </c>
      <c r="R329" s="829">
        <v>362700</v>
      </c>
      <c r="S329" s="979">
        <v>362700</v>
      </c>
      <c r="T329" s="903"/>
      <c r="U329" s="903"/>
      <c r="V329" s="903"/>
      <c r="W329" s="1001"/>
      <c r="X329" s="49"/>
      <c r="Y329" s="49"/>
      <c r="Z329" s="49"/>
      <c r="AA329" s="49"/>
    </row>
    <row r="330" spans="1:27" s="50" customFormat="1" ht="12.75" customHeight="1" x14ac:dyDescent="0.2">
      <c r="A330" s="85">
        <v>1105</v>
      </c>
      <c r="B330" s="963">
        <v>317</v>
      </c>
      <c r="C330" s="550">
        <v>20</v>
      </c>
      <c r="D330" s="550" t="s">
        <v>25</v>
      </c>
      <c r="E330" s="550">
        <v>4375</v>
      </c>
      <c r="F330" s="550">
        <v>5222</v>
      </c>
      <c r="G330" s="550" t="s">
        <v>25</v>
      </c>
      <c r="H330" s="550">
        <v>1105</v>
      </c>
      <c r="I330" s="550" t="s">
        <v>717</v>
      </c>
      <c r="J330" s="550">
        <v>203</v>
      </c>
      <c r="K330" s="1042">
        <v>65341511</v>
      </c>
      <c r="L330" s="601" t="s">
        <v>745</v>
      </c>
      <c r="M330" s="919" t="s">
        <v>28</v>
      </c>
      <c r="N330" s="601" t="s">
        <v>747</v>
      </c>
      <c r="O330" s="882" t="s">
        <v>30</v>
      </c>
      <c r="P330" s="533">
        <v>44926</v>
      </c>
      <c r="Q330" s="533">
        <v>44953</v>
      </c>
      <c r="R330" s="829">
        <v>338100</v>
      </c>
      <c r="S330" s="979">
        <v>338100</v>
      </c>
      <c r="T330" s="903"/>
      <c r="U330" s="903"/>
      <c r="V330" s="903"/>
      <c r="W330" s="1001"/>
      <c r="X330" s="49"/>
      <c r="Y330" s="49"/>
      <c r="Z330" s="49"/>
      <c r="AA330" s="49"/>
    </row>
    <row r="331" spans="1:27" s="50" customFormat="1" ht="12.75" customHeight="1" x14ac:dyDescent="0.2">
      <c r="A331" s="85">
        <v>1105</v>
      </c>
      <c r="B331" s="963">
        <v>318</v>
      </c>
      <c r="C331" s="550">
        <v>20</v>
      </c>
      <c r="D331" s="882" t="s">
        <v>25</v>
      </c>
      <c r="E331" s="550">
        <v>4378</v>
      </c>
      <c r="F331" s="550">
        <v>5222</v>
      </c>
      <c r="G331" s="882" t="s">
        <v>25</v>
      </c>
      <c r="H331" s="550">
        <v>1105</v>
      </c>
      <c r="I331" s="550" t="s">
        <v>717</v>
      </c>
      <c r="J331" s="550">
        <v>203</v>
      </c>
      <c r="K331" s="1042">
        <v>65341511</v>
      </c>
      <c r="L331" s="601" t="s">
        <v>745</v>
      </c>
      <c r="M331" s="919" t="s">
        <v>28</v>
      </c>
      <c r="N331" s="601" t="s">
        <v>748</v>
      </c>
      <c r="O331" s="882" t="s">
        <v>30</v>
      </c>
      <c r="P331" s="533">
        <v>44926</v>
      </c>
      <c r="Q331" s="533">
        <v>44953</v>
      </c>
      <c r="R331" s="829">
        <v>339800</v>
      </c>
      <c r="S331" s="979">
        <v>339800</v>
      </c>
      <c r="T331" s="903"/>
      <c r="U331" s="903"/>
      <c r="V331" s="903"/>
      <c r="W331" s="1001"/>
      <c r="X331" s="49"/>
      <c r="Y331" s="49"/>
      <c r="Z331" s="49"/>
      <c r="AA331" s="49"/>
    </row>
    <row r="332" spans="1:27" s="50" customFormat="1" ht="12.75" customHeight="1" x14ac:dyDescent="0.2">
      <c r="A332" s="85">
        <v>1105</v>
      </c>
      <c r="B332" s="963">
        <v>319</v>
      </c>
      <c r="C332" s="550">
        <v>20</v>
      </c>
      <c r="D332" s="550" t="s">
        <v>25</v>
      </c>
      <c r="E332" s="550">
        <v>4357</v>
      </c>
      <c r="F332" s="550">
        <v>5222</v>
      </c>
      <c r="G332" s="550" t="s">
        <v>25</v>
      </c>
      <c r="H332" s="550">
        <v>1105</v>
      </c>
      <c r="I332" s="550" t="s">
        <v>717</v>
      </c>
      <c r="J332" s="550">
        <v>101</v>
      </c>
      <c r="K332" s="1042">
        <v>69707294</v>
      </c>
      <c r="L332" s="601" t="s">
        <v>749</v>
      </c>
      <c r="M332" s="919" t="s">
        <v>750</v>
      </c>
      <c r="N332" s="601" t="s">
        <v>751</v>
      </c>
      <c r="O332" s="882" t="s">
        <v>30</v>
      </c>
      <c r="P332" s="533">
        <v>44926</v>
      </c>
      <c r="Q332" s="533">
        <v>44953</v>
      </c>
      <c r="R332" s="829">
        <v>2140700</v>
      </c>
      <c r="S332" s="979">
        <v>2140700</v>
      </c>
      <c r="T332" s="903"/>
      <c r="U332" s="903"/>
      <c r="V332" s="903"/>
      <c r="W332" s="1001"/>
      <c r="X332" s="49"/>
      <c r="Y332" s="49"/>
      <c r="Z332" s="49"/>
      <c r="AA332" s="49"/>
    </row>
    <row r="333" spans="1:27" s="50" customFormat="1" ht="12.75" customHeight="1" x14ac:dyDescent="0.2">
      <c r="A333" s="85">
        <v>1105</v>
      </c>
      <c r="B333" s="963">
        <v>320</v>
      </c>
      <c r="C333" s="550">
        <v>20</v>
      </c>
      <c r="D333" s="882" t="s">
        <v>25</v>
      </c>
      <c r="E333" s="550">
        <v>4350</v>
      </c>
      <c r="F333" s="550">
        <v>5222</v>
      </c>
      <c r="G333" s="882" t="s">
        <v>25</v>
      </c>
      <c r="H333" s="550">
        <v>1105</v>
      </c>
      <c r="I333" s="550" t="s">
        <v>717</v>
      </c>
      <c r="J333" s="550">
        <v>101</v>
      </c>
      <c r="K333" s="1042">
        <v>69707294</v>
      </c>
      <c r="L333" s="601" t="s">
        <v>749</v>
      </c>
      <c r="M333" s="919" t="s">
        <v>750</v>
      </c>
      <c r="N333" s="601" t="s">
        <v>752</v>
      </c>
      <c r="O333" s="882" t="s">
        <v>30</v>
      </c>
      <c r="P333" s="533">
        <v>44926</v>
      </c>
      <c r="Q333" s="533">
        <v>44953</v>
      </c>
      <c r="R333" s="829">
        <v>315300</v>
      </c>
      <c r="S333" s="979">
        <v>315300</v>
      </c>
      <c r="T333" s="903"/>
      <c r="U333" s="903"/>
      <c r="V333" s="903"/>
      <c r="W333" s="1001"/>
      <c r="X333" s="49"/>
      <c r="Y333" s="49"/>
      <c r="Z333" s="49"/>
      <c r="AA333" s="49"/>
    </row>
    <row r="334" spans="1:27" s="50" customFormat="1" ht="12.75" customHeight="1" x14ac:dyDescent="0.2">
      <c r="A334" s="85">
        <v>1105</v>
      </c>
      <c r="B334" s="963">
        <v>321</v>
      </c>
      <c r="C334" s="550">
        <v>20</v>
      </c>
      <c r="D334" s="550" t="s">
        <v>25</v>
      </c>
      <c r="E334" s="550">
        <v>4374</v>
      </c>
      <c r="F334" s="550">
        <v>5222</v>
      </c>
      <c r="G334" s="550" t="s">
        <v>25</v>
      </c>
      <c r="H334" s="550">
        <v>1105</v>
      </c>
      <c r="I334" s="550" t="s">
        <v>717</v>
      </c>
      <c r="J334" s="550">
        <v>203</v>
      </c>
      <c r="K334" s="1042">
        <v>65351932</v>
      </c>
      <c r="L334" s="601" t="s">
        <v>753</v>
      </c>
      <c r="M334" s="919" t="s">
        <v>28</v>
      </c>
      <c r="N334" s="601" t="s">
        <v>754</v>
      </c>
      <c r="O334" s="882" t="s">
        <v>30</v>
      </c>
      <c r="P334" s="533">
        <v>44926</v>
      </c>
      <c r="Q334" s="533">
        <v>44953</v>
      </c>
      <c r="R334" s="829">
        <v>104300</v>
      </c>
      <c r="S334" s="903">
        <f>R334-V334</f>
        <v>86300</v>
      </c>
      <c r="T334" s="903">
        <v>18000</v>
      </c>
      <c r="U334" s="903"/>
      <c r="V334" s="903">
        <v>18000</v>
      </c>
      <c r="W334" s="1001"/>
      <c r="X334" s="49"/>
      <c r="Y334" s="49"/>
      <c r="Z334" s="49"/>
      <c r="AA334" s="49"/>
    </row>
    <row r="335" spans="1:27" s="50" customFormat="1" ht="12.75" customHeight="1" x14ac:dyDescent="0.2">
      <c r="A335" s="85">
        <v>1105</v>
      </c>
      <c r="B335" s="963">
        <v>322</v>
      </c>
      <c r="C335" s="550">
        <v>20</v>
      </c>
      <c r="D335" s="882" t="s">
        <v>25</v>
      </c>
      <c r="E335" s="550">
        <v>4379</v>
      </c>
      <c r="F335" s="550">
        <v>5222</v>
      </c>
      <c r="G335" s="882" t="s">
        <v>25</v>
      </c>
      <c r="H335" s="550">
        <v>1105</v>
      </c>
      <c r="I335" s="550" t="s">
        <v>717</v>
      </c>
      <c r="J335" s="550">
        <v>203</v>
      </c>
      <c r="K335" s="1042">
        <v>60557508</v>
      </c>
      <c r="L335" s="601" t="s">
        <v>755</v>
      </c>
      <c r="M335" s="919" t="s">
        <v>28</v>
      </c>
      <c r="N335" s="601" t="s">
        <v>756</v>
      </c>
      <c r="O335" s="882" t="s">
        <v>30</v>
      </c>
      <c r="P335" s="533">
        <v>44926</v>
      </c>
      <c r="Q335" s="533">
        <v>44953</v>
      </c>
      <c r="R335" s="829">
        <v>321000</v>
      </c>
      <c r="S335" s="979">
        <v>321000</v>
      </c>
      <c r="T335" s="903"/>
      <c r="U335" s="903"/>
      <c r="V335" s="903"/>
      <c r="W335" s="1001"/>
      <c r="X335" s="49"/>
      <c r="Y335" s="49"/>
      <c r="Z335" s="49"/>
      <c r="AA335" s="49"/>
    </row>
    <row r="336" spans="1:27" s="50" customFormat="1" ht="12.75" customHeight="1" x14ac:dyDescent="0.2">
      <c r="A336" s="85">
        <v>1105</v>
      </c>
      <c r="B336" s="963">
        <v>323</v>
      </c>
      <c r="C336" s="550">
        <v>20</v>
      </c>
      <c r="D336" s="550" t="s">
        <v>25</v>
      </c>
      <c r="E336" s="550">
        <v>4350</v>
      </c>
      <c r="F336" s="550">
        <v>5222</v>
      </c>
      <c r="G336" s="550" t="s">
        <v>25</v>
      </c>
      <c r="H336" s="550">
        <v>1105</v>
      </c>
      <c r="I336" s="550" t="s">
        <v>717</v>
      </c>
      <c r="J336" s="550">
        <v>999</v>
      </c>
      <c r="K336" s="1042">
        <v>570931</v>
      </c>
      <c r="L336" s="601" t="s">
        <v>757</v>
      </c>
      <c r="M336" s="919" t="s">
        <v>32</v>
      </c>
      <c r="N336" s="601" t="s">
        <v>758</v>
      </c>
      <c r="O336" s="882" t="s">
        <v>30</v>
      </c>
      <c r="P336" s="533">
        <v>44926</v>
      </c>
      <c r="Q336" s="533">
        <v>44953</v>
      </c>
      <c r="R336" s="829">
        <v>779100</v>
      </c>
      <c r="S336" s="979">
        <v>779100</v>
      </c>
      <c r="T336" s="903"/>
      <c r="U336" s="903"/>
      <c r="V336" s="903"/>
      <c r="W336" s="1001"/>
      <c r="X336" s="49"/>
      <c r="Y336" s="49"/>
      <c r="Z336" s="49"/>
      <c r="AA336" s="49"/>
    </row>
    <row r="337" spans="1:27" s="50" customFormat="1" ht="12.75" customHeight="1" x14ac:dyDescent="0.2">
      <c r="A337" s="85">
        <v>1105</v>
      </c>
      <c r="B337" s="963">
        <v>324</v>
      </c>
      <c r="C337" s="550">
        <v>20</v>
      </c>
      <c r="D337" s="882" t="s">
        <v>25</v>
      </c>
      <c r="E337" s="550">
        <v>4356</v>
      </c>
      <c r="F337" s="550">
        <v>5222</v>
      </c>
      <c r="G337" s="882" t="s">
        <v>25</v>
      </c>
      <c r="H337" s="550">
        <v>1105</v>
      </c>
      <c r="I337" s="550" t="s">
        <v>717</v>
      </c>
      <c r="J337" s="550">
        <v>999</v>
      </c>
      <c r="K337" s="1042">
        <v>570931</v>
      </c>
      <c r="L337" s="601" t="s">
        <v>757</v>
      </c>
      <c r="M337" s="919" t="s">
        <v>32</v>
      </c>
      <c r="N337" s="601" t="s">
        <v>759</v>
      </c>
      <c r="O337" s="882" t="s">
        <v>30</v>
      </c>
      <c r="P337" s="533">
        <v>44926</v>
      </c>
      <c r="Q337" s="533">
        <v>44953</v>
      </c>
      <c r="R337" s="829">
        <v>144500</v>
      </c>
      <c r="S337" s="979">
        <v>144500</v>
      </c>
      <c r="T337" s="903"/>
      <c r="U337" s="903"/>
      <c r="V337" s="903"/>
      <c r="W337" s="1001"/>
      <c r="X337" s="49"/>
      <c r="Y337" s="49"/>
      <c r="Z337" s="49"/>
      <c r="AA337" s="49"/>
    </row>
    <row r="338" spans="1:27" s="50" customFormat="1" ht="12.75" customHeight="1" x14ac:dyDescent="0.2">
      <c r="A338" s="85">
        <v>1105</v>
      </c>
      <c r="B338" s="963">
        <v>325</v>
      </c>
      <c r="C338" s="550">
        <v>20</v>
      </c>
      <c r="D338" s="550" t="s">
        <v>25</v>
      </c>
      <c r="E338" s="550">
        <v>4350</v>
      </c>
      <c r="F338" s="550">
        <v>5222</v>
      </c>
      <c r="G338" s="550" t="s">
        <v>25</v>
      </c>
      <c r="H338" s="550">
        <v>1105</v>
      </c>
      <c r="I338" s="550" t="s">
        <v>717</v>
      </c>
      <c r="J338" s="550">
        <v>999</v>
      </c>
      <c r="K338" s="1042">
        <v>570931</v>
      </c>
      <c r="L338" s="601" t="s">
        <v>757</v>
      </c>
      <c r="M338" s="919" t="s">
        <v>32</v>
      </c>
      <c r="N338" s="601" t="s">
        <v>760</v>
      </c>
      <c r="O338" s="882" t="s">
        <v>30</v>
      </c>
      <c r="P338" s="533">
        <v>44926</v>
      </c>
      <c r="Q338" s="533">
        <v>44953</v>
      </c>
      <c r="R338" s="829">
        <v>708100</v>
      </c>
      <c r="S338" s="979">
        <v>708100</v>
      </c>
      <c r="T338" s="903"/>
      <c r="U338" s="903"/>
      <c r="V338" s="903"/>
      <c r="W338" s="1001"/>
      <c r="X338" s="49"/>
      <c r="Y338" s="49"/>
      <c r="Z338" s="49"/>
      <c r="AA338" s="49"/>
    </row>
    <row r="339" spans="1:27" s="50" customFormat="1" ht="12.75" customHeight="1" x14ac:dyDescent="0.2">
      <c r="A339" s="85">
        <v>1105</v>
      </c>
      <c r="B339" s="963">
        <v>326</v>
      </c>
      <c r="C339" s="550">
        <v>20</v>
      </c>
      <c r="D339" s="882" t="s">
        <v>25</v>
      </c>
      <c r="E339" s="550">
        <v>4351</v>
      </c>
      <c r="F339" s="550">
        <v>5222</v>
      </c>
      <c r="G339" s="882" t="s">
        <v>25</v>
      </c>
      <c r="H339" s="550">
        <v>1105</v>
      </c>
      <c r="I339" s="550" t="s">
        <v>717</v>
      </c>
      <c r="J339" s="550">
        <v>999</v>
      </c>
      <c r="K339" s="1042">
        <v>570931</v>
      </c>
      <c r="L339" s="601" t="s">
        <v>757</v>
      </c>
      <c r="M339" s="919" t="s">
        <v>32</v>
      </c>
      <c r="N339" s="601" t="s">
        <v>761</v>
      </c>
      <c r="O339" s="882" t="s">
        <v>30</v>
      </c>
      <c r="P339" s="533">
        <v>44926</v>
      </c>
      <c r="Q339" s="533">
        <v>44953</v>
      </c>
      <c r="R339" s="829">
        <v>550200</v>
      </c>
      <c r="S339" s="979">
        <v>550200</v>
      </c>
      <c r="T339" s="903"/>
      <c r="U339" s="903"/>
      <c r="V339" s="903"/>
      <c r="W339" s="1001"/>
      <c r="X339" s="49"/>
      <c r="Y339" s="49"/>
      <c r="Z339" s="49"/>
      <c r="AA339" s="49"/>
    </row>
    <row r="340" spans="1:27" s="50" customFormat="1" ht="12.75" customHeight="1" x14ac:dyDescent="0.2">
      <c r="A340" s="85">
        <v>1105</v>
      </c>
      <c r="B340" s="963">
        <v>327</v>
      </c>
      <c r="C340" s="550">
        <v>20</v>
      </c>
      <c r="D340" s="550" t="s">
        <v>25</v>
      </c>
      <c r="E340" s="550">
        <v>4357</v>
      </c>
      <c r="F340" s="550">
        <v>5222</v>
      </c>
      <c r="G340" s="550" t="s">
        <v>25</v>
      </c>
      <c r="H340" s="550">
        <v>1105</v>
      </c>
      <c r="I340" s="550" t="s">
        <v>717</v>
      </c>
      <c r="J340" s="550">
        <v>999</v>
      </c>
      <c r="K340" s="1042">
        <v>570931</v>
      </c>
      <c r="L340" s="601" t="s">
        <v>757</v>
      </c>
      <c r="M340" s="919" t="s">
        <v>32</v>
      </c>
      <c r="N340" s="601" t="s">
        <v>762</v>
      </c>
      <c r="O340" s="882" t="s">
        <v>30</v>
      </c>
      <c r="P340" s="533">
        <v>44926</v>
      </c>
      <c r="Q340" s="533">
        <v>44953</v>
      </c>
      <c r="R340" s="829">
        <v>885100</v>
      </c>
      <c r="S340" s="979">
        <v>885100</v>
      </c>
      <c r="T340" s="903"/>
      <c r="U340" s="903"/>
      <c r="V340" s="903"/>
      <c r="W340" s="1001"/>
      <c r="X340" s="49"/>
      <c r="Y340" s="49"/>
      <c r="Z340" s="49"/>
      <c r="AA340" s="49"/>
    </row>
    <row r="341" spans="1:27" s="50" customFormat="1" ht="12.75" customHeight="1" x14ac:dyDescent="0.2">
      <c r="A341" s="85">
        <v>1105</v>
      </c>
      <c r="B341" s="963">
        <v>328</v>
      </c>
      <c r="C341" s="550">
        <v>20</v>
      </c>
      <c r="D341" s="882" t="s">
        <v>25</v>
      </c>
      <c r="E341" s="550">
        <v>4312</v>
      </c>
      <c r="F341" s="550">
        <v>5222</v>
      </c>
      <c r="G341" s="882" t="s">
        <v>25</v>
      </c>
      <c r="H341" s="550">
        <v>1105</v>
      </c>
      <c r="I341" s="550" t="s">
        <v>717</v>
      </c>
      <c r="J341" s="550">
        <v>203</v>
      </c>
      <c r="K341" s="1042">
        <v>65353358</v>
      </c>
      <c r="L341" s="601" t="s">
        <v>763</v>
      </c>
      <c r="M341" s="919" t="s">
        <v>28</v>
      </c>
      <c r="N341" s="601" t="s">
        <v>764</v>
      </c>
      <c r="O341" s="882" t="s">
        <v>30</v>
      </c>
      <c r="P341" s="533">
        <v>44926</v>
      </c>
      <c r="Q341" s="533">
        <v>44953</v>
      </c>
      <c r="R341" s="829">
        <v>126100</v>
      </c>
      <c r="S341" s="979">
        <v>126100</v>
      </c>
      <c r="T341" s="903"/>
      <c r="U341" s="903"/>
      <c r="V341" s="903"/>
      <c r="W341" s="1001"/>
      <c r="X341" s="49"/>
      <c r="Y341" s="49"/>
      <c r="Z341" s="49"/>
      <c r="AA341" s="49"/>
    </row>
    <row r="342" spans="1:27" s="50" customFormat="1" ht="12.75" customHeight="1" x14ac:dyDescent="0.2">
      <c r="A342" s="105">
        <v>1105</v>
      </c>
      <c r="B342" s="963">
        <v>329</v>
      </c>
      <c r="C342" s="550">
        <v>20</v>
      </c>
      <c r="D342" s="550" t="s">
        <v>25</v>
      </c>
      <c r="E342" s="550">
        <v>4312</v>
      </c>
      <c r="F342" s="550">
        <v>5222</v>
      </c>
      <c r="G342" s="550" t="s">
        <v>25</v>
      </c>
      <c r="H342" s="550">
        <v>1105</v>
      </c>
      <c r="I342" s="550" t="s">
        <v>717</v>
      </c>
      <c r="J342" s="550">
        <v>203</v>
      </c>
      <c r="K342" s="1042">
        <v>26607468</v>
      </c>
      <c r="L342" s="601" t="s">
        <v>765</v>
      </c>
      <c r="M342" s="919" t="s">
        <v>28</v>
      </c>
      <c r="N342" s="601" t="s">
        <v>766</v>
      </c>
      <c r="O342" s="882" t="s">
        <v>30</v>
      </c>
      <c r="P342" s="533">
        <v>44926</v>
      </c>
      <c r="Q342" s="533">
        <v>44953</v>
      </c>
      <c r="R342" s="915">
        <v>23700</v>
      </c>
      <c r="S342" s="921">
        <v>23700</v>
      </c>
      <c r="T342" s="903"/>
      <c r="U342" s="903"/>
      <c r="V342" s="903"/>
      <c r="W342" s="1001"/>
      <c r="X342" s="49"/>
      <c r="Y342" s="49"/>
      <c r="Z342" s="49"/>
      <c r="AA342" s="49"/>
    </row>
    <row r="343" spans="1:27" s="50" customFormat="1" ht="25.5" customHeight="1" x14ac:dyDescent="0.2">
      <c r="A343" s="105">
        <v>1105</v>
      </c>
      <c r="B343" s="963">
        <v>330</v>
      </c>
      <c r="C343" s="550">
        <v>20</v>
      </c>
      <c r="D343" s="882" t="s">
        <v>25</v>
      </c>
      <c r="E343" s="550">
        <v>4344</v>
      </c>
      <c r="F343" s="550">
        <v>5222</v>
      </c>
      <c r="G343" s="882" t="s">
        <v>25</v>
      </c>
      <c r="H343" s="550">
        <v>1105</v>
      </c>
      <c r="I343" s="550" t="s">
        <v>717</v>
      </c>
      <c r="J343" s="550">
        <v>203</v>
      </c>
      <c r="K343" s="1042">
        <v>26607468</v>
      </c>
      <c r="L343" s="601" t="s">
        <v>765</v>
      </c>
      <c r="M343" s="919" t="s">
        <v>28</v>
      </c>
      <c r="N343" s="601" t="s">
        <v>767</v>
      </c>
      <c r="O343" s="882" t="s">
        <v>30</v>
      </c>
      <c r="P343" s="533">
        <v>44926</v>
      </c>
      <c r="Q343" s="533">
        <v>44953</v>
      </c>
      <c r="R343" s="915">
        <v>130800</v>
      </c>
      <c r="S343" s="903">
        <f>R343-V343</f>
        <v>83800</v>
      </c>
      <c r="T343" s="903">
        <v>47000</v>
      </c>
      <c r="U343" s="903"/>
      <c r="V343" s="903">
        <v>47000</v>
      </c>
      <c r="W343" s="1001"/>
      <c r="X343" s="49"/>
      <c r="Y343" s="49"/>
      <c r="Z343" s="49"/>
      <c r="AA343" s="49"/>
    </row>
    <row r="344" spans="1:27" s="50" customFormat="1" ht="25.5" customHeight="1" x14ac:dyDescent="0.2">
      <c r="A344" s="105">
        <v>1105</v>
      </c>
      <c r="B344" s="963">
        <v>331</v>
      </c>
      <c r="C344" s="550">
        <v>20</v>
      </c>
      <c r="D344" s="550" t="s">
        <v>25</v>
      </c>
      <c r="E344" s="550">
        <v>4371</v>
      </c>
      <c r="F344" s="550">
        <v>5222</v>
      </c>
      <c r="G344" s="550" t="s">
        <v>25</v>
      </c>
      <c r="H344" s="550">
        <v>1105</v>
      </c>
      <c r="I344" s="550" t="s">
        <v>717</v>
      </c>
      <c r="J344" s="550">
        <v>203</v>
      </c>
      <c r="K344" s="1042">
        <v>26607468</v>
      </c>
      <c r="L344" s="601" t="s">
        <v>765</v>
      </c>
      <c r="M344" s="919" t="s">
        <v>28</v>
      </c>
      <c r="N344" s="601" t="s">
        <v>768</v>
      </c>
      <c r="O344" s="882" t="s">
        <v>30</v>
      </c>
      <c r="P344" s="533">
        <v>44926</v>
      </c>
      <c r="Q344" s="533">
        <v>44953</v>
      </c>
      <c r="R344" s="915">
        <v>288200</v>
      </c>
      <c r="S344" s="921">
        <v>288200</v>
      </c>
      <c r="T344" s="903"/>
      <c r="U344" s="903"/>
      <c r="V344" s="903"/>
      <c r="W344" s="1001"/>
      <c r="X344" s="49"/>
      <c r="Y344" s="49"/>
      <c r="Z344" s="49"/>
      <c r="AA344" s="49"/>
    </row>
    <row r="345" spans="1:27" s="50" customFormat="1" ht="12.75" customHeight="1" x14ac:dyDescent="0.2">
      <c r="A345" s="85">
        <v>1105</v>
      </c>
      <c r="B345" s="963">
        <v>332</v>
      </c>
      <c r="C345" s="550">
        <v>20</v>
      </c>
      <c r="D345" s="882" t="s">
        <v>25</v>
      </c>
      <c r="E345" s="550">
        <v>4351</v>
      </c>
      <c r="F345" s="550">
        <v>5222</v>
      </c>
      <c r="G345" s="882" t="s">
        <v>25</v>
      </c>
      <c r="H345" s="550">
        <v>1105</v>
      </c>
      <c r="I345" s="550" t="s">
        <v>717</v>
      </c>
      <c r="J345" s="550">
        <v>101</v>
      </c>
      <c r="K345" s="1042">
        <v>426288</v>
      </c>
      <c r="L345" s="601" t="s">
        <v>769</v>
      </c>
      <c r="M345" s="919" t="s">
        <v>189</v>
      </c>
      <c r="N345" s="601" t="s">
        <v>770</v>
      </c>
      <c r="O345" s="882" t="s">
        <v>30</v>
      </c>
      <c r="P345" s="533">
        <v>44926</v>
      </c>
      <c r="Q345" s="533">
        <v>44953</v>
      </c>
      <c r="R345" s="829">
        <v>233200</v>
      </c>
      <c r="S345" s="979">
        <v>233200</v>
      </c>
      <c r="T345" s="903"/>
      <c r="U345" s="903"/>
      <c r="V345" s="903"/>
      <c r="W345" s="1001"/>
      <c r="X345" s="49"/>
      <c r="Y345" s="49"/>
      <c r="Z345" s="49"/>
      <c r="AA345" s="49"/>
    </row>
    <row r="346" spans="1:27" s="50" customFormat="1" ht="12.75" customHeight="1" x14ac:dyDescent="0.2">
      <c r="A346" s="85">
        <v>1105</v>
      </c>
      <c r="B346" s="963">
        <v>333</v>
      </c>
      <c r="C346" s="550">
        <v>20</v>
      </c>
      <c r="D346" s="550" t="s">
        <v>25</v>
      </c>
      <c r="E346" s="550">
        <v>4359</v>
      </c>
      <c r="F346" s="550">
        <v>5222</v>
      </c>
      <c r="G346" s="550" t="s">
        <v>25</v>
      </c>
      <c r="H346" s="550">
        <v>1105</v>
      </c>
      <c r="I346" s="550" t="s">
        <v>717</v>
      </c>
      <c r="J346" s="550">
        <v>203</v>
      </c>
      <c r="K346" s="1042">
        <v>426296</v>
      </c>
      <c r="L346" s="601" t="s">
        <v>771</v>
      </c>
      <c r="M346" s="919" t="s">
        <v>28</v>
      </c>
      <c r="N346" s="601" t="s">
        <v>772</v>
      </c>
      <c r="O346" s="882" t="s">
        <v>30</v>
      </c>
      <c r="P346" s="533">
        <v>44926</v>
      </c>
      <c r="Q346" s="533">
        <v>44953</v>
      </c>
      <c r="R346" s="829">
        <v>313100</v>
      </c>
      <c r="S346" s="979">
        <v>313100</v>
      </c>
      <c r="T346" s="903"/>
      <c r="U346" s="903"/>
      <c r="V346" s="903"/>
      <c r="W346" s="1001"/>
      <c r="X346" s="49"/>
      <c r="Y346" s="49"/>
      <c r="Z346" s="49"/>
      <c r="AA346" s="49"/>
    </row>
    <row r="347" spans="1:27" s="50" customFormat="1" ht="12.75" customHeight="1" x14ac:dyDescent="0.2">
      <c r="A347" s="85">
        <v>1105</v>
      </c>
      <c r="B347" s="963">
        <v>334</v>
      </c>
      <c r="C347" s="550">
        <v>20</v>
      </c>
      <c r="D347" s="882" t="s">
        <v>25</v>
      </c>
      <c r="E347" s="550">
        <v>4312</v>
      </c>
      <c r="F347" s="550">
        <v>5222</v>
      </c>
      <c r="G347" s="882" t="s">
        <v>25</v>
      </c>
      <c r="H347" s="550">
        <v>1105</v>
      </c>
      <c r="I347" s="550" t="s">
        <v>717</v>
      </c>
      <c r="J347" s="550">
        <v>999</v>
      </c>
      <c r="K347" s="1042">
        <v>45768676</v>
      </c>
      <c r="L347" s="601" t="s">
        <v>773</v>
      </c>
      <c r="M347" s="919" t="s">
        <v>32</v>
      </c>
      <c r="N347" s="601" t="s">
        <v>774</v>
      </c>
      <c r="O347" s="882" t="s">
        <v>30</v>
      </c>
      <c r="P347" s="533">
        <v>44926</v>
      </c>
      <c r="Q347" s="533">
        <v>44953</v>
      </c>
      <c r="R347" s="829">
        <v>66000</v>
      </c>
      <c r="S347" s="979">
        <v>66000</v>
      </c>
      <c r="T347" s="903"/>
      <c r="U347" s="903"/>
      <c r="V347" s="903"/>
      <c r="W347" s="1001"/>
      <c r="X347" s="49"/>
      <c r="Y347" s="49"/>
      <c r="Z347" s="49"/>
      <c r="AA347" s="49"/>
    </row>
    <row r="348" spans="1:27" s="50" customFormat="1" ht="12.75" customHeight="1" x14ac:dyDescent="0.2">
      <c r="A348" s="85">
        <v>1105</v>
      </c>
      <c r="B348" s="963">
        <v>335</v>
      </c>
      <c r="C348" s="550">
        <v>20</v>
      </c>
      <c r="D348" s="550" t="s">
        <v>25</v>
      </c>
      <c r="E348" s="550">
        <v>4344</v>
      </c>
      <c r="F348" s="550">
        <v>5222</v>
      </c>
      <c r="G348" s="550" t="s">
        <v>25</v>
      </c>
      <c r="H348" s="550">
        <v>1105</v>
      </c>
      <c r="I348" s="550" t="s">
        <v>717</v>
      </c>
      <c r="J348" s="550">
        <v>203</v>
      </c>
      <c r="K348" s="1042">
        <v>26676826</v>
      </c>
      <c r="L348" s="601" t="s">
        <v>775</v>
      </c>
      <c r="M348" s="919" t="s">
        <v>28</v>
      </c>
      <c r="N348" s="601" t="s">
        <v>776</v>
      </c>
      <c r="O348" s="882" t="s">
        <v>30</v>
      </c>
      <c r="P348" s="533">
        <v>44926</v>
      </c>
      <c r="Q348" s="533">
        <v>44953</v>
      </c>
      <c r="R348" s="829">
        <v>333400</v>
      </c>
      <c r="S348" s="903">
        <f>R348-V348</f>
        <v>310900</v>
      </c>
      <c r="T348" s="903">
        <v>22500</v>
      </c>
      <c r="U348" s="903"/>
      <c r="V348" s="903">
        <v>22500</v>
      </c>
      <c r="W348" s="1001"/>
      <c r="X348" s="49"/>
      <c r="Y348" s="49"/>
      <c r="Z348" s="49"/>
      <c r="AA348" s="49"/>
    </row>
    <row r="349" spans="1:27" s="50" customFormat="1" ht="12.75" customHeight="1" x14ac:dyDescent="0.2">
      <c r="A349" s="85">
        <v>1105</v>
      </c>
      <c r="B349" s="963">
        <v>336</v>
      </c>
      <c r="C349" s="550">
        <v>20</v>
      </c>
      <c r="D349" s="882" t="s">
        <v>25</v>
      </c>
      <c r="E349" s="550">
        <v>4351</v>
      </c>
      <c r="F349" s="550">
        <v>5222</v>
      </c>
      <c r="G349" s="882" t="s">
        <v>25</v>
      </c>
      <c r="H349" s="550">
        <v>1105</v>
      </c>
      <c r="I349" s="550" t="s">
        <v>717</v>
      </c>
      <c r="J349" s="550">
        <v>203</v>
      </c>
      <c r="K349" s="1042">
        <v>26676826</v>
      </c>
      <c r="L349" s="601" t="s">
        <v>775</v>
      </c>
      <c r="M349" s="919" t="s">
        <v>28</v>
      </c>
      <c r="N349" s="601" t="s">
        <v>777</v>
      </c>
      <c r="O349" s="882" t="s">
        <v>30</v>
      </c>
      <c r="P349" s="533">
        <v>44926</v>
      </c>
      <c r="Q349" s="533">
        <v>44953</v>
      </c>
      <c r="R349" s="829">
        <v>272100</v>
      </c>
      <c r="S349" s="979">
        <v>272100</v>
      </c>
      <c r="T349" s="903"/>
      <c r="U349" s="903"/>
      <c r="V349" s="903"/>
      <c r="W349" s="1001"/>
      <c r="X349" s="49"/>
      <c r="Y349" s="49"/>
      <c r="Z349" s="49"/>
      <c r="AA349" s="49"/>
    </row>
    <row r="350" spans="1:27" s="50" customFormat="1" ht="25.5" customHeight="1" x14ac:dyDescent="0.2">
      <c r="A350" s="85">
        <v>1105</v>
      </c>
      <c r="B350" s="963">
        <v>337</v>
      </c>
      <c r="C350" s="550">
        <v>20</v>
      </c>
      <c r="D350" s="550" t="s">
        <v>25</v>
      </c>
      <c r="E350" s="550">
        <v>4312</v>
      </c>
      <c r="F350" s="550">
        <v>5222</v>
      </c>
      <c r="G350" s="550" t="s">
        <v>25</v>
      </c>
      <c r="H350" s="550">
        <v>1105</v>
      </c>
      <c r="I350" s="550" t="s">
        <v>717</v>
      </c>
      <c r="J350" s="550">
        <v>203</v>
      </c>
      <c r="K350" s="1042">
        <v>27058905</v>
      </c>
      <c r="L350" s="601" t="s">
        <v>778</v>
      </c>
      <c r="M350" s="919" t="s">
        <v>28</v>
      </c>
      <c r="N350" s="601" t="s">
        <v>779</v>
      </c>
      <c r="O350" s="882" t="s">
        <v>30</v>
      </c>
      <c r="P350" s="533">
        <v>44926</v>
      </c>
      <c r="Q350" s="533">
        <v>44953</v>
      </c>
      <c r="R350" s="829">
        <v>489200</v>
      </c>
      <c r="S350" s="979">
        <v>489200</v>
      </c>
      <c r="T350" s="903"/>
      <c r="U350" s="903"/>
      <c r="V350" s="903"/>
      <c r="W350" s="1001"/>
      <c r="X350" s="49"/>
      <c r="Y350" s="49"/>
      <c r="Z350" s="49"/>
      <c r="AA350" s="49"/>
    </row>
    <row r="351" spans="1:27" s="50" customFormat="1" ht="12.75" customHeight="1" x14ac:dyDescent="0.2">
      <c r="A351" s="85">
        <v>1105</v>
      </c>
      <c r="B351" s="963">
        <v>338</v>
      </c>
      <c r="C351" s="550">
        <v>20</v>
      </c>
      <c r="D351" s="882" t="s">
        <v>25</v>
      </c>
      <c r="E351" s="550">
        <v>4312</v>
      </c>
      <c r="F351" s="550">
        <v>5222</v>
      </c>
      <c r="G351" s="882" t="s">
        <v>25</v>
      </c>
      <c r="H351" s="550">
        <v>1105</v>
      </c>
      <c r="I351" s="550" t="s">
        <v>717</v>
      </c>
      <c r="J351" s="550">
        <v>203</v>
      </c>
      <c r="K351" s="1042">
        <v>70265330</v>
      </c>
      <c r="L351" s="601" t="s">
        <v>780</v>
      </c>
      <c r="M351" s="919" t="s">
        <v>28</v>
      </c>
      <c r="N351" s="601" t="s">
        <v>781</v>
      </c>
      <c r="O351" s="882" t="s">
        <v>30</v>
      </c>
      <c r="P351" s="533">
        <v>44926</v>
      </c>
      <c r="Q351" s="533">
        <v>44953</v>
      </c>
      <c r="R351" s="829">
        <v>135200</v>
      </c>
      <c r="S351" s="979">
        <v>135200</v>
      </c>
      <c r="T351" s="903"/>
      <c r="U351" s="903"/>
      <c r="V351" s="903"/>
      <c r="W351" s="1001"/>
      <c r="X351" s="49"/>
      <c r="Y351" s="49"/>
      <c r="Z351" s="49"/>
      <c r="AA351" s="49"/>
    </row>
    <row r="352" spans="1:27" s="50" customFormat="1" ht="12.75" customHeight="1" x14ac:dyDescent="0.2">
      <c r="A352" s="85">
        <v>1105</v>
      </c>
      <c r="B352" s="963">
        <v>339</v>
      </c>
      <c r="C352" s="550">
        <v>20</v>
      </c>
      <c r="D352" s="550" t="s">
        <v>25</v>
      </c>
      <c r="E352" s="550">
        <v>4371</v>
      </c>
      <c r="F352" s="550">
        <v>5222</v>
      </c>
      <c r="G352" s="550" t="s">
        <v>25</v>
      </c>
      <c r="H352" s="550">
        <v>1105</v>
      </c>
      <c r="I352" s="550" t="s">
        <v>717</v>
      </c>
      <c r="J352" s="550">
        <v>999</v>
      </c>
      <c r="K352" s="1042">
        <v>70100691</v>
      </c>
      <c r="L352" s="601" t="s">
        <v>782</v>
      </c>
      <c r="M352" s="919" t="s">
        <v>32</v>
      </c>
      <c r="N352" s="601" t="s">
        <v>783</v>
      </c>
      <c r="O352" s="882" t="s">
        <v>30</v>
      </c>
      <c r="P352" s="533">
        <v>44926</v>
      </c>
      <c r="Q352" s="533">
        <v>44953</v>
      </c>
      <c r="R352" s="829">
        <v>185300</v>
      </c>
      <c r="S352" s="979">
        <v>185300</v>
      </c>
      <c r="T352" s="903"/>
      <c r="U352" s="903"/>
      <c r="V352" s="903"/>
      <c r="W352" s="1001"/>
      <c r="X352" s="49"/>
      <c r="Y352" s="49"/>
      <c r="Z352" s="49"/>
      <c r="AA352" s="49"/>
    </row>
    <row r="353" spans="1:27" s="50" customFormat="1" ht="12.75" customHeight="1" x14ac:dyDescent="0.2">
      <c r="A353" s="85">
        <v>1105</v>
      </c>
      <c r="B353" s="963">
        <v>340</v>
      </c>
      <c r="C353" s="550">
        <v>20</v>
      </c>
      <c r="D353" s="882" t="s">
        <v>25</v>
      </c>
      <c r="E353" s="550">
        <v>4357</v>
      </c>
      <c r="F353" s="550">
        <v>5222</v>
      </c>
      <c r="G353" s="882" t="s">
        <v>25</v>
      </c>
      <c r="H353" s="550">
        <v>1105</v>
      </c>
      <c r="I353" s="550" t="s">
        <v>717</v>
      </c>
      <c r="J353" s="550">
        <v>203</v>
      </c>
      <c r="K353" s="1042">
        <v>27032558</v>
      </c>
      <c r="L353" s="601" t="s">
        <v>784</v>
      </c>
      <c r="M353" s="919" t="s">
        <v>28</v>
      </c>
      <c r="N353" s="601" t="s">
        <v>785</v>
      </c>
      <c r="O353" s="882" t="s">
        <v>30</v>
      </c>
      <c r="P353" s="533">
        <v>44926</v>
      </c>
      <c r="Q353" s="533">
        <v>44953</v>
      </c>
      <c r="R353" s="829">
        <v>1007400</v>
      </c>
      <c r="S353" s="979">
        <v>1007400</v>
      </c>
      <c r="T353" s="903"/>
      <c r="U353" s="903"/>
      <c r="V353" s="903"/>
      <c r="W353" s="1001"/>
      <c r="X353" s="49"/>
      <c r="Y353" s="49"/>
      <c r="Z353" s="49"/>
      <c r="AA353" s="49"/>
    </row>
    <row r="354" spans="1:27" s="50" customFormat="1" ht="12.75" customHeight="1" x14ac:dyDescent="0.2">
      <c r="A354" s="85">
        <v>1105</v>
      </c>
      <c r="B354" s="963">
        <v>341</v>
      </c>
      <c r="C354" s="550">
        <v>20</v>
      </c>
      <c r="D354" s="550" t="s">
        <v>25</v>
      </c>
      <c r="E354" s="550">
        <v>4371</v>
      </c>
      <c r="F354" s="550">
        <v>5222</v>
      </c>
      <c r="G354" s="550" t="s">
        <v>25</v>
      </c>
      <c r="H354" s="550">
        <v>1105</v>
      </c>
      <c r="I354" s="550" t="s">
        <v>717</v>
      </c>
      <c r="J354" s="550">
        <v>203</v>
      </c>
      <c r="K354" s="1042">
        <v>65348893</v>
      </c>
      <c r="L354" s="601" t="s">
        <v>786</v>
      </c>
      <c r="M354" s="919" t="s">
        <v>28</v>
      </c>
      <c r="N354" s="601" t="s">
        <v>787</v>
      </c>
      <c r="O354" s="882" t="s">
        <v>30</v>
      </c>
      <c r="P354" s="533">
        <v>44926</v>
      </c>
      <c r="Q354" s="533">
        <v>44953</v>
      </c>
      <c r="R354" s="829">
        <v>177000</v>
      </c>
      <c r="S354" s="979">
        <v>177000</v>
      </c>
      <c r="T354" s="903"/>
      <c r="U354" s="903"/>
      <c r="V354" s="903"/>
      <c r="W354" s="1001"/>
      <c r="X354" s="49"/>
      <c r="Y354" s="49"/>
      <c r="Z354" s="49"/>
      <c r="AA354" s="49"/>
    </row>
    <row r="355" spans="1:27" s="50" customFormat="1" ht="12.75" customHeight="1" x14ac:dyDescent="0.2">
      <c r="A355" s="85">
        <v>1105</v>
      </c>
      <c r="B355" s="963">
        <v>342</v>
      </c>
      <c r="C355" s="550">
        <v>20</v>
      </c>
      <c r="D355" s="882" t="s">
        <v>25</v>
      </c>
      <c r="E355" s="550">
        <v>4375</v>
      </c>
      <c r="F355" s="550">
        <v>5222</v>
      </c>
      <c r="G355" s="882" t="s">
        <v>25</v>
      </c>
      <c r="H355" s="550">
        <v>1105</v>
      </c>
      <c r="I355" s="550" t="s">
        <v>717</v>
      </c>
      <c r="J355" s="550">
        <v>203</v>
      </c>
      <c r="K355" s="1042">
        <v>65348893</v>
      </c>
      <c r="L355" s="601" t="s">
        <v>786</v>
      </c>
      <c r="M355" s="919" t="s">
        <v>28</v>
      </c>
      <c r="N355" s="601" t="s">
        <v>788</v>
      </c>
      <c r="O355" s="882" t="s">
        <v>30</v>
      </c>
      <c r="P355" s="533">
        <v>44926</v>
      </c>
      <c r="Q355" s="533">
        <v>44953</v>
      </c>
      <c r="R355" s="829">
        <v>223000</v>
      </c>
      <c r="S355" s="979">
        <v>223000</v>
      </c>
      <c r="T355" s="903"/>
      <c r="U355" s="903"/>
      <c r="V355" s="903"/>
      <c r="W355" s="1001"/>
      <c r="X355" s="49"/>
      <c r="Y355" s="49"/>
      <c r="Z355" s="49"/>
      <c r="AA355" s="49"/>
    </row>
    <row r="356" spans="1:27" s="50" customFormat="1" ht="12.75" customHeight="1" x14ac:dyDescent="0.2">
      <c r="A356" s="85">
        <v>1105</v>
      </c>
      <c r="B356" s="963">
        <v>343</v>
      </c>
      <c r="C356" s="550">
        <v>20</v>
      </c>
      <c r="D356" s="550" t="s">
        <v>25</v>
      </c>
      <c r="E356" s="550">
        <v>4375</v>
      </c>
      <c r="F356" s="550">
        <v>5222</v>
      </c>
      <c r="G356" s="550" t="s">
        <v>25</v>
      </c>
      <c r="H356" s="550">
        <v>1105</v>
      </c>
      <c r="I356" s="550" t="s">
        <v>717</v>
      </c>
      <c r="J356" s="550">
        <v>203</v>
      </c>
      <c r="K356" s="1042">
        <v>65348893</v>
      </c>
      <c r="L356" s="601" t="s">
        <v>786</v>
      </c>
      <c r="M356" s="919" t="s">
        <v>28</v>
      </c>
      <c r="N356" s="601" t="s">
        <v>789</v>
      </c>
      <c r="O356" s="882" t="s">
        <v>30</v>
      </c>
      <c r="P356" s="533">
        <v>44926</v>
      </c>
      <c r="Q356" s="533">
        <v>44953</v>
      </c>
      <c r="R356" s="829">
        <v>270000</v>
      </c>
      <c r="S356" s="979">
        <v>270000</v>
      </c>
      <c r="T356" s="903"/>
      <c r="U356" s="903"/>
      <c r="V356" s="903"/>
      <c r="W356" s="1001"/>
      <c r="X356" s="49"/>
      <c r="Y356" s="49"/>
      <c r="Z356" s="49"/>
      <c r="AA356" s="49"/>
    </row>
    <row r="357" spans="1:27" s="50" customFormat="1" ht="12.75" customHeight="1" x14ac:dyDescent="0.2">
      <c r="A357" s="85">
        <v>1105</v>
      </c>
      <c r="B357" s="963">
        <v>344</v>
      </c>
      <c r="C357" s="550">
        <v>20</v>
      </c>
      <c r="D357" s="882" t="s">
        <v>25</v>
      </c>
      <c r="E357" s="550">
        <v>4351</v>
      </c>
      <c r="F357" s="550">
        <v>5222</v>
      </c>
      <c r="G357" s="882" t="s">
        <v>25</v>
      </c>
      <c r="H357" s="550">
        <v>1105</v>
      </c>
      <c r="I357" s="550" t="s">
        <v>717</v>
      </c>
      <c r="J357" s="550">
        <v>203</v>
      </c>
      <c r="K357" s="1042">
        <v>26537231</v>
      </c>
      <c r="L357" s="601" t="s">
        <v>790</v>
      </c>
      <c r="M357" s="919" t="s">
        <v>28</v>
      </c>
      <c r="N357" s="601" t="s">
        <v>791</v>
      </c>
      <c r="O357" s="882" t="s">
        <v>30</v>
      </c>
      <c r="P357" s="533">
        <v>44926</v>
      </c>
      <c r="Q357" s="533">
        <v>44953</v>
      </c>
      <c r="R357" s="829">
        <v>305000</v>
      </c>
      <c r="S357" s="979">
        <v>305000</v>
      </c>
      <c r="T357" s="903"/>
      <c r="U357" s="903"/>
      <c r="V357" s="903"/>
      <c r="W357" s="1001"/>
      <c r="X357" s="49"/>
      <c r="Y357" s="49"/>
      <c r="Z357" s="49"/>
      <c r="AA357" s="49"/>
    </row>
    <row r="358" spans="1:27" s="50" customFormat="1" ht="12.75" customHeight="1" x14ac:dyDescent="0.2">
      <c r="A358" s="85">
        <v>1105</v>
      </c>
      <c r="B358" s="963">
        <v>345</v>
      </c>
      <c r="C358" s="550">
        <v>20</v>
      </c>
      <c r="D358" s="550" t="s">
        <v>25</v>
      </c>
      <c r="E358" s="550">
        <v>4377</v>
      </c>
      <c r="F358" s="550">
        <v>5222</v>
      </c>
      <c r="G358" s="550" t="s">
        <v>25</v>
      </c>
      <c r="H358" s="550">
        <v>1105</v>
      </c>
      <c r="I358" s="550" t="s">
        <v>717</v>
      </c>
      <c r="J358" s="550">
        <v>203</v>
      </c>
      <c r="K358" s="1042">
        <v>60554533</v>
      </c>
      <c r="L358" s="601" t="s">
        <v>792</v>
      </c>
      <c r="M358" s="919" t="s">
        <v>28</v>
      </c>
      <c r="N358" s="601" t="s">
        <v>793</v>
      </c>
      <c r="O358" s="882" t="s">
        <v>30</v>
      </c>
      <c r="P358" s="533">
        <v>44926</v>
      </c>
      <c r="Q358" s="533">
        <v>44953</v>
      </c>
      <c r="R358" s="829">
        <v>41100</v>
      </c>
      <c r="S358" s="979">
        <v>41100</v>
      </c>
      <c r="T358" s="903"/>
      <c r="U358" s="903"/>
      <c r="V358" s="903"/>
      <c r="W358" s="1001"/>
      <c r="X358" s="49"/>
      <c r="Y358" s="49"/>
      <c r="Z358" s="49"/>
      <c r="AA358" s="49"/>
    </row>
    <row r="359" spans="1:27" s="50" customFormat="1" ht="12.75" customHeight="1" x14ac:dyDescent="0.2">
      <c r="A359" s="85">
        <v>1105</v>
      </c>
      <c r="B359" s="963">
        <v>346</v>
      </c>
      <c r="C359" s="550">
        <v>20</v>
      </c>
      <c r="D359" s="882" t="s">
        <v>25</v>
      </c>
      <c r="E359" s="550">
        <v>4375</v>
      </c>
      <c r="F359" s="550">
        <v>5222</v>
      </c>
      <c r="G359" s="882" t="s">
        <v>25</v>
      </c>
      <c r="H359" s="550">
        <v>1105</v>
      </c>
      <c r="I359" s="550" t="s">
        <v>717</v>
      </c>
      <c r="J359" s="550">
        <v>203</v>
      </c>
      <c r="K359" s="1042">
        <v>48515221</v>
      </c>
      <c r="L359" s="601" t="s">
        <v>794</v>
      </c>
      <c r="M359" s="919" t="s">
        <v>28</v>
      </c>
      <c r="N359" s="601" t="s">
        <v>795</v>
      </c>
      <c r="O359" s="882" t="s">
        <v>30</v>
      </c>
      <c r="P359" s="533">
        <v>44926</v>
      </c>
      <c r="Q359" s="533">
        <v>44953</v>
      </c>
      <c r="R359" s="829">
        <v>136200</v>
      </c>
      <c r="S359" s="979">
        <v>136200</v>
      </c>
      <c r="T359" s="903"/>
      <c r="U359" s="903"/>
      <c r="V359" s="903"/>
      <c r="W359" s="1001"/>
      <c r="X359" s="49"/>
      <c r="Y359" s="49"/>
      <c r="Z359" s="49"/>
      <c r="AA359" s="49"/>
    </row>
    <row r="360" spans="1:27" s="50" customFormat="1" ht="12.75" customHeight="1" x14ac:dyDescent="0.2">
      <c r="A360" s="85">
        <v>1105</v>
      </c>
      <c r="B360" s="963">
        <v>347</v>
      </c>
      <c r="C360" s="550">
        <v>20</v>
      </c>
      <c r="D360" s="550" t="s">
        <v>25</v>
      </c>
      <c r="E360" s="550">
        <v>4371</v>
      </c>
      <c r="F360" s="550">
        <v>5222</v>
      </c>
      <c r="G360" s="550" t="s">
        <v>25</v>
      </c>
      <c r="H360" s="550">
        <v>1105</v>
      </c>
      <c r="I360" s="550" t="s">
        <v>717</v>
      </c>
      <c r="J360" s="550">
        <v>203</v>
      </c>
      <c r="K360" s="1042">
        <v>48515221</v>
      </c>
      <c r="L360" s="601" t="s">
        <v>794</v>
      </c>
      <c r="M360" s="919" t="s">
        <v>28</v>
      </c>
      <c r="N360" s="601" t="s">
        <v>796</v>
      </c>
      <c r="O360" s="882" t="s">
        <v>30</v>
      </c>
      <c r="P360" s="533">
        <v>44926</v>
      </c>
      <c r="Q360" s="533">
        <v>44953</v>
      </c>
      <c r="R360" s="829">
        <v>119100</v>
      </c>
      <c r="S360" s="979">
        <v>119100</v>
      </c>
      <c r="T360" s="903"/>
      <c r="U360" s="903"/>
      <c r="V360" s="903"/>
      <c r="W360" s="1001"/>
      <c r="X360" s="49"/>
      <c r="Y360" s="49"/>
      <c r="Z360" s="49"/>
      <c r="AA360" s="49"/>
    </row>
    <row r="361" spans="1:27" s="50" customFormat="1" ht="12.75" customHeight="1" x14ac:dyDescent="0.2">
      <c r="A361" s="85">
        <v>1105</v>
      </c>
      <c r="B361" s="963">
        <v>348</v>
      </c>
      <c r="C361" s="550">
        <v>20</v>
      </c>
      <c r="D361" s="882" t="s">
        <v>25</v>
      </c>
      <c r="E361" s="550">
        <v>4357</v>
      </c>
      <c r="F361" s="550">
        <v>5222</v>
      </c>
      <c r="G361" s="882" t="s">
        <v>25</v>
      </c>
      <c r="H361" s="550">
        <v>1105</v>
      </c>
      <c r="I361" s="550" t="s">
        <v>717</v>
      </c>
      <c r="J361" s="550">
        <v>203</v>
      </c>
      <c r="K361" s="1042">
        <v>22665471</v>
      </c>
      <c r="L361" s="601" t="s">
        <v>797</v>
      </c>
      <c r="M361" s="919" t="s">
        <v>28</v>
      </c>
      <c r="N361" s="601" t="s">
        <v>798</v>
      </c>
      <c r="O361" s="882" t="s">
        <v>30</v>
      </c>
      <c r="P361" s="533">
        <v>44926</v>
      </c>
      <c r="Q361" s="533">
        <v>44953</v>
      </c>
      <c r="R361" s="829">
        <v>683400</v>
      </c>
      <c r="S361" s="979">
        <v>683400</v>
      </c>
      <c r="T361" s="903"/>
      <c r="U361" s="903"/>
      <c r="V361" s="903"/>
      <c r="W361" s="1001"/>
      <c r="X361" s="49"/>
      <c r="Y361" s="49"/>
      <c r="Z361" s="49"/>
      <c r="AA361" s="49"/>
    </row>
    <row r="362" spans="1:27" s="50" customFormat="1" ht="25.5" customHeight="1" x14ac:dyDescent="0.2">
      <c r="A362" s="85">
        <v>1105</v>
      </c>
      <c r="B362" s="963">
        <v>349</v>
      </c>
      <c r="C362" s="550">
        <v>20</v>
      </c>
      <c r="D362" s="550" t="s">
        <v>25</v>
      </c>
      <c r="E362" s="550">
        <v>4356</v>
      </c>
      <c r="F362" s="550">
        <v>5222</v>
      </c>
      <c r="G362" s="550" t="s">
        <v>25</v>
      </c>
      <c r="H362" s="550">
        <v>1105</v>
      </c>
      <c r="I362" s="550" t="s">
        <v>717</v>
      </c>
      <c r="J362" s="550">
        <v>203</v>
      </c>
      <c r="K362" s="1042">
        <v>22665471</v>
      </c>
      <c r="L362" s="601" t="s">
        <v>797</v>
      </c>
      <c r="M362" s="919" t="s">
        <v>28</v>
      </c>
      <c r="N362" s="601" t="s">
        <v>799</v>
      </c>
      <c r="O362" s="882" t="s">
        <v>30</v>
      </c>
      <c r="P362" s="533">
        <v>44926</v>
      </c>
      <c r="Q362" s="533">
        <v>44953</v>
      </c>
      <c r="R362" s="829">
        <v>279700</v>
      </c>
      <c r="S362" s="979">
        <v>279700</v>
      </c>
      <c r="T362" s="903"/>
      <c r="U362" s="903"/>
      <c r="V362" s="903"/>
      <c r="W362" s="1001"/>
      <c r="X362" s="49"/>
      <c r="Y362" s="49"/>
      <c r="Z362" s="49"/>
      <c r="AA362" s="49"/>
    </row>
    <row r="363" spans="1:27" s="50" customFormat="1" ht="12.75" customHeight="1" x14ac:dyDescent="0.2">
      <c r="A363" s="85">
        <v>1105</v>
      </c>
      <c r="B363" s="963">
        <v>350</v>
      </c>
      <c r="C363" s="550">
        <v>20</v>
      </c>
      <c r="D363" s="882" t="s">
        <v>25</v>
      </c>
      <c r="E363" s="550">
        <v>4371</v>
      </c>
      <c r="F363" s="550">
        <v>5222</v>
      </c>
      <c r="G363" s="882" t="s">
        <v>25</v>
      </c>
      <c r="H363" s="550">
        <v>1105</v>
      </c>
      <c r="I363" s="550" t="s">
        <v>717</v>
      </c>
      <c r="J363" s="550">
        <v>999</v>
      </c>
      <c r="K363" s="1042">
        <v>407933</v>
      </c>
      <c r="L363" s="601" t="s">
        <v>800</v>
      </c>
      <c r="M363" s="919" t="s">
        <v>32</v>
      </c>
      <c r="N363" s="601" t="s">
        <v>801</v>
      </c>
      <c r="O363" s="882" t="s">
        <v>30</v>
      </c>
      <c r="P363" s="533">
        <v>44926</v>
      </c>
      <c r="Q363" s="533">
        <v>44953</v>
      </c>
      <c r="R363" s="829">
        <v>185300</v>
      </c>
      <c r="S363" s="979">
        <v>185300</v>
      </c>
      <c r="T363" s="903"/>
      <c r="U363" s="903"/>
      <c r="V363" s="903"/>
      <c r="W363" s="1001"/>
      <c r="X363" s="49"/>
      <c r="Y363" s="49"/>
      <c r="Z363" s="49"/>
      <c r="AA363" s="49"/>
    </row>
    <row r="364" spans="1:27" s="50" customFormat="1" ht="25.5" customHeight="1" x14ac:dyDescent="0.2">
      <c r="A364" s="85">
        <v>1105</v>
      </c>
      <c r="B364" s="963">
        <v>351</v>
      </c>
      <c r="C364" s="550">
        <v>20</v>
      </c>
      <c r="D364" s="550" t="s">
        <v>25</v>
      </c>
      <c r="E364" s="550">
        <v>4378</v>
      </c>
      <c r="F364" s="550">
        <v>5222</v>
      </c>
      <c r="G364" s="550" t="s">
        <v>25</v>
      </c>
      <c r="H364" s="550">
        <v>1105</v>
      </c>
      <c r="I364" s="550" t="s">
        <v>717</v>
      </c>
      <c r="J364" s="550">
        <v>203</v>
      </c>
      <c r="K364" s="1042">
        <v>44015178</v>
      </c>
      <c r="L364" s="601" t="s">
        <v>802</v>
      </c>
      <c r="M364" s="919" t="s">
        <v>28</v>
      </c>
      <c r="N364" s="601" t="s">
        <v>803</v>
      </c>
      <c r="O364" s="882" t="s">
        <v>30</v>
      </c>
      <c r="P364" s="533">
        <v>44926</v>
      </c>
      <c r="Q364" s="533">
        <v>44953</v>
      </c>
      <c r="R364" s="829">
        <v>99700</v>
      </c>
      <c r="S364" s="979">
        <v>99700</v>
      </c>
      <c r="T364" s="903"/>
      <c r="U364" s="903"/>
      <c r="V364" s="903"/>
      <c r="W364" s="1001"/>
      <c r="X364" s="49"/>
      <c r="Y364" s="49"/>
      <c r="Z364" s="49"/>
      <c r="AA364" s="49"/>
    </row>
    <row r="365" spans="1:27" s="50" customFormat="1" ht="12.75" customHeight="1" x14ac:dyDescent="0.2">
      <c r="A365" s="85">
        <v>1105</v>
      </c>
      <c r="B365" s="963">
        <v>352</v>
      </c>
      <c r="C365" s="550">
        <v>20</v>
      </c>
      <c r="D365" s="882" t="s">
        <v>25</v>
      </c>
      <c r="E365" s="550">
        <v>4371</v>
      </c>
      <c r="F365" s="550">
        <v>5222</v>
      </c>
      <c r="G365" s="882" t="s">
        <v>25</v>
      </c>
      <c r="H365" s="550">
        <v>1105</v>
      </c>
      <c r="I365" s="550" t="s">
        <v>717</v>
      </c>
      <c r="J365" s="550">
        <v>203</v>
      </c>
      <c r="K365" s="1042">
        <v>75094924</v>
      </c>
      <c r="L365" s="601" t="s">
        <v>804</v>
      </c>
      <c r="M365" s="919" t="s">
        <v>28</v>
      </c>
      <c r="N365" s="601" t="s">
        <v>805</v>
      </c>
      <c r="O365" s="882" t="s">
        <v>30</v>
      </c>
      <c r="P365" s="533">
        <v>44926</v>
      </c>
      <c r="Q365" s="533">
        <v>44953</v>
      </c>
      <c r="R365" s="829">
        <v>365400</v>
      </c>
      <c r="S365" s="979">
        <v>365400</v>
      </c>
      <c r="T365" s="903"/>
      <c r="U365" s="903"/>
      <c r="V365" s="903"/>
      <c r="W365" s="1001"/>
      <c r="X365" s="49"/>
      <c r="Y365" s="49"/>
      <c r="Z365" s="49"/>
      <c r="AA365" s="49"/>
    </row>
    <row r="366" spans="1:27" s="50" customFormat="1" ht="25.5" customHeight="1" x14ac:dyDescent="0.2">
      <c r="A366" s="85">
        <v>1105</v>
      </c>
      <c r="B366" s="963">
        <v>353</v>
      </c>
      <c r="C366" s="550">
        <v>20</v>
      </c>
      <c r="D366" s="550" t="s">
        <v>25</v>
      </c>
      <c r="E366" s="550">
        <v>4379</v>
      </c>
      <c r="F366" s="550">
        <v>5222</v>
      </c>
      <c r="G366" s="550" t="s">
        <v>25</v>
      </c>
      <c r="H366" s="550">
        <v>1105</v>
      </c>
      <c r="I366" s="550" t="s">
        <v>717</v>
      </c>
      <c r="J366" s="550">
        <v>203</v>
      </c>
      <c r="K366" s="1042">
        <v>26527073</v>
      </c>
      <c r="L366" s="601" t="s">
        <v>806</v>
      </c>
      <c r="M366" s="919" t="s">
        <v>28</v>
      </c>
      <c r="N366" s="601" t="s">
        <v>807</v>
      </c>
      <c r="O366" s="882" t="s">
        <v>30</v>
      </c>
      <c r="P366" s="533">
        <v>44926</v>
      </c>
      <c r="Q366" s="533">
        <v>44953</v>
      </c>
      <c r="R366" s="829">
        <v>57900</v>
      </c>
      <c r="S366" s="979">
        <v>57900</v>
      </c>
      <c r="T366" s="903"/>
      <c r="U366" s="903"/>
      <c r="V366" s="903"/>
      <c r="W366" s="1001"/>
      <c r="X366" s="49"/>
      <c r="Y366" s="49"/>
      <c r="Z366" s="49"/>
      <c r="AA366" s="49"/>
    </row>
    <row r="367" spans="1:27" s="50" customFormat="1" ht="12.75" customHeight="1" x14ac:dyDescent="0.2">
      <c r="A367" s="85">
        <v>1105</v>
      </c>
      <c r="B367" s="963">
        <v>354</v>
      </c>
      <c r="C367" s="550">
        <v>20</v>
      </c>
      <c r="D367" s="882" t="s">
        <v>25</v>
      </c>
      <c r="E367" s="550">
        <v>4379</v>
      </c>
      <c r="F367" s="550">
        <v>5222</v>
      </c>
      <c r="G367" s="882" t="s">
        <v>25</v>
      </c>
      <c r="H367" s="550">
        <v>1105</v>
      </c>
      <c r="I367" s="550" t="s">
        <v>717</v>
      </c>
      <c r="J367" s="550">
        <v>203</v>
      </c>
      <c r="K367" s="1042">
        <v>26527073</v>
      </c>
      <c r="L367" s="601" t="s">
        <v>806</v>
      </c>
      <c r="M367" s="919" t="s">
        <v>28</v>
      </c>
      <c r="N367" s="601" t="s">
        <v>808</v>
      </c>
      <c r="O367" s="882" t="s">
        <v>30</v>
      </c>
      <c r="P367" s="533">
        <v>44926</v>
      </c>
      <c r="Q367" s="533">
        <v>44953</v>
      </c>
      <c r="R367" s="829">
        <v>45500</v>
      </c>
      <c r="S367" s="979">
        <v>45500</v>
      </c>
      <c r="T367" s="903"/>
      <c r="U367" s="903"/>
      <c r="V367" s="903"/>
      <c r="W367" s="1001"/>
      <c r="X367" s="49"/>
      <c r="Y367" s="49"/>
      <c r="Z367" s="49"/>
      <c r="AA367" s="49"/>
    </row>
    <row r="368" spans="1:27" s="50" customFormat="1" ht="12.75" customHeight="1" x14ac:dyDescent="0.2">
      <c r="A368" s="85">
        <v>1105</v>
      </c>
      <c r="B368" s="963">
        <v>355</v>
      </c>
      <c r="C368" s="550">
        <v>20</v>
      </c>
      <c r="D368" s="550" t="s">
        <v>25</v>
      </c>
      <c r="E368" s="550">
        <v>4312</v>
      </c>
      <c r="F368" s="550">
        <v>5222</v>
      </c>
      <c r="G368" s="550" t="s">
        <v>25</v>
      </c>
      <c r="H368" s="550">
        <v>1105</v>
      </c>
      <c r="I368" s="550" t="s">
        <v>717</v>
      </c>
      <c r="J368" s="550">
        <v>203</v>
      </c>
      <c r="K368" s="1042">
        <v>15545601</v>
      </c>
      <c r="L368" s="601" t="s">
        <v>809</v>
      </c>
      <c r="M368" s="919" t="s">
        <v>28</v>
      </c>
      <c r="N368" s="601" t="s">
        <v>810</v>
      </c>
      <c r="O368" s="882" t="s">
        <v>30</v>
      </c>
      <c r="P368" s="533">
        <v>44926</v>
      </c>
      <c r="Q368" s="533">
        <v>44953</v>
      </c>
      <c r="R368" s="829">
        <v>58200</v>
      </c>
      <c r="S368" s="979">
        <v>58200</v>
      </c>
      <c r="T368" s="903"/>
      <c r="U368" s="903"/>
      <c r="V368" s="903"/>
      <c r="W368" s="1001"/>
      <c r="X368" s="49"/>
      <c r="Y368" s="49"/>
      <c r="Z368" s="49"/>
      <c r="AA368" s="49"/>
    </row>
    <row r="369" spans="1:27" s="50" customFormat="1" ht="12.75" customHeight="1" x14ac:dyDescent="0.2">
      <c r="A369" s="85">
        <v>1105</v>
      </c>
      <c r="B369" s="963">
        <v>356</v>
      </c>
      <c r="C369" s="550">
        <v>20</v>
      </c>
      <c r="D369" s="882" t="s">
        <v>25</v>
      </c>
      <c r="E369" s="550">
        <v>4312</v>
      </c>
      <c r="F369" s="550">
        <v>5222</v>
      </c>
      <c r="G369" s="882" t="s">
        <v>25</v>
      </c>
      <c r="H369" s="550">
        <v>1105</v>
      </c>
      <c r="I369" s="550" t="s">
        <v>717</v>
      </c>
      <c r="J369" s="550">
        <v>203</v>
      </c>
      <c r="K369" s="1042">
        <v>65761201</v>
      </c>
      <c r="L369" s="601" t="s">
        <v>811</v>
      </c>
      <c r="M369" s="919" t="s">
        <v>28</v>
      </c>
      <c r="N369" s="601" t="s">
        <v>812</v>
      </c>
      <c r="O369" s="882" t="s">
        <v>30</v>
      </c>
      <c r="P369" s="533">
        <v>44926</v>
      </c>
      <c r="Q369" s="533">
        <v>44953</v>
      </c>
      <c r="R369" s="829">
        <v>106400</v>
      </c>
      <c r="S369" s="979">
        <v>106400</v>
      </c>
      <c r="T369" s="903"/>
      <c r="U369" s="903"/>
      <c r="V369" s="903"/>
      <c r="W369" s="1001"/>
      <c r="X369" s="49"/>
      <c r="Y369" s="49"/>
      <c r="Z369" s="49"/>
      <c r="AA369" s="49"/>
    </row>
    <row r="370" spans="1:27" s="50" customFormat="1" ht="25.5" customHeight="1" x14ac:dyDescent="0.2">
      <c r="A370" s="85">
        <v>1105</v>
      </c>
      <c r="B370" s="963">
        <v>357</v>
      </c>
      <c r="C370" s="550">
        <v>20</v>
      </c>
      <c r="D370" s="550" t="s">
        <v>25</v>
      </c>
      <c r="E370" s="550">
        <v>4379</v>
      </c>
      <c r="F370" s="550">
        <v>5222</v>
      </c>
      <c r="G370" s="550" t="s">
        <v>25</v>
      </c>
      <c r="H370" s="550">
        <v>1105</v>
      </c>
      <c r="I370" s="550" t="s">
        <v>717</v>
      </c>
      <c r="J370" s="550">
        <v>203</v>
      </c>
      <c r="K370" s="1042">
        <v>65761201</v>
      </c>
      <c r="L370" s="601" t="s">
        <v>811</v>
      </c>
      <c r="M370" s="919" t="s">
        <v>28</v>
      </c>
      <c r="N370" s="601" t="s">
        <v>813</v>
      </c>
      <c r="O370" s="882" t="s">
        <v>30</v>
      </c>
      <c r="P370" s="533">
        <v>44926</v>
      </c>
      <c r="Q370" s="533">
        <v>44953</v>
      </c>
      <c r="R370" s="829">
        <v>190800</v>
      </c>
      <c r="S370" s="979">
        <v>190800</v>
      </c>
      <c r="T370" s="903" t="s">
        <v>492</v>
      </c>
      <c r="U370" s="903"/>
      <c r="V370" s="903"/>
      <c r="W370" s="1001"/>
      <c r="X370" s="49"/>
      <c r="Y370" s="49"/>
      <c r="Z370" s="49"/>
      <c r="AA370" s="49"/>
    </row>
    <row r="371" spans="1:27" s="50" customFormat="1" ht="12.75" customHeight="1" x14ac:dyDescent="0.2">
      <c r="A371" s="85">
        <v>1105</v>
      </c>
      <c r="B371" s="963">
        <v>358</v>
      </c>
      <c r="C371" s="550">
        <v>20</v>
      </c>
      <c r="D371" s="882" t="s">
        <v>25</v>
      </c>
      <c r="E371" s="550">
        <v>4344</v>
      </c>
      <c r="F371" s="550">
        <v>5222</v>
      </c>
      <c r="G371" s="882" t="s">
        <v>25</v>
      </c>
      <c r="H371" s="550">
        <v>1105</v>
      </c>
      <c r="I371" s="550" t="s">
        <v>717</v>
      </c>
      <c r="J371" s="550">
        <v>101</v>
      </c>
      <c r="K371" s="1042">
        <v>26673568</v>
      </c>
      <c r="L371" s="601" t="s">
        <v>814</v>
      </c>
      <c r="M371" s="919" t="s">
        <v>815</v>
      </c>
      <c r="N371" s="601" t="s">
        <v>816</v>
      </c>
      <c r="O371" s="882" t="s">
        <v>30</v>
      </c>
      <c r="P371" s="533">
        <v>44926</v>
      </c>
      <c r="Q371" s="533">
        <v>44953</v>
      </c>
      <c r="R371" s="829">
        <v>70900</v>
      </c>
      <c r="S371" s="979">
        <v>70900</v>
      </c>
      <c r="T371" s="903"/>
      <c r="U371" s="903"/>
      <c r="V371" s="903"/>
      <c r="W371" s="1001"/>
      <c r="X371" s="49"/>
      <c r="Y371" s="49"/>
      <c r="Z371" s="49"/>
      <c r="AA371" s="49"/>
    </row>
    <row r="372" spans="1:27" s="50" customFormat="1" ht="12.75" customHeight="1" x14ac:dyDescent="0.2">
      <c r="A372" s="85">
        <v>1105</v>
      </c>
      <c r="B372" s="963">
        <v>359</v>
      </c>
      <c r="C372" s="550">
        <v>20</v>
      </c>
      <c r="D372" s="550" t="s">
        <v>25</v>
      </c>
      <c r="E372" s="550">
        <v>4350</v>
      </c>
      <c r="F372" s="550">
        <v>5222</v>
      </c>
      <c r="G372" s="550" t="s">
        <v>25</v>
      </c>
      <c r="H372" s="550">
        <v>1105</v>
      </c>
      <c r="I372" s="550" t="s">
        <v>817</v>
      </c>
      <c r="J372" s="550">
        <v>619</v>
      </c>
      <c r="K372" s="1042">
        <v>22834524</v>
      </c>
      <c r="L372" s="601" t="s">
        <v>818</v>
      </c>
      <c r="M372" s="919" t="s">
        <v>819</v>
      </c>
      <c r="N372" s="601" t="s">
        <v>820</v>
      </c>
      <c r="O372" s="882" t="s">
        <v>30</v>
      </c>
      <c r="P372" s="533">
        <v>44926</v>
      </c>
      <c r="Q372" s="533">
        <v>44953</v>
      </c>
      <c r="R372" s="829">
        <v>1971400</v>
      </c>
      <c r="S372" s="903">
        <f>R372-V372</f>
        <v>1951400</v>
      </c>
      <c r="T372" s="903">
        <v>20000</v>
      </c>
      <c r="U372" s="903"/>
      <c r="V372" s="903">
        <v>20000</v>
      </c>
      <c r="W372" s="1001"/>
      <c r="X372" s="49"/>
      <c r="Y372" s="49"/>
      <c r="Z372" s="49"/>
      <c r="AA372" s="49"/>
    </row>
    <row r="373" spans="1:27" s="43" customFormat="1" ht="25.5" x14ac:dyDescent="0.2">
      <c r="A373" s="85">
        <v>0</v>
      </c>
      <c r="B373" s="963">
        <v>360</v>
      </c>
      <c r="C373" s="882">
        <v>5</v>
      </c>
      <c r="D373" s="882" t="s">
        <v>25</v>
      </c>
      <c r="E373" s="882">
        <v>2125</v>
      </c>
      <c r="F373" s="882">
        <v>5222</v>
      </c>
      <c r="G373" s="882" t="s">
        <v>25</v>
      </c>
      <c r="H373" s="882">
        <v>1090</v>
      </c>
      <c r="I373" s="882" t="s">
        <v>821</v>
      </c>
      <c r="J373" s="882">
        <v>203</v>
      </c>
      <c r="K373" s="1043">
        <v>71180478</v>
      </c>
      <c r="L373" s="889" t="s">
        <v>822</v>
      </c>
      <c r="M373" s="882" t="s">
        <v>28</v>
      </c>
      <c r="N373" s="889" t="s">
        <v>44</v>
      </c>
      <c r="O373" s="898" t="s">
        <v>823</v>
      </c>
      <c r="P373" s="893">
        <v>44985</v>
      </c>
      <c r="Q373" s="893">
        <v>45107</v>
      </c>
      <c r="R373" s="915">
        <v>37000000</v>
      </c>
      <c r="S373" s="1027"/>
      <c r="T373" s="1027">
        <v>37000000</v>
      </c>
      <c r="U373" s="1027"/>
      <c r="V373" s="1027"/>
      <c r="W373" s="1028">
        <v>37000000</v>
      </c>
      <c r="X373" s="52"/>
      <c r="Y373" s="52"/>
      <c r="Z373" s="52"/>
      <c r="AA373" s="52"/>
    </row>
    <row r="374" spans="1:27" s="43" customFormat="1" ht="25.5" x14ac:dyDescent="0.2">
      <c r="A374" s="85">
        <v>0</v>
      </c>
      <c r="B374" s="963">
        <v>361</v>
      </c>
      <c r="C374" s="882">
        <v>5</v>
      </c>
      <c r="D374" s="882" t="s">
        <v>25</v>
      </c>
      <c r="E374" s="882">
        <v>2125</v>
      </c>
      <c r="F374" s="882">
        <v>6322</v>
      </c>
      <c r="G374" s="550" t="s">
        <v>25</v>
      </c>
      <c r="H374" s="882">
        <v>1090</v>
      </c>
      <c r="I374" s="882" t="s">
        <v>821</v>
      </c>
      <c r="J374" s="882">
        <v>203</v>
      </c>
      <c r="K374" s="1043">
        <v>71180478</v>
      </c>
      <c r="L374" s="889" t="s">
        <v>822</v>
      </c>
      <c r="M374" s="882" t="s">
        <v>28</v>
      </c>
      <c r="N374" s="889" t="s">
        <v>44</v>
      </c>
      <c r="O374" s="898" t="s">
        <v>823</v>
      </c>
      <c r="P374" s="893">
        <v>44985</v>
      </c>
      <c r="Q374" s="893">
        <v>45107</v>
      </c>
      <c r="R374" s="915">
        <v>15000000</v>
      </c>
      <c r="S374" s="521"/>
      <c r="T374" s="521">
        <v>15000000</v>
      </c>
      <c r="U374" s="521"/>
      <c r="V374" s="521"/>
      <c r="W374" s="587">
        <v>15000000</v>
      </c>
      <c r="X374" s="52"/>
      <c r="Y374" s="52"/>
      <c r="Z374" s="52"/>
      <c r="AA374" s="52"/>
    </row>
    <row r="375" spans="1:27" s="50" customFormat="1" ht="12.75" customHeight="1" x14ac:dyDescent="0.2">
      <c r="A375" s="85">
        <v>0</v>
      </c>
      <c r="B375" s="963">
        <v>362</v>
      </c>
      <c r="C375" s="882">
        <v>5</v>
      </c>
      <c r="D375" s="882" t="s">
        <v>25</v>
      </c>
      <c r="E375" s="882">
        <v>3699</v>
      </c>
      <c r="F375" s="882">
        <v>5222</v>
      </c>
      <c r="G375" s="882" t="s">
        <v>25</v>
      </c>
      <c r="H375" s="882">
        <v>1091</v>
      </c>
      <c r="I375" s="882" t="s">
        <v>821</v>
      </c>
      <c r="J375" s="882">
        <v>203</v>
      </c>
      <c r="K375" s="1043">
        <v>65338090</v>
      </c>
      <c r="L375" s="889" t="s">
        <v>824</v>
      </c>
      <c r="M375" s="882" t="s">
        <v>28</v>
      </c>
      <c r="N375" s="889" t="s">
        <v>825</v>
      </c>
      <c r="O375" s="898" t="s">
        <v>46</v>
      </c>
      <c r="P375" s="893">
        <v>44985</v>
      </c>
      <c r="Q375" s="893">
        <v>45107</v>
      </c>
      <c r="R375" s="915">
        <v>14700000</v>
      </c>
      <c r="S375" s="1029"/>
      <c r="T375" s="1029">
        <v>14700000</v>
      </c>
      <c r="U375" s="1029"/>
      <c r="V375" s="1029"/>
      <c r="W375" s="1030">
        <v>14700000</v>
      </c>
      <c r="X375" s="49"/>
      <c r="Y375" s="49"/>
      <c r="Z375" s="49"/>
      <c r="AA375" s="49"/>
    </row>
    <row r="376" spans="1:27" s="50" customFormat="1" ht="12.75" customHeight="1" x14ac:dyDescent="0.2">
      <c r="A376" s="85">
        <v>0</v>
      </c>
      <c r="B376" s="963">
        <v>363</v>
      </c>
      <c r="C376" s="882">
        <v>14</v>
      </c>
      <c r="D376" s="516" t="s">
        <v>25</v>
      </c>
      <c r="E376" s="882">
        <v>3292</v>
      </c>
      <c r="F376" s="882">
        <v>5222</v>
      </c>
      <c r="G376" s="516" t="s">
        <v>25</v>
      </c>
      <c r="H376" s="882">
        <v>1003</v>
      </c>
      <c r="I376" s="883" t="s">
        <v>717</v>
      </c>
      <c r="J376" s="882">
        <v>506</v>
      </c>
      <c r="K376" s="1043">
        <v>5721474</v>
      </c>
      <c r="L376" s="922" t="s">
        <v>826</v>
      </c>
      <c r="M376" s="882" t="s">
        <v>163</v>
      </c>
      <c r="N376" s="922" t="s">
        <v>827</v>
      </c>
      <c r="O376" s="898" t="s">
        <v>46</v>
      </c>
      <c r="P376" s="893">
        <v>44926</v>
      </c>
      <c r="Q376" s="893">
        <v>44957</v>
      </c>
      <c r="R376" s="915">
        <v>300000</v>
      </c>
      <c r="S376" s="915">
        <v>300000</v>
      </c>
      <c r="T376" s="918"/>
      <c r="U376" s="918"/>
      <c r="V376" s="918"/>
      <c r="W376" s="981"/>
      <c r="X376" s="49"/>
      <c r="Y376" s="49"/>
      <c r="Z376" s="49"/>
      <c r="AA376" s="49"/>
    </row>
    <row r="377" spans="1:27" s="50" customFormat="1" ht="25.5" customHeight="1" x14ac:dyDescent="0.2">
      <c r="A377" s="85">
        <v>0</v>
      </c>
      <c r="B377" s="963">
        <v>364</v>
      </c>
      <c r="C377" s="882">
        <v>20</v>
      </c>
      <c r="D377" s="882" t="s">
        <v>25</v>
      </c>
      <c r="E377" s="882">
        <v>4349</v>
      </c>
      <c r="F377" s="882">
        <v>5222</v>
      </c>
      <c r="G377" s="882" t="s">
        <v>25</v>
      </c>
      <c r="H377" s="882">
        <v>1003</v>
      </c>
      <c r="I377" s="882" t="s">
        <v>717</v>
      </c>
      <c r="J377" s="882">
        <v>203</v>
      </c>
      <c r="K377" s="711">
        <v>3010376</v>
      </c>
      <c r="L377" s="489" t="s">
        <v>828</v>
      </c>
      <c r="M377" s="882" t="s">
        <v>28</v>
      </c>
      <c r="N377" s="489" t="s">
        <v>829</v>
      </c>
      <c r="O377" s="898" t="s">
        <v>46</v>
      </c>
      <c r="P377" s="917">
        <v>44926</v>
      </c>
      <c r="Q377" s="917">
        <v>44957</v>
      </c>
      <c r="R377" s="915">
        <v>322000</v>
      </c>
      <c r="S377" s="921">
        <v>319481.68</v>
      </c>
      <c r="T377" s="921">
        <v>2518.3200000000002</v>
      </c>
      <c r="U377" s="921"/>
      <c r="V377" s="921">
        <v>2518.3200000000002</v>
      </c>
      <c r="W377" s="982"/>
      <c r="X377" s="49"/>
      <c r="Y377" s="49"/>
      <c r="Z377" s="49"/>
      <c r="AA377" s="49"/>
    </row>
    <row r="378" spans="1:27" s="50" customFormat="1" ht="25.5" customHeight="1" x14ac:dyDescent="0.2">
      <c r="A378" s="85">
        <v>0</v>
      </c>
      <c r="B378" s="963">
        <v>365</v>
      </c>
      <c r="C378" s="882">
        <v>14</v>
      </c>
      <c r="D378" s="882" t="s">
        <v>25</v>
      </c>
      <c r="E378" s="882">
        <v>5599</v>
      </c>
      <c r="F378" s="882">
        <v>5222</v>
      </c>
      <c r="G378" s="550" t="s">
        <v>25</v>
      </c>
      <c r="H378" s="882">
        <v>1168</v>
      </c>
      <c r="I378" s="882" t="s">
        <v>717</v>
      </c>
      <c r="J378" s="882">
        <v>203</v>
      </c>
      <c r="K378" s="1043">
        <v>22748580</v>
      </c>
      <c r="L378" s="889" t="s">
        <v>830</v>
      </c>
      <c r="M378" s="882" t="s">
        <v>28</v>
      </c>
      <c r="N378" s="889" t="s">
        <v>831</v>
      </c>
      <c r="O378" s="898" t="s">
        <v>516</v>
      </c>
      <c r="P378" s="893">
        <v>44926</v>
      </c>
      <c r="Q378" s="893">
        <v>44957</v>
      </c>
      <c r="R378" s="915">
        <v>119000</v>
      </c>
      <c r="S378" s="915">
        <v>119000</v>
      </c>
      <c r="T378" s="918"/>
      <c r="U378" s="918"/>
      <c r="V378" s="918"/>
      <c r="W378" s="981"/>
      <c r="X378" s="49"/>
      <c r="Y378" s="49"/>
      <c r="Z378" s="49"/>
      <c r="AA378" s="49"/>
    </row>
    <row r="379" spans="1:27" s="50" customFormat="1" ht="25.5" customHeight="1" x14ac:dyDescent="0.2">
      <c r="A379" s="85">
        <v>0</v>
      </c>
      <c r="B379" s="963">
        <v>366</v>
      </c>
      <c r="C379" s="882">
        <v>14</v>
      </c>
      <c r="D379" s="882" t="s">
        <v>25</v>
      </c>
      <c r="E379" s="882">
        <v>5599</v>
      </c>
      <c r="F379" s="882">
        <v>5222</v>
      </c>
      <c r="G379" s="882" t="s">
        <v>25</v>
      </c>
      <c r="H379" s="882">
        <v>1168</v>
      </c>
      <c r="I379" s="882" t="s">
        <v>832</v>
      </c>
      <c r="J379" s="882">
        <v>316</v>
      </c>
      <c r="K379" s="1043">
        <v>70900817</v>
      </c>
      <c r="L379" s="889" t="s">
        <v>833</v>
      </c>
      <c r="M379" s="882" t="s">
        <v>834</v>
      </c>
      <c r="N379" s="889" t="s">
        <v>835</v>
      </c>
      <c r="O379" s="898" t="s">
        <v>516</v>
      </c>
      <c r="P379" s="893">
        <v>44926</v>
      </c>
      <c r="Q379" s="893">
        <v>44957</v>
      </c>
      <c r="R379" s="915">
        <v>120000</v>
      </c>
      <c r="S379" s="915">
        <v>120000</v>
      </c>
      <c r="T379" s="918"/>
      <c r="U379" s="918"/>
      <c r="V379" s="918"/>
      <c r="W379" s="981"/>
      <c r="X379" s="49"/>
      <c r="Y379" s="49"/>
      <c r="Z379" s="49"/>
      <c r="AA379" s="49"/>
    </row>
    <row r="380" spans="1:27" s="50" customFormat="1" ht="12.75" customHeight="1" x14ac:dyDescent="0.2">
      <c r="A380" s="85">
        <v>0</v>
      </c>
      <c r="B380" s="963">
        <v>367</v>
      </c>
      <c r="C380" s="882">
        <v>14</v>
      </c>
      <c r="D380" s="882" t="s">
        <v>25</v>
      </c>
      <c r="E380" s="882">
        <v>5599</v>
      </c>
      <c r="F380" s="882">
        <v>5222</v>
      </c>
      <c r="G380" s="550" t="s">
        <v>25</v>
      </c>
      <c r="H380" s="882">
        <v>1149</v>
      </c>
      <c r="I380" s="882" t="s">
        <v>832</v>
      </c>
      <c r="J380" s="882">
        <v>102</v>
      </c>
      <c r="K380" s="1043">
        <v>4797485</v>
      </c>
      <c r="L380" s="889" t="s">
        <v>836</v>
      </c>
      <c r="M380" s="882" t="s">
        <v>837</v>
      </c>
      <c r="N380" s="889" t="s">
        <v>838</v>
      </c>
      <c r="O380" s="898" t="s">
        <v>516</v>
      </c>
      <c r="P380" s="893">
        <v>44926</v>
      </c>
      <c r="Q380" s="893">
        <v>44957</v>
      </c>
      <c r="R380" s="915">
        <v>193000</v>
      </c>
      <c r="S380" s="904">
        <v>188266</v>
      </c>
      <c r="T380" s="921">
        <v>4734</v>
      </c>
      <c r="U380" s="918"/>
      <c r="V380" s="921">
        <v>4734</v>
      </c>
      <c r="W380" s="981"/>
      <c r="X380" s="49"/>
      <c r="Y380" s="49"/>
      <c r="Z380" s="49"/>
      <c r="AA380" s="49"/>
    </row>
    <row r="381" spans="1:27" s="50" customFormat="1" ht="25.5" customHeight="1" x14ac:dyDescent="0.2">
      <c r="A381" s="85">
        <v>0</v>
      </c>
      <c r="B381" s="963">
        <v>368</v>
      </c>
      <c r="C381" s="882">
        <v>14</v>
      </c>
      <c r="D381" s="882" t="s">
        <v>25</v>
      </c>
      <c r="E381" s="882">
        <v>5599</v>
      </c>
      <c r="F381" s="882">
        <v>5222</v>
      </c>
      <c r="G381" s="882" t="s">
        <v>25</v>
      </c>
      <c r="H381" s="882">
        <v>1149</v>
      </c>
      <c r="I381" s="882" t="s">
        <v>832</v>
      </c>
      <c r="J381" s="882">
        <v>101</v>
      </c>
      <c r="K381" s="1043">
        <v>65336984</v>
      </c>
      <c r="L381" s="889" t="s">
        <v>839</v>
      </c>
      <c r="M381" s="882" t="s">
        <v>189</v>
      </c>
      <c r="N381" s="889" t="s">
        <v>840</v>
      </c>
      <c r="O381" s="898" t="s">
        <v>516</v>
      </c>
      <c r="P381" s="893">
        <v>44926</v>
      </c>
      <c r="Q381" s="893">
        <v>44957</v>
      </c>
      <c r="R381" s="915">
        <v>115000</v>
      </c>
      <c r="S381" s="921">
        <v>99076.35</v>
      </c>
      <c r="T381" s="921">
        <v>15923.65</v>
      </c>
      <c r="U381" s="918"/>
      <c r="V381" s="921">
        <v>15923.65</v>
      </c>
      <c r="W381" s="981"/>
      <c r="X381" s="49"/>
      <c r="Y381" s="49"/>
      <c r="Z381" s="49"/>
      <c r="AA381" s="49"/>
    </row>
    <row r="382" spans="1:27" s="50" customFormat="1" ht="25.5" customHeight="1" x14ac:dyDescent="0.2">
      <c r="A382" s="85">
        <v>0</v>
      </c>
      <c r="B382" s="963">
        <v>369</v>
      </c>
      <c r="C382" s="882">
        <v>20</v>
      </c>
      <c r="D382" s="882" t="s">
        <v>25</v>
      </c>
      <c r="E382" s="882">
        <v>4349</v>
      </c>
      <c r="F382" s="882">
        <v>5222</v>
      </c>
      <c r="G382" s="882" t="s">
        <v>25</v>
      </c>
      <c r="H382" s="882">
        <v>1003</v>
      </c>
      <c r="I382" s="882" t="s">
        <v>717</v>
      </c>
      <c r="J382" s="882">
        <v>316</v>
      </c>
      <c r="K382" s="1043">
        <v>27032582</v>
      </c>
      <c r="L382" s="889" t="s">
        <v>841</v>
      </c>
      <c r="M382" s="882" t="s">
        <v>842</v>
      </c>
      <c r="N382" s="889" t="s">
        <v>843</v>
      </c>
      <c r="O382" s="898" t="s">
        <v>516</v>
      </c>
      <c r="P382" s="893">
        <v>44712</v>
      </c>
      <c r="Q382" s="893">
        <v>44742</v>
      </c>
      <c r="R382" s="915">
        <v>70000</v>
      </c>
      <c r="S382" s="915">
        <v>70000</v>
      </c>
      <c r="T382" s="918"/>
      <c r="U382" s="918"/>
      <c r="V382" s="918"/>
      <c r="W382" s="981"/>
      <c r="X382" s="49"/>
      <c r="Y382" s="49"/>
      <c r="Z382" s="49"/>
      <c r="AA382" s="49"/>
    </row>
    <row r="383" spans="1:27" s="50" customFormat="1" ht="25.5" customHeight="1" x14ac:dyDescent="0.2">
      <c r="A383" s="85">
        <v>0</v>
      </c>
      <c r="B383" s="963">
        <v>370</v>
      </c>
      <c r="C383" s="882">
        <v>14</v>
      </c>
      <c r="D383" s="882" t="s">
        <v>25</v>
      </c>
      <c r="E383" s="882">
        <v>1019</v>
      </c>
      <c r="F383" s="882">
        <v>5222</v>
      </c>
      <c r="G383" s="882" t="s">
        <v>25</v>
      </c>
      <c r="H383" s="882">
        <v>1003</v>
      </c>
      <c r="I383" s="882" t="s">
        <v>717</v>
      </c>
      <c r="J383" s="882">
        <v>999</v>
      </c>
      <c r="K383" s="711">
        <v>65997638</v>
      </c>
      <c r="L383" s="489" t="s">
        <v>844</v>
      </c>
      <c r="M383" s="882" t="s">
        <v>845</v>
      </c>
      <c r="N383" s="489" t="s">
        <v>846</v>
      </c>
      <c r="O383" s="898" t="s">
        <v>55</v>
      </c>
      <c r="P383" s="917">
        <v>44895</v>
      </c>
      <c r="Q383" s="917">
        <v>44926</v>
      </c>
      <c r="R383" s="915">
        <v>35000</v>
      </c>
      <c r="S383" s="915">
        <v>35000</v>
      </c>
      <c r="T383" s="918"/>
      <c r="U383" s="918"/>
      <c r="V383" s="918"/>
      <c r="W383" s="981"/>
      <c r="X383" s="49"/>
      <c r="Y383" s="49"/>
      <c r="Z383" s="49"/>
      <c r="AA383" s="49"/>
    </row>
    <row r="384" spans="1:27" s="50" customFormat="1" ht="12.75" customHeight="1" x14ac:dyDescent="0.2">
      <c r="A384" s="85">
        <v>0</v>
      </c>
      <c r="B384" s="963">
        <v>371</v>
      </c>
      <c r="C384" s="882">
        <v>14</v>
      </c>
      <c r="D384" s="882" t="s">
        <v>25</v>
      </c>
      <c r="E384" s="882">
        <v>3599</v>
      </c>
      <c r="F384" s="882">
        <v>5222</v>
      </c>
      <c r="G384" s="882" t="s">
        <v>25</v>
      </c>
      <c r="H384" s="882">
        <v>1003</v>
      </c>
      <c r="I384" s="882" t="s">
        <v>832</v>
      </c>
      <c r="J384" s="882">
        <v>404</v>
      </c>
      <c r="K384" s="711">
        <v>75101246</v>
      </c>
      <c r="L384" s="489" t="s">
        <v>847</v>
      </c>
      <c r="M384" s="882" t="s">
        <v>74</v>
      </c>
      <c r="N384" s="489" t="s">
        <v>848</v>
      </c>
      <c r="O384" s="898" t="s">
        <v>55</v>
      </c>
      <c r="P384" s="917">
        <v>44926</v>
      </c>
      <c r="Q384" s="917">
        <v>44957</v>
      </c>
      <c r="R384" s="915">
        <v>55000</v>
      </c>
      <c r="S384" s="915">
        <v>55000</v>
      </c>
      <c r="T384" s="918"/>
      <c r="U384" s="918"/>
      <c r="V384" s="918"/>
      <c r="W384" s="981"/>
      <c r="X384" s="49"/>
      <c r="Y384" s="49"/>
      <c r="Z384" s="49"/>
      <c r="AA384" s="49"/>
    </row>
    <row r="385" spans="1:27" s="50" customFormat="1" ht="25.5" customHeight="1" x14ac:dyDescent="0.2">
      <c r="A385" s="85">
        <v>0</v>
      </c>
      <c r="B385" s="963">
        <v>372</v>
      </c>
      <c r="C385" s="882">
        <v>14</v>
      </c>
      <c r="D385" s="882" t="s">
        <v>25</v>
      </c>
      <c r="E385" s="882">
        <v>3312</v>
      </c>
      <c r="F385" s="882">
        <v>5222</v>
      </c>
      <c r="G385" s="882" t="s">
        <v>25</v>
      </c>
      <c r="H385" s="882">
        <v>1003</v>
      </c>
      <c r="I385" s="882" t="s">
        <v>717</v>
      </c>
      <c r="J385" s="882">
        <v>203</v>
      </c>
      <c r="K385" s="711">
        <v>26639181</v>
      </c>
      <c r="L385" s="489" t="s">
        <v>849</v>
      </c>
      <c r="M385" s="882" t="s">
        <v>28</v>
      </c>
      <c r="N385" s="489" t="s">
        <v>850</v>
      </c>
      <c r="O385" s="898" t="s">
        <v>55</v>
      </c>
      <c r="P385" s="917">
        <v>44804</v>
      </c>
      <c r="Q385" s="917">
        <v>44834</v>
      </c>
      <c r="R385" s="915">
        <v>200000</v>
      </c>
      <c r="S385" s="915">
        <v>200000</v>
      </c>
      <c r="T385" s="918"/>
      <c r="U385" s="918"/>
      <c r="V385" s="918"/>
      <c r="W385" s="981"/>
      <c r="X385" s="49"/>
      <c r="Y385" s="49"/>
      <c r="Z385" s="49"/>
      <c r="AA385" s="49"/>
    </row>
    <row r="386" spans="1:27" s="50" customFormat="1" ht="12.75" customHeight="1" x14ac:dyDescent="0.2">
      <c r="A386" s="85">
        <v>0</v>
      </c>
      <c r="B386" s="963">
        <v>373</v>
      </c>
      <c r="C386" s="882">
        <v>14</v>
      </c>
      <c r="D386" s="882" t="s">
        <v>25</v>
      </c>
      <c r="E386" s="882">
        <v>3319</v>
      </c>
      <c r="F386" s="882">
        <v>5222</v>
      </c>
      <c r="G386" s="882" t="s">
        <v>25</v>
      </c>
      <c r="H386" s="882">
        <v>1003</v>
      </c>
      <c r="I386" s="882" t="s">
        <v>717</v>
      </c>
      <c r="J386" s="882">
        <v>203</v>
      </c>
      <c r="K386" s="711">
        <v>545945</v>
      </c>
      <c r="L386" s="489" t="s">
        <v>851</v>
      </c>
      <c r="M386" s="882" t="s">
        <v>28</v>
      </c>
      <c r="N386" s="489" t="s">
        <v>852</v>
      </c>
      <c r="O386" s="898" t="s">
        <v>55</v>
      </c>
      <c r="P386" s="917">
        <v>44804</v>
      </c>
      <c r="Q386" s="917">
        <v>44834</v>
      </c>
      <c r="R386" s="915">
        <v>45000</v>
      </c>
      <c r="S386" s="915">
        <v>45000</v>
      </c>
      <c r="T386" s="918"/>
      <c r="U386" s="918"/>
      <c r="V386" s="918"/>
      <c r="W386" s="981"/>
      <c r="X386" s="49"/>
      <c r="Y386" s="49"/>
      <c r="Z386" s="49"/>
      <c r="AA386" s="49"/>
    </row>
    <row r="387" spans="1:27" s="50" customFormat="1" ht="12.75" customHeight="1" x14ac:dyDescent="0.2">
      <c r="A387" s="85">
        <v>0</v>
      </c>
      <c r="B387" s="963">
        <v>374</v>
      </c>
      <c r="C387" s="882">
        <v>14</v>
      </c>
      <c r="D387" s="882" t="s">
        <v>25</v>
      </c>
      <c r="E387" s="882">
        <v>3636</v>
      </c>
      <c r="F387" s="882">
        <v>5222</v>
      </c>
      <c r="G387" s="882" t="s">
        <v>25</v>
      </c>
      <c r="H387" s="882">
        <v>1003</v>
      </c>
      <c r="I387" s="882" t="s">
        <v>717</v>
      </c>
      <c r="J387" s="882">
        <v>999</v>
      </c>
      <c r="K387" s="711">
        <v>75130165</v>
      </c>
      <c r="L387" s="489" t="s">
        <v>853</v>
      </c>
      <c r="M387" s="882" t="s">
        <v>235</v>
      </c>
      <c r="N387" s="489" t="s">
        <v>854</v>
      </c>
      <c r="O387" s="898" t="s">
        <v>55</v>
      </c>
      <c r="P387" s="917">
        <v>44926</v>
      </c>
      <c r="Q387" s="917">
        <v>44957</v>
      </c>
      <c r="R387" s="915">
        <v>150000</v>
      </c>
      <c r="S387" s="915">
        <v>150000</v>
      </c>
      <c r="T387" s="918"/>
      <c r="U387" s="918"/>
      <c r="V387" s="918"/>
      <c r="W387" s="981"/>
      <c r="X387" s="49"/>
      <c r="Y387" s="49"/>
      <c r="Z387" s="49"/>
      <c r="AA387" s="49"/>
    </row>
    <row r="388" spans="1:27" s="50" customFormat="1" ht="12.75" customHeight="1" x14ac:dyDescent="0.2">
      <c r="A388" s="85">
        <v>0</v>
      </c>
      <c r="B388" s="963">
        <v>375</v>
      </c>
      <c r="C388" s="882">
        <v>7</v>
      </c>
      <c r="D388" s="882" t="s">
        <v>25</v>
      </c>
      <c r="E388" s="882">
        <v>3419</v>
      </c>
      <c r="F388" s="882">
        <v>5222</v>
      </c>
      <c r="G388" s="882" t="s">
        <v>25</v>
      </c>
      <c r="H388" s="882">
        <v>1641</v>
      </c>
      <c r="I388" s="882" t="s">
        <v>717</v>
      </c>
      <c r="J388" s="882">
        <v>615</v>
      </c>
      <c r="K388" s="711">
        <v>3966615</v>
      </c>
      <c r="L388" s="489" t="s">
        <v>855</v>
      </c>
      <c r="M388" s="882" t="s">
        <v>856</v>
      </c>
      <c r="N388" s="489" t="s">
        <v>857</v>
      </c>
      <c r="O388" s="898" t="s">
        <v>55</v>
      </c>
      <c r="P388" s="917">
        <v>44926</v>
      </c>
      <c r="Q388" s="917">
        <v>44957</v>
      </c>
      <c r="R388" s="915">
        <v>25000</v>
      </c>
      <c r="S388" s="915">
        <v>25000</v>
      </c>
      <c r="T388" s="918"/>
      <c r="U388" s="918"/>
      <c r="V388" s="918"/>
      <c r="W388" s="981"/>
      <c r="X388" s="49"/>
      <c r="Y388" s="49"/>
      <c r="Z388" s="49"/>
      <c r="AA388" s="49"/>
    </row>
    <row r="389" spans="1:27" s="50" customFormat="1" ht="12.75" customHeight="1" x14ac:dyDescent="0.2">
      <c r="A389" s="85">
        <v>0</v>
      </c>
      <c r="B389" s="963">
        <v>376</v>
      </c>
      <c r="C389" s="882">
        <v>7</v>
      </c>
      <c r="D389" s="882" t="s">
        <v>25</v>
      </c>
      <c r="E389" s="882">
        <v>3419</v>
      </c>
      <c r="F389" s="882">
        <v>5222</v>
      </c>
      <c r="G389" s="882" t="s">
        <v>25</v>
      </c>
      <c r="H389" s="882">
        <v>1641</v>
      </c>
      <c r="I389" s="882" t="s">
        <v>717</v>
      </c>
      <c r="J389" s="882">
        <v>203</v>
      </c>
      <c r="K389" s="711">
        <v>11753544</v>
      </c>
      <c r="L389" s="489" t="s">
        <v>858</v>
      </c>
      <c r="M389" s="882" t="s">
        <v>28</v>
      </c>
      <c r="N389" s="489" t="s">
        <v>859</v>
      </c>
      <c r="O389" s="898" t="s">
        <v>55</v>
      </c>
      <c r="P389" s="917">
        <v>44926</v>
      </c>
      <c r="Q389" s="917">
        <v>44957</v>
      </c>
      <c r="R389" s="915">
        <v>30000</v>
      </c>
      <c r="S389" s="915">
        <v>30000</v>
      </c>
      <c r="T389" s="918"/>
      <c r="U389" s="918"/>
      <c r="V389" s="918"/>
      <c r="W389" s="981"/>
      <c r="X389" s="49"/>
      <c r="Y389" s="49"/>
      <c r="Z389" s="49"/>
      <c r="AA389" s="49"/>
    </row>
    <row r="390" spans="1:27" s="50" customFormat="1" ht="12.75" customHeight="1" x14ac:dyDescent="0.2">
      <c r="A390" s="85">
        <v>0</v>
      </c>
      <c r="B390" s="963">
        <v>377</v>
      </c>
      <c r="C390" s="882">
        <v>14</v>
      </c>
      <c r="D390" s="882" t="s">
        <v>25</v>
      </c>
      <c r="E390" s="882">
        <v>6221</v>
      </c>
      <c r="F390" s="882">
        <v>5222</v>
      </c>
      <c r="G390" s="882" t="s">
        <v>25</v>
      </c>
      <c r="H390" s="882">
        <v>1003</v>
      </c>
      <c r="I390" s="882" t="s">
        <v>717</v>
      </c>
      <c r="J390" s="882">
        <v>510</v>
      </c>
      <c r="K390" s="711">
        <v>26587904</v>
      </c>
      <c r="L390" s="489" t="s">
        <v>860</v>
      </c>
      <c r="M390" s="882" t="s">
        <v>248</v>
      </c>
      <c r="N390" s="489" t="s">
        <v>861</v>
      </c>
      <c r="O390" s="898" t="s">
        <v>62</v>
      </c>
      <c r="P390" s="917">
        <v>44926</v>
      </c>
      <c r="Q390" s="917">
        <v>44957</v>
      </c>
      <c r="R390" s="915">
        <v>10000</v>
      </c>
      <c r="S390" s="915">
        <v>10000</v>
      </c>
      <c r="T390" s="918"/>
      <c r="U390" s="918"/>
      <c r="V390" s="918"/>
      <c r="W390" s="981"/>
      <c r="X390" s="49"/>
      <c r="Y390" s="49"/>
      <c r="Z390" s="49"/>
      <c r="AA390" s="49"/>
    </row>
    <row r="391" spans="1:27" s="50" customFormat="1" ht="38.25" customHeight="1" x14ac:dyDescent="0.2">
      <c r="A391" s="85">
        <v>0</v>
      </c>
      <c r="B391" s="963">
        <v>378</v>
      </c>
      <c r="C391" s="882">
        <v>7</v>
      </c>
      <c r="D391" s="882" t="s">
        <v>25</v>
      </c>
      <c r="E391" s="882">
        <v>3541</v>
      </c>
      <c r="F391" s="882">
        <v>5222</v>
      </c>
      <c r="G391" s="882" t="s">
        <v>25</v>
      </c>
      <c r="H391" s="882">
        <v>1136</v>
      </c>
      <c r="I391" s="882" t="s">
        <v>817</v>
      </c>
      <c r="J391" s="882">
        <v>999</v>
      </c>
      <c r="K391" s="711">
        <v>70104891</v>
      </c>
      <c r="L391" s="489" t="s">
        <v>862</v>
      </c>
      <c r="M391" s="882" t="s">
        <v>863</v>
      </c>
      <c r="N391" s="489" t="s">
        <v>864</v>
      </c>
      <c r="O391" s="898" t="s">
        <v>62</v>
      </c>
      <c r="P391" s="917">
        <v>44926</v>
      </c>
      <c r="Q391" s="917">
        <v>44957</v>
      </c>
      <c r="R391" s="915">
        <v>109400</v>
      </c>
      <c r="S391" s="915">
        <v>109400</v>
      </c>
      <c r="T391" s="918"/>
      <c r="U391" s="918"/>
      <c r="V391" s="918"/>
      <c r="W391" s="981"/>
      <c r="X391" s="49"/>
      <c r="Y391" s="49"/>
      <c r="Z391" s="49"/>
      <c r="AA391" s="49"/>
    </row>
    <row r="392" spans="1:27" s="50" customFormat="1" ht="12.75" customHeight="1" x14ac:dyDescent="0.2">
      <c r="A392" s="85">
        <v>1134</v>
      </c>
      <c r="B392" s="963">
        <v>379</v>
      </c>
      <c r="C392" s="882">
        <v>7</v>
      </c>
      <c r="D392" s="882" t="s">
        <v>25</v>
      </c>
      <c r="E392" s="882">
        <v>3292</v>
      </c>
      <c r="F392" s="882">
        <v>5222</v>
      </c>
      <c r="G392" s="882" t="s">
        <v>25</v>
      </c>
      <c r="H392" s="882">
        <v>1134</v>
      </c>
      <c r="I392" s="882" t="s">
        <v>717</v>
      </c>
      <c r="J392" s="882">
        <v>203</v>
      </c>
      <c r="K392" s="711">
        <v>65350359</v>
      </c>
      <c r="L392" s="489" t="s">
        <v>865</v>
      </c>
      <c r="M392" s="882" t="s">
        <v>28</v>
      </c>
      <c r="N392" s="489" t="s">
        <v>866</v>
      </c>
      <c r="O392" s="898" t="s">
        <v>62</v>
      </c>
      <c r="P392" s="917">
        <v>44926</v>
      </c>
      <c r="Q392" s="917">
        <v>44957</v>
      </c>
      <c r="R392" s="915">
        <v>80000</v>
      </c>
      <c r="S392" s="915">
        <v>80000</v>
      </c>
      <c r="T392" s="918"/>
      <c r="U392" s="918"/>
      <c r="V392" s="918"/>
      <c r="W392" s="981"/>
      <c r="X392" s="49"/>
      <c r="Y392" s="49"/>
      <c r="Z392" s="49"/>
      <c r="AA392" s="49"/>
    </row>
    <row r="393" spans="1:27" s="50" customFormat="1" ht="25.5" customHeight="1" x14ac:dyDescent="0.2">
      <c r="A393" s="85">
        <v>1134</v>
      </c>
      <c r="B393" s="963">
        <v>380</v>
      </c>
      <c r="C393" s="882">
        <v>7</v>
      </c>
      <c r="D393" s="882" t="s">
        <v>25</v>
      </c>
      <c r="E393" s="882">
        <v>3292</v>
      </c>
      <c r="F393" s="882">
        <v>5222</v>
      </c>
      <c r="G393" s="882" t="s">
        <v>25</v>
      </c>
      <c r="H393" s="882">
        <v>1134</v>
      </c>
      <c r="I393" s="882" t="s">
        <v>832</v>
      </c>
      <c r="J393" s="882">
        <v>203</v>
      </c>
      <c r="K393" s="711">
        <v>65349342</v>
      </c>
      <c r="L393" s="489" t="s">
        <v>867</v>
      </c>
      <c r="M393" s="882" t="s">
        <v>28</v>
      </c>
      <c r="N393" s="489" t="s">
        <v>868</v>
      </c>
      <c r="O393" s="898" t="s">
        <v>62</v>
      </c>
      <c r="P393" s="917">
        <v>44926</v>
      </c>
      <c r="Q393" s="917">
        <v>44957</v>
      </c>
      <c r="R393" s="915">
        <v>57000</v>
      </c>
      <c r="S393" s="915">
        <v>57000</v>
      </c>
      <c r="T393" s="918"/>
      <c r="U393" s="918"/>
      <c r="V393" s="918"/>
      <c r="W393" s="981"/>
      <c r="X393" s="49"/>
      <c r="Y393" s="49"/>
      <c r="Z393" s="49"/>
      <c r="AA393" s="49"/>
    </row>
    <row r="394" spans="1:27" s="50" customFormat="1" ht="25.5" customHeight="1" x14ac:dyDescent="0.2">
      <c r="A394" s="85">
        <v>1134</v>
      </c>
      <c r="B394" s="963">
        <v>381</v>
      </c>
      <c r="C394" s="882">
        <v>7</v>
      </c>
      <c r="D394" s="882" t="s">
        <v>25</v>
      </c>
      <c r="E394" s="882">
        <v>3292</v>
      </c>
      <c r="F394" s="882">
        <v>5222</v>
      </c>
      <c r="G394" s="882" t="s">
        <v>25</v>
      </c>
      <c r="H394" s="882">
        <v>1134</v>
      </c>
      <c r="I394" s="882" t="s">
        <v>717</v>
      </c>
      <c r="J394" s="882">
        <v>203</v>
      </c>
      <c r="K394" s="711">
        <v>3305252</v>
      </c>
      <c r="L394" s="489" t="s">
        <v>869</v>
      </c>
      <c r="M394" s="882" t="s">
        <v>28</v>
      </c>
      <c r="N394" s="489" t="s">
        <v>6715</v>
      </c>
      <c r="O394" s="898" t="s">
        <v>62</v>
      </c>
      <c r="P394" s="917">
        <v>44926</v>
      </c>
      <c r="Q394" s="917">
        <v>44957</v>
      </c>
      <c r="R394" s="915">
        <v>149000</v>
      </c>
      <c r="S394" s="915">
        <v>149000</v>
      </c>
      <c r="T394" s="918"/>
      <c r="U394" s="918"/>
      <c r="V394" s="918"/>
      <c r="W394" s="981"/>
      <c r="X394" s="49"/>
      <c r="Y394" s="49"/>
      <c r="Z394" s="49"/>
      <c r="AA394" s="49"/>
    </row>
    <row r="395" spans="1:27" s="50" customFormat="1" ht="12.75" customHeight="1" x14ac:dyDescent="0.2">
      <c r="A395" s="85">
        <v>1134</v>
      </c>
      <c r="B395" s="963">
        <v>382</v>
      </c>
      <c r="C395" s="882">
        <v>7</v>
      </c>
      <c r="D395" s="882" t="s">
        <v>25</v>
      </c>
      <c r="E395" s="882">
        <v>3292</v>
      </c>
      <c r="F395" s="882">
        <v>5222</v>
      </c>
      <c r="G395" s="882" t="s">
        <v>25</v>
      </c>
      <c r="H395" s="882">
        <v>1134</v>
      </c>
      <c r="I395" s="882" t="s">
        <v>717</v>
      </c>
      <c r="J395" s="882">
        <v>203</v>
      </c>
      <c r="K395" s="711">
        <v>27058166</v>
      </c>
      <c r="L395" s="489" t="s">
        <v>870</v>
      </c>
      <c r="M395" s="882" t="s">
        <v>28</v>
      </c>
      <c r="N395" s="489" t="s">
        <v>871</v>
      </c>
      <c r="O395" s="898" t="s">
        <v>62</v>
      </c>
      <c r="P395" s="917">
        <v>44926</v>
      </c>
      <c r="Q395" s="917">
        <v>44957</v>
      </c>
      <c r="R395" s="915">
        <v>20100</v>
      </c>
      <c r="S395" s="915">
        <v>20100</v>
      </c>
      <c r="T395" s="918"/>
      <c r="U395" s="918"/>
      <c r="V395" s="918"/>
      <c r="W395" s="981"/>
      <c r="X395" s="49"/>
      <c r="Y395" s="49"/>
      <c r="Z395" s="49"/>
      <c r="AA395" s="49"/>
    </row>
    <row r="396" spans="1:27" s="50" customFormat="1" ht="12.75" customHeight="1" x14ac:dyDescent="0.2">
      <c r="A396" s="85">
        <v>1134</v>
      </c>
      <c r="B396" s="963">
        <v>383</v>
      </c>
      <c r="C396" s="882">
        <v>7</v>
      </c>
      <c r="D396" s="882" t="s">
        <v>25</v>
      </c>
      <c r="E396" s="882">
        <v>3292</v>
      </c>
      <c r="F396" s="882">
        <v>5222</v>
      </c>
      <c r="G396" s="882" t="s">
        <v>25</v>
      </c>
      <c r="H396" s="882">
        <v>1134</v>
      </c>
      <c r="I396" s="882" t="s">
        <v>717</v>
      </c>
      <c r="J396" s="882">
        <v>101</v>
      </c>
      <c r="K396" s="711">
        <v>8631506</v>
      </c>
      <c r="L396" s="489" t="s">
        <v>872</v>
      </c>
      <c r="M396" s="882" t="s">
        <v>189</v>
      </c>
      <c r="N396" s="489" t="s">
        <v>873</v>
      </c>
      <c r="O396" s="898" t="s">
        <v>62</v>
      </c>
      <c r="P396" s="917">
        <v>44926</v>
      </c>
      <c r="Q396" s="917">
        <v>44957</v>
      </c>
      <c r="R396" s="915">
        <v>55900</v>
      </c>
      <c r="S396" s="915">
        <v>55900</v>
      </c>
      <c r="T396" s="918"/>
      <c r="U396" s="918"/>
      <c r="V396" s="918"/>
      <c r="W396" s="981"/>
      <c r="X396" s="49"/>
      <c r="Y396" s="49"/>
      <c r="Z396" s="49"/>
      <c r="AA396" s="49"/>
    </row>
    <row r="397" spans="1:27" s="50" customFormat="1" ht="12.75" customHeight="1" x14ac:dyDescent="0.2">
      <c r="A397" s="85">
        <v>1134</v>
      </c>
      <c r="B397" s="963">
        <v>384</v>
      </c>
      <c r="C397" s="882">
        <v>7</v>
      </c>
      <c r="D397" s="882" t="s">
        <v>25</v>
      </c>
      <c r="E397" s="882">
        <v>3292</v>
      </c>
      <c r="F397" s="882">
        <v>5222</v>
      </c>
      <c r="G397" s="882" t="s">
        <v>25</v>
      </c>
      <c r="H397" s="882">
        <v>1134</v>
      </c>
      <c r="I397" s="882" t="s">
        <v>717</v>
      </c>
      <c r="J397" s="882">
        <v>411</v>
      </c>
      <c r="K397" s="711">
        <v>70289026</v>
      </c>
      <c r="L397" s="489" t="s">
        <v>874</v>
      </c>
      <c r="M397" s="882" t="s">
        <v>144</v>
      </c>
      <c r="N397" s="489" t="s">
        <v>875</v>
      </c>
      <c r="O397" s="898" t="s">
        <v>62</v>
      </c>
      <c r="P397" s="917">
        <v>44926</v>
      </c>
      <c r="Q397" s="917">
        <v>44957</v>
      </c>
      <c r="R397" s="915">
        <v>68000</v>
      </c>
      <c r="S397" s="915">
        <v>68000</v>
      </c>
      <c r="T397" s="918"/>
      <c r="U397" s="918"/>
      <c r="V397" s="918"/>
      <c r="W397" s="981"/>
      <c r="X397" s="49"/>
      <c r="Y397" s="49"/>
      <c r="Z397" s="49"/>
      <c r="AA397" s="49"/>
    </row>
    <row r="398" spans="1:27" s="50" customFormat="1" ht="25.5" customHeight="1" x14ac:dyDescent="0.2">
      <c r="A398" s="85">
        <v>1134</v>
      </c>
      <c r="B398" s="963">
        <v>385</v>
      </c>
      <c r="C398" s="882">
        <v>7</v>
      </c>
      <c r="D398" s="882" t="s">
        <v>25</v>
      </c>
      <c r="E398" s="882">
        <v>3292</v>
      </c>
      <c r="F398" s="882">
        <v>5222</v>
      </c>
      <c r="G398" s="882" t="s">
        <v>25</v>
      </c>
      <c r="H398" s="882">
        <v>1134</v>
      </c>
      <c r="I398" s="882" t="s">
        <v>717</v>
      </c>
      <c r="J398" s="882">
        <v>203</v>
      </c>
      <c r="K398" s="711">
        <v>9753753</v>
      </c>
      <c r="L398" s="489" t="s">
        <v>876</v>
      </c>
      <c r="M398" s="882" t="s">
        <v>28</v>
      </c>
      <c r="N398" s="489" t="s">
        <v>877</v>
      </c>
      <c r="O398" s="898" t="s">
        <v>62</v>
      </c>
      <c r="P398" s="917">
        <v>44926</v>
      </c>
      <c r="Q398" s="917">
        <v>44957</v>
      </c>
      <c r="R398" s="915">
        <v>64000</v>
      </c>
      <c r="S398" s="915">
        <v>64000</v>
      </c>
      <c r="T398" s="918"/>
      <c r="U398" s="918"/>
      <c r="V398" s="918"/>
      <c r="W398" s="981"/>
      <c r="X398" s="49"/>
      <c r="Y398" s="49"/>
      <c r="Z398" s="49"/>
      <c r="AA398" s="49"/>
    </row>
    <row r="399" spans="1:27" s="50" customFormat="1" ht="25.5" customHeight="1" x14ac:dyDescent="0.2">
      <c r="A399" s="85">
        <v>1134</v>
      </c>
      <c r="B399" s="963">
        <v>386</v>
      </c>
      <c r="C399" s="882">
        <v>7</v>
      </c>
      <c r="D399" s="882" t="s">
        <v>25</v>
      </c>
      <c r="E399" s="882">
        <v>3292</v>
      </c>
      <c r="F399" s="882">
        <v>5222</v>
      </c>
      <c r="G399" s="882" t="s">
        <v>25</v>
      </c>
      <c r="H399" s="882">
        <v>1134</v>
      </c>
      <c r="I399" s="882" t="s">
        <v>717</v>
      </c>
      <c r="J399" s="882">
        <v>203</v>
      </c>
      <c r="K399" s="711">
        <v>48511960</v>
      </c>
      <c r="L399" s="489" t="s">
        <v>878</v>
      </c>
      <c r="M399" s="882" t="s">
        <v>28</v>
      </c>
      <c r="N399" s="489" t="s">
        <v>879</v>
      </c>
      <c r="O399" s="898" t="s">
        <v>62</v>
      </c>
      <c r="P399" s="917">
        <v>44926</v>
      </c>
      <c r="Q399" s="917">
        <v>44957</v>
      </c>
      <c r="R399" s="915">
        <v>80000</v>
      </c>
      <c r="S399" s="915">
        <v>80000</v>
      </c>
      <c r="T399" s="918"/>
      <c r="U399" s="918"/>
      <c r="V399" s="918"/>
      <c r="W399" s="981"/>
      <c r="X399" s="49"/>
      <c r="Y399" s="49"/>
      <c r="Z399" s="49"/>
      <c r="AA399" s="49"/>
    </row>
    <row r="400" spans="1:27" s="50" customFormat="1" ht="51" customHeight="1" x14ac:dyDescent="0.2">
      <c r="A400" s="85">
        <v>1134</v>
      </c>
      <c r="B400" s="963">
        <v>387</v>
      </c>
      <c r="C400" s="882">
        <v>7</v>
      </c>
      <c r="D400" s="882" t="s">
        <v>25</v>
      </c>
      <c r="E400" s="882">
        <v>3292</v>
      </c>
      <c r="F400" s="882">
        <v>5222</v>
      </c>
      <c r="G400" s="882" t="s">
        <v>25</v>
      </c>
      <c r="H400" s="882">
        <v>1134</v>
      </c>
      <c r="I400" s="882" t="s">
        <v>717</v>
      </c>
      <c r="J400" s="882">
        <v>203</v>
      </c>
      <c r="K400" s="711">
        <v>27026698</v>
      </c>
      <c r="L400" s="489" t="s">
        <v>880</v>
      </c>
      <c r="M400" s="882" t="s">
        <v>28</v>
      </c>
      <c r="N400" s="489" t="s">
        <v>881</v>
      </c>
      <c r="O400" s="898" t="s">
        <v>62</v>
      </c>
      <c r="P400" s="917">
        <v>44926</v>
      </c>
      <c r="Q400" s="917">
        <v>44957</v>
      </c>
      <c r="R400" s="915">
        <v>52000</v>
      </c>
      <c r="S400" s="915">
        <v>52000</v>
      </c>
      <c r="T400" s="918"/>
      <c r="U400" s="918"/>
      <c r="V400" s="918"/>
      <c r="W400" s="981"/>
      <c r="X400" s="49"/>
      <c r="Y400" s="49"/>
      <c r="Z400" s="49"/>
      <c r="AA400" s="49"/>
    </row>
    <row r="401" spans="1:27" s="50" customFormat="1" ht="12.75" customHeight="1" x14ac:dyDescent="0.2">
      <c r="A401" s="85">
        <v>1134</v>
      </c>
      <c r="B401" s="963">
        <v>388</v>
      </c>
      <c r="C401" s="882">
        <v>7</v>
      </c>
      <c r="D401" s="882" t="s">
        <v>25</v>
      </c>
      <c r="E401" s="882">
        <v>3292</v>
      </c>
      <c r="F401" s="882">
        <v>5222</v>
      </c>
      <c r="G401" s="882" t="s">
        <v>25</v>
      </c>
      <c r="H401" s="882">
        <v>1134</v>
      </c>
      <c r="I401" s="882" t="s">
        <v>717</v>
      </c>
      <c r="J401" s="882">
        <v>203</v>
      </c>
      <c r="K401" s="711">
        <v>26591723</v>
      </c>
      <c r="L401" s="489" t="s">
        <v>882</v>
      </c>
      <c r="M401" s="882" t="s">
        <v>28</v>
      </c>
      <c r="N401" s="489" t="s">
        <v>883</v>
      </c>
      <c r="O401" s="898" t="s">
        <v>62</v>
      </c>
      <c r="P401" s="917">
        <v>44926</v>
      </c>
      <c r="Q401" s="917">
        <v>44957</v>
      </c>
      <c r="R401" s="915">
        <v>39000</v>
      </c>
      <c r="S401" s="915">
        <v>39000</v>
      </c>
      <c r="T401" s="918"/>
      <c r="U401" s="918"/>
      <c r="V401" s="918"/>
      <c r="W401" s="981"/>
      <c r="X401" s="49"/>
      <c r="Y401" s="49"/>
      <c r="Z401" s="49"/>
      <c r="AA401" s="49"/>
    </row>
    <row r="402" spans="1:27" s="50" customFormat="1" ht="12.75" customHeight="1" x14ac:dyDescent="0.2">
      <c r="A402" s="85">
        <v>1134</v>
      </c>
      <c r="B402" s="963">
        <v>389</v>
      </c>
      <c r="C402" s="882">
        <v>7</v>
      </c>
      <c r="D402" s="882" t="s">
        <v>25</v>
      </c>
      <c r="E402" s="882">
        <v>3292</v>
      </c>
      <c r="F402" s="882">
        <v>5222</v>
      </c>
      <c r="G402" s="882" t="s">
        <v>25</v>
      </c>
      <c r="H402" s="882">
        <v>1134</v>
      </c>
      <c r="I402" s="882" t="s">
        <v>717</v>
      </c>
      <c r="J402" s="882">
        <v>203</v>
      </c>
      <c r="K402" s="711">
        <v>71196803</v>
      </c>
      <c r="L402" s="489" t="s">
        <v>884</v>
      </c>
      <c r="M402" s="882" t="s">
        <v>28</v>
      </c>
      <c r="N402" s="489" t="s">
        <v>885</v>
      </c>
      <c r="O402" s="898" t="s">
        <v>62</v>
      </c>
      <c r="P402" s="917">
        <v>44926</v>
      </c>
      <c r="Q402" s="917">
        <v>44957</v>
      </c>
      <c r="R402" s="915">
        <v>70000</v>
      </c>
      <c r="S402" s="915">
        <v>70000</v>
      </c>
      <c r="T402" s="918"/>
      <c r="U402" s="918"/>
      <c r="V402" s="918"/>
      <c r="W402" s="981"/>
      <c r="X402" s="49"/>
      <c r="Y402" s="49"/>
      <c r="Z402" s="49"/>
      <c r="AA402" s="49"/>
    </row>
    <row r="403" spans="1:27" s="50" customFormat="1" ht="12.75" customHeight="1" x14ac:dyDescent="0.2">
      <c r="A403" s="85">
        <v>1134</v>
      </c>
      <c r="B403" s="963">
        <v>390</v>
      </c>
      <c r="C403" s="882">
        <v>7</v>
      </c>
      <c r="D403" s="882" t="s">
        <v>25</v>
      </c>
      <c r="E403" s="882">
        <v>3292</v>
      </c>
      <c r="F403" s="882">
        <v>5222</v>
      </c>
      <c r="G403" s="882" t="s">
        <v>25</v>
      </c>
      <c r="H403" s="882">
        <v>1134</v>
      </c>
      <c r="I403" s="882" t="s">
        <v>717</v>
      </c>
      <c r="J403" s="882">
        <v>203</v>
      </c>
      <c r="K403" s="711">
        <v>70892318</v>
      </c>
      <c r="L403" s="489" t="s">
        <v>886</v>
      </c>
      <c r="M403" s="882" t="s">
        <v>28</v>
      </c>
      <c r="N403" s="489" t="s">
        <v>887</v>
      </c>
      <c r="O403" s="898" t="s">
        <v>62</v>
      </c>
      <c r="P403" s="917">
        <v>44926</v>
      </c>
      <c r="Q403" s="917">
        <v>44957</v>
      </c>
      <c r="R403" s="915">
        <v>92000</v>
      </c>
      <c r="S403" s="915">
        <v>92000</v>
      </c>
      <c r="T403" s="918"/>
      <c r="U403" s="918"/>
      <c r="V403" s="918"/>
      <c r="W403" s="981"/>
      <c r="X403" s="49"/>
      <c r="Y403" s="49"/>
      <c r="Z403" s="49"/>
      <c r="AA403" s="49"/>
    </row>
    <row r="404" spans="1:27" s="50" customFormat="1" ht="12.75" customHeight="1" x14ac:dyDescent="0.2">
      <c r="A404" s="85">
        <v>1134</v>
      </c>
      <c r="B404" s="963">
        <v>391</v>
      </c>
      <c r="C404" s="882">
        <v>7</v>
      </c>
      <c r="D404" s="882" t="s">
        <v>25</v>
      </c>
      <c r="E404" s="882">
        <v>3292</v>
      </c>
      <c r="F404" s="882">
        <v>5222</v>
      </c>
      <c r="G404" s="882" t="s">
        <v>25</v>
      </c>
      <c r="H404" s="882">
        <v>1134</v>
      </c>
      <c r="I404" s="882" t="s">
        <v>717</v>
      </c>
      <c r="J404" s="882">
        <v>404</v>
      </c>
      <c r="K404" s="711">
        <v>3561224</v>
      </c>
      <c r="L404" s="489" t="s">
        <v>888</v>
      </c>
      <c r="M404" s="882" t="s">
        <v>74</v>
      </c>
      <c r="N404" s="489" t="s">
        <v>889</v>
      </c>
      <c r="O404" s="898" t="s">
        <v>62</v>
      </c>
      <c r="P404" s="917">
        <v>44926</v>
      </c>
      <c r="Q404" s="917">
        <v>44957</v>
      </c>
      <c r="R404" s="915">
        <v>44000</v>
      </c>
      <c r="S404" s="915">
        <v>44000</v>
      </c>
      <c r="T404" s="918"/>
      <c r="U404" s="918"/>
      <c r="V404" s="918"/>
      <c r="W404" s="981"/>
      <c r="X404" s="49"/>
      <c r="Y404" s="49"/>
      <c r="Z404" s="49"/>
      <c r="AA404" s="49"/>
    </row>
    <row r="405" spans="1:27" s="50" customFormat="1" ht="12.75" customHeight="1" x14ac:dyDescent="0.2">
      <c r="A405" s="85">
        <v>1134</v>
      </c>
      <c r="B405" s="963">
        <v>392</v>
      </c>
      <c r="C405" s="882">
        <v>7</v>
      </c>
      <c r="D405" s="882" t="s">
        <v>25</v>
      </c>
      <c r="E405" s="882">
        <v>3292</v>
      </c>
      <c r="F405" s="882">
        <v>5222</v>
      </c>
      <c r="G405" s="882" t="s">
        <v>25</v>
      </c>
      <c r="H405" s="882">
        <v>1134</v>
      </c>
      <c r="I405" s="882" t="s">
        <v>717</v>
      </c>
      <c r="J405" s="882">
        <v>203</v>
      </c>
      <c r="K405" s="711">
        <v>5139376</v>
      </c>
      <c r="L405" s="489" t="s">
        <v>890</v>
      </c>
      <c r="M405" s="882" t="s">
        <v>28</v>
      </c>
      <c r="N405" s="489" t="s">
        <v>891</v>
      </c>
      <c r="O405" s="898" t="s">
        <v>62</v>
      </c>
      <c r="P405" s="917">
        <v>44926</v>
      </c>
      <c r="Q405" s="917">
        <v>44957</v>
      </c>
      <c r="R405" s="915">
        <v>45000</v>
      </c>
      <c r="S405" s="915">
        <v>45000</v>
      </c>
      <c r="T405" s="918"/>
      <c r="U405" s="918"/>
      <c r="V405" s="918"/>
      <c r="W405" s="981"/>
      <c r="X405" s="49"/>
      <c r="Y405" s="49"/>
      <c r="Z405" s="49"/>
      <c r="AA405" s="49"/>
    </row>
    <row r="406" spans="1:27" s="50" customFormat="1" ht="12.75" customHeight="1" x14ac:dyDescent="0.2">
      <c r="A406" s="85">
        <v>1134</v>
      </c>
      <c r="B406" s="963">
        <v>393</v>
      </c>
      <c r="C406" s="882">
        <v>7</v>
      </c>
      <c r="D406" s="882" t="s">
        <v>25</v>
      </c>
      <c r="E406" s="882">
        <v>3292</v>
      </c>
      <c r="F406" s="882">
        <v>5222</v>
      </c>
      <c r="G406" s="882" t="s">
        <v>25</v>
      </c>
      <c r="H406" s="882">
        <v>1134</v>
      </c>
      <c r="I406" s="882" t="s">
        <v>717</v>
      </c>
      <c r="J406" s="882">
        <v>203</v>
      </c>
      <c r="K406" s="711">
        <v>5139376</v>
      </c>
      <c r="L406" s="489" t="s">
        <v>890</v>
      </c>
      <c r="M406" s="882" t="s">
        <v>28</v>
      </c>
      <c r="N406" s="489" t="s">
        <v>892</v>
      </c>
      <c r="O406" s="898" t="s">
        <v>62</v>
      </c>
      <c r="P406" s="917">
        <v>44926</v>
      </c>
      <c r="Q406" s="917">
        <v>44957</v>
      </c>
      <c r="R406" s="915">
        <v>45000</v>
      </c>
      <c r="S406" s="915">
        <v>45000</v>
      </c>
      <c r="T406" s="918"/>
      <c r="U406" s="918"/>
      <c r="V406" s="918"/>
      <c r="W406" s="981"/>
      <c r="X406" s="49"/>
      <c r="Y406" s="49"/>
      <c r="Z406" s="49"/>
      <c r="AA406" s="49"/>
    </row>
    <row r="407" spans="1:27" s="50" customFormat="1" ht="12.75" customHeight="1" x14ac:dyDescent="0.2">
      <c r="A407" s="85">
        <v>1134</v>
      </c>
      <c r="B407" s="963">
        <v>394</v>
      </c>
      <c r="C407" s="882">
        <v>7</v>
      </c>
      <c r="D407" s="882" t="s">
        <v>25</v>
      </c>
      <c r="E407" s="882">
        <v>3292</v>
      </c>
      <c r="F407" s="882">
        <v>5222</v>
      </c>
      <c r="G407" s="882" t="s">
        <v>25</v>
      </c>
      <c r="H407" s="882">
        <v>1134</v>
      </c>
      <c r="I407" s="882" t="s">
        <v>717</v>
      </c>
      <c r="J407" s="882">
        <v>203</v>
      </c>
      <c r="K407" s="711">
        <v>22830260</v>
      </c>
      <c r="L407" s="489" t="s">
        <v>893</v>
      </c>
      <c r="M407" s="882" t="s">
        <v>28</v>
      </c>
      <c r="N407" s="489" t="s">
        <v>894</v>
      </c>
      <c r="O407" s="898" t="s">
        <v>62</v>
      </c>
      <c r="P407" s="917">
        <v>44926</v>
      </c>
      <c r="Q407" s="917">
        <v>44957</v>
      </c>
      <c r="R407" s="915">
        <v>44000</v>
      </c>
      <c r="S407" s="915">
        <v>44000</v>
      </c>
      <c r="T407" s="918"/>
      <c r="U407" s="918"/>
      <c r="V407" s="918"/>
      <c r="W407" s="981"/>
      <c r="X407" s="49"/>
      <c r="Y407" s="49"/>
      <c r="Z407" s="49"/>
      <c r="AA407" s="49"/>
    </row>
    <row r="408" spans="1:27" s="50" customFormat="1" ht="25.5" customHeight="1" x14ac:dyDescent="0.2">
      <c r="A408" s="85">
        <v>1627</v>
      </c>
      <c r="B408" s="963">
        <v>395</v>
      </c>
      <c r="C408" s="882">
        <v>5</v>
      </c>
      <c r="D408" s="882" t="s">
        <v>25</v>
      </c>
      <c r="E408" s="882">
        <v>2219</v>
      </c>
      <c r="F408" s="882">
        <v>5222</v>
      </c>
      <c r="G408" s="882" t="s">
        <v>25</v>
      </c>
      <c r="H408" s="882">
        <v>1627</v>
      </c>
      <c r="I408" s="882" t="s">
        <v>717</v>
      </c>
      <c r="J408" s="882">
        <v>510</v>
      </c>
      <c r="K408" s="711">
        <v>26644380</v>
      </c>
      <c r="L408" s="489" t="s">
        <v>895</v>
      </c>
      <c r="M408" s="882" t="s">
        <v>248</v>
      </c>
      <c r="N408" s="489" t="s">
        <v>896</v>
      </c>
      <c r="O408" s="898" t="s">
        <v>62</v>
      </c>
      <c r="P408" s="917">
        <v>44926</v>
      </c>
      <c r="Q408" s="917">
        <v>44957</v>
      </c>
      <c r="R408" s="915">
        <v>55500</v>
      </c>
      <c r="S408" s="915">
        <v>45325</v>
      </c>
      <c r="T408" s="915">
        <v>10175</v>
      </c>
      <c r="U408" s="915"/>
      <c r="V408" s="915">
        <v>10175</v>
      </c>
      <c r="W408" s="1030"/>
      <c r="X408" s="49"/>
      <c r="Y408" s="49"/>
      <c r="Z408" s="49"/>
      <c r="AA408" s="49"/>
    </row>
    <row r="409" spans="1:27" s="50" customFormat="1" ht="12.75" customHeight="1" x14ac:dyDescent="0.2">
      <c r="A409" s="85">
        <v>1697</v>
      </c>
      <c r="B409" s="963">
        <v>396</v>
      </c>
      <c r="C409" s="882">
        <v>5</v>
      </c>
      <c r="D409" s="882" t="s">
        <v>25</v>
      </c>
      <c r="E409" s="882">
        <v>1019</v>
      </c>
      <c r="F409" s="882">
        <v>5222</v>
      </c>
      <c r="G409" s="882" t="s">
        <v>25</v>
      </c>
      <c r="H409" s="882">
        <v>1697</v>
      </c>
      <c r="I409" s="882" t="s">
        <v>717</v>
      </c>
      <c r="J409" s="882">
        <v>506</v>
      </c>
      <c r="K409" s="711">
        <v>14167379</v>
      </c>
      <c r="L409" s="489" t="s">
        <v>897</v>
      </c>
      <c r="M409" s="882" t="s">
        <v>898</v>
      </c>
      <c r="N409" s="489" t="s">
        <v>899</v>
      </c>
      <c r="O409" s="898" t="s">
        <v>62</v>
      </c>
      <c r="P409" s="917">
        <v>44865</v>
      </c>
      <c r="Q409" s="917">
        <v>44865</v>
      </c>
      <c r="R409" s="915">
        <v>54000</v>
      </c>
      <c r="S409" s="915">
        <v>54000</v>
      </c>
      <c r="T409" s="918"/>
      <c r="U409" s="918"/>
      <c r="V409" s="918"/>
      <c r="W409" s="981"/>
      <c r="X409" s="49"/>
      <c r="Y409" s="49"/>
      <c r="Z409" s="49"/>
      <c r="AA409" s="49"/>
    </row>
    <row r="410" spans="1:27" s="50" customFormat="1" ht="25.5" customHeight="1" x14ac:dyDescent="0.2">
      <c r="A410" s="85">
        <v>1697</v>
      </c>
      <c r="B410" s="963">
        <v>397</v>
      </c>
      <c r="C410" s="882">
        <v>5</v>
      </c>
      <c r="D410" s="882" t="s">
        <v>25</v>
      </c>
      <c r="E410" s="882">
        <v>1019</v>
      </c>
      <c r="F410" s="882">
        <v>5222</v>
      </c>
      <c r="G410" s="882" t="s">
        <v>25</v>
      </c>
      <c r="H410" s="882">
        <v>1697</v>
      </c>
      <c r="I410" s="882" t="s">
        <v>717</v>
      </c>
      <c r="J410" s="882">
        <v>510</v>
      </c>
      <c r="K410" s="711">
        <v>22904085</v>
      </c>
      <c r="L410" s="489" t="s">
        <v>900</v>
      </c>
      <c r="M410" s="882" t="s">
        <v>901</v>
      </c>
      <c r="N410" s="489" t="s">
        <v>902</v>
      </c>
      <c r="O410" s="898" t="s">
        <v>62</v>
      </c>
      <c r="P410" s="917">
        <v>44865</v>
      </c>
      <c r="Q410" s="917">
        <v>44865</v>
      </c>
      <c r="R410" s="915">
        <v>42000</v>
      </c>
      <c r="S410" s="915">
        <v>42000</v>
      </c>
      <c r="T410" s="918"/>
      <c r="U410" s="918"/>
      <c r="V410" s="918"/>
      <c r="W410" s="981"/>
      <c r="X410" s="49"/>
      <c r="Y410" s="49"/>
      <c r="Z410" s="49"/>
      <c r="AA410" s="49"/>
    </row>
    <row r="411" spans="1:27" s="43" customFormat="1" ht="25.5" customHeight="1" x14ac:dyDescent="0.2">
      <c r="A411" s="85">
        <v>1697</v>
      </c>
      <c r="B411" s="963">
        <v>398</v>
      </c>
      <c r="C411" s="882">
        <v>5</v>
      </c>
      <c r="D411" s="882" t="s">
        <v>25</v>
      </c>
      <c r="E411" s="882">
        <v>1019</v>
      </c>
      <c r="F411" s="882">
        <v>5222</v>
      </c>
      <c r="G411" s="882" t="s">
        <v>25</v>
      </c>
      <c r="H411" s="882">
        <v>1697</v>
      </c>
      <c r="I411" s="882" t="s">
        <v>717</v>
      </c>
      <c r="J411" s="882">
        <v>615</v>
      </c>
      <c r="K411" s="711">
        <v>75049163</v>
      </c>
      <c r="L411" s="489" t="s">
        <v>903</v>
      </c>
      <c r="M411" s="882" t="s">
        <v>904</v>
      </c>
      <c r="N411" s="489" t="s">
        <v>905</v>
      </c>
      <c r="O411" s="898" t="s">
        <v>62</v>
      </c>
      <c r="P411" s="917">
        <v>44865</v>
      </c>
      <c r="Q411" s="917">
        <v>44865</v>
      </c>
      <c r="R411" s="915">
        <v>16814</v>
      </c>
      <c r="S411" s="915">
        <v>16814</v>
      </c>
      <c r="T411" s="918"/>
      <c r="U411" s="918"/>
      <c r="V411" s="918"/>
      <c r="W411" s="981"/>
      <c r="X411" s="52"/>
      <c r="Y411" s="52"/>
      <c r="Z411" s="52"/>
      <c r="AA411" s="52"/>
    </row>
    <row r="412" spans="1:27" s="50" customFormat="1" ht="25.5" customHeight="1" x14ac:dyDescent="0.2">
      <c r="A412" s="85">
        <v>1697</v>
      </c>
      <c r="B412" s="963">
        <v>399</v>
      </c>
      <c r="C412" s="882">
        <v>5</v>
      </c>
      <c r="D412" s="882" t="s">
        <v>25</v>
      </c>
      <c r="E412" s="882">
        <v>1019</v>
      </c>
      <c r="F412" s="882">
        <v>5222</v>
      </c>
      <c r="G412" s="882" t="s">
        <v>25</v>
      </c>
      <c r="H412" s="882">
        <v>1697</v>
      </c>
      <c r="I412" s="882" t="s">
        <v>717</v>
      </c>
      <c r="J412" s="882">
        <v>510</v>
      </c>
      <c r="K412" s="711">
        <v>69650900</v>
      </c>
      <c r="L412" s="489" t="s">
        <v>906</v>
      </c>
      <c r="M412" s="882" t="s">
        <v>907</v>
      </c>
      <c r="N412" s="489" t="s">
        <v>908</v>
      </c>
      <c r="O412" s="898" t="s">
        <v>62</v>
      </c>
      <c r="P412" s="917">
        <v>44865</v>
      </c>
      <c r="Q412" s="917">
        <v>44865</v>
      </c>
      <c r="R412" s="915">
        <v>75000</v>
      </c>
      <c r="S412" s="915">
        <v>75000</v>
      </c>
      <c r="T412" s="918"/>
      <c r="U412" s="918"/>
      <c r="V412" s="918"/>
      <c r="W412" s="981"/>
      <c r="X412" s="49"/>
      <c r="Y412" s="49"/>
      <c r="Z412" s="49"/>
      <c r="AA412" s="49"/>
    </row>
    <row r="413" spans="1:27" s="50" customFormat="1" ht="25.5" customHeight="1" x14ac:dyDescent="0.2">
      <c r="A413" s="85">
        <v>1697</v>
      </c>
      <c r="B413" s="963">
        <v>400</v>
      </c>
      <c r="C413" s="882">
        <v>5</v>
      </c>
      <c r="D413" s="882" t="s">
        <v>25</v>
      </c>
      <c r="E413" s="882">
        <v>1019</v>
      </c>
      <c r="F413" s="882">
        <v>6322</v>
      </c>
      <c r="G413" s="882" t="s">
        <v>25</v>
      </c>
      <c r="H413" s="882">
        <v>1697</v>
      </c>
      <c r="I413" s="882" t="s">
        <v>717</v>
      </c>
      <c r="J413" s="882">
        <v>313</v>
      </c>
      <c r="K413" s="711">
        <v>65804899</v>
      </c>
      <c r="L413" s="489" t="s">
        <v>909</v>
      </c>
      <c r="M413" s="882" t="s">
        <v>910</v>
      </c>
      <c r="N413" s="489" t="s">
        <v>911</v>
      </c>
      <c r="O413" s="898" t="s">
        <v>62</v>
      </c>
      <c r="P413" s="917">
        <v>44865</v>
      </c>
      <c r="Q413" s="917">
        <v>44865</v>
      </c>
      <c r="R413" s="915">
        <v>100000</v>
      </c>
      <c r="S413" s="915">
        <v>100000</v>
      </c>
      <c r="T413" s="918"/>
      <c r="U413" s="918"/>
      <c r="V413" s="918"/>
      <c r="W413" s="981"/>
      <c r="X413" s="49"/>
      <c r="Y413" s="49"/>
      <c r="Z413" s="49"/>
      <c r="AA413" s="49"/>
    </row>
    <row r="414" spans="1:27" s="50" customFormat="1" ht="12.75" customHeight="1" x14ac:dyDescent="0.2">
      <c r="A414" s="85">
        <v>1697</v>
      </c>
      <c r="B414" s="963">
        <v>401</v>
      </c>
      <c r="C414" s="882">
        <v>5</v>
      </c>
      <c r="D414" s="882" t="s">
        <v>25</v>
      </c>
      <c r="E414" s="882">
        <v>1019</v>
      </c>
      <c r="F414" s="882">
        <v>6322</v>
      </c>
      <c r="G414" s="882" t="s">
        <v>25</v>
      </c>
      <c r="H414" s="882">
        <v>1697</v>
      </c>
      <c r="I414" s="882" t="s">
        <v>717</v>
      </c>
      <c r="J414" s="882">
        <v>506</v>
      </c>
      <c r="K414" s="711">
        <v>75014688</v>
      </c>
      <c r="L414" s="489" t="s">
        <v>912</v>
      </c>
      <c r="M414" s="882" t="s">
        <v>913</v>
      </c>
      <c r="N414" s="489" t="s">
        <v>914</v>
      </c>
      <c r="O414" s="898" t="s">
        <v>62</v>
      </c>
      <c r="P414" s="917">
        <v>44865</v>
      </c>
      <c r="Q414" s="917">
        <v>44865</v>
      </c>
      <c r="R414" s="915">
        <v>50000</v>
      </c>
      <c r="S414" s="915">
        <v>50000</v>
      </c>
      <c r="T414" s="918"/>
      <c r="U414" s="918"/>
      <c r="V414" s="918"/>
      <c r="W414" s="981"/>
      <c r="X414" s="49"/>
      <c r="Y414" s="49"/>
      <c r="Z414" s="49"/>
      <c r="AA414" s="49"/>
    </row>
    <row r="415" spans="1:27" s="50" customFormat="1" ht="12.75" customHeight="1" x14ac:dyDescent="0.2">
      <c r="A415" s="85">
        <v>1616</v>
      </c>
      <c r="B415" s="963">
        <v>402</v>
      </c>
      <c r="C415" s="882">
        <v>5</v>
      </c>
      <c r="D415" s="882" t="s">
        <v>25</v>
      </c>
      <c r="E415" s="882">
        <v>3429</v>
      </c>
      <c r="F415" s="882">
        <v>5222</v>
      </c>
      <c r="G415" s="882" t="s">
        <v>25</v>
      </c>
      <c r="H415" s="882">
        <v>1616</v>
      </c>
      <c r="I415" s="882" t="s">
        <v>832</v>
      </c>
      <c r="J415" s="882">
        <v>712</v>
      </c>
      <c r="K415" s="711">
        <v>49439367</v>
      </c>
      <c r="L415" s="489" t="s">
        <v>915</v>
      </c>
      <c r="M415" s="882" t="s">
        <v>916</v>
      </c>
      <c r="N415" s="489" t="s">
        <v>917</v>
      </c>
      <c r="O415" s="898" t="s">
        <v>62</v>
      </c>
      <c r="P415" s="917">
        <v>44834</v>
      </c>
      <c r="Q415" s="917">
        <v>44837</v>
      </c>
      <c r="R415" s="915">
        <v>12000</v>
      </c>
      <c r="S415" s="915">
        <v>12000</v>
      </c>
      <c r="T415" s="918"/>
      <c r="U415" s="918"/>
      <c r="V415" s="918"/>
      <c r="W415" s="981"/>
      <c r="X415" s="49"/>
      <c r="Y415" s="49"/>
      <c r="Z415" s="49"/>
      <c r="AA415" s="49"/>
    </row>
    <row r="416" spans="1:27" s="50" customFormat="1" ht="25.5" customHeight="1" x14ac:dyDescent="0.2">
      <c r="A416" s="85">
        <v>1616</v>
      </c>
      <c r="B416" s="963">
        <v>403</v>
      </c>
      <c r="C416" s="882">
        <v>5</v>
      </c>
      <c r="D416" s="882" t="s">
        <v>25</v>
      </c>
      <c r="E416" s="882">
        <v>3429</v>
      </c>
      <c r="F416" s="882">
        <v>5222</v>
      </c>
      <c r="G416" s="882" t="s">
        <v>25</v>
      </c>
      <c r="H416" s="882">
        <v>1616</v>
      </c>
      <c r="I416" s="882" t="s">
        <v>717</v>
      </c>
      <c r="J416" s="882">
        <v>316</v>
      </c>
      <c r="K416" s="711">
        <v>70821950</v>
      </c>
      <c r="L416" s="489" t="s">
        <v>918</v>
      </c>
      <c r="M416" s="882" t="s">
        <v>504</v>
      </c>
      <c r="N416" s="489" t="s">
        <v>919</v>
      </c>
      <c r="O416" s="898" t="s">
        <v>62</v>
      </c>
      <c r="P416" s="917">
        <v>44834</v>
      </c>
      <c r="Q416" s="917">
        <v>44837</v>
      </c>
      <c r="R416" s="915">
        <v>12000</v>
      </c>
      <c r="S416" s="915">
        <v>12000</v>
      </c>
      <c r="T416" s="918"/>
      <c r="U416" s="918"/>
      <c r="V416" s="918"/>
      <c r="W416" s="981"/>
      <c r="X416" s="49"/>
      <c r="Y416" s="49"/>
      <c r="Z416" s="49"/>
      <c r="AA416" s="49"/>
    </row>
    <row r="417" spans="1:27" s="50" customFormat="1" ht="25.5" customHeight="1" x14ac:dyDescent="0.2">
      <c r="A417" s="85">
        <v>1616</v>
      </c>
      <c r="B417" s="963">
        <v>404</v>
      </c>
      <c r="C417" s="882">
        <v>5</v>
      </c>
      <c r="D417" s="882" t="s">
        <v>25</v>
      </c>
      <c r="E417" s="882">
        <v>3429</v>
      </c>
      <c r="F417" s="882">
        <v>5222</v>
      </c>
      <c r="G417" s="882" t="s">
        <v>25</v>
      </c>
      <c r="H417" s="882">
        <v>1616</v>
      </c>
      <c r="I417" s="882" t="s">
        <v>832</v>
      </c>
      <c r="J417" s="882">
        <v>510</v>
      </c>
      <c r="K417" s="711">
        <v>67024068</v>
      </c>
      <c r="L417" s="489" t="s">
        <v>920</v>
      </c>
      <c r="M417" s="882" t="s">
        <v>907</v>
      </c>
      <c r="N417" s="489" t="s">
        <v>921</v>
      </c>
      <c r="O417" s="898" t="s">
        <v>62</v>
      </c>
      <c r="P417" s="917">
        <v>44834</v>
      </c>
      <c r="Q417" s="917">
        <v>44837</v>
      </c>
      <c r="R417" s="915">
        <v>12000</v>
      </c>
      <c r="S417" s="915">
        <v>12000</v>
      </c>
      <c r="T417" s="918"/>
      <c r="U417" s="918"/>
      <c r="V417" s="918"/>
      <c r="W417" s="981"/>
      <c r="X417" s="49"/>
      <c r="Y417" s="49"/>
      <c r="Z417" s="49"/>
      <c r="AA417" s="49"/>
    </row>
    <row r="418" spans="1:27" s="50" customFormat="1" ht="25.5" customHeight="1" x14ac:dyDescent="0.2">
      <c r="A418" s="85">
        <v>1616</v>
      </c>
      <c r="B418" s="963">
        <v>405</v>
      </c>
      <c r="C418" s="882">
        <v>5</v>
      </c>
      <c r="D418" s="882" t="s">
        <v>25</v>
      </c>
      <c r="E418" s="882">
        <v>1019</v>
      </c>
      <c r="F418" s="882">
        <v>5222</v>
      </c>
      <c r="G418" s="882" t="s">
        <v>25</v>
      </c>
      <c r="H418" s="882">
        <v>1616</v>
      </c>
      <c r="I418" s="882" t="s">
        <v>832</v>
      </c>
      <c r="J418" s="882">
        <v>317</v>
      </c>
      <c r="K418" s="711">
        <v>71172971</v>
      </c>
      <c r="L418" s="489" t="s">
        <v>922</v>
      </c>
      <c r="M418" s="882" t="s">
        <v>923</v>
      </c>
      <c r="N418" s="489" t="s">
        <v>924</v>
      </c>
      <c r="O418" s="898" t="s">
        <v>62</v>
      </c>
      <c r="P418" s="917">
        <v>44926</v>
      </c>
      <c r="Q418" s="917">
        <v>44957</v>
      </c>
      <c r="R418" s="915">
        <v>13900</v>
      </c>
      <c r="S418" s="915">
        <v>13900</v>
      </c>
      <c r="T418" s="918"/>
      <c r="U418" s="918"/>
      <c r="V418" s="918"/>
      <c r="W418" s="981"/>
      <c r="X418" s="49"/>
      <c r="Y418" s="49"/>
      <c r="Z418" s="49"/>
      <c r="AA418" s="49"/>
    </row>
    <row r="419" spans="1:27" s="50" customFormat="1" ht="25.5" customHeight="1" x14ac:dyDescent="0.2">
      <c r="A419" s="85">
        <v>1616</v>
      </c>
      <c r="B419" s="963">
        <v>406</v>
      </c>
      <c r="C419" s="882">
        <v>5</v>
      </c>
      <c r="D419" s="882" t="s">
        <v>25</v>
      </c>
      <c r="E419" s="882">
        <v>1019</v>
      </c>
      <c r="F419" s="882">
        <v>5222</v>
      </c>
      <c r="G419" s="882" t="s">
        <v>25</v>
      </c>
      <c r="H419" s="882">
        <v>1616</v>
      </c>
      <c r="I419" s="882" t="s">
        <v>832</v>
      </c>
      <c r="J419" s="882">
        <v>407</v>
      </c>
      <c r="K419" s="711">
        <v>66597030</v>
      </c>
      <c r="L419" s="489" t="s">
        <v>925</v>
      </c>
      <c r="M419" s="882" t="s">
        <v>926</v>
      </c>
      <c r="N419" s="489" t="s">
        <v>927</v>
      </c>
      <c r="O419" s="898" t="s">
        <v>62</v>
      </c>
      <c r="P419" s="917">
        <v>44926</v>
      </c>
      <c r="Q419" s="917">
        <v>44957</v>
      </c>
      <c r="R419" s="915">
        <v>49100</v>
      </c>
      <c r="S419" s="915">
        <v>49100</v>
      </c>
      <c r="T419" s="918"/>
      <c r="U419" s="918"/>
      <c r="V419" s="918"/>
      <c r="W419" s="981"/>
      <c r="X419" s="49"/>
      <c r="Y419" s="49"/>
      <c r="Z419" s="49"/>
      <c r="AA419" s="49"/>
    </row>
    <row r="420" spans="1:27" s="50" customFormat="1" ht="12.75" customHeight="1" x14ac:dyDescent="0.2">
      <c r="A420" s="85">
        <v>1616</v>
      </c>
      <c r="B420" s="963">
        <v>407</v>
      </c>
      <c r="C420" s="882">
        <v>5</v>
      </c>
      <c r="D420" s="882" t="s">
        <v>25</v>
      </c>
      <c r="E420" s="882">
        <v>1019</v>
      </c>
      <c r="F420" s="882">
        <v>5222</v>
      </c>
      <c r="G420" s="882" t="s">
        <v>25</v>
      </c>
      <c r="H420" s="882">
        <v>1616</v>
      </c>
      <c r="I420" s="882" t="s">
        <v>832</v>
      </c>
      <c r="J420" s="882">
        <v>720</v>
      </c>
      <c r="K420" s="711">
        <v>75128888</v>
      </c>
      <c r="L420" s="489" t="s">
        <v>928</v>
      </c>
      <c r="M420" s="882" t="s">
        <v>929</v>
      </c>
      <c r="N420" s="489" t="s">
        <v>930</v>
      </c>
      <c r="O420" s="898" t="s">
        <v>62</v>
      </c>
      <c r="P420" s="917">
        <v>44926</v>
      </c>
      <c r="Q420" s="917">
        <v>44957</v>
      </c>
      <c r="R420" s="915">
        <v>49900</v>
      </c>
      <c r="S420" s="915">
        <v>49900</v>
      </c>
      <c r="T420" s="918"/>
      <c r="U420" s="918"/>
      <c r="V420" s="918"/>
      <c r="W420" s="981"/>
      <c r="X420" s="49"/>
      <c r="Y420" s="49"/>
      <c r="Z420" s="49"/>
      <c r="AA420" s="49"/>
    </row>
    <row r="421" spans="1:27" s="50" customFormat="1" ht="25.5" customHeight="1" x14ac:dyDescent="0.2">
      <c r="A421" s="85">
        <v>1616</v>
      </c>
      <c r="B421" s="963">
        <v>408</v>
      </c>
      <c r="C421" s="882">
        <v>5</v>
      </c>
      <c r="D421" s="882" t="s">
        <v>25</v>
      </c>
      <c r="E421" s="882">
        <v>1019</v>
      </c>
      <c r="F421" s="882">
        <v>5222</v>
      </c>
      <c r="G421" s="882" t="s">
        <v>25</v>
      </c>
      <c r="H421" s="882">
        <v>1616</v>
      </c>
      <c r="I421" s="882" t="s">
        <v>832</v>
      </c>
      <c r="J421" s="882">
        <v>314</v>
      </c>
      <c r="K421" s="711">
        <v>66545315</v>
      </c>
      <c r="L421" s="489" t="s">
        <v>931</v>
      </c>
      <c r="M421" s="882" t="s">
        <v>932</v>
      </c>
      <c r="N421" s="489" t="s">
        <v>933</v>
      </c>
      <c r="O421" s="898" t="s">
        <v>62</v>
      </c>
      <c r="P421" s="917">
        <v>44926</v>
      </c>
      <c r="Q421" s="917">
        <v>44957</v>
      </c>
      <c r="R421" s="915">
        <v>49500</v>
      </c>
      <c r="S421" s="915">
        <v>49500</v>
      </c>
      <c r="T421" s="918"/>
      <c r="U421" s="918"/>
      <c r="V421" s="918"/>
      <c r="W421" s="981"/>
      <c r="X421" s="49"/>
      <c r="Y421" s="49"/>
      <c r="Z421" s="49"/>
      <c r="AA421" s="49"/>
    </row>
    <row r="422" spans="1:27" s="50" customFormat="1" ht="25.5" customHeight="1" x14ac:dyDescent="0.2">
      <c r="A422" s="85">
        <v>1616</v>
      </c>
      <c r="B422" s="963">
        <v>409</v>
      </c>
      <c r="C422" s="882">
        <v>5</v>
      </c>
      <c r="D422" s="882" t="s">
        <v>25</v>
      </c>
      <c r="E422" s="882">
        <v>1019</v>
      </c>
      <c r="F422" s="882">
        <v>5222</v>
      </c>
      <c r="G422" s="882" t="s">
        <v>25</v>
      </c>
      <c r="H422" s="882">
        <v>1616</v>
      </c>
      <c r="I422" s="882" t="s">
        <v>717</v>
      </c>
      <c r="J422" s="882">
        <v>316</v>
      </c>
      <c r="K422" s="711">
        <v>6278205</v>
      </c>
      <c r="L422" s="489" t="s">
        <v>934</v>
      </c>
      <c r="M422" s="882" t="s">
        <v>361</v>
      </c>
      <c r="N422" s="489" t="s">
        <v>935</v>
      </c>
      <c r="O422" s="898" t="s">
        <v>62</v>
      </c>
      <c r="P422" s="917">
        <v>44926</v>
      </c>
      <c r="Q422" s="917">
        <v>44957</v>
      </c>
      <c r="R422" s="915">
        <v>50000</v>
      </c>
      <c r="S422" s="915">
        <v>50000</v>
      </c>
      <c r="T422" s="918"/>
      <c r="U422" s="918"/>
      <c r="V422" s="918"/>
      <c r="W422" s="981"/>
      <c r="X422" s="49"/>
      <c r="Y422" s="49"/>
      <c r="Z422" s="49"/>
      <c r="AA422" s="49"/>
    </row>
    <row r="423" spans="1:27" s="50" customFormat="1" ht="25.5" customHeight="1" x14ac:dyDescent="0.2">
      <c r="A423" s="85">
        <v>1616</v>
      </c>
      <c r="B423" s="963">
        <v>410</v>
      </c>
      <c r="C423" s="882">
        <v>5</v>
      </c>
      <c r="D423" s="882" t="s">
        <v>25</v>
      </c>
      <c r="E423" s="882">
        <v>1019</v>
      </c>
      <c r="F423" s="882">
        <v>5222</v>
      </c>
      <c r="G423" s="882" t="s">
        <v>25</v>
      </c>
      <c r="H423" s="882">
        <v>1616</v>
      </c>
      <c r="I423" s="882" t="s">
        <v>832</v>
      </c>
      <c r="J423" s="882">
        <v>314</v>
      </c>
      <c r="K423" s="711">
        <v>70416281</v>
      </c>
      <c r="L423" s="489" t="s">
        <v>936</v>
      </c>
      <c r="M423" s="882" t="s">
        <v>937</v>
      </c>
      <c r="N423" s="489" t="s">
        <v>938</v>
      </c>
      <c r="O423" s="898" t="s">
        <v>62</v>
      </c>
      <c r="P423" s="917">
        <v>44926</v>
      </c>
      <c r="Q423" s="917">
        <v>44957</v>
      </c>
      <c r="R423" s="915">
        <v>18000</v>
      </c>
      <c r="S423" s="915">
        <v>18000</v>
      </c>
      <c r="T423" s="918"/>
      <c r="U423" s="918"/>
      <c r="V423" s="918"/>
      <c r="W423" s="981"/>
      <c r="X423" s="49"/>
      <c r="Y423" s="49"/>
      <c r="Z423" s="49"/>
      <c r="AA423" s="49"/>
    </row>
    <row r="424" spans="1:27" s="50" customFormat="1" ht="25.5" customHeight="1" x14ac:dyDescent="0.2">
      <c r="A424" s="85">
        <v>1616</v>
      </c>
      <c r="B424" s="963">
        <v>411</v>
      </c>
      <c r="C424" s="882">
        <v>5</v>
      </c>
      <c r="D424" s="882" t="s">
        <v>25</v>
      </c>
      <c r="E424" s="882">
        <v>1019</v>
      </c>
      <c r="F424" s="882">
        <v>5222</v>
      </c>
      <c r="G424" s="882" t="s">
        <v>25</v>
      </c>
      <c r="H424" s="882">
        <v>1616</v>
      </c>
      <c r="I424" s="882" t="s">
        <v>832</v>
      </c>
      <c r="J424" s="882">
        <v>619</v>
      </c>
      <c r="K424" s="711">
        <v>64446743</v>
      </c>
      <c r="L424" s="489" t="s">
        <v>939</v>
      </c>
      <c r="M424" s="882" t="s">
        <v>940</v>
      </c>
      <c r="N424" s="489" t="s">
        <v>941</v>
      </c>
      <c r="O424" s="898" t="s">
        <v>62</v>
      </c>
      <c r="P424" s="917">
        <v>44926</v>
      </c>
      <c r="Q424" s="917">
        <v>44957</v>
      </c>
      <c r="R424" s="915">
        <v>50000</v>
      </c>
      <c r="S424" s="915">
        <v>50000</v>
      </c>
      <c r="T424" s="918"/>
      <c r="U424" s="918"/>
      <c r="V424" s="918"/>
      <c r="W424" s="981"/>
      <c r="X424" s="49"/>
      <c r="Y424" s="49"/>
      <c r="Z424" s="49"/>
      <c r="AA424" s="49"/>
    </row>
    <row r="425" spans="1:27" s="50" customFormat="1" ht="25.5" customHeight="1" x14ac:dyDescent="0.2">
      <c r="A425" s="85">
        <v>1616</v>
      </c>
      <c r="B425" s="963">
        <v>412</v>
      </c>
      <c r="C425" s="882">
        <v>5</v>
      </c>
      <c r="D425" s="882" t="s">
        <v>25</v>
      </c>
      <c r="E425" s="882">
        <v>1019</v>
      </c>
      <c r="F425" s="882">
        <v>5222</v>
      </c>
      <c r="G425" s="882" t="s">
        <v>25</v>
      </c>
      <c r="H425" s="882">
        <v>1616</v>
      </c>
      <c r="I425" s="882" t="s">
        <v>832</v>
      </c>
      <c r="J425" s="882">
        <v>510</v>
      </c>
      <c r="K425" s="711">
        <v>70850143</v>
      </c>
      <c r="L425" s="489" t="s">
        <v>942</v>
      </c>
      <c r="M425" s="882" t="s">
        <v>943</v>
      </c>
      <c r="N425" s="489" t="s">
        <v>944</v>
      </c>
      <c r="O425" s="898" t="s">
        <v>62</v>
      </c>
      <c r="P425" s="917">
        <v>44926</v>
      </c>
      <c r="Q425" s="917">
        <v>44957</v>
      </c>
      <c r="R425" s="915">
        <v>42000</v>
      </c>
      <c r="S425" s="915">
        <v>42000</v>
      </c>
      <c r="T425" s="918"/>
      <c r="U425" s="918"/>
      <c r="V425" s="918"/>
      <c r="W425" s="981"/>
      <c r="X425" s="49"/>
      <c r="Y425" s="49"/>
      <c r="Z425" s="49"/>
      <c r="AA425" s="49"/>
    </row>
    <row r="426" spans="1:27" s="50" customFormat="1" ht="25.5" customHeight="1" x14ac:dyDescent="0.2">
      <c r="A426" s="85">
        <v>1616</v>
      </c>
      <c r="B426" s="963">
        <v>413</v>
      </c>
      <c r="C426" s="882">
        <v>5</v>
      </c>
      <c r="D426" s="882" t="s">
        <v>25</v>
      </c>
      <c r="E426" s="882">
        <v>1019</v>
      </c>
      <c r="F426" s="882">
        <v>5222</v>
      </c>
      <c r="G426" s="882" t="s">
        <v>25</v>
      </c>
      <c r="H426" s="882">
        <v>1616</v>
      </c>
      <c r="I426" s="882" t="s">
        <v>832</v>
      </c>
      <c r="J426" s="882">
        <v>203</v>
      </c>
      <c r="K426" s="711">
        <v>64329747</v>
      </c>
      <c r="L426" s="489" t="s">
        <v>945</v>
      </c>
      <c r="M426" s="882" t="s">
        <v>28</v>
      </c>
      <c r="N426" s="489" t="s">
        <v>946</v>
      </c>
      <c r="O426" s="898" t="s">
        <v>62</v>
      </c>
      <c r="P426" s="917">
        <v>44926</v>
      </c>
      <c r="Q426" s="917">
        <v>44957</v>
      </c>
      <c r="R426" s="915">
        <v>49400</v>
      </c>
      <c r="S426" s="915">
        <v>49400</v>
      </c>
      <c r="T426" s="918"/>
      <c r="U426" s="918"/>
      <c r="V426" s="918"/>
      <c r="W426" s="981"/>
      <c r="X426" s="49"/>
      <c r="Y426" s="49"/>
      <c r="Z426" s="49"/>
      <c r="AA426" s="49"/>
    </row>
    <row r="427" spans="1:27" s="50" customFormat="1" ht="25.5" customHeight="1" x14ac:dyDescent="0.2">
      <c r="A427" s="85">
        <v>1616</v>
      </c>
      <c r="B427" s="963">
        <v>414</v>
      </c>
      <c r="C427" s="882">
        <v>5</v>
      </c>
      <c r="D427" s="882" t="s">
        <v>25</v>
      </c>
      <c r="E427" s="882">
        <v>1019</v>
      </c>
      <c r="F427" s="882">
        <v>5222</v>
      </c>
      <c r="G427" s="882" t="s">
        <v>25</v>
      </c>
      <c r="H427" s="882">
        <v>1616</v>
      </c>
      <c r="I427" s="882" t="s">
        <v>832</v>
      </c>
      <c r="J427" s="882">
        <v>101</v>
      </c>
      <c r="K427" s="711">
        <v>62075438</v>
      </c>
      <c r="L427" s="489" t="s">
        <v>947</v>
      </c>
      <c r="M427" s="882" t="s">
        <v>948</v>
      </c>
      <c r="N427" s="489" t="s">
        <v>949</v>
      </c>
      <c r="O427" s="898" t="s">
        <v>62</v>
      </c>
      <c r="P427" s="917">
        <v>44926</v>
      </c>
      <c r="Q427" s="917">
        <v>44957</v>
      </c>
      <c r="R427" s="915">
        <v>50000</v>
      </c>
      <c r="S427" s="915">
        <v>50000</v>
      </c>
      <c r="T427" s="918"/>
      <c r="U427" s="918"/>
      <c r="V427" s="918"/>
      <c r="W427" s="981"/>
      <c r="X427" s="49"/>
      <c r="Y427" s="49"/>
      <c r="Z427" s="49"/>
      <c r="AA427" s="49"/>
    </row>
    <row r="428" spans="1:27" s="50" customFormat="1" ht="25.5" customHeight="1" x14ac:dyDescent="0.2">
      <c r="A428" s="85">
        <v>1616</v>
      </c>
      <c r="B428" s="963">
        <v>415</v>
      </c>
      <c r="C428" s="882">
        <v>5</v>
      </c>
      <c r="D428" s="882" t="s">
        <v>25</v>
      </c>
      <c r="E428" s="882">
        <v>1019</v>
      </c>
      <c r="F428" s="882">
        <v>5222</v>
      </c>
      <c r="G428" s="882" t="s">
        <v>25</v>
      </c>
      <c r="H428" s="882">
        <v>1616</v>
      </c>
      <c r="I428" s="882" t="s">
        <v>832</v>
      </c>
      <c r="J428" s="882">
        <v>308</v>
      </c>
      <c r="K428" s="711">
        <v>49461222</v>
      </c>
      <c r="L428" s="489" t="s">
        <v>950</v>
      </c>
      <c r="M428" s="882" t="s">
        <v>951</v>
      </c>
      <c r="N428" s="489" t="s">
        <v>952</v>
      </c>
      <c r="O428" s="898" t="s">
        <v>62</v>
      </c>
      <c r="P428" s="917">
        <v>44926</v>
      </c>
      <c r="Q428" s="917">
        <v>44957</v>
      </c>
      <c r="R428" s="915">
        <v>50000</v>
      </c>
      <c r="S428" s="915">
        <v>50000</v>
      </c>
      <c r="T428" s="918"/>
      <c r="U428" s="918"/>
      <c r="V428" s="918"/>
      <c r="W428" s="981"/>
      <c r="X428" s="49"/>
      <c r="Y428" s="49"/>
      <c r="Z428" s="49"/>
      <c r="AA428" s="49"/>
    </row>
    <row r="429" spans="1:27" s="50" customFormat="1" ht="25.5" customHeight="1" x14ac:dyDescent="0.2">
      <c r="A429" s="85">
        <v>1616</v>
      </c>
      <c r="B429" s="963">
        <v>416</v>
      </c>
      <c r="C429" s="882">
        <v>5</v>
      </c>
      <c r="D429" s="882" t="s">
        <v>25</v>
      </c>
      <c r="E429" s="882">
        <v>1019</v>
      </c>
      <c r="F429" s="882">
        <v>5222</v>
      </c>
      <c r="G429" s="882" t="s">
        <v>25</v>
      </c>
      <c r="H429" s="882">
        <v>1616</v>
      </c>
      <c r="I429" s="882" t="s">
        <v>832</v>
      </c>
      <c r="J429" s="882">
        <v>317</v>
      </c>
      <c r="K429" s="711">
        <v>72053003</v>
      </c>
      <c r="L429" s="489" t="s">
        <v>953</v>
      </c>
      <c r="M429" s="882" t="s">
        <v>954</v>
      </c>
      <c r="N429" s="489" t="s">
        <v>955</v>
      </c>
      <c r="O429" s="898" t="s">
        <v>62</v>
      </c>
      <c r="P429" s="917">
        <v>44926</v>
      </c>
      <c r="Q429" s="917">
        <v>44957</v>
      </c>
      <c r="R429" s="915">
        <v>44600</v>
      </c>
      <c r="S429" s="915">
        <v>44600</v>
      </c>
      <c r="T429" s="918"/>
      <c r="U429" s="918"/>
      <c r="V429" s="918"/>
      <c r="W429" s="981"/>
      <c r="X429" s="49"/>
      <c r="Y429" s="49"/>
      <c r="Z429" s="49"/>
      <c r="AA429" s="49"/>
    </row>
    <row r="430" spans="1:27" s="50" customFormat="1" ht="25.5" customHeight="1" x14ac:dyDescent="0.2">
      <c r="A430" s="85">
        <v>1616</v>
      </c>
      <c r="B430" s="963">
        <v>417</v>
      </c>
      <c r="C430" s="882">
        <v>5</v>
      </c>
      <c r="D430" s="882" t="s">
        <v>25</v>
      </c>
      <c r="E430" s="882">
        <v>1019</v>
      </c>
      <c r="F430" s="882">
        <v>5222</v>
      </c>
      <c r="G430" s="882" t="s">
        <v>25</v>
      </c>
      <c r="H430" s="882">
        <v>1616</v>
      </c>
      <c r="I430" s="882" t="s">
        <v>717</v>
      </c>
      <c r="J430" s="882">
        <v>316</v>
      </c>
      <c r="K430" s="711">
        <v>70821950</v>
      </c>
      <c r="L430" s="489" t="s">
        <v>918</v>
      </c>
      <c r="M430" s="882" t="s">
        <v>504</v>
      </c>
      <c r="N430" s="489" t="s">
        <v>6716</v>
      </c>
      <c r="O430" s="898" t="s">
        <v>62</v>
      </c>
      <c r="P430" s="917">
        <v>44926</v>
      </c>
      <c r="Q430" s="917">
        <v>44957</v>
      </c>
      <c r="R430" s="915">
        <v>50000</v>
      </c>
      <c r="S430" s="915">
        <v>50000</v>
      </c>
      <c r="T430" s="918"/>
      <c r="U430" s="918"/>
      <c r="V430" s="918"/>
      <c r="W430" s="981"/>
      <c r="X430" s="49"/>
      <c r="Y430" s="49"/>
      <c r="Z430" s="49"/>
      <c r="AA430" s="49"/>
    </row>
    <row r="431" spans="1:27" s="50" customFormat="1" ht="25.5" customHeight="1" x14ac:dyDescent="0.2">
      <c r="A431" s="85">
        <v>1616</v>
      </c>
      <c r="B431" s="963">
        <v>418</v>
      </c>
      <c r="C431" s="882">
        <v>5</v>
      </c>
      <c r="D431" s="882" t="s">
        <v>25</v>
      </c>
      <c r="E431" s="882">
        <v>1019</v>
      </c>
      <c r="F431" s="882">
        <v>5222</v>
      </c>
      <c r="G431" s="882" t="s">
        <v>25</v>
      </c>
      <c r="H431" s="882">
        <v>1616</v>
      </c>
      <c r="I431" s="882" t="s">
        <v>832</v>
      </c>
      <c r="J431" s="882">
        <v>316</v>
      </c>
      <c r="K431" s="711">
        <v>72024739</v>
      </c>
      <c r="L431" s="489" t="s">
        <v>956</v>
      </c>
      <c r="M431" s="882" t="s">
        <v>957</v>
      </c>
      <c r="N431" s="489" t="s">
        <v>958</v>
      </c>
      <c r="O431" s="898" t="s">
        <v>62</v>
      </c>
      <c r="P431" s="917">
        <v>44926</v>
      </c>
      <c r="Q431" s="917">
        <v>44957</v>
      </c>
      <c r="R431" s="915">
        <v>50000</v>
      </c>
      <c r="S431" s="915">
        <v>49968</v>
      </c>
      <c r="T431" s="915">
        <v>32</v>
      </c>
      <c r="U431" s="915">
        <v>32</v>
      </c>
      <c r="V431" s="915"/>
      <c r="W431" s="1172"/>
      <c r="X431" s="49"/>
      <c r="Y431" s="49"/>
      <c r="Z431" s="49"/>
      <c r="AA431" s="49"/>
    </row>
    <row r="432" spans="1:27" s="50" customFormat="1" ht="25.5" customHeight="1" x14ac:dyDescent="0.2">
      <c r="A432" s="85">
        <v>1616</v>
      </c>
      <c r="B432" s="963">
        <v>419</v>
      </c>
      <c r="C432" s="882">
        <v>5</v>
      </c>
      <c r="D432" s="882" t="s">
        <v>25</v>
      </c>
      <c r="E432" s="882">
        <v>1019</v>
      </c>
      <c r="F432" s="882">
        <v>5222</v>
      </c>
      <c r="G432" s="882" t="s">
        <v>25</v>
      </c>
      <c r="H432" s="882">
        <v>1616</v>
      </c>
      <c r="I432" s="882" t="s">
        <v>832</v>
      </c>
      <c r="J432" s="882">
        <v>510</v>
      </c>
      <c r="K432" s="711">
        <v>67024068</v>
      </c>
      <c r="L432" s="489" t="s">
        <v>920</v>
      </c>
      <c r="M432" s="882" t="s">
        <v>907</v>
      </c>
      <c r="N432" s="489" t="s">
        <v>959</v>
      </c>
      <c r="O432" s="898" t="s">
        <v>62</v>
      </c>
      <c r="P432" s="917">
        <v>44926</v>
      </c>
      <c r="Q432" s="917">
        <v>44957</v>
      </c>
      <c r="R432" s="915">
        <v>50000</v>
      </c>
      <c r="S432" s="915">
        <v>50000</v>
      </c>
      <c r="T432" s="918"/>
      <c r="U432" s="918"/>
      <c r="V432" s="918"/>
      <c r="W432" s="981"/>
      <c r="X432" s="49"/>
      <c r="Y432" s="49"/>
      <c r="Z432" s="49"/>
      <c r="AA432" s="49"/>
    </row>
    <row r="433" spans="1:27" s="50" customFormat="1" ht="25.5" customHeight="1" x14ac:dyDescent="0.2">
      <c r="A433" s="85">
        <v>1616</v>
      </c>
      <c r="B433" s="963">
        <v>420</v>
      </c>
      <c r="C433" s="882">
        <v>5</v>
      </c>
      <c r="D433" s="882" t="s">
        <v>25</v>
      </c>
      <c r="E433" s="882">
        <v>1019</v>
      </c>
      <c r="F433" s="882">
        <v>5222</v>
      </c>
      <c r="G433" s="882" t="s">
        <v>25</v>
      </c>
      <c r="H433" s="882">
        <v>1616</v>
      </c>
      <c r="I433" s="882" t="s">
        <v>832</v>
      </c>
      <c r="J433" s="882">
        <v>720</v>
      </c>
      <c r="K433" s="711">
        <v>434949</v>
      </c>
      <c r="L433" s="489" t="s">
        <v>960</v>
      </c>
      <c r="M433" s="882" t="s">
        <v>157</v>
      </c>
      <c r="N433" s="489" t="s">
        <v>961</v>
      </c>
      <c r="O433" s="898" t="s">
        <v>62</v>
      </c>
      <c r="P433" s="917">
        <v>44926</v>
      </c>
      <c r="Q433" s="917">
        <v>44957</v>
      </c>
      <c r="R433" s="915">
        <v>19000</v>
      </c>
      <c r="S433" s="915">
        <v>19000</v>
      </c>
      <c r="T433" s="918"/>
      <c r="U433" s="918"/>
      <c r="V433" s="918"/>
      <c r="W433" s="981"/>
      <c r="X433" s="49"/>
      <c r="Y433" s="49"/>
      <c r="Z433" s="49"/>
      <c r="AA433" s="49"/>
    </row>
    <row r="434" spans="1:27" s="50" customFormat="1" ht="25.5" customHeight="1" x14ac:dyDescent="0.2">
      <c r="A434" s="85">
        <v>1616</v>
      </c>
      <c r="B434" s="963">
        <v>421</v>
      </c>
      <c r="C434" s="882">
        <v>5</v>
      </c>
      <c r="D434" s="882" t="s">
        <v>25</v>
      </c>
      <c r="E434" s="882">
        <v>1019</v>
      </c>
      <c r="F434" s="882">
        <v>5222</v>
      </c>
      <c r="G434" s="882" t="s">
        <v>25</v>
      </c>
      <c r="H434" s="882">
        <v>1616</v>
      </c>
      <c r="I434" s="882" t="s">
        <v>832</v>
      </c>
      <c r="J434" s="882">
        <v>712</v>
      </c>
      <c r="K434" s="711">
        <v>49439367</v>
      </c>
      <c r="L434" s="489" t="s">
        <v>915</v>
      </c>
      <c r="M434" s="882" t="s">
        <v>916</v>
      </c>
      <c r="N434" s="489" t="s">
        <v>962</v>
      </c>
      <c r="O434" s="898" t="s">
        <v>62</v>
      </c>
      <c r="P434" s="917">
        <v>44926</v>
      </c>
      <c r="Q434" s="917">
        <v>44957</v>
      </c>
      <c r="R434" s="915">
        <v>50000</v>
      </c>
      <c r="S434" s="915">
        <v>50000</v>
      </c>
      <c r="T434" s="918"/>
      <c r="U434" s="918"/>
      <c r="V434" s="918"/>
      <c r="W434" s="981"/>
      <c r="X434" s="49"/>
      <c r="Y434" s="49"/>
      <c r="Z434" s="49"/>
      <c r="AA434" s="49"/>
    </row>
    <row r="435" spans="1:27" s="50" customFormat="1" ht="25.5" customHeight="1" x14ac:dyDescent="0.2">
      <c r="A435" s="85">
        <v>1616</v>
      </c>
      <c r="B435" s="963">
        <v>422</v>
      </c>
      <c r="C435" s="882">
        <v>5</v>
      </c>
      <c r="D435" s="882" t="s">
        <v>25</v>
      </c>
      <c r="E435" s="882">
        <v>1019</v>
      </c>
      <c r="F435" s="882">
        <v>5222</v>
      </c>
      <c r="G435" s="882" t="s">
        <v>25</v>
      </c>
      <c r="H435" s="882">
        <v>1616</v>
      </c>
      <c r="I435" s="882" t="s">
        <v>832</v>
      </c>
      <c r="J435" s="882">
        <v>203</v>
      </c>
      <c r="K435" s="711">
        <v>72023813</v>
      </c>
      <c r="L435" s="489" t="s">
        <v>963</v>
      </c>
      <c r="M435" s="882" t="s">
        <v>28</v>
      </c>
      <c r="N435" s="489" t="s">
        <v>964</v>
      </c>
      <c r="O435" s="898" t="s">
        <v>62</v>
      </c>
      <c r="P435" s="917">
        <v>44926</v>
      </c>
      <c r="Q435" s="917">
        <v>44957</v>
      </c>
      <c r="R435" s="915">
        <v>50000</v>
      </c>
      <c r="S435" s="915"/>
      <c r="T435" s="1029">
        <v>50000</v>
      </c>
      <c r="U435" s="1029">
        <v>50000</v>
      </c>
      <c r="V435" s="918"/>
      <c r="W435" s="981"/>
      <c r="X435" s="49"/>
      <c r="Y435" s="49"/>
      <c r="Z435" s="49"/>
      <c r="AA435" s="49"/>
    </row>
    <row r="436" spans="1:27" s="50" customFormat="1" ht="25.5" customHeight="1" x14ac:dyDescent="0.2">
      <c r="A436" s="85">
        <v>1616</v>
      </c>
      <c r="B436" s="963">
        <v>423</v>
      </c>
      <c r="C436" s="882">
        <v>5</v>
      </c>
      <c r="D436" s="882" t="s">
        <v>25</v>
      </c>
      <c r="E436" s="882">
        <v>1019</v>
      </c>
      <c r="F436" s="882">
        <v>5222</v>
      </c>
      <c r="G436" s="882" t="s">
        <v>25</v>
      </c>
      <c r="H436" s="882">
        <v>1616</v>
      </c>
      <c r="I436" s="882" t="s">
        <v>832</v>
      </c>
      <c r="J436" s="882">
        <v>720</v>
      </c>
      <c r="K436" s="711">
        <v>49439600</v>
      </c>
      <c r="L436" s="489" t="s">
        <v>965</v>
      </c>
      <c r="M436" s="882" t="s">
        <v>966</v>
      </c>
      <c r="N436" s="489" t="s">
        <v>967</v>
      </c>
      <c r="O436" s="898" t="s">
        <v>62</v>
      </c>
      <c r="P436" s="917">
        <v>44926</v>
      </c>
      <c r="Q436" s="917">
        <v>44957</v>
      </c>
      <c r="R436" s="915">
        <v>40500</v>
      </c>
      <c r="S436" s="915">
        <v>40500</v>
      </c>
      <c r="T436" s="918"/>
      <c r="U436" s="918"/>
      <c r="V436" s="918"/>
      <c r="W436" s="981"/>
      <c r="X436" s="49"/>
      <c r="Y436" s="49"/>
      <c r="Z436" s="49"/>
      <c r="AA436" s="49"/>
    </row>
    <row r="437" spans="1:27" s="50" customFormat="1" ht="25.5" customHeight="1" x14ac:dyDescent="0.2">
      <c r="A437" s="85">
        <v>1616</v>
      </c>
      <c r="B437" s="963">
        <v>424</v>
      </c>
      <c r="C437" s="882">
        <v>5</v>
      </c>
      <c r="D437" s="882" t="s">
        <v>25</v>
      </c>
      <c r="E437" s="882">
        <v>1019</v>
      </c>
      <c r="F437" s="882">
        <v>5222</v>
      </c>
      <c r="G437" s="882" t="s">
        <v>25</v>
      </c>
      <c r="H437" s="882">
        <v>1616</v>
      </c>
      <c r="I437" s="882" t="s">
        <v>832</v>
      </c>
      <c r="J437" s="882">
        <v>605</v>
      </c>
      <c r="K437" s="711">
        <v>70820708</v>
      </c>
      <c r="L437" s="489" t="s">
        <v>968</v>
      </c>
      <c r="M437" s="882" t="s">
        <v>969</v>
      </c>
      <c r="N437" s="489" t="s">
        <v>970</v>
      </c>
      <c r="O437" s="898" t="s">
        <v>62</v>
      </c>
      <c r="P437" s="917">
        <v>44926</v>
      </c>
      <c r="Q437" s="917">
        <v>44957</v>
      </c>
      <c r="R437" s="915">
        <v>42200</v>
      </c>
      <c r="S437" s="915">
        <v>42200</v>
      </c>
      <c r="T437" s="918"/>
      <c r="U437" s="918"/>
      <c r="V437" s="918"/>
      <c r="W437" s="981"/>
      <c r="X437" s="49"/>
      <c r="Y437" s="49"/>
      <c r="Z437" s="49"/>
      <c r="AA437" s="49"/>
    </row>
    <row r="438" spans="1:27" s="50" customFormat="1" ht="12.75" customHeight="1" x14ac:dyDescent="0.2">
      <c r="A438" s="85">
        <v>1616</v>
      </c>
      <c r="B438" s="963">
        <v>425</v>
      </c>
      <c r="C438" s="882">
        <v>5</v>
      </c>
      <c r="D438" s="882" t="s">
        <v>25</v>
      </c>
      <c r="E438" s="882">
        <v>1019</v>
      </c>
      <c r="F438" s="882">
        <v>5222</v>
      </c>
      <c r="G438" s="882" t="s">
        <v>25</v>
      </c>
      <c r="H438" s="882">
        <v>1616</v>
      </c>
      <c r="I438" s="882" t="s">
        <v>832</v>
      </c>
      <c r="J438" s="882">
        <v>712</v>
      </c>
      <c r="K438" s="711">
        <v>75041898</v>
      </c>
      <c r="L438" s="489" t="s">
        <v>971</v>
      </c>
      <c r="M438" s="882" t="s">
        <v>972</v>
      </c>
      <c r="N438" s="489" t="s">
        <v>973</v>
      </c>
      <c r="O438" s="898" t="s">
        <v>62</v>
      </c>
      <c r="P438" s="917">
        <v>44926</v>
      </c>
      <c r="Q438" s="917">
        <v>44957</v>
      </c>
      <c r="R438" s="915">
        <v>50000</v>
      </c>
      <c r="S438" s="915">
        <v>50000</v>
      </c>
      <c r="T438" s="918"/>
      <c r="U438" s="918"/>
      <c r="V438" s="918"/>
      <c r="W438" s="981"/>
      <c r="X438" s="49"/>
      <c r="Y438" s="49"/>
      <c r="Z438" s="49"/>
      <c r="AA438" s="49"/>
    </row>
    <row r="439" spans="1:27" s="50" customFormat="1" ht="25.5" customHeight="1" x14ac:dyDescent="0.2">
      <c r="A439" s="85">
        <v>1616</v>
      </c>
      <c r="B439" s="963">
        <v>426</v>
      </c>
      <c r="C439" s="882">
        <v>5</v>
      </c>
      <c r="D439" s="882" t="s">
        <v>25</v>
      </c>
      <c r="E439" s="882">
        <v>1019</v>
      </c>
      <c r="F439" s="882">
        <v>5222</v>
      </c>
      <c r="G439" s="882" t="s">
        <v>25</v>
      </c>
      <c r="H439" s="882">
        <v>1616</v>
      </c>
      <c r="I439" s="882" t="s">
        <v>832</v>
      </c>
      <c r="J439" s="882">
        <v>720</v>
      </c>
      <c r="K439" s="711">
        <v>5117445</v>
      </c>
      <c r="L439" s="489" t="s">
        <v>974</v>
      </c>
      <c r="M439" s="882" t="s">
        <v>975</v>
      </c>
      <c r="N439" s="489" t="s">
        <v>976</v>
      </c>
      <c r="O439" s="898" t="s">
        <v>62</v>
      </c>
      <c r="P439" s="917">
        <v>44926</v>
      </c>
      <c r="Q439" s="917">
        <v>44957</v>
      </c>
      <c r="R439" s="915">
        <v>30000</v>
      </c>
      <c r="S439" s="915">
        <v>30000</v>
      </c>
      <c r="T439" s="918"/>
      <c r="U439" s="918"/>
      <c r="V439" s="918"/>
      <c r="W439" s="981"/>
      <c r="X439" s="49"/>
      <c r="Y439" s="49"/>
      <c r="Z439" s="49"/>
      <c r="AA439" s="49"/>
    </row>
    <row r="440" spans="1:27" s="50" customFormat="1" ht="25.5" customHeight="1" x14ac:dyDescent="0.2">
      <c r="A440" s="85">
        <v>1616</v>
      </c>
      <c r="B440" s="963">
        <v>427</v>
      </c>
      <c r="C440" s="882">
        <v>5</v>
      </c>
      <c r="D440" s="882" t="s">
        <v>25</v>
      </c>
      <c r="E440" s="882">
        <v>1019</v>
      </c>
      <c r="F440" s="882">
        <v>5222</v>
      </c>
      <c r="G440" s="882" t="s">
        <v>25</v>
      </c>
      <c r="H440" s="882">
        <v>1616</v>
      </c>
      <c r="I440" s="882" t="s">
        <v>717</v>
      </c>
      <c r="J440" s="882">
        <v>316</v>
      </c>
      <c r="K440" s="711">
        <v>6278205</v>
      </c>
      <c r="L440" s="489" t="s">
        <v>934</v>
      </c>
      <c r="M440" s="882" t="s">
        <v>361</v>
      </c>
      <c r="N440" s="489" t="s">
        <v>977</v>
      </c>
      <c r="O440" s="898" t="s">
        <v>62</v>
      </c>
      <c r="P440" s="917">
        <v>44926</v>
      </c>
      <c r="Q440" s="917">
        <v>44957</v>
      </c>
      <c r="R440" s="915">
        <v>50000</v>
      </c>
      <c r="S440" s="915">
        <v>50000</v>
      </c>
      <c r="T440" s="918"/>
      <c r="U440" s="918"/>
      <c r="V440" s="918"/>
      <c r="W440" s="981"/>
      <c r="X440" s="49"/>
      <c r="Y440" s="49"/>
      <c r="Z440" s="49"/>
      <c r="AA440" s="49"/>
    </row>
    <row r="441" spans="1:27" s="50" customFormat="1" ht="25.5" customHeight="1" x14ac:dyDescent="0.2">
      <c r="A441" s="85">
        <v>1616</v>
      </c>
      <c r="B441" s="963">
        <v>428</v>
      </c>
      <c r="C441" s="882">
        <v>5</v>
      </c>
      <c r="D441" s="882" t="s">
        <v>25</v>
      </c>
      <c r="E441" s="882">
        <v>1019</v>
      </c>
      <c r="F441" s="882">
        <v>5222</v>
      </c>
      <c r="G441" s="882" t="s">
        <v>25</v>
      </c>
      <c r="H441" s="882">
        <v>1616</v>
      </c>
      <c r="I441" s="882" t="s">
        <v>832</v>
      </c>
      <c r="J441" s="882">
        <v>203</v>
      </c>
      <c r="K441" s="711">
        <v>70283486</v>
      </c>
      <c r="L441" s="489" t="s">
        <v>978</v>
      </c>
      <c r="M441" s="882" t="s">
        <v>28</v>
      </c>
      <c r="N441" s="489" t="s">
        <v>979</v>
      </c>
      <c r="O441" s="898" t="s">
        <v>62</v>
      </c>
      <c r="P441" s="917">
        <v>44926</v>
      </c>
      <c r="Q441" s="917">
        <v>44957</v>
      </c>
      <c r="R441" s="915">
        <v>31500</v>
      </c>
      <c r="S441" s="915">
        <v>31500</v>
      </c>
      <c r="T441" s="918"/>
      <c r="U441" s="918"/>
      <c r="V441" s="918"/>
      <c r="W441" s="981"/>
      <c r="X441" s="49"/>
      <c r="Y441" s="49"/>
      <c r="Z441" s="49"/>
      <c r="AA441" s="49"/>
    </row>
    <row r="442" spans="1:27" s="50" customFormat="1" ht="25.5" customHeight="1" x14ac:dyDescent="0.2">
      <c r="A442" s="85">
        <v>1616</v>
      </c>
      <c r="B442" s="963">
        <v>429</v>
      </c>
      <c r="C442" s="882">
        <v>5</v>
      </c>
      <c r="D442" s="882" t="s">
        <v>25</v>
      </c>
      <c r="E442" s="882">
        <v>1019</v>
      </c>
      <c r="F442" s="882">
        <v>5222</v>
      </c>
      <c r="G442" s="882" t="s">
        <v>25</v>
      </c>
      <c r="H442" s="882">
        <v>1616</v>
      </c>
      <c r="I442" s="882" t="s">
        <v>832</v>
      </c>
      <c r="J442" s="882">
        <v>317</v>
      </c>
      <c r="K442" s="711">
        <v>72053003</v>
      </c>
      <c r="L442" s="489" t="s">
        <v>953</v>
      </c>
      <c r="M442" s="882" t="s">
        <v>954</v>
      </c>
      <c r="N442" s="489" t="s">
        <v>980</v>
      </c>
      <c r="O442" s="898" t="s">
        <v>62</v>
      </c>
      <c r="P442" s="917">
        <v>44926</v>
      </c>
      <c r="Q442" s="917">
        <v>44957</v>
      </c>
      <c r="R442" s="915">
        <v>31000</v>
      </c>
      <c r="S442" s="915">
        <v>31000</v>
      </c>
      <c r="T442" s="918"/>
      <c r="U442" s="918"/>
      <c r="V442" s="918"/>
      <c r="W442" s="981"/>
      <c r="X442" s="49"/>
      <c r="Y442" s="49"/>
      <c r="Z442" s="49"/>
      <c r="AA442" s="49"/>
    </row>
    <row r="443" spans="1:27" s="50" customFormat="1" ht="25.5" customHeight="1" x14ac:dyDescent="0.2">
      <c r="A443" s="85">
        <v>1616</v>
      </c>
      <c r="B443" s="963">
        <v>430</v>
      </c>
      <c r="C443" s="882">
        <v>5</v>
      </c>
      <c r="D443" s="882" t="s">
        <v>25</v>
      </c>
      <c r="E443" s="882">
        <v>1019</v>
      </c>
      <c r="F443" s="882">
        <v>5222</v>
      </c>
      <c r="G443" s="882" t="s">
        <v>25</v>
      </c>
      <c r="H443" s="882">
        <v>1616</v>
      </c>
      <c r="I443" s="882" t="s">
        <v>717</v>
      </c>
      <c r="J443" s="882">
        <v>316</v>
      </c>
      <c r="K443" s="711">
        <v>70821950</v>
      </c>
      <c r="L443" s="489" t="s">
        <v>918</v>
      </c>
      <c r="M443" s="882" t="s">
        <v>504</v>
      </c>
      <c r="N443" s="489" t="s">
        <v>981</v>
      </c>
      <c r="O443" s="898" t="s">
        <v>62</v>
      </c>
      <c r="P443" s="917">
        <v>44926</v>
      </c>
      <c r="Q443" s="917">
        <v>44957</v>
      </c>
      <c r="R443" s="915">
        <v>50000</v>
      </c>
      <c r="S443" s="1029">
        <v>47295</v>
      </c>
      <c r="T443" s="1029">
        <v>2705</v>
      </c>
      <c r="U443" s="1029">
        <v>2705</v>
      </c>
      <c r="V443" s="1029"/>
      <c r="W443" s="981"/>
      <c r="X443" s="49"/>
      <c r="Y443" s="49"/>
      <c r="Z443" s="49"/>
      <c r="AA443" s="49"/>
    </row>
    <row r="444" spans="1:27" s="50" customFormat="1" ht="25.5" customHeight="1" x14ac:dyDescent="0.2">
      <c r="A444" s="85">
        <v>1616</v>
      </c>
      <c r="B444" s="963">
        <v>431</v>
      </c>
      <c r="C444" s="882">
        <v>5</v>
      </c>
      <c r="D444" s="882" t="s">
        <v>25</v>
      </c>
      <c r="E444" s="882">
        <v>1019</v>
      </c>
      <c r="F444" s="882">
        <v>5222</v>
      </c>
      <c r="G444" s="882" t="s">
        <v>25</v>
      </c>
      <c r="H444" s="882">
        <v>1616</v>
      </c>
      <c r="I444" s="882" t="s">
        <v>832</v>
      </c>
      <c r="J444" s="882">
        <v>510</v>
      </c>
      <c r="K444" s="711">
        <v>67024068</v>
      </c>
      <c r="L444" s="489" t="s">
        <v>920</v>
      </c>
      <c r="M444" s="882" t="s">
        <v>907</v>
      </c>
      <c r="N444" s="489" t="s">
        <v>982</v>
      </c>
      <c r="O444" s="898" t="s">
        <v>62</v>
      </c>
      <c r="P444" s="917">
        <v>44926</v>
      </c>
      <c r="Q444" s="917">
        <v>44957</v>
      </c>
      <c r="R444" s="915">
        <v>50000</v>
      </c>
      <c r="S444" s="1029">
        <v>50000</v>
      </c>
      <c r="T444" s="1029"/>
      <c r="U444" s="1029"/>
      <c r="V444" s="1029"/>
      <c r="W444" s="981"/>
      <c r="X444" s="49"/>
      <c r="Y444" s="49"/>
      <c r="Z444" s="49"/>
      <c r="AA444" s="49"/>
    </row>
    <row r="445" spans="1:27" s="50" customFormat="1" ht="12.75" customHeight="1" x14ac:dyDescent="0.2">
      <c r="A445" s="85">
        <v>1616</v>
      </c>
      <c r="B445" s="963">
        <v>432</v>
      </c>
      <c r="C445" s="882">
        <v>5</v>
      </c>
      <c r="D445" s="882" t="s">
        <v>25</v>
      </c>
      <c r="E445" s="882">
        <v>1019</v>
      </c>
      <c r="F445" s="882">
        <v>5222</v>
      </c>
      <c r="G445" s="882" t="s">
        <v>25</v>
      </c>
      <c r="H445" s="882">
        <v>1616</v>
      </c>
      <c r="I445" s="882" t="s">
        <v>832</v>
      </c>
      <c r="J445" s="882">
        <v>203</v>
      </c>
      <c r="K445" s="711">
        <v>64329747</v>
      </c>
      <c r="L445" s="489" t="s">
        <v>945</v>
      </c>
      <c r="M445" s="882" t="s">
        <v>28</v>
      </c>
      <c r="N445" s="489" t="s">
        <v>983</v>
      </c>
      <c r="O445" s="898" t="s">
        <v>62</v>
      </c>
      <c r="P445" s="917">
        <v>44926</v>
      </c>
      <c r="Q445" s="917">
        <v>44957</v>
      </c>
      <c r="R445" s="915">
        <v>25000</v>
      </c>
      <c r="S445" s="1029">
        <v>25000</v>
      </c>
      <c r="T445" s="1029"/>
      <c r="U445" s="1029"/>
      <c r="V445" s="1029"/>
      <c r="W445" s="981"/>
      <c r="X445" s="49"/>
      <c r="Y445" s="49"/>
      <c r="Z445" s="49"/>
      <c r="AA445" s="49"/>
    </row>
    <row r="446" spans="1:27" s="50" customFormat="1" ht="12.75" customHeight="1" x14ac:dyDescent="0.2">
      <c r="A446" s="85">
        <v>1616</v>
      </c>
      <c r="B446" s="963">
        <v>433</v>
      </c>
      <c r="C446" s="882">
        <v>5</v>
      </c>
      <c r="D446" s="882" t="s">
        <v>25</v>
      </c>
      <c r="E446" s="882">
        <v>1019</v>
      </c>
      <c r="F446" s="882">
        <v>5222</v>
      </c>
      <c r="G446" s="882" t="s">
        <v>25</v>
      </c>
      <c r="H446" s="882">
        <v>1616</v>
      </c>
      <c r="I446" s="882" t="s">
        <v>832</v>
      </c>
      <c r="J446" s="882">
        <v>510</v>
      </c>
      <c r="K446" s="711">
        <v>70992151</v>
      </c>
      <c r="L446" s="489" t="s">
        <v>984</v>
      </c>
      <c r="M446" s="882" t="s">
        <v>985</v>
      </c>
      <c r="N446" s="489" t="s">
        <v>986</v>
      </c>
      <c r="O446" s="898" t="s">
        <v>62</v>
      </c>
      <c r="P446" s="917">
        <v>44926</v>
      </c>
      <c r="Q446" s="917">
        <v>44957</v>
      </c>
      <c r="R446" s="915">
        <v>31800</v>
      </c>
      <c r="S446" s="1029">
        <v>17316</v>
      </c>
      <c r="T446" s="1029">
        <v>14484</v>
      </c>
      <c r="U446" s="1029"/>
      <c r="V446" s="1029">
        <v>14484</v>
      </c>
      <c r="W446" s="981"/>
      <c r="X446" s="49"/>
      <c r="Y446" s="49"/>
      <c r="Z446" s="49"/>
      <c r="AA446" s="49"/>
    </row>
    <row r="447" spans="1:27" s="50" customFormat="1" ht="12.75" customHeight="1" x14ac:dyDescent="0.2">
      <c r="A447" s="85">
        <v>1294</v>
      </c>
      <c r="B447" s="963">
        <v>434</v>
      </c>
      <c r="C447" s="882">
        <v>20</v>
      </c>
      <c r="D447" s="882" t="s">
        <v>25</v>
      </c>
      <c r="E447" s="882">
        <v>4399</v>
      </c>
      <c r="F447" s="882">
        <v>5222</v>
      </c>
      <c r="G447" s="882" t="s">
        <v>25</v>
      </c>
      <c r="H447" s="882">
        <v>1294</v>
      </c>
      <c r="I447" s="882" t="s">
        <v>987</v>
      </c>
      <c r="J447" s="882">
        <v>203</v>
      </c>
      <c r="K447" s="711">
        <v>27034623</v>
      </c>
      <c r="L447" s="489" t="s">
        <v>988</v>
      </c>
      <c r="M447" s="882" t="s">
        <v>28</v>
      </c>
      <c r="N447" s="489" t="s">
        <v>989</v>
      </c>
      <c r="O447" s="898" t="s">
        <v>62</v>
      </c>
      <c r="P447" s="917">
        <v>44926</v>
      </c>
      <c r="Q447" s="917">
        <v>44957</v>
      </c>
      <c r="R447" s="915">
        <v>47000</v>
      </c>
      <c r="S447" s="915">
        <v>47000</v>
      </c>
      <c r="T447" s="1029"/>
      <c r="U447" s="1029"/>
      <c r="V447" s="1029"/>
      <c r="W447" s="981"/>
      <c r="X447" s="49"/>
      <c r="Y447" s="49"/>
      <c r="Z447" s="49"/>
      <c r="AA447" s="49"/>
    </row>
    <row r="448" spans="1:27" s="50" customFormat="1" ht="12.75" customHeight="1" x14ac:dyDescent="0.2">
      <c r="A448" s="85">
        <v>1294</v>
      </c>
      <c r="B448" s="963">
        <v>435</v>
      </c>
      <c r="C448" s="882">
        <v>20</v>
      </c>
      <c r="D448" s="882" t="s">
        <v>25</v>
      </c>
      <c r="E448" s="882">
        <v>4399</v>
      </c>
      <c r="F448" s="882">
        <v>5222</v>
      </c>
      <c r="G448" s="882" t="s">
        <v>25</v>
      </c>
      <c r="H448" s="882">
        <v>1294</v>
      </c>
      <c r="I448" s="882" t="s">
        <v>987</v>
      </c>
      <c r="J448" s="882">
        <v>510</v>
      </c>
      <c r="K448" s="711">
        <v>4721730</v>
      </c>
      <c r="L448" s="489" t="s">
        <v>990</v>
      </c>
      <c r="M448" s="882" t="s">
        <v>248</v>
      </c>
      <c r="N448" s="489" t="s">
        <v>991</v>
      </c>
      <c r="O448" s="898" t="s">
        <v>62</v>
      </c>
      <c r="P448" s="917">
        <v>44926</v>
      </c>
      <c r="Q448" s="917">
        <v>44957</v>
      </c>
      <c r="R448" s="915">
        <v>66000</v>
      </c>
      <c r="S448" s="921">
        <v>66000</v>
      </c>
      <c r="T448" s="918"/>
      <c r="U448" s="918"/>
      <c r="V448" s="918"/>
      <c r="W448" s="981"/>
      <c r="X448" s="49"/>
      <c r="Y448" s="49"/>
      <c r="Z448" s="49"/>
      <c r="AA448" s="49"/>
    </row>
    <row r="449" spans="1:27" s="50" customFormat="1" ht="12.75" customHeight="1" x14ac:dyDescent="0.2">
      <c r="A449" s="85">
        <v>1294</v>
      </c>
      <c r="B449" s="963">
        <v>436</v>
      </c>
      <c r="C449" s="882">
        <v>20</v>
      </c>
      <c r="D449" s="882" t="s">
        <v>25</v>
      </c>
      <c r="E449" s="882">
        <v>4399</v>
      </c>
      <c r="F449" s="882">
        <v>5222</v>
      </c>
      <c r="G449" s="882" t="s">
        <v>25</v>
      </c>
      <c r="H449" s="882">
        <v>1294</v>
      </c>
      <c r="I449" s="882" t="s">
        <v>987</v>
      </c>
      <c r="J449" s="882">
        <v>203</v>
      </c>
      <c r="K449" s="711">
        <v>1277812</v>
      </c>
      <c r="L449" s="489" t="s">
        <v>992</v>
      </c>
      <c r="M449" s="882" t="s">
        <v>28</v>
      </c>
      <c r="N449" s="489" t="s">
        <v>993</v>
      </c>
      <c r="O449" s="898" t="s">
        <v>62</v>
      </c>
      <c r="P449" s="917">
        <v>44926</v>
      </c>
      <c r="Q449" s="917">
        <v>44957</v>
      </c>
      <c r="R449" s="915">
        <v>78000</v>
      </c>
      <c r="S449" s="921">
        <v>78000</v>
      </c>
      <c r="T449" s="918"/>
      <c r="U449" s="918"/>
      <c r="V449" s="918"/>
      <c r="W449" s="981"/>
      <c r="X449" s="49"/>
      <c r="Y449" s="49"/>
      <c r="Z449" s="49"/>
      <c r="AA449" s="49"/>
    </row>
    <row r="450" spans="1:27" s="50" customFormat="1" ht="12.75" customHeight="1" x14ac:dyDescent="0.2">
      <c r="A450" s="85">
        <v>1294</v>
      </c>
      <c r="B450" s="963">
        <v>437</v>
      </c>
      <c r="C450" s="882">
        <v>20</v>
      </c>
      <c r="D450" s="882" t="s">
        <v>25</v>
      </c>
      <c r="E450" s="882">
        <v>4399</v>
      </c>
      <c r="F450" s="882">
        <v>5222</v>
      </c>
      <c r="G450" s="882" t="s">
        <v>25</v>
      </c>
      <c r="H450" s="882">
        <v>1294</v>
      </c>
      <c r="I450" s="882" t="s">
        <v>987</v>
      </c>
      <c r="J450" s="882">
        <v>404</v>
      </c>
      <c r="K450" s="711">
        <v>7705565</v>
      </c>
      <c r="L450" s="489" t="s">
        <v>994</v>
      </c>
      <c r="M450" s="882" t="s">
        <v>74</v>
      </c>
      <c r="N450" s="489" t="s">
        <v>995</v>
      </c>
      <c r="O450" s="898" t="s">
        <v>62</v>
      </c>
      <c r="P450" s="917">
        <v>44926</v>
      </c>
      <c r="Q450" s="917">
        <v>44957</v>
      </c>
      <c r="R450" s="915">
        <v>54000</v>
      </c>
      <c r="S450" s="921">
        <v>54000</v>
      </c>
      <c r="T450" s="918"/>
      <c r="U450" s="918"/>
      <c r="V450" s="918"/>
      <c r="W450" s="981"/>
      <c r="X450" s="49"/>
      <c r="Y450" s="49"/>
      <c r="Z450" s="49"/>
      <c r="AA450" s="49"/>
    </row>
    <row r="451" spans="1:27" s="50" customFormat="1" ht="12.75" customHeight="1" x14ac:dyDescent="0.2">
      <c r="A451" s="85">
        <v>1294</v>
      </c>
      <c r="B451" s="963">
        <v>438</v>
      </c>
      <c r="C451" s="882">
        <v>20</v>
      </c>
      <c r="D451" s="882" t="s">
        <v>25</v>
      </c>
      <c r="E451" s="882">
        <v>4399</v>
      </c>
      <c r="F451" s="882">
        <v>5222</v>
      </c>
      <c r="G451" s="882" t="s">
        <v>25</v>
      </c>
      <c r="H451" s="882">
        <v>1294</v>
      </c>
      <c r="I451" s="882" t="s">
        <v>987</v>
      </c>
      <c r="J451" s="882">
        <v>203</v>
      </c>
      <c r="K451" s="711">
        <v>11724013</v>
      </c>
      <c r="L451" s="489" t="s">
        <v>996</v>
      </c>
      <c r="M451" s="882" t="s">
        <v>28</v>
      </c>
      <c r="N451" s="489" t="s">
        <v>997</v>
      </c>
      <c r="O451" s="898" t="s">
        <v>62</v>
      </c>
      <c r="P451" s="917">
        <v>44926</v>
      </c>
      <c r="Q451" s="917">
        <v>44957</v>
      </c>
      <c r="R451" s="915">
        <v>31000</v>
      </c>
      <c r="S451" s="921">
        <v>31000</v>
      </c>
      <c r="T451" s="918"/>
      <c r="U451" s="918"/>
      <c r="V451" s="918"/>
      <c r="W451" s="981"/>
      <c r="X451" s="49"/>
      <c r="Y451" s="49"/>
      <c r="Z451" s="49"/>
      <c r="AA451" s="49"/>
    </row>
    <row r="452" spans="1:27" s="50" customFormat="1" ht="12.75" customHeight="1" x14ac:dyDescent="0.2">
      <c r="A452" s="85">
        <v>1294</v>
      </c>
      <c r="B452" s="963">
        <v>439</v>
      </c>
      <c r="C452" s="882">
        <v>20</v>
      </c>
      <c r="D452" s="882" t="s">
        <v>25</v>
      </c>
      <c r="E452" s="882">
        <v>4399</v>
      </c>
      <c r="F452" s="882">
        <v>5222</v>
      </c>
      <c r="G452" s="882" t="s">
        <v>25</v>
      </c>
      <c r="H452" s="882">
        <v>1294</v>
      </c>
      <c r="I452" s="882" t="s">
        <v>987</v>
      </c>
      <c r="J452" s="882">
        <v>203</v>
      </c>
      <c r="K452" s="711">
        <v>26618761</v>
      </c>
      <c r="L452" s="489" t="s">
        <v>998</v>
      </c>
      <c r="M452" s="882" t="s">
        <v>28</v>
      </c>
      <c r="N452" s="489" t="s">
        <v>999</v>
      </c>
      <c r="O452" s="898" t="s">
        <v>62</v>
      </c>
      <c r="P452" s="917">
        <v>44926</v>
      </c>
      <c r="Q452" s="917">
        <v>44957</v>
      </c>
      <c r="R452" s="915">
        <v>54000</v>
      </c>
      <c r="S452" s="921">
        <v>54000</v>
      </c>
      <c r="T452" s="918"/>
      <c r="U452" s="918"/>
      <c r="V452" s="918"/>
      <c r="W452" s="981"/>
      <c r="X452" s="49"/>
      <c r="Y452" s="49"/>
      <c r="Z452" s="49"/>
      <c r="AA452" s="49"/>
    </row>
    <row r="453" spans="1:27" s="50" customFormat="1" ht="25.5" customHeight="1" x14ac:dyDescent="0.2">
      <c r="A453" s="85">
        <v>1294</v>
      </c>
      <c r="B453" s="963">
        <v>440</v>
      </c>
      <c r="C453" s="882">
        <v>20</v>
      </c>
      <c r="D453" s="882" t="s">
        <v>25</v>
      </c>
      <c r="E453" s="882">
        <v>4399</v>
      </c>
      <c r="F453" s="882">
        <v>5222</v>
      </c>
      <c r="G453" s="882" t="s">
        <v>25</v>
      </c>
      <c r="H453" s="882">
        <v>1294</v>
      </c>
      <c r="I453" s="882" t="s">
        <v>987</v>
      </c>
      <c r="J453" s="882">
        <v>203</v>
      </c>
      <c r="K453" s="711">
        <v>22680446</v>
      </c>
      <c r="L453" s="489" t="s">
        <v>1000</v>
      </c>
      <c r="M453" s="882" t="s">
        <v>28</v>
      </c>
      <c r="N453" s="489" t="s">
        <v>1001</v>
      </c>
      <c r="O453" s="898" t="s">
        <v>62</v>
      </c>
      <c r="P453" s="917">
        <v>44926</v>
      </c>
      <c r="Q453" s="917">
        <v>44957</v>
      </c>
      <c r="R453" s="915">
        <v>73000</v>
      </c>
      <c r="S453" s="921">
        <v>58968.79</v>
      </c>
      <c r="T453" s="921">
        <v>14031.21</v>
      </c>
      <c r="U453" s="921"/>
      <c r="V453" s="921">
        <v>14031.21</v>
      </c>
      <c r="W453" s="982"/>
      <c r="X453" s="49"/>
      <c r="Y453" s="49"/>
      <c r="Z453" s="49"/>
      <c r="AA453" s="49"/>
    </row>
    <row r="454" spans="1:27" s="50" customFormat="1" ht="12.75" customHeight="1" x14ac:dyDescent="0.2">
      <c r="A454" s="85">
        <v>1294</v>
      </c>
      <c r="B454" s="963">
        <v>441</v>
      </c>
      <c r="C454" s="882">
        <v>20</v>
      </c>
      <c r="D454" s="882" t="s">
        <v>25</v>
      </c>
      <c r="E454" s="882">
        <v>4399</v>
      </c>
      <c r="F454" s="882">
        <v>5222</v>
      </c>
      <c r="G454" s="882" t="s">
        <v>25</v>
      </c>
      <c r="H454" s="882">
        <v>1294</v>
      </c>
      <c r="I454" s="882" t="s">
        <v>987</v>
      </c>
      <c r="J454" s="882">
        <v>720</v>
      </c>
      <c r="K454" s="711">
        <v>70260214</v>
      </c>
      <c r="L454" s="489" t="s">
        <v>1002</v>
      </c>
      <c r="M454" s="882" t="s">
        <v>157</v>
      </c>
      <c r="N454" s="489" t="s">
        <v>1003</v>
      </c>
      <c r="O454" s="898" t="s">
        <v>62</v>
      </c>
      <c r="P454" s="917">
        <v>44926</v>
      </c>
      <c r="Q454" s="917">
        <v>44957</v>
      </c>
      <c r="R454" s="915">
        <v>42000</v>
      </c>
      <c r="S454" s="921">
        <v>42000</v>
      </c>
      <c r="T454" s="918"/>
      <c r="U454" s="918"/>
      <c r="V454" s="918"/>
      <c r="W454" s="981"/>
      <c r="X454" s="49"/>
      <c r="Y454" s="49"/>
      <c r="Z454" s="49"/>
      <c r="AA454" s="49"/>
    </row>
    <row r="455" spans="1:27" s="50" customFormat="1" ht="12.75" customHeight="1" x14ac:dyDescent="0.2">
      <c r="A455" s="85">
        <v>1294</v>
      </c>
      <c r="B455" s="963">
        <v>442</v>
      </c>
      <c r="C455" s="882">
        <v>20</v>
      </c>
      <c r="D455" s="882" t="s">
        <v>25</v>
      </c>
      <c r="E455" s="882">
        <v>4399</v>
      </c>
      <c r="F455" s="882">
        <v>5222</v>
      </c>
      <c r="G455" s="882" t="s">
        <v>25</v>
      </c>
      <c r="H455" s="882">
        <v>1294</v>
      </c>
      <c r="I455" s="882" t="s">
        <v>987</v>
      </c>
      <c r="J455" s="882">
        <v>203</v>
      </c>
      <c r="K455" s="711">
        <v>15545601</v>
      </c>
      <c r="L455" s="489" t="s">
        <v>809</v>
      </c>
      <c r="M455" s="882" t="s">
        <v>28</v>
      </c>
      <c r="N455" s="489" t="s">
        <v>1004</v>
      </c>
      <c r="O455" s="898" t="s">
        <v>62</v>
      </c>
      <c r="P455" s="917">
        <v>44926</v>
      </c>
      <c r="Q455" s="917">
        <v>44957</v>
      </c>
      <c r="R455" s="915">
        <v>66000</v>
      </c>
      <c r="S455" s="921">
        <v>66000</v>
      </c>
      <c r="T455" s="918"/>
      <c r="U455" s="918"/>
      <c r="V455" s="918"/>
      <c r="W455" s="981"/>
      <c r="X455" s="49"/>
      <c r="Y455" s="49"/>
      <c r="Z455" s="49"/>
      <c r="AA455" s="49"/>
    </row>
    <row r="456" spans="1:27" s="50" customFormat="1" ht="12.75" customHeight="1" x14ac:dyDescent="0.2">
      <c r="A456" s="85">
        <v>1294</v>
      </c>
      <c r="B456" s="963">
        <v>443</v>
      </c>
      <c r="C456" s="882">
        <v>20</v>
      </c>
      <c r="D456" s="882" t="s">
        <v>25</v>
      </c>
      <c r="E456" s="882">
        <v>4399</v>
      </c>
      <c r="F456" s="882">
        <v>5222</v>
      </c>
      <c r="G456" s="882" t="s">
        <v>25</v>
      </c>
      <c r="H456" s="882">
        <v>1294</v>
      </c>
      <c r="I456" s="882" t="s">
        <v>987</v>
      </c>
      <c r="J456" s="882">
        <v>203</v>
      </c>
      <c r="K456" s="711">
        <v>4157575</v>
      </c>
      <c r="L456" s="489" t="s">
        <v>1005</v>
      </c>
      <c r="M456" s="882" t="s">
        <v>28</v>
      </c>
      <c r="N456" s="489" t="s">
        <v>1006</v>
      </c>
      <c r="O456" s="898" t="s">
        <v>62</v>
      </c>
      <c r="P456" s="917">
        <v>44926</v>
      </c>
      <c r="Q456" s="917">
        <v>44957</v>
      </c>
      <c r="R456" s="915">
        <v>56000</v>
      </c>
      <c r="S456" s="921">
        <v>56000</v>
      </c>
      <c r="T456" s="918"/>
      <c r="U456" s="918"/>
      <c r="V456" s="918"/>
      <c r="W456" s="981"/>
      <c r="X456" s="49"/>
      <c r="Y456" s="49"/>
      <c r="Z456" s="49"/>
      <c r="AA456" s="49"/>
    </row>
    <row r="457" spans="1:27" s="50" customFormat="1" ht="12.75" customHeight="1" x14ac:dyDescent="0.2">
      <c r="A457" s="85">
        <v>1719</v>
      </c>
      <c r="B457" s="963">
        <v>444</v>
      </c>
      <c r="C457" s="882">
        <v>20</v>
      </c>
      <c r="D457" s="882" t="s">
        <v>25</v>
      </c>
      <c r="E457" s="882">
        <v>4339</v>
      </c>
      <c r="F457" s="882">
        <v>5222</v>
      </c>
      <c r="G457" s="882" t="s">
        <v>25</v>
      </c>
      <c r="H457" s="882">
        <v>1719</v>
      </c>
      <c r="I457" s="882" t="s">
        <v>717</v>
      </c>
      <c r="J457" s="882">
        <v>615</v>
      </c>
      <c r="K457" s="711">
        <v>7358971</v>
      </c>
      <c r="L457" s="489" t="s">
        <v>1007</v>
      </c>
      <c r="M457" s="882" t="s">
        <v>1008</v>
      </c>
      <c r="N457" s="489" t="s">
        <v>1009</v>
      </c>
      <c r="O457" s="898" t="s">
        <v>62</v>
      </c>
      <c r="P457" s="917">
        <v>44926</v>
      </c>
      <c r="Q457" s="917">
        <v>44957</v>
      </c>
      <c r="R457" s="915">
        <v>48000</v>
      </c>
      <c r="S457" s="921">
        <v>48000</v>
      </c>
      <c r="T457" s="918"/>
      <c r="U457" s="918"/>
      <c r="V457" s="918"/>
      <c r="W457" s="981"/>
      <c r="X457" s="49"/>
      <c r="Y457" s="49"/>
      <c r="Z457" s="49"/>
      <c r="AA457" s="49"/>
    </row>
    <row r="458" spans="1:27" s="50" customFormat="1" ht="25.5" customHeight="1" x14ac:dyDescent="0.2">
      <c r="A458" s="85">
        <v>1719</v>
      </c>
      <c r="B458" s="963">
        <v>445</v>
      </c>
      <c r="C458" s="882">
        <v>20</v>
      </c>
      <c r="D458" s="882" t="s">
        <v>25</v>
      </c>
      <c r="E458" s="882">
        <v>4339</v>
      </c>
      <c r="F458" s="882">
        <v>5222</v>
      </c>
      <c r="G458" s="882" t="s">
        <v>25</v>
      </c>
      <c r="H458" s="882">
        <v>1719</v>
      </c>
      <c r="I458" s="882" t="s">
        <v>717</v>
      </c>
      <c r="J458" s="882">
        <v>101</v>
      </c>
      <c r="K458" s="711">
        <v>22829083</v>
      </c>
      <c r="L458" s="489" t="s">
        <v>1010</v>
      </c>
      <c r="M458" s="882" t="s">
        <v>1011</v>
      </c>
      <c r="N458" s="489" t="s">
        <v>1012</v>
      </c>
      <c r="O458" s="898" t="s">
        <v>62</v>
      </c>
      <c r="P458" s="917">
        <v>44926</v>
      </c>
      <c r="Q458" s="917">
        <v>44957</v>
      </c>
      <c r="R458" s="915">
        <v>30000</v>
      </c>
      <c r="S458" s="921">
        <v>30000</v>
      </c>
      <c r="T458" s="918"/>
      <c r="U458" s="918"/>
      <c r="V458" s="918"/>
      <c r="W458" s="981"/>
      <c r="X458" s="49"/>
      <c r="Y458" s="49"/>
      <c r="Z458" s="49"/>
      <c r="AA458" s="49"/>
    </row>
    <row r="459" spans="1:27" s="50" customFormat="1" ht="12.75" customHeight="1" x14ac:dyDescent="0.2">
      <c r="A459" s="85">
        <v>1719</v>
      </c>
      <c r="B459" s="963">
        <v>446</v>
      </c>
      <c r="C459" s="882">
        <v>20</v>
      </c>
      <c r="D459" s="882" t="s">
        <v>25</v>
      </c>
      <c r="E459" s="882">
        <v>4339</v>
      </c>
      <c r="F459" s="882">
        <v>5222</v>
      </c>
      <c r="G459" s="882" t="s">
        <v>25</v>
      </c>
      <c r="H459" s="882">
        <v>1719</v>
      </c>
      <c r="I459" s="882" t="s">
        <v>717</v>
      </c>
      <c r="J459" s="882">
        <v>506</v>
      </c>
      <c r="K459" s="711">
        <v>4510461</v>
      </c>
      <c r="L459" s="489" t="s">
        <v>1013</v>
      </c>
      <c r="M459" s="882" t="s">
        <v>1014</v>
      </c>
      <c r="N459" s="489" t="s">
        <v>1015</v>
      </c>
      <c r="O459" s="898" t="s">
        <v>62</v>
      </c>
      <c r="P459" s="917">
        <v>44926</v>
      </c>
      <c r="Q459" s="917">
        <v>44957</v>
      </c>
      <c r="R459" s="915">
        <v>50000</v>
      </c>
      <c r="S459" s="921">
        <v>50000</v>
      </c>
      <c r="T459" s="918"/>
      <c r="U459" s="918"/>
      <c r="V459" s="918"/>
      <c r="W459" s="981"/>
      <c r="X459" s="49"/>
      <c r="Y459" s="49"/>
      <c r="Z459" s="49"/>
      <c r="AA459" s="49"/>
    </row>
    <row r="460" spans="1:27" s="50" customFormat="1" ht="25.5" customHeight="1" x14ac:dyDescent="0.2">
      <c r="A460" s="85">
        <v>1719</v>
      </c>
      <c r="B460" s="963">
        <v>447</v>
      </c>
      <c r="C460" s="882">
        <v>20</v>
      </c>
      <c r="D460" s="882" t="s">
        <v>25</v>
      </c>
      <c r="E460" s="882">
        <v>4339</v>
      </c>
      <c r="F460" s="882">
        <v>5222</v>
      </c>
      <c r="G460" s="882" t="s">
        <v>25</v>
      </c>
      <c r="H460" s="882">
        <v>1719</v>
      </c>
      <c r="I460" s="882" t="s">
        <v>717</v>
      </c>
      <c r="J460" s="882">
        <v>518</v>
      </c>
      <c r="K460" s="711">
        <v>8172897</v>
      </c>
      <c r="L460" s="489" t="s">
        <v>1016</v>
      </c>
      <c r="M460" s="882" t="s">
        <v>89</v>
      </c>
      <c r="N460" s="489" t="s">
        <v>1017</v>
      </c>
      <c r="O460" s="898" t="s">
        <v>62</v>
      </c>
      <c r="P460" s="917">
        <v>44926</v>
      </c>
      <c r="Q460" s="917">
        <v>44957</v>
      </c>
      <c r="R460" s="915">
        <v>50000</v>
      </c>
      <c r="S460" s="921">
        <v>50000</v>
      </c>
      <c r="T460" s="918"/>
      <c r="U460" s="918"/>
      <c r="V460" s="918"/>
      <c r="W460" s="981"/>
      <c r="X460" s="49"/>
      <c r="Y460" s="49"/>
      <c r="Z460" s="49"/>
      <c r="AA460" s="49"/>
    </row>
    <row r="461" spans="1:27" s="50" customFormat="1" ht="12.75" customHeight="1" x14ac:dyDescent="0.2">
      <c r="A461" s="85">
        <v>1719</v>
      </c>
      <c r="B461" s="963">
        <v>448</v>
      </c>
      <c r="C461" s="882">
        <v>20</v>
      </c>
      <c r="D461" s="882" t="s">
        <v>25</v>
      </c>
      <c r="E461" s="882">
        <v>4339</v>
      </c>
      <c r="F461" s="882">
        <v>5222</v>
      </c>
      <c r="G461" s="882" t="s">
        <v>25</v>
      </c>
      <c r="H461" s="882">
        <v>1719</v>
      </c>
      <c r="I461" s="882" t="s">
        <v>717</v>
      </c>
      <c r="J461" s="882">
        <v>316</v>
      </c>
      <c r="K461" s="711">
        <v>27020801</v>
      </c>
      <c r="L461" s="489" t="s">
        <v>1018</v>
      </c>
      <c r="M461" s="882" t="s">
        <v>1019</v>
      </c>
      <c r="N461" s="489" t="s">
        <v>1020</v>
      </c>
      <c r="O461" s="898" t="s">
        <v>62</v>
      </c>
      <c r="P461" s="917">
        <v>44926</v>
      </c>
      <c r="Q461" s="917">
        <v>44957</v>
      </c>
      <c r="R461" s="915">
        <v>50000</v>
      </c>
      <c r="S461" s="921">
        <v>50000</v>
      </c>
      <c r="T461" s="918"/>
      <c r="U461" s="918"/>
      <c r="V461" s="918"/>
      <c r="W461" s="981"/>
      <c r="X461" s="49"/>
      <c r="Y461" s="49"/>
      <c r="Z461" s="49"/>
      <c r="AA461" s="49"/>
    </row>
    <row r="462" spans="1:27" s="50" customFormat="1" ht="12.75" customHeight="1" x14ac:dyDescent="0.2">
      <c r="A462" s="85">
        <v>1719</v>
      </c>
      <c r="B462" s="963">
        <v>449</v>
      </c>
      <c r="C462" s="882">
        <v>20</v>
      </c>
      <c r="D462" s="882" t="s">
        <v>25</v>
      </c>
      <c r="E462" s="882">
        <v>4339</v>
      </c>
      <c r="F462" s="882">
        <v>5222</v>
      </c>
      <c r="G462" s="882" t="s">
        <v>25</v>
      </c>
      <c r="H462" s="882">
        <v>1719</v>
      </c>
      <c r="I462" s="882" t="s">
        <v>717</v>
      </c>
      <c r="J462" s="882">
        <v>518</v>
      </c>
      <c r="K462" s="711">
        <v>22760580</v>
      </c>
      <c r="L462" s="489" t="s">
        <v>1021</v>
      </c>
      <c r="M462" s="882" t="s">
        <v>89</v>
      </c>
      <c r="N462" s="489" t="s">
        <v>1022</v>
      </c>
      <c r="O462" s="898" t="s">
        <v>62</v>
      </c>
      <c r="P462" s="917">
        <v>44926</v>
      </c>
      <c r="Q462" s="917">
        <v>44957</v>
      </c>
      <c r="R462" s="915">
        <v>50000</v>
      </c>
      <c r="S462" s="921">
        <v>50000</v>
      </c>
      <c r="T462" s="918"/>
      <c r="U462" s="918"/>
      <c r="V462" s="918"/>
      <c r="W462" s="981"/>
      <c r="X462" s="49"/>
      <c r="Y462" s="49"/>
      <c r="Z462" s="49"/>
      <c r="AA462" s="49"/>
    </row>
    <row r="463" spans="1:27" s="50" customFormat="1" ht="12.75" customHeight="1" x14ac:dyDescent="0.2">
      <c r="A463" s="85">
        <v>1719</v>
      </c>
      <c r="B463" s="963">
        <v>450</v>
      </c>
      <c r="C463" s="882">
        <v>20</v>
      </c>
      <c r="D463" s="882" t="s">
        <v>25</v>
      </c>
      <c r="E463" s="882">
        <v>4339</v>
      </c>
      <c r="F463" s="882">
        <v>5222</v>
      </c>
      <c r="G463" s="882" t="s">
        <v>25</v>
      </c>
      <c r="H463" s="882">
        <v>1719</v>
      </c>
      <c r="I463" s="882" t="s">
        <v>717</v>
      </c>
      <c r="J463" s="882">
        <v>619</v>
      </c>
      <c r="K463" s="711">
        <v>22825355</v>
      </c>
      <c r="L463" s="489" t="s">
        <v>1023</v>
      </c>
      <c r="M463" s="882" t="s">
        <v>384</v>
      </c>
      <c r="N463" s="489" t="s">
        <v>1024</v>
      </c>
      <c r="O463" s="898" t="s">
        <v>62</v>
      </c>
      <c r="P463" s="917">
        <v>44926</v>
      </c>
      <c r="Q463" s="917">
        <v>44957</v>
      </c>
      <c r="R463" s="915">
        <v>50000</v>
      </c>
      <c r="S463" s="921">
        <v>50000</v>
      </c>
      <c r="T463" s="918"/>
      <c r="U463" s="918"/>
      <c r="V463" s="918"/>
      <c r="W463" s="981"/>
      <c r="X463" s="49"/>
      <c r="Y463" s="49"/>
      <c r="Z463" s="49"/>
      <c r="AA463" s="49"/>
    </row>
    <row r="464" spans="1:27" s="50" customFormat="1" ht="12.75" customHeight="1" x14ac:dyDescent="0.2">
      <c r="A464" s="85">
        <v>1719</v>
      </c>
      <c r="B464" s="963">
        <v>451</v>
      </c>
      <c r="C464" s="882">
        <v>20</v>
      </c>
      <c r="D464" s="882" t="s">
        <v>25</v>
      </c>
      <c r="E464" s="882">
        <v>4339</v>
      </c>
      <c r="F464" s="882">
        <v>5222</v>
      </c>
      <c r="G464" s="882" t="s">
        <v>25</v>
      </c>
      <c r="H464" s="882">
        <v>1719</v>
      </c>
      <c r="I464" s="882" t="s">
        <v>717</v>
      </c>
      <c r="J464" s="882">
        <v>314</v>
      </c>
      <c r="K464" s="711">
        <v>22693599</v>
      </c>
      <c r="L464" s="489" t="s">
        <v>1025</v>
      </c>
      <c r="M464" s="882" t="s">
        <v>937</v>
      </c>
      <c r="N464" s="489" t="s">
        <v>1026</v>
      </c>
      <c r="O464" s="898" t="s">
        <v>62</v>
      </c>
      <c r="P464" s="917">
        <v>44926</v>
      </c>
      <c r="Q464" s="917">
        <v>44957</v>
      </c>
      <c r="R464" s="915">
        <v>30000</v>
      </c>
      <c r="S464" s="921">
        <v>30000</v>
      </c>
      <c r="T464" s="918"/>
      <c r="U464" s="918"/>
      <c r="V464" s="918"/>
      <c r="W464" s="981"/>
      <c r="X464" s="49"/>
      <c r="Y464" s="49"/>
      <c r="Z464" s="49"/>
      <c r="AA464" s="49"/>
    </row>
    <row r="465" spans="1:27" s="50" customFormat="1" ht="12.75" customHeight="1" x14ac:dyDescent="0.2">
      <c r="A465" s="85">
        <v>1719</v>
      </c>
      <c r="B465" s="963">
        <v>452</v>
      </c>
      <c r="C465" s="882">
        <v>20</v>
      </c>
      <c r="D465" s="882" t="s">
        <v>25</v>
      </c>
      <c r="E465" s="882">
        <v>4339</v>
      </c>
      <c r="F465" s="882">
        <v>5222</v>
      </c>
      <c r="G465" s="882" t="s">
        <v>25</v>
      </c>
      <c r="H465" s="882">
        <v>1719</v>
      </c>
      <c r="I465" s="882" t="s">
        <v>717</v>
      </c>
      <c r="J465" s="882">
        <v>203</v>
      </c>
      <c r="K465" s="711">
        <v>22743448</v>
      </c>
      <c r="L465" s="489" t="s">
        <v>1027</v>
      </c>
      <c r="M465" s="882" t="s">
        <v>28</v>
      </c>
      <c r="N465" s="489" t="s">
        <v>1028</v>
      </c>
      <c r="O465" s="898" t="s">
        <v>62</v>
      </c>
      <c r="P465" s="917">
        <v>44926</v>
      </c>
      <c r="Q465" s="917">
        <v>44957</v>
      </c>
      <c r="R465" s="915">
        <v>50000</v>
      </c>
      <c r="S465" s="921">
        <v>50000</v>
      </c>
      <c r="T465" s="918"/>
      <c r="U465" s="918"/>
      <c r="V465" s="918"/>
      <c r="W465" s="981"/>
      <c r="X465" s="49"/>
      <c r="Y465" s="49"/>
      <c r="Z465" s="49"/>
      <c r="AA465" s="49"/>
    </row>
    <row r="466" spans="1:27" s="50" customFormat="1" ht="25.5" customHeight="1" x14ac:dyDescent="0.2">
      <c r="A466" s="85">
        <v>1719</v>
      </c>
      <c r="B466" s="963">
        <v>453</v>
      </c>
      <c r="C466" s="882">
        <v>20</v>
      </c>
      <c r="D466" s="882" t="s">
        <v>25</v>
      </c>
      <c r="E466" s="882">
        <v>4339</v>
      </c>
      <c r="F466" s="882">
        <v>5222</v>
      </c>
      <c r="G466" s="882" t="s">
        <v>25</v>
      </c>
      <c r="H466" s="882">
        <v>1719</v>
      </c>
      <c r="I466" s="882" t="s">
        <v>717</v>
      </c>
      <c r="J466" s="882">
        <v>203</v>
      </c>
      <c r="K466" s="711">
        <v>22723358</v>
      </c>
      <c r="L466" s="489" t="s">
        <v>1029</v>
      </c>
      <c r="M466" s="882" t="s">
        <v>28</v>
      </c>
      <c r="N466" s="489" t="s">
        <v>1030</v>
      </c>
      <c r="O466" s="898" t="s">
        <v>62</v>
      </c>
      <c r="P466" s="917">
        <v>44926</v>
      </c>
      <c r="Q466" s="917">
        <v>44957</v>
      </c>
      <c r="R466" s="915">
        <v>50000</v>
      </c>
      <c r="S466" s="921">
        <v>50000</v>
      </c>
      <c r="T466" s="918"/>
      <c r="U466" s="918"/>
      <c r="V466" s="918"/>
      <c r="W466" s="981"/>
      <c r="X466" s="49"/>
      <c r="Y466" s="49"/>
      <c r="Z466" s="49"/>
      <c r="AA466" s="49"/>
    </row>
    <row r="467" spans="1:27" s="50" customFormat="1" ht="12.75" customHeight="1" x14ac:dyDescent="0.2">
      <c r="A467" s="85">
        <v>1719</v>
      </c>
      <c r="B467" s="963">
        <v>454</v>
      </c>
      <c r="C467" s="882">
        <v>20</v>
      </c>
      <c r="D467" s="882" t="s">
        <v>25</v>
      </c>
      <c r="E467" s="882">
        <v>4339</v>
      </c>
      <c r="F467" s="882">
        <v>5222</v>
      </c>
      <c r="G467" s="882" t="s">
        <v>25</v>
      </c>
      <c r="H467" s="882">
        <v>1719</v>
      </c>
      <c r="I467" s="882" t="s">
        <v>717</v>
      </c>
      <c r="J467" s="882">
        <v>605</v>
      </c>
      <c r="K467" s="711">
        <v>8896623</v>
      </c>
      <c r="L467" s="489" t="s">
        <v>1031</v>
      </c>
      <c r="M467" s="882" t="s">
        <v>1032</v>
      </c>
      <c r="N467" s="489" t="s">
        <v>1033</v>
      </c>
      <c r="O467" s="898" t="s">
        <v>62</v>
      </c>
      <c r="P467" s="917">
        <v>44926</v>
      </c>
      <c r="Q467" s="917">
        <v>44957</v>
      </c>
      <c r="R467" s="915">
        <v>30000</v>
      </c>
      <c r="S467" s="921">
        <v>30000</v>
      </c>
      <c r="T467" s="918"/>
      <c r="U467" s="918"/>
      <c r="V467" s="918"/>
      <c r="W467" s="981"/>
      <c r="X467" s="49"/>
      <c r="Y467" s="49"/>
      <c r="Z467" s="49"/>
      <c r="AA467" s="49"/>
    </row>
    <row r="468" spans="1:27" s="50" customFormat="1" ht="12.75" customHeight="1" x14ac:dyDescent="0.2">
      <c r="A468" s="85">
        <v>1719</v>
      </c>
      <c r="B468" s="963">
        <v>455</v>
      </c>
      <c r="C468" s="882">
        <v>20</v>
      </c>
      <c r="D468" s="882" t="s">
        <v>25</v>
      </c>
      <c r="E468" s="882">
        <v>4339</v>
      </c>
      <c r="F468" s="882">
        <v>5222</v>
      </c>
      <c r="G468" s="882" t="s">
        <v>25</v>
      </c>
      <c r="H468" s="882">
        <v>1719</v>
      </c>
      <c r="I468" s="882" t="s">
        <v>717</v>
      </c>
      <c r="J468" s="882">
        <v>712</v>
      </c>
      <c r="K468" s="711">
        <v>11754125</v>
      </c>
      <c r="L468" s="489" t="s">
        <v>1034</v>
      </c>
      <c r="M468" s="882" t="s">
        <v>972</v>
      </c>
      <c r="N468" s="489" t="s">
        <v>1035</v>
      </c>
      <c r="O468" s="898" t="s">
        <v>62</v>
      </c>
      <c r="P468" s="917">
        <v>44926</v>
      </c>
      <c r="Q468" s="917">
        <v>44957</v>
      </c>
      <c r="R468" s="915">
        <v>42000</v>
      </c>
      <c r="S468" s="921">
        <v>40000</v>
      </c>
      <c r="T468" s="921">
        <v>2000</v>
      </c>
      <c r="U468" s="921"/>
      <c r="V468" s="921">
        <v>2000</v>
      </c>
      <c r="W468" s="982"/>
      <c r="X468" s="49"/>
      <c r="Y468" s="49"/>
      <c r="Z468" s="49"/>
      <c r="AA468" s="49"/>
    </row>
    <row r="469" spans="1:27" s="50" customFormat="1" ht="12.75" customHeight="1" x14ac:dyDescent="0.2">
      <c r="A469" s="85">
        <v>1719</v>
      </c>
      <c r="B469" s="963">
        <v>456</v>
      </c>
      <c r="C469" s="882">
        <v>20</v>
      </c>
      <c r="D469" s="882" t="s">
        <v>25</v>
      </c>
      <c r="E469" s="882">
        <v>4339</v>
      </c>
      <c r="F469" s="882">
        <v>5222</v>
      </c>
      <c r="G469" s="882" t="s">
        <v>25</v>
      </c>
      <c r="H469" s="882">
        <v>1719</v>
      </c>
      <c r="I469" s="882" t="s">
        <v>717</v>
      </c>
      <c r="J469" s="882">
        <v>316</v>
      </c>
      <c r="K469" s="711">
        <v>14165155</v>
      </c>
      <c r="L469" s="489" t="s">
        <v>1036</v>
      </c>
      <c r="M469" s="882" t="s">
        <v>1037</v>
      </c>
      <c r="N469" s="489" t="s">
        <v>1038</v>
      </c>
      <c r="O469" s="898" t="s">
        <v>62</v>
      </c>
      <c r="P469" s="917">
        <v>44926</v>
      </c>
      <c r="Q469" s="917">
        <v>44957</v>
      </c>
      <c r="R469" s="915">
        <v>50000</v>
      </c>
      <c r="S469" s="921">
        <v>50000</v>
      </c>
      <c r="T469" s="918"/>
      <c r="U469" s="918"/>
      <c r="V469" s="918"/>
      <c r="W469" s="981"/>
      <c r="X469" s="49"/>
      <c r="Y469" s="49"/>
      <c r="Z469" s="49"/>
      <c r="AA469" s="49"/>
    </row>
    <row r="470" spans="1:27" s="50" customFormat="1" ht="12.75" customHeight="1" x14ac:dyDescent="0.2">
      <c r="A470" s="85">
        <v>1719</v>
      </c>
      <c r="B470" s="963">
        <v>457</v>
      </c>
      <c r="C470" s="882">
        <v>20</v>
      </c>
      <c r="D470" s="882" t="s">
        <v>25</v>
      </c>
      <c r="E470" s="882">
        <v>4339</v>
      </c>
      <c r="F470" s="882">
        <v>5222</v>
      </c>
      <c r="G470" s="882" t="s">
        <v>25</v>
      </c>
      <c r="H470" s="882">
        <v>1719</v>
      </c>
      <c r="I470" s="882" t="s">
        <v>717</v>
      </c>
      <c r="J470" s="882">
        <v>510</v>
      </c>
      <c r="K470" s="711">
        <v>4721730</v>
      </c>
      <c r="L470" s="489" t="s">
        <v>990</v>
      </c>
      <c r="M470" s="882" t="s">
        <v>248</v>
      </c>
      <c r="N470" s="489" t="s">
        <v>1039</v>
      </c>
      <c r="O470" s="898" t="s">
        <v>62</v>
      </c>
      <c r="P470" s="917">
        <v>44926</v>
      </c>
      <c r="Q470" s="917">
        <v>44957</v>
      </c>
      <c r="R470" s="915">
        <v>30000</v>
      </c>
      <c r="S470" s="921">
        <v>30000</v>
      </c>
      <c r="T470" s="918"/>
      <c r="U470" s="918"/>
      <c r="V470" s="918"/>
      <c r="W470" s="981"/>
      <c r="X470" s="49"/>
      <c r="Y470" s="49"/>
      <c r="Z470" s="49"/>
      <c r="AA470" s="49"/>
    </row>
    <row r="471" spans="1:27" s="50" customFormat="1" ht="25.5" customHeight="1" x14ac:dyDescent="0.2">
      <c r="A471" s="85">
        <v>1719</v>
      </c>
      <c r="B471" s="963">
        <v>458</v>
      </c>
      <c r="C471" s="882">
        <v>20</v>
      </c>
      <c r="D471" s="882" t="s">
        <v>25</v>
      </c>
      <c r="E471" s="882">
        <v>4339</v>
      </c>
      <c r="F471" s="882">
        <v>5222</v>
      </c>
      <c r="G471" s="882" t="s">
        <v>25</v>
      </c>
      <c r="H471" s="882">
        <v>1719</v>
      </c>
      <c r="I471" s="882" t="s">
        <v>717</v>
      </c>
      <c r="J471" s="882">
        <v>203</v>
      </c>
      <c r="K471" s="711">
        <v>7934815</v>
      </c>
      <c r="L471" s="489" t="s">
        <v>1040</v>
      </c>
      <c r="M471" s="882" t="s">
        <v>28</v>
      </c>
      <c r="N471" s="489" t="s">
        <v>1041</v>
      </c>
      <c r="O471" s="898" t="s">
        <v>62</v>
      </c>
      <c r="P471" s="917">
        <v>44926</v>
      </c>
      <c r="Q471" s="917">
        <v>44957</v>
      </c>
      <c r="R471" s="915">
        <v>50000</v>
      </c>
      <c r="S471" s="921">
        <v>50000</v>
      </c>
      <c r="T471" s="918"/>
      <c r="U471" s="918"/>
      <c r="V471" s="918"/>
      <c r="W471" s="981"/>
      <c r="X471" s="49"/>
      <c r="Y471" s="49"/>
      <c r="Z471" s="49"/>
      <c r="AA471" s="49"/>
    </row>
    <row r="472" spans="1:27" s="50" customFormat="1" ht="12.75" customHeight="1" x14ac:dyDescent="0.2">
      <c r="A472" s="85">
        <v>1719</v>
      </c>
      <c r="B472" s="963">
        <v>459</v>
      </c>
      <c r="C472" s="882">
        <v>20</v>
      </c>
      <c r="D472" s="882" t="s">
        <v>25</v>
      </c>
      <c r="E472" s="882">
        <v>4339</v>
      </c>
      <c r="F472" s="882">
        <v>5222</v>
      </c>
      <c r="G472" s="882" t="s">
        <v>25</v>
      </c>
      <c r="H472" s="882">
        <v>1719</v>
      </c>
      <c r="I472" s="882" t="s">
        <v>717</v>
      </c>
      <c r="J472" s="882">
        <v>203</v>
      </c>
      <c r="K472" s="711">
        <v>69707332</v>
      </c>
      <c r="L472" s="489" t="s">
        <v>1042</v>
      </c>
      <c r="M472" s="882" t="s">
        <v>28</v>
      </c>
      <c r="N472" s="489" t="s">
        <v>1043</v>
      </c>
      <c r="O472" s="898" t="s">
        <v>62</v>
      </c>
      <c r="P472" s="917">
        <v>44926</v>
      </c>
      <c r="Q472" s="917">
        <v>44957</v>
      </c>
      <c r="R472" s="915">
        <v>30000</v>
      </c>
      <c r="S472" s="921">
        <v>30000</v>
      </c>
      <c r="T472" s="918"/>
      <c r="U472" s="918"/>
      <c r="V472" s="918"/>
      <c r="W472" s="981"/>
      <c r="X472" s="49"/>
      <c r="Y472" s="49"/>
      <c r="Z472" s="49"/>
      <c r="AA472" s="49"/>
    </row>
    <row r="473" spans="1:27" s="50" customFormat="1" ht="12.75" customHeight="1" x14ac:dyDescent="0.2">
      <c r="A473" s="85">
        <v>1719</v>
      </c>
      <c r="B473" s="963">
        <v>460</v>
      </c>
      <c r="C473" s="882">
        <v>20</v>
      </c>
      <c r="D473" s="882" t="s">
        <v>25</v>
      </c>
      <c r="E473" s="882">
        <v>4339</v>
      </c>
      <c r="F473" s="882">
        <v>5222</v>
      </c>
      <c r="G473" s="882" t="s">
        <v>25</v>
      </c>
      <c r="H473" s="882">
        <v>1719</v>
      </c>
      <c r="I473" s="882" t="s">
        <v>717</v>
      </c>
      <c r="J473" s="882">
        <v>518</v>
      </c>
      <c r="K473" s="711">
        <v>27032426</v>
      </c>
      <c r="L473" s="489" t="s">
        <v>1044</v>
      </c>
      <c r="M473" s="882" t="s">
        <v>89</v>
      </c>
      <c r="N473" s="489" t="s">
        <v>1045</v>
      </c>
      <c r="O473" s="898" t="s">
        <v>62</v>
      </c>
      <c r="P473" s="917">
        <v>44926</v>
      </c>
      <c r="Q473" s="917">
        <v>44957</v>
      </c>
      <c r="R473" s="915">
        <v>50000</v>
      </c>
      <c r="S473" s="921">
        <v>50000</v>
      </c>
      <c r="T473" s="918"/>
      <c r="U473" s="918"/>
      <c r="V473" s="918"/>
      <c r="W473" s="981"/>
      <c r="X473" s="49"/>
      <c r="Y473" s="49"/>
      <c r="Z473" s="49"/>
      <c r="AA473" s="49"/>
    </row>
    <row r="474" spans="1:27" s="50" customFormat="1" ht="12.75" customHeight="1" x14ac:dyDescent="0.2">
      <c r="A474" s="85">
        <v>1719</v>
      </c>
      <c r="B474" s="963">
        <v>461</v>
      </c>
      <c r="C474" s="882">
        <v>20</v>
      </c>
      <c r="D474" s="882" t="s">
        <v>25</v>
      </c>
      <c r="E474" s="882">
        <v>4339</v>
      </c>
      <c r="F474" s="882">
        <v>5222</v>
      </c>
      <c r="G474" s="882" t="s">
        <v>25</v>
      </c>
      <c r="H474" s="882">
        <v>1719</v>
      </c>
      <c r="I474" s="882" t="s">
        <v>717</v>
      </c>
      <c r="J474" s="882">
        <v>317</v>
      </c>
      <c r="K474" s="711">
        <v>3305007</v>
      </c>
      <c r="L474" s="489" t="s">
        <v>1046</v>
      </c>
      <c r="M474" s="882" t="s">
        <v>665</v>
      </c>
      <c r="N474" s="489" t="s">
        <v>1047</v>
      </c>
      <c r="O474" s="898" t="s">
        <v>62</v>
      </c>
      <c r="P474" s="917">
        <v>44926</v>
      </c>
      <c r="Q474" s="917">
        <v>44957</v>
      </c>
      <c r="R474" s="915">
        <v>50000</v>
      </c>
      <c r="S474" s="921">
        <v>50000</v>
      </c>
      <c r="T474" s="918"/>
      <c r="U474" s="918"/>
      <c r="V474" s="918"/>
      <c r="W474" s="981"/>
      <c r="X474" s="49"/>
      <c r="Y474" s="49"/>
      <c r="Z474" s="49"/>
      <c r="AA474" s="49"/>
    </row>
    <row r="475" spans="1:27" s="50" customFormat="1" ht="12.75" customHeight="1" x14ac:dyDescent="0.2">
      <c r="A475" s="85">
        <v>1719</v>
      </c>
      <c r="B475" s="963">
        <v>462</v>
      </c>
      <c r="C475" s="882">
        <v>20</v>
      </c>
      <c r="D475" s="882" t="s">
        <v>25</v>
      </c>
      <c r="E475" s="882">
        <v>4339</v>
      </c>
      <c r="F475" s="882">
        <v>5222</v>
      </c>
      <c r="G475" s="882" t="s">
        <v>25</v>
      </c>
      <c r="H475" s="882">
        <v>1719</v>
      </c>
      <c r="I475" s="882" t="s">
        <v>717</v>
      </c>
      <c r="J475" s="882">
        <v>317</v>
      </c>
      <c r="K475" s="711">
        <v>3421201</v>
      </c>
      <c r="L475" s="489" t="s">
        <v>1048</v>
      </c>
      <c r="M475" s="882" t="s">
        <v>1049</v>
      </c>
      <c r="N475" s="489" t="s">
        <v>1050</v>
      </c>
      <c r="O475" s="898" t="s">
        <v>62</v>
      </c>
      <c r="P475" s="917">
        <v>44926</v>
      </c>
      <c r="Q475" s="917">
        <v>44957</v>
      </c>
      <c r="R475" s="915">
        <v>30000</v>
      </c>
      <c r="S475" s="921">
        <v>30000</v>
      </c>
      <c r="T475" s="918"/>
      <c r="U475" s="918"/>
      <c r="V475" s="918"/>
      <c r="W475" s="981"/>
      <c r="X475" s="49"/>
      <c r="Y475" s="49"/>
      <c r="Z475" s="49"/>
      <c r="AA475" s="49"/>
    </row>
    <row r="476" spans="1:27" s="50" customFormat="1" ht="12.75" customHeight="1" x14ac:dyDescent="0.2">
      <c r="A476" s="85">
        <v>1719</v>
      </c>
      <c r="B476" s="963">
        <v>463</v>
      </c>
      <c r="C476" s="882">
        <v>20</v>
      </c>
      <c r="D476" s="882" t="s">
        <v>25</v>
      </c>
      <c r="E476" s="882">
        <v>4339</v>
      </c>
      <c r="F476" s="882">
        <v>5222</v>
      </c>
      <c r="G476" s="882" t="s">
        <v>25</v>
      </c>
      <c r="H476" s="882">
        <v>1719</v>
      </c>
      <c r="I476" s="882" t="s">
        <v>717</v>
      </c>
      <c r="J476" s="882">
        <v>317</v>
      </c>
      <c r="K476" s="711">
        <v>5922704</v>
      </c>
      <c r="L476" s="489" t="s">
        <v>1051</v>
      </c>
      <c r="M476" s="882" t="s">
        <v>1049</v>
      </c>
      <c r="N476" s="489" t="s">
        <v>1052</v>
      </c>
      <c r="O476" s="898" t="s">
        <v>62</v>
      </c>
      <c r="P476" s="917">
        <v>44926</v>
      </c>
      <c r="Q476" s="917">
        <v>44957</v>
      </c>
      <c r="R476" s="915">
        <v>30000</v>
      </c>
      <c r="S476" s="921">
        <v>30000</v>
      </c>
      <c r="T476" s="918"/>
      <c r="U476" s="918"/>
      <c r="V476" s="918"/>
      <c r="W476" s="981"/>
      <c r="X476" s="49"/>
      <c r="Y476" s="49"/>
      <c r="Z476" s="49"/>
      <c r="AA476" s="49"/>
    </row>
    <row r="477" spans="1:27" s="50" customFormat="1" ht="12.75" customHeight="1" x14ac:dyDescent="0.2">
      <c r="A477" s="85">
        <v>1719</v>
      </c>
      <c r="B477" s="963">
        <v>464</v>
      </c>
      <c r="C477" s="882">
        <v>20</v>
      </c>
      <c r="D477" s="882" t="s">
        <v>25</v>
      </c>
      <c r="E477" s="882">
        <v>4339</v>
      </c>
      <c r="F477" s="882">
        <v>5222</v>
      </c>
      <c r="G477" s="882" t="s">
        <v>25</v>
      </c>
      <c r="H477" s="882">
        <v>1719</v>
      </c>
      <c r="I477" s="882" t="s">
        <v>717</v>
      </c>
      <c r="J477" s="882">
        <v>605</v>
      </c>
      <c r="K477" s="711">
        <v>5298806</v>
      </c>
      <c r="L477" s="489" t="s">
        <v>1053</v>
      </c>
      <c r="M477" s="882" t="s">
        <v>1054</v>
      </c>
      <c r="N477" s="489" t="s">
        <v>1055</v>
      </c>
      <c r="O477" s="898" t="s">
        <v>62</v>
      </c>
      <c r="P477" s="917">
        <v>44926</v>
      </c>
      <c r="Q477" s="917">
        <v>44957</v>
      </c>
      <c r="R477" s="915">
        <v>30000</v>
      </c>
      <c r="S477" s="921">
        <v>30000</v>
      </c>
      <c r="T477" s="918"/>
      <c r="U477" s="918"/>
      <c r="V477" s="918"/>
      <c r="W477" s="981"/>
      <c r="X477" s="49"/>
      <c r="Y477" s="49"/>
      <c r="Z477" s="49"/>
      <c r="AA477" s="49"/>
    </row>
    <row r="478" spans="1:27" s="50" customFormat="1" ht="12.75" customHeight="1" x14ac:dyDescent="0.2">
      <c r="A478" s="85">
        <v>1719</v>
      </c>
      <c r="B478" s="963">
        <v>465</v>
      </c>
      <c r="C478" s="882">
        <v>20</v>
      </c>
      <c r="D478" s="882" t="s">
        <v>25</v>
      </c>
      <c r="E478" s="882">
        <v>4339</v>
      </c>
      <c r="F478" s="882">
        <v>5222</v>
      </c>
      <c r="G478" s="882" t="s">
        <v>25</v>
      </c>
      <c r="H478" s="882">
        <v>1719</v>
      </c>
      <c r="I478" s="882" t="s">
        <v>717</v>
      </c>
      <c r="J478" s="882">
        <v>308</v>
      </c>
      <c r="K478" s="711">
        <v>22714103</v>
      </c>
      <c r="L478" s="489" t="s">
        <v>1056</v>
      </c>
      <c r="M478" s="882" t="s">
        <v>951</v>
      </c>
      <c r="N478" s="489" t="s">
        <v>1057</v>
      </c>
      <c r="O478" s="898" t="s">
        <v>62</v>
      </c>
      <c r="P478" s="917">
        <v>44926</v>
      </c>
      <c r="Q478" s="917">
        <v>44957</v>
      </c>
      <c r="R478" s="915">
        <v>30000</v>
      </c>
      <c r="S478" s="921">
        <v>30000</v>
      </c>
      <c r="T478" s="918"/>
      <c r="U478" s="918"/>
      <c r="V478" s="918"/>
      <c r="W478" s="981"/>
      <c r="X478" s="49"/>
      <c r="Y478" s="49"/>
      <c r="Z478" s="49"/>
      <c r="AA478" s="49"/>
    </row>
    <row r="479" spans="1:27" s="50" customFormat="1" ht="12.75" customHeight="1" x14ac:dyDescent="0.2">
      <c r="A479" s="85">
        <v>1719</v>
      </c>
      <c r="B479" s="963">
        <v>466</v>
      </c>
      <c r="C479" s="882">
        <v>20</v>
      </c>
      <c r="D479" s="882" t="s">
        <v>25</v>
      </c>
      <c r="E479" s="882">
        <v>4339</v>
      </c>
      <c r="F479" s="882">
        <v>5222</v>
      </c>
      <c r="G479" s="882" t="s">
        <v>25</v>
      </c>
      <c r="H479" s="882">
        <v>1719</v>
      </c>
      <c r="I479" s="882" t="s">
        <v>717</v>
      </c>
      <c r="J479" s="882">
        <v>999</v>
      </c>
      <c r="K479" s="711">
        <v>5925941</v>
      </c>
      <c r="L479" s="489" t="s">
        <v>1058</v>
      </c>
      <c r="M479" s="882" t="s">
        <v>1059</v>
      </c>
      <c r="N479" s="489" t="s">
        <v>1060</v>
      </c>
      <c r="O479" s="898" t="s">
        <v>62</v>
      </c>
      <c r="P479" s="917">
        <v>44926</v>
      </c>
      <c r="Q479" s="917">
        <v>44957</v>
      </c>
      <c r="R479" s="915">
        <v>50000</v>
      </c>
      <c r="S479" s="921">
        <v>50000</v>
      </c>
      <c r="T479" s="918"/>
      <c r="U479" s="918"/>
      <c r="V479" s="918"/>
      <c r="W479" s="981"/>
      <c r="X479" s="49"/>
      <c r="Y479" s="49"/>
      <c r="Z479" s="49"/>
      <c r="AA479" s="49"/>
    </row>
    <row r="480" spans="1:27" s="50" customFormat="1" ht="12.75" customHeight="1" x14ac:dyDescent="0.2">
      <c r="A480" s="85">
        <v>1719</v>
      </c>
      <c r="B480" s="963">
        <v>467</v>
      </c>
      <c r="C480" s="882">
        <v>20</v>
      </c>
      <c r="D480" s="882" t="s">
        <v>25</v>
      </c>
      <c r="E480" s="882">
        <v>4339</v>
      </c>
      <c r="F480" s="882">
        <v>5222</v>
      </c>
      <c r="G480" s="882" t="s">
        <v>25</v>
      </c>
      <c r="H480" s="882">
        <v>1719</v>
      </c>
      <c r="I480" s="882" t="s">
        <v>717</v>
      </c>
      <c r="J480" s="882">
        <v>309</v>
      </c>
      <c r="K480" s="711">
        <v>26575086</v>
      </c>
      <c r="L480" s="489" t="s">
        <v>1061</v>
      </c>
      <c r="M480" s="882" t="s">
        <v>43</v>
      </c>
      <c r="N480" s="489" t="s">
        <v>1062</v>
      </c>
      <c r="O480" s="898" t="s">
        <v>62</v>
      </c>
      <c r="P480" s="917">
        <v>44926</v>
      </c>
      <c r="Q480" s="917">
        <v>44957</v>
      </c>
      <c r="R480" s="915">
        <v>50000</v>
      </c>
      <c r="S480" s="921">
        <v>50000</v>
      </c>
      <c r="T480" s="918"/>
      <c r="U480" s="918"/>
      <c r="V480" s="918"/>
      <c r="W480" s="981"/>
      <c r="X480" s="49"/>
      <c r="Y480" s="49"/>
      <c r="Z480" s="49"/>
      <c r="AA480" s="49"/>
    </row>
    <row r="481" spans="1:27" s="50" customFormat="1" ht="12.75" customHeight="1" x14ac:dyDescent="0.2">
      <c r="A481" s="85">
        <v>1719</v>
      </c>
      <c r="B481" s="963">
        <v>468</v>
      </c>
      <c r="C481" s="882">
        <v>20</v>
      </c>
      <c r="D481" s="882" t="s">
        <v>25</v>
      </c>
      <c r="E481" s="882">
        <v>4339</v>
      </c>
      <c r="F481" s="882">
        <v>5222</v>
      </c>
      <c r="G481" s="882" t="s">
        <v>25</v>
      </c>
      <c r="H481" s="882">
        <v>1719</v>
      </c>
      <c r="I481" s="882" t="s">
        <v>717</v>
      </c>
      <c r="J481" s="882">
        <v>316</v>
      </c>
      <c r="K481" s="711">
        <v>22909320</v>
      </c>
      <c r="L481" s="489" t="s">
        <v>1063</v>
      </c>
      <c r="M481" s="882" t="s">
        <v>1064</v>
      </c>
      <c r="N481" s="489" t="s">
        <v>1065</v>
      </c>
      <c r="O481" s="898" t="s">
        <v>62</v>
      </c>
      <c r="P481" s="917">
        <v>44926</v>
      </c>
      <c r="Q481" s="917">
        <v>44957</v>
      </c>
      <c r="R481" s="915">
        <v>30000</v>
      </c>
      <c r="S481" s="921">
        <v>30000</v>
      </c>
      <c r="T481" s="918"/>
      <c r="U481" s="918"/>
      <c r="V481" s="918"/>
      <c r="W481" s="981"/>
      <c r="X481" s="49"/>
      <c r="Y481" s="49"/>
      <c r="Z481" s="49"/>
      <c r="AA481" s="49"/>
    </row>
    <row r="482" spans="1:27" s="50" customFormat="1" ht="25.5" customHeight="1" x14ac:dyDescent="0.2">
      <c r="A482" s="85">
        <v>1719</v>
      </c>
      <c r="B482" s="963">
        <v>469</v>
      </c>
      <c r="C482" s="882">
        <v>20</v>
      </c>
      <c r="D482" s="882" t="s">
        <v>25</v>
      </c>
      <c r="E482" s="882">
        <v>4339</v>
      </c>
      <c r="F482" s="882">
        <v>5222</v>
      </c>
      <c r="G482" s="882" t="s">
        <v>25</v>
      </c>
      <c r="H482" s="882">
        <v>1719</v>
      </c>
      <c r="I482" s="882" t="s">
        <v>717</v>
      </c>
      <c r="J482" s="882">
        <v>203</v>
      </c>
      <c r="K482" s="711">
        <v>1277812</v>
      </c>
      <c r="L482" s="489" t="s">
        <v>992</v>
      </c>
      <c r="M482" s="882" t="s">
        <v>28</v>
      </c>
      <c r="N482" s="489" t="s">
        <v>1066</v>
      </c>
      <c r="O482" s="898" t="s">
        <v>62</v>
      </c>
      <c r="P482" s="917">
        <v>44926</v>
      </c>
      <c r="Q482" s="917">
        <v>44957</v>
      </c>
      <c r="R482" s="915">
        <v>30000</v>
      </c>
      <c r="S482" s="921">
        <v>30000</v>
      </c>
      <c r="T482" s="918"/>
      <c r="U482" s="918"/>
      <c r="V482" s="918"/>
      <c r="W482" s="981"/>
      <c r="X482" s="49"/>
      <c r="Y482" s="49"/>
      <c r="Z482" s="49"/>
      <c r="AA482" s="49"/>
    </row>
    <row r="483" spans="1:27" s="50" customFormat="1" ht="12.75" customHeight="1" x14ac:dyDescent="0.2">
      <c r="A483" s="85">
        <v>1719</v>
      </c>
      <c r="B483" s="963">
        <v>470</v>
      </c>
      <c r="C483" s="882">
        <v>20</v>
      </c>
      <c r="D483" s="882" t="s">
        <v>25</v>
      </c>
      <c r="E483" s="882">
        <v>4339</v>
      </c>
      <c r="F483" s="882">
        <v>5222</v>
      </c>
      <c r="G483" s="882" t="s">
        <v>25</v>
      </c>
      <c r="H483" s="882">
        <v>1719</v>
      </c>
      <c r="I483" s="882" t="s">
        <v>717</v>
      </c>
      <c r="J483" s="882">
        <v>605</v>
      </c>
      <c r="K483" s="711">
        <v>22886770</v>
      </c>
      <c r="L483" s="489" t="s">
        <v>1067</v>
      </c>
      <c r="M483" s="882" t="s">
        <v>1068</v>
      </c>
      <c r="N483" s="489" t="s">
        <v>1069</v>
      </c>
      <c r="O483" s="898" t="s">
        <v>62</v>
      </c>
      <c r="P483" s="917">
        <v>44926</v>
      </c>
      <c r="Q483" s="917">
        <v>44957</v>
      </c>
      <c r="R483" s="915">
        <v>30000</v>
      </c>
      <c r="S483" s="921">
        <v>30000</v>
      </c>
      <c r="T483" s="918"/>
      <c r="U483" s="918"/>
      <c r="V483" s="918"/>
      <c r="W483" s="981"/>
      <c r="X483" s="49"/>
      <c r="Y483" s="49"/>
      <c r="Z483" s="49"/>
      <c r="AA483" s="49"/>
    </row>
    <row r="484" spans="1:27" s="50" customFormat="1" ht="12.75" customHeight="1" x14ac:dyDescent="0.2">
      <c r="A484" s="85">
        <v>1719</v>
      </c>
      <c r="B484" s="963">
        <v>471</v>
      </c>
      <c r="C484" s="882">
        <v>20</v>
      </c>
      <c r="D484" s="882" t="s">
        <v>25</v>
      </c>
      <c r="E484" s="882">
        <v>4339</v>
      </c>
      <c r="F484" s="882">
        <v>5222</v>
      </c>
      <c r="G484" s="882" t="s">
        <v>25</v>
      </c>
      <c r="H484" s="882">
        <v>1719</v>
      </c>
      <c r="I484" s="882" t="s">
        <v>717</v>
      </c>
      <c r="J484" s="882">
        <v>510</v>
      </c>
      <c r="K484" s="711">
        <v>26545527</v>
      </c>
      <c r="L484" s="489" t="s">
        <v>1070</v>
      </c>
      <c r="M484" s="882" t="s">
        <v>248</v>
      </c>
      <c r="N484" s="489" t="s">
        <v>6717</v>
      </c>
      <c r="O484" s="898" t="s">
        <v>62</v>
      </c>
      <c r="P484" s="917">
        <v>44926</v>
      </c>
      <c r="Q484" s="917">
        <v>44957</v>
      </c>
      <c r="R484" s="915">
        <v>50000</v>
      </c>
      <c r="S484" s="921">
        <v>50000</v>
      </c>
      <c r="T484" s="918"/>
      <c r="U484" s="918"/>
      <c r="V484" s="918"/>
      <c r="W484" s="981"/>
      <c r="X484" s="49"/>
      <c r="Y484" s="49"/>
      <c r="Z484" s="49"/>
      <c r="AA484" s="49"/>
    </row>
    <row r="485" spans="1:27" s="50" customFormat="1" ht="25.5" customHeight="1" x14ac:dyDescent="0.2">
      <c r="A485" s="85">
        <v>1719</v>
      </c>
      <c r="B485" s="963">
        <v>472</v>
      </c>
      <c r="C485" s="882">
        <v>20</v>
      </c>
      <c r="D485" s="882" t="s">
        <v>25</v>
      </c>
      <c r="E485" s="882">
        <v>4339</v>
      </c>
      <c r="F485" s="882">
        <v>5222</v>
      </c>
      <c r="G485" s="882" t="s">
        <v>25</v>
      </c>
      <c r="H485" s="882">
        <v>1719</v>
      </c>
      <c r="I485" s="882" t="s">
        <v>717</v>
      </c>
      <c r="J485" s="882">
        <v>619</v>
      </c>
      <c r="K485" s="711">
        <v>22687149</v>
      </c>
      <c r="L485" s="489" t="s">
        <v>1071</v>
      </c>
      <c r="M485" s="882" t="s">
        <v>1072</v>
      </c>
      <c r="N485" s="489" t="s">
        <v>1073</v>
      </c>
      <c r="O485" s="898" t="s">
        <v>62</v>
      </c>
      <c r="P485" s="917">
        <v>44926</v>
      </c>
      <c r="Q485" s="917">
        <v>44957</v>
      </c>
      <c r="R485" s="915">
        <v>50000</v>
      </c>
      <c r="S485" s="921">
        <v>50000</v>
      </c>
      <c r="T485" s="918"/>
      <c r="U485" s="918"/>
      <c r="V485" s="918"/>
      <c r="W485" s="981"/>
      <c r="X485" s="49"/>
      <c r="Y485" s="49"/>
      <c r="Z485" s="49"/>
      <c r="AA485" s="49"/>
    </row>
    <row r="486" spans="1:27" s="50" customFormat="1" ht="12.75" customHeight="1" x14ac:dyDescent="0.2">
      <c r="A486" s="85">
        <v>1719</v>
      </c>
      <c r="B486" s="963">
        <v>473</v>
      </c>
      <c r="C486" s="882">
        <v>20</v>
      </c>
      <c r="D486" s="882" t="s">
        <v>25</v>
      </c>
      <c r="E486" s="882">
        <v>4339</v>
      </c>
      <c r="F486" s="882">
        <v>5222</v>
      </c>
      <c r="G486" s="882" t="s">
        <v>25</v>
      </c>
      <c r="H486" s="882">
        <v>1719</v>
      </c>
      <c r="I486" s="882" t="s">
        <v>717</v>
      </c>
      <c r="J486" s="882">
        <v>506</v>
      </c>
      <c r="K486" s="711">
        <v>7547960</v>
      </c>
      <c r="L486" s="489" t="s">
        <v>1074</v>
      </c>
      <c r="M486" s="882" t="s">
        <v>163</v>
      </c>
      <c r="N486" s="489" t="s">
        <v>1075</v>
      </c>
      <c r="O486" s="898" t="s">
        <v>62</v>
      </c>
      <c r="P486" s="917">
        <v>44926</v>
      </c>
      <c r="Q486" s="917">
        <v>44957</v>
      </c>
      <c r="R486" s="915">
        <v>46000</v>
      </c>
      <c r="S486" s="921">
        <v>46000</v>
      </c>
      <c r="T486" s="918"/>
      <c r="U486" s="918"/>
      <c r="V486" s="918"/>
      <c r="W486" s="981"/>
      <c r="X486" s="49"/>
      <c r="Y486" s="49"/>
      <c r="Z486" s="49"/>
      <c r="AA486" s="49"/>
    </row>
    <row r="487" spans="1:27" s="50" customFormat="1" ht="12.75" customHeight="1" x14ac:dyDescent="0.2">
      <c r="A487" s="85">
        <v>1719</v>
      </c>
      <c r="B487" s="963">
        <v>474</v>
      </c>
      <c r="C487" s="882">
        <v>20</v>
      </c>
      <c r="D487" s="882" t="s">
        <v>25</v>
      </c>
      <c r="E487" s="882">
        <v>4339</v>
      </c>
      <c r="F487" s="882">
        <v>5222</v>
      </c>
      <c r="G487" s="882" t="s">
        <v>25</v>
      </c>
      <c r="H487" s="882">
        <v>1719</v>
      </c>
      <c r="I487" s="882" t="s">
        <v>717</v>
      </c>
      <c r="J487" s="882">
        <v>316</v>
      </c>
      <c r="K487" s="711">
        <v>22606262</v>
      </c>
      <c r="L487" s="489" t="s">
        <v>1076</v>
      </c>
      <c r="M487" s="882" t="s">
        <v>1077</v>
      </c>
      <c r="N487" s="489" t="s">
        <v>1078</v>
      </c>
      <c r="O487" s="898" t="s">
        <v>62</v>
      </c>
      <c r="P487" s="917">
        <v>44926</v>
      </c>
      <c r="Q487" s="917">
        <v>44957</v>
      </c>
      <c r="R487" s="915">
        <v>50000</v>
      </c>
      <c r="S487" s="921">
        <v>50000</v>
      </c>
      <c r="T487" s="918"/>
      <c r="U487" s="918"/>
      <c r="V487" s="918"/>
      <c r="W487" s="981"/>
      <c r="X487" s="49"/>
      <c r="Y487" s="49"/>
      <c r="Z487" s="49"/>
      <c r="AA487" s="49"/>
    </row>
    <row r="488" spans="1:27" s="50" customFormat="1" ht="25.5" customHeight="1" x14ac:dyDescent="0.2">
      <c r="A488" s="85">
        <v>1719</v>
      </c>
      <c r="B488" s="963">
        <v>475</v>
      </c>
      <c r="C488" s="882">
        <v>20</v>
      </c>
      <c r="D488" s="882" t="s">
        <v>25</v>
      </c>
      <c r="E488" s="882">
        <v>4339</v>
      </c>
      <c r="F488" s="882">
        <v>5222</v>
      </c>
      <c r="G488" s="882" t="s">
        <v>25</v>
      </c>
      <c r="H488" s="882">
        <v>1719</v>
      </c>
      <c r="I488" s="882" t="s">
        <v>717</v>
      </c>
      <c r="J488" s="882">
        <v>316</v>
      </c>
      <c r="K488" s="711">
        <v>4131029</v>
      </c>
      <c r="L488" s="489" t="s">
        <v>1079</v>
      </c>
      <c r="M488" s="882" t="s">
        <v>957</v>
      </c>
      <c r="N488" s="489" t="s">
        <v>1080</v>
      </c>
      <c r="O488" s="898" t="s">
        <v>62</v>
      </c>
      <c r="P488" s="917">
        <v>44926</v>
      </c>
      <c r="Q488" s="917">
        <v>44957</v>
      </c>
      <c r="R488" s="915">
        <v>50000</v>
      </c>
      <c r="S488" s="921">
        <v>50000</v>
      </c>
      <c r="T488" s="918"/>
      <c r="U488" s="918"/>
      <c r="V488" s="918"/>
      <c r="W488" s="981"/>
      <c r="X488" s="49"/>
      <c r="Y488" s="49"/>
      <c r="Z488" s="49"/>
      <c r="AA488" s="49"/>
    </row>
    <row r="489" spans="1:27" s="50" customFormat="1" ht="12.75" customHeight="1" x14ac:dyDescent="0.2">
      <c r="A489" s="85">
        <v>1719</v>
      </c>
      <c r="B489" s="963">
        <v>476</v>
      </c>
      <c r="C489" s="882">
        <v>20</v>
      </c>
      <c r="D489" s="882" t="s">
        <v>25</v>
      </c>
      <c r="E489" s="882">
        <v>4339</v>
      </c>
      <c r="F489" s="882">
        <v>5222</v>
      </c>
      <c r="G489" s="882" t="s">
        <v>25</v>
      </c>
      <c r="H489" s="882">
        <v>1719</v>
      </c>
      <c r="I489" s="882" t="s">
        <v>717</v>
      </c>
      <c r="J489" s="882">
        <v>102</v>
      </c>
      <c r="K489" s="711">
        <v>22679049</v>
      </c>
      <c r="L489" s="489" t="s">
        <v>1081</v>
      </c>
      <c r="M489" s="882" t="s">
        <v>57</v>
      </c>
      <c r="N489" s="489" t="s">
        <v>1082</v>
      </c>
      <c r="O489" s="898" t="s">
        <v>62</v>
      </c>
      <c r="P489" s="917">
        <v>44926</v>
      </c>
      <c r="Q489" s="917">
        <v>44957</v>
      </c>
      <c r="R489" s="915">
        <v>50000</v>
      </c>
      <c r="S489" s="921">
        <v>50000</v>
      </c>
      <c r="T489" s="918"/>
      <c r="U489" s="918"/>
      <c r="V489" s="918"/>
      <c r="W489" s="981"/>
      <c r="X489" s="49"/>
      <c r="Y489" s="49"/>
      <c r="Z489" s="49"/>
      <c r="AA489" s="49"/>
    </row>
    <row r="490" spans="1:27" s="50" customFormat="1" ht="25.5" x14ac:dyDescent="0.2">
      <c r="A490" s="85">
        <v>1719</v>
      </c>
      <c r="B490" s="963">
        <v>477</v>
      </c>
      <c r="C490" s="882">
        <v>20</v>
      </c>
      <c r="D490" s="882" t="s">
        <v>25</v>
      </c>
      <c r="E490" s="882">
        <v>4339</v>
      </c>
      <c r="F490" s="882">
        <v>5222</v>
      </c>
      <c r="G490" s="882" t="s">
        <v>25</v>
      </c>
      <c r="H490" s="882">
        <v>1719</v>
      </c>
      <c r="I490" s="882" t="s">
        <v>1083</v>
      </c>
      <c r="J490" s="882">
        <v>203</v>
      </c>
      <c r="K490" s="711">
        <v>8959901</v>
      </c>
      <c r="L490" s="489" t="s">
        <v>1084</v>
      </c>
      <c r="M490" s="882" t="s">
        <v>28</v>
      </c>
      <c r="N490" s="489" t="s">
        <v>1085</v>
      </c>
      <c r="O490" s="898" t="s">
        <v>62</v>
      </c>
      <c r="P490" s="917">
        <v>44926</v>
      </c>
      <c r="Q490" s="917">
        <v>44957</v>
      </c>
      <c r="R490" s="915">
        <v>30000</v>
      </c>
      <c r="S490" s="921">
        <v>30000</v>
      </c>
      <c r="T490" s="918"/>
      <c r="U490" s="918"/>
      <c r="V490" s="918"/>
      <c r="W490" s="981"/>
      <c r="X490" s="49"/>
      <c r="Y490" s="49"/>
      <c r="Z490" s="49"/>
      <c r="AA490" s="49"/>
    </row>
    <row r="491" spans="1:27" s="50" customFormat="1" ht="12.75" customHeight="1" x14ac:dyDescent="0.2">
      <c r="A491" s="85">
        <v>1719</v>
      </c>
      <c r="B491" s="963">
        <v>478</v>
      </c>
      <c r="C491" s="882">
        <v>20</v>
      </c>
      <c r="D491" s="882" t="s">
        <v>25</v>
      </c>
      <c r="E491" s="882">
        <v>4339</v>
      </c>
      <c r="F491" s="882">
        <v>5222</v>
      </c>
      <c r="G491" s="882" t="s">
        <v>25</v>
      </c>
      <c r="H491" s="882">
        <v>1719</v>
      </c>
      <c r="I491" s="882" t="s">
        <v>717</v>
      </c>
      <c r="J491" s="882">
        <v>101</v>
      </c>
      <c r="K491" s="711">
        <v>22722602</v>
      </c>
      <c r="L491" s="489" t="s">
        <v>1086</v>
      </c>
      <c r="M491" s="882" t="s">
        <v>1087</v>
      </c>
      <c r="N491" s="489" t="s">
        <v>1088</v>
      </c>
      <c r="O491" s="898" t="s">
        <v>62</v>
      </c>
      <c r="P491" s="917">
        <v>44926</v>
      </c>
      <c r="Q491" s="917">
        <v>44957</v>
      </c>
      <c r="R491" s="915">
        <v>50000</v>
      </c>
      <c r="S491" s="921">
        <v>50000</v>
      </c>
      <c r="T491" s="918"/>
      <c r="U491" s="918"/>
      <c r="V491" s="918"/>
      <c r="W491" s="981"/>
      <c r="X491" s="49"/>
      <c r="Y491" s="49"/>
      <c r="Z491" s="49"/>
      <c r="AA491" s="49"/>
    </row>
    <row r="492" spans="1:27" s="50" customFormat="1" ht="12.75" customHeight="1" x14ac:dyDescent="0.2">
      <c r="A492" s="85">
        <v>1719</v>
      </c>
      <c r="B492" s="963">
        <v>479</v>
      </c>
      <c r="C492" s="882">
        <v>20</v>
      </c>
      <c r="D492" s="882" t="s">
        <v>25</v>
      </c>
      <c r="E492" s="882">
        <v>4339</v>
      </c>
      <c r="F492" s="882">
        <v>5222</v>
      </c>
      <c r="G492" s="882" t="s">
        <v>25</v>
      </c>
      <c r="H492" s="882">
        <v>1719</v>
      </c>
      <c r="I492" s="882" t="s">
        <v>717</v>
      </c>
      <c r="J492" s="882">
        <v>101</v>
      </c>
      <c r="K492" s="711">
        <v>22750959</v>
      </c>
      <c r="L492" s="489" t="s">
        <v>1089</v>
      </c>
      <c r="M492" s="882" t="s">
        <v>189</v>
      </c>
      <c r="N492" s="489" t="s">
        <v>1033</v>
      </c>
      <c r="O492" s="898" t="s">
        <v>62</v>
      </c>
      <c r="P492" s="917">
        <v>44926</v>
      </c>
      <c r="Q492" s="917">
        <v>44957</v>
      </c>
      <c r="R492" s="915">
        <v>50000</v>
      </c>
      <c r="S492" s="921">
        <v>50000</v>
      </c>
      <c r="T492" s="918"/>
      <c r="U492" s="918"/>
      <c r="V492" s="918"/>
      <c r="W492" s="981"/>
      <c r="X492" s="49"/>
      <c r="Y492" s="49"/>
      <c r="Z492" s="49"/>
      <c r="AA492" s="49"/>
    </row>
    <row r="493" spans="1:27" s="50" customFormat="1" ht="12.75" customHeight="1" x14ac:dyDescent="0.2">
      <c r="A493" s="85">
        <v>1719</v>
      </c>
      <c r="B493" s="963">
        <v>480</v>
      </c>
      <c r="C493" s="882">
        <v>20</v>
      </c>
      <c r="D493" s="882" t="s">
        <v>25</v>
      </c>
      <c r="E493" s="882">
        <v>4339</v>
      </c>
      <c r="F493" s="882">
        <v>5222</v>
      </c>
      <c r="G493" s="882" t="s">
        <v>25</v>
      </c>
      <c r="H493" s="882">
        <v>1719</v>
      </c>
      <c r="I493" s="882" t="s">
        <v>717</v>
      </c>
      <c r="J493" s="882">
        <v>309</v>
      </c>
      <c r="K493" s="711">
        <v>22687467</v>
      </c>
      <c r="L493" s="489" t="s">
        <v>1090</v>
      </c>
      <c r="M493" s="882" t="s">
        <v>43</v>
      </c>
      <c r="N493" s="489" t="s">
        <v>1091</v>
      </c>
      <c r="O493" s="898" t="s">
        <v>62</v>
      </c>
      <c r="P493" s="917">
        <v>44926</v>
      </c>
      <c r="Q493" s="917">
        <v>44957</v>
      </c>
      <c r="R493" s="915">
        <v>50000</v>
      </c>
      <c r="S493" s="921">
        <v>50000</v>
      </c>
      <c r="T493" s="918"/>
      <c r="U493" s="918"/>
      <c r="V493" s="918"/>
      <c r="W493" s="981"/>
      <c r="X493" s="49"/>
      <c r="Y493" s="49"/>
      <c r="Z493" s="49"/>
      <c r="AA493" s="49"/>
    </row>
    <row r="494" spans="1:27" s="50" customFormat="1" ht="12.75" customHeight="1" x14ac:dyDescent="0.2">
      <c r="A494" s="85">
        <v>1719</v>
      </c>
      <c r="B494" s="963">
        <v>481</v>
      </c>
      <c r="C494" s="882">
        <v>20</v>
      </c>
      <c r="D494" s="882" t="s">
        <v>25</v>
      </c>
      <c r="E494" s="882">
        <v>4339</v>
      </c>
      <c r="F494" s="882">
        <v>5222</v>
      </c>
      <c r="G494" s="882" t="s">
        <v>25</v>
      </c>
      <c r="H494" s="882">
        <v>1719</v>
      </c>
      <c r="I494" s="882" t="s">
        <v>717</v>
      </c>
      <c r="J494" s="882">
        <v>102</v>
      </c>
      <c r="K494" s="711">
        <v>27007375</v>
      </c>
      <c r="L494" s="489" t="s">
        <v>1092</v>
      </c>
      <c r="M494" s="882" t="s">
        <v>80</v>
      </c>
      <c r="N494" s="489" t="s">
        <v>1093</v>
      </c>
      <c r="O494" s="898" t="s">
        <v>62</v>
      </c>
      <c r="P494" s="917">
        <v>44926</v>
      </c>
      <c r="Q494" s="917">
        <v>44957</v>
      </c>
      <c r="R494" s="915">
        <v>50000</v>
      </c>
      <c r="S494" s="921">
        <v>50000</v>
      </c>
      <c r="T494" s="918"/>
      <c r="U494" s="918"/>
      <c r="V494" s="918"/>
      <c r="W494" s="981"/>
      <c r="X494" s="49"/>
      <c r="Y494" s="49"/>
      <c r="Z494" s="49"/>
      <c r="AA494" s="49"/>
    </row>
    <row r="495" spans="1:27" s="50" customFormat="1" ht="12.75" customHeight="1" x14ac:dyDescent="0.2">
      <c r="A495" s="85">
        <v>1719</v>
      </c>
      <c r="B495" s="963">
        <v>482</v>
      </c>
      <c r="C495" s="882">
        <v>20</v>
      </c>
      <c r="D495" s="882" t="s">
        <v>25</v>
      </c>
      <c r="E495" s="882">
        <v>4339</v>
      </c>
      <c r="F495" s="882">
        <v>5222</v>
      </c>
      <c r="G495" s="882" t="s">
        <v>25</v>
      </c>
      <c r="H495" s="882">
        <v>1719</v>
      </c>
      <c r="I495" s="882" t="s">
        <v>717</v>
      </c>
      <c r="J495" s="882">
        <v>619</v>
      </c>
      <c r="K495" s="711">
        <v>26518155</v>
      </c>
      <c r="L495" s="489" t="s">
        <v>1094</v>
      </c>
      <c r="M495" s="882" t="s">
        <v>384</v>
      </c>
      <c r="N495" s="489" t="s">
        <v>1095</v>
      </c>
      <c r="O495" s="898" t="s">
        <v>62</v>
      </c>
      <c r="P495" s="917">
        <v>44926</v>
      </c>
      <c r="Q495" s="917">
        <v>44957</v>
      </c>
      <c r="R495" s="915">
        <v>50000</v>
      </c>
      <c r="S495" s="921">
        <v>50000</v>
      </c>
      <c r="T495" s="918"/>
      <c r="U495" s="918"/>
      <c r="V495" s="918"/>
      <c r="W495" s="981"/>
      <c r="X495" s="49"/>
      <c r="Y495" s="49"/>
      <c r="Z495" s="49"/>
      <c r="AA495" s="49"/>
    </row>
    <row r="496" spans="1:27" s="50" customFormat="1" ht="25.5" customHeight="1" x14ac:dyDescent="0.2">
      <c r="A496" s="85">
        <v>1719</v>
      </c>
      <c r="B496" s="963">
        <v>483</v>
      </c>
      <c r="C496" s="882">
        <v>20</v>
      </c>
      <c r="D496" s="882" t="s">
        <v>25</v>
      </c>
      <c r="E496" s="882">
        <v>4339</v>
      </c>
      <c r="F496" s="882">
        <v>5222</v>
      </c>
      <c r="G496" s="882" t="s">
        <v>25</v>
      </c>
      <c r="H496" s="882">
        <v>1719</v>
      </c>
      <c r="I496" s="882" t="s">
        <v>717</v>
      </c>
      <c r="J496" s="882">
        <v>203</v>
      </c>
      <c r="K496" s="711">
        <v>27001636</v>
      </c>
      <c r="L496" s="489" t="s">
        <v>1096</v>
      </c>
      <c r="M496" s="882" t="s">
        <v>28</v>
      </c>
      <c r="N496" s="489" t="s">
        <v>1097</v>
      </c>
      <c r="O496" s="898" t="s">
        <v>62</v>
      </c>
      <c r="P496" s="917">
        <v>44926</v>
      </c>
      <c r="Q496" s="917">
        <v>44957</v>
      </c>
      <c r="R496" s="915">
        <v>50000</v>
      </c>
      <c r="S496" s="921">
        <v>50000</v>
      </c>
      <c r="T496" s="918"/>
      <c r="U496" s="918"/>
      <c r="V496" s="918"/>
      <c r="W496" s="981"/>
      <c r="X496" s="49"/>
      <c r="Y496" s="49"/>
      <c r="Z496" s="49"/>
      <c r="AA496" s="49"/>
    </row>
    <row r="497" spans="1:27" s="50" customFormat="1" ht="12.75" customHeight="1" x14ac:dyDescent="0.2">
      <c r="A497" s="85">
        <v>1719</v>
      </c>
      <c r="B497" s="963">
        <v>484</v>
      </c>
      <c r="C497" s="882">
        <v>20</v>
      </c>
      <c r="D497" s="882" t="s">
        <v>25</v>
      </c>
      <c r="E497" s="882">
        <v>4339</v>
      </c>
      <c r="F497" s="882">
        <v>5222</v>
      </c>
      <c r="G497" s="882" t="s">
        <v>25</v>
      </c>
      <c r="H497" s="882">
        <v>1719</v>
      </c>
      <c r="I497" s="882" t="s">
        <v>717</v>
      </c>
      <c r="J497" s="882">
        <v>101</v>
      </c>
      <c r="K497" s="711">
        <v>22838015</v>
      </c>
      <c r="L497" s="489" t="s">
        <v>1098</v>
      </c>
      <c r="M497" s="882" t="s">
        <v>189</v>
      </c>
      <c r="N497" s="489" t="s">
        <v>1099</v>
      </c>
      <c r="O497" s="898" t="s">
        <v>62</v>
      </c>
      <c r="P497" s="917">
        <v>44926</v>
      </c>
      <c r="Q497" s="917">
        <v>44957</v>
      </c>
      <c r="R497" s="915">
        <v>30000</v>
      </c>
      <c r="S497" s="921">
        <v>30000</v>
      </c>
      <c r="T497" s="918"/>
      <c r="U497" s="918"/>
      <c r="V497" s="918"/>
      <c r="W497" s="981"/>
      <c r="X497" s="49"/>
      <c r="Y497" s="49"/>
      <c r="Z497" s="49"/>
      <c r="AA497" s="49"/>
    </row>
    <row r="498" spans="1:27" s="50" customFormat="1" ht="12.75" customHeight="1" x14ac:dyDescent="0.2">
      <c r="A498" s="85">
        <v>1719</v>
      </c>
      <c r="B498" s="963">
        <v>485</v>
      </c>
      <c r="C498" s="882">
        <v>20</v>
      </c>
      <c r="D498" s="882" t="s">
        <v>25</v>
      </c>
      <c r="E498" s="882">
        <v>4339</v>
      </c>
      <c r="F498" s="882">
        <v>5222</v>
      </c>
      <c r="G498" s="882" t="s">
        <v>25</v>
      </c>
      <c r="H498" s="882">
        <v>1719</v>
      </c>
      <c r="I498" s="882" t="s">
        <v>817</v>
      </c>
      <c r="J498" s="882">
        <v>309</v>
      </c>
      <c r="K498" s="711">
        <v>22679553</v>
      </c>
      <c r="L498" s="489" t="s">
        <v>1100</v>
      </c>
      <c r="M498" s="882" t="s">
        <v>1101</v>
      </c>
      <c r="N498" s="489" t="s">
        <v>1102</v>
      </c>
      <c r="O498" s="898" t="s">
        <v>62</v>
      </c>
      <c r="P498" s="917">
        <v>44926</v>
      </c>
      <c r="Q498" s="917">
        <v>44957</v>
      </c>
      <c r="R498" s="915">
        <v>50000</v>
      </c>
      <c r="S498" s="921">
        <v>50000</v>
      </c>
      <c r="T498" s="918"/>
      <c r="U498" s="918"/>
      <c r="V498" s="918"/>
      <c r="W498" s="981"/>
      <c r="X498" s="49"/>
      <c r="Y498" s="49"/>
      <c r="Z498" s="49"/>
      <c r="AA498" s="49"/>
    </row>
    <row r="499" spans="1:27" s="50" customFormat="1" ht="12.75" customHeight="1" x14ac:dyDescent="0.2">
      <c r="A499" s="85">
        <v>1719</v>
      </c>
      <c r="B499" s="963">
        <v>486</v>
      </c>
      <c r="C499" s="882">
        <v>20</v>
      </c>
      <c r="D499" s="882" t="s">
        <v>25</v>
      </c>
      <c r="E499" s="882">
        <v>4339</v>
      </c>
      <c r="F499" s="882">
        <v>5222</v>
      </c>
      <c r="G499" s="882" t="s">
        <v>25</v>
      </c>
      <c r="H499" s="882">
        <v>1719</v>
      </c>
      <c r="I499" s="882" t="s">
        <v>717</v>
      </c>
      <c r="J499" s="882">
        <v>404</v>
      </c>
      <c r="K499" s="711">
        <v>8153761</v>
      </c>
      <c r="L499" s="489" t="s">
        <v>1103</v>
      </c>
      <c r="M499" s="882" t="s">
        <v>74</v>
      </c>
      <c r="N499" s="489" t="s">
        <v>1104</v>
      </c>
      <c r="O499" s="898" t="s">
        <v>62</v>
      </c>
      <c r="P499" s="917">
        <v>44926</v>
      </c>
      <c r="Q499" s="917">
        <v>44957</v>
      </c>
      <c r="R499" s="915">
        <v>30000</v>
      </c>
      <c r="S499" s="921">
        <v>30000</v>
      </c>
      <c r="T499" s="918"/>
      <c r="U499" s="918"/>
      <c r="V499" s="918"/>
      <c r="W499" s="981"/>
      <c r="X499" s="49"/>
      <c r="Y499" s="49"/>
      <c r="Z499" s="49"/>
      <c r="AA499" s="49"/>
    </row>
    <row r="500" spans="1:27" s="50" customFormat="1" ht="12.75" customHeight="1" x14ac:dyDescent="0.2">
      <c r="A500" s="85">
        <v>1719</v>
      </c>
      <c r="B500" s="963">
        <v>487</v>
      </c>
      <c r="C500" s="882">
        <v>20</v>
      </c>
      <c r="D500" s="882" t="s">
        <v>25</v>
      </c>
      <c r="E500" s="882">
        <v>4339</v>
      </c>
      <c r="F500" s="882">
        <v>5222</v>
      </c>
      <c r="G500" s="882" t="s">
        <v>25</v>
      </c>
      <c r="H500" s="882">
        <v>1719</v>
      </c>
      <c r="I500" s="882" t="s">
        <v>717</v>
      </c>
      <c r="J500" s="882">
        <v>407</v>
      </c>
      <c r="K500" s="711">
        <v>10680993</v>
      </c>
      <c r="L500" s="489" t="s">
        <v>1105</v>
      </c>
      <c r="M500" s="882" t="s">
        <v>737</v>
      </c>
      <c r="N500" s="489" t="s">
        <v>1106</v>
      </c>
      <c r="O500" s="898" t="s">
        <v>62</v>
      </c>
      <c r="P500" s="917">
        <v>44926</v>
      </c>
      <c r="Q500" s="917">
        <v>44957</v>
      </c>
      <c r="R500" s="915">
        <v>30000</v>
      </c>
      <c r="S500" s="921">
        <v>15925</v>
      </c>
      <c r="T500" s="921">
        <v>14075</v>
      </c>
      <c r="U500" s="921"/>
      <c r="V500" s="921">
        <v>14075</v>
      </c>
      <c r="W500" s="982"/>
      <c r="X500" s="49"/>
      <c r="Y500" s="49"/>
      <c r="Z500" s="49"/>
      <c r="AA500" s="49"/>
    </row>
    <row r="501" spans="1:27" s="50" customFormat="1" ht="25.5" customHeight="1" x14ac:dyDescent="0.2">
      <c r="A501" s="85">
        <v>1719</v>
      </c>
      <c r="B501" s="963">
        <v>488</v>
      </c>
      <c r="C501" s="882">
        <v>20</v>
      </c>
      <c r="D501" s="882" t="s">
        <v>25</v>
      </c>
      <c r="E501" s="882">
        <v>4339</v>
      </c>
      <c r="F501" s="882">
        <v>5222</v>
      </c>
      <c r="G501" s="882" t="s">
        <v>25</v>
      </c>
      <c r="H501" s="882">
        <v>1719</v>
      </c>
      <c r="I501" s="882" t="s">
        <v>717</v>
      </c>
      <c r="J501" s="882">
        <v>308</v>
      </c>
      <c r="K501" s="711">
        <v>4628845</v>
      </c>
      <c r="L501" s="489" t="s">
        <v>1107</v>
      </c>
      <c r="M501" s="882" t="s">
        <v>951</v>
      </c>
      <c r="N501" s="489" t="s">
        <v>1108</v>
      </c>
      <c r="O501" s="898" t="s">
        <v>62</v>
      </c>
      <c r="P501" s="917">
        <v>44926</v>
      </c>
      <c r="Q501" s="917">
        <v>44957</v>
      </c>
      <c r="R501" s="915">
        <v>30000</v>
      </c>
      <c r="S501" s="921">
        <v>30000</v>
      </c>
      <c r="T501" s="918"/>
      <c r="U501" s="918"/>
      <c r="V501" s="918"/>
      <c r="W501" s="981"/>
      <c r="X501" s="49"/>
      <c r="Y501" s="49"/>
      <c r="Z501" s="49"/>
      <c r="AA501" s="49"/>
    </row>
    <row r="502" spans="1:27" s="50" customFormat="1" ht="25.5" customHeight="1" x14ac:dyDescent="0.2">
      <c r="A502" s="85">
        <v>1719</v>
      </c>
      <c r="B502" s="963">
        <v>489</v>
      </c>
      <c r="C502" s="882">
        <v>20</v>
      </c>
      <c r="D502" s="882" t="s">
        <v>25</v>
      </c>
      <c r="E502" s="882">
        <v>4339</v>
      </c>
      <c r="F502" s="882">
        <v>5222</v>
      </c>
      <c r="G502" s="882" t="s">
        <v>25</v>
      </c>
      <c r="H502" s="882">
        <v>1719</v>
      </c>
      <c r="I502" s="882" t="s">
        <v>717</v>
      </c>
      <c r="J502" s="882">
        <v>308</v>
      </c>
      <c r="K502" s="711">
        <v>6129498</v>
      </c>
      <c r="L502" s="489" t="s">
        <v>1109</v>
      </c>
      <c r="M502" s="882" t="s">
        <v>1110</v>
      </c>
      <c r="N502" s="489" t="s">
        <v>1111</v>
      </c>
      <c r="O502" s="898" t="s">
        <v>62</v>
      </c>
      <c r="P502" s="917">
        <v>44926</v>
      </c>
      <c r="Q502" s="917">
        <v>44957</v>
      </c>
      <c r="R502" s="915">
        <v>50000</v>
      </c>
      <c r="S502" s="921">
        <v>50000</v>
      </c>
      <c r="T502" s="918"/>
      <c r="U502" s="918"/>
      <c r="V502" s="918"/>
      <c r="W502" s="981"/>
      <c r="X502" s="49"/>
      <c r="Y502" s="49"/>
      <c r="Z502" s="49"/>
      <c r="AA502" s="49"/>
    </row>
    <row r="503" spans="1:27" s="50" customFormat="1" ht="25.5" customHeight="1" x14ac:dyDescent="0.2">
      <c r="A503" s="85">
        <v>1719</v>
      </c>
      <c r="B503" s="963">
        <v>490</v>
      </c>
      <c r="C503" s="882">
        <v>20</v>
      </c>
      <c r="D503" s="882" t="s">
        <v>25</v>
      </c>
      <c r="E503" s="882">
        <v>4339</v>
      </c>
      <c r="F503" s="882">
        <v>5222</v>
      </c>
      <c r="G503" s="882" t="s">
        <v>25</v>
      </c>
      <c r="H503" s="882">
        <v>1719</v>
      </c>
      <c r="I503" s="882" t="s">
        <v>1083</v>
      </c>
      <c r="J503" s="882">
        <v>309</v>
      </c>
      <c r="K503" s="711">
        <v>65268229</v>
      </c>
      <c r="L503" s="489" t="s">
        <v>1112</v>
      </c>
      <c r="M503" s="882" t="s">
        <v>43</v>
      </c>
      <c r="N503" s="489" t="s">
        <v>1113</v>
      </c>
      <c r="O503" s="898" t="s">
        <v>62</v>
      </c>
      <c r="P503" s="917">
        <v>44926</v>
      </c>
      <c r="Q503" s="917">
        <v>44957</v>
      </c>
      <c r="R503" s="915">
        <v>30000</v>
      </c>
      <c r="S503" s="921">
        <v>30000</v>
      </c>
      <c r="T503" s="918"/>
      <c r="U503" s="918"/>
      <c r="V503" s="918"/>
      <c r="W503" s="981"/>
      <c r="X503" s="49"/>
      <c r="Y503" s="49"/>
      <c r="Z503" s="49"/>
      <c r="AA503" s="49"/>
    </row>
    <row r="504" spans="1:27" s="50" customFormat="1" ht="12.75" customHeight="1" x14ac:dyDescent="0.2">
      <c r="A504" s="85">
        <v>1719</v>
      </c>
      <c r="B504" s="963">
        <v>491</v>
      </c>
      <c r="C504" s="882">
        <v>20</v>
      </c>
      <c r="D504" s="882" t="s">
        <v>25</v>
      </c>
      <c r="E504" s="882">
        <v>4339</v>
      </c>
      <c r="F504" s="882">
        <v>5222</v>
      </c>
      <c r="G504" s="882" t="s">
        <v>25</v>
      </c>
      <c r="H504" s="882">
        <v>1719</v>
      </c>
      <c r="I504" s="882" t="s">
        <v>1083</v>
      </c>
      <c r="J504" s="882">
        <v>605</v>
      </c>
      <c r="K504" s="711">
        <v>65840968</v>
      </c>
      <c r="L504" s="489" t="s">
        <v>1114</v>
      </c>
      <c r="M504" s="882" t="s">
        <v>1115</v>
      </c>
      <c r="N504" s="489" t="s">
        <v>1116</v>
      </c>
      <c r="O504" s="898" t="s">
        <v>62</v>
      </c>
      <c r="P504" s="917">
        <v>44926</v>
      </c>
      <c r="Q504" s="917">
        <v>44957</v>
      </c>
      <c r="R504" s="915">
        <v>50000</v>
      </c>
      <c r="S504" s="921">
        <v>50000</v>
      </c>
      <c r="T504" s="918"/>
      <c r="U504" s="918"/>
      <c r="V504" s="918"/>
      <c r="W504" s="981"/>
      <c r="X504" s="49"/>
      <c r="Y504" s="49"/>
      <c r="Z504" s="49"/>
      <c r="AA504" s="49"/>
    </row>
    <row r="505" spans="1:27" s="50" customFormat="1" ht="12.75" customHeight="1" x14ac:dyDescent="0.2">
      <c r="A505" s="85">
        <v>1719</v>
      </c>
      <c r="B505" s="963">
        <v>492</v>
      </c>
      <c r="C505" s="882">
        <v>20</v>
      </c>
      <c r="D505" s="882" t="s">
        <v>25</v>
      </c>
      <c r="E505" s="882">
        <v>4339</v>
      </c>
      <c r="F505" s="882">
        <v>5222</v>
      </c>
      <c r="G505" s="882" t="s">
        <v>25</v>
      </c>
      <c r="H505" s="882">
        <v>1719</v>
      </c>
      <c r="I505" s="882" t="s">
        <v>717</v>
      </c>
      <c r="J505" s="882">
        <v>518</v>
      </c>
      <c r="K505" s="711">
        <v>2903881</v>
      </c>
      <c r="L505" s="489" t="s">
        <v>1117</v>
      </c>
      <c r="M505" s="882" t="s">
        <v>89</v>
      </c>
      <c r="N505" s="489" t="s">
        <v>1118</v>
      </c>
      <c r="O505" s="898" t="s">
        <v>62</v>
      </c>
      <c r="P505" s="917">
        <v>44926</v>
      </c>
      <c r="Q505" s="917">
        <v>44957</v>
      </c>
      <c r="R505" s="915">
        <v>48000</v>
      </c>
      <c r="S505" s="921">
        <v>48000</v>
      </c>
      <c r="T505" s="918"/>
      <c r="U505" s="918"/>
      <c r="V505" s="918"/>
      <c r="W505" s="981"/>
      <c r="X505" s="49"/>
      <c r="Y505" s="49"/>
      <c r="Z505" s="49"/>
      <c r="AA505" s="49"/>
    </row>
    <row r="506" spans="1:27" s="50" customFormat="1" ht="12.75" customHeight="1" x14ac:dyDescent="0.2">
      <c r="A506" s="85">
        <v>1719</v>
      </c>
      <c r="B506" s="963">
        <v>493</v>
      </c>
      <c r="C506" s="882">
        <v>20</v>
      </c>
      <c r="D506" s="882" t="s">
        <v>25</v>
      </c>
      <c r="E506" s="882">
        <v>4339</v>
      </c>
      <c r="F506" s="882">
        <v>5222</v>
      </c>
      <c r="G506" s="882" t="s">
        <v>25</v>
      </c>
      <c r="H506" s="882">
        <v>1719</v>
      </c>
      <c r="I506" s="882" t="s">
        <v>717</v>
      </c>
      <c r="J506" s="882">
        <v>203</v>
      </c>
      <c r="K506" s="711">
        <v>4520688</v>
      </c>
      <c r="L506" s="489" t="s">
        <v>1119</v>
      </c>
      <c r="M506" s="882" t="s">
        <v>28</v>
      </c>
      <c r="N506" s="489" t="s">
        <v>1120</v>
      </c>
      <c r="O506" s="898" t="s">
        <v>62</v>
      </c>
      <c r="P506" s="917">
        <v>44926</v>
      </c>
      <c r="Q506" s="917">
        <v>44957</v>
      </c>
      <c r="R506" s="915">
        <v>48000</v>
      </c>
      <c r="S506" s="921">
        <v>48000</v>
      </c>
      <c r="T506" s="918"/>
      <c r="U506" s="918"/>
      <c r="V506" s="918"/>
      <c r="W506" s="981"/>
      <c r="X506" s="49"/>
      <c r="Y506" s="49"/>
      <c r="Z506" s="49"/>
      <c r="AA506" s="49"/>
    </row>
    <row r="507" spans="1:27" s="50" customFormat="1" ht="12.75" customHeight="1" x14ac:dyDescent="0.2">
      <c r="A507" s="85">
        <v>1719</v>
      </c>
      <c r="B507" s="963">
        <v>494</v>
      </c>
      <c r="C507" s="882">
        <v>20</v>
      </c>
      <c r="D507" s="882" t="s">
        <v>25</v>
      </c>
      <c r="E507" s="882">
        <v>4339</v>
      </c>
      <c r="F507" s="882">
        <v>5222</v>
      </c>
      <c r="G507" s="882" t="s">
        <v>25</v>
      </c>
      <c r="H507" s="882">
        <v>1719</v>
      </c>
      <c r="I507" s="882" t="s">
        <v>717</v>
      </c>
      <c r="J507" s="882">
        <v>321</v>
      </c>
      <c r="K507" s="711">
        <v>7742347</v>
      </c>
      <c r="L507" s="489" t="s">
        <v>1121</v>
      </c>
      <c r="M507" s="882" t="s">
        <v>1122</v>
      </c>
      <c r="N507" s="489" t="s">
        <v>1123</v>
      </c>
      <c r="O507" s="898" t="s">
        <v>62</v>
      </c>
      <c r="P507" s="917">
        <v>44926</v>
      </c>
      <c r="Q507" s="917">
        <v>44957</v>
      </c>
      <c r="R507" s="915">
        <v>30000</v>
      </c>
      <c r="S507" s="921">
        <v>30000</v>
      </c>
      <c r="T507" s="918"/>
      <c r="U507" s="918"/>
      <c r="V507" s="918"/>
      <c r="W507" s="981"/>
      <c r="X507" s="49"/>
      <c r="Y507" s="49"/>
      <c r="Z507" s="49"/>
      <c r="AA507" s="49"/>
    </row>
    <row r="508" spans="1:27" s="50" customFormat="1" ht="12.75" customHeight="1" x14ac:dyDescent="0.2">
      <c r="A508" s="85">
        <v>1719</v>
      </c>
      <c r="B508" s="963">
        <v>495</v>
      </c>
      <c r="C508" s="882">
        <v>20</v>
      </c>
      <c r="D508" s="882" t="s">
        <v>25</v>
      </c>
      <c r="E508" s="882">
        <v>4339</v>
      </c>
      <c r="F508" s="882">
        <v>5222</v>
      </c>
      <c r="G508" s="882" t="s">
        <v>25</v>
      </c>
      <c r="H508" s="882">
        <v>1719</v>
      </c>
      <c r="I508" s="882" t="s">
        <v>717</v>
      </c>
      <c r="J508" s="882">
        <v>407</v>
      </c>
      <c r="K508" s="711">
        <v>5701341</v>
      </c>
      <c r="L508" s="489" t="s">
        <v>1124</v>
      </c>
      <c r="M508" s="882" t="s">
        <v>1125</v>
      </c>
      <c r="N508" s="489" t="s">
        <v>1126</v>
      </c>
      <c r="O508" s="898" t="s">
        <v>62</v>
      </c>
      <c r="P508" s="917">
        <v>44926</v>
      </c>
      <c r="Q508" s="917">
        <v>44957</v>
      </c>
      <c r="R508" s="915">
        <v>30000</v>
      </c>
      <c r="S508" s="921">
        <v>30000</v>
      </c>
      <c r="T508" s="918"/>
      <c r="U508" s="918"/>
      <c r="V508" s="918"/>
      <c r="W508" s="981"/>
      <c r="X508" s="49"/>
      <c r="Y508" s="49"/>
      <c r="Z508" s="49"/>
      <c r="AA508" s="49"/>
    </row>
    <row r="509" spans="1:27" s="50" customFormat="1" ht="12.75" customHeight="1" x14ac:dyDescent="0.2">
      <c r="A509" s="85">
        <v>1719</v>
      </c>
      <c r="B509" s="963">
        <v>496</v>
      </c>
      <c r="C509" s="882">
        <v>20</v>
      </c>
      <c r="D509" s="882" t="s">
        <v>25</v>
      </c>
      <c r="E509" s="882">
        <v>4339</v>
      </c>
      <c r="F509" s="882">
        <v>5222</v>
      </c>
      <c r="G509" s="882" t="s">
        <v>25</v>
      </c>
      <c r="H509" s="882">
        <v>1719</v>
      </c>
      <c r="I509" s="882" t="s">
        <v>717</v>
      </c>
      <c r="J509" s="882">
        <v>619</v>
      </c>
      <c r="K509" s="711">
        <v>22905430</v>
      </c>
      <c r="L509" s="489" t="s">
        <v>1127</v>
      </c>
      <c r="M509" s="882" t="s">
        <v>1128</v>
      </c>
      <c r="N509" s="489" t="s">
        <v>1129</v>
      </c>
      <c r="O509" s="898" t="s">
        <v>62</v>
      </c>
      <c r="P509" s="917">
        <v>44926</v>
      </c>
      <c r="Q509" s="917">
        <v>44957</v>
      </c>
      <c r="R509" s="915">
        <v>50000</v>
      </c>
      <c r="S509" s="921">
        <v>50000</v>
      </c>
      <c r="T509" s="918"/>
      <c r="U509" s="918"/>
      <c r="V509" s="918"/>
      <c r="W509" s="981"/>
      <c r="X509" s="49"/>
      <c r="Y509" s="49"/>
      <c r="Z509" s="49"/>
      <c r="AA509" s="49"/>
    </row>
    <row r="510" spans="1:27" s="50" customFormat="1" ht="12.75" customHeight="1" x14ac:dyDescent="0.2">
      <c r="A510" s="85">
        <v>1719</v>
      </c>
      <c r="B510" s="963">
        <v>497</v>
      </c>
      <c r="C510" s="882">
        <v>20</v>
      </c>
      <c r="D510" s="882" t="s">
        <v>25</v>
      </c>
      <c r="E510" s="882">
        <v>4339</v>
      </c>
      <c r="F510" s="882">
        <v>5222</v>
      </c>
      <c r="G510" s="882" t="s">
        <v>25</v>
      </c>
      <c r="H510" s="882">
        <v>1719</v>
      </c>
      <c r="I510" s="882" t="s">
        <v>717</v>
      </c>
      <c r="J510" s="882">
        <v>101</v>
      </c>
      <c r="K510" s="711">
        <v>49463411</v>
      </c>
      <c r="L510" s="489" t="s">
        <v>1130</v>
      </c>
      <c r="M510" s="882" t="s">
        <v>189</v>
      </c>
      <c r="N510" s="489" t="s">
        <v>1131</v>
      </c>
      <c r="O510" s="898" t="s">
        <v>62</v>
      </c>
      <c r="P510" s="917">
        <v>44926</v>
      </c>
      <c r="Q510" s="917">
        <v>44957</v>
      </c>
      <c r="R510" s="915">
        <v>45000</v>
      </c>
      <c r="S510" s="921">
        <v>45000</v>
      </c>
      <c r="T510" s="918"/>
      <c r="U510" s="918"/>
      <c r="V510" s="918"/>
      <c r="W510" s="981"/>
      <c r="X510" s="49"/>
      <c r="Y510" s="49"/>
      <c r="Z510" s="49"/>
      <c r="AA510" s="49"/>
    </row>
    <row r="511" spans="1:27" s="50" customFormat="1" ht="12.75" customHeight="1" x14ac:dyDescent="0.2">
      <c r="A511" s="85">
        <v>1719</v>
      </c>
      <c r="B511" s="963">
        <v>498</v>
      </c>
      <c r="C511" s="882">
        <v>20</v>
      </c>
      <c r="D511" s="882" t="s">
        <v>25</v>
      </c>
      <c r="E511" s="882">
        <v>4339</v>
      </c>
      <c r="F511" s="882">
        <v>5222</v>
      </c>
      <c r="G511" s="882" t="s">
        <v>25</v>
      </c>
      <c r="H511" s="882">
        <v>1719</v>
      </c>
      <c r="I511" s="882" t="s">
        <v>717</v>
      </c>
      <c r="J511" s="882">
        <v>615</v>
      </c>
      <c r="K511" s="711">
        <v>22664904</v>
      </c>
      <c r="L511" s="489" t="s">
        <v>1132</v>
      </c>
      <c r="M511" s="882" t="s">
        <v>1133</v>
      </c>
      <c r="N511" s="489" t="s">
        <v>1134</v>
      </c>
      <c r="O511" s="898" t="s">
        <v>62</v>
      </c>
      <c r="P511" s="917">
        <v>44926</v>
      </c>
      <c r="Q511" s="917">
        <v>44957</v>
      </c>
      <c r="R511" s="915">
        <v>43000</v>
      </c>
      <c r="S511" s="921">
        <v>39621.58</v>
      </c>
      <c r="T511" s="921">
        <v>3378.42</v>
      </c>
      <c r="U511" s="918"/>
      <c r="V511" s="921">
        <v>3378.42</v>
      </c>
      <c r="W511" s="981"/>
      <c r="X511" s="49"/>
      <c r="Y511" s="49"/>
      <c r="Z511" s="49"/>
      <c r="AA511" s="49"/>
    </row>
    <row r="512" spans="1:27" s="50" customFormat="1" ht="12.75" customHeight="1" x14ac:dyDescent="0.2">
      <c r="A512" s="85">
        <v>1719</v>
      </c>
      <c r="B512" s="963">
        <v>499</v>
      </c>
      <c r="C512" s="882">
        <v>20</v>
      </c>
      <c r="D512" s="882" t="s">
        <v>25</v>
      </c>
      <c r="E512" s="882">
        <v>4339</v>
      </c>
      <c r="F512" s="882">
        <v>5222</v>
      </c>
      <c r="G512" s="882" t="s">
        <v>25</v>
      </c>
      <c r="H512" s="882">
        <v>1719</v>
      </c>
      <c r="I512" s="882" t="s">
        <v>717</v>
      </c>
      <c r="J512" s="882">
        <v>102</v>
      </c>
      <c r="K512" s="711">
        <v>26574136</v>
      </c>
      <c r="L512" s="489" t="s">
        <v>1135</v>
      </c>
      <c r="M512" s="882" t="s">
        <v>1136</v>
      </c>
      <c r="N512" s="489" t="s">
        <v>1137</v>
      </c>
      <c r="O512" s="898" t="s">
        <v>62</v>
      </c>
      <c r="P512" s="917">
        <v>44926</v>
      </c>
      <c r="Q512" s="917">
        <v>44957</v>
      </c>
      <c r="R512" s="915">
        <v>30000</v>
      </c>
      <c r="S512" s="921">
        <v>30000</v>
      </c>
      <c r="T512" s="918"/>
      <c r="U512" s="918"/>
      <c r="V512" s="918"/>
      <c r="W512" s="981"/>
      <c r="X512" s="49"/>
      <c r="Y512" s="49"/>
      <c r="Z512" s="49"/>
      <c r="AA512" s="49"/>
    </row>
    <row r="513" spans="1:27" s="50" customFormat="1" ht="12.75" customHeight="1" x14ac:dyDescent="0.2">
      <c r="A513" s="85">
        <v>1719</v>
      </c>
      <c r="B513" s="963">
        <v>500</v>
      </c>
      <c r="C513" s="882">
        <v>20</v>
      </c>
      <c r="D513" s="882" t="s">
        <v>25</v>
      </c>
      <c r="E513" s="882">
        <v>4339</v>
      </c>
      <c r="F513" s="882">
        <v>5222</v>
      </c>
      <c r="G513" s="882" t="s">
        <v>25</v>
      </c>
      <c r="H513" s="882">
        <v>1719</v>
      </c>
      <c r="I513" s="882" t="s">
        <v>717</v>
      </c>
      <c r="J513" s="882">
        <v>203</v>
      </c>
      <c r="K513" s="711">
        <v>8031584</v>
      </c>
      <c r="L513" s="489" t="s">
        <v>1138</v>
      </c>
      <c r="M513" s="882" t="s">
        <v>28</v>
      </c>
      <c r="N513" s="489" t="s">
        <v>1139</v>
      </c>
      <c r="O513" s="898" t="s">
        <v>62</v>
      </c>
      <c r="P513" s="917">
        <v>44926</v>
      </c>
      <c r="Q513" s="917">
        <v>44957</v>
      </c>
      <c r="R513" s="915">
        <v>50000</v>
      </c>
      <c r="S513" s="921">
        <v>50000</v>
      </c>
      <c r="T513" s="918"/>
      <c r="U513" s="918"/>
      <c r="V513" s="918"/>
      <c r="W513" s="981"/>
      <c r="X513" s="49"/>
      <c r="Y513" s="49"/>
      <c r="Z513" s="49"/>
      <c r="AA513" s="49"/>
    </row>
    <row r="514" spans="1:27" s="50" customFormat="1" ht="12.75" customHeight="1" x14ac:dyDescent="0.2">
      <c r="A514" s="85">
        <v>1719</v>
      </c>
      <c r="B514" s="963">
        <v>501</v>
      </c>
      <c r="C514" s="882">
        <v>20</v>
      </c>
      <c r="D514" s="882" t="s">
        <v>25</v>
      </c>
      <c r="E514" s="882">
        <v>4339</v>
      </c>
      <c r="F514" s="882">
        <v>5222</v>
      </c>
      <c r="G514" s="882" t="s">
        <v>25</v>
      </c>
      <c r="H514" s="882">
        <v>1719</v>
      </c>
      <c r="I514" s="882" t="s">
        <v>717</v>
      </c>
      <c r="J514" s="882">
        <v>314</v>
      </c>
      <c r="K514" s="711">
        <v>22896210</v>
      </c>
      <c r="L514" s="489" t="s">
        <v>1140</v>
      </c>
      <c r="M514" s="882" t="s">
        <v>932</v>
      </c>
      <c r="N514" s="489" t="s">
        <v>1141</v>
      </c>
      <c r="O514" s="898" t="s">
        <v>62</v>
      </c>
      <c r="P514" s="917">
        <v>44926</v>
      </c>
      <c r="Q514" s="917">
        <v>44957</v>
      </c>
      <c r="R514" s="915">
        <v>50000</v>
      </c>
      <c r="S514" s="921">
        <v>50000</v>
      </c>
      <c r="T514" s="918"/>
      <c r="U514" s="918"/>
      <c r="V514" s="918"/>
      <c r="W514" s="981"/>
      <c r="X514" s="49"/>
      <c r="Y514" s="49"/>
      <c r="Z514" s="49"/>
      <c r="AA514" s="49"/>
    </row>
    <row r="515" spans="1:27" s="50" customFormat="1" ht="12.75" customHeight="1" x14ac:dyDescent="0.2">
      <c r="A515" s="85">
        <v>1719</v>
      </c>
      <c r="B515" s="963">
        <v>502</v>
      </c>
      <c r="C515" s="882">
        <v>20</v>
      </c>
      <c r="D515" s="882" t="s">
        <v>25</v>
      </c>
      <c r="E515" s="882">
        <v>4339</v>
      </c>
      <c r="F515" s="882">
        <v>5222</v>
      </c>
      <c r="G515" s="882" t="s">
        <v>25</v>
      </c>
      <c r="H515" s="882">
        <v>1719</v>
      </c>
      <c r="I515" s="882" t="s">
        <v>717</v>
      </c>
      <c r="J515" s="882">
        <v>720</v>
      </c>
      <c r="K515" s="711">
        <v>70260214</v>
      </c>
      <c r="L515" s="489" t="s">
        <v>1002</v>
      </c>
      <c r="M515" s="882" t="s">
        <v>157</v>
      </c>
      <c r="N515" s="489" t="s">
        <v>1142</v>
      </c>
      <c r="O515" s="898" t="s">
        <v>62</v>
      </c>
      <c r="P515" s="917">
        <v>44926</v>
      </c>
      <c r="Q515" s="917">
        <v>44957</v>
      </c>
      <c r="R515" s="915">
        <v>50000</v>
      </c>
      <c r="S515" s="921">
        <v>50000</v>
      </c>
      <c r="T515" s="918"/>
      <c r="U515" s="918"/>
      <c r="V515" s="918"/>
      <c r="W515" s="981"/>
      <c r="X515" s="49"/>
      <c r="Y515" s="49"/>
      <c r="Z515" s="49"/>
      <c r="AA515" s="49"/>
    </row>
    <row r="516" spans="1:27" s="50" customFormat="1" ht="12.75" customHeight="1" x14ac:dyDescent="0.2">
      <c r="A516" s="85">
        <v>1719</v>
      </c>
      <c r="B516" s="963">
        <v>503</v>
      </c>
      <c r="C516" s="882">
        <v>20</v>
      </c>
      <c r="D516" s="882" t="s">
        <v>25</v>
      </c>
      <c r="E516" s="882">
        <v>4339</v>
      </c>
      <c r="F516" s="882">
        <v>5222</v>
      </c>
      <c r="G516" s="882" t="s">
        <v>25</v>
      </c>
      <c r="H516" s="882">
        <v>1719</v>
      </c>
      <c r="I516" s="882" t="s">
        <v>717</v>
      </c>
      <c r="J516" s="882">
        <v>203</v>
      </c>
      <c r="K516" s="711">
        <v>65765338</v>
      </c>
      <c r="L516" s="489" t="s">
        <v>1143</v>
      </c>
      <c r="M516" s="882" t="s">
        <v>28</v>
      </c>
      <c r="N516" s="489" t="s">
        <v>1144</v>
      </c>
      <c r="O516" s="898" t="s">
        <v>62</v>
      </c>
      <c r="P516" s="917">
        <v>44926</v>
      </c>
      <c r="Q516" s="917">
        <v>44957</v>
      </c>
      <c r="R516" s="915">
        <v>50000</v>
      </c>
      <c r="S516" s="921">
        <v>50000</v>
      </c>
      <c r="T516" s="918"/>
      <c r="U516" s="918"/>
      <c r="V516" s="918"/>
      <c r="W516" s="981"/>
      <c r="X516" s="49"/>
      <c r="Y516" s="49"/>
      <c r="Z516" s="49"/>
      <c r="AA516" s="49"/>
    </row>
    <row r="517" spans="1:27" s="50" customFormat="1" ht="12.75" customHeight="1" x14ac:dyDescent="0.2">
      <c r="A517" s="85">
        <v>1719</v>
      </c>
      <c r="B517" s="963">
        <v>504</v>
      </c>
      <c r="C517" s="882">
        <v>20</v>
      </c>
      <c r="D517" s="882" t="s">
        <v>25</v>
      </c>
      <c r="E517" s="882">
        <v>4339</v>
      </c>
      <c r="F517" s="882">
        <v>5222</v>
      </c>
      <c r="G517" s="882" t="s">
        <v>25</v>
      </c>
      <c r="H517" s="882">
        <v>1719</v>
      </c>
      <c r="I517" s="882" t="s">
        <v>717</v>
      </c>
      <c r="J517" s="882">
        <v>102</v>
      </c>
      <c r="K517" s="711">
        <v>22905138</v>
      </c>
      <c r="L517" s="489" t="s">
        <v>1145</v>
      </c>
      <c r="M517" s="882" t="s">
        <v>1146</v>
      </c>
      <c r="N517" s="489" t="s">
        <v>1147</v>
      </c>
      <c r="O517" s="898" t="s">
        <v>62</v>
      </c>
      <c r="P517" s="917">
        <v>44926</v>
      </c>
      <c r="Q517" s="917">
        <v>44957</v>
      </c>
      <c r="R517" s="915">
        <v>50000</v>
      </c>
      <c r="S517" s="921">
        <v>50000</v>
      </c>
      <c r="T517" s="918"/>
      <c r="U517" s="918"/>
      <c r="V517" s="918"/>
      <c r="W517" s="981"/>
      <c r="X517" s="49"/>
      <c r="Y517" s="49"/>
      <c r="Z517" s="49"/>
      <c r="AA517" s="49"/>
    </row>
    <row r="518" spans="1:27" s="50" customFormat="1" ht="12.75" customHeight="1" x14ac:dyDescent="0.2">
      <c r="A518" s="85">
        <v>1719</v>
      </c>
      <c r="B518" s="963">
        <v>505</v>
      </c>
      <c r="C518" s="882">
        <v>20</v>
      </c>
      <c r="D518" s="882" t="s">
        <v>25</v>
      </c>
      <c r="E518" s="882">
        <v>4339</v>
      </c>
      <c r="F518" s="882">
        <v>5222</v>
      </c>
      <c r="G518" s="882" t="s">
        <v>25</v>
      </c>
      <c r="H518" s="882">
        <v>1719</v>
      </c>
      <c r="I518" s="882" t="s">
        <v>717</v>
      </c>
      <c r="J518" s="882">
        <v>321</v>
      </c>
      <c r="K518" s="711">
        <v>22731610</v>
      </c>
      <c r="L518" s="489" t="s">
        <v>1148</v>
      </c>
      <c r="M518" s="882" t="s">
        <v>1149</v>
      </c>
      <c r="N518" s="489" t="s">
        <v>1150</v>
      </c>
      <c r="O518" s="898" t="s">
        <v>62</v>
      </c>
      <c r="P518" s="917">
        <v>44926</v>
      </c>
      <c r="Q518" s="917">
        <v>44957</v>
      </c>
      <c r="R518" s="915">
        <v>50000</v>
      </c>
      <c r="S518" s="921">
        <v>50000</v>
      </c>
      <c r="T518" s="918"/>
      <c r="U518" s="918"/>
      <c r="V518" s="918"/>
      <c r="W518" s="981"/>
      <c r="X518" s="49"/>
      <c r="Y518" s="49"/>
      <c r="Z518" s="49"/>
      <c r="AA518" s="49"/>
    </row>
    <row r="519" spans="1:27" s="50" customFormat="1" ht="12.75" customHeight="1" x14ac:dyDescent="0.2">
      <c r="A519" s="85">
        <v>1719</v>
      </c>
      <c r="B519" s="963">
        <v>506</v>
      </c>
      <c r="C519" s="882">
        <v>20</v>
      </c>
      <c r="D519" s="882" t="s">
        <v>25</v>
      </c>
      <c r="E519" s="882">
        <v>4339</v>
      </c>
      <c r="F519" s="882">
        <v>5222</v>
      </c>
      <c r="G519" s="882" t="s">
        <v>25</v>
      </c>
      <c r="H519" s="882">
        <v>1719</v>
      </c>
      <c r="I519" s="882" t="s">
        <v>717</v>
      </c>
      <c r="J519" s="882">
        <v>518</v>
      </c>
      <c r="K519" s="711">
        <v>22723803</v>
      </c>
      <c r="L519" s="489" t="s">
        <v>1151</v>
      </c>
      <c r="M519" s="882" t="s">
        <v>1152</v>
      </c>
      <c r="N519" s="489" t="s">
        <v>1153</v>
      </c>
      <c r="O519" s="898" t="s">
        <v>62</v>
      </c>
      <c r="P519" s="917">
        <v>44926</v>
      </c>
      <c r="Q519" s="917">
        <v>44957</v>
      </c>
      <c r="R519" s="915">
        <v>50000</v>
      </c>
      <c r="S519" s="921">
        <v>50000</v>
      </c>
      <c r="T519" s="918"/>
      <c r="U519" s="918"/>
      <c r="V519" s="918"/>
      <c r="W519" s="981"/>
      <c r="X519" s="49"/>
      <c r="Y519" s="49"/>
      <c r="Z519" s="49"/>
      <c r="AA519" s="49"/>
    </row>
    <row r="520" spans="1:27" s="50" customFormat="1" ht="25.5" customHeight="1" x14ac:dyDescent="0.2">
      <c r="A520" s="85">
        <v>1719</v>
      </c>
      <c r="B520" s="963">
        <v>507</v>
      </c>
      <c r="C520" s="882">
        <v>20</v>
      </c>
      <c r="D520" s="882" t="s">
        <v>25</v>
      </c>
      <c r="E520" s="882">
        <v>4339</v>
      </c>
      <c r="F520" s="882">
        <v>5222</v>
      </c>
      <c r="G520" s="882" t="s">
        <v>25</v>
      </c>
      <c r="H520" s="882">
        <v>1719</v>
      </c>
      <c r="I520" s="882" t="s">
        <v>717</v>
      </c>
      <c r="J520" s="882">
        <v>317</v>
      </c>
      <c r="K520" s="711">
        <v>26659042</v>
      </c>
      <c r="L520" s="489" t="s">
        <v>1154</v>
      </c>
      <c r="M520" s="882" t="s">
        <v>1049</v>
      </c>
      <c r="N520" s="489" t="s">
        <v>1155</v>
      </c>
      <c r="O520" s="898" t="s">
        <v>62</v>
      </c>
      <c r="P520" s="917">
        <v>44926</v>
      </c>
      <c r="Q520" s="917">
        <v>44957</v>
      </c>
      <c r="R520" s="915">
        <v>50000</v>
      </c>
      <c r="S520" s="921">
        <v>50000</v>
      </c>
      <c r="T520" s="918"/>
      <c r="U520" s="918"/>
      <c r="V520" s="918"/>
      <c r="W520" s="981"/>
      <c r="X520" s="49"/>
      <c r="Y520" s="49"/>
      <c r="Z520" s="49"/>
      <c r="AA520" s="49"/>
    </row>
    <row r="521" spans="1:27" s="50" customFormat="1" ht="12.75" customHeight="1" x14ac:dyDescent="0.2">
      <c r="A521" s="85">
        <v>1719</v>
      </c>
      <c r="B521" s="963">
        <v>508</v>
      </c>
      <c r="C521" s="882">
        <v>20</v>
      </c>
      <c r="D521" s="882" t="s">
        <v>25</v>
      </c>
      <c r="E521" s="882">
        <v>4339</v>
      </c>
      <c r="F521" s="882">
        <v>5222</v>
      </c>
      <c r="G521" s="882" t="s">
        <v>25</v>
      </c>
      <c r="H521" s="882">
        <v>1719</v>
      </c>
      <c r="I521" s="882" t="s">
        <v>717</v>
      </c>
      <c r="J521" s="882">
        <v>203</v>
      </c>
      <c r="K521" s="711">
        <v>2146070</v>
      </c>
      <c r="L521" s="489" t="s">
        <v>1156</v>
      </c>
      <c r="M521" s="882" t="s">
        <v>28</v>
      </c>
      <c r="N521" s="489" t="s">
        <v>1157</v>
      </c>
      <c r="O521" s="898" t="s">
        <v>62</v>
      </c>
      <c r="P521" s="917">
        <v>44926</v>
      </c>
      <c r="Q521" s="917">
        <v>44957</v>
      </c>
      <c r="R521" s="915">
        <v>48000</v>
      </c>
      <c r="S521" s="921">
        <v>48000</v>
      </c>
      <c r="T521" s="918"/>
      <c r="U521" s="918"/>
      <c r="V521" s="918"/>
      <c r="W521" s="981"/>
      <c r="X521" s="49"/>
      <c r="Y521" s="49"/>
      <c r="Z521" s="49"/>
      <c r="AA521" s="49"/>
    </row>
    <row r="522" spans="1:27" s="50" customFormat="1" ht="25.5" customHeight="1" x14ac:dyDescent="0.2">
      <c r="A522" s="85">
        <v>1719</v>
      </c>
      <c r="B522" s="963">
        <v>509</v>
      </c>
      <c r="C522" s="882">
        <v>20</v>
      </c>
      <c r="D522" s="882" t="s">
        <v>25</v>
      </c>
      <c r="E522" s="882">
        <v>4339</v>
      </c>
      <c r="F522" s="882">
        <v>5222</v>
      </c>
      <c r="G522" s="882" t="s">
        <v>25</v>
      </c>
      <c r="H522" s="882">
        <v>1719</v>
      </c>
      <c r="I522" s="882" t="s">
        <v>1083</v>
      </c>
      <c r="J522" s="882">
        <v>316</v>
      </c>
      <c r="K522" s="711">
        <v>65265599</v>
      </c>
      <c r="L522" s="489" t="s">
        <v>1158</v>
      </c>
      <c r="M522" s="882" t="s">
        <v>581</v>
      </c>
      <c r="N522" s="489" t="s">
        <v>1159</v>
      </c>
      <c r="O522" s="898" t="s">
        <v>62</v>
      </c>
      <c r="P522" s="917">
        <v>44926</v>
      </c>
      <c r="Q522" s="917">
        <v>44957</v>
      </c>
      <c r="R522" s="915">
        <v>30000</v>
      </c>
      <c r="S522" s="921">
        <v>30000</v>
      </c>
      <c r="T522" s="918"/>
      <c r="U522" s="918"/>
      <c r="V522" s="918"/>
      <c r="W522" s="981"/>
      <c r="X522" s="49"/>
      <c r="Y522" s="49"/>
      <c r="Z522" s="49"/>
      <c r="AA522" s="49"/>
    </row>
    <row r="523" spans="1:27" s="50" customFormat="1" ht="12.75" customHeight="1" x14ac:dyDescent="0.2">
      <c r="A523" s="85">
        <v>1719</v>
      </c>
      <c r="B523" s="963">
        <v>510</v>
      </c>
      <c r="C523" s="882">
        <v>20</v>
      </c>
      <c r="D523" s="882" t="s">
        <v>25</v>
      </c>
      <c r="E523" s="882">
        <v>4339</v>
      </c>
      <c r="F523" s="882">
        <v>5222</v>
      </c>
      <c r="G523" s="882" t="s">
        <v>25</v>
      </c>
      <c r="H523" s="882">
        <v>1719</v>
      </c>
      <c r="I523" s="882" t="s">
        <v>717</v>
      </c>
      <c r="J523" s="882">
        <v>999</v>
      </c>
      <c r="K523" s="711">
        <v>26545136</v>
      </c>
      <c r="L523" s="489" t="s">
        <v>1160</v>
      </c>
      <c r="M523" s="882" t="s">
        <v>32</v>
      </c>
      <c r="N523" s="489" t="s">
        <v>1161</v>
      </c>
      <c r="O523" s="898" t="s">
        <v>62</v>
      </c>
      <c r="P523" s="917">
        <v>44926</v>
      </c>
      <c r="Q523" s="917">
        <v>44957</v>
      </c>
      <c r="R523" s="915">
        <v>50000</v>
      </c>
      <c r="S523" s="921">
        <v>50000</v>
      </c>
      <c r="T523" s="918"/>
      <c r="U523" s="918"/>
      <c r="V523" s="918"/>
      <c r="W523" s="981"/>
      <c r="X523" s="49"/>
      <c r="Y523" s="49"/>
      <c r="Z523" s="49"/>
      <c r="AA523" s="49"/>
    </row>
    <row r="524" spans="1:27" s="50" customFormat="1" ht="12.75" customHeight="1" x14ac:dyDescent="0.2">
      <c r="A524" s="85">
        <v>1719</v>
      </c>
      <c r="B524" s="963">
        <v>511</v>
      </c>
      <c r="C524" s="882">
        <v>20</v>
      </c>
      <c r="D524" s="882" t="s">
        <v>25</v>
      </c>
      <c r="E524" s="882">
        <v>4339</v>
      </c>
      <c r="F524" s="882">
        <v>5222</v>
      </c>
      <c r="G524" s="882" t="s">
        <v>25</v>
      </c>
      <c r="H524" s="882">
        <v>1719</v>
      </c>
      <c r="I524" s="882" t="s">
        <v>717</v>
      </c>
      <c r="J524" s="882">
        <v>518</v>
      </c>
      <c r="K524" s="711">
        <v>3909930</v>
      </c>
      <c r="L524" s="489" t="s">
        <v>1162</v>
      </c>
      <c r="M524" s="882" t="s">
        <v>89</v>
      </c>
      <c r="N524" s="489" t="s">
        <v>1163</v>
      </c>
      <c r="O524" s="898" t="s">
        <v>62</v>
      </c>
      <c r="P524" s="917">
        <v>44926</v>
      </c>
      <c r="Q524" s="917">
        <v>44957</v>
      </c>
      <c r="R524" s="915">
        <v>30000</v>
      </c>
      <c r="S524" s="921">
        <v>30000</v>
      </c>
      <c r="T524" s="918"/>
      <c r="U524" s="918"/>
      <c r="V524" s="918"/>
      <c r="W524" s="981"/>
      <c r="X524" s="49"/>
      <c r="Y524" s="49"/>
      <c r="Z524" s="49"/>
      <c r="AA524" s="49"/>
    </row>
    <row r="525" spans="1:27" s="50" customFormat="1" ht="12.75" customHeight="1" x14ac:dyDescent="0.2">
      <c r="A525" s="85">
        <v>1719</v>
      </c>
      <c r="B525" s="963">
        <v>512</v>
      </c>
      <c r="C525" s="882">
        <v>20</v>
      </c>
      <c r="D525" s="882" t="s">
        <v>25</v>
      </c>
      <c r="E525" s="882">
        <v>4339</v>
      </c>
      <c r="F525" s="882">
        <v>5222</v>
      </c>
      <c r="G525" s="882" t="s">
        <v>25</v>
      </c>
      <c r="H525" s="882">
        <v>1719</v>
      </c>
      <c r="I525" s="882" t="s">
        <v>717</v>
      </c>
      <c r="J525" s="882">
        <v>720</v>
      </c>
      <c r="K525" s="711">
        <v>22690514</v>
      </c>
      <c r="L525" s="489" t="s">
        <v>1164</v>
      </c>
      <c r="M525" s="882" t="s">
        <v>1165</v>
      </c>
      <c r="N525" s="489" t="s">
        <v>1166</v>
      </c>
      <c r="O525" s="898" t="s">
        <v>62</v>
      </c>
      <c r="P525" s="917">
        <v>44926</v>
      </c>
      <c r="Q525" s="917">
        <v>44957</v>
      </c>
      <c r="R525" s="915">
        <v>30000</v>
      </c>
      <c r="S525" s="921">
        <v>30000</v>
      </c>
      <c r="T525" s="918"/>
      <c r="U525" s="918"/>
      <c r="V525" s="918"/>
      <c r="W525" s="981"/>
      <c r="X525" s="49"/>
      <c r="Y525" s="49"/>
      <c r="Z525" s="49"/>
      <c r="AA525" s="49"/>
    </row>
    <row r="526" spans="1:27" s="50" customFormat="1" ht="12.75" customHeight="1" x14ac:dyDescent="0.2">
      <c r="A526" s="85">
        <v>1719</v>
      </c>
      <c r="B526" s="963">
        <v>513</v>
      </c>
      <c r="C526" s="882">
        <v>20</v>
      </c>
      <c r="D526" s="882" t="s">
        <v>25</v>
      </c>
      <c r="E526" s="882">
        <v>4339</v>
      </c>
      <c r="F526" s="882">
        <v>5222</v>
      </c>
      <c r="G526" s="882" t="s">
        <v>25</v>
      </c>
      <c r="H526" s="882">
        <v>1719</v>
      </c>
      <c r="I526" s="882" t="s">
        <v>717</v>
      </c>
      <c r="J526" s="882">
        <v>605</v>
      </c>
      <c r="K526" s="711">
        <v>8152268</v>
      </c>
      <c r="L526" s="489" t="s">
        <v>1167</v>
      </c>
      <c r="M526" s="882" t="s">
        <v>969</v>
      </c>
      <c r="N526" s="489" t="s">
        <v>1168</v>
      </c>
      <c r="O526" s="898" t="s">
        <v>62</v>
      </c>
      <c r="P526" s="917">
        <v>44926</v>
      </c>
      <c r="Q526" s="917">
        <v>44957</v>
      </c>
      <c r="R526" s="915">
        <v>30000</v>
      </c>
      <c r="S526" s="921">
        <v>30000</v>
      </c>
      <c r="T526" s="918"/>
      <c r="U526" s="918"/>
      <c r="V526" s="918"/>
      <c r="W526" s="981"/>
      <c r="X526" s="49"/>
      <c r="Y526" s="49"/>
      <c r="Z526" s="49"/>
      <c r="AA526" s="49"/>
    </row>
    <row r="527" spans="1:27" s="50" customFormat="1" ht="12.75" customHeight="1" x14ac:dyDescent="0.2">
      <c r="A527" s="85">
        <v>1719</v>
      </c>
      <c r="B527" s="963">
        <v>514</v>
      </c>
      <c r="C527" s="882">
        <v>20</v>
      </c>
      <c r="D527" s="882" t="s">
        <v>25</v>
      </c>
      <c r="E527" s="882">
        <v>4339</v>
      </c>
      <c r="F527" s="882">
        <v>5222</v>
      </c>
      <c r="G527" s="882" t="s">
        <v>25</v>
      </c>
      <c r="H527" s="882">
        <v>1719</v>
      </c>
      <c r="I527" s="882" t="s">
        <v>717</v>
      </c>
      <c r="J527" s="882">
        <v>605</v>
      </c>
      <c r="K527" s="711">
        <v>22734678</v>
      </c>
      <c r="L527" s="489" t="s">
        <v>1169</v>
      </c>
      <c r="M527" s="882" t="s">
        <v>969</v>
      </c>
      <c r="N527" s="489" t="s">
        <v>1170</v>
      </c>
      <c r="O527" s="898" t="s">
        <v>62</v>
      </c>
      <c r="P527" s="917">
        <v>44926</v>
      </c>
      <c r="Q527" s="917">
        <v>44957</v>
      </c>
      <c r="R527" s="915">
        <v>30000</v>
      </c>
      <c r="S527" s="921">
        <v>30000</v>
      </c>
      <c r="T527" s="918"/>
      <c r="U527" s="918"/>
      <c r="V527" s="918"/>
      <c r="W527" s="981"/>
      <c r="X527" s="49"/>
      <c r="Y527" s="49"/>
      <c r="Z527" s="49"/>
      <c r="AA527" s="49"/>
    </row>
    <row r="528" spans="1:27" s="50" customFormat="1" ht="12.75" customHeight="1" x14ac:dyDescent="0.2">
      <c r="A528" s="85">
        <v>1719</v>
      </c>
      <c r="B528" s="963">
        <v>515</v>
      </c>
      <c r="C528" s="882">
        <v>20</v>
      </c>
      <c r="D528" s="882" t="s">
        <v>25</v>
      </c>
      <c r="E528" s="882">
        <v>4339</v>
      </c>
      <c r="F528" s="882">
        <v>5222</v>
      </c>
      <c r="G528" s="882" t="s">
        <v>25</v>
      </c>
      <c r="H528" s="882">
        <v>1719</v>
      </c>
      <c r="I528" s="882" t="s">
        <v>717</v>
      </c>
      <c r="J528" s="882">
        <v>203</v>
      </c>
      <c r="K528" s="711">
        <v>4256816</v>
      </c>
      <c r="L528" s="489" t="s">
        <v>1171</v>
      </c>
      <c r="M528" s="882" t="s">
        <v>28</v>
      </c>
      <c r="N528" s="489" t="s">
        <v>1172</v>
      </c>
      <c r="O528" s="898" t="s">
        <v>62</v>
      </c>
      <c r="P528" s="917">
        <v>44926</v>
      </c>
      <c r="Q528" s="917">
        <v>44957</v>
      </c>
      <c r="R528" s="915">
        <v>50000</v>
      </c>
      <c r="S528" s="921">
        <v>50000</v>
      </c>
      <c r="T528" s="918"/>
      <c r="U528" s="918"/>
      <c r="V528" s="918"/>
      <c r="W528" s="981"/>
      <c r="X528" s="49"/>
      <c r="Y528" s="49"/>
      <c r="Z528" s="49"/>
      <c r="AA528" s="49"/>
    </row>
    <row r="529" spans="1:27" s="50" customFormat="1" ht="12.75" customHeight="1" x14ac:dyDescent="0.2">
      <c r="A529" s="85">
        <v>1719</v>
      </c>
      <c r="B529" s="963">
        <v>516</v>
      </c>
      <c r="C529" s="882">
        <v>20</v>
      </c>
      <c r="D529" s="882" t="s">
        <v>25</v>
      </c>
      <c r="E529" s="882">
        <v>4339</v>
      </c>
      <c r="F529" s="882">
        <v>5222</v>
      </c>
      <c r="G529" s="882" t="s">
        <v>25</v>
      </c>
      <c r="H529" s="882">
        <v>1719</v>
      </c>
      <c r="I529" s="882" t="s">
        <v>717</v>
      </c>
      <c r="J529" s="882">
        <v>317</v>
      </c>
      <c r="K529" s="711">
        <v>22842756</v>
      </c>
      <c r="L529" s="489" t="s">
        <v>1173</v>
      </c>
      <c r="M529" s="882" t="s">
        <v>1174</v>
      </c>
      <c r="N529" s="489" t="s">
        <v>1175</v>
      </c>
      <c r="O529" s="898" t="s">
        <v>62</v>
      </c>
      <c r="P529" s="917">
        <v>44926</v>
      </c>
      <c r="Q529" s="917">
        <v>44957</v>
      </c>
      <c r="R529" s="915">
        <v>30000</v>
      </c>
      <c r="S529" s="921">
        <v>30000</v>
      </c>
      <c r="T529" s="918"/>
      <c r="U529" s="918"/>
      <c r="V529" s="918"/>
      <c r="W529" s="981"/>
      <c r="X529" s="49"/>
      <c r="Y529" s="49"/>
      <c r="Z529" s="49"/>
      <c r="AA529" s="49"/>
    </row>
    <row r="530" spans="1:27" s="50" customFormat="1" ht="12.75" customHeight="1" x14ac:dyDescent="0.2">
      <c r="A530" s="85">
        <v>1719</v>
      </c>
      <c r="B530" s="963">
        <v>517</v>
      </c>
      <c r="C530" s="882">
        <v>20</v>
      </c>
      <c r="D530" s="882" t="s">
        <v>25</v>
      </c>
      <c r="E530" s="882">
        <v>4339</v>
      </c>
      <c r="F530" s="882">
        <v>5222</v>
      </c>
      <c r="G530" s="882" t="s">
        <v>25</v>
      </c>
      <c r="H530" s="882">
        <v>1719</v>
      </c>
      <c r="I530" s="882" t="s">
        <v>717</v>
      </c>
      <c r="J530" s="882">
        <v>321</v>
      </c>
      <c r="K530" s="711">
        <v>4461444</v>
      </c>
      <c r="L530" s="489" t="s">
        <v>1176</v>
      </c>
      <c r="M530" s="882" t="s">
        <v>1177</v>
      </c>
      <c r="N530" s="489" t="s">
        <v>1178</v>
      </c>
      <c r="O530" s="898" t="s">
        <v>62</v>
      </c>
      <c r="P530" s="917">
        <v>44926</v>
      </c>
      <c r="Q530" s="917">
        <v>44957</v>
      </c>
      <c r="R530" s="915">
        <v>50000</v>
      </c>
      <c r="S530" s="921">
        <v>50000</v>
      </c>
      <c r="T530" s="918"/>
      <c r="U530" s="918"/>
      <c r="V530" s="918"/>
      <c r="W530" s="981"/>
      <c r="X530" s="49"/>
      <c r="Y530" s="49"/>
      <c r="Z530" s="49"/>
      <c r="AA530" s="49"/>
    </row>
    <row r="531" spans="1:27" s="50" customFormat="1" ht="25.5" customHeight="1" x14ac:dyDescent="0.2">
      <c r="A531" s="85">
        <v>1719</v>
      </c>
      <c r="B531" s="963">
        <v>518</v>
      </c>
      <c r="C531" s="882">
        <v>20</v>
      </c>
      <c r="D531" s="882" t="s">
        <v>25</v>
      </c>
      <c r="E531" s="882">
        <v>4339</v>
      </c>
      <c r="F531" s="882">
        <v>5222</v>
      </c>
      <c r="G531" s="882" t="s">
        <v>25</v>
      </c>
      <c r="H531" s="882">
        <v>1719</v>
      </c>
      <c r="I531" s="882" t="s">
        <v>717</v>
      </c>
      <c r="J531" s="882">
        <v>203</v>
      </c>
      <c r="K531" s="711">
        <v>26529319</v>
      </c>
      <c r="L531" s="489" t="s">
        <v>1179</v>
      </c>
      <c r="M531" s="882" t="s">
        <v>28</v>
      </c>
      <c r="N531" s="489" t="s">
        <v>1180</v>
      </c>
      <c r="O531" s="898" t="s">
        <v>62</v>
      </c>
      <c r="P531" s="917">
        <v>44926</v>
      </c>
      <c r="Q531" s="917">
        <v>44957</v>
      </c>
      <c r="R531" s="915">
        <v>25000</v>
      </c>
      <c r="S531" s="921">
        <v>25000</v>
      </c>
      <c r="T531" s="918"/>
      <c r="U531" s="918"/>
      <c r="V531" s="918"/>
      <c r="W531" s="981"/>
      <c r="X531" s="49"/>
      <c r="Y531" s="49"/>
      <c r="Z531" s="49"/>
      <c r="AA531" s="49"/>
    </row>
    <row r="532" spans="1:27" s="50" customFormat="1" ht="12.75" customHeight="1" x14ac:dyDescent="0.2">
      <c r="A532" s="85">
        <v>1719</v>
      </c>
      <c r="B532" s="963">
        <v>519</v>
      </c>
      <c r="C532" s="882">
        <v>20</v>
      </c>
      <c r="D532" s="882" t="s">
        <v>25</v>
      </c>
      <c r="E532" s="882">
        <v>4339</v>
      </c>
      <c r="F532" s="882">
        <v>5222</v>
      </c>
      <c r="G532" s="882" t="s">
        <v>25</v>
      </c>
      <c r="H532" s="882">
        <v>1719</v>
      </c>
      <c r="I532" s="882" t="s">
        <v>717</v>
      </c>
      <c r="J532" s="882">
        <v>203</v>
      </c>
      <c r="K532" s="711">
        <v>26531135</v>
      </c>
      <c r="L532" s="489" t="s">
        <v>1181</v>
      </c>
      <c r="M532" s="882" t="s">
        <v>28</v>
      </c>
      <c r="N532" s="489" t="s">
        <v>1182</v>
      </c>
      <c r="O532" s="898" t="s">
        <v>62</v>
      </c>
      <c r="P532" s="917">
        <v>44926</v>
      </c>
      <c r="Q532" s="917">
        <v>44957</v>
      </c>
      <c r="R532" s="915">
        <v>48000</v>
      </c>
      <c r="S532" s="921">
        <v>48000</v>
      </c>
      <c r="T532" s="918"/>
      <c r="U532" s="918"/>
      <c r="V532" s="918"/>
      <c r="W532" s="981"/>
      <c r="X532" s="49"/>
      <c r="Y532" s="49"/>
      <c r="Z532" s="49"/>
      <c r="AA532" s="49"/>
    </row>
    <row r="533" spans="1:27" s="50" customFormat="1" ht="12.75" customHeight="1" x14ac:dyDescent="0.2">
      <c r="A533" s="85">
        <v>1719</v>
      </c>
      <c r="B533" s="963">
        <v>520</v>
      </c>
      <c r="C533" s="882">
        <v>20</v>
      </c>
      <c r="D533" s="882" t="s">
        <v>25</v>
      </c>
      <c r="E533" s="882">
        <v>4339</v>
      </c>
      <c r="F533" s="882">
        <v>5222</v>
      </c>
      <c r="G533" s="882" t="s">
        <v>25</v>
      </c>
      <c r="H533" s="882">
        <v>1719</v>
      </c>
      <c r="I533" s="882" t="s">
        <v>717</v>
      </c>
      <c r="J533" s="882">
        <v>317</v>
      </c>
      <c r="K533" s="711">
        <v>26635160</v>
      </c>
      <c r="L533" s="489" t="s">
        <v>1183</v>
      </c>
      <c r="M533" s="882" t="s">
        <v>1049</v>
      </c>
      <c r="N533" s="489" t="s">
        <v>1184</v>
      </c>
      <c r="O533" s="898" t="s">
        <v>62</v>
      </c>
      <c r="P533" s="917">
        <v>44926</v>
      </c>
      <c r="Q533" s="917">
        <v>44957</v>
      </c>
      <c r="R533" s="915">
        <v>50000</v>
      </c>
      <c r="S533" s="921">
        <v>50000</v>
      </c>
      <c r="T533" s="918"/>
      <c r="U533" s="918"/>
      <c r="V533" s="918"/>
      <c r="W533" s="981"/>
      <c r="X533" s="49"/>
      <c r="Y533" s="49"/>
      <c r="Z533" s="49"/>
      <c r="AA533" s="49"/>
    </row>
    <row r="534" spans="1:27" s="50" customFormat="1" ht="12.75" customHeight="1" x14ac:dyDescent="0.2">
      <c r="A534" s="85">
        <v>1719</v>
      </c>
      <c r="B534" s="963">
        <v>521</v>
      </c>
      <c r="C534" s="882">
        <v>20</v>
      </c>
      <c r="D534" s="882" t="s">
        <v>25</v>
      </c>
      <c r="E534" s="882">
        <v>4339</v>
      </c>
      <c r="F534" s="882">
        <v>5222</v>
      </c>
      <c r="G534" s="882" t="s">
        <v>25</v>
      </c>
      <c r="H534" s="882">
        <v>1719</v>
      </c>
      <c r="I534" s="882" t="s">
        <v>717</v>
      </c>
      <c r="J534" s="882">
        <v>203</v>
      </c>
      <c r="K534" s="711">
        <v>8307539</v>
      </c>
      <c r="L534" s="489" t="s">
        <v>1185</v>
      </c>
      <c r="M534" s="882" t="s">
        <v>28</v>
      </c>
      <c r="N534" s="489" t="s">
        <v>1186</v>
      </c>
      <c r="O534" s="898" t="s">
        <v>62</v>
      </c>
      <c r="P534" s="917">
        <v>44926</v>
      </c>
      <c r="Q534" s="917">
        <v>44957</v>
      </c>
      <c r="R534" s="915">
        <v>50000</v>
      </c>
      <c r="S534" s="921">
        <v>50000</v>
      </c>
      <c r="T534" s="918"/>
      <c r="U534" s="918"/>
      <c r="V534" s="918"/>
      <c r="W534" s="981"/>
      <c r="X534" s="49"/>
      <c r="Y534" s="49"/>
      <c r="Z534" s="49"/>
      <c r="AA534" s="49"/>
    </row>
    <row r="535" spans="1:27" s="50" customFormat="1" ht="12.75" customHeight="1" x14ac:dyDescent="0.2">
      <c r="A535" s="85">
        <v>1719</v>
      </c>
      <c r="B535" s="963">
        <v>522</v>
      </c>
      <c r="C535" s="882">
        <v>20</v>
      </c>
      <c r="D535" s="882" t="s">
        <v>25</v>
      </c>
      <c r="E535" s="882">
        <v>4339</v>
      </c>
      <c r="F535" s="882">
        <v>5222</v>
      </c>
      <c r="G535" s="882" t="s">
        <v>25</v>
      </c>
      <c r="H535" s="882">
        <v>1719</v>
      </c>
      <c r="I535" s="882" t="s">
        <v>717</v>
      </c>
      <c r="J535" s="882">
        <v>317</v>
      </c>
      <c r="K535" s="711">
        <v>4794788</v>
      </c>
      <c r="L535" s="489" t="s">
        <v>1187</v>
      </c>
      <c r="M535" s="882" t="s">
        <v>665</v>
      </c>
      <c r="N535" s="489" t="s">
        <v>1188</v>
      </c>
      <c r="O535" s="898" t="s">
        <v>62</v>
      </c>
      <c r="P535" s="917">
        <v>44926</v>
      </c>
      <c r="Q535" s="917">
        <v>44957</v>
      </c>
      <c r="R535" s="915">
        <v>50000</v>
      </c>
      <c r="S535" s="921">
        <v>50000</v>
      </c>
      <c r="T535" s="918"/>
      <c r="U535" s="918"/>
      <c r="V535" s="918"/>
      <c r="W535" s="981"/>
      <c r="X535" s="49"/>
      <c r="Y535" s="49"/>
      <c r="Z535" s="49"/>
      <c r="AA535" s="49"/>
    </row>
    <row r="536" spans="1:27" s="50" customFormat="1" ht="12.75" customHeight="1" x14ac:dyDescent="0.2">
      <c r="A536" s="85">
        <v>1719</v>
      </c>
      <c r="B536" s="963">
        <v>523</v>
      </c>
      <c r="C536" s="882">
        <v>20</v>
      </c>
      <c r="D536" s="882" t="s">
        <v>25</v>
      </c>
      <c r="E536" s="882">
        <v>4339</v>
      </c>
      <c r="F536" s="882">
        <v>5222</v>
      </c>
      <c r="G536" s="882" t="s">
        <v>25</v>
      </c>
      <c r="H536" s="882">
        <v>1719</v>
      </c>
      <c r="I536" s="882" t="s">
        <v>717</v>
      </c>
      <c r="J536" s="882">
        <v>317</v>
      </c>
      <c r="K536" s="711">
        <v>22861360</v>
      </c>
      <c r="L536" s="489" t="s">
        <v>1189</v>
      </c>
      <c r="M536" s="882" t="s">
        <v>665</v>
      </c>
      <c r="N536" s="489" t="s">
        <v>1190</v>
      </c>
      <c r="O536" s="898" t="s">
        <v>62</v>
      </c>
      <c r="P536" s="917">
        <v>44926</v>
      </c>
      <c r="Q536" s="917">
        <v>44957</v>
      </c>
      <c r="R536" s="915">
        <v>50000</v>
      </c>
      <c r="S536" s="921">
        <v>50000</v>
      </c>
      <c r="T536" s="918"/>
      <c r="U536" s="918"/>
      <c r="V536" s="918"/>
      <c r="W536" s="981"/>
      <c r="X536" s="49"/>
      <c r="Y536" s="49"/>
      <c r="Z536" s="49"/>
      <c r="AA536" s="49"/>
    </row>
    <row r="537" spans="1:27" s="50" customFormat="1" ht="12.75" customHeight="1" x14ac:dyDescent="0.2">
      <c r="A537" s="85">
        <v>1719</v>
      </c>
      <c r="B537" s="963">
        <v>524</v>
      </c>
      <c r="C537" s="882">
        <v>20</v>
      </c>
      <c r="D537" s="882" t="s">
        <v>25</v>
      </c>
      <c r="E537" s="882">
        <v>4339</v>
      </c>
      <c r="F537" s="882">
        <v>5222</v>
      </c>
      <c r="G537" s="882" t="s">
        <v>25</v>
      </c>
      <c r="H537" s="882">
        <v>1719</v>
      </c>
      <c r="I537" s="882" t="s">
        <v>717</v>
      </c>
      <c r="J537" s="882">
        <v>411</v>
      </c>
      <c r="K537" s="711">
        <v>8301221</v>
      </c>
      <c r="L537" s="489" t="s">
        <v>1191</v>
      </c>
      <c r="M537" s="882" t="s">
        <v>1192</v>
      </c>
      <c r="N537" s="489" t="s">
        <v>1193</v>
      </c>
      <c r="O537" s="898" t="s">
        <v>62</v>
      </c>
      <c r="P537" s="917">
        <v>44926</v>
      </c>
      <c r="Q537" s="917">
        <v>44957</v>
      </c>
      <c r="R537" s="915">
        <v>30000</v>
      </c>
      <c r="S537" s="921">
        <v>30000</v>
      </c>
      <c r="T537" s="918"/>
      <c r="U537" s="918"/>
      <c r="V537" s="918"/>
      <c r="W537" s="981"/>
      <c r="X537" s="49"/>
      <c r="Y537" s="49"/>
      <c r="Z537" s="49"/>
      <c r="AA537" s="49"/>
    </row>
    <row r="538" spans="1:27" s="50" customFormat="1" ht="25.5" customHeight="1" x14ac:dyDescent="0.2">
      <c r="A538" s="85">
        <v>0</v>
      </c>
      <c r="B538" s="963">
        <v>525</v>
      </c>
      <c r="C538" s="882">
        <v>7</v>
      </c>
      <c r="D538" s="882" t="s">
        <v>25</v>
      </c>
      <c r="E538" s="882">
        <v>3419</v>
      </c>
      <c r="F538" s="882">
        <v>5222</v>
      </c>
      <c r="G538" s="882" t="s">
        <v>25</v>
      </c>
      <c r="H538" s="882">
        <v>1641</v>
      </c>
      <c r="I538" s="882" t="s">
        <v>717</v>
      </c>
      <c r="J538" s="882">
        <v>404</v>
      </c>
      <c r="K538" s="711">
        <v>18511236</v>
      </c>
      <c r="L538" s="489" t="s">
        <v>1194</v>
      </c>
      <c r="M538" s="882" t="s">
        <v>1195</v>
      </c>
      <c r="N538" s="489" t="s">
        <v>1196</v>
      </c>
      <c r="O538" s="898" t="s">
        <v>62</v>
      </c>
      <c r="P538" s="917">
        <v>44926</v>
      </c>
      <c r="Q538" s="917">
        <v>44957</v>
      </c>
      <c r="R538" s="915">
        <v>100000</v>
      </c>
      <c r="S538" s="915">
        <v>100000</v>
      </c>
      <c r="T538" s="918"/>
      <c r="U538" s="918"/>
      <c r="V538" s="918"/>
      <c r="W538" s="981"/>
      <c r="X538" s="49"/>
      <c r="Y538" s="49"/>
      <c r="Z538" s="49"/>
      <c r="AA538" s="49"/>
    </row>
    <row r="539" spans="1:27" s="50" customFormat="1" ht="25.5" customHeight="1" x14ac:dyDescent="0.2">
      <c r="A539" s="85">
        <v>0</v>
      </c>
      <c r="B539" s="963">
        <v>526</v>
      </c>
      <c r="C539" s="882">
        <v>13</v>
      </c>
      <c r="D539" s="882" t="s">
        <v>25</v>
      </c>
      <c r="E539" s="882">
        <v>3319</v>
      </c>
      <c r="F539" s="882">
        <v>5222</v>
      </c>
      <c r="G539" s="882" t="s">
        <v>25</v>
      </c>
      <c r="H539" s="882">
        <v>1374</v>
      </c>
      <c r="I539" s="882" t="s">
        <v>717</v>
      </c>
      <c r="J539" s="882">
        <v>203</v>
      </c>
      <c r="K539" s="711">
        <v>41600614</v>
      </c>
      <c r="L539" s="489" t="s">
        <v>1197</v>
      </c>
      <c r="M539" s="882" t="s">
        <v>28</v>
      </c>
      <c r="N539" s="489" t="s">
        <v>1198</v>
      </c>
      <c r="O539" s="898" t="s">
        <v>62</v>
      </c>
      <c r="P539" s="917">
        <v>44926</v>
      </c>
      <c r="Q539" s="917">
        <v>44957</v>
      </c>
      <c r="R539" s="915">
        <v>150000</v>
      </c>
      <c r="S539" s="915">
        <v>150000</v>
      </c>
      <c r="T539" s="918"/>
      <c r="U539" s="918"/>
      <c r="V539" s="918"/>
      <c r="W539" s="981"/>
      <c r="X539" s="49"/>
      <c r="Y539" s="49"/>
      <c r="Z539" s="49"/>
      <c r="AA539" s="49"/>
    </row>
    <row r="540" spans="1:27" s="50" customFormat="1" ht="25.5" customHeight="1" x14ac:dyDescent="0.2">
      <c r="A540" s="85">
        <v>0</v>
      </c>
      <c r="B540" s="963">
        <v>527</v>
      </c>
      <c r="C540" s="882">
        <v>13</v>
      </c>
      <c r="D540" s="882" t="s">
        <v>25</v>
      </c>
      <c r="E540" s="882">
        <v>3316</v>
      </c>
      <c r="F540" s="882">
        <v>5222</v>
      </c>
      <c r="G540" s="882" t="s">
        <v>25</v>
      </c>
      <c r="H540" s="882">
        <v>1374</v>
      </c>
      <c r="I540" s="882" t="s">
        <v>1199</v>
      </c>
      <c r="J540" s="882">
        <v>316</v>
      </c>
      <c r="K540" s="711">
        <v>44041551</v>
      </c>
      <c r="L540" s="489" t="s">
        <v>1200</v>
      </c>
      <c r="M540" s="882" t="s">
        <v>1201</v>
      </c>
      <c r="N540" s="489" t="s">
        <v>1202</v>
      </c>
      <c r="O540" s="898" t="s">
        <v>62</v>
      </c>
      <c r="P540" s="917">
        <v>44926</v>
      </c>
      <c r="Q540" s="917">
        <v>44957</v>
      </c>
      <c r="R540" s="915">
        <v>90000</v>
      </c>
      <c r="S540" s="915">
        <v>90000</v>
      </c>
      <c r="T540" s="918"/>
      <c r="U540" s="918"/>
      <c r="V540" s="918"/>
      <c r="W540" s="981"/>
      <c r="X540" s="49"/>
      <c r="Y540" s="49"/>
      <c r="Z540" s="49"/>
      <c r="AA540" s="49"/>
    </row>
    <row r="541" spans="1:27" s="50" customFormat="1" ht="12.75" customHeight="1" x14ac:dyDescent="0.2">
      <c r="A541" s="85">
        <v>1396</v>
      </c>
      <c r="B541" s="963">
        <v>528</v>
      </c>
      <c r="C541" s="882">
        <v>5</v>
      </c>
      <c r="D541" s="882" t="s">
        <v>25</v>
      </c>
      <c r="E541" s="882">
        <v>3745</v>
      </c>
      <c r="F541" s="882">
        <v>5222</v>
      </c>
      <c r="G541" s="882" t="s">
        <v>25</v>
      </c>
      <c r="H541" s="882">
        <v>1396</v>
      </c>
      <c r="I541" s="882" t="s">
        <v>832</v>
      </c>
      <c r="J541" s="882">
        <v>404</v>
      </c>
      <c r="K541" s="711">
        <v>5880360</v>
      </c>
      <c r="L541" s="489" t="s">
        <v>1203</v>
      </c>
      <c r="M541" s="882" t="s">
        <v>74</v>
      </c>
      <c r="N541" s="489" t="s">
        <v>1204</v>
      </c>
      <c r="O541" s="898" t="s">
        <v>62</v>
      </c>
      <c r="P541" s="917">
        <v>44926</v>
      </c>
      <c r="Q541" s="917">
        <v>44957</v>
      </c>
      <c r="R541" s="915">
        <v>47403</v>
      </c>
      <c r="S541" s="915">
        <v>47403</v>
      </c>
      <c r="T541" s="918"/>
      <c r="U541" s="918"/>
      <c r="V541" s="918"/>
      <c r="W541" s="981"/>
      <c r="X541" s="49"/>
      <c r="Y541" s="49"/>
      <c r="Z541" s="49"/>
      <c r="AA541" s="49"/>
    </row>
    <row r="542" spans="1:27" s="50" customFormat="1" ht="12.75" customHeight="1" x14ac:dyDescent="0.2">
      <c r="A542" s="85">
        <v>1396</v>
      </c>
      <c r="B542" s="963">
        <v>529</v>
      </c>
      <c r="C542" s="882">
        <v>5</v>
      </c>
      <c r="D542" s="882" t="s">
        <v>25</v>
      </c>
      <c r="E542" s="882">
        <v>3745</v>
      </c>
      <c r="F542" s="882">
        <v>5222</v>
      </c>
      <c r="G542" s="882" t="s">
        <v>25</v>
      </c>
      <c r="H542" s="882">
        <v>1396</v>
      </c>
      <c r="I542" s="882" t="s">
        <v>832</v>
      </c>
      <c r="J542" s="882">
        <v>203</v>
      </c>
      <c r="K542" s="711">
        <v>65353391</v>
      </c>
      <c r="L542" s="489" t="s">
        <v>1205</v>
      </c>
      <c r="M542" s="882" t="s">
        <v>28</v>
      </c>
      <c r="N542" s="489" t="s">
        <v>1206</v>
      </c>
      <c r="O542" s="898" t="s">
        <v>62</v>
      </c>
      <c r="P542" s="917">
        <v>44926</v>
      </c>
      <c r="Q542" s="917">
        <v>44957</v>
      </c>
      <c r="R542" s="915">
        <v>49320</v>
      </c>
      <c r="S542" s="915">
        <v>49320</v>
      </c>
      <c r="T542" s="918"/>
      <c r="U542" s="918"/>
      <c r="V542" s="918"/>
      <c r="W542" s="981"/>
      <c r="X542" s="49"/>
      <c r="Y542" s="49"/>
      <c r="Z542" s="49"/>
      <c r="AA542" s="49"/>
    </row>
    <row r="543" spans="1:27" s="50" customFormat="1" ht="25.5" customHeight="1" x14ac:dyDescent="0.2">
      <c r="A543" s="85">
        <v>1396</v>
      </c>
      <c r="B543" s="963">
        <v>530</v>
      </c>
      <c r="C543" s="882">
        <v>5</v>
      </c>
      <c r="D543" s="882" t="s">
        <v>25</v>
      </c>
      <c r="E543" s="882">
        <v>3745</v>
      </c>
      <c r="F543" s="882">
        <v>5222</v>
      </c>
      <c r="G543" s="882" t="s">
        <v>25</v>
      </c>
      <c r="H543" s="882">
        <v>1396</v>
      </c>
      <c r="I543" s="882" t="s">
        <v>717</v>
      </c>
      <c r="J543" s="882">
        <v>518</v>
      </c>
      <c r="K543" s="711">
        <v>27016595</v>
      </c>
      <c r="L543" s="489" t="s">
        <v>1207</v>
      </c>
      <c r="M543" s="882" t="s">
        <v>1152</v>
      </c>
      <c r="N543" s="489" t="s">
        <v>1208</v>
      </c>
      <c r="O543" s="898" t="s">
        <v>62</v>
      </c>
      <c r="P543" s="917">
        <v>44926</v>
      </c>
      <c r="Q543" s="917">
        <v>44957</v>
      </c>
      <c r="R543" s="915">
        <v>49000</v>
      </c>
      <c r="S543" s="915">
        <v>49000</v>
      </c>
      <c r="T543" s="918"/>
      <c r="U543" s="918"/>
      <c r="V543" s="918"/>
      <c r="W543" s="981"/>
      <c r="X543" s="49"/>
      <c r="Y543" s="49"/>
      <c r="Z543" s="49"/>
      <c r="AA543" s="49"/>
    </row>
    <row r="544" spans="1:27" s="50" customFormat="1" ht="25.5" customHeight="1" x14ac:dyDescent="0.2">
      <c r="A544" s="85">
        <v>1139</v>
      </c>
      <c r="B544" s="963">
        <v>531</v>
      </c>
      <c r="C544" s="882">
        <v>5</v>
      </c>
      <c r="D544" s="882" t="s">
        <v>25</v>
      </c>
      <c r="E544" s="882">
        <v>3636</v>
      </c>
      <c r="F544" s="882">
        <v>5222</v>
      </c>
      <c r="G544" s="882" t="s">
        <v>25</v>
      </c>
      <c r="H544" s="882">
        <v>1139</v>
      </c>
      <c r="I544" s="882" t="s">
        <v>717</v>
      </c>
      <c r="J544" s="882">
        <v>316</v>
      </c>
      <c r="K544" s="711">
        <v>3889076</v>
      </c>
      <c r="L544" s="489" t="s">
        <v>1209</v>
      </c>
      <c r="M544" s="882" t="s">
        <v>1210</v>
      </c>
      <c r="N544" s="489" t="s">
        <v>1211</v>
      </c>
      <c r="O544" s="898" t="s">
        <v>62</v>
      </c>
      <c r="P544" s="917">
        <v>44926</v>
      </c>
      <c r="Q544" s="917">
        <v>44957</v>
      </c>
      <c r="R544" s="915">
        <v>100000</v>
      </c>
      <c r="S544" s="915">
        <v>100000</v>
      </c>
      <c r="T544" s="918"/>
      <c r="U544" s="918"/>
      <c r="V544" s="918"/>
      <c r="W544" s="981"/>
      <c r="X544" s="49"/>
      <c r="Y544" s="49"/>
      <c r="Z544" s="49"/>
      <c r="AA544" s="49"/>
    </row>
    <row r="545" spans="1:27" s="50" customFormat="1" ht="25.5" customHeight="1" x14ac:dyDescent="0.2">
      <c r="A545" s="85">
        <v>1139</v>
      </c>
      <c r="B545" s="963">
        <v>532</v>
      </c>
      <c r="C545" s="882">
        <v>5</v>
      </c>
      <c r="D545" s="882" t="s">
        <v>25</v>
      </c>
      <c r="E545" s="882">
        <v>3636</v>
      </c>
      <c r="F545" s="882">
        <v>5222</v>
      </c>
      <c r="G545" s="882" t="s">
        <v>25</v>
      </c>
      <c r="H545" s="882">
        <v>1139</v>
      </c>
      <c r="I545" s="882" t="s">
        <v>717</v>
      </c>
      <c r="J545" s="882">
        <v>518</v>
      </c>
      <c r="K545" s="711">
        <v>27016005</v>
      </c>
      <c r="L545" s="489" t="s">
        <v>1212</v>
      </c>
      <c r="M545" s="882" t="s">
        <v>89</v>
      </c>
      <c r="N545" s="489" t="s">
        <v>1213</v>
      </c>
      <c r="O545" s="898" t="s">
        <v>62</v>
      </c>
      <c r="P545" s="917">
        <v>44926</v>
      </c>
      <c r="Q545" s="917">
        <v>44957</v>
      </c>
      <c r="R545" s="915">
        <v>98000</v>
      </c>
      <c r="S545" s="915">
        <v>98000</v>
      </c>
      <c r="T545" s="918"/>
      <c r="U545" s="918"/>
      <c r="V545" s="918"/>
      <c r="W545" s="981"/>
      <c r="X545" s="49"/>
      <c r="Y545" s="49"/>
      <c r="Z545" s="49"/>
      <c r="AA545" s="49"/>
    </row>
    <row r="546" spans="1:27" s="50" customFormat="1" ht="12.75" customHeight="1" x14ac:dyDescent="0.2">
      <c r="A546" s="85">
        <v>1139</v>
      </c>
      <c r="B546" s="963">
        <v>533</v>
      </c>
      <c r="C546" s="882">
        <v>5</v>
      </c>
      <c r="D546" s="882" t="s">
        <v>25</v>
      </c>
      <c r="E546" s="882">
        <v>3636</v>
      </c>
      <c r="F546" s="882">
        <v>5222</v>
      </c>
      <c r="G546" s="882" t="s">
        <v>25</v>
      </c>
      <c r="H546" s="882">
        <v>1139</v>
      </c>
      <c r="I546" s="882" t="s">
        <v>717</v>
      </c>
      <c r="J546" s="882">
        <v>407</v>
      </c>
      <c r="K546" s="711">
        <v>22667229</v>
      </c>
      <c r="L546" s="489" t="s">
        <v>1214</v>
      </c>
      <c r="M546" s="882" t="s">
        <v>1125</v>
      </c>
      <c r="N546" s="489" t="s">
        <v>1215</v>
      </c>
      <c r="O546" s="898" t="s">
        <v>62</v>
      </c>
      <c r="P546" s="917">
        <v>44926</v>
      </c>
      <c r="Q546" s="917">
        <v>44957</v>
      </c>
      <c r="R546" s="915">
        <v>100000</v>
      </c>
      <c r="S546" s="915">
        <v>88900</v>
      </c>
      <c r="T546" s="1029">
        <v>11100</v>
      </c>
      <c r="U546" s="913"/>
      <c r="V546" s="1029">
        <v>11100</v>
      </c>
      <c r="W546" s="981"/>
      <c r="X546" s="49"/>
      <c r="Y546" s="49"/>
      <c r="Z546" s="49"/>
      <c r="AA546" s="49"/>
    </row>
    <row r="547" spans="1:27" s="50" customFormat="1" ht="12.75" customHeight="1" x14ac:dyDescent="0.2">
      <c r="A547" s="85">
        <v>1139</v>
      </c>
      <c r="B547" s="963">
        <v>534</v>
      </c>
      <c r="C547" s="882">
        <v>5</v>
      </c>
      <c r="D547" s="882" t="s">
        <v>25</v>
      </c>
      <c r="E547" s="882">
        <v>3636</v>
      </c>
      <c r="F547" s="882">
        <v>5222</v>
      </c>
      <c r="G547" s="882" t="s">
        <v>25</v>
      </c>
      <c r="H547" s="882">
        <v>1139</v>
      </c>
      <c r="I547" s="882" t="s">
        <v>717</v>
      </c>
      <c r="J547" s="882">
        <v>404</v>
      </c>
      <c r="K547" s="711">
        <v>4075111</v>
      </c>
      <c r="L547" s="489" t="s">
        <v>1216</v>
      </c>
      <c r="M547" s="882" t="s">
        <v>74</v>
      </c>
      <c r="N547" s="489" t="s">
        <v>1217</v>
      </c>
      <c r="O547" s="898" t="s">
        <v>62</v>
      </c>
      <c r="P547" s="917">
        <v>44926</v>
      </c>
      <c r="Q547" s="917">
        <v>44957</v>
      </c>
      <c r="R547" s="915">
        <v>100000</v>
      </c>
      <c r="S547" s="1029">
        <v>98973.25</v>
      </c>
      <c r="T547" s="1029">
        <v>1026.75</v>
      </c>
      <c r="U547" s="1029"/>
      <c r="V547" s="1029">
        <v>1026.75</v>
      </c>
      <c r="W547" s="981"/>
      <c r="X547" s="49"/>
      <c r="Y547" s="49"/>
      <c r="Z547" s="49"/>
      <c r="AA547" s="49"/>
    </row>
    <row r="548" spans="1:27" s="50" customFormat="1" ht="12.75" customHeight="1" x14ac:dyDescent="0.2">
      <c r="A548" s="85">
        <v>1139</v>
      </c>
      <c r="B548" s="963">
        <v>535</v>
      </c>
      <c r="C548" s="882">
        <v>5</v>
      </c>
      <c r="D548" s="882" t="s">
        <v>25</v>
      </c>
      <c r="E548" s="882">
        <v>3636</v>
      </c>
      <c r="F548" s="882">
        <v>5222</v>
      </c>
      <c r="G548" s="882" t="s">
        <v>25</v>
      </c>
      <c r="H548" s="882">
        <v>1139</v>
      </c>
      <c r="I548" s="882" t="s">
        <v>717</v>
      </c>
      <c r="J548" s="882">
        <v>101</v>
      </c>
      <c r="K548" s="711">
        <v>27028992</v>
      </c>
      <c r="L548" s="489" t="s">
        <v>1218</v>
      </c>
      <c r="M548" s="882" t="s">
        <v>948</v>
      </c>
      <c r="N548" s="489" t="s">
        <v>1219</v>
      </c>
      <c r="O548" s="898" t="s">
        <v>62</v>
      </c>
      <c r="P548" s="917">
        <v>44926</v>
      </c>
      <c r="Q548" s="917">
        <v>44957</v>
      </c>
      <c r="R548" s="915">
        <v>100000</v>
      </c>
      <c r="S548" s="915">
        <v>100000</v>
      </c>
      <c r="T548" s="1029"/>
      <c r="U548" s="1029"/>
      <c r="V548" s="1029"/>
      <c r="W548" s="981"/>
      <c r="X548" s="49"/>
      <c r="Y548" s="49"/>
      <c r="Z548" s="49"/>
      <c r="AA548" s="49"/>
    </row>
    <row r="549" spans="1:27" s="50" customFormat="1" ht="12.75" customHeight="1" x14ac:dyDescent="0.2">
      <c r="A549" s="85">
        <v>1139</v>
      </c>
      <c r="B549" s="963">
        <v>536</v>
      </c>
      <c r="C549" s="882">
        <v>5</v>
      </c>
      <c r="D549" s="882" t="s">
        <v>25</v>
      </c>
      <c r="E549" s="882">
        <v>3636</v>
      </c>
      <c r="F549" s="882">
        <v>5222</v>
      </c>
      <c r="G549" s="882" t="s">
        <v>25</v>
      </c>
      <c r="H549" s="882">
        <v>1139</v>
      </c>
      <c r="I549" s="882" t="s">
        <v>717</v>
      </c>
      <c r="J549" s="882">
        <v>102</v>
      </c>
      <c r="K549" s="711">
        <v>26989018</v>
      </c>
      <c r="L549" s="489" t="s">
        <v>1220</v>
      </c>
      <c r="M549" s="882" t="s">
        <v>1221</v>
      </c>
      <c r="N549" s="489" t="s">
        <v>1222</v>
      </c>
      <c r="O549" s="898" t="s">
        <v>62</v>
      </c>
      <c r="P549" s="917">
        <v>44926</v>
      </c>
      <c r="Q549" s="917">
        <v>44957</v>
      </c>
      <c r="R549" s="915">
        <v>70000</v>
      </c>
      <c r="S549" s="915">
        <v>70000</v>
      </c>
      <c r="T549" s="1029"/>
      <c r="U549" s="1029"/>
      <c r="V549" s="1029"/>
      <c r="W549" s="981"/>
      <c r="X549" s="49"/>
      <c r="Y549" s="49"/>
      <c r="Z549" s="49"/>
      <c r="AA549" s="49"/>
    </row>
    <row r="550" spans="1:27" s="50" customFormat="1" ht="25.5" customHeight="1" x14ac:dyDescent="0.2">
      <c r="A550" s="85">
        <v>1139</v>
      </c>
      <c r="B550" s="963">
        <v>537</v>
      </c>
      <c r="C550" s="882">
        <v>5</v>
      </c>
      <c r="D550" s="882" t="s">
        <v>25</v>
      </c>
      <c r="E550" s="882">
        <v>3636</v>
      </c>
      <c r="F550" s="882">
        <v>5222</v>
      </c>
      <c r="G550" s="882" t="s">
        <v>25</v>
      </c>
      <c r="H550" s="882">
        <v>1139</v>
      </c>
      <c r="I550" s="882" t="s">
        <v>717</v>
      </c>
      <c r="J550" s="882">
        <v>615</v>
      </c>
      <c r="K550" s="711">
        <v>27030491</v>
      </c>
      <c r="L550" s="489" t="s">
        <v>1223</v>
      </c>
      <c r="M550" s="882" t="s">
        <v>1224</v>
      </c>
      <c r="N550" s="489" t="s">
        <v>1225</v>
      </c>
      <c r="O550" s="898" t="s">
        <v>62</v>
      </c>
      <c r="P550" s="917">
        <v>44926</v>
      </c>
      <c r="Q550" s="917">
        <v>44957</v>
      </c>
      <c r="R550" s="915">
        <v>90000</v>
      </c>
      <c r="S550" s="915">
        <v>90000</v>
      </c>
      <c r="T550" s="1029"/>
      <c r="U550" s="1029"/>
      <c r="V550" s="1029"/>
      <c r="W550" s="981"/>
      <c r="X550" s="49"/>
      <c r="Y550" s="49"/>
      <c r="Z550" s="49"/>
      <c r="AA550" s="49"/>
    </row>
    <row r="551" spans="1:27" s="50" customFormat="1" ht="12.75" customHeight="1" x14ac:dyDescent="0.2">
      <c r="A551" s="85">
        <v>1139</v>
      </c>
      <c r="B551" s="963">
        <v>538</v>
      </c>
      <c r="C551" s="882">
        <v>5</v>
      </c>
      <c r="D551" s="882" t="s">
        <v>25</v>
      </c>
      <c r="E551" s="882">
        <v>3636</v>
      </c>
      <c r="F551" s="882">
        <v>5222</v>
      </c>
      <c r="G551" s="882" t="s">
        <v>25</v>
      </c>
      <c r="H551" s="882">
        <v>1139</v>
      </c>
      <c r="I551" s="882" t="s">
        <v>717</v>
      </c>
      <c r="J551" s="882">
        <v>518</v>
      </c>
      <c r="K551" s="711">
        <v>27016595</v>
      </c>
      <c r="L551" s="489" t="s">
        <v>1207</v>
      </c>
      <c r="M551" s="882" t="s">
        <v>1152</v>
      </c>
      <c r="N551" s="489" t="s">
        <v>1226</v>
      </c>
      <c r="O551" s="898" t="s">
        <v>62</v>
      </c>
      <c r="P551" s="917">
        <v>44926</v>
      </c>
      <c r="Q551" s="917">
        <v>44957</v>
      </c>
      <c r="R551" s="915">
        <v>100000</v>
      </c>
      <c r="S551" s="915">
        <v>100000</v>
      </c>
      <c r="T551" s="1029"/>
      <c r="U551" s="1029"/>
      <c r="V551" s="1029"/>
      <c r="W551" s="981"/>
      <c r="X551" s="49"/>
      <c r="Y551" s="49"/>
      <c r="Z551" s="49"/>
      <c r="AA551" s="49"/>
    </row>
    <row r="552" spans="1:27" s="50" customFormat="1" ht="12.75" customHeight="1" x14ac:dyDescent="0.2">
      <c r="A552" s="85">
        <v>1139</v>
      </c>
      <c r="B552" s="963">
        <v>539</v>
      </c>
      <c r="C552" s="882">
        <v>5</v>
      </c>
      <c r="D552" s="882" t="s">
        <v>25</v>
      </c>
      <c r="E552" s="882">
        <v>3636</v>
      </c>
      <c r="F552" s="882">
        <v>5222</v>
      </c>
      <c r="G552" s="882" t="s">
        <v>25</v>
      </c>
      <c r="H552" s="882">
        <v>1139</v>
      </c>
      <c r="I552" s="882" t="s">
        <v>717</v>
      </c>
      <c r="J552" s="882">
        <v>619</v>
      </c>
      <c r="K552" s="711">
        <v>26986591</v>
      </c>
      <c r="L552" s="489" t="s">
        <v>1227</v>
      </c>
      <c r="M552" s="882" t="s">
        <v>1228</v>
      </c>
      <c r="N552" s="489" t="s">
        <v>1229</v>
      </c>
      <c r="O552" s="898" t="s">
        <v>62</v>
      </c>
      <c r="P552" s="917">
        <v>44926</v>
      </c>
      <c r="Q552" s="917">
        <v>44957</v>
      </c>
      <c r="R552" s="915">
        <v>100000</v>
      </c>
      <c r="S552" s="915">
        <v>100000</v>
      </c>
      <c r="T552" s="1029"/>
      <c r="U552" s="1029"/>
      <c r="V552" s="1029"/>
      <c r="W552" s="981"/>
      <c r="X552" s="49"/>
      <c r="Y552" s="49"/>
      <c r="Z552" s="49"/>
      <c r="AA552" s="49"/>
    </row>
    <row r="553" spans="1:27" s="50" customFormat="1" ht="12.75" customHeight="1" x14ac:dyDescent="0.2">
      <c r="A553" s="85">
        <v>1139</v>
      </c>
      <c r="B553" s="963">
        <v>540</v>
      </c>
      <c r="C553" s="882">
        <v>5</v>
      </c>
      <c r="D553" s="882" t="s">
        <v>25</v>
      </c>
      <c r="E553" s="882">
        <v>3636</v>
      </c>
      <c r="F553" s="882">
        <v>5222</v>
      </c>
      <c r="G553" s="882" t="s">
        <v>25</v>
      </c>
      <c r="H553" s="882">
        <v>1139</v>
      </c>
      <c r="I553" s="882" t="s">
        <v>717</v>
      </c>
      <c r="J553" s="882">
        <v>102</v>
      </c>
      <c r="K553" s="711">
        <v>27024920</v>
      </c>
      <c r="L553" s="489" t="s">
        <v>1230</v>
      </c>
      <c r="M553" s="882" t="s">
        <v>80</v>
      </c>
      <c r="N553" s="489" t="s">
        <v>1231</v>
      </c>
      <c r="O553" s="898" t="s">
        <v>62</v>
      </c>
      <c r="P553" s="917">
        <v>44926</v>
      </c>
      <c r="Q553" s="917">
        <v>44957</v>
      </c>
      <c r="R553" s="915">
        <v>100000</v>
      </c>
      <c r="S553" s="915">
        <v>100000</v>
      </c>
      <c r="T553" s="918"/>
      <c r="U553" s="918"/>
      <c r="V553" s="918"/>
      <c r="W553" s="981"/>
      <c r="X553" s="49"/>
      <c r="Y553" s="49"/>
      <c r="Z553" s="49"/>
      <c r="AA553" s="49"/>
    </row>
    <row r="554" spans="1:27" s="50" customFormat="1" ht="12.75" customHeight="1" x14ac:dyDescent="0.2">
      <c r="A554" s="85">
        <v>1139</v>
      </c>
      <c r="B554" s="963">
        <v>541</v>
      </c>
      <c r="C554" s="882">
        <v>5</v>
      </c>
      <c r="D554" s="882" t="s">
        <v>25</v>
      </c>
      <c r="E554" s="882">
        <v>3636</v>
      </c>
      <c r="F554" s="882">
        <v>5222</v>
      </c>
      <c r="G554" s="882" t="s">
        <v>25</v>
      </c>
      <c r="H554" s="882">
        <v>1139</v>
      </c>
      <c r="I554" s="882" t="s">
        <v>717</v>
      </c>
      <c r="J554" s="882">
        <v>309</v>
      </c>
      <c r="K554" s="711">
        <v>22712372</v>
      </c>
      <c r="L554" s="489" t="s">
        <v>1232</v>
      </c>
      <c r="M554" s="882" t="s">
        <v>43</v>
      </c>
      <c r="N554" s="489" t="s">
        <v>1233</v>
      </c>
      <c r="O554" s="898" t="s">
        <v>62</v>
      </c>
      <c r="P554" s="917">
        <v>44926</v>
      </c>
      <c r="Q554" s="917">
        <v>44957</v>
      </c>
      <c r="R554" s="915">
        <v>100000</v>
      </c>
      <c r="S554" s="915">
        <v>100000</v>
      </c>
      <c r="T554" s="918"/>
      <c r="U554" s="918"/>
      <c r="V554" s="918"/>
      <c r="W554" s="981"/>
      <c r="X554" s="49"/>
      <c r="Y554" s="49"/>
      <c r="Z554" s="49"/>
      <c r="AA554" s="49"/>
    </row>
    <row r="555" spans="1:27" s="50" customFormat="1" ht="25.5" customHeight="1" x14ac:dyDescent="0.2">
      <c r="A555" s="85">
        <v>1139</v>
      </c>
      <c r="B555" s="963">
        <v>542</v>
      </c>
      <c r="C555" s="882">
        <v>5</v>
      </c>
      <c r="D555" s="882" t="s">
        <v>25</v>
      </c>
      <c r="E555" s="882">
        <v>3636</v>
      </c>
      <c r="F555" s="882">
        <v>5222</v>
      </c>
      <c r="G555" s="882" t="s">
        <v>25</v>
      </c>
      <c r="H555" s="882">
        <v>1139</v>
      </c>
      <c r="I555" s="882" t="s">
        <v>717</v>
      </c>
      <c r="J555" s="882">
        <v>404</v>
      </c>
      <c r="K555" s="711">
        <v>26667401</v>
      </c>
      <c r="L555" s="489" t="s">
        <v>1234</v>
      </c>
      <c r="M555" s="882" t="s">
        <v>1235</v>
      </c>
      <c r="N555" s="489" t="s">
        <v>1236</v>
      </c>
      <c r="O555" s="898" t="s">
        <v>62</v>
      </c>
      <c r="P555" s="917">
        <v>44926</v>
      </c>
      <c r="Q555" s="917">
        <v>44957</v>
      </c>
      <c r="R555" s="915">
        <v>100000</v>
      </c>
      <c r="S555" s="915">
        <v>100000</v>
      </c>
      <c r="T555" s="918"/>
      <c r="U555" s="918"/>
      <c r="V555" s="918"/>
      <c r="W555" s="981"/>
      <c r="X555" s="49"/>
      <c r="Y555" s="49"/>
      <c r="Z555" s="49"/>
      <c r="AA555" s="49"/>
    </row>
    <row r="556" spans="1:27" s="50" customFormat="1" ht="25.5" customHeight="1" x14ac:dyDescent="0.2">
      <c r="A556" s="85">
        <v>1139</v>
      </c>
      <c r="B556" s="963">
        <v>543</v>
      </c>
      <c r="C556" s="882">
        <v>5</v>
      </c>
      <c r="D556" s="882" t="s">
        <v>25</v>
      </c>
      <c r="E556" s="882">
        <v>3636</v>
      </c>
      <c r="F556" s="882">
        <v>5222</v>
      </c>
      <c r="G556" s="882" t="s">
        <v>25</v>
      </c>
      <c r="H556" s="882">
        <v>1139</v>
      </c>
      <c r="I556" s="882" t="s">
        <v>717</v>
      </c>
      <c r="J556" s="882">
        <v>313</v>
      </c>
      <c r="K556" s="711">
        <v>1343971</v>
      </c>
      <c r="L556" s="489" t="s">
        <v>1237</v>
      </c>
      <c r="M556" s="882" t="s">
        <v>1238</v>
      </c>
      <c r="N556" s="489" t="s">
        <v>1239</v>
      </c>
      <c r="O556" s="898" t="s">
        <v>62</v>
      </c>
      <c r="P556" s="917">
        <v>44926</v>
      </c>
      <c r="Q556" s="917">
        <v>44957</v>
      </c>
      <c r="R556" s="915">
        <v>100000</v>
      </c>
      <c r="S556" s="915">
        <v>100000</v>
      </c>
      <c r="T556" s="918"/>
      <c r="U556" s="918"/>
      <c r="V556" s="918"/>
      <c r="W556" s="981"/>
      <c r="X556" s="49"/>
      <c r="Y556" s="49"/>
      <c r="Z556" s="49"/>
      <c r="AA556" s="49"/>
    </row>
    <row r="557" spans="1:27" s="50" customFormat="1" ht="25.5" customHeight="1" x14ac:dyDescent="0.2">
      <c r="A557" s="85">
        <v>1139</v>
      </c>
      <c r="B557" s="963">
        <v>544</v>
      </c>
      <c r="C557" s="882">
        <v>5</v>
      </c>
      <c r="D557" s="882" t="s">
        <v>25</v>
      </c>
      <c r="E557" s="882">
        <v>3636</v>
      </c>
      <c r="F557" s="882">
        <v>5222</v>
      </c>
      <c r="G557" s="882" t="s">
        <v>25</v>
      </c>
      <c r="H557" s="882">
        <v>1139</v>
      </c>
      <c r="I557" s="882" t="s">
        <v>717</v>
      </c>
      <c r="J557" s="882">
        <v>712</v>
      </c>
      <c r="K557" s="711">
        <v>27037215</v>
      </c>
      <c r="L557" s="489" t="s">
        <v>1240</v>
      </c>
      <c r="M557" s="882" t="s">
        <v>972</v>
      </c>
      <c r="N557" s="489" t="s">
        <v>1241</v>
      </c>
      <c r="O557" s="898" t="s">
        <v>62</v>
      </c>
      <c r="P557" s="917">
        <v>44926</v>
      </c>
      <c r="Q557" s="917">
        <v>44957</v>
      </c>
      <c r="R557" s="915">
        <v>60000</v>
      </c>
      <c r="S557" s="915">
        <v>60000</v>
      </c>
      <c r="T557" s="918"/>
      <c r="U557" s="918"/>
      <c r="V557" s="918"/>
      <c r="W557" s="981"/>
      <c r="X557" s="49"/>
      <c r="Y557" s="49"/>
      <c r="Z557" s="49"/>
      <c r="AA557" s="49"/>
    </row>
    <row r="558" spans="1:27" s="50" customFormat="1" ht="12.75" customHeight="1" x14ac:dyDescent="0.2">
      <c r="A558" s="85">
        <v>0</v>
      </c>
      <c r="B558" s="963">
        <v>545</v>
      </c>
      <c r="C558" s="882">
        <v>20</v>
      </c>
      <c r="D558" s="882" t="s">
        <v>25</v>
      </c>
      <c r="E558" s="882">
        <v>4339</v>
      </c>
      <c r="F558" s="882">
        <v>5222</v>
      </c>
      <c r="G558" s="882" t="s">
        <v>25</v>
      </c>
      <c r="H558" s="882">
        <v>1774</v>
      </c>
      <c r="I558" s="882" t="s">
        <v>717</v>
      </c>
      <c r="J558" s="882">
        <v>518</v>
      </c>
      <c r="K558" s="711">
        <v>27032426</v>
      </c>
      <c r="L558" s="489" t="s">
        <v>1044</v>
      </c>
      <c r="M558" s="882" t="s">
        <v>89</v>
      </c>
      <c r="N558" s="489" t="s">
        <v>1242</v>
      </c>
      <c r="O558" s="898" t="s">
        <v>62</v>
      </c>
      <c r="P558" s="917">
        <v>45107</v>
      </c>
      <c r="Q558" s="917">
        <v>45138</v>
      </c>
      <c r="R558" s="915">
        <v>80000</v>
      </c>
      <c r="S558" s="921"/>
      <c r="T558" s="921">
        <v>80000</v>
      </c>
      <c r="U558" s="918"/>
      <c r="V558" s="918"/>
      <c r="W558" s="982">
        <v>80000</v>
      </c>
      <c r="X558" s="49"/>
      <c r="Y558" s="49"/>
      <c r="Z558" s="49"/>
      <c r="AA558" s="49"/>
    </row>
    <row r="559" spans="1:27" s="50" customFormat="1" ht="25.5" customHeight="1" x14ac:dyDescent="0.2">
      <c r="A559" s="85">
        <v>0</v>
      </c>
      <c r="B559" s="963">
        <v>546</v>
      </c>
      <c r="C559" s="882">
        <v>20</v>
      </c>
      <c r="D559" s="882" t="s">
        <v>25</v>
      </c>
      <c r="E559" s="882">
        <v>4339</v>
      </c>
      <c r="F559" s="882">
        <v>5222</v>
      </c>
      <c r="G559" s="882" t="s">
        <v>25</v>
      </c>
      <c r="H559" s="882">
        <v>1774</v>
      </c>
      <c r="I559" s="882" t="s">
        <v>717</v>
      </c>
      <c r="J559" s="882">
        <v>518</v>
      </c>
      <c r="K559" s="711">
        <v>3909930</v>
      </c>
      <c r="L559" s="489" t="s">
        <v>1162</v>
      </c>
      <c r="M559" s="882" t="s">
        <v>89</v>
      </c>
      <c r="N559" s="489" t="s">
        <v>1243</v>
      </c>
      <c r="O559" s="898" t="s">
        <v>62</v>
      </c>
      <c r="P559" s="917">
        <v>45077</v>
      </c>
      <c r="Q559" s="917">
        <v>45107</v>
      </c>
      <c r="R559" s="915">
        <v>80000</v>
      </c>
      <c r="S559" s="921"/>
      <c r="T559" s="921">
        <v>80000</v>
      </c>
      <c r="U559" s="918"/>
      <c r="V559" s="918"/>
      <c r="W559" s="982">
        <v>80000</v>
      </c>
      <c r="X559" s="49"/>
      <c r="Y559" s="49"/>
      <c r="Z559" s="49"/>
      <c r="AA559" s="49"/>
    </row>
    <row r="560" spans="1:27" s="50" customFormat="1" ht="25.5" customHeight="1" x14ac:dyDescent="0.2">
      <c r="A560" s="85">
        <v>1135</v>
      </c>
      <c r="B560" s="963">
        <v>547</v>
      </c>
      <c r="C560" s="882">
        <v>8</v>
      </c>
      <c r="D560" s="882" t="s">
        <v>25</v>
      </c>
      <c r="E560" s="882">
        <v>3599</v>
      </c>
      <c r="F560" s="882">
        <v>5222</v>
      </c>
      <c r="G560" s="882" t="s">
        <v>25</v>
      </c>
      <c r="H560" s="882">
        <v>1135</v>
      </c>
      <c r="I560" s="882" t="s">
        <v>717</v>
      </c>
      <c r="J560" s="882">
        <v>203</v>
      </c>
      <c r="K560" s="711">
        <v>44990901</v>
      </c>
      <c r="L560" s="489" t="s">
        <v>1244</v>
      </c>
      <c r="M560" s="882" t="s">
        <v>28</v>
      </c>
      <c r="N560" s="489" t="s">
        <v>1245</v>
      </c>
      <c r="O560" s="898" t="s">
        <v>62</v>
      </c>
      <c r="P560" s="917">
        <v>44926</v>
      </c>
      <c r="Q560" s="917">
        <v>44957</v>
      </c>
      <c r="R560" s="915">
        <v>179000</v>
      </c>
      <c r="S560" s="915">
        <v>179000</v>
      </c>
      <c r="T560" s="918"/>
      <c r="U560" s="918"/>
      <c r="V560" s="918"/>
      <c r="W560" s="981"/>
      <c r="X560" s="49"/>
      <c r="Y560" s="49"/>
      <c r="Z560" s="49"/>
      <c r="AA560" s="49"/>
    </row>
    <row r="561" spans="1:23" ht="24" customHeight="1" x14ac:dyDescent="0.2">
      <c r="A561" s="85">
        <v>1644</v>
      </c>
      <c r="B561" s="963">
        <v>548</v>
      </c>
      <c r="C561" s="882">
        <v>7</v>
      </c>
      <c r="D561" s="882" t="s">
        <v>25</v>
      </c>
      <c r="E561" s="882">
        <v>3113</v>
      </c>
      <c r="F561" s="882">
        <v>5222</v>
      </c>
      <c r="G561" s="882" t="s">
        <v>25</v>
      </c>
      <c r="H561" s="882">
        <v>1644</v>
      </c>
      <c r="I561" s="882" t="s">
        <v>1246</v>
      </c>
      <c r="J561" s="882">
        <v>317</v>
      </c>
      <c r="K561" s="711">
        <v>3798798</v>
      </c>
      <c r="L561" s="489" t="s">
        <v>1247</v>
      </c>
      <c r="M561" s="882" t="s">
        <v>1049</v>
      </c>
      <c r="N561" s="489" t="s">
        <v>1248</v>
      </c>
      <c r="O561" s="898" t="s">
        <v>62</v>
      </c>
      <c r="P561" s="917">
        <v>44926</v>
      </c>
      <c r="Q561" s="917">
        <v>44946</v>
      </c>
      <c r="R561" s="915">
        <v>46500</v>
      </c>
      <c r="S561" s="915">
        <v>46500</v>
      </c>
      <c r="T561" s="908"/>
      <c r="U561" s="908"/>
      <c r="V561" s="908"/>
      <c r="W561" s="976"/>
    </row>
    <row r="562" spans="1:23" ht="24" customHeight="1" x14ac:dyDescent="0.2">
      <c r="A562" s="85">
        <v>1644</v>
      </c>
      <c r="B562" s="963">
        <v>549</v>
      </c>
      <c r="C562" s="882">
        <v>7</v>
      </c>
      <c r="D562" s="882" t="s">
        <v>25</v>
      </c>
      <c r="E562" s="882">
        <v>3113</v>
      </c>
      <c r="F562" s="882">
        <v>5222</v>
      </c>
      <c r="G562" s="882" t="s">
        <v>25</v>
      </c>
      <c r="H562" s="882">
        <v>1644</v>
      </c>
      <c r="I562" s="882" t="s">
        <v>1246</v>
      </c>
      <c r="J562" s="882">
        <v>619</v>
      </c>
      <c r="K562" s="711">
        <v>4084454</v>
      </c>
      <c r="L562" s="489" t="s">
        <v>1249</v>
      </c>
      <c r="M562" s="882" t="s">
        <v>1128</v>
      </c>
      <c r="N562" s="489" t="s">
        <v>1250</v>
      </c>
      <c r="O562" s="898" t="s">
        <v>62</v>
      </c>
      <c r="P562" s="917">
        <v>44926</v>
      </c>
      <c r="Q562" s="917">
        <v>44946</v>
      </c>
      <c r="R562" s="915">
        <v>29000</v>
      </c>
      <c r="S562" s="915">
        <v>29000</v>
      </c>
      <c r="T562" s="908"/>
      <c r="U562" s="908"/>
      <c r="V562" s="908"/>
      <c r="W562" s="976"/>
    </row>
    <row r="563" spans="1:23" s="50" customFormat="1" ht="24" customHeight="1" x14ac:dyDescent="0.2">
      <c r="A563" s="86">
        <v>1748</v>
      </c>
      <c r="B563" s="963">
        <v>550</v>
      </c>
      <c r="C563" s="882">
        <v>6</v>
      </c>
      <c r="D563" s="882" t="s">
        <v>25</v>
      </c>
      <c r="E563" s="882">
        <v>3792</v>
      </c>
      <c r="F563" s="882">
        <v>5222</v>
      </c>
      <c r="G563" s="882" t="s">
        <v>25</v>
      </c>
      <c r="H563" s="882">
        <v>1748</v>
      </c>
      <c r="I563" s="882" t="s">
        <v>717</v>
      </c>
      <c r="J563" s="882">
        <v>203</v>
      </c>
      <c r="K563" s="1043">
        <v>70882631</v>
      </c>
      <c r="L563" s="922" t="s">
        <v>1251</v>
      </c>
      <c r="M563" s="882" t="s">
        <v>28</v>
      </c>
      <c r="N563" s="922" t="s">
        <v>1252</v>
      </c>
      <c r="O563" s="898" t="s">
        <v>62</v>
      </c>
      <c r="P563" s="917">
        <v>44926</v>
      </c>
      <c r="Q563" s="917">
        <v>44957</v>
      </c>
      <c r="R563" s="915">
        <v>79900</v>
      </c>
      <c r="S563" s="915">
        <v>79900</v>
      </c>
      <c r="T563" s="908"/>
      <c r="U563" s="908"/>
      <c r="V563" s="908"/>
      <c r="W563" s="976"/>
    </row>
    <row r="564" spans="1:23" s="50" customFormat="1" ht="24" customHeight="1" x14ac:dyDescent="0.2">
      <c r="A564" s="86">
        <v>1748</v>
      </c>
      <c r="B564" s="963">
        <v>551</v>
      </c>
      <c r="C564" s="882">
        <v>6</v>
      </c>
      <c r="D564" s="882" t="s">
        <v>25</v>
      </c>
      <c r="E564" s="882">
        <v>3792</v>
      </c>
      <c r="F564" s="882">
        <v>6322</v>
      </c>
      <c r="G564" s="882" t="s">
        <v>25</v>
      </c>
      <c r="H564" s="882">
        <v>1748</v>
      </c>
      <c r="I564" s="882" t="s">
        <v>817</v>
      </c>
      <c r="J564" s="882">
        <v>203</v>
      </c>
      <c r="K564" s="1043">
        <v>22893512</v>
      </c>
      <c r="L564" s="922" t="s">
        <v>1253</v>
      </c>
      <c r="M564" s="882" t="s">
        <v>28</v>
      </c>
      <c r="N564" s="922" t="s">
        <v>1254</v>
      </c>
      <c r="O564" s="898" t="s">
        <v>62</v>
      </c>
      <c r="P564" s="917">
        <v>44926</v>
      </c>
      <c r="Q564" s="917">
        <v>44957</v>
      </c>
      <c r="R564" s="915">
        <v>89500</v>
      </c>
      <c r="S564" s="915">
        <v>89500</v>
      </c>
      <c r="T564" s="908"/>
      <c r="U564" s="908"/>
      <c r="V564" s="908"/>
      <c r="W564" s="976"/>
    </row>
    <row r="565" spans="1:23" s="50" customFormat="1" ht="24" customHeight="1" x14ac:dyDescent="0.2">
      <c r="A565" s="86">
        <v>1748</v>
      </c>
      <c r="B565" s="963">
        <v>552</v>
      </c>
      <c r="C565" s="882">
        <v>6</v>
      </c>
      <c r="D565" s="882" t="s">
        <v>25</v>
      </c>
      <c r="E565" s="882">
        <v>3792</v>
      </c>
      <c r="F565" s="882">
        <v>5222</v>
      </c>
      <c r="G565" s="882" t="s">
        <v>25</v>
      </c>
      <c r="H565" s="882">
        <v>1748</v>
      </c>
      <c r="I565" s="882" t="s">
        <v>817</v>
      </c>
      <c r="J565" s="882">
        <v>317</v>
      </c>
      <c r="K565" s="1043">
        <v>26635160</v>
      </c>
      <c r="L565" s="922" t="s">
        <v>1183</v>
      </c>
      <c r="M565" s="882" t="s">
        <v>1049</v>
      </c>
      <c r="N565" s="922" t="s">
        <v>1255</v>
      </c>
      <c r="O565" s="898" t="s">
        <v>62</v>
      </c>
      <c r="P565" s="917">
        <v>44926</v>
      </c>
      <c r="Q565" s="917">
        <v>44957</v>
      </c>
      <c r="R565" s="915">
        <v>49200</v>
      </c>
      <c r="S565" s="915">
        <v>49200</v>
      </c>
      <c r="T565" s="908"/>
      <c r="U565" s="908"/>
      <c r="V565" s="908"/>
      <c r="W565" s="976"/>
    </row>
    <row r="566" spans="1:23" s="50" customFormat="1" ht="24" customHeight="1" x14ac:dyDescent="0.2">
      <c r="A566" s="86">
        <v>1748</v>
      </c>
      <c r="B566" s="963">
        <v>553</v>
      </c>
      <c r="C566" s="882">
        <v>6</v>
      </c>
      <c r="D566" s="882" t="s">
        <v>25</v>
      </c>
      <c r="E566" s="882">
        <v>3792</v>
      </c>
      <c r="F566" s="882">
        <v>6322</v>
      </c>
      <c r="G566" s="882" t="s">
        <v>25</v>
      </c>
      <c r="H566" s="882">
        <v>1748</v>
      </c>
      <c r="I566" s="882" t="s">
        <v>817</v>
      </c>
      <c r="J566" s="882">
        <v>309</v>
      </c>
      <c r="K566" s="1043">
        <v>22679553</v>
      </c>
      <c r="L566" s="922" t="s">
        <v>1100</v>
      </c>
      <c r="M566" s="882" t="s">
        <v>1101</v>
      </c>
      <c r="N566" s="922" t="s">
        <v>1256</v>
      </c>
      <c r="O566" s="898" t="s">
        <v>62</v>
      </c>
      <c r="P566" s="917">
        <v>44926</v>
      </c>
      <c r="Q566" s="917">
        <v>44957</v>
      </c>
      <c r="R566" s="915">
        <v>100000</v>
      </c>
      <c r="S566" s="915">
        <v>100000</v>
      </c>
      <c r="T566" s="908"/>
      <c r="U566" s="908"/>
      <c r="V566" s="908"/>
      <c r="W566" s="976"/>
    </row>
    <row r="567" spans="1:23" s="50" customFormat="1" ht="24" customHeight="1" x14ac:dyDescent="0.2">
      <c r="A567" s="86">
        <v>1748</v>
      </c>
      <c r="B567" s="963">
        <v>554</v>
      </c>
      <c r="C567" s="882">
        <v>6</v>
      </c>
      <c r="D567" s="882" t="s">
        <v>25</v>
      </c>
      <c r="E567" s="882">
        <v>3792</v>
      </c>
      <c r="F567" s="882">
        <v>5222</v>
      </c>
      <c r="G567" s="882" t="s">
        <v>25</v>
      </c>
      <c r="H567" s="882">
        <v>1748</v>
      </c>
      <c r="I567" s="882" t="s">
        <v>817</v>
      </c>
      <c r="J567" s="882">
        <v>518</v>
      </c>
      <c r="K567" s="1043">
        <v>7547960</v>
      </c>
      <c r="L567" s="922" t="s">
        <v>1074</v>
      </c>
      <c r="M567" s="882" t="s">
        <v>163</v>
      </c>
      <c r="N567" s="922" t="s">
        <v>1257</v>
      </c>
      <c r="O567" s="898" t="s">
        <v>62</v>
      </c>
      <c r="P567" s="917">
        <v>44926</v>
      </c>
      <c r="Q567" s="917">
        <v>44957</v>
      </c>
      <c r="R567" s="915">
        <v>40000</v>
      </c>
      <c r="S567" s="915">
        <v>40000</v>
      </c>
      <c r="T567" s="908"/>
      <c r="U567" s="908"/>
      <c r="V567" s="908"/>
      <c r="W567" s="976"/>
    </row>
    <row r="568" spans="1:23" ht="24" customHeight="1" x14ac:dyDescent="0.2">
      <c r="A568" s="106">
        <v>0</v>
      </c>
      <c r="B568" s="963">
        <v>555</v>
      </c>
      <c r="C568" s="882">
        <v>14</v>
      </c>
      <c r="D568" s="882" t="s">
        <v>25</v>
      </c>
      <c r="E568" s="882">
        <v>3429</v>
      </c>
      <c r="F568" s="882">
        <v>6322</v>
      </c>
      <c r="G568" s="882" t="s">
        <v>25</v>
      </c>
      <c r="H568" s="882">
        <v>1003</v>
      </c>
      <c r="I568" s="882" t="s">
        <v>832</v>
      </c>
      <c r="J568" s="882">
        <v>203</v>
      </c>
      <c r="K568" s="1043" t="s">
        <v>1258</v>
      </c>
      <c r="L568" s="922" t="s">
        <v>1259</v>
      </c>
      <c r="M568" s="882" t="s">
        <v>28</v>
      </c>
      <c r="N568" s="922" t="s">
        <v>1260</v>
      </c>
      <c r="O568" s="898" t="s">
        <v>94</v>
      </c>
      <c r="P568" s="917">
        <v>44834</v>
      </c>
      <c r="Q568" s="917">
        <v>44865</v>
      </c>
      <c r="R568" s="915">
        <v>100000</v>
      </c>
      <c r="S568" s="915">
        <v>100000</v>
      </c>
      <c r="T568" s="908"/>
      <c r="U568" s="908"/>
      <c r="V568" s="908"/>
      <c r="W568" s="976"/>
    </row>
    <row r="569" spans="1:23" s="50" customFormat="1" ht="12.75" customHeight="1" x14ac:dyDescent="0.2">
      <c r="A569" s="106">
        <v>0</v>
      </c>
      <c r="B569" s="963">
        <v>556</v>
      </c>
      <c r="C569" s="882">
        <v>14</v>
      </c>
      <c r="D569" s="882" t="s">
        <v>25</v>
      </c>
      <c r="E569" s="882">
        <v>3429</v>
      </c>
      <c r="F569" s="882">
        <v>5222</v>
      </c>
      <c r="G569" s="882" t="s">
        <v>25</v>
      </c>
      <c r="H569" s="882">
        <v>1003</v>
      </c>
      <c r="I569" s="882" t="s">
        <v>717</v>
      </c>
      <c r="J569" s="882">
        <v>321</v>
      </c>
      <c r="K569" s="1043" t="s">
        <v>1261</v>
      </c>
      <c r="L569" s="922" t="s">
        <v>1262</v>
      </c>
      <c r="M569" s="882" t="s">
        <v>1177</v>
      </c>
      <c r="N569" s="922" t="s">
        <v>1263</v>
      </c>
      <c r="O569" s="898" t="s">
        <v>94</v>
      </c>
      <c r="P569" s="917">
        <v>44865</v>
      </c>
      <c r="Q569" s="917">
        <v>44895</v>
      </c>
      <c r="R569" s="915">
        <v>40000</v>
      </c>
      <c r="S569" s="915">
        <v>40000</v>
      </c>
      <c r="T569" s="908"/>
      <c r="U569" s="908"/>
      <c r="V569" s="908"/>
      <c r="W569" s="976"/>
    </row>
    <row r="570" spans="1:23" s="50" customFormat="1" ht="12.75" x14ac:dyDescent="0.2">
      <c r="A570" s="106">
        <v>0</v>
      </c>
      <c r="B570" s="963">
        <v>557</v>
      </c>
      <c r="C570" s="882">
        <v>14</v>
      </c>
      <c r="D570" s="882" t="s">
        <v>25</v>
      </c>
      <c r="E570" s="882">
        <v>3319</v>
      </c>
      <c r="F570" s="882">
        <v>5222</v>
      </c>
      <c r="G570" s="882" t="s">
        <v>25</v>
      </c>
      <c r="H570" s="882">
        <v>1003</v>
      </c>
      <c r="I570" s="882" t="s">
        <v>717</v>
      </c>
      <c r="J570" s="882">
        <v>518</v>
      </c>
      <c r="K570" s="1043" t="s">
        <v>1264</v>
      </c>
      <c r="L570" s="922" t="s">
        <v>1265</v>
      </c>
      <c r="M570" s="882" t="s">
        <v>1266</v>
      </c>
      <c r="N570" s="922" t="s">
        <v>1267</v>
      </c>
      <c r="O570" s="898" t="s">
        <v>94</v>
      </c>
      <c r="P570" s="917">
        <v>44926</v>
      </c>
      <c r="Q570" s="917">
        <v>44957</v>
      </c>
      <c r="R570" s="915">
        <v>25000</v>
      </c>
      <c r="S570" s="915">
        <v>25000</v>
      </c>
      <c r="T570" s="908"/>
      <c r="U570" s="908"/>
      <c r="V570" s="908"/>
      <c r="W570" s="976"/>
    </row>
    <row r="571" spans="1:23" s="50" customFormat="1" ht="38.25" x14ac:dyDescent="0.2">
      <c r="A571" s="107">
        <v>0</v>
      </c>
      <c r="B571" s="963">
        <v>558</v>
      </c>
      <c r="C571" s="550">
        <v>14</v>
      </c>
      <c r="D571" s="550" t="s">
        <v>25</v>
      </c>
      <c r="E571" s="550">
        <v>3429</v>
      </c>
      <c r="F571" s="550">
        <v>6322</v>
      </c>
      <c r="G571" s="550" t="s">
        <v>25</v>
      </c>
      <c r="H571" s="550">
        <v>1269</v>
      </c>
      <c r="I571" s="550" t="s">
        <v>832</v>
      </c>
      <c r="J571" s="550">
        <v>101</v>
      </c>
      <c r="K571" s="1042" t="s">
        <v>1268</v>
      </c>
      <c r="L571" s="601" t="s">
        <v>1269</v>
      </c>
      <c r="M571" s="919" t="s">
        <v>189</v>
      </c>
      <c r="N571" s="601" t="s">
        <v>1270</v>
      </c>
      <c r="O571" s="882" t="s">
        <v>94</v>
      </c>
      <c r="P571" s="533">
        <v>44926</v>
      </c>
      <c r="Q571" s="533">
        <v>44957</v>
      </c>
      <c r="R571" s="915">
        <v>105000</v>
      </c>
      <c r="S571" s="915">
        <v>105000</v>
      </c>
      <c r="T571" s="908"/>
      <c r="U571" s="908"/>
      <c r="V571" s="908"/>
      <c r="W571" s="976"/>
    </row>
    <row r="572" spans="1:23" s="50" customFormat="1" ht="25.5" x14ac:dyDescent="0.2">
      <c r="A572" s="107">
        <v>0</v>
      </c>
      <c r="B572" s="963">
        <v>559</v>
      </c>
      <c r="C572" s="550">
        <v>14</v>
      </c>
      <c r="D572" s="550" t="s">
        <v>25</v>
      </c>
      <c r="E572" s="550">
        <v>3421</v>
      </c>
      <c r="F572" s="550">
        <v>5222</v>
      </c>
      <c r="G572" s="550" t="s">
        <v>25</v>
      </c>
      <c r="H572" s="550">
        <v>1269</v>
      </c>
      <c r="I572" s="550" t="s">
        <v>832</v>
      </c>
      <c r="J572" s="550">
        <v>404</v>
      </c>
      <c r="K572" s="1042" t="s">
        <v>1271</v>
      </c>
      <c r="L572" s="601" t="s">
        <v>1272</v>
      </c>
      <c r="M572" s="919" t="s">
        <v>1273</v>
      </c>
      <c r="N572" s="601" t="s">
        <v>1274</v>
      </c>
      <c r="O572" s="882" t="s">
        <v>94</v>
      </c>
      <c r="P572" s="533">
        <v>45077</v>
      </c>
      <c r="Q572" s="533">
        <v>45107</v>
      </c>
      <c r="R572" s="915">
        <v>88000</v>
      </c>
      <c r="S572" s="908"/>
      <c r="T572" s="921">
        <v>88000</v>
      </c>
      <c r="U572" s="921"/>
      <c r="V572" s="921"/>
      <c r="W572" s="982">
        <v>88000</v>
      </c>
    </row>
    <row r="573" spans="1:23" s="50" customFormat="1" ht="25.5" x14ac:dyDescent="0.2">
      <c r="A573" s="107">
        <v>0</v>
      </c>
      <c r="B573" s="963">
        <v>560</v>
      </c>
      <c r="C573" s="550">
        <v>14</v>
      </c>
      <c r="D573" s="550" t="s">
        <v>25</v>
      </c>
      <c r="E573" s="550">
        <v>3429</v>
      </c>
      <c r="F573" s="550">
        <v>6322</v>
      </c>
      <c r="G573" s="550" t="s">
        <v>25</v>
      </c>
      <c r="H573" s="550">
        <v>1269</v>
      </c>
      <c r="I573" s="550" t="s">
        <v>832</v>
      </c>
      <c r="J573" s="550">
        <v>102</v>
      </c>
      <c r="K573" s="1042" t="s">
        <v>1275</v>
      </c>
      <c r="L573" s="601" t="s">
        <v>1276</v>
      </c>
      <c r="M573" s="919" t="s">
        <v>80</v>
      </c>
      <c r="N573" s="601" t="s">
        <v>1277</v>
      </c>
      <c r="O573" s="882" t="s">
        <v>94</v>
      </c>
      <c r="P573" s="533">
        <v>44926</v>
      </c>
      <c r="Q573" s="533">
        <v>44957</v>
      </c>
      <c r="R573" s="915">
        <v>110000</v>
      </c>
      <c r="S573" s="915">
        <v>110000</v>
      </c>
      <c r="T573" s="908"/>
      <c r="U573" s="908"/>
      <c r="V573" s="908"/>
      <c r="W573" s="976"/>
    </row>
    <row r="574" spans="1:23" s="50" customFormat="1" ht="25.5" x14ac:dyDescent="0.2">
      <c r="A574" s="107">
        <v>0</v>
      </c>
      <c r="B574" s="963">
        <v>561</v>
      </c>
      <c r="C574" s="550">
        <v>14</v>
      </c>
      <c r="D574" s="550" t="s">
        <v>25</v>
      </c>
      <c r="E574" s="550">
        <v>3421</v>
      </c>
      <c r="F574" s="550">
        <v>5222</v>
      </c>
      <c r="G574" s="550" t="s">
        <v>25</v>
      </c>
      <c r="H574" s="550">
        <v>1269</v>
      </c>
      <c r="I574" s="550" t="s">
        <v>832</v>
      </c>
      <c r="J574" s="550">
        <v>203</v>
      </c>
      <c r="K574" s="1042" t="s">
        <v>1278</v>
      </c>
      <c r="L574" s="601" t="s">
        <v>1279</v>
      </c>
      <c r="M574" s="919" t="s">
        <v>28</v>
      </c>
      <c r="N574" s="601" t="s">
        <v>1280</v>
      </c>
      <c r="O574" s="882" t="s">
        <v>94</v>
      </c>
      <c r="P574" s="533">
        <v>44865</v>
      </c>
      <c r="Q574" s="533">
        <v>44895</v>
      </c>
      <c r="R574" s="915">
        <v>51000</v>
      </c>
      <c r="S574" s="915">
        <v>51000</v>
      </c>
      <c r="T574" s="908"/>
      <c r="U574" s="908"/>
      <c r="V574" s="908"/>
      <c r="W574" s="976"/>
    </row>
    <row r="575" spans="1:23" s="50" customFormat="1" ht="25.5" x14ac:dyDescent="0.2">
      <c r="A575" s="107">
        <v>0</v>
      </c>
      <c r="B575" s="963">
        <v>562</v>
      </c>
      <c r="C575" s="550">
        <v>14</v>
      </c>
      <c r="D575" s="550" t="s">
        <v>25</v>
      </c>
      <c r="E575" s="550">
        <v>3429</v>
      </c>
      <c r="F575" s="550">
        <v>5222</v>
      </c>
      <c r="G575" s="550" t="s">
        <v>25</v>
      </c>
      <c r="H575" s="550">
        <v>1269</v>
      </c>
      <c r="I575" s="550" t="s">
        <v>832</v>
      </c>
      <c r="J575" s="550">
        <v>308</v>
      </c>
      <c r="K575" s="1042" t="s">
        <v>1281</v>
      </c>
      <c r="L575" s="601" t="s">
        <v>1282</v>
      </c>
      <c r="M575" s="919" t="s">
        <v>1283</v>
      </c>
      <c r="N575" s="601" t="s">
        <v>1284</v>
      </c>
      <c r="O575" s="882" t="s">
        <v>94</v>
      </c>
      <c r="P575" s="533">
        <v>44926</v>
      </c>
      <c r="Q575" s="533">
        <v>44957</v>
      </c>
      <c r="R575" s="915">
        <v>160000</v>
      </c>
      <c r="S575" s="915">
        <v>160000</v>
      </c>
      <c r="T575" s="908"/>
      <c r="U575" s="908"/>
      <c r="V575" s="908"/>
      <c r="W575" s="976"/>
    </row>
    <row r="576" spans="1:23" s="50" customFormat="1" ht="25.5" x14ac:dyDescent="0.2">
      <c r="A576" s="107">
        <v>0</v>
      </c>
      <c r="B576" s="963">
        <v>563</v>
      </c>
      <c r="C576" s="550">
        <v>14</v>
      </c>
      <c r="D576" s="550" t="s">
        <v>25</v>
      </c>
      <c r="E576" s="550">
        <v>3421</v>
      </c>
      <c r="F576" s="550">
        <v>6322</v>
      </c>
      <c r="G576" s="550" t="s">
        <v>25</v>
      </c>
      <c r="H576" s="550">
        <v>1269</v>
      </c>
      <c r="I576" s="550" t="s">
        <v>832</v>
      </c>
      <c r="J576" s="550">
        <v>203</v>
      </c>
      <c r="K576" s="1042" t="s">
        <v>1285</v>
      </c>
      <c r="L576" s="601" t="s">
        <v>1286</v>
      </c>
      <c r="M576" s="919" t="s">
        <v>28</v>
      </c>
      <c r="N576" s="601" t="s">
        <v>1287</v>
      </c>
      <c r="O576" s="882" t="s">
        <v>94</v>
      </c>
      <c r="P576" s="533">
        <v>44926</v>
      </c>
      <c r="Q576" s="533">
        <v>44957</v>
      </c>
      <c r="R576" s="915">
        <v>106000</v>
      </c>
      <c r="S576" s="915">
        <v>106000</v>
      </c>
      <c r="T576" s="908"/>
      <c r="U576" s="908"/>
      <c r="V576" s="908"/>
      <c r="W576" s="976"/>
    </row>
    <row r="577" spans="1:27" s="50" customFormat="1" ht="25.5" x14ac:dyDescent="0.2">
      <c r="A577" s="107">
        <v>0</v>
      </c>
      <c r="B577" s="963">
        <v>564</v>
      </c>
      <c r="C577" s="550">
        <v>14</v>
      </c>
      <c r="D577" s="550" t="s">
        <v>25</v>
      </c>
      <c r="E577" s="550">
        <v>1019</v>
      </c>
      <c r="F577" s="550">
        <v>5222</v>
      </c>
      <c r="G577" s="550" t="s">
        <v>25</v>
      </c>
      <c r="H577" s="550">
        <v>1269</v>
      </c>
      <c r="I577" s="550" t="s">
        <v>832</v>
      </c>
      <c r="J577" s="550">
        <v>203</v>
      </c>
      <c r="K577" s="1042" t="s">
        <v>1288</v>
      </c>
      <c r="L577" s="601" t="s">
        <v>1289</v>
      </c>
      <c r="M577" s="919" t="s">
        <v>28</v>
      </c>
      <c r="N577" s="601" t="s">
        <v>1290</v>
      </c>
      <c r="O577" s="882" t="s">
        <v>94</v>
      </c>
      <c r="P577" s="533">
        <v>44926</v>
      </c>
      <c r="Q577" s="533">
        <v>44957</v>
      </c>
      <c r="R577" s="915">
        <v>47000</v>
      </c>
      <c r="S577" s="915">
        <v>47000</v>
      </c>
      <c r="T577" s="908"/>
      <c r="U577" s="908"/>
      <c r="V577" s="908"/>
      <c r="W577" s="976"/>
    </row>
    <row r="578" spans="1:27" s="50" customFormat="1" ht="25.5" x14ac:dyDescent="0.2">
      <c r="A578" s="107">
        <v>0</v>
      </c>
      <c r="B578" s="963">
        <v>565</v>
      </c>
      <c r="C578" s="550">
        <v>14</v>
      </c>
      <c r="D578" s="550" t="s">
        <v>25</v>
      </c>
      <c r="E578" s="550">
        <v>1019</v>
      </c>
      <c r="F578" s="550">
        <v>5222</v>
      </c>
      <c r="G578" s="550" t="s">
        <v>25</v>
      </c>
      <c r="H578" s="550">
        <v>1269</v>
      </c>
      <c r="I578" s="550" t="s">
        <v>832</v>
      </c>
      <c r="J578" s="550">
        <v>203</v>
      </c>
      <c r="K578" s="1042" t="s">
        <v>1291</v>
      </c>
      <c r="L578" s="601" t="s">
        <v>1292</v>
      </c>
      <c r="M578" s="919" t="s">
        <v>28</v>
      </c>
      <c r="N578" s="601" t="s">
        <v>1293</v>
      </c>
      <c r="O578" s="882" t="s">
        <v>94</v>
      </c>
      <c r="P578" s="533">
        <v>44865</v>
      </c>
      <c r="Q578" s="533">
        <v>44895</v>
      </c>
      <c r="R578" s="915">
        <v>135000</v>
      </c>
      <c r="S578" s="915">
        <v>135000</v>
      </c>
      <c r="T578" s="908"/>
      <c r="U578" s="908"/>
      <c r="V578" s="908"/>
      <c r="W578" s="976"/>
    </row>
    <row r="579" spans="1:27" s="50" customFormat="1" ht="25.5" x14ac:dyDescent="0.2">
      <c r="A579" s="107">
        <v>0</v>
      </c>
      <c r="B579" s="963">
        <v>566</v>
      </c>
      <c r="C579" s="550">
        <v>14</v>
      </c>
      <c r="D579" s="550" t="s">
        <v>25</v>
      </c>
      <c r="E579" s="550">
        <v>1019</v>
      </c>
      <c r="F579" s="550">
        <v>5222</v>
      </c>
      <c r="G579" s="550" t="s">
        <v>25</v>
      </c>
      <c r="H579" s="550">
        <v>1269</v>
      </c>
      <c r="I579" s="550" t="s">
        <v>832</v>
      </c>
      <c r="J579" s="550">
        <v>506</v>
      </c>
      <c r="K579" s="1042" t="s">
        <v>1294</v>
      </c>
      <c r="L579" s="601" t="s">
        <v>1295</v>
      </c>
      <c r="M579" s="919" t="s">
        <v>163</v>
      </c>
      <c r="N579" s="601" t="s">
        <v>1296</v>
      </c>
      <c r="O579" s="882" t="s">
        <v>94</v>
      </c>
      <c r="P579" s="533">
        <v>44926</v>
      </c>
      <c r="Q579" s="533">
        <v>44957</v>
      </c>
      <c r="R579" s="915">
        <v>52000</v>
      </c>
      <c r="S579" s="915">
        <v>52000</v>
      </c>
      <c r="T579" s="908"/>
      <c r="U579" s="908"/>
      <c r="V579" s="908"/>
      <c r="W579" s="976"/>
    </row>
    <row r="580" spans="1:27" s="50" customFormat="1" ht="25.5" x14ac:dyDescent="0.2">
      <c r="A580" s="107">
        <v>0</v>
      </c>
      <c r="B580" s="963">
        <v>567</v>
      </c>
      <c r="C580" s="550">
        <v>14</v>
      </c>
      <c r="D580" s="550" t="s">
        <v>25</v>
      </c>
      <c r="E580" s="550">
        <v>3319</v>
      </c>
      <c r="F580" s="550">
        <v>5222</v>
      </c>
      <c r="G580" s="550" t="s">
        <v>25</v>
      </c>
      <c r="H580" s="550">
        <v>1269</v>
      </c>
      <c r="I580" s="550" t="s">
        <v>832</v>
      </c>
      <c r="J580" s="550">
        <v>404</v>
      </c>
      <c r="K580" s="1042" t="s">
        <v>1297</v>
      </c>
      <c r="L580" s="601" t="s">
        <v>1298</v>
      </c>
      <c r="M580" s="919" t="s">
        <v>74</v>
      </c>
      <c r="N580" s="601" t="s">
        <v>1299</v>
      </c>
      <c r="O580" s="882" t="s">
        <v>94</v>
      </c>
      <c r="P580" s="533">
        <v>44834</v>
      </c>
      <c r="Q580" s="533">
        <v>44865</v>
      </c>
      <c r="R580" s="915">
        <v>77000</v>
      </c>
      <c r="S580" s="915">
        <v>77000</v>
      </c>
      <c r="T580" s="908"/>
      <c r="U580" s="908"/>
      <c r="V580" s="908"/>
      <c r="W580" s="976"/>
    </row>
    <row r="581" spans="1:27" s="50" customFormat="1" ht="25.5" x14ac:dyDescent="0.2">
      <c r="A581" s="107">
        <v>0</v>
      </c>
      <c r="B581" s="963">
        <v>568</v>
      </c>
      <c r="C581" s="550">
        <v>14</v>
      </c>
      <c r="D581" s="550" t="s">
        <v>25</v>
      </c>
      <c r="E581" s="550">
        <v>3421</v>
      </c>
      <c r="F581" s="550">
        <v>5222</v>
      </c>
      <c r="G581" s="550" t="s">
        <v>25</v>
      </c>
      <c r="H581" s="550">
        <v>1269</v>
      </c>
      <c r="I581" s="550" t="s">
        <v>832</v>
      </c>
      <c r="J581" s="550">
        <v>102</v>
      </c>
      <c r="K581" s="1042" t="s">
        <v>1300</v>
      </c>
      <c r="L581" s="601" t="s">
        <v>1301</v>
      </c>
      <c r="M581" s="919" t="s">
        <v>80</v>
      </c>
      <c r="N581" s="601" t="s">
        <v>1302</v>
      </c>
      <c r="O581" s="882" t="s">
        <v>94</v>
      </c>
      <c r="P581" s="533">
        <v>44926</v>
      </c>
      <c r="Q581" s="533">
        <v>44957</v>
      </c>
      <c r="R581" s="915">
        <v>25000</v>
      </c>
      <c r="S581" s="915">
        <v>25000</v>
      </c>
      <c r="T581" s="908"/>
      <c r="U581" s="908"/>
      <c r="V581" s="908"/>
      <c r="W581" s="976"/>
    </row>
    <row r="582" spans="1:27" s="50" customFormat="1" ht="25.5" x14ac:dyDescent="0.2">
      <c r="A582" s="107">
        <v>0</v>
      </c>
      <c r="B582" s="963">
        <v>569</v>
      </c>
      <c r="C582" s="550">
        <v>14</v>
      </c>
      <c r="D582" s="550" t="s">
        <v>25</v>
      </c>
      <c r="E582" s="550">
        <v>1019</v>
      </c>
      <c r="F582" s="550">
        <v>5222</v>
      </c>
      <c r="G582" s="550" t="s">
        <v>25</v>
      </c>
      <c r="H582" s="550">
        <v>1269</v>
      </c>
      <c r="I582" s="550" t="s">
        <v>832</v>
      </c>
      <c r="J582" s="550">
        <v>720</v>
      </c>
      <c r="K582" s="1042" t="s">
        <v>1303</v>
      </c>
      <c r="L582" s="601" t="s">
        <v>1304</v>
      </c>
      <c r="M582" s="919" t="s">
        <v>157</v>
      </c>
      <c r="N582" s="601" t="s">
        <v>1305</v>
      </c>
      <c r="O582" s="882" t="s">
        <v>94</v>
      </c>
      <c r="P582" s="533">
        <v>44926</v>
      </c>
      <c r="Q582" s="533">
        <v>44957</v>
      </c>
      <c r="R582" s="915">
        <v>38000</v>
      </c>
      <c r="S582" s="915">
        <v>38000</v>
      </c>
      <c r="T582" s="908"/>
      <c r="U582" s="908"/>
      <c r="V582" s="908"/>
      <c r="W582" s="976"/>
    </row>
    <row r="583" spans="1:27" s="50" customFormat="1" ht="25.5" customHeight="1" x14ac:dyDescent="0.2">
      <c r="A583" s="107">
        <v>0</v>
      </c>
      <c r="B583" s="963">
        <v>570</v>
      </c>
      <c r="C583" s="550">
        <v>14</v>
      </c>
      <c r="D583" s="550" t="s">
        <v>25</v>
      </c>
      <c r="E583" s="550">
        <v>1019</v>
      </c>
      <c r="F583" s="550">
        <v>5222</v>
      </c>
      <c r="G583" s="550" t="s">
        <v>25</v>
      </c>
      <c r="H583" s="550">
        <v>1269</v>
      </c>
      <c r="I583" s="550" t="s">
        <v>832</v>
      </c>
      <c r="J583" s="550">
        <v>619</v>
      </c>
      <c r="K583" s="1042" t="s">
        <v>1306</v>
      </c>
      <c r="L583" s="601" t="s">
        <v>1307</v>
      </c>
      <c r="M583" s="919" t="s">
        <v>384</v>
      </c>
      <c r="N583" s="601" t="s">
        <v>1308</v>
      </c>
      <c r="O583" s="882" t="s">
        <v>94</v>
      </c>
      <c r="P583" s="533">
        <v>44926</v>
      </c>
      <c r="Q583" s="533">
        <v>44957</v>
      </c>
      <c r="R583" s="915">
        <v>26000</v>
      </c>
      <c r="S583" s="915">
        <v>26000</v>
      </c>
      <c r="T583" s="918"/>
      <c r="U583" s="918"/>
      <c r="V583" s="918"/>
      <c r="W583" s="981"/>
      <c r="X583" s="49"/>
      <c r="Y583" s="49"/>
      <c r="Z583" s="49"/>
      <c r="AA583" s="49"/>
    </row>
    <row r="584" spans="1:27" s="50" customFormat="1" ht="25.5" customHeight="1" x14ac:dyDescent="0.2">
      <c r="A584" s="107">
        <v>0</v>
      </c>
      <c r="B584" s="963">
        <v>571</v>
      </c>
      <c r="C584" s="550">
        <v>14</v>
      </c>
      <c r="D584" s="550" t="s">
        <v>25</v>
      </c>
      <c r="E584" s="550">
        <v>3421</v>
      </c>
      <c r="F584" s="550">
        <v>5222</v>
      </c>
      <c r="G584" s="550" t="s">
        <v>25</v>
      </c>
      <c r="H584" s="550">
        <v>1269</v>
      </c>
      <c r="I584" s="550" t="s">
        <v>832</v>
      </c>
      <c r="J584" s="550">
        <v>203</v>
      </c>
      <c r="K584" s="1042">
        <v>70843198</v>
      </c>
      <c r="L584" s="601" t="s">
        <v>1309</v>
      </c>
      <c r="M584" s="919" t="s">
        <v>28</v>
      </c>
      <c r="N584" s="601" t="s">
        <v>1310</v>
      </c>
      <c r="O584" s="882" t="s">
        <v>94</v>
      </c>
      <c r="P584" s="533">
        <v>44926</v>
      </c>
      <c r="Q584" s="533">
        <v>44957</v>
      </c>
      <c r="R584" s="915">
        <v>199000</v>
      </c>
      <c r="S584" s="915">
        <v>130365.7</v>
      </c>
      <c r="T584" s="915">
        <v>68634.3</v>
      </c>
      <c r="U584" s="915"/>
      <c r="V584" s="915">
        <v>68634.3</v>
      </c>
      <c r="W584" s="981"/>
      <c r="X584" s="49"/>
      <c r="Y584" s="49"/>
      <c r="Z584" s="49"/>
      <c r="AA584" s="49"/>
    </row>
    <row r="585" spans="1:27" s="50" customFormat="1" ht="25.5" customHeight="1" x14ac:dyDescent="0.2">
      <c r="A585" s="85">
        <v>1368</v>
      </c>
      <c r="B585" s="963">
        <v>572</v>
      </c>
      <c r="C585" s="882">
        <v>13</v>
      </c>
      <c r="D585" s="882" t="s">
        <v>25</v>
      </c>
      <c r="E585" s="882">
        <v>3319</v>
      </c>
      <c r="F585" s="882">
        <v>5222</v>
      </c>
      <c r="G585" s="882" t="s">
        <v>25</v>
      </c>
      <c r="H585" s="882">
        <v>1368</v>
      </c>
      <c r="I585" s="882" t="s">
        <v>717</v>
      </c>
      <c r="J585" s="882">
        <v>411</v>
      </c>
      <c r="K585" s="711" t="s">
        <v>1311</v>
      </c>
      <c r="L585" s="489" t="s">
        <v>1312</v>
      </c>
      <c r="M585" s="882" t="s">
        <v>144</v>
      </c>
      <c r="N585" s="489" t="s">
        <v>1313</v>
      </c>
      <c r="O585" s="898" t="s">
        <v>94</v>
      </c>
      <c r="P585" s="917">
        <v>44926</v>
      </c>
      <c r="Q585" s="917">
        <v>44957</v>
      </c>
      <c r="R585" s="915">
        <v>60000</v>
      </c>
      <c r="S585" s="915">
        <v>60000</v>
      </c>
      <c r="T585" s="918"/>
      <c r="U585" s="918"/>
      <c r="V585" s="918"/>
      <c r="W585" s="981"/>
      <c r="X585" s="49"/>
      <c r="Y585" s="49"/>
      <c r="Z585" s="49"/>
      <c r="AA585" s="49"/>
    </row>
    <row r="586" spans="1:27" s="50" customFormat="1" ht="25.5" customHeight="1" x14ac:dyDescent="0.2">
      <c r="A586" s="85">
        <v>1368</v>
      </c>
      <c r="B586" s="963">
        <v>573</v>
      </c>
      <c r="C586" s="882">
        <v>13</v>
      </c>
      <c r="D586" s="882" t="s">
        <v>25</v>
      </c>
      <c r="E586" s="882">
        <v>3319</v>
      </c>
      <c r="F586" s="882">
        <v>5222</v>
      </c>
      <c r="G586" s="882" t="s">
        <v>25</v>
      </c>
      <c r="H586" s="882">
        <v>1368</v>
      </c>
      <c r="I586" s="882" t="s">
        <v>717</v>
      </c>
      <c r="J586" s="882">
        <v>999</v>
      </c>
      <c r="K586" s="711" t="s">
        <v>1314</v>
      </c>
      <c r="L586" s="489" t="s">
        <v>1315</v>
      </c>
      <c r="M586" s="882" t="s">
        <v>32</v>
      </c>
      <c r="N586" s="489" t="s">
        <v>1316</v>
      </c>
      <c r="O586" s="898" t="s">
        <v>94</v>
      </c>
      <c r="P586" s="917">
        <v>44926</v>
      </c>
      <c r="Q586" s="917">
        <v>44957</v>
      </c>
      <c r="R586" s="915">
        <v>57000</v>
      </c>
      <c r="S586" s="915">
        <v>57000</v>
      </c>
      <c r="T586" s="918"/>
      <c r="U586" s="918"/>
      <c r="V586" s="918"/>
      <c r="W586" s="981"/>
      <c r="X586" s="49"/>
      <c r="Y586" s="49"/>
      <c r="Z586" s="49"/>
      <c r="AA586" s="49"/>
    </row>
    <row r="587" spans="1:27" s="50" customFormat="1" ht="25.5" customHeight="1" x14ac:dyDescent="0.2">
      <c r="A587" s="85">
        <v>1368</v>
      </c>
      <c r="B587" s="963">
        <v>574</v>
      </c>
      <c r="C587" s="882">
        <v>13</v>
      </c>
      <c r="D587" s="882" t="s">
        <v>25</v>
      </c>
      <c r="E587" s="882">
        <v>3312</v>
      </c>
      <c r="F587" s="882">
        <v>5222</v>
      </c>
      <c r="G587" s="882" t="s">
        <v>25</v>
      </c>
      <c r="H587" s="882">
        <v>1368</v>
      </c>
      <c r="I587" s="882" t="s">
        <v>717</v>
      </c>
      <c r="J587" s="882">
        <v>203</v>
      </c>
      <c r="K587" s="711" t="s">
        <v>1317</v>
      </c>
      <c r="L587" s="489" t="s">
        <v>1318</v>
      </c>
      <c r="M587" s="882" t="s">
        <v>28</v>
      </c>
      <c r="N587" s="489" t="s">
        <v>1319</v>
      </c>
      <c r="O587" s="898" t="s">
        <v>94</v>
      </c>
      <c r="P587" s="917">
        <v>44926</v>
      </c>
      <c r="Q587" s="917">
        <v>44957</v>
      </c>
      <c r="R587" s="915">
        <v>20000</v>
      </c>
      <c r="S587" s="915">
        <v>20000</v>
      </c>
      <c r="T587" s="918"/>
      <c r="U587" s="918"/>
      <c r="V587" s="918"/>
      <c r="W587" s="981"/>
      <c r="X587" s="49"/>
      <c r="Y587" s="49"/>
      <c r="Z587" s="49"/>
      <c r="AA587" s="49"/>
    </row>
    <row r="588" spans="1:27" s="50" customFormat="1" ht="25.5" customHeight="1" x14ac:dyDescent="0.2">
      <c r="A588" s="85">
        <v>1368</v>
      </c>
      <c r="B588" s="963">
        <v>575</v>
      </c>
      <c r="C588" s="882">
        <v>13</v>
      </c>
      <c r="D588" s="882" t="s">
        <v>25</v>
      </c>
      <c r="E588" s="882">
        <v>3312</v>
      </c>
      <c r="F588" s="882">
        <v>5222</v>
      </c>
      <c r="G588" s="882" t="s">
        <v>25</v>
      </c>
      <c r="H588" s="882">
        <v>1368</v>
      </c>
      <c r="I588" s="882" t="s">
        <v>717</v>
      </c>
      <c r="J588" s="882">
        <v>203</v>
      </c>
      <c r="K588" s="711" t="s">
        <v>1320</v>
      </c>
      <c r="L588" s="489" t="s">
        <v>1321</v>
      </c>
      <c r="M588" s="882" t="s">
        <v>28</v>
      </c>
      <c r="N588" s="489" t="s">
        <v>1322</v>
      </c>
      <c r="O588" s="898" t="s">
        <v>94</v>
      </c>
      <c r="P588" s="917">
        <v>44926</v>
      </c>
      <c r="Q588" s="917">
        <v>44957</v>
      </c>
      <c r="R588" s="915">
        <v>84000</v>
      </c>
      <c r="S588" s="915">
        <v>84000</v>
      </c>
      <c r="T588" s="918"/>
      <c r="U588" s="918"/>
      <c r="V588" s="918"/>
      <c r="W588" s="981"/>
      <c r="X588" s="49"/>
      <c r="Y588" s="49"/>
      <c r="Z588" s="49"/>
      <c r="AA588" s="49"/>
    </row>
    <row r="589" spans="1:27" s="50" customFormat="1" ht="25.5" customHeight="1" x14ac:dyDescent="0.2">
      <c r="A589" s="85">
        <v>1368</v>
      </c>
      <c r="B589" s="963">
        <v>576</v>
      </c>
      <c r="C589" s="882">
        <v>13</v>
      </c>
      <c r="D589" s="882" t="s">
        <v>25</v>
      </c>
      <c r="E589" s="882">
        <v>3312</v>
      </c>
      <c r="F589" s="882">
        <v>5222</v>
      </c>
      <c r="G589" s="882" t="s">
        <v>25</v>
      </c>
      <c r="H589" s="882">
        <v>1368</v>
      </c>
      <c r="I589" s="882" t="s">
        <v>717</v>
      </c>
      <c r="J589" s="882">
        <v>203</v>
      </c>
      <c r="K589" s="711" t="s">
        <v>1323</v>
      </c>
      <c r="L589" s="489" t="s">
        <v>1324</v>
      </c>
      <c r="M589" s="882" t="s">
        <v>28</v>
      </c>
      <c r="N589" s="489" t="s">
        <v>1325</v>
      </c>
      <c r="O589" s="898" t="s">
        <v>94</v>
      </c>
      <c r="P589" s="917">
        <v>44926</v>
      </c>
      <c r="Q589" s="917">
        <v>44957</v>
      </c>
      <c r="R589" s="915">
        <v>90000</v>
      </c>
      <c r="S589" s="915">
        <v>90000</v>
      </c>
      <c r="T589" s="918"/>
      <c r="U589" s="918"/>
      <c r="V589" s="918"/>
      <c r="W589" s="981"/>
      <c r="X589" s="49"/>
      <c r="Y589" s="49"/>
      <c r="Z589" s="49"/>
      <c r="AA589" s="49"/>
    </row>
    <row r="590" spans="1:27" s="50" customFormat="1" ht="25.5" customHeight="1" x14ac:dyDescent="0.2">
      <c r="A590" s="85">
        <v>1368</v>
      </c>
      <c r="B590" s="963">
        <v>577</v>
      </c>
      <c r="C590" s="882">
        <v>13</v>
      </c>
      <c r="D590" s="882" t="s">
        <v>25</v>
      </c>
      <c r="E590" s="882">
        <v>3312</v>
      </c>
      <c r="F590" s="882">
        <v>5222</v>
      </c>
      <c r="G590" s="882" t="s">
        <v>25</v>
      </c>
      <c r="H590" s="882">
        <v>1368</v>
      </c>
      <c r="I590" s="882" t="s">
        <v>717</v>
      </c>
      <c r="J590" s="882">
        <v>203</v>
      </c>
      <c r="K590" s="711">
        <v>27043321</v>
      </c>
      <c r="L590" s="489" t="s">
        <v>1326</v>
      </c>
      <c r="M590" s="882" t="s">
        <v>28</v>
      </c>
      <c r="N590" s="489" t="s">
        <v>1327</v>
      </c>
      <c r="O590" s="898" t="s">
        <v>94</v>
      </c>
      <c r="P590" s="917">
        <v>44926</v>
      </c>
      <c r="Q590" s="917">
        <v>44957</v>
      </c>
      <c r="R590" s="915">
        <v>53000</v>
      </c>
      <c r="S590" s="915">
        <v>53000</v>
      </c>
      <c r="T590" s="918"/>
      <c r="U590" s="918"/>
      <c r="V590" s="918"/>
      <c r="W590" s="981"/>
      <c r="X590" s="49"/>
      <c r="Y590" s="49"/>
      <c r="Z590" s="49"/>
      <c r="AA590" s="49"/>
    </row>
    <row r="591" spans="1:27" s="50" customFormat="1" ht="25.5" customHeight="1" x14ac:dyDescent="0.2">
      <c r="A591" s="85">
        <v>1368</v>
      </c>
      <c r="B591" s="963">
        <v>578</v>
      </c>
      <c r="C591" s="882">
        <v>13</v>
      </c>
      <c r="D591" s="882" t="s">
        <v>25</v>
      </c>
      <c r="E591" s="882">
        <v>3312</v>
      </c>
      <c r="F591" s="882">
        <v>5222</v>
      </c>
      <c r="G591" s="882" t="s">
        <v>25</v>
      </c>
      <c r="H591" s="882">
        <v>1368</v>
      </c>
      <c r="I591" s="882" t="s">
        <v>717</v>
      </c>
      <c r="J591" s="882">
        <v>407</v>
      </c>
      <c r="K591" s="711">
        <v>26627175</v>
      </c>
      <c r="L591" s="489" t="s">
        <v>1328</v>
      </c>
      <c r="M591" s="882" t="s">
        <v>737</v>
      </c>
      <c r="N591" s="489" t="s">
        <v>1329</v>
      </c>
      <c r="O591" s="898" t="s">
        <v>94</v>
      </c>
      <c r="P591" s="917">
        <v>44926</v>
      </c>
      <c r="Q591" s="917">
        <v>44957</v>
      </c>
      <c r="R591" s="915">
        <v>27000</v>
      </c>
      <c r="S591" s="915">
        <v>27000</v>
      </c>
      <c r="T591" s="918"/>
      <c r="U591" s="918"/>
      <c r="V591" s="918"/>
      <c r="W591" s="981"/>
      <c r="X591" s="49"/>
      <c r="Y591" s="49"/>
      <c r="Z591" s="49"/>
      <c r="AA591" s="49"/>
    </row>
    <row r="592" spans="1:27" s="50" customFormat="1" ht="25.5" customHeight="1" x14ac:dyDescent="0.2">
      <c r="A592" s="85">
        <v>1368</v>
      </c>
      <c r="B592" s="963">
        <v>579</v>
      </c>
      <c r="C592" s="882">
        <v>13</v>
      </c>
      <c r="D592" s="882" t="s">
        <v>25</v>
      </c>
      <c r="E592" s="882">
        <v>3311</v>
      </c>
      <c r="F592" s="882">
        <v>5222</v>
      </c>
      <c r="G592" s="882" t="s">
        <v>25</v>
      </c>
      <c r="H592" s="882">
        <v>1368</v>
      </c>
      <c r="I592" s="882" t="s">
        <v>717</v>
      </c>
      <c r="J592" s="882">
        <v>407</v>
      </c>
      <c r="K592" s="711">
        <v>65804554</v>
      </c>
      <c r="L592" s="489" t="s">
        <v>1330</v>
      </c>
      <c r="M592" s="882" t="s">
        <v>1331</v>
      </c>
      <c r="N592" s="489" t="s">
        <v>1332</v>
      </c>
      <c r="O592" s="898" t="s">
        <v>94</v>
      </c>
      <c r="P592" s="917">
        <v>44926</v>
      </c>
      <c r="Q592" s="917">
        <v>44957</v>
      </c>
      <c r="R592" s="915">
        <v>30000</v>
      </c>
      <c r="S592" s="915">
        <v>30000</v>
      </c>
      <c r="T592" s="918"/>
      <c r="U592" s="918"/>
      <c r="V592" s="918"/>
      <c r="W592" s="981"/>
      <c r="X592" s="49"/>
      <c r="Y592" s="49"/>
      <c r="Z592" s="49"/>
      <c r="AA592" s="49"/>
    </row>
    <row r="593" spans="1:27" s="50" customFormat="1" ht="25.5" customHeight="1" x14ac:dyDescent="0.2">
      <c r="A593" s="85">
        <v>1368</v>
      </c>
      <c r="B593" s="963">
        <v>580</v>
      </c>
      <c r="C593" s="882">
        <v>13</v>
      </c>
      <c r="D593" s="882" t="s">
        <v>25</v>
      </c>
      <c r="E593" s="882">
        <v>3311</v>
      </c>
      <c r="F593" s="882">
        <v>5222</v>
      </c>
      <c r="G593" s="882" t="s">
        <v>25</v>
      </c>
      <c r="H593" s="882">
        <v>1368</v>
      </c>
      <c r="I593" s="882" t="s">
        <v>717</v>
      </c>
      <c r="J593" s="882">
        <v>720</v>
      </c>
      <c r="K593" s="711" t="s">
        <v>1333</v>
      </c>
      <c r="L593" s="489" t="s">
        <v>1334</v>
      </c>
      <c r="M593" s="882" t="s">
        <v>1335</v>
      </c>
      <c r="N593" s="489" t="s">
        <v>1336</v>
      </c>
      <c r="O593" s="898" t="s">
        <v>94</v>
      </c>
      <c r="P593" s="917">
        <v>44926</v>
      </c>
      <c r="Q593" s="917">
        <v>44957</v>
      </c>
      <c r="R593" s="915">
        <v>90000</v>
      </c>
      <c r="S593" s="915">
        <v>90000</v>
      </c>
      <c r="T593" s="918"/>
      <c r="U593" s="918"/>
      <c r="V593" s="918"/>
      <c r="W593" s="981"/>
      <c r="X593" s="49"/>
      <c r="Y593" s="49"/>
      <c r="Z593" s="49"/>
      <c r="AA593" s="49"/>
    </row>
    <row r="594" spans="1:27" s="50" customFormat="1" ht="25.5" customHeight="1" x14ac:dyDescent="0.2">
      <c r="A594" s="85">
        <v>1368</v>
      </c>
      <c r="B594" s="963">
        <v>581</v>
      </c>
      <c r="C594" s="882">
        <v>13</v>
      </c>
      <c r="D594" s="882" t="s">
        <v>25</v>
      </c>
      <c r="E594" s="882">
        <v>3311</v>
      </c>
      <c r="F594" s="882">
        <v>5222</v>
      </c>
      <c r="G594" s="882" t="s">
        <v>25</v>
      </c>
      <c r="H594" s="882">
        <v>1368</v>
      </c>
      <c r="I594" s="882" t="s">
        <v>717</v>
      </c>
      <c r="J594" s="882">
        <v>203</v>
      </c>
      <c r="K594" s="711">
        <v>26996154</v>
      </c>
      <c r="L594" s="489" t="s">
        <v>1337</v>
      </c>
      <c r="M594" s="882" t="s">
        <v>28</v>
      </c>
      <c r="N594" s="489" t="s">
        <v>1338</v>
      </c>
      <c r="O594" s="898" t="s">
        <v>94</v>
      </c>
      <c r="P594" s="917">
        <v>44926</v>
      </c>
      <c r="Q594" s="917">
        <v>44957</v>
      </c>
      <c r="R594" s="915">
        <v>51000</v>
      </c>
      <c r="S594" s="915">
        <v>51000</v>
      </c>
      <c r="T594" s="918"/>
      <c r="U594" s="918"/>
      <c r="V594" s="918"/>
      <c r="W594" s="981"/>
      <c r="X594" s="49"/>
      <c r="Y594" s="49"/>
      <c r="Z594" s="49"/>
      <c r="AA594" s="49"/>
    </row>
    <row r="595" spans="1:27" s="50" customFormat="1" ht="25.5" customHeight="1" x14ac:dyDescent="0.2">
      <c r="A595" s="85">
        <v>1368</v>
      </c>
      <c r="B595" s="963">
        <v>582</v>
      </c>
      <c r="C595" s="882">
        <v>13</v>
      </c>
      <c r="D595" s="882" t="s">
        <v>25</v>
      </c>
      <c r="E595" s="882">
        <v>3312</v>
      </c>
      <c r="F595" s="882">
        <v>5222</v>
      </c>
      <c r="G595" s="882" t="s">
        <v>25</v>
      </c>
      <c r="H595" s="882">
        <v>1368</v>
      </c>
      <c r="I595" s="882" t="s">
        <v>717</v>
      </c>
      <c r="J595" s="882">
        <v>615</v>
      </c>
      <c r="K595" s="711">
        <v>27015271</v>
      </c>
      <c r="L595" s="489" t="s">
        <v>1339</v>
      </c>
      <c r="M595" s="882" t="s">
        <v>1340</v>
      </c>
      <c r="N595" s="489" t="s">
        <v>1341</v>
      </c>
      <c r="O595" s="898" t="s">
        <v>94</v>
      </c>
      <c r="P595" s="917">
        <v>44926</v>
      </c>
      <c r="Q595" s="917">
        <v>44957</v>
      </c>
      <c r="R595" s="915">
        <v>60000</v>
      </c>
      <c r="S595" s="915">
        <v>60000</v>
      </c>
      <c r="T595" s="918"/>
      <c r="U595" s="918"/>
      <c r="V595" s="918"/>
      <c r="W595" s="981"/>
      <c r="X595" s="49"/>
      <c r="Y595" s="49"/>
      <c r="Z595" s="49"/>
      <c r="AA595" s="49"/>
    </row>
    <row r="596" spans="1:27" s="50" customFormat="1" ht="25.5" customHeight="1" x14ac:dyDescent="0.2">
      <c r="A596" s="85">
        <v>1368</v>
      </c>
      <c r="B596" s="963">
        <v>583</v>
      </c>
      <c r="C596" s="882">
        <v>13</v>
      </c>
      <c r="D596" s="882" t="s">
        <v>25</v>
      </c>
      <c r="E596" s="882">
        <v>3319</v>
      </c>
      <c r="F596" s="882">
        <v>5222</v>
      </c>
      <c r="G596" s="882" t="s">
        <v>25</v>
      </c>
      <c r="H596" s="882">
        <v>1368</v>
      </c>
      <c r="I596" s="882" t="s">
        <v>717</v>
      </c>
      <c r="J596" s="882">
        <v>203</v>
      </c>
      <c r="K596" s="711" t="s">
        <v>1342</v>
      </c>
      <c r="L596" s="489" t="s">
        <v>1343</v>
      </c>
      <c r="M596" s="882" t="s">
        <v>28</v>
      </c>
      <c r="N596" s="489" t="s">
        <v>1344</v>
      </c>
      <c r="O596" s="898" t="s">
        <v>94</v>
      </c>
      <c r="P596" s="917">
        <v>44926</v>
      </c>
      <c r="Q596" s="917">
        <v>44957</v>
      </c>
      <c r="R596" s="915">
        <v>97000</v>
      </c>
      <c r="S596" s="915">
        <v>97000</v>
      </c>
      <c r="T596" s="918"/>
      <c r="U596" s="918"/>
      <c r="V596" s="918"/>
      <c r="W596" s="981"/>
      <c r="X596" s="49"/>
      <c r="Y596" s="49"/>
      <c r="Z596" s="49"/>
      <c r="AA596" s="49"/>
    </row>
    <row r="597" spans="1:27" s="50" customFormat="1" ht="25.5" customHeight="1" x14ac:dyDescent="0.2">
      <c r="A597" s="85">
        <v>1368</v>
      </c>
      <c r="B597" s="963">
        <v>584</v>
      </c>
      <c r="C597" s="882">
        <v>13</v>
      </c>
      <c r="D597" s="882" t="s">
        <v>25</v>
      </c>
      <c r="E597" s="882">
        <v>3311</v>
      </c>
      <c r="F597" s="882">
        <v>5222</v>
      </c>
      <c r="G597" s="882" t="s">
        <v>25</v>
      </c>
      <c r="H597" s="882">
        <v>1368</v>
      </c>
      <c r="I597" s="882" t="s">
        <v>717</v>
      </c>
      <c r="J597" s="882">
        <v>999</v>
      </c>
      <c r="K597" s="711" t="s">
        <v>1345</v>
      </c>
      <c r="L597" s="489" t="s">
        <v>1346</v>
      </c>
      <c r="M597" s="882" t="s">
        <v>32</v>
      </c>
      <c r="N597" s="489" t="s">
        <v>1347</v>
      </c>
      <c r="O597" s="898" t="s">
        <v>94</v>
      </c>
      <c r="P597" s="917">
        <v>44926</v>
      </c>
      <c r="Q597" s="917">
        <v>44957</v>
      </c>
      <c r="R597" s="915">
        <v>57000</v>
      </c>
      <c r="S597" s="915">
        <v>57000</v>
      </c>
      <c r="T597" s="918"/>
      <c r="U597" s="918"/>
      <c r="V597" s="918"/>
      <c r="W597" s="981"/>
      <c r="X597" s="49"/>
      <c r="Y597" s="49"/>
      <c r="Z597" s="49"/>
      <c r="AA597" s="49"/>
    </row>
    <row r="598" spans="1:27" s="50" customFormat="1" ht="25.5" customHeight="1" x14ac:dyDescent="0.2">
      <c r="A598" s="85">
        <v>1368</v>
      </c>
      <c r="B598" s="963">
        <v>585</v>
      </c>
      <c r="C598" s="882">
        <v>13</v>
      </c>
      <c r="D598" s="882" t="s">
        <v>25</v>
      </c>
      <c r="E598" s="882">
        <v>3319</v>
      </c>
      <c r="F598" s="882">
        <v>5222</v>
      </c>
      <c r="G598" s="882" t="s">
        <v>25</v>
      </c>
      <c r="H598" s="882">
        <v>1368</v>
      </c>
      <c r="I598" s="882" t="s">
        <v>717</v>
      </c>
      <c r="J598" s="882">
        <v>407</v>
      </c>
      <c r="K598" s="711" t="s">
        <v>1348</v>
      </c>
      <c r="L598" s="489" t="s">
        <v>1349</v>
      </c>
      <c r="M598" s="882" t="s">
        <v>1125</v>
      </c>
      <c r="N598" s="489" t="s">
        <v>1350</v>
      </c>
      <c r="O598" s="898" t="s">
        <v>94</v>
      </c>
      <c r="P598" s="917">
        <v>44926</v>
      </c>
      <c r="Q598" s="917">
        <v>44957</v>
      </c>
      <c r="R598" s="915">
        <v>39000</v>
      </c>
      <c r="S598" s="915">
        <v>39000</v>
      </c>
      <c r="T598" s="918"/>
      <c r="U598" s="918"/>
      <c r="V598" s="918"/>
      <c r="W598" s="981"/>
      <c r="X598" s="49"/>
      <c r="Y598" s="49"/>
      <c r="Z598" s="49"/>
      <c r="AA598" s="49"/>
    </row>
    <row r="599" spans="1:27" s="50" customFormat="1" ht="25.5" customHeight="1" x14ac:dyDescent="0.2">
      <c r="A599" s="85">
        <v>1368</v>
      </c>
      <c r="B599" s="963">
        <v>586</v>
      </c>
      <c r="C599" s="882">
        <v>13</v>
      </c>
      <c r="D599" s="882" t="s">
        <v>25</v>
      </c>
      <c r="E599" s="882">
        <v>3319</v>
      </c>
      <c r="F599" s="882">
        <v>5222</v>
      </c>
      <c r="G599" s="882" t="s">
        <v>25</v>
      </c>
      <c r="H599" s="882">
        <v>1368</v>
      </c>
      <c r="I599" s="882" t="s">
        <v>717</v>
      </c>
      <c r="J599" s="882">
        <v>605</v>
      </c>
      <c r="K599" s="711" t="s">
        <v>1351</v>
      </c>
      <c r="L599" s="489" t="s">
        <v>1352</v>
      </c>
      <c r="M599" s="882" t="s">
        <v>1353</v>
      </c>
      <c r="N599" s="489" t="s">
        <v>1354</v>
      </c>
      <c r="O599" s="898" t="s">
        <v>94</v>
      </c>
      <c r="P599" s="917">
        <v>44926</v>
      </c>
      <c r="Q599" s="917">
        <v>44957</v>
      </c>
      <c r="R599" s="915">
        <v>48000</v>
      </c>
      <c r="S599" s="915">
        <v>48000</v>
      </c>
      <c r="T599" s="918"/>
      <c r="U599" s="918"/>
      <c r="V599" s="918"/>
      <c r="W599" s="981"/>
      <c r="X599" s="49"/>
      <c r="Y599" s="49"/>
      <c r="Z599" s="49"/>
      <c r="AA599" s="49"/>
    </row>
    <row r="600" spans="1:27" s="50" customFormat="1" ht="25.5" customHeight="1" x14ac:dyDescent="0.2">
      <c r="A600" s="85">
        <v>1368</v>
      </c>
      <c r="B600" s="963">
        <v>587</v>
      </c>
      <c r="C600" s="882">
        <v>13</v>
      </c>
      <c r="D600" s="882" t="s">
        <v>25</v>
      </c>
      <c r="E600" s="882">
        <v>3312</v>
      </c>
      <c r="F600" s="882">
        <v>5222</v>
      </c>
      <c r="G600" s="882" t="s">
        <v>25</v>
      </c>
      <c r="H600" s="882">
        <v>1368</v>
      </c>
      <c r="I600" s="882" t="s">
        <v>717</v>
      </c>
      <c r="J600" s="882">
        <v>999</v>
      </c>
      <c r="K600" s="711" t="s">
        <v>1355</v>
      </c>
      <c r="L600" s="489" t="s">
        <v>1356</v>
      </c>
      <c r="M600" s="882" t="s">
        <v>1357</v>
      </c>
      <c r="N600" s="489" t="s">
        <v>1358</v>
      </c>
      <c r="O600" s="898" t="s">
        <v>94</v>
      </c>
      <c r="P600" s="917">
        <v>45291</v>
      </c>
      <c r="Q600" s="917">
        <v>45322</v>
      </c>
      <c r="R600" s="915">
        <v>24000</v>
      </c>
      <c r="S600" s="137"/>
      <c r="T600" s="137">
        <v>24000</v>
      </c>
      <c r="U600" s="137"/>
      <c r="V600" s="137"/>
      <c r="W600" s="1416">
        <v>24000</v>
      </c>
      <c r="X600" s="49"/>
      <c r="Y600" s="49"/>
      <c r="Z600" s="49"/>
      <c r="AA600" s="49"/>
    </row>
    <row r="601" spans="1:27" s="50" customFormat="1" ht="25.5" customHeight="1" x14ac:dyDescent="0.2">
      <c r="A601" s="85">
        <v>1368</v>
      </c>
      <c r="B601" s="963">
        <v>588</v>
      </c>
      <c r="C601" s="882">
        <v>13</v>
      </c>
      <c r="D601" s="882" t="s">
        <v>25</v>
      </c>
      <c r="E601" s="882">
        <v>3319</v>
      </c>
      <c r="F601" s="882">
        <v>5222</v>
      </c>
      <c r="G601" s="882" t="s">
        <v>25</v>
      </c>
      <c r="H601" s="882">
        <v>1368</v>
      </c>
      <c r="I601" s="882" t="s">
        <v>717</v>
      </c>
      <c r="J601" s="882">
        <v>203</v>
      </c>
      <c r="K601" s="711" t="s">
        <v>1359</v>
      </c>
      <c r="L601" s="489" t="s">
        <v>1360</v>
      </c>
      <c r="M601" s="882" t="s">
        <v>28</v>
      </c>
      <c r="N601" s="489" t="s">
        <v>1361</v>
      </c>
      <c r="O601" s="898" t="s">
        <v>94</v>
      </c>
      <c r="P601" s="917">
        <v>44926</v>
      </c>
      <c r="Q601" s="917">
        <v>44957</v>
      </c>
      <c r="R601" s="915">
        <v>52000</v>
      </c>
      <c r="S601" s="915">
        <v>52000</v>
      </c>
      <c r="T601" s="918"/>
      <c r="U601" s="918"/>
      <c r="V601" s="918"/>
      <c r="W601" s="981"/>
      <c r="X601" s="49"/>
      <c r="Y601" s="49"/>
      <c r="Z601" s="49"/>
      <c r="AA601" s="49"/>
    </row>
    <row r="602" spans="1:27" s="50" customFormat="1" ht="25.5" customHeight="1" x14ac:dyDescent="0.2">
      <c r="A602" s="85">
        <v>1368</v>
      </c>
      <c r="B602" s="963">
        <v>589</v>
      </c>
      <c r="C602" s="882">
        <v>13</v>
      </c>
      <c r="D602" s="882" t="s">
        <v>25</v>
      </c>
      <c r="E602" s="882">
        <v>3319</v>
      </c>
      <c r="F602" s="882">
        <v>5222</v>
      </c>
      <c r="G602" s="882" t="s">
        <v>25</v>
      </c>
      <c r="H602" s="882">
        <v>1368</v>
      </c>
      <c r="I602" s="882" t="s">
        <v>717</v>
      </c>
      <c r="J602" s="882">
        <v>203</v>
      </c>
      <c r="K602" s="711">
        <v>15530809</v>
      </c>
      <c r="L602" s="489" t="s">
        <v>1362</v>
      </c>
      <c r="M602" s="882" t="s">
        <v>28</v>
      </c>
      <c r="N602" s="489" t="s">
        <v>1363</v>
      </c>
      <c r="O602" s="898" t="s">
        <v>94</v>
      </c>
      <c r="P602" s="917">
        <v>44926</v>
      </c>
      <c r="Q602" s="917">
        <v>44957</v>
      </c>
      <c r="R602" s="915">
        <v>20000</v>
      </c>
      <c r="S602" s="915">
        <v>20000</v>
      </c>
      <c r="T602" s="918"/>
      <c r="U602" s="918"/>
      <c r="V602" s="918"/>
      <c r="W602" s="981"/>
      <c r="X602" s="49"/>
      <c r="Y602" s="49"/>
      <c r="Z602" s="49"/>
      <c r="AA602" s="49"/>
    </row>
    <row r="603" spans="1:27" s="50" customFormat="1" ht="25.5" customHeight="1" x14ac:dyDescent="0.2">
      <c r="A603" s="85">
        <v>1368</v>
      </c>
      <c r="B603" s="963">
        <v>590</v>
      </c>
      <c r="C603" s="882">
        <v>13</v>
      </c>
      <c r="D603" s="882" t="s">
        <v>25</v>
      </c>
      <c r="E603" s="882">
        <v>3312</v>
      </c>
      <c r="F603" s="882">
        <v>5222</v>
      </c>
      <c r="G603" s="882" t="s">
        <v>25</v>
      </c>
      <c r="H603" s="882">
        <v>1368</v>
      </c>
      <c r="I603" s="882" t="s">
        <v>717</v>
      </c>
      <c r="J603" s="882">
        <v>510</v>
      </c>
      <c r="K603" s="711">
        <v>22906134</v>
      </c>
      <c r="L603" s="489" t="s">
        <v>1364</v>
      </c>
      <c r="M603" s="882" t="s">
        <v>248</v>
      </c>
      <c r="N603" s="489" t="s">
        <v>1365</v>
      </c>
      <c r="O603" s="898" t="s">
        <v>94</v>
      </c>
      <c r="P603" s="917">
        <v>44926</v>
      </c>
      <c r="Q603" s="917">
        <v>44957</v>
      </c>
      <c r="R603" s="915">
        <v>72000</v>
      </c>
      <c r="S603" s="915">
        <v>72000</v>
      </c>
      <c r="T603" s="918"/>
      <c r="U603" s="918"/>
      <c r="V603" s="918"/>
      <c r="W603" s="981"/>
      <c r="X603" s="49"/>
      <c r="Y603" s="49"/>
      <c r="Z603" s="49"/>
      <c r="AA603" s="49"/>
    </row>
    <row r="604" spans="1:27" s="50" customFormat="1" ht="25.5" customHeight="1" x14ac:dyDescent="0.2">
      <c r="A604" s="85">
        <v>1368</v>
      </c>
      <c r="B604" s="963">
        <v>591</v>
      </c>
      <c r="C604" s="882">
        <v>13</v>
      </c>
      <c r="D604" s="882" t="s">
        <v>25</v>
      </c>
      <c r="E604" s="882">
        <v>3312</v>
      </c>
      <c r="F604" s="882">
        <v>5222</v>
      </c>
      <c r="G604" s="882" t="s">
        <v>25</v>
      </c>
      <c r="H604" s="882">
        <v>1368</v>
      </c>
      <c r="I604" s="882" t="s">
        <v>717</v>
      </c>
      <c r="J604" s="882">
        <v>411</v>
      </c>
      <c r="K604" s="711">
        <v>67008801</v>
      </c>
      <c r="L604" s="489" t="s">
        <v>1366</v>
      </c>
      <c r="M604" s="882" t="s">
        <v>144</v>
      </c>
      <c r="N604" s="489" t="s">
        <v>1367</v>
      </c>
      <c r="O604" s="898" t="s">
        <v>94</v>
      </c>
      <c r="P604" s="917">
        <v>44926</v>
      </c>
      <c r="Q604" s="917">
        <v>44957</v>
      </c>
      <c r="R604" s="915">
        <v>90000</v>
      </c>
      <c r="S604" s="915">
        <v>90000</v>
      </c>
      <c r="T604" s="918"/>
      <c r="U604" s="918"/>
      <c r="V604" s="918"/>
      <c r="W604" s="981"/>
      <c r="X604" s="49"/>
      <c r="Y604" s="49"/>
      <c r="Z604" s="49"/>
      <c r="AA604" s="49"/>
    </row>
    <row r="605" spans="1:27" s="50" customFormat="1" ht="25.5" customHeight="1" x14ac:dyDescent="0.2">
      <c r="A605" s="85">
        <v>1368</v>
      </c>
      <c r="B605" s="963">
        <v>592</v>
      </c>
      <c r="C605" s="882">
        <v>13</v>
      </c>
      <c r="D605" s="882" t="s">
        <v>25</v>
      </c>
      <c r="E605" s="882">
        <v>3312</v>
      </c>
      <c r="F605" s="882">
        <v>5222</v>
      </c>
      <c r="G605" s="882" t="s">
        <v>25</v>
      </c>
      <c r="H605" s="882">
        <v>1368</v>
      </c>
      <c r="I605" s="882" t="s">
        <v>717</v>
      </c>
      <c r="J605" s="882">
        <v>411</v>
      </c>
      <c r="K605" s="711" t="s">
        <v>1368</v>
      </c>
      <c r="L605" s="489" t="s">
        <v>1369</v>
      </c>
      <c r="M605" s="882" t="s">
        <v>144</v>
      </c>
      <c r="N605" s="489" t="s">
        <v>1370</v>
      </c>
      <c r="O605" s="898" t="s">
        <v>94</v>
      </c>
      <c r="P605" s="917">
        <v>44926</v>
      </c>
      <c r="Q605" s="917">
        <v>44957</v>
      </c>
      <c r="R605" s="915">
        <v>61000</v>
      </c>
      <c r="S605" s="915">
        <v>61000</v>
      </c>
      <c r="T605" s="918"/>
      <c r="U605" s="918"/>
      <c r="V605" s="918"/>
      <c r="W605" s="981"/>
      <c r="X605" s="49"/>
      <c r="Y605" s="49"/>
      <c r="Z605" s="49"/>
      <c r="AA605" s="49"/>
    </row>
    <row r="606" spans="1:27" s="50" customFormat="1" ht="25.5" customHeight="1" x14ac:dyDescent="0.2">
      <c r="A606" s="85">
        <v>1368</v>
      </c>
      <c r="B606" s="963">
        <v>593</v>
      </c>
      <c r="C606" s="882">
        <v>13</v>
      </c>
      <c r="D606" s="882" t="s">
        <v>25</v>
      </c>
      <c r="E606" s="882">
        <v>3319</v>
      </c>
      <c r="F606" s="882">
        <v>5222</v>
      </c>
      <c r="G606" s="882" t="s">
        <v>25</v>
      </c>
      <c r="H606" s="882">
        <v>1368</v>
      </c>
      <c r="I606" s="882" t="s">
        <v>717</v>
      </c>
      <c r="J606" s="882">
        <v>999</v>
      </c>
      <c r="K606" s="711" t="s">
        <v>1371</v>
      </c>
      <c r="L606" s="489" t="s">
        <v>1372</v>
      </c>
      <c r="M606" s="882" t="s">
        <v>32</v>
      </c>
      <c r="N606" s="489" t="s">
        <v>6718</v>
      </c>
      <c r="O606" s="898" t="s">
        <v>94</v>
      </c>
      <c r="P606" s="917">
        <v>44926</v>
      </c>
      <c r="Q606" s="917">
        <v>44957</v>
      </c>
      <c r="R606" s="915">
        <v>97000</v>
      </c>
      <c r="S606" s="915">
        <v>97000</v>
      </c>
      <c r="T606" s="918"/>
      <c r="U606" s="918"/>
      <c r="V606" s="918"/>
      <c r="W606" s="981"/>
      <c r="X606" s="49"/>
      <c r="Y606" s="49"/>
      <c r="Z606" s="49"/>
      <c r="AA606" s="49"/>
    </row>
    <row r="607" spans="1:27" s="50" customFormat="1" ht="25.5" customHeight="1" x14ac:dyDescent="0.2">
      <c r="A607" s="85">
        <v>1368</v>
      </c>
      <c r="B607" s="963">
        <v>594</v>
      </c>
      <c r="C607" s="882">
        <v>13</v>
      </c>
      <c r="D607" s="882" t="s">
        <v>25</v>
      </c>
      <c r="E607" s="882">
        <v>3312</v>
      </c>
      <c r="F607" s="882">
        <v>5222</v>
      </c>
      <c r="G607" s="882" t="s">
        <v>25</v>
      </c>
      <c r="H607" s="882">
        <v>1368</v>
      </c>
      <c r="I607" s="882" t="s">
        <v>717</v>
      </c>
      <c r="J607" s="882">
        <v>203</v>
      </c>
      <c r="K607" s="711">
        <v>62160885</v>
      </c>
      <c r="L607" s="489" t="s">
        <v>1373</v>
      </c>
      <c r="M607" s="882" t="s">
        <v>28</v>
      </c>
      <c r="N607" s="489" t="s">
        <v>1374</v>
      </c>
      <c r="O607" s="898" t="s">
        <v>94</v>
      </c>
      <c r="P607" s="917">
        <v>44926</v>
      </c>
      <c r="Q607" s="917">
        <v>44957</v>
      </c>
      <c r="R607" s="915">
        <v>58000</v>
      </c>
      <c r="S607" s="915">
        <v>58000</v>
      </c>
      <c r="T607" s="918"/>
      <c r="U607" s="918"/>
      <c r="V607" s="918"/>
      <c r="W607" s="981"/>
      <c r="X607" s="49"/>
      <c r="Y607" s="49"/>
      <c r="Z607" s="49"/>
      <c r="AA607" s="49"/>
    </row>
    <row r="608" spans="1:27" s="50" customFormat="1" ht="25.5" customHeight="1" x14ac:dyDescent="0.2">
      <c r="A608" s="85">
        <v>1368</v>
      </c>
      <c r="B608" s="963">
        <v>595</v>
      </c>
      <c r="C608" s="882">
        <v>13</v>
      </c>
      <c r="D608" s="882" t="s">
        <v>25</v>
      </c>
      <c r="E608" s="882">
        <v>3319</v>
      </c>
      <c r="F608" s="882">
        <v>5222</v>
      </c>
      <c r="G608" s="882" t="s">
        <v>25</v>
      </c>
      <c r="H608" s="882">
        <v>1368</v>
      </c>
      <c r="I608" s="882" t="s">
        <v>717</v>
      </c>
      <c r="J608" s="882">
        <v>203</v>
      </c>
      <c r="K608" s="711">
        <v>22901817</v>
      </c>
      <c r="L608" s="489" t="s">
        <v>1375</v>
      </c>
      <c r="M608" s="882" t="s">
        <v>28</v>
      </c>
      <c r="N608" s="489" t="s">
        <v>1376</v>
      </c>
      <c r="O608" s="898" t="s">
        <v>94</v>
      </c>
      <c r="P608" s="917">
        <v>44926</v>
      </c>
      <c r="Q608" s="917">
        <v>44957</v>
      </c>
      <c r="R608" s="915">
        <v>36000</v>
      </c>
      <c r="S608" s="915">
        <v>36000</v>
      </c>
      <c r="T608" s="918"/>
      <c r="U608" s="918"/>
      <c r="V608" s="918"/>
      <c r="W608" s="981"/>
      <c r="X608" s="49"/>
      <c r="Y608" s="49"/>
      <c r="Z608" s="49"/>
      <c r="AA608" s="49"/>
    </row>
    <row r="609" spans="1:27" s="50" customFormat="1" ht="25.5" customHeight="1" x14ac:dyDescent="0.2">
      <c r="A609" s="85">
        <v>1368</v>
      </c>
      <c r="B609" s="963">
        <v>596</v>
      </c>
      <c r="C609" s="882">
        <v>13</v>
      </c>
      <c r="D609" s="882" t="s">
        <v>25</v>
      </c>
      <c r="E609" s="882">
        <v>3313</v>
      </c>
      <c r="F609" s="882">
        <v>5222</v>
      </c>
      <c r="G609" s="882" t="s">
        <v>25</v>
      </c>
      <c r="H609" s="882">
        <v>1368</v>
      </c>
      <c r="I609" s="882" t="s">
        <v>717</v>
      </c>
      <c r="J609" s="882">
        <v>510</v>
      </c>
      <c r="K609" s="711" t="s">
        <v>1377</v>
      </c>
      <c r="L609" s="489" t="s">
        <v>1378</v>
      </c>
      <c r="M609" s="882" t="s">
        <v>248</v>
      </c>
      <c r="N609" s="489" t="s">
        <v>1379</v>
      </c>
      <c r="O609" s="898" t="s">
        <v>94</v>
      </c>
      <c r="P609" s="917">
        <v>44926</v>
      </c>
      <c r="Q609" s="917">
        <v>44957</v>
      </c>
      <c r="R609" s="915">
        <v>89000</v>
      </c>
      <c r="S609" s="915">
        <v>89000</v>
      </c>
      <c r="T609" s="918"/>
      <c r="U609" s="918"/>
      <c r="V609" s="918"/>
      <c r="W609" s="981"/>
      <c r="X609" s="49"/>
      <c r="Y609" s="49"/>
      <c r="Z609" s="49"/>
      <c r="AA609" s="49"/>
    </row>
    <row r="610" spans="1:27" s="50" customFormat="1" ht="25.5" customHeight="1" x14ac:dyDescent="0.2">
      <c r="A610" s="85">
        <v>1368</v>
      </c>
      <c r="B610" s="963">
        <v>597</v>
      </c>
      <c r="C610" s="882">
        <v>13</v>
      </c>
      <c r="D610" s="882" t="s">
        <v>25</v>
      </c>
      <c r="E610" s="882">
        <v>3319</v>
      </c>
      <c r="F610" s="882">
        <v>5222</v>
      </c>
      <c r="G610" s="882" t="s">
        <v>25</v>
      </c>
      <c r="H610" s="882">
        <v>1368</v>
      </c>
      <c r="I610" s="882" t="s">
        <v>717</v>
      </c>
      <c r="J610" s="882">
        <v>309</v>
      </c>
      <c r="K610" s="711">
        <v>22606751</v>
      </c>
      <c r="L610" s="489" t="s">
        <v>1380</v>
      </c>
      <c r="M610" s="882" t="s">
        <v>1381</v>
      </c>
      <c r="N610" s="489" t="s">
        <v>1382</v>
      </c>
      <c r="O610" s="898" t="s">
        <v>94</v>
      </c>
      <c r="P610" s="917">
        <v>44926</v>
      </c>
      <c r="Q610" s="917">
        <v>44957</v>
      </c>
      <c r="R610" s="915">
        <v>51000</v>
      </c>
      <c r="S610" s="915">
        <v>51000</v>
      </c>
      <c r="T610" s="918"/>
      <c r="U610" s="918"/>
      <c r="V610" s="918"/>
      <c r="W610" s="981"/>
      <c r="X610" s="49"/>
      <c r="Y610" s="49"/>
      <c r="Z610" s="49"/>
      <c r="AA610" s="49"/>
    </row>
    <row r="611" spans="1:27" s="50" customFormat="1" ht="25.5" customHeight="1" x14ac:dyDescent="0.2">
      <c r="A611" s="85">
        <v>1368</v>
      </c>
      <c r="B611" s="963">
        <v>598</v>
      </c>
      <c r="C611" s="882">
        <v>13</v>
      </c>
      <c r="D611" s="882" t="s">
        <v>25</v>
      </c>
      <c r="E611" s="882">
        <v>3312</v>
      </c>
      <c r="F611" s="882">
        <v>5222</v>
      </c>
      <c r="G611" s="882" t="s">
        <v>25</v>
      </c>
      <c r="H611" s="882">
        <v>1368</v>
      </c>
      <c r="I611" s="882" t="s">
        <v>717</v>
      </c>
      <c r="J611" s="882">
        <v>411</v>
      </c>
      <c r="K611" s="711">
        <v>60574984</v>
      </c>
      <c r="L611" s="489" t="s">
        <v>1383</v>
      </c>
      <c r="M611" s="882" t="s">
        <v>144</v>
      </c>
      <c r="N611" s="489" t="s">
        <v>1384</v>
      </c>
      <c r="O611" s="898" t="s">
        <v>94</v>
      </c>
      <c r="P611" s="917">
        <v>44926</v>
      </c>
      <c r="Q611" s="917">
        <v>44957</v>
      </c>
      <c r="R611" s="915">
        <v>90000</v>
      </c>
      <c r="S611" s="915">
        <v>90000</v>
      </c>
      <c r="T611" s="918"/>
      <c r="U611" s="918"/>
      <c r="V611" s="918"/>
      <c r="W611" s="981"/>
      <c r="X611" s="49"/>
      <c r="Y611" s="49"/>
      <c r="Z611" s="49"/>
      <c r="AA611" s="49"/>
    </row>
    <row r="612" spans="1:27" s="50" customFormat="1" ht="25.5" customHeight="1" x14ac:dyDescent="0.2">
      <c r="A612" s="85">
        <v>1368</v>
      </c>
      <c r="B612" s="963">
        <v>599</v>
      </c>
      <c r="C612" s="882">
        <v>13</v>
      </c>
      <c r="D612" s="882" t="s">
        <v>25</v>
      </c>
      <c r="E612" s="882">
        <v>3312</v>
      </c>
      <c r="F612" s="882">
        <v>5222</v>
      </c>
      <c r="G612" s="882" t="s">
        <v>25</v>
      </c>
      <c r="H612" s="882">
        <v>1368</v>
      </c>
      <c r="I612" s="882" t="s">
        <v>717</v>
      </c>
      <c r="J612" s="882">
        <v>203</v>
      </c>
      <c r="K612" s="711" t="s">
        <v>1385</v>
      </c>
      <c r="L612" s="489" t="s">
        <v>1386</v>
      </c>
      <c r="M612" s="882" t="s">
        <v>28</v>
      </c>
      <c r="N612" s="489" t="s">
        <v>1387</v>
      </c>
      <c r="O612" s="898" t="s">
        <v>94</v>
      </c>
      <c r="P612" s="917">
        <v>44926</v>
      </c>
      <c r="Q612" s="917">
        <v>44957</v>
      </c>
      <c r="R612" s="915">
        <v>65000</v>
      </c>
      <c r="S612" s="915">
        <v>65000</v>
      </c>
      <c r="T612" s="918"/>
      <c r="U612" s="918"/>
      <c r="V612" s="918"/>
      <c r="W612" s="981"/>
      <c r="X612" s="49"/>
      <c r="Y612" s="49"/>
      <c r="Z612" s="49"/>
      <c r="AA612" s="49"/>
    </row>
    <row r="613" spans="1:27" s="50" customFormat="1" ht="25.5" customHeight="1" x14ac:dyDescent="0.2">
      <c r="A613" s="85">
        <v>1368</v>
      </c>
      <c r="B613" s="963">
        <v>600</v>
      </c>
      <c r="C613" s="882">
        <v>13</v>
      </c>
      <c r="D613" s="882" t="s">
        <v>25</v>
      </c>
      <c r="E613" s="882">
        <v>3312</v>
      </c>
      <c r="F613" s="882">
        <v>5222</v>
      </c>
      <c r="G613" s="882" t="s">
        <v>25</v>
      </c>
      <c r="H613" s="882">
        <v>1368</v>
      </c>
      <c r="I613" s="882" t="s">
        <v>717</v>
      </c>
      <c r="J613" s="882">
        <v>999</v>
      </c>
      <c r="K613" s="711" t="s">
        <v>1388</v>
      </c>
      <c r="L613" s="489" t="s">
        <v>1389</v>
      </c>
      <c r="M613" s="882" t="s">
        <v>32</v>
      </c>
      <c r="N613" s="489" t="s">
        <v>1390</v>
      </c>
      <c r="O613" s="898" t="s">
        <v>94</v>
      </c>
      <c r="P613" s="917">
        <v>44926</v>
      </c>
      <c r="Q613" s="917">
        <v>44957</v>
      </c>
      <c r="R613" s="915">
        <v>90000</v>
      </c>
      <c r="S613" s="915">
        <v>90000</v>
      </c>
      <c r="T613" s="918"/>
      <c r="U613" s="918"/>
      <c r="V613" s="918"/>
      <c r="W613" s="981"/>
      <c r="X613" s="49"/>
      <c r="Y613" s="49"/>
      <c r="Z613" s="49"/>
      <c r="AA613" s="49"/>
    </row>
    <row r="614" spans="1:27" s="50" customFormat="1" ht="25.5" customHeight="1" x14ac:dyDescent="0.2">
      <c r="A614" s="85">
        <v>1368</v>
      </c>
      <c r="B614" s="963">
        <v>601</v>
      </c>
      <c r="C614" s="882">
        <v>13</v>
      </c>
      <c r="D614" s="882" t="s">
        <v>25</v>
      </c>
      <c r="E614" s="882">
        <v>3312</v>
      </c>
      <c r="F614" s="882">
        <v>5222</v>
      </c>
      <c r="G614" s="882" t="s">
        <v>25</v>
      </c>
      <c r="H614" s="882">
        <v>1368</v>
      </c>
      <c r="I614" s="882" t="s">
        <v>717</v>
      </c>
      <c r="J614" s="882">
        <v>203</v>
      </c>
      <c r="K614" s="711">
        <v>65352807</v>
      </c>
      <c r="L614" s="489" t="s">
        <v>1391</v>
      </c>
      <c r="M614" s="882" t="s">
        <v>28</v>
      </c>
      <c r="N614" s="489" t="s">
        <v>1392</v>
      </c>
      <c r="O614" s="898" t="s">
        <v>94</v>
      </c>
      <c r="P614" s="917">
        <v>44926</v>
      </c>
      <c r="Q614" s="917">
        <v>44957</v>
      </c>
      <c r="R614" s="915">
        <v>66000</v>
      </c>
      <c r="S614" s="915">
        <v>66000</v>
      </c>
      <c r="T614" s="918"/>
      <c r="U614" s="918"/>
      <c r="V614" s="918"/>
      <c r="W614" s="981"/>
      <c r="X614" s="49"/>
      <c r="Y614" s="49"/>
      <c r="Z614" s="49"/>
      <c r="AA614" s="49"/>
    </row>
    <row r="615" spans="1:27" s="50" customFormat="1" ht="25.5" customHeight="1" x14ac:dyDescent="0.2">
      <c r="A615" s="85">
        <v>1368</v>
      </c>
      <c r="B615" s="963">
        <v>602</v>
      </c>
      <c r="C615" s="882">
        <v>13</v>
      </c>
      <c r="D615" s="882" t="s">
        <v>25</v>
      </c>
      <c r="E615" s="882">
        <v>3319</v>
      </c>
      <c r="F615" s="882">
        <v>5222</v>
      </c>
      <c r="G615" s="882" t="s">
        <v>25</v>
      </c>
      <c r="H615" s="882">
        <v>1368</v>
      </c>
      <c r="I615" s="882" t="s">
        <v>717</v>
      </c>
      <c r="J615" s="882">
        <v>510</v>
      </c>
      <c r="K615" s="711" t="s">
        <v>1393</v>
      </c>
      <c r="L615" s="489" t="s">
        <v>1394</v>
      </c>
      <c r="M615" s="882" t="s">
        <v>248</v>
      </c>
      <c r="N615" s="489" t="s">
        <v>1395</v>
      </c>
      <c r="O615" s="898" t="s">
        <v>94</v>
      </c>
      <c r="P615" s="917">
        <v>44926</v>
      </c>
      <c r="Q615" s="917">
        <v>44957</v>
      </c>
      <c r="R615" s="915">
        <v>20000</v>
      </c>
      <c r="S615" s="915">
        <v>20000</v>
      </c>
      <c r="T615" s="918"/>
      <c r="U615" s="918"/>
      <c r="V615" s="918"/>
      <c r="W615" s="981"/>
      <c r="X615" s="49"/>
      <c r="Y615" s="49"/>
      <c r="Z615" s="49"/>
      <c r="AA615" s="49"/>
    </row>
    <row r="616" spans="1:27" s="50" customFormat="1" ht="25.5" customHeight="1" x14ac:dyDescent="0.2">
      <c r="A616" s="85">
        <v>1368</v>
      </c>
      <c r="B616" s="963">
        <v>603</v>
      </c>
      <c r="C616" s="882">
        <v>13</v>
      </c>
      <c r="D616" s="882" t="s">
        <v>25</v>
      </c>
      <c r="E616" s="882">
        <v>3319</v>
      </c>
      <c r="F616" s="882">
        <v>5222</v>
      </c>
      <c r="G616" s="882" t="s">
        <v>25</v>
      </c>
      <c r="H616" s="882">
        <v>1368</v>
      </c>
      <c r="I616" s="882" t="s">
        <v>717</v>
      </c>
      <c r="J616" s="882">
        <v>411</v>
      </c>
      <c r="K616" s="711">
        <v>49963333</v>
      </c>
      <c r="L616" s="489" t="s">
        <v>1396</v>
      </c>
      <c r="M616" s="882" t="s">
        <v>144</v>
      </c>
      <c r="N616" s="489" t="s">
        <v>1397</v>
      </c>
      <c r="O616" s="898" t="s">
        <v>94</v>
      </c>
      <c r="P616" s="917">
        <v>44926</v>
      </c>
      <c r="Q616" s="917">
        <v>44957</v>
      </c>
      <c r="R616" s="915">
        <v>52000</v>
      </c>
      <c r="S616" s="915">
        <v>52000</v>
      </c>
      <c r="T616" s="918"/>
      <c r="U616" s="918"/>
      <c r="V616" s="918"/>
      <c r="W616" s="981"/>
      <c r="X616" s="49"/>
      <c r="Y616" s="49"/>
      <c r="Z616" s="49"/>
      <c r="AA616" s="49"/>
    </row>
    <row r="617" spans="1:27" s="50" customFormat="1" ht="25.5" customHeight="1" x14ac:dyDescent="0.2">
      <c r="A617" s="85">
        <v>1368</v>
      </c>
      <c r="B617" s="963">
        <v>604</v>
      </c>
      <c r="C617" s="882">
        <v>13</v>
      </c>
      <c r="D617" s="882" t="s">
        <v>25</v>
      </c>
      <c r="E617" s="882">
        <v>3312</v>
      </c>
      <c r="F617" s="882">
        <v>5222</v>
      </c>
      <c r="G617" s="882" t="s">
        <v>25</v>
      </c>
      <c r="H617" s="882">
        <v>1368</v>
      </c>
      <c r="I617" s="882" t="s">
        <v>717</v>
      </c>
      <c r="J617" s="882">
        <v>720</v>
      </c>
      <c r="K617" s="711" t="s">
        <v>1398</v>
      </c>
      <c r="L617" s="489" t="s">
        <v>1399</v>
      </c>
      <c r="M617" s="882" t="s">
        <v>966</v>
      </c>
      <c r="N617" s="489" t="s">
        <v>1400</v>
      </c>
      <c r="O617" s="898" t="s">
        <v>94</v>
      </c>
      <c r="P617" s="917">
        <v>44926</v>
      </c>
      <c r="Q617" s="917">
        <v>44957</v>
      </c>
      <c r="R617" s="915">
        <v>90000</v>
      </c>
      <c r="S617" s="915">
        <v>90000</v>
      </c>
      <c r="T617" s="918"/>
      <c r="U617" s="918"/>
      <c r="V617" s="918"/>
      <c r="W617" s="981"/>
      <c r="X617" s="49"/>
      <c r="Y617" s="49"/>
      <c r="Z617" s="49"/>
      <c r="AA617" s="49"/>
    </row>
    <row r="618" spans="1:27" s="50" customFormat="1" ht="25.5" customHeight="1" x14ac:dyDescent="0.2">
      <c r="A618" s="85">
        <v>1368</v>
      </c>
      <c r="B618" s="963">
        <v>605</v>
      </c>
      <c r="C618" s="882">
        <v>13</v>
      </c>
      <c r="D618" s="882" t="s">
        <v>25</v>
      </c>
      <c r="E618" s="882">
        <v>3312</v>
      </c>
      <c r="F618" s="882">
        <v>5222</v>
      </c>
      <c r="G618" s="882" t="s">
        <v>25</v>
      </c>
      <c r="H618" s="882">
        <v>1368</v>
      </c>
      <c r="I618" s="882" t="s">
        <v>717</v>
      </c>
      <c r="J618" s="882">
        <v>203</v>
      </c>
      <c r="K618" s="711" t="s">
        <v>1401</v>
      </c>
      <c r="L618" s="489" t="s">
        <v>1402</v>
      </c>
      <c r="M618" s="882" t="s">
        <v>28</v>
      </c>
      <c r="N618" s="489" t="s">
        <v>1403</v>
      </c>
      <c r="O618" s="898" t="s">
        <v>94</v>
      </c>
      <c r="P618" s="917">
        <v>44926</v>
      </c>
      <c r="Q618" s="917">
        <v>44957</v>
      </c>
      <c r="R618" s="915">
        <v>90000</v>
      </c>
      <c r="S618" s="915">
        <v>90000</v>
      </c>
      <c r="T618" s="918"/>
      <c r="U618" s="918"/>
      <c r="V618" s="918"/>
      <c r="W618" s="981"/>
      <c r="X618" s="49"/>
      <c r="Y618" s="49"/>
      <c r="Z618" s="49"/>
      <c r="AA618" s="49"/>
    </row>
    <row r="619" spans="1:27" s="50" customFormat="1" ht="25.5" customHeight="1" x14ac:dyDescent="0.2">
      <c r="A619" s="85">
        <v>1368</v>
      </c>
      <c r="B619" s="963">
        <v>606</v>
      </c>
      <c r="C619" s="882">
        <v>13</v>
      </c>
      <c r="D619" s="882" t="s">
        <v>25</v>
      </c>
      <c r="E619" s="882">
        <v>3312</v>
      </c>
      <c r="F619" s="882">
        <v>5222</v>
      </c>
      <c r="G619" s="882" t="s">
        <v>25</v>
      </c>
      <c r="H619" s="882">
        <v>1368</v>
      </c>
      <c r="I619" s="882" t="s">
        <v>717</v>
      </c>
      <c r="J619" s="882">
        <v>203</v>
      </c>
      <c r="K619" s="711" t="s">
        <v>1404</v>
      </c>
      <c r="L619" s="489" t="s">
        <v>1405</v>
      </c>
      <c r="M619" s="882" t="s">
        <v>28</v>
      </c>
      <c r="N619" s="489" t="s">
        <v>1406</v>
      </c>
      <c r="O619" s="898" t="s">
        <v>94</v>
      </c>
      <c r="P619" s="917">
        <v>44926</v>
      </c>
      <c r="Q619" s="917">
        <v>44957</v>
      </c>
      <c r="R619" s="915">
        <v>90000</v>
      </c>
      <c r="S619" s="915">
        <v>90000</v>
      </c>
      <c r="T619" s="918"/>
      <c r="U619" s="918"/>
      <c r="V619" s="918"/>
      <c r="W619" s="981"/>
      <c r="X619" s="49"/>
      <c r="Y619" s="49"/>
      <c r="Z619" s="49"/>
      <c r="AA619" s="49"/>
    </row>
    <row r="620" spans="1:27" s="50" customFormat="1" ht="25.5" customHeight="1" x14ac:dyDescent="0.2">
      <c r="A620" s="85">
        <v>1368</v>
      </c>
      <c r="B620" s="963">
        <v>607</v>
      </c>
      <c r="C620" s="882">
        <v>13</v>
      </c>
      <c r="D620" s="882" t="s">
        <v>25</v>
      </c>
      <c r="E620" s="882">
        <v>3311</v>
      </c>
      <c r="F620" s="882">
        <v>5222</v>
      </c>
      <c r="G620" s="882" t="s">
        <v>25</v>
      </c>
      <c r="H620" s="882">
        <v>1368</v>
      </c>
      <c r="I620" s="882" t="s">
        <v>717</v>
      </c>
      <c r="J620" s="882">
        <v>999</v>
      </c>
      <c r="K620" s="711">
        <v>26664666</v>
      </c>
      <c r="L620" s="489" t="s">
        <v>1407</v>
      </c>
      <c r="M620" s="882" t="s">
        <v>32</v>
      </c>
      <c r="N620" s="489" t="s">
        <v>1408</v>
      </c>
      <c r="O620" s="898" t="s">
        <v>94</v>
      </c>
      <c r="P620" s="917">
        <v>44926</v>
      </c>
      <c r="Q620" s="917">
        <v>44957</v>
      </c>
      <c r="R620" s="915">
        <v>78000</v>
      </c>
      <c r="S620" s="915">
        <v>78000</v>
      </c>
      <c r="T620" s="918"/>
      <c r="U620" s="918"/>
      <c r="V620" s="918"/>
      <c r="W620" s="981"/>
      <c r="X620" s="49"/>
      <c r="Y620" s="49"/>
      <c r="Z620" s="49"/>
      <c r="AA620" s="49"/>
    </row>
    <row r="621" spans="1:27" s="50" customFormat="1" ht="25.5" customHeight="1" x14ac:dyDescent="0.2">
      <c r="A621" s="85">
        <v>1368</v>
      </c>
      <c r="B621" s="963">
        <v>608</v>
      </c>
      <c r="C621" s="882">
        <v>13</v>
      </c>
      <c r="D621" s="882" t="s">
        <v>25</v>
      </c>
      <c r="E621" s="882">
        <v>3312</v>
      </c>
      <c r="F621" s="882">
        <v>5222</v>
      </c>
      <c r="G621" s="882" t="s">
        <v>25</v>
      </c>
      <c r="H621" s="882">
        <v>1368</v>
      </c>
      <c r="I621" s="882" t="s">
        <v>717</v>
      </c>
      <c r="J621" s="882">
        <v>102</v>
      </c>
      <c r="K621" s="711" t="s">
        <v>1409</v>
      </c>
      <c r="L621" s="489" t="s">
        <v>1410</v>
      </c>
      <c r="M621" s="882" t="s">
        <v>1411</v>
      </c>
      <c r="N621" s="489" t="s">
        <v>1412</v>
      </c>
      <c r="O621" s="898" t="s">
        <v>94</v>
      </c>
      <c r="P621" s="917">
        <v>44926</v>
      </c>
      <c r="Q621" s="917">
        <v>44957</v>
      </c>
      <c r="R621" s="915">
        <v>90000</v>
      </c>
      <c r="S621" s="915">
        <v>90000</v>
      </c>
      <c r="T621" s="918"/>
      <c r="U621" s="918"/>
      <c r="V621" s="918"/>
      <c r="W621" s="981"/>
      <c r="X621" s="49"/>
      <c r="Y621" s="49"/>
      <c r="Z621" s="49"/>
      <c r="AA621" s="49"/>
    </row>
    <row r="622" spans="1:27" s="50" customFormat="1" ht="25.5" customHeight="1" x14ac:dyDescent="0.2">
      <c r="A622" s="85">
        <v>1368</v>
      </c>
      <c r="B622" s="963">
        <v>609</v>
      </c>
      <c r="C622" s="882">
        <v>13</v>
      </c>
      <c r="D622" s="882" t="s">
        <v>25</v>
      </c>
      <c r="E622" s="882">
        <v>3317</v>
      </c>
      <c r="F622" s="882">
        <v>5222</v>
      </c>
      <c r="G622" s="882" t="s">
        <v>25</v>
      </c>
      <c r="H622" s="882">
        <v>1368</v>
      </c>
      <c r="I622" s="882" t="s">
        <v>717</v>
      </c>
      <c r="J622" s="882">
        <v>404</v>
      </c>
      <c r="K622" s="711">
        <v>22720375</v>
      </c>
      <c r="L622" s="489" t="s">
        <v>1413</v>
      </c>
      <c r="M622" s="882" t="s">
        <v>37</v>
      </c>
      <c r="N622" s="489" t="s">
        <v>1414</v>
      </c>
      <c r="O622" s="898" t="s">
        <v>94</v>
      </c>
      <c r="P622" s="917">
        <v>44926</v>
      </c>
      <c r="Q622" s="917">
        <v>44957</v>
      </c>
      <c r="R622" s="915">
        <v>36000</v>
      </c>
      <c r="S622" s="915">
        <v>36000</v>
      </c>
      <c r="T622" s="918"/>
      <c r="U622" s="918"/>
      <c r="V622" s="918"/>
      <c r="W622" s="981"/>
      <c r="X622" s="49"/>
      <c r="Y622" s="49"/>
      <c r="Z622" s="49"/>
      <c r="AA622" s="49"/>
    </row>
    <row r="623" spans="1:27" s="50" customFormat="1" ht="25.5" customHeight="1" x14ac:dyDescent="0.2">
      <c r="A623" s="85">
        <v>1368</v>
      </c>
      <c r="B623" s="963">
        <v>610</v>
      </c>
      <c r="C623" s="882">
        <v>13</v>
      </c>
      <c r="D623" s="882" t="s">
        <v>25</v>
      </c>
      <c r="E623" s="882">
        <v>3319</v>
      </c>
      <c r="F623" s="882">
        <v>5222</v>
      </c>
      <c r="G623" s="882" t="s">
        <v>25</v>
      </c>
      <c r="H623" s="882">
        <v>1368</v>
      </c>
      <c r="I623" s="882" t="s">
        <v>717</v>
      </c>
      <c r="J623" s="882">
        <v>314</v>
      </c>
      <c r="K623" s="711">
        <v>14032198</v>
      </c>
      <c r="L623" s="489" t="s">
        <v>1415</v>
      </c>
      <c r="M623" s="882" t="s">
        <v>932</v>
      </c>
      <c r="N623" s="489" t="s">
        <v>1416</v>
      </c>
      <c r="O623" s="898" t="s">
        <v>94</v>
      </c>
      <c r="P623" s="917">
        <v>44926</v>
      </c>
      <c r="Q623" s="917">
        <v>44957</v>
      </c>
      <c r="R623" s="915">
        <v>57000</v>
      </c>
      <c r="S623" s="915">
        <v>57000</v>
      </c>
      <c r="T623" s="918"/>
      <c r="U623" s="918"/>
      <c r="V623" s="918"/>
      <c r="W623" s="981"/>
      <c r="X623" s="49"/>
      <c r="Y623" s="49"/>
      <c r="Z623" s="49"/>
      <c r="AA623" s="49"/>
    </row>
    <row r="624" spans="1:27" s="50" customFormat="1" ht="25.5" customHeight="1" x14ac:dyDescent="0.2">
      <c r="A624" s="85">
        <v>1368</v>
      </c>
      <c r="B624" s="963">
        <v>611</v>
      </c>
      <c r="C624" s="882">
        <v>13</v>
      </c>
      <c r="D624" s="882" t="s">
        <v>25</v>
      </c>
      <c r="E624" s="882">
        <v>3319</v>
      </c>
      <c r="F624" s="882">
        <v>5222</v>
      </c>
      <c r="G624" s="882" t="s">
        <v>25</v>
      </c>
      <c r="H624" s="882">
        <v>1368</v>
      </c>
      <c r="I624" s="882" t="s">
        <v>717</v>
      </c>
      <c r="J624" s="882">
        <v>999</v>
      </c>
      <c r="K624" s="711">
        <v>65399447</v>
      </c>
      <c r="L624" s="489" t="s">
        <v>1417</v>
      </c>
      <c r="M624" s="882" t="s">
        <v>32</v>
      </c>
      <c r="N624" s="489" t="s">
        <v>1418</v>
      </c>
      <c r="O624" s="898" t="s">
        <v>94</v>
      </c>
      <c r="P624" s="917">
        <v>44926</v>
      </c>
      <c r="Q624" s="917">
        <v>44957</v>
      </c>
      <c r="R624" s="915">
        <v>20000</v>
      </c>
      <c r="S624" s="915">
        <v>20000</v>
      </c>
      <c r="T624" s="918"/>
      <c r="U624" s="918"/>
      <c r="V624" s="918"/>
      <c r="W624" s="981"/>
      <c r="X624" s="49"/>
      <c r="Y624" s="49"/>
      <c r="Z624" s="49"/>
      <c r="AA624" s="49"/>
    </row>
    <row r="625" spans="1:27" s="50" customFormat="1" ht="25.5" customHeight="1" x14ac:dyDescent="0.2">
      <c r="A625" s="85">
        <v>1368</v>
      </c>
      <c r="B625" s="963">
        <v>612</v>
      </c>
      <c r="C625" s="882">
        <v>13</v>
      </c>
      <c r="D625" s="882" t="s">
        <v>25</v>
      </c>
      <c r="E625" s="882">
        <v>3319</v>
      </c>
      <c r="F625" s="882">
        <v>5222</v>
      </c>
      <c r="G625" s="882" t="s">
        <v>25</v>
      </c>
      <c r="H625" s="882">
        <v>1368</v>
      </c>
      <c r="I625" s="882" t="s">
        <v>717</v>
      </c>
      <c r="J625" s="882">
        <v>203</v>
      </c>
      <c r="K625" s="711">
        <v>70885052</v>
      </c>
      <c r="L625" s="489" t="s">
        <v>1419</v>
      </c>
      <c r="M625" s="882" t="s">
        <v>28</v>
      </c>
      <c r="N625" s="489" t="s">
        <v>1420</v>
      </c>
      <c r="O625" s="898" t="s">
        <v>94</v>
      </c>
      <c r="P625" s="917">
        <v>44926</v>
      </c>
      <c r="Q625" s="917">
        <v>44957</v>
      </c>
      <c r="R625" s="915">
        <v>91000</v>
      </c>
      <c r="S625" s="915">
        <v>91000</v>
      </c>
      <c r="T625" s="918"/>
      <c r="U625" s="918"/>
      <c r="V625" s="918"/>
      <c r="W625" s="981"/>
      <c r="X625" s="49"/>
      <c r="Y625" s="49"/>
      <c r="Z625" s="49"/>
      <c r="AA625" s="49"/>
    </row>
    <row r="626" spans="1:27" s="50" customFormat="1" ht="25.5" customHeight="1" x14ac:dyDescent="0.2">
      <c r="A626" s="85">
        <v>1368</v>
      </c>
      <c r="B626" s="963">
        <v>613</v>
      </c>
      <c r="C626" s="882">
        <v>13</v>
      </c>
      <c r="D626" s="882" t="s">
        <v>25</v>
      </c>
      <c r="E626" s="882">
        <v>3317</v>
      </c>
      <c r="F626" s="882">
        <v>5222</v>
      </c>
      <c r="G626" s="882" t="s">
        <v>25</v>
      </c>
      <c r="H626" s="882">
        <v>1368</v>
      </c>
      <c r="I626" s="882" t="s">
        <v>717</v>
      </c>
      <c r="J626" s="882">
        <v>999</v>
      </c>
      <c r="K626" s="711">
        <v>48133396</v>
      </c>
      <c r="L626" s="489" t="s">
        <v>1421</v>
      </c>
      <c r="M626" s="882" t="s">
        <v>32</v>
      </c>
      <c r="N626" s="489" t="s">
        <v>1422</v>
      </c>
      <c r="O626" s="898" t="s">
        <v>94</v>
      </c>
      <c r="P626" s="917">
        <v>44926</v>
      </c>
      <c r="Q626" s="917">
        <v>44957</v>
      </c>
      <c r="R626" s="915">
        <v>82000</v>
      </c>
      <c r="S626" s="915">
        <v>82000</v>
      </c>
      <c r="T626" s="918"/>
      <c r="U626" s="918"/>
      <c r="V626" s="918"/>
      <c r="W626" s="981"/>
      <c r="X626" s="49"/>
      <c r="Y626" s="49"/>
      <c r="Z626" s="49"/>
      <c r="AA626" s="49"/>
    </row>
    <row r="627" spans="1:27" s="50" customFormat="1" ht="25.5" customHeight="1" x14ac:dyDescent="0.2">
      <c r="A627" s="85">
        <v>1368</v>
      </c>
      <c r="B627" s="963">
        <v>614</v>
      </c>
      <c r="C627" s="882">
        <v>13</v>
      </c>
      <c r="D627" s="882" t="s">
        <v>25</v>
      </c>
      <c r="E627" s="882">
        <v>3319</v>
      </c>
      <c r="F627" s="882">
        <v>5222</v>
      </c>
      <c r="G627" s="882" t="s">
        <v>25</v>
      </c>
      <c r="H627" s="882">
        <v>1368</v>
      </c>
      <c r="I627" s="882" t="s">
        <v>717</v>
      </c>
      <c r="J627" s="882">
        <v>712</v>
      </c>
      <c r="K627" s="711">
        <v>27012701</v>
      </c>
      <c r="L627" s="489" t="s">
        <v>1423</v>
      </c>
      <c r="M627" s="882" t="s">
        <v>972</v>
      </c>
      <c r="N627" s="489" t="s">
        <v>1424</v>
      </c>
      <c r="O627" s="898" t="s">
        <v>94</v>
      </c>
      <c r="P627" s="917">
        <v>44926</v>
      </c>
      <c r="Q627" s="917">
        <v>44957</v>
      </c>
      <c r="R627" s="915">
        <v>60000</v>
      </c>
      <c r="S627" s="915">
        <v>60000</v>
      </c>
      <c r="T627" s="918"/>
      <c r="U627" s="918"/>
      <c r="V627" s="918"/>
      <c r="W627" s="981"/>
      <c r="X627" s="49"/>
      <c r="Y627" s="49"/>
      <c r="Z627" s="49"/>
      <c r="AA627" s="49"/>
    </row>
    <row r="628" spans="1:27" s="50" customFormat="1" ht="25.5" customHeight="1" x14ac:dyDescent="0.2">
      <c r="A628" s="85">
        <v>1368</v>
      </c>
      <c r="B628" s="963">
        <v>615</v>
      </c>
      <c r="C628" s="882">
        <v>13</v>
      </c>
      <c r="D628" s="882" t="s">
        <v>25</v>
      </c>
      <c r="E628" s="882">
        <v>3319</v>
      </c>
      <c r="F628" s="882">
        <v>5222</v>
      </c>
      <c r="G628" s="882" t="s">
        <v>25</v>
      </c>
      <c r="H628" s="882">
        <v>1368</v>
      </c>
      <c r="I628" s="882" t="s">
        <v>717</v>
      </c>
      <c r="J628" s="882">
        <v>203</v>
      </c>
      <c r="K628" s="711">
        <v>26677075</v>
      </c>
      <c r="L628" s="489" t="s">
        <v>1425</v>
      </c>
      <c r="M628" s="882" t="s">
        <v>28</v>
      </c>
      <c r="N628" s="489" t="s">
        <v>1426</v>
      </c>
      <c r="O628" s="898" t="s">
        <v>94</v>
      </c>
      <c r="P628" s="917">
        <v>44926</v>
      </c>
      <c r="Q628" s="917">
        <v>44957</v>
      </c>
      <c r="R628" s="915">
        <v>90000</v>
      </c>
      <c r="S628" s="915">
        <v>90000</v>
      </c>
      <c r="T628" s="918"/>
      <c r="U628" s="918"/>
      <c r="V628" s="918"/>
      <c r="W628" s="981"/>
      <c r="X628" s="49"/>
      <c r="Y628" s="49"/>
      <c r="Z628" s="49"/>
      <c r="AA628" s="49"/>
    </row>
    <row r="629" spans="1:27" s="50" customFormat="1" ht="25.5" customHeight="1" x14ac:dyDescent="0.2">
      <c r="A629" s="85">
        <v>1368</v>
      </c>
      <c r="B629" s="963">
        <v>616</v>
      </c>
      <c r="C629" s="882">
        <v>13</v>
      </c>
      <c r="D629" s="882" t="s">
        <v>25</v>
      </c>
      <c r="E629" s="882">
        <v>3312</v>
      </c>
      <c r="F629" s="882">
        <v>5222</v>
      </c>
      <c r="G629" s="882" t="s">
        <v>25</v>
      </c>
      <c r="H629" s="882">
        <v>1368</v>
      </c>
      <c r="I629" s="882" t="s">
        <v>717</v>
      </c>
      <c r="J629" s="882">
        <v>203</v>
      </c>
      <c r="K629" s="711">
        <v>66610460</v>
      </c>
      <c r="L629" s="489" t="s">
        <v>1427</v>
      </c>
      <c r="M629" s="882" t="s">
        <v>28</v>
      </c>
      <c r="N629" s="489" t="s">
        <v>1428</v>
      </c>
      <c r="O629" s="898" t="s">
        <v>94</v>
      </c>
      <c r="P629" s="917">
        <v>44926</v>
      </c>
      <c r="Q629" s="917">
        <v>44957</v>
      </c>
      <c r="R629" s="915">
        <v>96000</v>
      </c>
      <c r="S629" s="915">
        <v>96000</v>
      </c>
      <c r="T629" s="918"/>
      <c r="U629" s="918"/>
      <c r="V629" s="918"/>
      <c r="W629" s="981"/>
      <c r="X629" s="49"/>
      <c r="Y629" s="49"/>
      <c r="Z629" s="49"/>
      <c r="AA629" s="49"/>
    </row>
    <row r="630" spans="1:27" s="50" customFormat="1" ht="25.5" customHeight="1" x14ac:dyDescent="0.2">
      <c r="A630" s="85">
        <v>1368</v>
      </c>
      <c r="B630" s="963">
        <v>617</v>
      </c>
      <c r="C630" s="882">
        <v>13</v>
      </c>
      <c r="D630" s="882" t="s">
        <v>25</v>
      </c>
      <c r="E630" s="882">
        <v>3319</v>
      </c>
      <c r="F630" s="882">
        <v>5222</v>
      </c>
      <c r="G630" s="882" t="s">
        <v>25</v>
      </c>
      <c r="H630" s="882">
        <v>1368</v>
      </c>
      <c r="I630" s="882" t="s">
        <v>717</v>
      </c>
      <c r="J630" s="882">
        <v>203</v>
      </c>
      <c r="K630" s="711">
        <v>22718290</v>
      </c>
      <c r="L630" s="489" t="s">
        <v>1429</v>
      </c>
      <c r="M630" s="882" t="s">
        <v>28</v>
      </c>
      <c r="N630" s="489" t="s">
        <v>6719</v>
      </c>
      <c r="O630" s="898" t="s">
        <v>94</v>
      </c>
      <c r="P630" s="917">
        <v>44926</v>
      </c>
      <c r="Q630" s="917">
        <v>44957</v>
      </c>
      <c r="R630" s="915">
        <v>45000</v>
      </c>
      <c r="S630" s="915">
        <v>45000</v>
      </c>
      <c r="T630" s="918"/>
      <c r="U630" s="918"/>
      <c r="V630" s="918"/>
      <c r="W630" s="981"/>
      <c r="X630" s="49"/>
      <c r="Y630" s="49"/>
      <c r="Z630" s="49"/>
      <c r="AA630" s="49"/>
    </row>
    <row r="631" spans="1:27" s="50" customFormat="1" ht="25.5" customHeight="1" x14ac:dyDescent="0.2">
      <c r="A631" s="85">
        <v>1368</v>
      </c>
      <c r="B631" s="963">
        <v>618</v>
      </c>
      <c r="C631" s="882">
        <v>13</v>
      </c>
      <c r="D631" s="882" t="s">
        <v>25</v>
      </c>
      <c r="E631" s="882">
        <v>3312</v>
      </c>
      <c r="F631" s="882">
        <v>5222</v>
      </c>
      <c r="G631" s="882" t="s">
        <v>25</v>
      </c>
      <c r="H631" s="882">
        <v>1368</v>
      </c>
      <c r="I631" s="882" t="s">
        <v>717</v>
      </c>
      <c r="J631" s="882">
        <v>203</v>
      </c>
      <c r="K631" s="711" t="s">
        <v>1430</v>
      </c>
      <c r="L631" s="489" t="s">
        <v>1431</v>
      </c>
      <c r="M631" s="882" t="s">
        <v>28</v>
      </c>
      <c r="N631" s="489" t="s">
        <v>1432</v>
      </c>
      <c r="O631" s="898" t="s">
        <v>94</v>
      </c>
      <c r="P631" s="917">
        <v>44926</v>
      </c>
      <c r="Q631" s="917">
        <v>44957</v>
      </c>
      <c r="R631" s="915">
        <v>97000</v>
      </c>
      <c r="S631" s="915">
        <v>97000</v>
      </c>
      <c r="T631" s="918"/>
      <c r="U631" s="918"/>
      <c r="V631" s="918"/>
      <c r="W631" s="981"/>
      <c r="X631" s="49"/>
      <c r="Y631" s="49"/>
      <c r="Z631" s="49"/>
      <c r="AA631" s="49"/>
    </row>
    <row r="632" spans="1:27" s="50" customFormat="1" ht="25.5" customHeight="1" x14ac:dyDescent="0.2">
      <c r="A632" s="85">
        <v>1368</v>
      </c>
      <c r="B632" s="963">
        <v>619</v>
      </c>
      <c r="C632" s="882">
        <v>13</v>
      </c>
      <c r="D632" s="882" t="s">
        <v>25</v>
      </c>
      <c r="E632" s="882">
        <v>3312</v>
      </c>
      <c r="F632" s="882">
        <v>5222</v>
      </c>
      <c r="G632" s="882" t="s">
        <v>25</v>
      </c>
      <c r="H632" s="882">
        <v>1368</v>
      </c>
      <c r="I632" s="882" t="s">
        <v>717</v>
      </c>
      <c r="J632" s="882">
        <v>203</v>
      </c>
      <c r="K632" s="711" t="s">
        <v>1433</v>
      </c>
      <c r="L632" s="489" t="s">
        <v>1434</v>
      </c>
      <c r="M632" s="882" t="s">
        <v>28</v>
      </c>
      <c r="N632" s="489" t="s">
        <v>1435</v>
      </c>
      <c r="O632" s="898" t="s">
        <v>94</v>
      </c>
      <c r="P632" s="917">
        <v>44926</v>
      </c>
      <c r="Q632" s="917">
        <v>44957</v>
      </c>
      <c r="R632" s="915">
        <v>66000</v>
      </c>
      <c r="S632" s="915">
        <v>66000</v>
      </c>
      <c r="T632" s="918"/>
      <c r="U632" s="918"/>
      <c r="V632" s="918"/>
      <c r="W632" s="981"/>
      <c r="X632" s="49"/>
      <c r="Y632" s="49"/>
      <c r="Z632" s="49"/>
      <c r="AA632" s="49"/>
    </row>
    <row r="633" spans="1:27" s="50" customFormat="1" ht="25.5" customHeight="1" x14ac:dyDescent="0.2">
      <c r="A633" s="85">
        <v>1368</v>
      </c>
      <c r="B633" s="963">
        <v>620</v>
      </c>
      <c r="C633" s="882">
        <v>13</v>
      </c>
      <c r="D633" s="882" t="s">
        <v>25</v>
      </c>
      <c r="E633" s="882">
        <v>3319</v>
      </c>
      <c r="F633" s="882">
        <v>5222</v>
      </c>
      <c r="G633" s="882" t="s">
        <v>25</v>
      </c>
      <c r="H633" s="882">
        <v>1368</v>
      </c>
      <c r="I633" s="882" t="s">
        <v>717</v>
      </c>
      <c r="J633" s="882">
        <v>506</v>
      </c>
      <c r="K633" s="711">
        <v>27017591</v>
      </c>
      <c r="L633" s="489" t="s">
        <v>1436</v>
      </c>
      <c r="M633" s="882" t="s">
        <v>163</v>
      </c>
      <c r="N633" s="489" t="s">
        <v>1437</v>
      </c>
      <c r="O633" s="898" t="s">
        <v>94</v>
      </c>
      <c r="P633" s="917">
        <v>44926</v>
      </c>
      <c r="Q633" s="917">
        <v>44957</v>
      </c>
      <c r="R633" s="915">
        <v>48000</v>
      </c>
      <c r="S633" s="915">
        <v>48000</v>
      </c>
      <c r="T633" s="918"/>
      <c r="U633" s="918"/>
      <c r="V633" s="918"/>
      <c r="W633" s="981"/>
      <c r="X633" s="49"/>
      <c r="Y633" s="49"/>
      <c r="Z633" s="49"/>
      <c r="AA633" s="49"/>
    </row>
    <row r="634" spans="1:27" s="50" customFormat="1" ht="25.5" customHeight="1" x14ac:dyDescent="0.2">
      <c r="A634" s="85">
        <v>1368</v>
      </c>
      <c r="B634" s="963">
        <v>621</v>
      </c>
      <c r="C634" s="882">
        <v>13</v>
      </c>
      <c r="D634" s="882" t="s">
        <v>25</v>
      </c>
      <c r="E634" s="882">
        <v>3319</v>
      </c>
      <c r="F634" s="882">
        <v>5222</v>
      </c>
      <c r="G634" s="882" t="s">
        <v>25</v>
      </c>
      <c r="H634" s="882">
        <v>1368</v>
      </c>
      <c r="I634" s="882" t="s">
        <v>1083</v>
      </c>
      <c r="J634" s="882">
        <v>317</v>
      </c>
      <c r="K634" s="711">
        <v>49459791</v>
      </c>
      <c r="L634" s="489" t="s">
        <v>1438</v>
      </c>
      <c r="M634" s="882" t="s">
        <v>923</v>
      </c>
      <c r="N634" s="489" t="s">
        <v>1439</v>
      </c>
      <c r="O634" s="898" t="s">
        <v>94</v>
      </c>
      <c r="P634" s="917">
        <v>44926</v>
      </c>
      <c r="Q634" s="917">
        <v>44957</v>
      </c>
      <c r="R634" s="915">
        <v>40000</v>
      </c>
      <c r="S634" s="915">
        <v>40000</v>
      </c>
      <c r="T634" s="918"/>
      <c r="U634" s="918"/>
      <c r="V634" s="918"/>
      <c r="W634" s="981"/>
      <c r="X634" s="49"/>
      <c r="Y634" s="49"/>
      <c r="Z634" s="49"/>
      <c r="AA634" s="49"/>
    </row>
    <row r="635" spans="1:27" s="50" customFormat="1" ht="25.5" customHeight="1" x14ac:dyDescent="0.2">
      <c r="A635" s="85">
        <v>1368</v>
      </c>
      <c r="B635" s="963">
        <v>622</v>
      </c>
      <c r="C635" s="882">
        <v>13</v>
      </c>
      <c r="D635" s="882" t="s">
        <v>25</v>
      </c>
      <c r="E635" s="882">
        <v>3312</v>
      </c>
      <c r="F635" s="882">
        <v>5222</v>
      </c>
      <c r="G635" s="882" t="s">
        <v>25</v>
      </c>
      <c r="H635" s="882">
        <v>1368</v>
      </c>
      <c r="I635" s="882" t="s">
        <v>717</v>
      </c>
      <c r="J635" s="882">
        <v>102</v>
      </c>
      <c r="K635" s="711">
        <v>68685840</v>
      </c>
      <c r="L635" s="489" t="s">
        <v>1440</v>
      </c>
      <c r="M635" s="882" t="s">
        <v>60</v>
      </c>
      <c r="N635" s="489" t="s">
        <v>1441</v>
      </c>
      <c r="O635" s="898" t="s">
        <v>94</v>
      </c>
      <c r="P635" s="917">
        <v>44926</v>
      </c>
      <c r="Q635" s="917">
        <v>44957</v>
      </c>
      <c r="R635" s="915">
        <v>51000</v>
      </c>
      <c r="S635" s="915">
        <v>51000</v>
      </c>
      <c r="T635" s="918"/>
      <c r="U635" s="918"/>
      <c r="V635" s="918"/>
      <c r="W635" s="981"/>
      <c r="X635" s="49"/>
      <c r="Y635" s="49"/>
      <c r="Z635" s="49"/>
      <c r="AA635" s="49"/>
    </row>
    <row r="636" spans="1:27" s="50" customFormat="1" ht="25.5" customHeight="1" x14ac:dyDescent="0.2">
      <c r="A636" s="85">
        <v>1368</v>
      </c>
      <c r="B636" s="963">
        <v>623</v>
      </c>
      <c r="C636" s="882">
        <v>13</v>
      </c>
      <c r="D636" s="882" t="s">
        <v>25</v>
      </c>
      <c r="E636" s="882">
        <v>3312</v>
      </c>
      <c r="F636" s="882">
        <v>5222</v>
      </c>
      <c r="G636" s="882" t="s">
        <v>25</v>
      </c>
      <c r="H636" s="882">
        <v>1368</v>
      </c>
      <c r="I636" s="882" t="s">
        <v>717</v>
      </c>
      <c r="J636" s="882">
        <v>101</v>
      </c>
      <c r="K636" s="711">
        <v>62077589</v>
      </c>
      <c r="L636" s="489" t="s">
        <v>1442</v>
      </c>
      <c r="M636" s="882" t="s">
        <v>189</v>
      </c>
      <c r="N636" s="489" t="s">
        <v>1443</v>
      </c>
      <c r="O636" s="898" t="s">
        <v>94</v>
      </c>
      <c r="P636" s="917">
        <v>44926</v>
      </c>
      <c r="Q636" s="917">
        <v>44957</v>
      </c>
      <c r="R636" s="915">
        <v>42000</v>
      </c>
      <c r="S636" s="915">
        <v>42000</v>
      </c>
      <c r="T636" s="918"/>
      <c r="U636" s="918"/>
      <c r="V636" s="918"/>
      <c r="W636" s="981"/>
      <c r="X636" s="49"/>
      <c r="Y636" s="49"/>
      <c r="Z636" s="49"/>
      <c r="AA636" s="49"/>
    </row>
    <row r="637" spans="1:27" s="50" customFormat="1" ht="25.5" customHeight="1" x14ac:dyDescent="0.2">
      <c r="A637" s="85">
        <v>1368</v>
      </c>
      <c r="B637" s="963">
        <v>624</v>
      </c>
      <c r="C637" s="882">
        <v>13</v>
      </c>
      <c r="D637" s="882" t="s">
        <v>25</v>
      </c>
      <c r="E637" s="882">
        <v>3311</v>
      </c>
      <c r="F637" s="882">
        <v>5222</v>
      </c>
      <c r="G637" s="882" t="s">
        <v>25</v>
      </c>
      <c r="H637" s="882">
        <v>1368</v>
      </c>
      <c r="I637" s="882" t="s">
        <v>717</v>
      </c>
      <c r="J637" s="882">
        <v>101</v>
      </c>
      <c r="K637" s="711" t="s">
        <v>1444</v>
      </c>
      <c r="L637" s="489" t="s">
        <v>1445</v>
      </c>
      <c r="M637" s="882" t="s">
        <v>189</v>
      </c>
      <c r="N637" s="489" t="s">
        <v>1446</v>
      </c>
      <c r="O637" s="898" t="s">
        <v>94</v>
      </c>
      <c r="P637" s="917">
        <v>44926</v>
      </c>
      <c r="Q637" s="917">
        <v>44957</v>
      </c>
      <c r="R637" s="915">
        <v>90000</v>
      </c>
      <c r="S637" s="915">
        <v>90000</v>
      </c>
      <c r="T637" s="918"/>
      <c r="U637" s="918"/>
      <c r="V637" s="918"/>
      <c r="W637" s="981"/>
      <c r="X637" s="49"/>
      <c r="Y637" s="49"/>
      <c r="Z637" s="49"/>
      <c r="AA637" s="49"/>
    </row>
    <row r="638" spans="1:27" s="50" customFormat="1" ht="25.5" customHeight="1" x14ac:dyDescent="0.2">
      <c r="A638" s="85">
        <v>1368</v>
      </c>
      <c r="B638" s="963">
        <v>625</v>
      </c>
      <c r="C638" s="882">
        <v>13</v>
      </c>
      <c r="D638" s="882" t="s">
        <v>25</v>
      </c>
      <c r="E638" s="882">
        <v>3312</v>
      </c>
      <c r="F638" s="882">
        <v>5222</v>
      </c>
      <c r="G638" s="882" t="s">
        <v>25</v>
      </c>
      <c r="H638" s="882">
        <v>1368</v>
      </c>
      <c r="I638" s="882" t="s">
        <v>717</v>
      </c>
      <c r="J638" s="882">
        <v>203</v>
      </c>
      <c r="K638" s="711">
        <v>18827993</v>
      </c>
      <c r="L638" s="489" t="s">
        <v>1447</v>
      </c>
      <c r="M638" s="882" t="s">
        <v>28</v>
      </c>
      <c r="N638" s="489" t="s">
        <v>1448</v>
      </c>
      <c r="O638" s="898" t="s">
        <v>94</v>
      </c>
      <c r="P638" s="917">
        <v>44926</v>
      </c>
      <c r="Q638" s="917">
        <v>44957</v>
      </c>
      <c r="R638" s="915">
        <v>60000</v>
      </c>
      <c r="S638" s="915">
        <v>60000</v>
      </c>
      <c r="T638" s="918"/>
      <c r="U638" s="918"/>
      <c r="V638" s="918"/>
      <c r="W638" s="981"/>
      <c r="X638" s="49"/>
      <c r="Y638" s="49"/>
      <c r="Z638" s="49"/>
      <c r="AA638" s="49"/>
    </row>
    <row r="639" spans="1:27" s="50" customFormat="1" ht="25.5" customHeight="1" x14ac:dyDescent="0.2">
      <c r="A639" s="85">
        <v>1368</v>
      </c>
      <c r="B639" s="963">
        <v>626</v>
      </c>
      <c r="C639" s="882">
        <v>13</v>
      </c>
      <c r="D639" s="882" t="s">
        <v>25</v>
      </c>
      <c r="E639" s="882">
        <v>3312</v>
      </c>
      <c r="F639" s="882">
        <v>5222</v>
      </c>
      <c r="G639" s="882" t="s">
        <v>25</v>
      </c>
      <c r="H639" s="882">
        <v>1368</v>
      </c>
      <c r="I639" s="882" t="s">
        <v>717</v>
      </c>
      <c r="J639" s="882">
        <v>203</v>
      </c>
      <c r="K639" s="711">
        <v>22905189</v>
      </c>
      <c r="L639" s="489" t="s">
        <v>1449</v>
      </c>
      <c r="M639" s="882" t="s">
        <v>28</v>
      </c>
      <c r="N639" s="489" t="s">
        <v>1450</v>
      </c>
      <c r="O639" s="898" t="s">
        <v>94</v>
      </c>
      <c r="P639" s="917">
        <v>44926</v>
      </c>
      <c r="Q639" s="917">
        <v>44957</v>
      </c>
      <c r="R639" s="915">
        <v>90000</v>
      </c>
      <c r="S639" s="915">
        <v>90000</v>
      </c>
      <c r="T639" s="918"/>
      <c r="U639" s="918"/>
      <c r="V639" s="918"/>
      <c r="W639" s="981"/>
      <c r="X639" s="49"/>
      <c r="Y639" s="49"/>
      <c r="Z639" s="49"/>
      <c r="AA639" s="49"/>
    </row>
    <row r="640" spans="1:27" s="50" customFormat="1" ht="19.5" customHeight="1" x14ac:dyDescent="0.2">
      <c r="A640" s="85">
        <v>1368</v>
      </c>
      <c r="B640" s="963">
        <v>627</v>
      </c>
      <c r="C640" s="882">
        <v>13</v>
      </c>
      <c r="D640" s="882" t="s">
        <v>25</v>
      </c>
      <c r="E640" s="882">
        <v>3312</v>
      </c>
      <c r="F640" s="882">
        <v>5222</v>
      </c>
      <c r="G640" s="882" t="s">
        <v>25</v>
      </c>
      <c r="H640" s="882">
        <v>1368</v>
      </c>
      <c r="I640" s="882" t="s">
        <v>717</v>
      </c>
      <c r="J640" s="882">
        <v>203</v>
      </c>
      <c r="K640" s="711" t="s">
        <v>1451</v>
      </c>
      <c r="L640" s="489" t="s">
        <v>1452</v>
      </c>
      <c r="M640" s="882" t="s">
        <v>28</v>
      </c>
      <c r="N640" s="489" t="s">
        <v>1453</v>
      </c>
      <c r="O640" s="898" t="s">
        <v>94</v>
      </c>
      <c r="P640" s="917">
        <v>44926</v>
      </c>
      <c r="Q640" s="917">
        <v>44957</v>
      </c>
      <c r="R640" s="915">
        <v>90000</v>
      </c>
      <c r="S640" s="915">
        <v>90000</v>
      </c>
      <c r="T640" s="918"/>
      <c r="U640" s="918"/>
      <c r="V640" s="918"/>
      <c r="W640" s="981"/>
      <c r="X640" s="49"/>
      <c r="Y640" s="49"/>
      <c r="Z640" s="49"/>
      <c r="AA640" s="49"/>
    </row>
    <row r="641" spans="1:27" s="50" customFormat="1" ht="19.5" customHeight="1" x14ac:dyDescent="0.2">
      <c r="A641" s="85">
        <v>1368</v>
      </c>
      <c r="B641" s="963">
        <v>628</v>
      </c>
      <c r="C641" s="882">
        <v>13</v>
      </c>
      <c r="D641" s="882" t="s">
        <v>25</v>
      </c>
      <c r="E641" s="882">
        <v>3319</v>
      </c>
      <c r="F641" s="882">
        <v>5222</v>
      </c>
      <c r="G641" s="882" t="s">
        <v>25</v>
      </c>
      <c r="H641" s="882">
        <v>1368</v>
      </c>
      <c r="I641" s="882" t="s">
        <v>717</v>
      </c>
      <c r="J641" s="882">
        <v>615</v>
      </c>
      <c r="K641" s="711" t="s">
        <v>1454</v>
      </c>
      <c r="L641" s="489" t="s">
        <v>1455</v>
      </c>
      <c r="M641" s="882" t="s">
        <v>1456</v>
      </c>
      <c r="N641" s="489" t="s">
        <v>1457</v>
      </c>
      <c r="O641" s="898" t="s">
        <v>94</v>
      </c>
      <c r="P641" s="917">
        <v>44926</v>
      </c>
      <c r="Q641" s="917">
        <v>44957</v>
      </c>
      <c r="R641" s="915">
        <v>31000</v>
      </c>
      <c r="S641" s="915">
        <v>31000</v>
      </c>
      <c r="T641" s="918"/>
      <c r="U641" s="918"/>
      <c r="V641" s="918"/>
      <c r="W641" s="981"/>
      <c r="X641" s="49"/>
      <c r="Y641" s="49"/>
      <c r="Z641" s="49"/>
      <c r="AA641" s="49"/>
    </row>
    <row r="642" spans="1:27" s="50" customFormat="1" ht="19.5" customHeight="1" x14ac:dyDescent="0.2">
      <c r="A642" s="85">
        <v>1307</v>
      </c>
      <c r="B642" s="963">
        <v>629</v>
      </c>
      <c r="C642" s="882">
        <v>13</v>
      </c>
      <c r="D642" s="882" t="s">
        <v>25</v>
      </c>
      <c r="E642" s="882">
        <v>3326</v>
      </c>
      <c r="F642" s="882">
        <v>5222</v>
      </c>
      <c r="G642" s="882" t="s">
        <v>25</v>
      </c>
      <c r="H642" s="882">
        <v>1307</v>
      </c>
      <c r="I642" s="882" t="s">
        <v>717</v>
      </c>
      <c r="J642" s="882">
        <v>720</v>
      </c>
      <c r="K642" s="711" t="s">
        <v>1458</v>
      </c>
      <c r="L642" s="489" t="s">
        <v>1459</v>
      </c>
      <c r="M642" s="882" t="s">
        <v>975</v>
      </c>
      <c r="N642" s="489" t="s">
        <v>1460</v>
      </c>
      <c r="O642" s="898" t="s">
        <v>94</v>
      </c>
      <c r="P642" s="917">
        <v>44926</v>
      </c>
      <c r="Q642" s="917">
        <v>44957</v>
      </c>
      <c r="R642" s="915">
        <v>27000</v>
      </c>
      <c r="S642" s="915">
        <v>27000</v>
      </c>
      <c r="T642" s="918"/>
      <c r="U642" s="918"/>
      <c r="V642" s="918"/>
      <c r="W642" s="981"/>
      <c r="X642" s="49"/>
      <c r="Y642" s="49"/>
      <c r="Z642" s="49"/>
      <c r="AA642" s="49"/>
    </row>
    <row r="643" spans="1:27" s="50" customFormat="1" ht="19.5" customHeight="1" x14ac:dyDescent="0.2">
      <c r="A643" s="108">
        <v>0</v>
      </c>
      <c r="B643" s="963">
        <v>630</v>
      </c>
      <c r="C643" s="882">
        <v>14</v>
      </c>
      <c r="D643" s="882" t="s">
        <v>25</v>
      </c>
      <c r="E643" s="882">
        <v>5599</v>
      </c>
      <c r="F643" s="882">
        <v>6322</v>
      </c>
      <c r="G643" s="882" t="s">
        <v>25</v>
      </c>
      <c r="H643" s="882">
        <v>1168</v>
      </c>
      <c r="I643" s="883" t="s">
        <v>832</v>
      </c>
      <c r="J643" s="882">
        <v>203</v>
      </c>
      <c r="K643" s="1043" t="s">
        <v>1461</v>
      </c>
      <c r="L643" s="922" t="s">
        <v>1462</v>
      </c>
      <c r="M643" s="882" t="s">
        <v>28</v>
      </c>
      <c r="N643" s="922" t="s">
        <v>1463</v>
      </c>
      <c r="O643" s="883" t="s">
        <v>139</v>
      </c>
      <c r="P643" s="893">
        <v>44926</v>
      </c>
      <c r="Q643" s="893">
        <v>44957</v>
      </c>
      <c r="R643" s="913">
        <v>300000</v>
      </c>
      <c r="S643" s="913">
        <v>300000</v>
      </c>
      <c r="T643" s="918"/>
      <c r="U643" s="918"/>
      <c r="V643" s="918"/>
      <c r="W643" s="981"/>
      <c r="X643" s="49"/>
      <c r="Y643" s="49"/>
      <c r="Z643" s="49"/>
      <c r="AA643" s="49"/>
    </row>
    <row r="644" spans="1:27" s="50" customFormat="1" ht="19.5" customHeight="1" x14ac:dyDescent="0.2">
      <c r="A644" s="108">
        <v>0</v>
      </c>
      <c r="B644" s="963">
        <v>631</v>
      </c>
      <c r="C644" s="882">
        <v>14</v>
      </c>
      <c r="D644" s="882" t="s">
        <v>25</v>
      </c>
      <c r="E644" s="882">
        <v>5599</v>
      </c>
      <c r="F644" s="882">
        <v>6322</v>
      </c>
      <c r="G644" s="882" t="s">
        <v>25</v>
      </c>
      <c r="H644" s="882">
        <v>1168</v>
      </c>
      <c r="I644" s="883" t="s">
        <v>717</v>
      </c>
      <c r="J644" s="882">
        <v>309</v>
      </c>
      <c r="K644" s="1043" t="s">
        <v>1464</v>
      </c>
      <c r="L644" s="922" t="s">
        <v>1465</v>
      </c>
      <c r="M644" s="882" t="s">
        <v>1466</v>
      </c>
      <c r="N644" s="922" t="s">
        <v>1467</v>
      </c>
      <c r="O644" s="883" t="s">
        <v>139</v>
      </c>
      <c r="P644" s="893">
        <v>44742</v>
      </c>
      <c r="Q644" s="893">
        <v>44773</v>
      </c>
      <c r="R644" s="913">
        <v>140000</v>
      </c>
      <c r="S644" s="913">
        <v>140000</v>
      </c>
      <c r="T644" s="918"/>
      <c r="U644" s="918"/>
      <c r="V644" s="918"/>
      <c r="W644" s="981"/>
      <c r="X644" s="49"/>
      <c r="Y644" s="49"/>
      <c r="Z644" s="49"/>
      <c r="AA644" s="49"/>
    </row>
    <row r="645" spans="1:27" s="50" customFormat="1" ht="12.75" x14ac:dyDescent="0.2">
      <c r="A645" s="108">
        <v>0</v>
      </c>
      <c r="B645" s="963">
        <v>632</v>
      </c>
      <c r="C645" s="882">
        <v>14</v>
      </c>
      <c r="D645" s="882" t="s">
        <v>25</v>
      </c>
      <c r="E645" s="882">
        <v>5599</v>
      </c>
      <c r="F645" s="882">
        <v>6322</v>
      </c>
      <c r="G645" s="882" t="s">
        <v>25</v>
      </c>
      <c r="H645" s="882">
        <v>1168</v>
      </c>
      <c r="I645" s="883" t="s">
        <v>717</v>
      </c>
      <c r="J645" s="882">
        <v>999</v>
      </c>
      <c r="K645" s="1043" t="s">
        <v>1468</v>
      </c>
      <c r="L645" s="922" t="s">
        <v>1469</v>
      </c>
      <c r="M645" s="882" t="s">
        <v>32</v>
      </c>
      <c r="N645" s="922" t="s">
        <v>1470</v>
      </c>
      <c r="O645" s="883" t="s">
        <v>139</v>
      </c>
      <c r="P645" s="893">
        <v>44926</v>
      </c>
      <c r="Q645" s="893">
        <v>44957</v>
      </c>
      <c r="R645" s="913">
        <v>150000</v>
      </c>
      <c r="S645" s="913">
        <v>150000</v>
      </c>
      <c r="T645" s="918"/>
      <c r="U645" s="918"/>
      <c r="V645" s="918"/>
      <c r="W645" s="981"/>
      <c r="X645" s="49"/>
      <c r="Y645" s="49"/>
      <c r="Z645" s="49"/>
      <c r="AA645" s="49"/>
    </row>
    <row r="646" spans="1:27" s="50" customFormat="1" ht="25.5" x14ac:dyDescent="0.2">
      <c r="A646" s="108">
        <v>0</v>
      </c>
      <c r="B646" s="963">
        <v>633</v>
      </c>
      <c r="C646" s="882">
        <v>14</v>
      </c>
      <c r="D646" s="882" t="s">
        <v>25</v>
      </c>
      <c r="E646" s="882">
        <v>5599</v>
      </c>
      <c r="F646" s="882">
        <v>5222</v>
      </c>
      <c r="G646" s="882" t="s">
        <v>25</v>
      </c>
      <c r="H646" s="882">
        <v>1168</v>
      </c>
      <c r="I646" s="883" t="s">
        <v>832</v>
      </c>
      <c r="J646" s="882">
        <v>101</v>
      </c>
      <c r="K646" s="1043" t="s">
        <v>1471</v>
      </c>
      <c r="L646" s="922" t="s">
        <v>1472</v>
      </c>
      <c r="M646" s="882" t="s">
        <v>189</v>
      </c>
      <c r="N646" s="922" t="s">
        <v>1473</v>
      </c>
      <c r="O646" s="883" t="s">
        <v>139</v>
      </c>
      <c r="P646" s="893">
        <v>44926</v>
      </c>
      <c r="Q646" s="893">
        <v>44957</v>
      </c>
      <c r="R646" s="913">
        <v>132000</v>
      </c>
      <c r="S646" s="913">
        <v>132000</v>
      </c>
      <c r="T646" s="918"/>
      <c r="U646" s="918"/>
      <c r="V646" s="918"/>
      <c r="W646" s="981"/>
      <c r="X646" s="49"/>
      <c r="Y646" s="49"/>
      <c r="Z646" s="49"/>
      <c r="AA646" s="49"/>
    </row>
    <row r="647" spans="1:27" s="50" customFormat="1" ht="25.5" x14ac:dyDescent="0.2">
      <c r="A647" s="108">
        <v>0</v>
      </c>
      <c r="B647" s="963">
        <v>634</v>
      </c>
      <c r="C647" s="882">
        <v>14</v>
      </c>
      <c r="D647" s="882" t="s">
        <v>25</v>
      </c>
      <c r="E647" s="882">
        <v>5599</v>
      </c>
      <c r="F647" s="882">
        <v>6322</v>
      </c>
      <c r="G647" s="882" t="s">
        <v>25</v>
      </c>
      <c r="H647" s="882">
        <v>1149</v>
      </c>
      <c r="I647" s="883" t="s">
        <v>717</v>
      </c>
      <c r="J647" s="882">
        <v>203</v>
      </c>
      <c r="K647" s="1043" t="s">
        <v>1474</v>
      </c>
      <c r="L647" s="922" t="s">
        <v>1475</v>
      </c>
      <c r="M647" s="882" t="s">
        <v>28</v>
      </c>
      <c r="N647" s="922" t="s">
        <v>1476</v>
      </c>
      <c r="O647" s="883" t="s">
        <v>139</v>
      </c>
      <c r="P647" s="893">
        <v>44926</v>
      </c>
      <c r="Q647" s="893">
        <v>44957</v>
      </c>
      <c r="R647" s="913">
        <v>700000</v>
      </c>
      <c r="S647" s="913">
        <v>700000</v>
      </c>
      <c r="T647" s="918"/>
      <c r="U647" s="918"/>
      <c r="V647" s="918"/>
      <c r="W647" s="981"/>
      <c r="X647" s="49"/>
      <c r="Y647" s="49"/>
      <c r="Z647" s="49"/>
      <c r="AA647" s="49"/>
    </row>
    <row r="648" spans="1:27" s="50" customFormat="1" ht="25.5" x14ac:dyDescent="0.2">
      <c r="A648" s="108">
        <v>0</v>
      </c>
      <c r="B648" s="963">
        <v>635</v>
      </c>
      <c r="C648" s="882">
        <v>14</v>
      </c>
      <c r="D648" s="882" t="s">
        <v>25</v>
      </c>
      <c r="E648" s="882">
        <v>5599</v>
      </c>
      <c r="F648" s="882">
        <v>5222</v>
      </c>
      <c r="G648" s="882" t="s">
        <v>25</v>
      </c>
      <c r="H648" s="882">
        <v>1149</v>
      </c>
      <c r="I648" s="883" t="s">
        <v>832</v>
      </c>
      <c r="J648" s="882">
        <v>203</v>
      </c>
      <c r="K648" s="1043" t="s">
        <v>1477</v>
      </c>
      <c r="L648" s="922" t="s">
        <v>1478</v>
      </c>
      <c r="M648" s="882" t="s">
        <v>28</v>
      </c>
      <c r="N648" s="922" t="s">
        <v>1479</v>
      </c>
      <c r="O648" s="883" t="s">
        <v>139</v>
      </c>
      <c r="P648" s="893">
        <v>44926</v>
      </c>
      <c r="Q648" s="893">
        <v>44957</v>
      </c>
      <c r="R648" s="913">
        <v>570000</v>
      </c>
      <c r="S648" s="913">
        <v>570000</v>
      </c>
      <c r="T648" s="918"/>
      <c r="U648" s="918"/>
      <c r="V648" s="918"/>
      <c r="W648" s="981"/>
      <c r="X648" s="49"/>
      <c r="Y648" s="49"/>
      <c r="Z648" s="49"/>
      <c r="AA648" s="49"/>
    </row>
    <row r="649" spans="1:27" s="50" customFormat="1" ht="25.5" x14ac:dyDescent="0.2">
      <c r="A649" s="108">
        <v>0</v>
      </c>
      <c r="B649" s="963">
        <v>636</v>
      </c>
      <c r="C649" s="882">
        <v>14</v>
      </c>
      <c r="D649" s="882" t="s">
        <v>25</v>
      </c>
      <c r="E649" s="882">
        <v>5599</v>
      </c>
      <c r="F649" s="882">
        <v>6322</v>
      </c>
      <c r="G649" s="882" t="s">
        <v>25</v>
      </c>
      <c r="H649" s="882">
        <v>1149</v>
      </c>
      <c r="I649" s="883" t="s">
        <v>832</v>
      </c>
      <c r="J649" s="882">
        <v>203</v>
      </c>
      <c r="K649" s="1043" t="s">
        <v>1480</v>
      </c>
      <c r="L649" s="922" t="s">
        <v>1478</v>
      </c>
      <c r="M649" s="882" t="s">
        <v>28</v>
      </c>
      <c r="N649" s="922" t="s">
        <v>1479</v>
      </c>
      <c r="O649" s="883" t="s">
        <v>139</v>
      </c>
      <c r="P649" s="893">
        <v>44926</v>
      </c>
      <c r="Q649" s="893">
        <v>44957</v>
      </c>
      <c r="R649" s="913">
        <v>175000</v>
      </c>
      <c r="S649" s="913">
        <v>175000</v>
      </c>
      <c r="T649" s="918"/>
      <c r="U649" s="918"/>
      <c r="V649" s="918"/>
      <c r="W649" s="981"/>
      <c r="X649" s="49"/>
      <c r="Y649" s="49"/>
      <c r="Z649" s="49"/>
      <c r="AA649" s="49"/>
    </row>
    <row r="650" spans="1:27" s="50" customFormat="1" ht="25.5" x14ac:dyDescent="0.2">
      <c r="A650" s="108">
        <v>0</v>
      </c>
      <c r="B650" s="963">
        <v>637</v>
      </c>
      <c r="C650" s="882">
        <v>14</v>
      </c>
      <c r="D650" s="882" t="s">
        <v>25</v>
      </c>
      <c r="E650" s="882">
        <v>5599</v>
      </c>
      <c r="F650" s="882">
        <v>5222</v>
      </c>
      <c r="G650" s="882" t="s">
        <v>25</v>
      </c>
      <c r="H650" s="882">
        <v>1149</v>
      </c>
      <c r="I650" s="883" t="s">
        <v>832</v>
      </c>
      <c r="J650" s="882">
        <v>404</v>
      </c>
      <c r="K650" s="1043" t="s">
        <v>1481</v>
      </c>
      <c r="L650" s="922" t="s">
        <v>1482</v>
      </c>
      <c r="M650" s="882" t="s">
        <v>74</v>
      </c>
      <c r="N650" s="922" t="s">
        <v>1483</v>
      </c>
      <c r="O650" s="883" t="s">
        <v>139</v>
      </c>
      <c r="P650" s="893">
        <v>44926</v>
      </c>
      <c r="Q650" s="893">
        <v>44957</v>
      </c>
      <c r="R650" s="913">
        <v>497000</v>
      </c>
      <c r="S650" s="913">
        <v>497000</v>
      </c>
      <c r="T650" s="918"/>
      <c r="U650" s="918"/>
      <c r="V650" s="918"/>
      <c r="W650" s="981"/>
      <c r="X650" s="49"/>
      <c r="Y650" s="49"/>
      <c r="Z650" s="49"/>
      <c r="AA650" s="49"/>
    </row>
    <row r="651" spans="1:27" s="50" customFormat="1" ht="25.5" x14ac:dyDescent="0.2">
      <c r="A651" s="108">
        <v>0</v>
      </c>
      <c r="B651" s="963">
        <v>638</v>
      </c>
      <c r="C651" s="882">
        <v>14</v>
      </c>
      <c r="D651" s="882" t="s">
        <v>25</v>
      </c>
      <c r="E651" s="882">
        <v>5599</v>
      </c>
      <c r="F651" s="882">
        <v>6322</v>
      </c>
      <c r="G651" s="882" t="s">
        <v>25</v>
      </c>
      <c r="H651" s="882">
        <v>1149</v>
      </c>
      <c r="I651" s="883" t="s">
        <v>832</v>
      </c>
      <c r="J651" s="882">
        <v>404</v>
      </c>
      <c r="K651" s="1043" t="s">
        <v>1484</v>
      </c>
      <c r="L651" s="922" t="s">
        <v>1482</v>
      </c>
      <c r="M651" s="882" t="s">
        <v>74</v>
      </c>
      <c r="N651" s="922" t="s">
        <v>1483</v>
      </c>
      <c r="O651" s="883" t="s">
        <v>139</v>
      </c>
      <c r="P651" s="893">
        <v>44926</v>
      </c>
      <c r="Q651" s="893">
        <v>44957</v>
      </c>
      <c r="R651" s="913">
        <v>250000</v>
      </c>
      <c r="S651" s="913">
        <v>250000</v>
      </c>
      <c r="T651" s="918"/>
      <c r="U651" s="918"/>
      <c r="V651" s="918"/>
      <c r="W651" s="981"/>
      <c r="X651" s="49"/>
      <c r="Y651" s="49"/>
      <c r="Z651" s="49"/>
      <c r="AA651" s="49"/>
    </row>
    <row r="652" spans="1:27" s="50" customFormat="1" ht="12.75" x14ac:dyDescent="0.2">
      <c r="A652" s="108">
        <v>0</v>
      </c>
      <c r="B652" s="963">
        <v>639</v>
      </c>
      <c r="C652" s="882">
        <v>14</v>
      </c>
      <c r="D652" s="882" t="s">
        <v>25</v>
      </c>
      <c r="E652" s="882">
        <v>3419</v>
      </c>
      <c r="F652" s="883">
        <v>5222</v>
      </c>
      <c r="G652" s="882" t="s">
        <v>25</v>
      </c>
      <c r="H652" s="882">
        <v>1003</v>
      </c>
      <c r="I652" s="883" t="s">
        <v>717</v>
      </c>
      <c r="J652" s="883">
        <v>203</v>
      </c>
      <c r="K652" s="711">
        <v>43389791</v>
      </c>
      <c r="L652" s="489" t="s">
        <v>1485</v>
      </c>
      <c r="M652" s="488" t="s">
        <v>28</v>
      </c>
      <c r="N652" s="489" t="s">
        <v>1486</v>
      </c>
      <c r="O652" s="883" t="s">
        <v>139</v>
      </c>
      <c r="P652" s="917">
        <v>44926</v>
      </c>
      <c r="Q652" s="917">
        <v>44957</v>
      </c>
      <c r="R652" s="913">
        <v>170000</v>
      </c>
      <c r="S652" s="913">
        <v>170000</v>
      </c>
      <c r="T652" s="918"/>
      <c r="U652" s="918"/>
      <c r="V652" s="918"/>
      <c r="W652" s="981"/>
      <c r="X652" s="49"/>
      <c r="Y652" s="49"/>
      <c r="Z652" s="49"/>
      <c r="AA652" s="49"/>
    </row>
    <row r="653" spans="1:27" s="50" customFormat="1" ht="19.5" customHeight="1" x14ac:dyDescent="0.2">
      <c r="A653" s="108">
        <v>0</v>
      </c>
      <c r="B653" s="963">
        <v>640</v>
      </c>
      <c r="C653" s="882">
        <v>14</v>
      </c>
      <c r="D653" s="882" t="s">
        <v>25</v>
      </c>
      <c r="E653" s="882">
        <v>4339</v>
      </c>
      <c r="F653" s="882">
        <v>6322</v>
      </c>
      <c r="G653" s="882" t="s">
        <v>25</v>
      </c>
      <c r="H653" s="882">
        <v>1003</v>
      </c>
      <c r="I653" s="923" t="s">
        <v>1487</v>
      </c>
      <c r="J653" s="883">
        <v>203</v>
      </c>
      <c r="K653" s="711" t="s">
        <v>1488</v>
      </c>
      <c r="L653" s="489" t="s">
        <v>1489</v>
      </c>
      <c r="M653" s="488" t="s">
        <v>28</v>
      </c>
      <c r="N653" s="489" t="s">
        <v>1490</v>
      </c>
      <c r="O653" s="883" t="s">
        <v>139</v>
      </c>
      <c r="P653" s="917">
        <v>45291</v>
      </c>
      <c r="Q653" s="917">
        <v>45322</v>
      </c>
      <c r="R653" s="913">
        <v>50000</v>
      </c>
      <c r="S653" s="918"/>
      <c r="T653" s="988">
        <v>50000</v>
      </c>
      <c r="U653" s="918"/>
      <c r="V653" s="918"/>
      <c r="W653" s="989">
        <v>50000</v>
      </c>
      <c r="X653" s="49"/>
      <c r="Y653" s="49"/>
      <c r="Z653" s="49"/>
      <c r="AA653" s="49"/>
    </row>
    <row r="654" spans="1:27" s="50" customFormat="1" ht="12.75" x14ac:dyDescent="0.2">
      <c r="A654" s="108">
        <v>0</v>
      </c>
      <c r="B654" s="963">
        <v>641</v>
      </c>
      <c r="C654" s="882">
        <v>14</v>
      </c>
      <c r="D654" s="882" t="s">
        <v>25</v>
      </c>
      <c r="E654" s="882">
        <v>3741</v>
      </c>
      <c r="F654" s="882">
        <v>5222</v>
      </c>
      <c r="G654" s="882" t="s">
        <v>25</v>
      </c>
      <c r="H654" s="882">
        <v>1003</v>
      </c>
      <c r="I654" s="923" t="s">
        <v>832</v>
      </c>
      <c r="J654" s="883">
        <v>203</v>
      </c>
      <c r="K654" s="711">
        <v>75103397</v>
      </c>
      <c r="L654" s="489" t="s">
        <v>1491</v>
      </c>
      <c r="M654" s="488" t="s">
        <v>28</v>
      </c>
      <c r="N654" s="489" t="s">
        <v>1492</v>
      </c>
      <c r="O654" s="883" t="s">
        <v>139</v>
      </c>
      <c r="P654" s="917">
        <v>44926</v>
      </c>
      <c r="Q654" s="917">
        <v>44957</v>
      </c>
      <c r="R654" s="913">
        <v>400000</v>
      </c>
      <c r="S654" s="913">
        <v>400000</v>
      </c>
      <c r="T654" s="918"/>
      <c r="U654" s="918"/>
      <c r="V654" s="918"/>
      <c r="W654" s="981"/>
      <c r="X654" s="49"/>
      <c r="Y654" s="49"/>
      <c r="Z654" s="49"/>
      <c r="AA654" s="49"/>
    </row>
    <row r="655" spans="1:27" s="50" customFormat="1" ht="25.5" x14ac:dyDescent="0.2">
      <c r="A655" s="109">
        <v>0</v>
      </c>
      <c r="B655" s="963">
        <v>642</v>
      </c>
      <c r="C655" s="882">
        <v>7</v>
      </c>
      <c r="D655" s="882" t="s">
        <v>25</v>
      </c>
      <c r="E655" s="882">
        <v>3419</v>
      </c>
      <c r="F655" s="882">
        <v>6322</v>
      </c>
      <c r="G655" s="882" t="s">
        <v>25</v>
      </c>
      <c r="H655" s="882">
        <v>1641</v>
      </c>
      <c r="I655" s="882" t="s">
        <v>717</v>
      </c>
      <c r="J655" s="882">
        <v>203</v>
      </c>
      <c r="K655" s="975" t="s">
        <v>1493</v>
      </c>
      <c r="L655" s="922" t="s">
        <v>1494</v>
      </c>
      <c r="M655" s="882" t="s">
        <v>28</v>
      </c>
      <c r="N655" s="889" t="s">
        <v>1495</v>
      </c>
      <c r="O655" s="883" t="s">
        <v>139</v>
      </c>
      <c r="P655" s="893">
        <v>44926</v>
      </c>
      <c r="Q655" s="893">
        <v>44957</v>
      </c>
      <c r="R655" s="521">
        <v>700000</v>
      </c>
      <c r="S655" s="521">
        <v>700000</v>
      </c>
      <c r="T655" s="918"/>
      <c r="U655" s="918"/>
      <c r="V655" s="918"/>
      <c r="W655" s="981"/>
      <c r="X655" s="49"/>
      <c r="Y655" s="49"/>
      <c r="Z655" s="49"/>
      <c r="AA655" s="49"/>
    </row>
    <row r="656" spans="1:27" s="50" customFormat="1" ht="25.5" x14ac:dyDescent="0.2">
      <c r="A656" s="108">
        <v>0</v>
      </c>
      <c r="B656" s="963">
        <v>643</v>
      </c>
      <c r="C656" s="882">
        <v>7</v>
      </c>
      <c r="D656" s="882" t="s">
        <v>25</v>
      </c>
      <c r="E656" s="882">
        <v>3419</v>
      </c>
      <c r="F656" s="882">
        <v>5222</v>
      </c>
      <c r="G656" s="882" t="s">
        <v>25</v>
      </c>
      <c r="H656" s="882">
        <v>1641</v>
      </c>
      <c r="I656" s="882" t="s">
        <v>717</v>
      </c>
      <c r="J656" s="882">
        <v>203</v>
      </c>
      <c r="K656" s="975" t="s">
        <v>1496</v>
      </c>
      <c r="L656" s="922" t="s">
        <v>1497</v>
      </c>
      <c r="M656" s="882" t="s">
        <v>28</v>
      </c>
      <c r="N656" s="922" t="s">
        <v>1498</v>
      </c>
      <c r="O656" s="883" t="s">
        <v>139</v>
      </c>
      <c r="P656" s="893">
        <v>44926</v>
      </c>
      <c r="Q656" s="893">
        <v>44957</v>
      </c>
      <c r="R656" s="521">
        <v>100000</v>
      </c>
      <c r="S656" s="521">
        <v>100000</v>
      </c>
      <c r="T656" s="918"/>
      <c r="U656" s="918"/>
      <c r="V656" s="918"/>
      <c r="W656" s="981"/>
      <c r="X656" s="49"/>
      <c r="Y656" s="49"/>
      <c r="Z656" s="49"/>
      <c r="AA656" s="49"/>
    </row>
    <row r="657" spans="1:27" s="50" customFormat="1" ht="25.5" x14ac:dyDescent="0.2">
      <c r="A657" s="108">
        <v>0</v>
      </c>
      <c r="B657" s="963">
        <v>644</v>
      </c>
      <c r="C657" s="882">
        <v>7</v>
      </c>
      <c r="D657" s="882" t="s">
        <v>25</v>
      </c>
      <c r="E657" s="882">
        <v>3419</v>
      </c>
      <c r="F657" s="882">
        <v>5222</v>
      </c>
      <c r="G657" s="882" t="s">
        <v>25</v>
      </c>
      <c r="H657" s="882">
        <v>1269</v>
      </c>
      <c r="I657" s="882" t="s">
        <v>832</v>
      </c>
      <c r="J657" s="882">
        <v>203</v>
      </c>
      <c r="K657" s="975" t="s">
        <v>1499</v>
      </c>
      <c r="L657" s="922" t="s">
        <v>1500</v>
      </c>
      <c r="M657" s="882" t="s">
        <v>28</v>
      </c>
      <c r="N657" s="922" t="s">
        <v>1501</v>
      </c>
      <c r="O657" s="883" t="s">
        <v>139</v>
      </c>
      <c r="P657" s="893">
        <v>44926</v>
      </c>
      <c r="Q657" s="893">
        <v>44957</v>
      </c>
      <c r="R657" s="521">
        <v>2000000</v>
      </c>
      <c r="S657" s="521">
        <v>2000000</v>
      </c>
      <c r="T657" s="918"/>
      <c r="U657" s="918"/>
      <c r="V657" s="918"/>
      <c r="W657" s="981"/>
      <c r="X657" s="49"/>
      <c r="Y657" s="49"/>
      <c r="Z657" s="49"/>
      <c r="AA657" s="49"/>
    </row>
    <row r="658" spans="1:27" s="50" customFormat="1" ht="25.5" x14ac:dyDescent="0.2">
      <c r="A658" s="108">
        <v>0</v>
      </c>
      <c r="B658" s="963">
        <v>645</v>
      </c>
      <c r="C658" s="882">
        <v>7</v>
      </c>
      <c r="D658" s="882" t="s">
        <v>25</v>
      </c>
      <c r="E658" s="882">
        <v>3419</v>
      </c>
      <c r="F658" s="882">
        <v>5222</v>
      </c>
      <c r="G658" s="882" t="s">
        <v>25</v>
      </c>
      <c r="H658" s="882">
        <v>1269</v>
      </c>
      <c r="I658" s="882" t="s">
        <v>832</v>
      </c>
      <c r="J658" s="882">
        <v>203</v>
      </c>
      <c r="K658" s="975" t="s">
        <v>1502</v>
      </c>
      <c r="L658" s="922" t="s">
        <v>1503</v>
      </c>
      <c r="M658" s="882" t="s">
        <v>28</v>
      </c>
      <c r="N658" s="922" t="s">
        <v>1504</v>
      </c>
      <c r="O658" s="883" t="s">
        <v>139</v>
      </c>
      <c r="P658" s="893">
        <v>44926</v>
      </c>
      <c r="Q658" s="893">
        <v>44957</v>
      </c>
      <c r="R658" s="521">
        <v>1000000</v>
      </c>
      <c r="S658" s="521">
        <v>1000000</v>
      </c>
      <c r="T658" s="918"/>
      <c r="U658" s="918"/>
      <c r="V658" s="918"/>
      <c r="W658" s="981"/>
      <c r="X658" s="49"/>
      <c r="Y658" s="49"/>
      <c r="Z658" s="49"/>
      <c r="AA658" s="49"/>
    </row>
    <row r="659" spans="1:27" s="50" customFormat="1" ht="12.75" x14ac:dyDescent="0.2">
      <c r="A659" s="108">
        <v>0</v>
      </c>
      <c r="B659" s="963">
        <v>646</v>
      </c>
      <c r="C659" s="882">
        <v>7</v>
      </c>
      <c r="D659" s="882" t="s">
        <v>25</v>
      </c>
      <c r="E659" s="882">
        <v>3419</v>
      </c>
      <c r="F659" s="882">
        <v>5222</v>
      </c>
      <c r="G659" s="882" t="s">
        <v>25</v>
      </c>
      <c r="H659" s="882">
        <v>1641</v>
      </c>
      <c r="I659" s="882" t="s">
        <v>717</v>
      </c>
      <c r="J659" s="882">
        <v>203</v>
      </c>
      <c r="K659" s="975" t="s">
        <v>1505</v>
      </c>
      <c r="L659" s="922" t="s">
        <v>1506</v>
      </c>
      <c r="M659" s="882" t="s">
        <v>28</v>
      </c>
      <c r="N659" s="922" t="s">
        <v>1507</v>
      </c>
      <c r="O659" s="883" t="s">
        <v>139</v>
      </c>
      <c r="P659" s="893">
        <v>44926</v>
      </c>
      <c r="Q659" s="893">
        <v>44957</v>
      </c>
      <c r="R659" s="521">
        <v>50000</v>
      </c>
      <c r="S659" s="521">
        <v>50000</v>
      </c>
      <c r="T659" s="918"/>
      <c r="U659" s="918"/>
      <c r="V659" s="918"/>
      <c r="W659" s="981"/>
      <c r="X659" s="49"/>
      <c r="Y659" s="49"/>
      <c r="Z659" s="49"/>
      <c r="AA659" s="49"/>
    </row>
    <row r="660" spans="1:27" s="50" customFormat="1" ht="19.5" customHeight="1" x14ac:dyDescent="0.2">
      <c r="A660" s="108">
        <v>0</v>
      </c>
      <c r="B660" s="963">
        <v>647</v>
      </c>
      <c r="C660" s="882">
        <v>7</v>
      </c>
      <c r="D660" s="882" t="s">
        <v>25</v>
      </c>
      <c r="E660" s="882">
        <v>3419</v>
      </c>
      <c r="F660" s="882">
        <v>5222</v>
      </c>
      <c r="G660" s="882" t="s">
        <v>25</v>
      </c>
      <c r="H660" s="882">
        <v>1641</v>
      </c>
      <c r="I660" s="882" t="s">
        <v>832</v>
      </c>
      <c r="J660" s="882">
        <v>203</v>
      </c>
      <c r="K660" s="975" t="s">
        <v>1508</v>
      </c>
      <c r="L660" s="922" t="s">
        <v>1509</v>
      </c>
      <c r="M660" s="882" t="s">
        <v>28</v>
      </c>
      <c r="N660" s="922" t="s">
        <v>1510</v>
      </c>
      <c r="O660" s="883" t="s">
        <v>139</v>
      </c>
      <c r="P660" s="893">
        <v>44926</v>
      </c>
      <c r="Q660" s="893">
        <v>44957</v>
      </c>
      <c r="R660" s="521">
        <v>250000</v>
      </c>
      <c r="S660" s="521">
        <v>250000</v>
      </c>
      <c r="T660" s="918"/>
      <c r="U660" s="918"/>
      <c r="V660" s="918"/>
      <c r="W660" s="981"/>
      <c r="X660" s="49"/>
      <c r="Y660" s="49"/>
      <c r="Z660" s="49"/>
      <c r="AA660" s="49"/>
    </row>
    <row r="661" spans="1:27" s="50" customFormat="1" ht="25.5" x14ac:dyDescent="0.2">
      <c r="A661" s="108">
        <v>1748</v>
      </c>
      <c r="B661" s="963">
        <v>648</v>
      </c>
      <c r="C661" s="1002">
        <v>6</v>
      </c>
      <c r="D661" s="882" t="s">
        <v>25</v>
      </c>
      <c r="E661" s="1002">
        <v>3792</v>
      </c>
      <c r="F661" s="1002">
        <v>6322</v>
      </c>
      <c r="G661" s="882" t="s">
        <v>25</v>
      </c>
      <c r="H661" s="1002">
        <v>1748</v>
      </c>
      <c r="I661" s="1002" t="s">
        <v>817</v>
      </c>
      <c r="J661" s="1002">
        <v>316</v>
      </c>
      <c r="K661" s="710" t="s">
        <v>1511</v>
      </c>
      <c r="L661" s="433" t="s">
        <v>1512</v>
      </c>
      <c r="M661" s="535" t="s">
        <v>1513</v>
      </c>
      <c r="N661" s="1003" t="s">
        <v>1514</v>
      </c>
      <c r="O661" s="883" t="s">
        <v>139</v>
      </c>
      <c r="P661" s="1004">
        <v>44926</v>
      </c>
      <c r="Q661" s="1004">
        <v>44957</v>
      </c>
      <c r="R661" s="483">
        <v>100000</v>
      </c>
      <c r="S661" s="483">
        <v>100000</v>
      </c>
      <c r="T661" s="918"/>
      <c r="U661" s="918"/>
      <c r="V661" s="918"/>
      <c r="W661" s="981"/>
      <c r="X661" s="49"/>
      <c r="Y661" s="49"/>
      <c r="Z661" s="49"/>
      <c r="AA661" s="49"/>
    </row>
    <row r="662" spans="1:27" s="50" customFormat="1" ht="38.25" x14ac:dyDescent="0.2">
      <c r="A662" s="85">
        <v>1748</v>
      </c>
      <c r="B662" s="963">
        <v>649</v>
      </c>
      <c r="C662" s="882">
        <v>6</v>
      </c>
      <c r="D662" s="882" t="s">
        <v>25</v>
      </c>
      <c r="E662" s="882">
        <v>3792</v>
      </c>
      <c r="F662" s="882">
        <v>6322</v>
      </c>
      <c r="G662" s="882" t="s">
        <v>25</v>
      </c>
      <c r="H662" s="882">
        <v>1748</v>
      </c>
      <c r="I662" s="882" t="s">
        <v>1246</v>
      </c>
      <c r="J662" s="882"/>
      <c r="K662" s="711" t="s">
        <v>1515</v>
      </c>
      <c r="L662" s="489" t="s">
        <v>1516</v>
      </c>
      <c r="M662" s="882" t="s">
        <v>1517</v>
      </c>
      <c r="N662" s="489" t="s">
        <v>1518</v>
      </c>
      <c r="O662" s="898" t="s">
        <v>62</v>
      </c>
      <c r="P662" s="917">
        <v>44926</v>
      </c>
      <c r="Q662" s="917">
        <v>44957</v>
      </c>
      <c r="R662" s="915">
        <v>97500</v>
      </c>
      <c r="S662" s="915">
        <v>97500</v>
      </c>
      <c r="T662" s="918"/>
      <c r="U662" s="918"/>
      <c r="V662" s="918"/>
      <c r="W662" s="981"/>
      <c r="X662" s="49"/>
      <c r="Y662" s="49"/>
      <c r="Z662" s="49"/>
      <c r="AA662" s="49"/>
    </row>
    <row r="663" spans="1:27" s="50" customFormat="1" ht="19.5" customHeight="1" x14ac:dyDescent="0.2">
      <c r="A663" s="108">
        <v>1748</v>
      </c>
      <c r="B663" s="963">
        <v>650</v>
      </c>
      <c r="C663" s="1002">
        <v>6</v>
      </c>
      <c r="D663" s="882" t="s">
        <v>25</v>
      </c>
      <c r="E663" s="1002">
        <v>3792</v>
      </c>
      <c r="F663" s="1002">
        <v>5222</v>
      </c>
      <c r="G663" s="882" t="s">
        <v>25</v>
      </c>
      <c r="H663" s="1002">
        <v>1748</v>
      </c>
      <c r="I663" s="1002" t="s">
        <v>817</v>
      </c>
      <c r="J663" s="1002">
        <v>316</v>
      </c>
      <c r="K663" s="710" t="s">
        <v>1519</v>
      </c>
      <c r="L663" s="1003" t="s">
        <v>1520</v>
      </c>
      <c r="M663" s="535" t="s">
        <v>1517</v>
      </c>
      <c r="N663" s="1003" t="s">
        <v>1521</v>
      </c>
      <c r="O663" s="883" t="s">
        <v>139</v>
      </c>
      <c r="P663" s="1004">
        <v>44926</v>
      </c>
      <c r="Q663" s="1004">
        <v>44957</v>
      </c>
      <c r="R663" s="483">
        <v>80000</v>
      </c>
      <c r="S663" s="483">
        <v>80000</v>
      </c>
      <c r="T663" s="918"/>
      <c r="U663" s="918"/>
      <c r="V663" s="918"/>
      <c r="W663" s="981"/>
      <c r="X663" s="49"/>
      <c r="Y663" s="49"/>
      <c r="Z663" s="49"/>
      <c r="AA663" s="49"/>
    </row>
    <row r="664" spans="1:27" s="50" customFormat="1" ht="25.5" x14ac:dyDescent="0.2">
      <c r="A664" s="83">
        <v>1134</v>
      </c>
      <c r="B664" s="963">
        <v>651</v>
      </c>
      <c r="C664" s="882">
        <v>7</v>
      </c>
      <c r="D664" s="882" t="s">
        <v>25</v>
      </c>
      <c r="E664" s="882">
        <v>3292</v>
      </c>
      <c r="F664" s="882">
        <v>5222</v>
      </c>
      <c r="G664" s="882" t="s">
        <v>25</v>
      </c>
      <c r="H664" s="882">
        <v>1134</v>
      </c>
      <c r="I664" s="882" t="s">
        <v>717</v>
      </c>
      <c r="J664" s="882">
        <v>203</v>
      </c>
      <c r="K664" s="1043">
        <v>44015178</v>
      </c>
      <c r="L664" s="922" t="s">
        <v>802</v>
      </c>
      <c r="M664" s="882" t="s">
        <v>28</v>
      </c>
      <c r="N664" s="889" t="s">
        <v>1522</v>
      </c>
      <c r="O664" s="883" t="s">
        <v>139</v>
      </c>
      <c r="P664" s="917">
        <v>44926</v>
      </c>
      <c r="Q664" s="917">
        <v>44957</v>
      </c>
      <c r="R664" s="915">
        <v>70000</v>
      </c>
      <c r="S664" s="915">
        <v>70000</v>
      </c>
      <c r="T664" s="918"/>
      <c r="U664" s="918"/>
      <c r="V664" s="918"/>
      <c r="W664" s="981"/>
      <c r="X664" s="49"/>
      <c r="Y664" s="49"/>
      <c r="Z664" s="49"/>
      <c r="AA664" s="49"/>
    </row>
    <row r="665" spans="1:27" s="50" customFormat="1" ht="28.5" customHeight="1" x14ac:dyDescent="0.2">
      <c r="A665" s="83">
        <v>1134</v>
      </c>
      <c r="B665" s="963">
        <v>652</v>
      </c>
      <c r="C665" s="882">
        <v>7</v>
      </c>
      <c r="D665" s="882" t="s">
        <v>25</v>
      </c>
      <c r="E665" s="882">
        <v>3292</v>
      </c>
      <c r="F665" s="882">
        <v>5222</v>
      </c>
      <c r="G665" s="882" t="s">
        <v>25</v>
      </c>
      <c r="H665" s="882">
        <v>1134</v>
      </c>
      <c r="I665" s="882" t="s">
        <v>717</v>
      </c>
      <c r="J665" s="882">
        <v>411</v>
      </c>
      <c r="K665" s="1043">
        <v>15545610</v>
      </c>
      <c r="L665" s="924" t="s">
        <v>1523</v>
      </c>
      <c r="M665" s="882" t="s">
        <v>1524</v>
      </c>
      <c r="N665" s="889" t="s">
        <v>1525</v>
      </c>
      <c r="O665" s="883" t="s">
        <v>139</v>
      </c>
      <c r="P665" s="917">
        <v>44926</v>
      </c>
      <c r="Q665" s="917">
        <v>44957</v>
      </c>
      <c r="R665" s="915">
        <v>75000</v>
      </c>
      <c r="S665" s="904">
        <v>74000</v>
      </c>
      <c r="T665" s="904">
        <v>1000</v>
      </c>
      <c r="U665" s="904"/>
      <c r="V665" s="915">
        <v>1000</v>
      </c>
      <c r="W665" s="976"/>
      <c r="X665" s="49"/>
      <c r="Y665" s="49"/>
      <c r="Z665" s="49"/>
      <c r="AA665" s="49"/>
    </row>
    <row r="666" spans="1:27" s="50" customFormat="1" ht="19.5" customHeight="1" x14ac:dyDescent="0.2">
      <c r="A666" s="83">
        <v>1134</v>
      </c>
      <c r="B666" s="963">
        <v>653</v>
      </c>
      <c r="C666" s="882">
        <v>7</v>
      </c>
      <c r="D666" s="882" t="s">
        <v>25</v>
      </c>
      <c r="E666" s="882">
        <v>3292</v>
      </c>
      <c r="F666" s="882">
        <v>5222</v>
      </c>
      <c r="G666" s="882" t="s">
        <v>25</v>
      </c>
      <c r="H666" s="882">
        <v>1134</v>
      </c>
      <c r="I666" s="882" t="s">
        <v>717</v>
      </c>
      <c r="J666" s="882">
        <v>411</v>
      </c>
      <c r="K666" s="1043">
        <v>15545610</v>
      </c>
      <c r="L666" s="924" t="s">
        <v>1523</v>
      </c>
      <c r="M666" s="882" t="s">
        <v>1524</v>
      </c>
      <c r="N666" s="889" t="s">
        <v>1526</v>
      </c>
      <c r="O666" s="883" t="s">
        <v>139</v>
      </c>
      <c r="P666" s="917">
        <v>44926</v>
      </c>
      <c r="Q666" s="917">
        <v>44957</v>
      </c>
      <c r="R666" s="915">
        <v>40000</v>
      </c>
      <c r="S666" s="904">
        <v>32900</v>
      </c>
      <c r="T666" s="904">
        <v>7100</v>
      </c>
      <c r="U666" s="904"/>
      <c r="V666" s="915">
        <v>7100</v>
      </c>
      <c r="W666" s="976"/>
      <c r="X666" s="49"/>
      <c r="Y666" s="49"/>
      <c r="Z666" s="49"/>
      <c r="AA666" s="49"/>
    </row>
    <row r="667" spans="1:27" s="50" customFormat="1" ht="19.5" customHeight="1" x14ac:dyDescent="0.2">
      <c r="A667" s="111">
        <v>1134</v>
      </c>
      <c r="B667" s="963">
        <v>654</v>
      </c>
      <c r="C667" s="999">
        <v>7</v>
      </c>
      <c r="D667" s="882" t="s">
        <v>25</v>
      </c>
      <c r="E667" s="999">
        <v>3292</v>
      </c>
      <c r="F667" s="999">
        <v>5222</v>
      </c>
      <c r="G667" s="882" t="s">
        <v>25</v>
      </c>
      <c r="H667" s="999">
        <v>1134</v>
      </c>
      <c r="I667" s="999" t="s">
        <v>717</v>
      </c>
      <c r="J667" s="999">
        <v>203</v>
      </c>
      <c r="K667" s="1050">
        <v>62158139</v>
      </c>
      <c r="L667" s="1005" t="s">
        <v>1527</v>
      </c>
      <c r="M667" s="999" t="s">
        <v>28</v>
      </c>
      <c r="N667" s="1006" t="s">
        <v>1528</v>
      </c>
      <c r="O667" s="883" t="s">
        <v>139</v>
      </c>
      <c r="P667" s="917">
        <v>44926</v>
      </c>
      <c r="Q667" s="917">
        <v>44957</v>
      </c>
      <c r="R667" s="1007">
        <v>82000</v>
      </c>
      <c r="S667" s="1007">
        <v>82000</v>
      </c>
      <c r="T667" s="918"/>
      <c r="U667" s="918"/>
      <c r="V667" s="918"/>
      <c r="W667" s="981"/>
      <c r="X667" s="49"/>
      <c r="Y667" s="49"/>
      <c r="Z667" s="49"/>
      <c r="AA667" s="49"/>
    </row>
    <row r="668" spans="1:27" s="50" customFormat="1" ht="12.75" x14ac:dyDescent="0.2">
      <c r="A668" s="111">
        <v>1134</v>
      </c>
      <c r="B668" s="963">
        <v>655</v>
      </c>
      <c r="C668" s="999">
        <v>7</v>
      </c>
      <c r="D668" s="882" t="s">
        <v>25</v>
      </c>
      <c r="E668" s="999">
        <v>3292</v>
      </c>
      <c r="F668" s="999">
        <v>5222</v>
      </c>
      <c r="G668" s="882" t="s">
        <v>25</v>
      </c>
      <c r="H668" s="999">
        <v>1134</v>
      </c>
      <c r="I668" s="999" t="s">
        <v>717</v>
      </c>
      <c r="J668" s="999">
        <v>203</v>
      </c>
      <c r="K668" s="1050">
        <v>62158139</v>
      </c>
      <c r="L668" s="1005" t="s">
        <v>1527</v>
      </c>
      <c r="M668" s="999" t="s">
        <v>28</v>
      </c>
      <c r="N668" s="1006" t="s">
        <v>1529</v>
      </c>
      <c r="O668" s="883" t="s">
        <v>139</v>
      </c>
      <c r="P668" s="917">
        <v>44926</v>
      </c>
      <c r="Q668" s="917">
        <v>44957</v>
      </c>
      <c r="R668" s="1007">
        <v>56000</v>
      </c>
      <c r="S668" s="1007">
        <v>56000</v>
      </c>
      <c r="T668" s="918"/>
      <c r="U668" s="918"/>
      <c r="V668" s="918"/>
      <c r="W668" s="981"/>
      <c r="X668" s="49"/>
      <c r="Y668" s="49"/>
      <c r="Z668" s="49"/>
      <c r="AA668" s="49"/>
    </row>
    <row r="669" spans="1:27" s="50" customFormat="1" ht="19.5" customHeight="1" x14ac:dyDescent="0.2">
      <c r="A669" s="83">
        <v>1134</v>
      </c>
      <c r="B669" s="963">
        <v>656</v>
      </c>
      <c r="C669" s="882">
        <v>7</v>
      </c>
      <c r="D669" s="882" t="s">
        <v>25</v>
      </c>
      <c r="E669" s="882">
        <v>3292</v>
      </c>
      <c r="F669" s="882">
        <v>5222</v>
      </c>
      <c r="G669" s="882" t="s">
        <v>25</v>
      </c>
      <c r="H669" s="882">
        <v>1134</v>
      </c>
      <c r="I669" s="882" t="s">
        <v>717</v>
      </c>
      <c r="J669" s="882">
        <v>203</v>
      </c>
      <c r="K669" s="1043">
        <v>65341511</v>
      </c>
      <c r="L669" s="924" t="s">
        <v>745</v>
      </c>
      <c r="M669" s="882" t="s">
        <v>28</v>
      </c>
      <c r="N669" s="889" t="s">
        <v>1530</v>
      </c>
      <c r="O669" s="883" t="s">
        <v>139</v>
      </c>
      <c r="P669" s="917">
        <v>44926</v>
      </c>
      <c r="Q669" s="917">
        <v>44957</v>
      </c>
      <c r="R669" s="915">
        <v>33000</v>
      </c>
      <c r="S669" s="915">
        <v>33000</v>
      </c>
      <c r="T669" s="918"/>
      <c r="U669" s="918"/>
      <c r="V669" s="918"/>
      <c r="W669" s="981"/>
      <c r="X669" s="49"/>
      <c r="Y669" s="49"/>
      <c r="Z669" s="49"/>
      <c r="AA669" s="49"/>
    </row>
    <row r="670" spans="1:27" s="50" customFormat="1" ht="25.5" x14ac:dyDescent="0.2">
      <c r="A670" s="108">
        <v>0</v>
      </c>
      <c r="B670" s="963">
        <v>657</v>
      </c>
      <c r="C670" s="882">
        <v>5</v>
      </c>
      <c r="D670" s="882" t="s">
        <v>25</v>
      </c>
      <c r="E670" s="882">
        <v>2143</v>
      </c>
      <c r="F670" s="882">
        <v>5222</v>
      </c>
      <c r="G670" s="882" t="s">
        <v>25</v>
      </c>
      <c r="H670" s="882">
        <v>1231</v>
      </c>
      <c r="I670" s="882" t="s">
        <v>1083</v>
      </c>
      <c r="J670" s="882">
        <v>203</v>
      </c>
      <c r="K670" s="1043" t="s">
        <v>1531</v>
      </c>
      <c r="L670" s="922" t="s">
        <v>1532</v>
      </c>
      <c r="M670" s="882" t="s">
        <v>28</v>
      </c>
      <c r="N670" s="922" t="s">
        <v>1533</v>
      </c>
      <c r="O670" s="883" t="s">
        <v>139</v>
      </c>
      <c r="P670" s="917">
        <v>44926</v>
      </c>
      <c r="Q670" s="917">
        <v>44957</v>
      </c>
      <c r="R670" s="915">
        <v>700000</v>
      </c>
      <c r="S670" s="915">
        <v>700000</v>
      </c>
      <c r="T670" s="918"/>
      <c r="U670" s="918"/>
      <c r="V670" s="918"/>
      <c r="W670" s="981"/>
      <c r="X670" s="49"/>
      <c r="Y670" s="49"/>
      <c r="Z670" s="49"/>
      <c r="AA670" s="49"/>
    </row>
    <row r="671" spans="1:27" s="50" customFormat="1" ht="19.5" customHeight="1" x14ac:dyDescent="0.2">
      <c r="A671" s="108">
        <v>0</v>
      </c>
      <c r="B671" s="963">
        <v>658</v>
      </c>
      <c r="C671" s="882">
        <v>13</v>
      </c>
      <c r="D671" s="882" t="s">
        <v>25</v>
      </c>
      <c r="E671" s="882">
        <v>3319</v>
      </c>
      <c r="F671" s="882">
        <v>5222</v>
      </c>
      <c r="G671" s="882" t="s">
        <v>25</v>
      </c>
      <c r="H671" s="882">
        <v>1374</v>
      </c>
      <c r="I671" s="882" t="s">
        <v>1487</v>
      </c>
      <c r="J671" s="882">
        <v>102</v>
      </c>
      <c r="K671" s="711" t="s">
        <v>1534</v>
      </c>
      <c r="L671" s="489" t="s">
        <v>1535</v>
      </c>
      <c r="M671" s="882" t="s">
        <v>68</v>
      </c>
      <c r="N671" s="489" t="s">
        <v>1536</v>
      </c>
      <c r="O671" s="883" t="s">
        <v>139</v>
      </c>
      <c r="P671" s="893">
        <v>44926</v>
      </c>
      <c r="Q671" s="893">
        <v>44957</v>
      </c>
      <c r="R671" s="913">
        <v>400000</v>
      </c>
      <c r="S671" s="913">
        <v>400000</v>
      </c>
      <c r="T671" s="918"/>
      <c r="U671" s="918"/>
      <c r="V671" s="918"/>
      <c r="W671" s="981"/>
      <c r="X671" s="49"/>
      <c r="Y671" s="49"/>
      <c r="Z671" s="49"/>
      <c r="AA671" s="49"/>
    </row>
    <row r="672" spans="1:27" s="50" customFormat="1" ht="12.75" x14ac:dyDescent="0.2">
      <c r="A672" s="89">
        <v>1368</v>
      </c>
      <c r="B672" s="963">
        <v>659</v>
      </c>
      <c r="C672" s="882">
        <v>13</v>
      </c>
      <c r="D672" s="882" t="s">
        <v>25</v>
      </c>
      <c r="E672" s="882">
        <v>3319</v>
      </c>
      <c r="F672" s="882">
        <v>5222</v>
      </c>
      <c r="G672" s="882" t="s">
        <v>25</v>
      </c>
      <c r="H672" s="928">
        <v>1368</v>
      </c>
      <c r="I672" s="898" t="s">
        <v>717</v>
      </c>
      <c r="J672" s="898">
        <v>203</v>
      </c>
      <c r="K672" s="1043" t="s">
        <v>1537</v>
      </c>
      <c r="L672" s="929" t="s">
        <v>1538</v>
      </c>
      <c r="M672" s="898" t="s">
        <v>28</v>
      </c>
      <c r="N672" s="930" t="s">
        <v>1539</v>
      </c>
      <c r="O672" s="883" t="s">
        <v>139</v>
      </c>
      <c r="P672" s="931">
        <v>44926</v>
      </c>
      <c r="Q672" s="931">
        <v>44957</v>
      </c>
      <c r="R672" s="915">
        <v>90000</v>
      </c>
      <c r="S672" s="915">
        <v>90000</v>
      </c>
      <c r="T672" s="918"/>
      <c r="U672" s="918"/>
      <c r="V672" s="918"/>
      <c r="W672" s="981"/>
      <c r="X672" s="49"/>
      <c r="Y672" s="49"/>
      <c r="Z672" s="49"/>
      <c r="AA672" s="49"/>
    </row>
    <row r="673" spans="1:27" s="50" customFormat="1" ht="19.5" customHeight="1" x14ac:dyDescent="0.2">
      <c r="A673" s="89">
        <v>1368</v>
      </c>
      <c r="B673" s="963">
        <v>660</v>
      </c>
      <c r="C673" s="882">
        <v>13</v>
      </c>
      <c r="D673" s="882" t="s">
        <v>25</v>
      </c>
      <c r="E673" s="882">
        <v>3319</v>
      </c>
      <c r="F673" s="882">
        <v>5222</v>
      </c>
      <c r="G673" s="882" t="s">
        <v>25</v>
      </c>
      <c r="H673" s="928">
        <v>1368</v>
      </c>
      <c r="I673" s="898" t="s">
        <v>717</v>
      </c>
      <c r="J673" s="898">
        <v>615</v>
      </c>
      <c r="K673" s="1043">
        <v>27060195</v>
      </c>
      <c r="L673" s="929" t="s">
        <v>1540</v>
      </c>
      <c r="M673" s="898" t="s">
        <v>1541</v>
      </c>
      <c r="N673" s="930" t="s">
        <v>1542</v>
      </c>
      <c r="O673" s="883" t="s">
        <v>139</v>
      </c>
      <c r="P673" s="931">
        <v>44926</v>
      </c>
      <c r="Q673" s="931">
        <v>44957</v>
      </c>
      <c r="R673" s="915">
        <v>26000</v>
      </c>
      <c r="S673" s="915">
        <v>26000</v>
      </c>
      <c r="T673" s="918"/>
      <c r="U673" s="918"/>
      <c r="V673" s="918"/>
      <c r="W673" s="981"/>
      <c r="X673" s="49"/>
      <c r="Y673" s="49"/>
      <c r="Z673" s="49"/>
      <c r="AA673" s="49"/>
    </row>
    <row r="674" spans="1:27" s="50" customFormat="1" ht="38.25" x14ac:dyDescent="0.2">
      <c r="A674" s="89">
        <v>1368</v>
      </c>
      <c r="B674" s="963">
        <v>661</v>
      </c>
      <c r="C674" s="882">
        <v>13</v>
      </c>
      <c r="D674" s="882" t="s">
        <v>25</v>
      </c>
      <c r="E674" s="882">
        <v>3312</v>
      </c>
      <c r="F674" s="882">
        <v>5222</v>
      </c>
      <c r="G674" s="882" t="s">
        <v>25</v>
      </c>
      <c r="H674" s="928">
        <v>1368</v>
      </c>
      <c r="I674" s="898" t="s">
        <v>717</v>
      </c>
      <c r="J674" s="898">
        <v>999</v>
      </c>
      <c r="K674" s="1043">
        <v>22674209</v>
      </c>
      <c r="L674" s="929" t="s">
        <v>1543</v>
      </c>
      <c r="M674" s="898" t="s">
        <v>1544</v>
      </c>
      <c r="N674" s="930" t="s">
        <v>1545</v>
      </c>
      <c r="O674" s="883" t="s">
        <v>139</v>
      </c>
      <c r="P674" s="931">
        <v>44926</v>
      </c>
      <c r="Q674" s="931">
        <v>44957</v>
      </c>
      <c r="R674" s="915">
        <v>90000</v>
      </c>
      <c r="S674" s="915">
        <v>90000</v>
      </c>
      <c r="T674" s="918"/>
      <c r="U674" s="918"/>
      <c r="V674" s="918"/>
      <c r="W674" s="981"/>
      <c r="X674" s="49"/>
      <c r="Y674" s="49"/>
      <c r="Z674" s="49"/>
      <c r="AA674" s="49"/>
    </row>
    <row r="675" spans="1:27" s="50" customFormat="1" ht="19.5" customHeight="1" x14ac:dyDescent="0.2">
      <c r="A675" s="89">
        <v>1368</v>
      </c>
      <c r="B675" s="963">
        <v>662</v>
      </c>
      <c r="C675" s="882">
        <v>13</v>
      </c>
      <c r="D675" s="882" t="s">
        <v>25</v>
      </c>
      <c r="E675" s="882">
        <v>3319</v>
      </c>
      <c r="F675" s="882">
        <v>5222</v>
      </c>
      <c r="G675" s="882" t="s">
        <v>25</v>
      </c>
      <c r="H675" s="928">
        <v>1368</v>
      </c>
      <c r="I675" s="898" t="s">
        <v>717</v>
      </c>
      <c r="J675" s="898">
        <v>316</v>
      </c>
      <c r="K675" s="1043">
        <v>48511536</v>
      </c>
      <c r="L675" s="929" t="s">
        <v>1546</v>
      </c>
      <c r="M675" s="898" t="s">
        <v>957</v>
      </c>
      <c r="N675" s="930" t="s">
        <v>1547</v>
      </c>
      <c r="O675" s="883" t="s">
        <v>139</v>
      </c>
      <c r="P675" s="931">
        <v>44926</v>
      </c>
      <c r="Q675" s="931">
        <v>44957</v>
      </c>
      <c r="R675" s="915">
        <v>54000</v>
      </c>
      <c r="S675" s="137">
        <v>35000</v>
      </c>
      <c r="T675" s="903">
        <v>19000</v>
      </c>
      <c r="U675" s="918"/>
      <c r="V675" s="1008">
        <v>19000</v>
      </c>
      <c r="W675" s="981"/>
      <c r="X675" s="49"/>
      <c r="Y675" s="49"/>
      <c r="Z675" s="49"/>
      <c r="AA675" s="49"/>
    </row>
    <row r="676" spans="1:27" s="50" customFormat="1" ht="19.5" customHeight="1" x14ac:dyDescent="0.2">
      <c r="A676" s="89">
        <v>1368</v>
      </c>
      <c r="B676" s="963">
        <v>663</v>
      </c>
      <c r="C676" s="882">
        <v>13</v>
      </c>
      <c r="D676" s="882" t="s">
        <v>25</v>
      </c>
      <c r="E676" s="882">
        <v>3312</v>
      </c>
      <c r="F676" s="882">
        <v>5222</v>
      </c>
      <c r="G676" s="882" t="s">
        <v>25</v>
      </c>
      <c r="H676" s="928">
        <v>1368</v>
      </c>
      <c r="I676" s="898" t="s">
        <v>717</v>
      </c>
      <c r="J676" s="898">
        <v>203</v>
      </c>
      <c r="K676" s="1043">
        <v>22719458</v>
      </c>
      <c r="L676" s="929" t="s">
        <v>1548</v>
      </c>
      <c r="M676" s="898" t="s">
        <v>28</v>
      </c>
      <c r="N676" s="930" t="s">
        <v>1549</v>
      </c>
      <c r="O676" s="883" t="s">
        <v>139</v>
      </c>
      <c r="P676" s="931">
        <v>44926</v>
      </c>
      <c r="Q676" s="931">
        <v>44957</v>
      </c>
      <c r="R676" s="915">
        <v>90000</v>
      </c>
      <c r="S676" s="915">
        <v>90000</v>
      </c>
      <c r="T676" s="918"/>
      <c r="U676" s="918"/>
      <c r="V676" s="918"/>
      <c r="W676" s="981"/>
      <c r="X676" s="49"/>
      <c r="Y676" s="49"/>
      <c r="Z676" s="49"/>
      <c r="AA676" s="49"/>
    </row>
    <row r="677" spans="1:27" s="50" customFormat="1" ht="19.5" customHeight="1" x14ac:dyDescent="0.2">
      <c r="A677" s="89">
        <v>1368</v>
      </c>
      <c r="B677" s="963">
        <v>664</v>
      </c>
      <c r="C677" s="882">
        <v>13</v>
      </c>
      <c r="D677" s="882" t="s">
        <v>25</v>
      </c>
      <c r="E677" s="882">
        <v>3317</v>
      </c>
      <c r="F677" s="882">
        <v>5222</v>
      </c>
      <c r="G677" s="882" t="s">
        <v>25</v>
      </c>
      <c r="H677" s="928">
        <v>1368</v>
      </c>
      <c r="I677" s="898" t="s">
        <v>717</v>
      </c>
      <c r="J677" s="898">
        <v>510</v>
      </c>
      <c r="K677" s="1043">
        <v>26659778</v>
      </c>
      <c r="L677" s="929" t="s">
        <v>1550</v>
      </c>
      <c r="M677" s="898" t="s">
        <v>248</v>
      </c>
      <c r="N677" s="930" t="s">
        <v>1551</v>
      </c>
      <c r="O677" s="883" t="s">
        <v>139</v>
      </c>
      <c r="P677" s="931">
        <v>44926</v>
      </c>
      <c r="Q677" s="931">
        <v>44957</v>
      </c>
      <c r="R677" s="915">
        <v>90000</v>
      </c>
      <c r="S677" s="915">
        <v>90000</v>
      </c>
      <c r="T677" s="918"/>
      <c r="U677" s="918"/>
      <c r="V677" s="918"/>
      <c r="W677" s="981"/>
      <c r="X677" s="49"/>
      <c r="Y677" s="49"/>
      <c r="Z677" s="49"/>
      <c r="AA677" s="49"/>
    </row>
    <row r="678" spans="1:27" s="50" customFormat="1" ht="19.5" customHeight="1" x14ac:dyDescent="0.2">
      <c r="A678" s="89">
        <v>1368</v>
      </c>
      <c r="B678" s="963">
        <v>665</v>
      </c>
      <c r="C678" s="882">
        <v>13</v>
      </c>
      <c r="D678" s="882" t="s">
        <v>25</v>
      </c>
      <c r="E678" s="882">
        <v>3319</v>
      </c>
      <c r="F678" s="882">
        <v>5222</v>
      </c>
      <c r="G678" s="882" t="s">
        <v>25</v>
      </c>
      <c r="H678" s="928">
        <v>1368</v>
      </c>
      <c r="I678" s="898" t="s">
        <v>717</v>
      </c>
      <c r="J678" s="898">
        <v>308</v>
      </c>
      <c r="K678" s="1043" t="s">
        <v>1552</v>
      </c>
      <c r="L678" s="929" t="s">
        <v>1553</v>
      </c>
      <c r="M678" s="898" t="s">
        <v>1554</v>
      </c>
      <c r="N678" s="930" t="s">
        <v>1555</v>
      </c>
      <c r="O678" s="883" t="s">
        <v>139</v>
      </c>
      <c r="P678" s="931">
        <v>44926</v>
      </c>
      <c r="Q678" s="931">
        <v>44957</v>
      </c>
      <c r="R678" s="915">
        <v>59000</v>
      </c>
      <c r="S678" s="915">
        <v>59000</v>
      </c>
      <c r="T678" s="918"/>
      <c r="U678" s="918"/>
      <c r="V678" s="918"/>
      <c r="W678" s="981"/>
      <c r="X678" s="49"/>
      <c r="Y678" s="49"/>
      <c r="Z678" s="49"/>
      <c r="AA678" s="49"/>
    </row>
    <row r="679" spans="1:27" s="50" customFormat="1" ht="19.5" customHeight="1" x14ac:dyDescent="0.2">
      <c r="A679" s="89">
        <v>1368</v>
      </c>
      <c r="B679" s="963">
        <v>666</v>
      </c>
      <c r="C679" s="882">
        <v>13</v>
      </c>
      <c r="D679" s="882" t="s">
        <v>25</v>
      </c>
      <c r="E679" s="882">
        <v>3317</v>
      </c>
      <c r="F679" s="882">
        <v>5222</v>
      </c>
      <c r="G679" s="882" t="s">
        <v>25</v>
      </c>
      <c r="H679" s="928">
        <v>1368</v>
      </c>
      <c r="I679" s="898" t="s">
        <v>717</v>
      </c>
      <c r="J679" s="898">
        <v>203</v>
      </c>
      <c r="K679" s="1043">
        <v>26676826</v>
      </c>
      <c r="L679" s="929" t="s">
        <v>1556</v>
      </c>
      <c r="M679" s="898" t="s">
        <v>28</v>
      </c>
      <c r="N679" s="930" t="s">
        <v>1557</v>
      </c>
      <c r="O679" s="883" t="s">
        <v>139</v>
      </c>
      <c r="P679" s="931">
        <v>44926</v>
      </c>
      <c r="Q679" s="931">
        <v>44957</v>
      </c>
      <c r="R679" s="915">
        <v>90000</v>
      </c>
      <c r="S679" s="915">
        <v>90000</v>
      </c>
      <c r="T679" s="918"/>
      <c r="U679" s="918"/>
      <c r="V679" s="918"/>
      <c r="W679" s="981"/>
      <c r="X679" s="49"/>
      <c r="Y679" s="49"/>
      <c r="Z679" s="49"/>
      <c r="AA679" s="49"/>
    </row>
    <row r="680" spans="1:27" s="50" customFormat="1" ht="12.75" customHeight="1" x14ac:dyDescent="0.2">
      <c r="A680" s="89">
        <v>1368</v>
      </c>
      <c r="B680" s="963">
        <v>667</v>
      </c>
      <c r="C680" s="882">
        <v>13</v>
      </c>
      <c r="D680" s="882" t="s">
        <v>25</v>
      </c>
      <c r="E680" s="882">
        <v>3319</v>
      </c>
      <c r="F680" s="882">
        <v>5222</v>
      </c>
      <c r="G680" s="882" t="s">
        <v>25</v>
      </c>
      <c r="H680" s="928">
        <v>1368</v>
      </c>
      <c r="I680" s="898" t="s">
        <v>717</v>
      </c>
      <c r="J680" s="898">
        <v>102</v>
      </c>
      <c r="K680" s="1043" t="s">
        <v>1558</v>
      </c>
      <c r="L680" s="929" t="s">
        <v>1559</v>
      </c>
      <c r="M680" s="898" t="s">
        <v>898</v>
      </c>
      <c r="N680" s="930" t="s">
        <v>1560</v>
      </c>
      <c r="O680" s="883" t="s">
        <v>139</v>
      </c>
      <c r="P680" s="931">
        <v>44926</v>
      </c>
      <c r="Q680" s="931">
        <v>44957</v>
      </c>
      <c r="R680" s="915">
        <v>78000</v>
      </c>
      <c r="S680" s="915">
        <v>78000</v>
      </c>
      <c r="T680" s="918"/>
      <c r="U680" s="918"/>
      <c r="V680" s="918"/>
      <c r="W680" s="981"/>
      <c r="X680" s="49"/>
      <c r="Y680" s="49"/>
      <c r="Z680" s="49"/>
      <c r="AA680" s="49"/>
    </row>
    <row r="681" spans="1:27" s="50" customFormat="1" ht="12.75" customHeight="1" x14ac:dyDescent="0.2">
      <c r="A681" s="89">
        <v>1368</v>
      </c>
      <c r="B681" s="963">
        <v>668</v>
      </c>
      <c r="C681" s="882">
        <v>13</v>
      </c>
      <c r="D681" s="882" t="s">
        <v>25</v>
      </c>
      <c r="E681" s="882">
        <v>3319</v>
      </c>
      <c r="F681" s="882">
        <v>5222</v>
      </c>
      <c r="G681" s="882" t="s">
        <v>25</v>
      </c>
      <c r="H681" s="928">
        <v>1368</v>
      </c>
      <c r="I681" s="898" t="s">
        <v>717</v>
      </c>
      <c r="J681" s="898">
        <v>203</v>
      </c>
      <c r="K681" s="1043">
        <v>48515221</v>
      </c>
      <c r="L681" s="929" t="s">
        <v>794</v>
      </c>
      <c r="M681" s="898" t="s">
        <v>28</v>
      </c>
      <c r="N681" s="930" t="s">
        <v>1561</v>
      </c>
      <c r="O681" s="883" t="s">
        <v>139</v>
      </c>
      <c r="P681" s="931">
        <v>44926</v>
      </c>
      <c r="Q681" s="931">
        <v>44957</v>
      </c>
      <c r="R681" s="915">
        <v>90000</v>
      </c>
      <c r="S681" s="915">
        <v>90000</v>
      </c>
      <c r="T681" s="918"/>
      <c r="U681" s="918"/>
      <c r="V681" s="918"/>
      <c r="W681" s="981"/>
      <c r="X681" s="49"/>
      <c r="Y681" s="49"/>
      <c r="Z681" s="49"/>
      <c r="AA681" s="49"/>
    </row>
    <row r="682" spans="1:27" s="50" customFormat="1" ht="12.75" customHeight="1" x14ac:dyDescent="0.2">
      <c r="A682" s="89">
        <v>1368</v>
      </c>
      <c r="B682" s="963">
        <v>669</v>
      </c>
      <c r="C682" s="882">
        <v>13</v>
      </c>
      <c r="D682" s="882" t="s">
        <v>25</v>
      </c>
      <c r="E682" s="882">
        <v>3319</v>
      </c>
      <c r="F682" s="882">
        <v>5222</v>
      </c>
      <c r="G682" s="882" t="s">
        <v>25</v>
      </c>
      <c r="H682" s="928">
        <v>1368</v>
      </c>
      <c r="I682" s="898" t="s">
        <v>717</v>
      </c>
      <c r="J682" s="898">
        <v>203</v>
      </c>
      <c r="K682" s="1043" t="s">
        <v>1562</v>
      </c>
      <c r="L682" s="929" t="s">
        <v>1563</v>
      </c>
      <c r="M682" s="898" t="s">
        <v>28</v>
      </c>
      <c r="N682" s="930" t="s">
        <v>1564</v>
      </c>
      <c r="O682" s="883" t="s">
        <v>139</v>
      </c>
      <c r="P682" s="931">
        <v>44926</v>
      </c>
      <c r="Q682" s="931">
        <v>44957</v>
      </c>
      <c r="R682" s="915">
        <v>81000</v>
      </c>
      <c r="S682" s="915">
        <v>81000</v>
      </c>
      <c r="T682" s="918"/>
      <c r="U682" s="918"/>
      <c r="V682" s="918"/>
      <c r="W682" s="981"/>
      <c r="X682" s="49"/>
      <c r="Y682" s="49"/>
      <c r="Z682" s="49"/>
      <c r="AA682" s="49"/>
    </row>
    <row r="683" spans="1:27" s="50" customFormat="1" ht="12.75" customHeight="1" x14ac:dyDescent="0.2">
      <c r="A683" s="89">
        <v>1207</v>
      </c>
      <c r="B683" s="963">
        <v>670</v>
      </c>
      <c r="C683" s="898">
        <v>13</v>
      </c>
      <c r="D683" s="882" t="s">
        <v>25</v>
      </c>
      <c r="E683" s="882">
        <v>3319</v>
      </c>
      <c r="F683" s="882">
        <v>5222</v>
      </c>
      <c r="G683" s="882" t="s">
        <v>25</v>
      </c>
      <c r="H683" s="928">
        <v>1207</v>
      </c>
      <c r="I683" s="898" t="s">
        <v>1083</v>
      </c>
      <c r="J683" s="898">
        <v>712</v>
      </c>
      <c r="K683" s="1043" t="s">
        <v>1565</v>
      </c>
      <c r="L683" s="929" t="s">
        <v>1566</v>
      </c>
      <c r="M683" s="898" t="s">
        <v>972</v>
      </c>
      <c r="N683" s="930" t="s">
        <v>1567</v>
      </c>
      <c r="O683" s="883" t="s">
        <v>139</v>
      </c>
      <c r="P683" s="931">
        <v>44926</v>
      </c>
      <c r="Q683" s="931">
        <v>44957</v>
      </c>
      <c r="R683" s="915">
        <v>20000</v>
      </c>
      <c r="S683" s="915">
        <v>20000</v>
      </c>
      <c r="T683" s="918"/>
      <c r="U683" s="918"/>
      <c r="V683" s="918"/>
      <c r="W683" s="981"/>
      <c r="X683" s="49"/>
      <c r="Y683" s="49"/>
      <c r="Z683" s="49"/>
      <c r="AA683" s="49"/>
    </row>
    <row r="684" spans="1:27" s="50" customFormat="1" ht="12.75" customHeight="1" x14ac:dyDescent="0.2">
      <c r="A684" s="89">
        <v>1207</v>
      </c>
      <c r="B684" s="963">
        <v>671</v>
      </c>
      <c r="C684" s="898">
        <v>13</v>
      </c>
      <c r="D684" s="882" t="s">
        <v>25</v>
      </c>
      <c r="E684" s="882">
        <v>3319</v>
      </c>
      <c r="F684" s="882">
        <v>5222</v>
      </c>
      <c r="G684" s="882" t="s">
        <v>25</v>
      </c>
      <c r="H684" s="928">
        <v>1207</v>
      </c>
      <c r="I684" s="898" t="s">
        <v>717</v>
      </c>
      <c r="J684" s="898">
        <v>203</v>
      </c>
      <c r="K684" s="1043" t="s">
        <v>1568</v>
      </c>
      <c r="L684" s="929" t="s">
        <v>1548</v>
      </c>
      <c r="M684" s="898" t="s">
        <v>28</v>
      </c>
      <c r="N684" s="930" t="s">
        <v>1569</v>
      </c>
      <c r="O684" s="883" t="s">
        <v>139</v>
      </c>
      <c r="P684" s="931">
        <v>44926</v>
      </c>
      <c r="Q684" s="931">
        <v>44957</v>
      </c>
      <c r="R684" s="915">
        <v>58000</v>
      </c>
      <c r="S684" s="915">
        <v>58000</v>
      </c>
      <c r="T684" s="918"/>
      <c r="U684" s="918"/>
      <c r="V684" s="918"/>
      <c r="W684" s="981"/>
      <c r="X684" s="49"/>
      <c r="Y684" s="49"/>
      <c r="Z684" s="49"/>
      <c r="AA684" s="49"/>
    </row>
    <row r="685" spans="1:27" s="50" customFormat="1" ht="12.75" customHeight="1" x14ac:dyDescent="0.2">
      <c r="A685" s="89">
        <v>0</v>
      </c>
      <c r="B685" s="963">
        <v>672</v>
      </c>
      <c r="C685" s="898">
        <v>13</v>
      </c>
      <c r="D685" s="882" t="s">
        <v>25</v>
      </c>
      <c r="E685" s="898">
        <v>3312</v>
      </c>
      <c r="F685" s="898">
        <v>5222</v>
      </c>
      <c r="G685" s="882" t="s">
        <v>25</v>
      </c>
      <c r="H685" s="928">
        <v>1269</v>
      </c>
      <c r="I685" s="898" t="s">
        <v>717</v>
      </c>
      <c r="J685" s="898">
        <v>999</v>
      </c>
      <c r="K685" s="1043" t="s">
        <v>1570</v>
      </c>
      <c r="L685" s="929" t="s">
        <v>1543</v>
      </c>
      <c r="M685" s="898" t="s">
        <v>1571</v>
      </c>
      <c r="N685" s="930" t="s">
        <v>1572</v>
      </c>
      <c r="O685" s="883" t="s">
        <v>139</v>
      </c>
      <c r="P685" s="931">
        <v>44926</v>
      </c>
      <c r="Q685" s="931">
        <v>44957</v>
      </c>
      <c r="R685" s="915">
        <v>1000000</v>
      </c>
      <c r="S685" s="915">
        <v>1000000</v>
      </c>
      <c r="T685" s="918"/>
      <c r="U685" s="918"/>
      <c r="V685" s="918"/>
      <c r="W685" s="981"/>
      <c r="X685" s="49"/>
      <c r="Y685" s="49"/>
      <c r="Z685" s="49"/>
      <c r="AA685" s="49"/>
    </row>
    <row r="686" spans="1:27" s="50" customFormat="1" ht="12.75" customHeight="1" x14ac:dyDescent="0.2">
      <c r="A686" s="89">
        <v>0</v>
      </c>
      <c r="B686" s="963">
        <v>673</v>
      </c>
      <c r="C686" s="898">
        <v>13</v>
      </c>
      <c r="D686" s="882" t="s">
        <v>25</v>
      </c>
      <c r="E686" s="898">
        <v>3312</v>
      </c>
      <c r="F686" s="898">
        <v>5222</v>
      </c>
      <c r="G686" s="882" t="s">
        <v>25</v>
      </c>
      <c r="H686" s="928">
        <v>1269</v>
      </c>
      <c r="I686" s="898" t="s">
        <v>1487</v>
      </c>
      <c r="J686" s="898">
        <v>203</v>
      </c>
      <c r="K686" s="1043" t="s">
        <v>1573</v>
      </c>
      <c r="L686" s="929" t="s">
        <v>1574</v>
      </c>
      <c r="M686" s="898" t="s">
        <v>28</v>
      </c>
      <c r="N686" s="930" t="s">
        <v>1575</v>
      </c>
      <c r="O686" s="883" t="s">
        <v>139</v>
      </c>
      <c r="P686" s="931">
        <v>44926</v>
      </c>
      <c r="Q686" s="931">
        <v>44957</v>
      </c>
      <c r="R686" s="915">
        <v>1250000</v>
      </c>
      <c r="S686" s="915">
        <v>1250000</v>
      </c>
      <c r="T686" s="918"/>
      <c r="U686" s="918"/>
      <c r="V686" s="918"/>
      <c r="W686" s="981"/>
      <c r="X686" s="49"/>
      <c r="Y686" s="49"/>
      <c r="Z686" s="49"/>
      <c r="AA686" s="49"/>
    </row>
    <row r="687" spans="1:27" s="50" customFormat="1" ht="12.75" customHeight="1" x14ac:dyDescent="0.2">
      <c r="A687" s="89">
        <v>0</v>
      </c>
      <c r="B687" s="963">
        <v>674</v>
      </c>
      <c r="C687" s="898">
        <v>5</v>
      </c>
      <c r="D687" s="882" t="s">
        <v>25</v>
      </c>
      <c r="E687" s="898">
        <v>1019</v>
      </c>
      <c r="F687" s="898">
        <v>5222</v>
      </c>
      <c r="G687" s="882" t="s">
        <v>25</v>
      </c>
      <c r="H687" s="928">
        <v>1003</v>
      </c>
      <c r="I687" s="898" t="s">
        <v>1576</v>
      </c>
      <c r="J687" s="898">
        <v>203</v>
      </c>
      <c r="K687" s="1043" t="s">
        <v>1577</v>
      </c>
      <c r="L687" s="929" t="s">
        <v>1578</v>
      </c>
      <c r="M687" s="898" t="s">
        <v>28</v>
      </c>
      <c r="N687" s="930" t="s">
        <v>1579</v>
      </c>
      <c r="O687" s="883" t="s">
        <v>139</v>
      </c>
      <c r="P687" s="931">
        <v>44926</v>
      </c>
      <c r="Q687" s="931">
        <v>44957</v>
      </c>
      <c r="R687" s="915">
        <v>1500000</v>
      </c>
      <c r="S687" s="915">
        <v>1500000</v>
      </c>
      <c r="T687" s="918"/>
      <c r="U687" s="918"/>
      <c r="V687" s="918"/>
      <c r="W687" s="981"/>
      <c r="X687" s="49"/>
      <c r="Y687" s="49"/>
      <c r="Z687" s="49"/>
      <c r="AA687" s="49"/>
    </row>
    <row r="688" spans="1:27" s="50" customFormat="1" ht="12.75" customHeight="1" x14ac:dyDescent="0.2">
      <c r="A688" s="89">
        <v>1697</v>
      </c>
      <c r="B688" s="963">
        <v>675</v>
      </c>
      <c r="C688" s="898">
        <v>5</v>
      </c>
      <c r="D688" s="882" t="s">
        <v>25</v>
      </c>
      <c r="E688" s="898">
        <v>1019</v>
      </c>
      <c r="F688" s="898">
        <v>6322</v>
      </c>
      <c r="G688" s="882" t="s">
        <v>25</v>
      </c>
      <c r="H688" s="928">
        <v>1697</v>
      </c>
      <c r="I688" s="898" t="s">
        <v>717</v>
      </c>
      <c r="J688" s="898">
        <v>720</v>
      </c>
      <c r="K688" s="1043" t="s">
        <v>1580</v>
      </c>
      <c r="L688" s="929" t="s">
        <v>1581</v>
      </c>
      <c r="M688" s="898" t="s">
        <v>157</v>
      </c>
      <c r="N688" s="930" t="s">
        <v>1582</v>
      </c>
      <c r="O688" s="883" t="s">
        <v>139</v>
      </c>
      <c r="P688" s="931">
        <v>44865</v>
      </c>
      <c r="Q688" s="931">
        <v>44865</v>
      </c>
      <c r="R688" s="915">
        <v>21884</v>
      </c>
      <c r="S688" s="915">
        <v>21884</v>
      </c>
      <c r="T688" s="918"/>
      <c r="U688" s="918"/>
      <c r="V688" s="918"/>
      <c r="W688" s="981"/>
      <c r="X688" s="49"/>
      <c r="Y688" s="49"/>
      <c r="Z688" s="49"/>
      <c r="AA688" s="49"/>
    </row>
    <row r="689" spans="1:27" s="50" customFormat="1" ht="25.5" x14ac:dyDescent="0.2">
      <c r="A689" s="89">
        <v>1396</v>
      </c>
      <c r="B689" s="963">
        <v>676</v>
      </c>
      <c r="C689" s="898">
        <v>5</v>
      </c>
      <c r="D689" s="882" t="s">
        <v>25</v>
      </c>
      <c r="E689" s="898">
        <v>3745</v>
      </c>
      <c r="F689" s="898">
        <v>5222</v>
      </c>
      <c r="G689" s="882" t="s">
        <v>25</v>
      </c>
      <c r="H689" s="928">
        <v>1396</v>
      </c>
      <c r="I689" s="898" t="s">
        <v>832</v>
      </c>
      <c r="J689" s="898">
        <v>510</v>
      </c>
      <c r="K689" s="1043" t="s">
        <v>1583</v>
      </c>
      <c r="L689" s="929" t="s">
        <v>920</v>
      </c>
      <c r="M689" s="898" t="s">
        <v>907</v>
      </c>
      <c r="N689" s="930" t="s">
        <v>1584</v>
      </c>
      <c r="O689" s="883" t="s">
        <v>139</v>
      </c>
      <c r="P689" s="931">
        <v>44926</v>
      </c>
      <c r="Q689" s="931">
        <v>44957</v>
      </c>
      <c r="R689" s="915">
        <v>50000</v>
      </c>
      <c r="S689" s="915">
        <v>50000</v>
      </c>
      <c r="T689" s="918"/>
      <c r="U689" s="918"/>
      <c r="V689" s="918"/>
      <c r="W689" s="981"/>
      <c r="X689" s="49"/>
      <c r="Y689" s="49"/>
      <c r="Z689" s="49"/>
      <c r="AA689" s="49"/>
    </row>
    <row r="690" spans="1:27" s="50" customFormat="1" ht="12.75" customHeight="1" x14ac:dyDescent="0.2">
      <c r="A690" s="89">
        <v>1396</v>
      </c>
      <c r="B690" s="963">
        <v>677</v>
      </c>
      <c r="C690" s="898">
        <v>5</v>
      </c>
      <c r="D690" s="882" t="s">
        <v>25</v>
      </c>
      <c r="E690" s="898">
        <v>2341</v>
      </c>
      <c r="F690" s="898">
        <v>6322</v>
      </c>
      <c r="G690" s="882" t="s">
        <v>25</v>
      </c>
      <c r="H690" s="928">
        <v>1396</v>
      </c>
      <c r="I690" s="898" t="s">
        <v>717</v>
      </c>
      <c r="J690" s="898">
        <v>308</v>
      </c>
      <c r="K690" s="1043" t="s">
        <v>1552</v>
      </c>
      <c r="L690" s="929" t="s">
        <v>1553</v>
      </c>
      <c r="M690" s="898" t="s">
        <v>1554</v>
      </c>
      <c r="N690" s="930" t="s">
        <v>1585</v>
      </c>
      <c r="O690" s="883" t="s">
        <v>139</v>
      </c>
      <c r="P690" s="931">
        <v>45291</v>
      </c>
      <c r="Q690" s="931">
        <v>45322</v>
      </c>
      <c r="R690" s="915">
        <v>81750</v>
      </c>
      <c r="S690" s="1029"/>
      <c r="T690" s="1029">
        <v>81750</v>
      </c>
      <c r="U690" s="1029"/>
      <c r="V690" s="1029"/>
      <c r="W690" s="1030">
        <v>81750</v>
      </c>
      <c r="X690" s="49"/>
      <c r="Y690" s="49"/>
      <c r="Z690" s="49"/>
      <c r="AA690" s="49"/>
    </row>
    <row r="691" spans="1:27" s="50" customFormat="1" ht="12.75" customHeight="1" x14ac:dyDescent="0.2">
      <c r="A691" s="89">
        <v>1396</v>
      </c>
      <c r="B691" s="963">
        <v>678</v>
      </c>
      <c r="C691" s="898">
        <v>5</v>
      </c>
      <c r="D691" s="882" t="s">
        <v>25</v>
      </c>
      <c r="E691" s="898">
        <v>2341</v>
      </c>
      <c r="F691" s="898">
        <v>5222</v>
      </c>
      <c r="G691" s="882" t="s">
        <v>25</v>
      </c>
      <c r="H691" s="928">
        <v>1396</v>
      </c>
      <c r="I691" s="898" t="s">
        <v>717</v>
      </c>
      <c r="J691" s="898">
        <v>308</v>
      </c>
      <c r="K691" s="1043" t="s">
        <v>1552</v>
      </c>
      <c r="L691" s="929" t="s">
        <v>1553</v>
      </c>
      <c r="M691" s="898" t="s">
        <v>1554</v>
      </c>
      <c r="N691" s="930" t="s">
        <v>1585</v>
      </c>
      <c r="O691" s="883" t="s">
        <v>139</v>
      </c>
      <c r="P691" s="931">
        <v>45291</v>
      </c>
      <c r="Q691" s="931">
        <v>45322</v>
      </c>
      <c r="R691" s="915">
        <v>6750</v>
      </c>
      <c r="S691" s="1029"/>
      <c r="T691" s="1029">
        <v>6750</v>
      </c>
      <c r="U691" s="1029"/>
      <c r="V691" s="1029"/>
      <c r="W691" s="1030">
        <v>6750</v>
      </c>
      <c r="X691" s="49"/>
      <c r="Y691" s="49"/>
      <c r="Z691" s="49"/>
      <c r="AA691" s="49"/>
    </row>
    <row r="692" spans="1:27" s="50" customFormat="1" ht="12.75" customHeight="1" x14ac:dyDescent="0.2">
      <c r="A692" s="89">
        <v>1396</v>
      </c>
      <c r="B692" s="963">
        <v>679</v>
      </c>
      <c r="C692" s="898">
        <v>5</v>
      </c>
      <c r="D692" s="882" t="s">
        <v>25</v>
      </c>
      <c r="E692" s="898">
        <v>2341</v>
      </c>
      <c r="F692" s="898">
        <v>6322</v>
      </c>
      <c r="G692" s="882" t="s">
        <v>25</v>
      </c>
      <c r="H692" s="928">
        <v>1396</v>
      </c>
      <c r="I692" s="898" t="s">
        <v>717</v>
      </c>
      <c r="J692" s="898">
        <v>316</v>
      </c>
      <c r="K692" s="1043" t="s">
        <v>1586</v>
      </c>
      <c r="L692" s="929" t="s">
        <v>934</v>
      </c>
      <c r="M692" s="898" t="s">
        <v>361</v>
      </c>
      <c r="N692" s="930" t="s">
        <v>1587</v>
      </c>
      <c r="O692" s="883" t="s">
        <v>139</v>
      </c>
      <c r="P692" s="931">
        <v>45291</v>
      </c>
      <c r="Q692" s="931">
        <v>45322</v>
      </c>
      <c r="R692" s="915">
        <v>145122</v>
      </c>
      <c r="S692" s="1029"/>
      <c r="T692" s="1029">
        <v>145122</v>
      </c>
      <c r="U692" s="1029"/>
      <c r="V692" s="1029"/>
      <c r="W692" s="1030">
        <v>145122</v>
      </c>
      <c r="X692" s="49"/>
      <c r="Y692" s="49"/>
      <c r="Z692" s="49"/>
      <c r="AA692" s="49"/>
    </row>
    <row r="693" spans="1:27" s="50" customFormat="1" ht="12.75" customHeight="1" x14ac:dyDescent="0.2">
      <c r="A693" s="89">
        <v>1396</v>
      </c>
      <c r="B693" s="963">
        <v>680</v>
      </c>
      <c r="C693" s="898">
        <v>5</v>
      </c>
      <c r="D693" s="882" t="s">
        <v>25</v>
      </c>
      <c r="E693" s="898">
        <v>3745</v>
      </c>
      <c r="F693" s="898">
        <v>5222</v>
      </c>
      <c r="G693" s="882" t="s">
        <v>25</v>
      </c>
      <c r="H693" s="928">
        <v>1396</v>
      </c>
      <c r="I693" s="898" t="s">
        <v>717</v>
      </c>
      <c r="J693" s="898">
        <v>308</v>
      </c>
      <c r="K693" s="1043" t="s">
        <v>1552</v>
      </c>
      <c r="L693" s="929" t="s">
        <v>1553</v>
      </c>
      <c r="M693" s="898" t="s">
        <v>1554</v>
      </c>
      <c r="N693" s="930" t="s">
        <v>1588</v>
      </c>
      <c r="O693" s="883" t="s">
        <v>139</v>
      </c>
      <c r="P693" s="931">
        <v>44926</v>
      </c>
      <c r="Q693" s="931">
        <v>44957</v>
      </c>
      <c r="R693" s="915">
        <v>50000</v>
      </c>
      <c r="S693" s="1029">
        <v>50000</v>
      </c>
      <c r="T693" s="1029"/>
      <c r="U693" s="1029"/>
      <c r="V693" s="1029"/>
      <c r="W693" s="1030"/>
      <c r="X693" s="49"/>
      <c r="Y693" s="49"/>
      <c r="Z693" s="49"/>
      <c r="AA693" s="49"/>
    </row>
    <row r="694" spans="1:27" s="50" customFormat="1" ht="12.75" customHeight="1" x14ac:dyDescent="0.2">
      <c r="A694" s="89">
        <v>1396</v>
      </c>
      <c r="B694" s="963">
        <v>681</v>
      </c>
      <c r="C694" s="898">
        <v>5</v>
      </c>
      <c r="D694" s="882" t="s">
        <v>25</v>
      </c>
      <c r="E694" s="898">
        <v>3745</v>
      </c>
      <c r="F694" s="898">
        <v>5222</v>
      </c>
      <c r="G694" s="882" t="s">
        <v>25</v>
      </c>
      <c r="H694" s="928">
        <v>1396</v>
      </c>
      <c r="I694" s="898" t="s">
        <v>717</v>
      </c>
      <c r="J694" s="898" t="s">
        <v>1589</v>
      </c>
      <c r="K694" s="1043" t="s">
        <v>1590</v>
      </c>
      <c r="L694" s="929" t="s">
        <v>1591</v>
      </c>
      <c r="M694" s="898" t="s">
        <v>1049</v>
      </c>
      <c r="N694" s="930" t="s">
        <v>1592</v>
      </c>
      <c r="O694" s="883" t="s">
        <v>139</v>
      </c>
      <c r="P694" s="931">
        <v>44926</v>
      </c>
      <c r="Q694" s="931">
        <v>44957</v>
      </c>
      <c r="R694" s="915">
        <v>39200</v>
      </c>
      <c r="S694" s="1029">
        <v>39200</v>
      </c>
      <c r="T694" s="1029"/>
      <c r="U694" s="1029"/>
      <c r="V694" s="1029"/>
      <c r="W694" s="1030"/>
      <c r="X694" s="49"/>
      <c r="Y694" s="49"/>
      <c r="Z694" s="49"/>
      <c r="AA694" s="49"/>
    </row>
    <row r="695" spans="1:27" s="50" customFormat="1" ht="12.75" customHeight="1" x14ac:dyDescent="0.2">
      <c r="A695" s="89">
        <v>1627</v>
      </c>
      <c r="B695" s="963">
        <v>682</v>
      </c>
      <c r="C695" s="898">
        <v>5</v>
      </c>
      <c r="D695" s="882" t="s">
        <v>25</v>
      </c>
      <c r="E695" s="898">
        <v>2219</v>
      </c>
      <c r="F695" s="898">
        <v>5222</v>
      </c>
      <c r="G695" s="882" t="s">
        <v>25</v>
      </c>
      <c r="H695" s="928">
        <v>1627</v>
      </c>
      <c r="I695" s="898" t="s">
        <v>717</v>
      </c>
      <c r="J695" s="898">
        <v>316</v>
      </c>
      <c r="K695" s="1043" t="s">
        <v>1593</v>
      </c>
      <c r="L695" s="929" t="s">
        <v>1594</v>
      </c>
      <c r="M695" s="898" t="s">
        <v>1517</v>
      </c>
      <c r="N695" s="930" t="s">
        <v>1595</v>
      </c>
      <c r="O695" s="883" t="s">
        <v>139</v>
      </c>
      <c r="P695" s="931">
        <v>44926</v>
      </c>
      <c r="Q695" s="931">
        <v>44957</v>
      </c>
      <c r="R695" s="915">
        <v>259568</v>
      </c>
      <c r="S695" s="915">
        <v>259568</v>
      </c>
      <c r="T695" s="918"/>
      <c r="U695" s="918"/>
      <c r="V695" s="918"/>
      <c r="W695" s="981"/>
      <c r="X695" s="49"/>
      <c r="Y695" s="49"/>
      <c r="Z695" s="49"/>
      <c r="AA695" s="49"/>
    </row>
    <row r="696" spans="1:27" s="50" customFormat="1" ht="12.75" customHeight="1" x14ac:dyDescent="0.2">
      <c r="A696" s="89">
        <v>1294</v>
      </c>
      <c r="B696" s="963">
        <v>683</v>
      </c>
      <c r="C696" s="898">
        <v>20</v>
      </c>
      <c r="D696" s="882" t="s">
        <v>25</v>
      </c>
      <c r="E696" s="898">
        <v>4399</v>
      </c>
      <c r="F696" s="898">
        <v>5222</v>
      </c>
      <c r="G696" s="882" t="s">
        <v>25</v>
      </c>
      <c r="H696" s="928">
        <v>1294</v>
      </c>
      <c r="I696" s="898" t="s">
        <v>987</v>
      </c>
      <c r="J696" s="898">
        <v>619</v>
      </c>
      <c r="K696" s="1043">
        <v>49408577</v>
      </c>
      <c r="L696" s="929" t="s">
        <v>727</v>
      </c>
      <c r="M696" s="898" t="s">
        <v>384</v>
      </c>
      <c r="N696" s="930" t="s">
        <v>1596</v>
      </c>
      <c r="O696" s="883" t="s">
        <v>139</v>
      </c>
      <c r="P696" s="931">
        <v>44926</v>
      </c>
      <c r="Q696" s="931">
        <v>44957</v>
      </c>
      <c r="R696" s="915">
        <v>91000</v>
      </c>
      <c r="S696" s="921">
        <v>91000</v>
      </c>
      <c r="T696" s="918"/>
      <c r="U696" s="918"/>
      <c r="V696" s="918"/>
      <c r="W696" s="981"/>
      <c r="X696" s="49"/>
      <c r="Y696" s="49"/>
      <c r="Z696" s="49"/>
      <c r="AA696" s="49"/>
    </row>
    <row r="697" spans="1:27" s="50" customFormat="1" ht="12.75" customHeight="1" x14ac:dyDescent="0.2">
      <c r="A697" s="89">
        <v>1294</v>
      </c>
      <c r="B697" s="963">
        <v>684</v>
      </c>
      <c r="C697" s="898">
        <v>20</v>
      </c>
      <c r="D697" s="882" t="s">
        <v>25</v>
      </c>
      <c r="E697" s="898">
        <v>4399</v>
      </c>
      <c r="F697" s="898">
        <v>5222</v>
      </c>
      <c r="G697" s="882" t="s">
        <v>25</v>
      </c>
      <c r="H697" s="928">
        <v>1294</v>
      </c>
      <c r="I697" s="898" t="s">
        <v>987</v>
      </c>
      <c r="J697" s="898">
        <v>506</v>
      </c>
      <c r="K697" s="1043">
        <v>69722595</v>
      </c>
      <c r="L697" s="929" t="s">
        <v>729</v>
      </c>
      <c r="M697" s="898" t="s">
        <v>163</v>
      </c>
      <c r="N697" s="930" t="s">
        <v>1597</v>
      </c>
      <c r="O697" s="883" t="s">
        <v>139</v>
      </c>
      <c r="P697" s="931">
        <v>44926</v>
      </c>
      <c r="Q697" s="931">
        <v>44957</v>
      </c>
      <c r="R697" s="915">
        <v>66000</v>
      </c>
      <c r="S697" s="921">
        <v>66000</v>
      </c>
      <c r="T697" s="918"/>
      <c r="U697" s="918"/>
      <c r="V697" s="918"/>
      <c r="W697" s="981"/>
      <c r="X697" s="49"/>
      <c r="Y697" s="49"/>
      <c r="Z697" s="49"/>
      <c r="AA697" s="49"/>
    </row>
    <row r="698" spans="1:27" s="50" customFormat="1" ht="12.75" customHeight="1" x14ac:dyDescent="0.2">
      <c r="A698" s="89">
        <v>1294</v>
      </c>
      <c r="B698" s="963">
        <v>685</v>
      </c>
      <c r="C698" s="898">
        <v>20</v>
      </c>
      <c r="D698" s="882" t="s">
        <v>25</v>
      </c>
      <c r="E698" s="898">
        <v>4399</v>
      </c>
      <c r="F698" s="898">
        <v>5222</v>
      </c>
      <c r="G698" s="882" t="s">
        <v>25</v>
      </c>
      <c r="H698" s="928">
        <v>1294</v>
      </c>
      <c r="I698" s="898" t="s">
        <v>987</v>
      </c>
      <c r="J698" s="898">
        <v>407</v>
      </c>
      <c r="K698" s="1043">
        <v>26991560</v>
      </c>
      <c r="L698" s="929" t="s">
        <v>1598</v>
      </c>
      <c r="M698" s="898" t="s">
        <v>737</v>
      </c>
      <c r="N698" s="930" t="s">
        <v>1599</v>
      </c>
      <c r="O698" s="883" t="s">
        <v>139</v>
      </c>
      <c r="P698" s="931">
        <v>44926</v>
      </c>
      <c r="Q698" s="931">
        <v>44957</v>
      </c>
      <c r="R698" s="915">
        <v>78000</v>
      </c>
      <c r="S698" s="921">
        <v>78000</v>
      </c>
      <c r="T698" s="918"/>
      <c r="U698" s="918"/>
      <c r="V698" s="918"/>
      <c r="W698" s="981"/>
      <c r="X698" s="49"/>
      <c r="Y698" s="49"/>
      <c r="Z698" s="49"/>
      <c r="AA698" s="49"/>
    </row>
    <row r="699" spans="1:27" s="50" customFormat="1" ht="12.75" customHeight="1" x14ac:dyDescent="0.2">
      <c r="A699" s="89">
        <v>1719</v>
      </c>
      <c r="B699" s="963">
        <v>686</v>
      </c>
      <c r="C699" s="898">
        <v>20</v>
      </c>
      <c r="D699" s="882" t="s">
        <v>25</v>
      </c>
      <c r="E699" s="898">
        <v>4339</v>
      </c>
      <c r="F699" s="898">
        <v>5222</v>
      </c>
      <c r="G699" s="882" t="s">
        <v>25</v>
      </c>
      <c r="H699" s="928">
        <v>1719</v>
      </c>
      <c r="I699" s="898" t="s">
        <v>1083</v>
      </c>
      <c r="J699" s="898">
        <v>712</v>
      </c>
      <c r="K699" s="1043" t="s">
        <v>1565</v>
      </c>
      <c r="L699" s="929" t="s">
        <v>1566</v>
      </c>
      <c r="M699" s="898" t="s">
        <v>972</v>
      </c>
      <c r="N699" s="930" t="s">
        <v>1600</v>
      </c>
      <c r="O699" s="883" t="s">
        <v>139</v>
      </c>
      <c r="P699" s="931">
        <v>44926</v>
      </c>
      <c r="Q699" s="931">
        <v>44963</v>
      </c>
      <c r="R699" s="915">
        <v>30000</v>
      </c>
      <c r="S699" s="921">
        <v>30000</v>
      </c>
      <c r="T699" s="918"/>
      <c r="U699" s="918"/>
      <c r="V699" s="918"/>
      <c r="W699" s="981"/>
      <c r="X699" s="49"/>
      <c r="Y699" s="49"/>
      <c r="Z699" s="49"/>
      <c r="AA699" s="49"/>
    </row>
    <row r="700" spans="1:27" s="50" customFormat="1" ht="12.75" customHeight="1" x14ac:dyDescent="0.2">
      <c r="A700" s="89">
        <v>1719</v>
      </c>
      <c r="B700" s="963">
        <v>687</v>
      </c>
      <c r="C700" s="898">
        <v>20</v>
      </c>
      <c r="D700" s="882" t="s">
        <v>25</v>
      </c>
      <c r="E700" s="898">
        <v>4339</v>
      </c>
      <c r="F700" s="898">
        <v>5222</v>
      </c>
      <c r="G700" s="882" t="s">
        <v>25</v>
      </c>
      <c r="H700" s="928">
        <v>1719</v>
      </c>
      <c r="I700" s="898" t="s">
        <v>717</v>
      </c>
      <c r="J700" s="898">
        <v>615</v>
      </c>
      <c r="K700" s="1043">
        <v>27060195</v>
      </c>
      <c r="L700" s="929" t="s">
        <v>1540</v>
      </c>
      <c r="M700" s="898" t="s">
        <v>1541</v>
      </c>
      <c r="N700" s="930" t="s">
        <v>1601</v>
      </c>
      <c r="O700" s="883" t="s">
        <v>139</v>
      </c>
      <c r="P700" s="931">
        <v>44926</v>
      </c>
      <c r="Q700" s="931">
        <v>44958</v>
      </c>
      <c r="R700" s="915">
        <v>50000</v>
      </c>
      <c r="S700" s="921">
        <v>50000</v>
      </c>
      <c r="T700" s="918"/>
      <c r="U700" s="918"/>
      <c r="V700" s="918"/>
      <c r="W700" s="981"/>
      <c r="X700" s="49"/>
      <c r="Y700" s="49"/>
      <c r="Z700" s="49"/>
      <c r="AA700" s="49"/>
    </row>
    <row r="701" spans="1:27" s="50" customFormat="1" ht="12.75" customHeight="1" x14ac:dyDescent="0.2">
      <c r="A701" s="89">
        <v>1719</v>
      </c>
      <c r="B701" s="963">
        <v>688</v>
      </c>
      <c r="C701" s="898">
        <v>20</v>
      </c>
      <c r="D701" s="882" t="s">
        <v>25</v>
      </c>
      <c r="E701" s="898">
        <v>4339</v>
      </c>
      <c r="F701" s="898">
        <v>5222</v>
      </c>
      <c r="G701" s="882" t="s">
        <v>25</v>
      </c>
      <c r="H701" s="928">
        <v>1719</v>
      </c>
      <c r="I701" s="898" t="s">
        <v>717</v>
      </c>
      <c r="J701" s="898">
        <v>506</v>
      </c>
      <c r="K701" s="1043">
        <v>69722595</v>
      </c>
      <c r="L701" s="929" t="s">
        <v>729</v>
      </c>
      <c r="M701" s="898" t="s">
        <v>163</v>
      </c>
      <c r="N701" s="930" t="s">
        <v>1602</v>
      </c>
      <c r="O701" s="883" t="s">
        <v>139</v>
      </c>
      <c r="P701" s="931">
        <v>44926</v>
      </c>
      <c r="Q701" s="931">
        <v>44960</v>
      </c>
      <c r="R701" s="915">
        <v>50000</v>
      </c>
      <c r="S701" s="921">
        <v>50000</v>
      </c>
      <c r="T701" s="918"/>
      <c r="U701" s="918"/>
      <c r="V701" s="918"/>
      <c r="W701" s="981"/>
      <c r="X701" s="49"/>
      <c r="Y701" s="49"/>
      <c r="Z701" s="49"/>
      <c r="AA701" s="49"/>
    </row>
    <row r="702" spans="1:27" s="50" customFormat="1" ht="12.75" customHeight="1" x14ac:dyDescent="0.2">
      <c r="A702" s="89">
        <v>1719</v>
      </c>
      <c r="B702" s="963">
        <v>689</v>
      </c>
      <c r="C702" s="898">
        <v>20</v>
      </c>
      <c r="D702" s="882" t="s">
        <v>25</v>
      </c>
      <c r="E702" s="898">
        <v>4339</v>
      </c>
      <c r="F702" s="898">
        <v>5222</v>
      </c>
      <c r="G702" s="882" t="s">
        <v>25</v>
      </c>
      <c r="H702" s="928">
        <v>1719</v>
      </c>
      <c r="I702" s="898" t="s">
        <v>717</v>
      </c>
      <c r="J702" s="898">
        <v>203</v>
      </c>
      <c r="K702" s="1043">
        <v>65341511</v>
      </c>
      <c r="L702" s="929" t="s">
        <v>745</v>
      </c>
      <c r="M702" s="898" t="s">
        <v>28</v>
      </c>
      <c r="N702" s="930" t="s">
        <v>1603</v>
      </c>
      <c r="O702" s="883" t="s">
        <v>139</v>
      </c>
      <c r="P702" s="931">
        <v>44926</v>
      </c>
      <c r="Q702" s="931">
        <v>44962</v>
      </c>
      <c r="R702" s="915">
        <v>38000</v>
      </c>
      <c r="S702" s="921">
        <v>38000</v>
      </c>
      <c r="T702" s="918"/>
      <c r="U702" s="918"/>
      <c r="V702" s="918"/>
      <c r="W702" s="981"/>
      <c r="X702" s="49"/>
      <c r="Y702" s="49"/>
      <c r="Z702" s="49"/>
      <c r="AA702" s="49"/>
    </row>
    <row r="703" spans="1:27" s="50" customFormat="1" ht="12.75" customHeight="1" x14ac:dyDescent="0.2">
      <c r="A703" s="89">
        <v>1719</v>
      </c>
      <c r="B703" s="963">
        <v>690</v>
      </c>
      <c r="C703" s="898">
        <v>20</v>
      </c>
      <c r="D703" s="882" t="s">
        <v>25</v>
      </c>
      <c r="E703" s="898">
        <v>4339</v>
      </c>
      <c r="F703" s="898">
        <v>5222</v>
      </c>
      <c r="G703" s="882" t="s">
        <v>25</v>
      </c>
      <c r="H703" s="928">
        <v>1719</v>
      </c>
      <c r="I703" s="898" t="s">
        <v>717</v>
      </c>
      <c r="J703" s="898">
        <v>308</v>
      </c>
      <c r="K703" s="1043" t="s">
        <v>1552</v>
      </c>
      <c r="L703" s="929" t="s">
        <v>1553</v>
      </c>
      <c r="M703" s="898" t="s">
        <v>1554</v>
      </c>
      <c r="N703" s="930" t="s">
        <v>1604</v>
      </c>
      <c r="O703" s="883" t="s">
        <v>139</v>
      </c>
      <c r="P703" s="931">
        <v>44926</v>
      </c>
      <c r="Q703" s="931">
        <v>44964</v>
      </c>
      <c r="R703" s="915">
        <v>30000</v>
      </c>
      <c r="S703" s="921">
        <v>30000</v>
      </c>
      <c r="T703" s="918"/>
      <c r="U703" s="918"/>
      <c r="V703" s="918"/>
      <c r="W703" s="981"/>
      <c r="X703" s="49"/>
      <c r="Y703" s="49"/>
      <c r="Z703" s="49"/>
      <c r="AA703" s="49"/>
    </row>
    <row r="704" spans="1:27" s="50" customFormat="1" ht="12.75" customHeight="1" x14ac:dyDescent="0.2">
      <c r="A704" s="89">
        <v>1719</v>
      </c>
      <c r="B704" s="963">
        <v>691</v>
      </c>
      <c r="C704" s="898">
        <v>20</v>
      </c>
      <c r="D704" s="882" t="s">
        <v>25</v>
      </c>
      <c r="E704" s="898">
        <v>4339</v>
      </c>
      <c r="F704" s="898">
        <v>5222</v>
      </c>
      <c r="G704" s="882" t="s">
        <v>25</v>
      </c>
      <c r="H704" s="928">
        <v>1719</v>
      </c>
      <c r="I704" s="898" t="s">
        <v>717</v>
      </c>
      <c r="J704" s="898">
        <v>619</v>
      </c>
      <c r="K704" s="1043" t="s">
        <v>1605</v>
      </c>
      <c r="L704" s="929" t="s">
        <v>1606</v>
      </c>
      <c r="M704" s="898" t="s">
        <v>1607</v>
      </c>
      <c r="N704" s="930" t="s">
        <v>1608</v>
      </c>
      <c r="O704" s="883" t="s">
        <v>139</v>
      </c>
      <c r="P704" s="931">
        <v>44926</v>
      </c>
      <c r="Q704" s="931">
        <v>44966</v>
      </c>
      <c r="R704" s="915">
        <v>30000</v>
      </c>
      <c r="S704" s="921">
        <v>30000</v>
      </c>
      <c r="T704" s="918"/>
      <c r="U704" s="918"/>
      <c r="V704" s="918"/>
      <c r="W704" s="981"/>
      <c r="X704" s="49"/>
      <c r="Y704" s="49"/>
      <c r="Z704" s="49"/>
      <c r="AA704" s="49"/>
    </row>
    <row r="705" spans="1:27" s="50" customFormat="1" ht="12.75" customHeight="1" x14ac:dyDescent="0.2">
      <c r="A705" s="89">
        <v>1719</v>
      </c>
      <c r="B705" s="963">
        <v>692</v>
      </c>
      <c r="C705" s="898">
        <v>20</v>
      </c>
      <c r="D705" s="882" t="s">
        <v>25</v>
      </c>
      <c r="E705" s="898">
        <v>4339</v>
      </c>
      <c r="F705" s="898">
        <v>5222</v>
      </c>
      <c r="G705" s="882" t="s">
        <v>25</v>
      </c>
      <c r="H705" s="928">
        <v>1719</v>
      </c>
      <c r="I705" s="898" t="s">
        <v>717</v>
      </c>
      <c r="J705" s="898">
        <v>518</v>
      </c>
      <c r="K705" s="1043" t="s">
        <v>1609</v>
      </c>
      <c r="L705" s="929" t="s">
        <v>1610</v>
      </c>
      <c r="M705" s="898" t="s">
        <v>1611</v>
      </c>
      <c r="N705" s="930" t="s">
        <v>1612</v>
      </c>
      <c r="O705" s="883" t="s">
        <v>139</v>
      </c>
      <c r="P705" s="931">
        <v>44926</v>
      </c>
      <c r="Q705" s="931">
        <v>44968</v>
      </c>
      <c r="R705" s="915">
        <v>50000</v>
      </c>
      <c r="S705" s="921">
        <v>50000</v>
      </c>
      <c r="T705" s="918"/>
      <c r="U705" s="918"/>
      <c r="V705" s="918"/>
      <c r="W705" s="981"/>
      <c r="X705" s="49"/>
      <c r="Y705" s="49"/>
      <c r="Z705" s="49"/>
      <c r="AA705" s="49"/>
    </row>
    <row r="706" spans="1:27" s="50" customFormat="1" ht="12.75" x14ac:dyDescent="0.2">
      <c r="A706" s="89">
        <v>1719</v>
      </c>
      <c r="B706" s="963">
        <v>693</v>
      </c>
      <c r="C706" s="898">
        <v>20</v>
      </c>
      <c r="D706" s="882" t="s">
        <v>25</v>
      </c>
      <c r="E706" s="898">
        <v>4339</v>
      </c>
      <c r="F706" s="898">
        <v>5222</v>
      </c>
      <c r="G706" s="882" t="s">
        <v>25</v>
      </c>
      <c r="H706" s="928">
        <v>1719</v>
      </c>
      <c r="I706" s="898" t="s">
        <v>717</v>
      </c>
      <c r="J706" s="898">
        <v>316</v>
      </c>
      <c r="K706" s="1043">
        <v>70418489</v>
      </c>
      <c r="L706" s="929" t="s">
        <v>1613</v>
      </c>
      <c r="M706" s="898" t="s">
        <v>1517</v>
      </c>
      <c r="N706" s="930" t="s">
        <v>1614</v>
      </c>
      <c r="O706" s="883" t="s">
        <v>139</v>
      </c>
      <c r="P706" s="931">
        <v>44926</v>
      </c>
      <c r="Q706" s="931">
        <v>44969</v>
      </c>
      <c r="R706" s="915">
        <v>45000</v>
      </c>
      <c r="S706" s="921">
        <v>45000</v>
      </c>
      <c r="T706" s="918"/>
      <c r="U706" s="918"/>
      <c r="V706" s="918"/>
      <c r="W706" s="981"/>
      <c r="X706" s="49"/>
      <c r="Y706" s="49"/>
      <c r="Z706" s="49"/>
      <c r="AA706" s="49"/>
    </row>
    <row r="707" spans="1:27" s="50" customFormat="1" ht="12.75" customHeight="1" x14ac:dyDescent="0.2">
      <c r="A707" s="89">
        <v>1719</v>
      </c>
      <c r="B707" s="963">
        <v>694</v>
      </c>
      <c r="C707" s="898">
        <v>20</v>
      </c>
      <c r="D707" s="882" t="s">
        <v>25</v>
      </c>
      <c r="E707" s="898">
        <v>4339</v>
      </c>
      <c r="F707" s="898">
        <v>5222</v>
      </c>
      <c r="G707" s="882" t="s">
        <v>25</v>
      </c>
      <c r="H707" s="928">
        <v>1719</v>
      </c>
      <c r="I707" s="898" t="s">
        <v>717</v>
      </c>
      <c r="J707" s="898">
        <v>203</v>
      </c>
      <c r="K707" s="1043" t="s">
        <v>1615</v>
      </c>
      <c r="L707" s="929" t="s">
        <v>1616</v>
      </c>
      <c r="M707" s="898" t="s">
        <v>28</v>
      </c>
      <c r="N707" s="930" t="s">
        <v>1617</v>
      </c>
      <c r="O707" s="883" t="s">
        <v>139</v>
      </c>
      <c r="P707" s="931">
        <v>44926</v>
      </c>
      <c r="Q707" s="931">
        <v>44970</v>
      </c>
      <c r="R707" s="915">
        <v>49000</v>
      </c>
      <c r="S707" s="921">
        <v>49000</v>
      </c>
      <c r="T707" s="918"/>
      <c r="U707" s="918"/>
      <c r="V707" s="918"/>
      <c r="W707" s="981"/>
      <c r="X707" s="49"/>
      <c r="Y707" s="49"/>
      <c r="Z707" s="49"/>
      <c r="AA707" s="49"/>
    </row>
    <row r="708" spans="1:27" s="50" customFormat="1" ht="12.75" customHeight="1" x14ac:dyDescent="0.2">
      <c r="A708" s="89">
        <v>1719</v>
      </c>
      <c r="B708" s="963">
        <v>695</v>
      </c>
      <c r="C708" s="898">
        <v>20</v>
      </c>
      <c r="D708" s="882" t="s">
        <v>25</v>
      </c>
      <c r="E708" s="898">
        <v>4339</v>
      </c>
      <c r="F708" s="898">
        <v>5222</v>
      </c>
      <c r="G708" s="882" t="s">
        <v>25</v>
      </c>
      <c r="H708" s="928">
        <v>1719</v>
      </c>
      <c r="I708" s="898" t="s">
        <v>717</v>
      </c>
      <c r="J708" s="898">
        <v>316</v>
      </c>
      <c r="K708" s="1043">
        <v>27019683</v>
      </c>
      <c r="L708" s="929" t="s">
        <v>1618</v>
      </c>
      <c r="M708" s="898" t="s">
        <v>1513</v>
      </c>
      <c r="N708" s="930" t="s">
        <v>1619</v>
      </c>
      <c r="O708" s="883" t="s">
        <v>139</v>
      </c>
      <c r="P708" s="931">
        <v>44926</v>
      </c>
      <c r="Q708" s="931">
        <v>44972</v>
      </c>
      <c r="R708" s="915">
        <v>50000</v>
      </c>
      <c r="S708" s="921">
        <v>50000</v>
      </c>
      <c r="T708" s="918"/>
      <c r="U708" s="918"/>
      <c r="V708" s="918"/>
      <c r="W708" s="981"/>
      <c r="X708" s="49"/>
      <c r="Y708" s="49"/>
      <c r="Z708" s="49"/>
      <c r="AA708" s="49"/>
    </row>
    <row r="709" spans="1:27" s="50" customFormat="1" ht="12.75" customHeight="1" x14ac:dyDescent="0.2">
      <c r="A709" s="89">
        <v>0</v>
      </c>
      <c r="B709" s="963">
        <v>696</v>
      </c>
      <c r="C709" s="898">
        <v>20</v>
      </c>
      <c r="D709" s="882" t="s">
        <v>25</v>
      </c>
      <c r="E709" s="898">
        <v>4351</v>
      </c>
      <c r="F709" s="898">
        <v>6322</v>
      </c>
      <c r="G709" s="882" t="s">
        <v>25</v>
      </c>
      <c r="H709" s="928">
        <v>1003</v>
      </c>
      <c r="I709" s="898" t="s">
        <v>717</v>
      </c>
      <c r="J709" s="898">
        <v>407</v>
      </c>
      <c r="K709" s="1043">
        <v>26991560</v>
      </c>
      <c r="L709" s="929" t="s">
        <v>1620</v>
      </c>
      <c r="M709" s="898" t="s">
        <v>737</v>
      </c>
      <c r="N709" s="930" t="s">
        <v>1621</v>
      </c>
      <c r="O709" s="883" t="s">
        <v>139</v>
      </c>
      <c r="P709" s="931">
        <v>44926</v>
      </c>
      <c r="Q709" s="931">
        <v>44957</v>
      </c>
      <c r="R709" s="915">
        <v>50000</v>
      </c>
      <c r="S709" s="921">
        <v>50000</v>
      </c>
      <c r="T709" s="918"/>
      <c r="U709" s="918"/>
      <c r="V709" s="918"/>
      <c r="W709" s="981"/>
      <c r="X709" s="49"/>
      <c r="Y709" s="49"/>
      <c r="Z709" s="49"/>
      <c r="AA709" s="49"/>
    </row>
    <row r="710" spans="1:27" s="50" customFormat="1" ht="12.75" customHeight="1" x14ac:dyDescent="0.2">
      <c r="A710" s="89">
        <v>0</v>
      </c>
      <c r="B710" s="963">
        <v>697</v>
      </c>
      <c r="C710" s="898">
        <v>20</v>
      </c>
      <c r="D710" s="882" t="s">
        <v>25</v>
      </c>
      <c r="E710" s="898">
        <v>4399</v>
      </c>
      <c r="F710" s="898">
        <v>5222</v>
      </c>
      <c r="G710" s="882" t="s">
        <v>25</v>
      </c>
      <c r="H710" s="928">
        <v>1774</v>
      </c>
      <c r="I710" s="898" t="s">
        <v>717</v>
      </c>
      <c r="J710" s="898">
        <v>203</v>
      </c>
      <c r="K710" s="1043" t="s">
        <v>1622</v>
      </c>
      <c r="L710" s="929" t="s">
        <v>1623</v>
      </c>
      <c r="M710" s="898" t="s">
        <v>28</v>
      </c>
      <c r="N710" s="930" t="s">
        <v>1624</v>
      </c>
      <c r="O710" s="883" t="s">
        <v>139</v>
      </c>
      <c r="P710" s="931">
        <v>45230</v>
      </c>
      <c r="Q710" s="931">
        <v>45260</v>
      </c>
      <c r="R710" s="915">
        <v>75000</v>
      </c>
      <c r="S710" s="921"/>
      <c r="T710" s="921">
        <v>75000</v>
      </c>
      <c r="U710" s="918"/>
      <c r="V710" s="918"/>
      <c r="W710" s="982">
        <v>75000</v>
      </c>
      <c r="X710" s="49"/>
      <c r="Y710" s="49"/>
      <c r="Z710" s="49"/>
      <c r="AA710" s="49"/>
    </row>
    <row r="711" spans="1:27" s="50" customFormat="1" ht="12.75" x14ac:dyDescent="0.2">
      <c r="A711" s="89">
        <v>0</v>
      </c>
      <c r="B711" s="963">
        <v>698</v>
      </c>
      <c r="C711" s="898">
        <v>20</v>
      </c>
      <c r="D711" s="882" t="s">
        <v>25</v>
      </c>
      <c r="E711" s="898">
        <v>4399</v>
      </c>
      <c r="F711" s="898">
        <v>5222</v>
      </c>
      <c r="G711" s="882" t="s">
        <v>25</v>
      </c>
      <c r="H711" s="928">
        <v>1774</v>
      </c>
      <c r="I711" s="898" t="s">
        <v>717</v>
      </c>
      <c r="J711" s="898">
        <v>203</v>
      </c>
      <c r="K711" s="1043" t="s">
        <v>1622</v>
      </c>
      <c r="L711" s="929" t="s">
        <v>1623</v>
      </c>
      <c r="M711" s="898" t="s">
        <v>28</v>
      </c>
      <c r="N711" s="930" t="s">
        <v>1625</v>
      </c>
      <c r="O711" s="883" t="s">
        <v>139</v>
      </c>
      <c r="P711" s="931">
        <v>44926</v>
      </c>
      <c r="Q711" s="931">
        <v>44957</v>
      </c>
      <c r="R711" s="915">
        <v>75000</v>
      </c>
      <c r="S711" s="921">
        <v>75000</v>
      </c>
      <c r="T711" s="918"/>
      <c r="U711" s="918"/>
      <c r="V711" s="918"/>
      <c r="W711" s="981"/>
      <c r="X711" s="49"/>
      <c r="Y711" s="49"/>
      <c r="Z711" s="49"/>
      <c r="AA711" s="49"/>
    </row>
    <row r="712" spans="1:27" s="50" customFormat="1" ht="12.75" customHeight="1" x14ac:dyDescent="0.2">
      <c r="A712" s="89">
        <v>0</v>
      </c>
      <c r="B712" s="963">
        <v>699</v>
      </c>
      <c r="C712" s="898">
        <v>5</v>
      </c>
      <c r="D712" s="882" t="s">
        <v>25</v>
      </c>
      <c r="E712" s="898">
        <v>2510</v>
      </c>
      <c r="F712" s="898">
        <v>5222</v>
      </c>
      <c r="G712" s="882" t="s">
        <v>25</v>
      </c>
      <c r="H712" s="928">
        <v>1006</v>
      </c>
      <c r="I712" s="898" t="s">
        <v>717</v>
      </c>
      <c r="J712" s="898">
        <v>203</v>
      </c>
      <c r="K712" s="1043">
        <v>69651175</v>
      </c>
      <c r="L712" s="929" t="s">
        <v>1626</v>
      </c>
      <c r="M712" s="898" t="s">
        <v>28</v>
      </c>
      <c r="N712" s="930" t="s">
        <v>1627</v>
      </c>
      <c r="O712" s="883" t="s">
        <v>139</v>
      </c>
      <c r="P712" s="931">
        <v>45107</v>
      </c>
      <c r="Q712" s="931">
        <v>45138</v>
      </c>
      <c r="R712" s="915">
        <v>3200000</v>
      </c>
      <c r="S712" s="1029"/>
      <c r="T712" s="1029">
        <v>3200000</v>
      </c>
      <c r="U712" s="1029"/>
      <c r="V712" s="1029"/>
      <c r="W712" s="1030">
        <v>3200000</v>
      </c>
      <c r="X712" s="49"/>
      <c r="Y712" s="49"/>
      <c r="Z712" s="49"/>
      <c r="AA712" s="49"/>
    </row>
    <row r="713" spans="1:27" s="50" customFormat="1" ht="12.75" customHeight="1" x14ac:dyDescent="0.2">
      <c r="A713" s="89">
        <v>1220</v>
      </c>
      <c r="B713" s="963">
        <v>700</v>
      </c>
      <c r="C713" s="898">
        <v>8</v>
      </c>
      <c r="D713" s="882" t="s">
        <v>25</v>
      </c>
      <c r="E713" s="898">
        <v>3545</v>
      </c>
      <c r="F713" s="898">
        <v>5222</v>
      </c>
      <c r="G713" s="882" t="s">
        <v>25</v>
      </c>
      <c r="H713" s="928">
        <v>1220</v>
      </c>
      <c r="I713" s="898" t="s">
        <v>1628</v>
      </c>
      <c r="J713" s="898">
        <v>407</v>
      </c>
      <c r="K713" s="1043" t="s">
        <v>1629</v>
      </c>
      <c r="L713" s="929" t="s">
        <v>736</v>
      </c>
      <c r="M713" s="898" t="s">
        <v>1630</v>
      </c>
      <c r="N713" s="930" t="s">
        <v>1631</v>
      </c>
      <c r="O713" s="883" t="s">
        <v>139</v>
      </c>
      <c r="P713" s="931">
        <v>44926</v>
      </c>
      <c r="Q713" s="931">
        <v>44957</v>
      </c>
      <c r="R713" s="915">
        <v>1370000</v>
      </c>
      <c r="S713" s="915">
        <v>1370000</v>
      </c>
      <c r="T713" s="918"/>
      <c r="U713" s="918"/>
      <c r="V713" s="918"/>
      <c r="W713" s="981"/>
      <c r="X713" s="49"/>
      <c r="Y713" s="49"/>
      <c r="Z713" s="49"/>
      <c r="AA713" s="49"/>
    </row>
    <row r="714" spans="1:27" s="50" customFormat="1" ht="12.75" customHeight="1" x14ac:dyDescent="0.2">
      <c r="A714" s="89">
        <v>1135</v>
      </c>
      <c r="B714" s="963">
        <v>701</v>
      </c>
      <c r="C714" s="898">
        <v>8</v>
      </c>
      <c r="D714" s="882" t="s">
        <v>25</v>
      </c>
      <c r="E714" s="898">
        <v>3599</v>
      </c>
      <c r="F714" s="898">
        <v>5222</v>
      </c>
      <c r="G714" s="882" t="s">
        <v>25</v>
      </c>
      <c r="H714" s="928">
        <v>1135</v>
      </c>
      <c r="I714" s="898" t="s">
        <v>717</v>
      </c>
      <c r="J714" s="898">
        <v>407</v>
      </c>
      <c r="K714" s="1043">
        <v>26991560</v>
      </c>
      <c r="L714" s="929" t="s">
        <v>1632</v>
      </c>
      <c r="M714" s="898" t="s">
        <v>1630</v>
      </c>
      <c r="N714" s="930" t="s">
        <v>1633</v>
      </c>
      <c r="O714" s="883" t="s">
        <v>139</v>
      </c>
      <c r="P714" s="931">
        <v>44926</v>
      </c>
      <c r="Q714" s="931">
        <v>44957</v>
      </c>
      <c r="R714" s="915">
        <v>63000</v>
      </c>
      <c r="S714" s="915">
        <v>63000</v>
      </c>
      <c r="T714" s="918"/>
      <c r="U714" s="918"/>
      <c r="V714" s="918"/>
      <c r="W714" s="981"/>
      <c r="X714" s="49"/>
      <c r="Y714" s="49"/>
      <c r="Z714" s="49"/>
      <c r="AA714" s="49"/>
    </row>
    <row r="715" spans="1:27" s="50" customFormat="1" ht="25.5" x14ac:dyDescent="0.2">
      <c r="A715" s="89">
        <v>0</v>
      </c>
      <c r="B715" s="963">
        <v>702</v>
      </c>
      <c r="C715" s="898">
        <v>14</v>
      </c>
      <c r="D715" s="882" t="s">
        <v>25</v>
      </c>
      <c r="E715" s="898">
        <v>3319</v>
      </c>
      <c r="F715" s="898">
        <v>5222</v>
      </c>
      <c r="G715" s="882" t="s">
        <v>25</v>
      </c>
      <c r="H715" s="928">
        <v>1003</v>
      </c>
      <c r="I715" s="898" t="s">
        <v>717</v>
      </c>
      <c r="J715" s="898">
        <v>203</v>
      </c>
      <c r="K715" s="1043">
        <v>65761707</v>
      </c>
      <c r="L715" s="929" t="s">
        <v>1634</v>
      </c>
      <c r="M715" s="898" t="s">
        <v>28</v>
      </c>
      <c r="N715" s="930" t="s">
        <v>1635</v>
      </c>
      <c r="O715" s="883" t="s">
        <v>139</v>
      </c>
      <c r="P715" s="931">
        <v>44926</v>
      </c>
      <c r="Q715" s="931">
        <v>44957</v>
      </c>
      <c r="R715" s="915">
        <v>220000</v>
      </c>
      <c r="S715" s="915">
        <v>220000</v>
      </c>
      <c r="T715" s="918"/>
      <c r="U715" s="918"/>
      <c r="V715" s="918"/>
      <c r="W715" s="981"/>
      <c r="X715" s="49"/>
      <c r="Y715" s="49"/>
      <c r="Z715" s="49"/>
      <c r="AA715" s="49"/>
    </row>
    <row r="716" spans="1:27" s="50" customFormat="1" ht="38.25" x14ac:dyDescent="0.2">
      <c r="A716" s="89">
        <v>0</v>
      </c>
      <c r="B716" s="963">
        <v>703</v>
      </c>
      <c r="C716" s="898">
        <v>14</v>
      </c>
      <c r="D716" s="882" t="s">
        <v>25</v>
      </c>
      <c r="E716" s="898">
        <v>3421</v>
      </c>
      <c r="F716" s="898">
        <v>5222</v>
      </c>
      <c r="G716" s="882" t="s">
        <v>25</v>
      </c>
      <c r="H716" s="928">
        <v>1003</v>
      </c>
      <c r="I716" s="898" t="s">
        <v>717</v>
      </c>
      <c r="J716" s="898">
        <v>407</v>
      </c>
      <c r="K716" s="1043">
        <v>26606992</v>
      </c>
      <c r="L716" s="929" t="s">
        <v>1636</v>
      </c>
      <c r="M716" s="898" t="s">
        <v>737</v>
      </c>
      <c r="N716" s="930" t="s">
        <v>1637</v>
      </c>
      <c r="O716" s="883" t="s">
        <v>139</v>
      </c>
      <c r="P716" s="931">
        <v>44926</v>
      </c>
      <c r="Q716" s="931">
        <v>44957</v>
      </c>
      <c r="R716" s="915">
        <v>50000</v>
      </c>
      <c r="S716" s="915">
        <v>50000</v>
      </c>
      <c r="T716" s="918"/>
      <c r="U716" s="918"/>
      <c r="V716" s="918"/>
      <c r="W716" s="981"/>
      <c r="X716" s="49"/>
      <c r="Y716" s="49"/>
      <c r="Z716" s="49"/>
      <c r="AA716" s="49"/>
    </row>
    <row r="717" spans="1:27" s="50" customFormat="1" ht="12.75" customHeight="1" x14ac:dyDescent="0.2">
      <c r="A717" s="89">
        <v>0</v>
      </c>
      <c r="B717" s="963">
        <v>704</v>
      </c>
      <c r="C717" s="898">
        <v>14</v>
      </c>
      <c r="D717" s="882" t="s">
        <v>25</v>
      </c>
      <c r="E717" s="898">
        <v>3419</v>
      </c>
      <c r="F717" s="898">
        <v>5222</v>
      </c>
      <c r="G717" s="882" t="s">
        <v>25</v>
      </c>
      <c r="H717" s="928">
        <v>1003</v>
      </c>
      <c r="I717" s="898" t="s">
        <v>717</v>
      </c>
      <c r="J717" s="898">
        <v>309</v>
      </c>
      <c r="K717" s="1043" t="s">
        <v>1638</v>
      </c>
      <c r="L717" s="929" t="s">
        <v>1639</v>
      </c>
      <c r="M717" s="898" t="s">
        <v>43</v>
      </c>
      <c r="N717" s="930" t="s">
        <v>1640</v>
      </c>
      <c r="O717" s="883" t="s">
        <v>139</v>
      </c>
      <c r="P717" s="931">
        <v>44926</v>
      </c>
      <c r="Q717" s="931">
        <v>44957</v>
      </c>
      <c r="R717" s="915">
        <v>250000</v>
      </c>
      <c r="S717" s="915">
        <v>250000</v>
      </c>
      <c r="T717" s="918"/>
      <c r="U717" s="918"/>
      <c r="V717" s="918"/>
      <c r="W717" s="981"/>
      <c r="X717" s="49"/>
      <c r="Y717" s="49"/>
      <c r="Z717" s="49"/>
      <c r="AA717" s="49"/>
    </row>
    <row r="718" spans="1:27" s="50" customFormat="1" ht="12.75" customHeight="1" x14ac:dyDescent="0.2">
      <c r="A718" s="89">
        <v>0</v>
      </c>
      <c r="B718" s="963">
        <v>705</v>
      </c>
      <c r="C718" s="898">
        <v>14</v>
      </c>
      <c r="D718" s="882" t="s">
        <v>25</v>
      </c>
      <c r="E718" s="898">
        <v>3419</v>
      </c>
      <c r="F718" s="898">
        <v>5222</v>
      </c>
      <c r="G718" s="882" t="s">
        <v>25</v>
      </c>
      <c r="H718" s="928">
        <v>1003</v>
      </c>
      <c r="I718" s="898" t="s">
        <v>832</v>
      </c>
      <c r="J718" s="898">
        <v>407</v>
      </c>
      <c r="K718" s="1043">
        <v>71249109</v>
      </c>
      <c r="L718" s="929" t="s">
        <v>1641</v>
      </c>
      <c r="M718" s="898" t="s">
        <v>737</v>
      </c>
      <c r="N718" s="930" t="s">
        <v>1642</v>
      </c>
      <c r="O718" s="883" t="s">
        <v>139</v>
      </c>
      <c r="P718" s="931">
        <v>44926</v>
      </c>
      <c r="Q718" s="931">
        <v>44957</v>
      </c>
      <c r="R718" s="915">
        <v>800000</v>
      </c>
      <c r="S718" s="915">
        <v>800000</v>
      </c>
      <c r="T718" s="918"/>
      <c r="U718" s="918"/>
      <c r="V718" s="918"/>
      <c r="W718" s="981"/>
      <c r="X718" s="49"/>
      <c r="Y718" s="49"/>
      <c r="Z718" s="49"/>
      <c r="AA718" s="49"/>
    </row>
    <row r="719" spans="1:27" s="50" customFormat="1" ht="12.75" customHeight="1" x14ac:dyDescent="0.2">
      <c r="A719" s="89">
        <v>0</v>
      </c>
      <c r="B719" s="963">
        <v>706</v>
      </c>
      <c r="C719" s="898">
        <v>14</v>
      </c>
      <c r="D719" s="882" t="s">
        <v>25</v>
      </c>
      <c r="E719" s="898">
        <v>5519</v>
      </c>
      <c r="F719" s="898">
        <v>5222</v>
      </c>
      <c r="G719" s="882" t="s">
        <v>25</v>
      </c>
      <c r="H719" s="928">
        <v>1269</v>
      </c>
      <c r="I719" s="898" t="s">
        <v>832</v>
      </c>
      <c r="J719" s="898">
        <v>203</v>
      </c>
      <c r="K719" s="1043" t="s">
        <v>1643</v>
      </c>
      <c r="L719" s="929" t="s">
        <v>1644</v>
      </c>
      <c r="M719" s="898" t="s">
        <v>28</v>
      </c>
      <c r="N719" s="930" t="s">
        <v>1645</v>
      </c>
      <c r="O719" s="883" t="s">
        <v>139</v>
      </c>
      <c r="P719" s="931">
        <v>44926</v>
      </c>
      <c r="Q719" s="931">
        <v>44957</v>
      </c>
      <c r="R719" s="915">
        <v>1000000</v>
      </c>
      <c r="S719" s="915">
        <v>1000000</v>
      </c>
      <c r="T719" s="918"/>
      <c r="U719" s="918"/>
      <c r="V719" s="918"/>
      <c r="W719" s="981"/>
      <c r="X719" s="49"/>
      <c r="Y719" s="49"/>
      <c r="Z719" s="49"/>
      <c r="AA719" s="49"/>
    </row>
    <row r="720" spans="1:27" s="50" customFormat="1" ht="12.75" customHeight="1" x14ac:dyDescent="0.2">
      <c r="A720" s="89">
        <v>0</v>
      </c>
      <c r="B720" s="963">
        <v>707</v>
      </c>
      <c r="C720" s="898">
        <v>14</v>
      </c>
      <c r="D720" s="882" t="s">
        <v>25</v>
      </c>
      <c r="E720" s="898">
        <v>5519</v>
      </c>
      <c r="F720" s="898">
        <v>5222</v>
      </c>
      <c r="G720" s="882" t="s">
        <v>25</v>
      </c>
      <c r="H720" s="928">
        <v>1269</v>
      </c>
      <c r="I720" s="898" t="s">
        <v>717</v>
      </c>
      <c r="J720" s="898">
        <v>314</v>
      </c>
      <c r="K720" s="1043" t="s">
        <v>1646</v>
      </c>
      <c r="L720" s="929" t="s">
        <v>1647</v>
      </c>
      <c r="M720" s="898" t="s">
        <v>1648</v>
      </c>
      <c r="N720" s="930" t="s">
        <v>1649</v>
      </c>
      <c r="O720" s="883" t="s">
        <v>139</v>
      </c>
      <c r="P720" s="931">
        <v>44926</v>
      </c>
      <c r="Q720" s="931">
        <v>44957</v>
      </c>
      <c r="R720" s="915">
        <v>500000</v>
      </c>
      <c r="S720" s="915">
        <v>500000</v>
      </c>
      <c r="T720" s="918"/>
      <c r="U720" s="918"/>
      <c r="V720" s="918"/>
      <c r="W720" s="981"/>
      <c r="X720" s="49"/>
      <c r="Y720" s="49"/>
      <c r="Z720" s="49"/>
      <c r="AA720" s="49"/>
    </row>
    <row r="721" spans="1:27" s="50" customFormat="1" ht="12.75" customHeight="1" x14ac:dyDescent="0.2">
      <c r="A721" s="89">
        <v>0</v>
      </c>
      <c r="B721" s="963">
        <v>708</v>
      </c>
      <c r="C721" s="898">
        <v>14</v>
      </c>
      <c r="D721" s="882" t="s">
        <v>25</v>
      </c>
      <c r="E721" s="898">
        <v>1019</v>
      </c>
      <c r="F721" s="898">
        <v>5222</v>
      </c>
      <c r="G721" s="882" t="s">
        <v>25</v>
      </c>
      <c r="H721" s="928">
        <v>1269</v>
      </c>
      <c r="I721" s="898" t="s">
        <v>717</v>
      </c>
      <c r="J721" s="898">
        <v>404</v>
      </c>
      <c r="K721" s="1043" t="s">
        <v>1650</v>
      </c>
      <c r="L721" s="929" t="s">
        <v>1651</v>
      </c>
      <c r="M721" s="898" t="s">
        <v>1652</v>
      </c>
      <c r="N721" s="930" t="s">
        <v>1653</v>
      </c>
      <c r="O721" s="883" t="s">
        <v>139</v>
      </c>
      <c r="P721" s="931">
        <v>44926</v>
      </c>
      <c r="Q721" s="931">
        <v>44957</v>
      </c>
      <c r="R721" s="915">
        <v>2170000</v>
      </c>
      <c r="S721" s="915">
        <v>2170000</v>
      </c>
      <c r="T721" s="918"/>
      <c r="U721" s="918"/>
      <c r="V721" s="918"/>
      <c r="W721" s="981"/>
      <c r="X721" s="49"/>
      <c r="Y721" s="49"/>
      <c r="Z721" s="49"/>
      <c r="AA721" s="49"/>
    </row>
    <row r="722" spans="1:27" s="50" customFormat="1" ht="25.5" x14ac:dyDescent="0.2">
      <c r="A722" s="89">
        <v>0</v>
      </c>
      <c r="B722" s="963">
        <v>709</v>
      </c>
      <c r="C722" s="898">
        <v>14</v>
      </c>
      <c r="D722" s="882" t="s">
        <v>25</v>
      </c>
      <c r="E722" s="898">
        <v>3429</v>
      </c>
      <c r="F722" s="898">
        <v>5222</v>
      </c>
      <c r="G722" s="882" t="s">
        <v>25</v>
      </c>
      <c r="H722" s="928">
        <v>1269</v>
      </c>
      <c r="I722" s="898" t="s">
        <v>832</v>
      </c>
      <c r="J722" s="898">
        <v>203</v>
      </c>
      <c r="K722" s="1043" t="s">
        <v>1654</v>
      </c>
      <c r="L722" s="929" t="s">
        <v>1655</v>
      </c>
      <c r="M722" s="898" t="s">
        <v>28</v>
      </c>
      <c r="N722" s="930" t="s">
        <v>1656</v>
      </c>
      <c r="O722" s="883" t="s">
        <v>139</v>
      </c>
      <c r="P722" s="931">
        <v>44926</v>
      </c>
      <c r="Q722" s="931">
        <v>44957</v>
      </c>
      <c r="R722" s="915">
        <v>1000000</v>
      </c>
      <c r="S722" s="915">
        <v>1000000</v>
      </c>
      <c r="T722" s="918"/>
      <c r="U722" s="918"/>
      <c r="V722" s="918"/>
      <c r="W722" s="981"/>
      <c r="X722" s="49"/>
      <c r="Y722" s="49"/>
      <c r="Z722" s="49"/>
      <c r="AA722" s="49"/>
    </row>
    <row r="723" spans="1:27" s="50" customFormat="1" ht="12.75" customHeight="1" x14ac:dyDescent="0.2">
      <c r="A723" s="89">
        <v>0</v>
      </c>
      <c r="B723" s="963">
        <v>710</v>
      </c>
      <c r="C723" s="898">
        <v>14</v>
      </c>
      <c r="D723" s="882" t="s">
        <v>25</v>
      </c>
      <c r="E723" s="898">
        <v>3421</v>
      </c>
      <c r="F723" s="898">
        <v>5222</v>
      </c>
      <c r="G723" s="882" t="s">
        <v>25</v>
      </c>
      <c r="H723" s="928">
        <v>1269</v>
      </c>
      <c r="I723" s="898" t="s">
        <v>832</v>
      </c>
      <c r="J723" s="898">
        <v>203</v>
      </c>
      <c r="K723" s="1043" t="s">
        <v>1657</v>
      </c>
      <c r="L723" s="929" t="s">
        <v>1658</v>
      </c>
      <c r="M723" s="898" t="s">
        <v>28</v>
      </c>
      <c r="N723" s="930" t="s">
        <v>1659</v>
      </c>
      <c r="O723" s="883" t="s">
        <v>139</v>
      </c>
      <c r="P723" s="931">
        <v>44926</v>
      </c>
      <c r="Q723" s="931">
        <v>44957</v>
      </c>
      <c r="R723" s="915">
        <v>500000</v>
      </c>
      <c r="S723" s="915">
        <v>500000</v>
      </c>
      <c r="T723" s="918"/>
      <c r="U723" s="918"/>
      <c r="V723" s="918"/>
      <c r="W723" s="981"/>
      <c r="X723" s="49"/>
      <c r="Y723" s="49"/>
      <c r="Z723" s="49"/>
      <c r="AA723" s="49"/>
    </row>
    <row r="724" spans="1:27" s="50" customFormat="1" ht="12.75" customHeight="1" x14ac:dyDescent="0.2">
      <c r="A724" s="89">
        <v>0</v>
      </c>
      <c r="B724" s="963">
        <v>711</v>
      </c>
      <c r="C724" s="898">
        <v>14</v>
      </c>
      <c r="D724" s="882" t="s">
        <v>25</v>
      </c>
      <c r="E724" s="898">
        <v>3421</v>
      </c>
      <c r="F724" s="898">
        <v>5222</v>
      </c>
      <c r="G724" s="882" t="s">
        <v>25</v>
      </c>
      <c r="H724" s="928">
        <v>1269</v>
      </c>
      <c r="I724" s="898" t="s">
        <v>832</v>
      </c>
      <c r="J724" s="898">
        <v>316</v>
      </c>
      <c r="K724" s="1043" t="s">
        <v>1660</v>
      </c>
      <c r="L724" s="929" t="s">
        <v>1661</v>
      </c>
      <c r="M724" s="898" t="s">
        <v>1019</v>
      </c>
      <c r="N724" s="930" t="s">
        <v>1662</v>
      </c>
      <c r="O724" s="883" t="s">
        <v>139</v>
      </c>
      <c r="P724" s="931">
        <v>44926</v>
      </c>
      <c r="Q724" s="931">
        <v>44957</v>
      </c>
      <c r="R724" s="915">
        <v>55000</v>
      </c>
      <c r="S724" s="915">
        <v>55000</v>
      </c>
      <c r="T724" s="918"/>
      <c r="U724" s="918"/>
      <c r="V724" s="918"/>
      <c r="W724" s="981"/>
      <c r="X724" s="49"/>
      <c r="Y724" s="49"/>
      <c r="Z724" s="49"/>
      <c r="AA724" s="49"/>
    </row>
    <row r="725" spans="1:27" s="50" customFormat="1" ht="12.75" customHeight="1" x14ac:dyDescent="0.2">
      <c r="A725" s="89">
        <v>0</v>
      </c>
      <c r="B725" s="963">
        <v>712</v>
      </c>
      <c r="C725" s="898">
        <v>14</v>
      </c>
      <c r="D725" s="882" t="s">
        <v>25</v>
      </c>
      <c r="E725" s="898">
        <v>3421</v>
      </c>
      <c r="F725" s="898">
        <v>6322</v>
      </c>
      <c r="G725" s="882" t="s">
        <v>25</v>
      </c>
      <c r="H725" s="928">
        <v>1269</v>
      </c>
      <c r="I725" s="898" t="s">
        <v>832</v>
      </c>
      <c r="J725" s="898">
        <v>316</v>
      </c>
      <c r="K725" s="1043" t="s">
        <v>1660</v>
      </c>
      <c r="L725" s="929" t="s">
        <v>1661</v>
      </c>
      <c r="M725" s="898" t="s">
        <v>1019</v>
      </c>
      <c r="N725" s="930" t="s">
        <v>1662</v>
      </c>
      <c r="O725" s="883" t="s">
        <v>139</v>
      </c>
      <c r="P725" s="931">
        <v>44926</v>
      </c>
      <c r="Q725" s="931">
        <v>44957</v>
      </c>
      <c r="R725" s="915">
        <v>135000</v>
      </c>
      <c r="S725" s="921">
        <v>70576</v>
      </c>
      <c r="T725" s="904">
        <v>64424</v>
      </c>
      <c r="U725" s="921"/>
      <c r="V725" s="904">
        <v>64424</v>
      </c>
      <c r="W725" s="982"/>
      <c r="X725" s="49"/>
      <c r="Y725" s="49"/>
      <c r="Z725" s="49"/>
      <c r="AA725" s="49"/>
    </row>
    <row r="726" spans="1:27" s="50" customFormat="1" ht="12.75" customHeight="1" x14ac:dyDescent="0.2">
      <c r="A726" s="89">
        <v>0</v>
      </c>
      <c r="B726" s="963">
        <v>713</v>
      </c>
      <c r="C726" s="898">
        <v>14</v>
      </c>
      <c r="D726" s="882" t="s">
        <v>25</v>
      </c>
      <c r="E726" s="898">
        <v>3429</v>
      </c>
      <c r="F726" s="898">
        <v>6322</v>
      </c>
      <c r="G726" s="882" t="s">
        <v>25</v>
      </c>
      <c r="H726" s="928">
        <v>1269</v>
      </c>
      <c r="I726" s="898" t="s">
        <v>832</v>
      </c>
      <c r="J726" s="898">
        <v>308</v>
      </c>
      <c r="K726" s="1043" t="s">
        <v>1663</v>
      </c>
      <c r="L726" s="929" t="s">
        <v>1664</v>
      </c>
      <c r="M726" s="898" t="s">
        <v>1665</v>
      </c>
      <c r="N726" s="930" t="s">
        <v>1666</v>
      </c>
      <c r="O726" s="883" t="s">
        <v>139</v>
      </c>
      <c r="P726" s="931">
        <v>44865</v>
      </c>
      <c r="Q726" s="931">
        <v>44895</v>
      </c>
      <c r="R726" s="915">
        <v>85000</v>
      </c>
      <c r="S726" s="915">
        <v>85000</v>
      </c>
      <c r="T726" s="918"/>
      <c r="U726" s="918"/>
      <c r="V726" s="918"/>
      <c r="W726" s="981"/>
      <c r="X726" s="49"/>
      <c r="Y726" s="49"/>
      <c r="Z726" s="49"/>
      <c r="AA726" s="49"/>
    </row>
    <row r="727" spans="1:27" s="50" customFormat="1" ht="12.75" customHeight="1" x14ac:dyDescent="0.2">
      <c r="A727" s="89">
        <v>0</v>
      </c>
      <c r="B727" s="963">
        <v>714</v>
      </c>
      <c r="C727" s="898">
        <v>14</v>
      </c>
      <c r="D727" s="882" t="s">
        <v>25</v>
      </c>
      <c r="E727" s="898">
        <v>3429</v>
      </c>
      <c r="F727" s="898">
        <v>6322</v>
      </c>
      <c r="G727" s="882" t="s">
        <v>25</v>
      </c>
      <c r="H727" s="928">
        <v>1269</v>
      </c>
      <c r="I727" s="898" t="s">
        <v>832</v>
      </c>
      <c r="J727" s="898">
        <v>308</v>
      </c>
      <c r="K727" s="1043" t="s">
        <v>1663</v>
      </c>
      <c r="L727" s="929" t="s">
        <v>1664</v>
      </c>
      <c r="M727" s="898" t="s">
        <v>1665</v>
      </c>
      <c r="N727" s="930" t="s">
        <v>1667</v>
      </c>
      <c r="O727" s="883" t="s">
        <v>139</v>
      </c>
      <c r="P727" s="931">
        <v>44865</v>
      </c>
      <c r="Q727" s="931">
        <v>44895</v>
      </c>
      <c r="R727" s="915">
        <v>105000</v>
      </c>
      <c r="S727" s="915">
        <v>105000</v>
      </c>
      <c r="T727" s="918"/>
      <c r="U727" s="918"/>
      <c r="V727" s="918"/>
      <c r="W727" s="981"/>
      <c r="X727" s="49"/>
      <c r="Y727" s="49"/>
      <c r="Z727" s="49"/>
      <c r="AA727" s="49"/>
    </row>
    <row r="728" spans="1:27" s="50" customFormat="1" ht="12.75" customHeight="1" x14ac:dyDescent="0.2">
      <c r="A728" s="89">
        <v>1139</v>
      </c>
      <c r="B728" s="963">
        <v>715</v>
      </c>
      <c r="C728" s="898" t="s">
        <v>1668</v>
      </c>
      <c r="D728" s="882" t="s">
        <v>25</v>
      </c>
      <c r="E728" s="898" t="s">
        <v>1669</v>
      </c>
      <c r="F728" s="898" t="s">
        <v>1670</v>
      </c>
      <c r="G728" s="882" t="s">
        <v>25</v>
      </c>
      <c r="H728" s="928">
        <v>1139</v>
      </c>
      <c r="I728" s="898" t="s">
        <v>717</v>
      </c>
      <c r="J728" s="898">
        <v>510</v>
      </c>
      <c r="K728" s="1043">
        <v>26659778</v>
      </c>
      <c r="L728" s="929" t="s">
        <v>1550</v>
      </c>
      <c r="M728" s="898" t="s">
        <v>248</v>
      </c>
      <c r="N728" s="930" t="s">
        <v>1671</v>
      </c>
      <c r="O728" s="883" t="s">
        <v>139</v>
      </c>
      <c r="P728" s="931">
        <v>44926</v>
      </c>
      <c r="Q728" s="931">
        <v>44957</v>
      </c>
      <c r="R728" s="915">
        <v>100000</v>
      </c>
      <c r="S728" s="915">
        <v>100000</v>
      </c>
      <c r="T728" s="918"/>
      <c r="U728" s="918"/>
      <c r="V728" s="918"/>
      <c r="W728" s="981"/>
      <c r="X728" s="49"/>
      <c r="Y728" s="49"/>
      <c r="Z728" s="49"/>
      <c r="AA728" s="49"/>
    </row>
    <row r="729" spans="1:27" s="50" customFormat="1" ht="12.75" customHeight="1" x14ac:dyDescent="0.2">
      <c r="A729" s="89">
        <v>1139</v>
      </c>
      <c r="B729" s="963">
        <v>716</v>
      </c>
      <c r="C729" s="898" t="s">
        <v>1668</v>
      </c>
      <c r="D729" s="882" t="s">
        <v>25</v>
      </c>
      <c r="E729" s="898" t="s">
        <v>1669</v>
      </c>
      <c r="F729" s="898" t="s">
        <v>1670</v>
      </c>
      <c r="G729" s="882" t="s">
        <v>25</v>
      </c>
      <c r="H729" s="928">
        <v>1139</v>
      </c>
      <c r="I729" s="898" t="s">
        <v>717</v>
      </c>
      <c r="J729" s="898">
        <v>317</v>
      </c>
      <c r="K729" s="1043">
        <v>22605568</v>
      </c>
      <c r="L729" s="929" t="s">
        <v>1591</v>
      </c>
      <c r="M729" s="898" t="s">
        <v>1049</v>
      </c>
      <c r="N729" s="930" t="s">
        <v>1672</v>
      </c>
      <c r="O729" s="883" t="s">
        <v>139</v>
      </c>
      <c r="P729" s="931">
        <v>44926</v>
      </c>
      <c r="Q729" s="931">
        <v>44957</v>
      </c>
      <c r="R729" s="915">
        <v>100000</v>
      </c>
      <c r="S729" s="915">
        <v>100000</v>
      </c>
      <c r="T729" s="918"/>
      <c r="U729" s="918"/>
      <c r="V729" s="918"/>
      <c r="W729" s="981"/>
      <c r="X729" s="49"/>
      <c r="Y729" s="49"/>
      <c r="Z729" s="49"/>
      <c r="AA729" s="49"/>
    </row>
    <row r="730" spans="1:27" s="50" customFormat="1" ht="25.5" x14ac:dyDescent="0.2">
      <c r="A730" s="89">
        <v>0</v>
      </c>
      <c r="B730" s="963">
        <v>717</v>
      </c>
      <c r="C730" s="898" t="s">
        <v>1673</v>
      </c>
      <c r="D730" s="882" t="s">
        <v>25</v>
      </c>
      <c r="E730" s="882">
        <v>6221</v>
      </c>
      <c r="F730" s="882">
        <v>5222</v>
      </c>
      <c r="G730" s="882" t="s">
        <v>25</v>
      </c>
      <c r="H730" s="882">
        <v>1938</v>
      </c>
      <c r="I730" s="882" t="s">
        <v>717</v>
      </c>
      <c r="J730" s="882">
        <v>203</v>
      </c>
      <c r="K730" s="1043">
        <v>26517230</v>
      </c>
      <c r="L730" s="922" t="s">
        <v>1674</v>
      </c>
      <c r="M730" s="882" t="s">
        <v>28</v>
      </c>
      <c r="N730" s="922" t="s">
        <v>1675</v>
      </c>
      <c r="O730" s="882" t="s">
        <v>1676</v>
      </c>
      <c r="P730" s="893" t="s">
        <v>52</v>
      </c>
      <c r="Q730" s="883" t="s">
        <v>52</v>
      </c>
      <c r="R730" s="913">
        <v>300000</v>
      </c>
      <c r="S730" s="913">
        <v>300000</v>
      </c>
      <c r="T730" s="918"/>
      <c r="U730" s="918"/>
      <c r="V730" s="918"/>
      <c r="W730" s="981"/>
      <c r="X730" s="49"/>
      <c r="Y730" s="49"/>
      <c r="Z730" s="49"/>
      <c r="AA730" s="49"/>
    </row>
    <row r="731" spans="1:27" s="50" customFormat="1" ht="25.5" x14ac:dyDescent="0.2">
      <c r="A731" s="89">
        <v>1059</v>
      </c>
      <c r="B731" s="963">
        <v>718</v>
      </c>
      <c r="C731" s="898" t="s">
        <v>1677</v>
      </c>
      <c r="D731" s="882" t="s">
        <v>25</v>
      </c>
      <c r="E731" s="898">
        <v>3421</v>
      </c>
      <c r="F731" s="898">
        <v>5222</v>
      </c>
      <c r="G731" s="882" t="s">
        <v>25</v>
      </c>
      <c r="H731" s="928">
        <v>1059</v>
      </c>
      <c r="I731" s="898" t="s">
        <v>832</v>
      </c>
      <c r="J731" s="898">
        <v>101</v>
      </c>
      <c r="K731" s="1043" t="s">
        <v>1678</v>
      </c>
      <c r="L731" s="929" t="s">
        <v>1679</v>
      </c>
      <c r="M731" s="898" t="s">
        <v>189</v>
      </c>
      <c r="N731" s="930" t="s">
        <v>1680</v>
      </c>
      <c r="O731" s="883" t="s">
        <v>1681</v>
      </c>
      <c r="P731" s="931">
        <v>44926</v>
      </c>
      <c r="Q731" s="917">
        <v>44939</v>
      </c>
      <c r="R731" s="915">
        <v>28500</v>
      </c>
      <c r="S731" s="904">
        <v>28500</v>
      </c>
      <c r="T731" s="904"/>
      <c r="U731" s="904"/>
      <c r="V731" s="904"/>
      <c r="W731" s="1172"/>
      <c r="X731" s="49"/>
      <c r="Y731" s="49"/>
      <c r="Z731" s="49"/>
      <c r="AA731" s="49"/>
    </row>
    <row r="732" spans="1:27" s="50" customFormat="1" ht="12.75" x14ac:dyDescent="0.2">
      <c r="A732" s="89">
        <v>1059</v>
      </c>
      <c r="B732" s="963">
        <v>719</v>
      </c>
      <c r="C732" s="898" t="s">
        <v>1677</v>
      </c>
      <c r="D732" s="882" t="s">
        <v>25</v>
      </c>
      <c r="E732" s="898">
        <v>3421</v>
      </c>
      <c r="F732" s="898">
        <v>5222</v>
      </c>
      <c r="G732" s="882" t="s">
        <v>25</v>
      </c>
      <c r="H732" s="928">
        <v>1059</v>
      </c>
      <c r="I732" s="898" t="s">
        <v>832</v>
      </c>
      <c r="J732" s="898">
        <v>101</v>
      </c>
      <c r="K732" s="1043" t="s">
        <v>1682</v>
      </c>
      <c r="L732" s="929" t="s">
        <v>1683</v>
      </c>
      <c r="M732" s="898" t="s">
        <v>750</v>
      </c>
      <c r="N732" s="930" t="s">
        <v>1684</v>
      </c>
      <c r="O732" s="883" t="s">
        <v>1681</v>
      </c>
      <c r="P732" s="931">
        <v>44926</v>
      </c>
      <c r="Q732" s="917">
        <v>44939</v>
      </c>
      <c r="R732" s="915">
        <v>37700</v>
      </c>
      <c r="S732" s="904">
        <v>37700</v>
      </c>
      <c r="T732" s="904"/>
      <c r="U732" s="904"/>
      <c r="V732" s="904"/>
      <c r="W732" s="1172"/>
      <c r="X732" s="49"/>
      <c r="Y732" s="49"/>
      <c r="Z732" s="49"/>
      <c r="AA732" s="49"/>
    </row>
    <row r="733" spans="1:27" s="50" customFormat="1" ht="25.5" x14ac:dyDescent="0.2">
      <c r="A733" s="89">
        <v>1059</v>
      </c>
      <c r="B733" s="963">
        <v>720</v>
      </c>
      <c r="C733" s="898" t="s">
        <v>1677</v>
      </c>
      <c r="D733" s="882" t="s">
        <v>25</v>
      </c>
      <c r="E733" s="898">
        <v>3421</v>
      </c>
      <c r="F733" s="898">
        <v>5222</v>
      </c>
      <c r="G733" s="882" t="s">
        <v>25</v>
      </c>
      <c r="H733" s="928">
        <v>1059</v>
      </c>
      <c r="I733" s="898" t="s">
        <v>832</v>
      </c>
      <c r="J733" s="898">
        <v>101</v>
      </c>
      <c r="K733" s="1043" t="s">
        <v>1685</v>
      </c>
      <c r="L733" s="929" t="s">
        <v>1686</v>
      </c>
      <c r="M733" s="898" t="s">
        <v>189</v>
      </c>
      <c r="N733" s="930" t="s">
        <v>1687</v>
      </c>
      <c r="O733" s="883" t="s">
        <v>1681</v>
      </c>
      <c r="P733" s="931">
        <v>44926</v>
      </c>
      <c r="Q733" s="917">
        <v>44939</v>
      </c>
      <c r="R733" s="915">
        <v>62600</v>
      </c>
      <c r="S733" s="904">
        <v>62600</v>
      </c>
      <c r="T733" s="904"/>
      <c r="U733" s="904"/>
      <c r="V733" s="904"/>
      <c r="W733" s="1172"/>
      <c r="X733" s="49"/>
      <c r="Y733" s="49"/>
      <c r="Z733" s="49"/>
      <c r="AA733" s="49"/>
    </row>
    <row r="734" spans="1:27" s="50" customFormat="1" ht="25.5" x14ac:dyDescent="0.2">
      <c r="A734" s="89">
        <v>1059</v>
      </c>
      <c r="B734" s="963">
        <v>721</v>
      </c>
      <c r="C734" s="898" t="s">
        <v>1677</v>
      </c>
      <c r="D734" s="882" t="s">
        <v>25</v>
      </c>
      <c r="E734" s="898">
        <v>3421</v>
      </c>
      <c r="F734" s="898">
        <v>5222</v>
      </c>
      <c r="G734" s="882" t="s">
        <v>25</v>
      </c>
      <c r="H734" s="928">
        <v>1059</v>
      </c>
      <c r="I734" s="898" t="s">
        <v>832</v>
      </c>
      <c r="J734" s="898">
        <v>101</v>
      </c>
      <c r="K734" s="1043" t="s">
        <v>1688</v>
      </c>
      <c r="L734" s="929" t="s">
        <v>1689</v>
      </c>
      <c r="M734" s="898" t="s">
        <v>189</v>
      </c>
      <c r="N734" s="930" t="s">
        <v>1690</v>
      </c>
      <c r="O734" s="883" t="s">
        <v>1681</v>
      </c>
      <c r="P734" s="931">
        <v>44926</v>
      </c>
      <c r="Q734" s="917">
        <v>44939</v>
      </c>
      <c r="R734" s="915">
        <v>42400</v>
      </c>
      <c r="S734" s="904">
        <v>38940</v>
      </c>
      <c r="T734" s="904">
        <v>3460</v>
      </c>
      <c r="U734" s="904">
        <v>3460</v>
      </c>
      <c r="V734" s="904"/>
      <c r="W734" s="1172"/>
      <c r="X734" s="49"/>
      <c r="Y734" s="49"/>
      <c r="Z734" s="49"/>
      <c r="AA734" s="49"/>
    </row>
    <row r="735" spans="1:27" s="50" customFormat="1" ht="12.75" customHeight="1" x14ac:dyDescent="0.2">
      <c r="A735" s="89">
        <v>1059</v>
      </c>
      <c r="B735" s="963">
        <v>722</v>
      </c>
      <c r="C735" s="898" t="s">
        <v>1677</v>
      </c>
      <c r="D735" s="882" t="s">
        <v>25</v>
      </c>
      <c r="E735" s="898">
        <v>3421</v>
      </c>
      <c r="F735" s="898">
        <v>5222</v>
      </c>
      <c r="G735" s="882" t="s">
        <v>25</v>
      </c>
      <c r="H735" s="928">
        <v>1059</v>
      </c>
      <c r="I735" s="898" t="s">
        <v>832</v>
      </c>
      <c r="J735" s="898">
        <v>102</v>
      </c>
      <c r="K735" s="1043" t="s">
        <v>1691</v>
      </c>
      <c r="L735" s="929" t="s">
        <v>1692</v>
      </c>
      <c r="M735" s="898" t="s">
        <v>80</v>
      </c>
      <c r="N735" s="930" t="s">
        <v>1693</v>
      </c>
      <c r="O735" s="883" t="s">
        <v>1681</v>
      </c>
      <c r="P735" s="931">
        <v>44926</v>
      </c>
      <c r="Q735" s="917">
        <v>44939</v>
      </c>
      <c r="R735" s="915">
        <v>75000</v>
      </c>
      <c r="S735" s="904">
        <v>72468</v>
      </c>
      <c r="T735" s="904">
        <v>2532</v>
      </c>
      <c r="U735" s="904"/>
      <c r="V735" s="904">
        <v>2532</v>
      </c>
      <c r="W735" s="1172"/>
      <c r="X735" s="49"/>
      <c r="Y735" s="49"/>
      <c r="Z735" s="49"/>
      <c r="AA735" s="49"/>
    </row>
    <row r="736" spans="1:27" s="50" customFormat="1" ht="12.75" customHeight="1" x14ac:dyDescent="0.2">
      <c r="A736" s="89">
        <v>1059</v>
      </c>
      <c r="B736" s="963">
        <v>723</v>
      </c>
      <c r="C736" s="898" t="s">
        <v>1677</v>
      </c>
      <c r="D736" s="882" t="s">
        <v>25</v>
      </c>
      <c r="E736" s="898">
        <v>3421</v>
      </c>
      <c r="F736" s="898">
        <v>5222</v>
      </c>
      <c r="G736" s="882" t="s">
        <v>25</v>
      </c>
      <c r="H736" s="928">
        <v>1059</v>
      </c>
      <c r="I736" s="898" t="s">
        <v>832</v>
      </c>
      <c r="J736" s="898">
        <v>102</v>
      </c>
      <c r="K736" s="1043" t="s">
        <v>1694</v>
      </c>
      <c r="L736" s="929" t="s">
        <v>1695</v>
      </c>
      <c r="M736" s="898" t="s">
        <v>1696</v>
      </c>
      <c r="N736" s="930" t="s">
        <v>1697</v>
      </c>
      <c r="O736" s="883" t="s">
        <v>1681</v>
      </c>
      <c r="P736" s="931">
        <v>44926</v>
      </c>
      <c r="Q736" s="917">
        <v>44939</v>
      </c>
      <c r="R736" s="915">
        <v>43000</v>
      </c>
      <c r="S736" s="904">
        <v>43000</v>
      </c>
      <c r="T736" s="904"/>
      <c r="U736" s="904"/>
      <c r="V736" s="904"/>
      <c r="W736" s="1172"/>
      <c r="X736" s="49"/>
      <c r="Y736" s="49"/>
      <c r="Z736" s="49"/>
      <c r="AA736" s="49"/>
    </row>
    <row r="737" spans="1:27" s="50" customFormat="1" ht="12.75" customHeight="1" x14ac:dyDescent="0.2">
      <c r="A737" s="89">
        <v>1059</v>
      </c>
      <c r="B737" s="963">
        <v>724</v>
      </c>
      <c r="C737" s="898" t="s">
        <v>1677</v>
      </c>
      <c r="D737" s="882" t="s">
        <v>25</v>
      </c>
      <c r="E737" s="898">
        <v>3421</v>
      </c>
      <c r="F737" s="898">
        <v>5222</v>
      </c>
      <c r="G737" s="882" t="s">
        <v>25</v>
      </c>
      <c r="H737" s="928">
        <v>1059</v>
      </c>
      <c r="I737" s="898" t="s">
        <v>832</v>
      </c>
      <c r="J737" s="898">
        <v>101</v>
      </c>
      <c r="K737" s="1043" t="s">
        <v>1698</v>
      </c>
      <c r="L737" s="929" t="s">
        <v>1699</v>
      </c>
      <c r="M737" s="898" t="s">
        <v>815</v>
      </c>
      <c r="N737" s="930" t="s">
        <v>1700</v>
      </c>
      <c r="O737" s="883" t="s">
        <v>1681</v>
      </c>
      <c r="P737" s="931">
        <v>44926</v>
      </c>
      <c r="Q737" s="917">
        <v>44939</v>
      </c>
      <c r="R737" s="915">
        <v>45100</v>
      </c>
      <c r="S737" s="904">
        <v>45100</v>
      </c>
      <c r="T737" s="904"/>
      <c r="U737" s="904"/>
      <c r="V737" s="904"/>
      <c r="W737" s="1172"/>
      <c r="X737" s="49"/>
      <c r="Y737" s="49"/>
      <c r="Z737" s="49"/>
      <c r="AA737" s="49"/>
    </row>
    <row r="738" spans="1:27" s="50" customFormat="1" ht="25.5" x14ac:dyDescent="0.2">
      <c r="A738" s="89">
        <v>1059</v>
      </c>
      <c r="B738" s="963">
        <v>725</v>
      </c>
      <c r="C738" s="898" t="s">
        <v>1677</v>
      </c>
      <c r="D738" s="882" t="s">
        <v>25</v>
      </c>
      <c r="E738" s="898">
        <v>3421</v>
      </c>
      <c r="F738" s="898">
        <v>5222</v>
      </c>
      <c r="G738" s="882" t="s">
        <v>25</v>
      </c>
      <c r="H738" s="928">
        <v>1059</v>
      </c>
      <c r="I738" s="898" t="s">
        <v>832</v>
      </c>
      <c r="J738" s="898">
        <v>203</v>
      </c>
      <c r="K738" s="1043" t="s">
        <v>1701</v>
      </c>
      <c r="L738" s="929" t="s">
        <v>1702</v>
      </c>
      <c r="M738" s="898" t="s">
        <v>28</v>
      </c>
      <c r="N738" s="930" t="s">
        <v>1703</v>
      </c>
      <c r="O738" s="883" t="s">
        <v>1681</v>
      </c>
      <c r="P738" s="931">
        <v>44926</v>
      </c>
      <c r="Q738" s="917">
        <v>44939</v>
      </c>
      <c r="R738" s="915">
        <v>29400</v>
      </c>
      <c r="S738" s="904">
        <v>29400</v>
      </c>
      <c r="T738" s="904"/>
      <c r="U738" s="904"/>
      <c r="V738" s="904"/>
      <c r="W738" s="1172"/>
      <c r="X738" s="49"/>
      <c r="Y738" s="49"/>
      <c r="Z738" s="49"/>
      <c r="AA738" s="49"/>
    </row>
    <row r="739" spans="1:27" s="50" customFormat="1" ht="12.75" x14ac:dyDescent="0.2">
      <c r="A739" s="89">
        <v>1059</v>
      </c>
      <c r="B739" s="963">
        <v>726</v>
      </c>
      <c r="C739" s="898" t="s">
        <v>1677</v>
      </c>
      <c r="D739" s="882" t="s">
        <v>25</v>
      </c>
      <c r="E739" s="898">
        <v>3421</v>
      </c>
      <c r="F739" s="898">
        <v>5222</v>
      </c>
      <c r="G739" s="882" t="s">
        <v>25</v>
      </c>
      <c r="H739" s="928">
        <v>1059</v>
      </c>
      <c r="I739" s="898" t="s">
        <v>832</v>
      </c>
      <c r="J739" s="898">
        <v>203</v>
      </c>
      <c r="K739" s="1043" t="s">
        <v>1704</v>
      </c>
      <c r="L739" s="929" t="s">
        <v>1705</v>
      </c>
      <c r="M739" s="898" t="s">
        <v>28</v>
      </c>
      <c r="N739" s="930" t="s">
        <v>1706</v>
      </c>
      <c r="O739" s="883" t="s">
        <v>1681</v>
      </c>
      <c r="P739" s="931">
        <v>44926</v>
      </c>
      <c r="Q739" s="917">
        <v>44939</v>
      </c>
      <c r="R739" s="915">
        <v>20000</v>
      </c>
      <c r="S739" s="904">
        <v>20000</v>
      </c>
      <c r="T739" s="904"/>
      <c r="U739" s="904"/>
      <c r="V739" s="904"/>
      <c r="W739" s="1172"/>
      <c r="X739" s="49"/>
      <c r="Y739" s="49"/>
      <c r="Z739" s="49"/>
      <c r="AA739" s="49"/>
    </row>
    <row r="740" spans="1:27" s="50" customFormat="1" ht="12.75" x14ac:dyDescent="0.2">
      <c r="A740" s="89">
        <v>1059</v>
      </c>
      <c r="B740" s="963">
        <v>727</v>
      </c>
      <c r="C740" s="898" t="s">
        <v>1677</v>
      </c>
      <c r="D740" s="882" t="s">
        <v>25</v>
      </c>
      <c r="E740" s="898">
        <v>3421</v>
      </c>
      <c r="F740" s="898">
        <v>5222</v>
      </c>
      <c r="G740" s="882" t="s">
        <v>25</v>
      </c>
      <c r="H740" s="928">
        <v>1059</v>
      </c>
      <c r="I740" s="898" t="s">
        <v>832</v>
      </c>
      <c r="J740" s="898">
        <v>203</v>
      </c>
      <c r="K740" s="1043" t="s">
        <v>1707</v>
      </c>
      <c r="L740" s="929" t="s">
        <v>1708</v>
      </c>
      <c r="M740" s="898" t="s">
        <v>28</v>
      </c>
      <c r="N740" s="930" t="s">
        <v>1709</v>
      </c>
      <c r="O740" s="883" t="s">
        <v>1681</v>
      </c>
      <c r="P740" s="931">
        <v>44926</v>
      </c>
      <c r="Q740" s="917">
        <v>44939</v>
      </c>
      <c r="R740" s="915">
        <v>42800</v>
      </c>
      <c r="S740" s="904">
        <v>42800</v>
      </c>
      <c r="T740" s="904"/>
      <c r="U740" s="904"/>
      <c r="V740" s="904"/>
      <c r="W740" s="1172"/>
      <c r="X740" s="49"/>
      <c r="Y740" s="49"/>
      <c r="Z740" s="49"/>
      <c r="AA740" s="49"/>
    </row>
    <row r="741" spans="1:27" s="50" customFormat="1" ht="25.5" x14ac:dyDescent="0.2">
      <c r="A741" s="89">
        <v>1059</v>
      </c>
      <c r="B741" s="963">
        <v>728</v>
      </c>
      <c r="C741" s="898" t="s">
        <v>1677</v>
      </c>
      <c r="D741" s="882" t="s">
        <v>25</v>
      </c>
      <c r="E741" s="898">
        <v>3421</v>
      </c>
      <c r="F741" s="898">
        <v>5222</v>
      </c>
      <c r="G741" s="882" t="s">
        <v>25</v>
      </c>
      <c r="H741" s="928">
        <v>1059</v>
      </c>
      <c r="I741" s="898" t="s">
        <v>832</v>
      </c>
      <c r="J741" s="898">
        <v>203</v>
      </c>
      <c r="K741" s="1043" t="s">
        <v>1710</v>
      </c>
      <c r="L741" s="929" t="s">
        <v>1711</v>
      </c>
      <c r="M741" s="898" t="s">
        <v>28</v>
      </c>
      <c r="N741" s="930" t="s">
        <v>1712</v>
      </c>
      <c r="O741" s="883" t="s">
        <v>1681</v>
      </c>
      <c r="P741" s="931">
        <v>44926</v>
      </c>
      <c r="Q741" s="917">
        <v>44939</v>
      </c>
      <c r="R741" s="915">
        <v>44000</v>
      </c>
      <c r="S741" s="904">
        <v>44000</v>
      </c>
      <c r="T741" s="904"/>
      <c r="U741" s="904"/>
      <c r="V741" s="904"/>
      <c r="W741" s="1172"/>
      <c r="X741" s="49"/>
      <c r="Y741" s="49"/>
      <c r="Z741" s="49"/>
      <c r="AA741" s="49"/>
    </row>
    <row r="742" spans="1:27" s="50" customFormat="1" ht="25.5" x14ac:dyDescent="0.2">
      <c r="A742" s="89">
        <v>1059</v>
      </c>
      <c r="B742" s="963">
        <v>729</v>
      </c>
      <c r="C742" s="898" t="s">
        <v>1677</v>
      </c>
      <c r="D742" s="882" t="s">
        <v>25</v>
      </c>
      <c r="E742" s="898">
        <v>3421</v>
      </c>
      <c r="F742" s="898">
        <v>5222</v>
      </c>
      <c r="G742" s="882" t="s">
        <v>25</v>
      </c>
      <c r="H742" s="928">
        <v>1059</v>
      </c>
      <c r="I742" s="898" t="s">
        <v>832</v>
      </c>
      <c r="J742" s="898">
        <v>203</v>
      </c>
      <c r="K742" s="1043" t="s">
        <v>1713</v>
      </c>
      <c r="L742" s="929" t="s">
        <v>1714</v>
      </c>
      <c r="M742" s="898" t="s">
        <v>28</v>
      </c>
      <c r="N742" s="930" t="s">
        <v>1715</v>
      </c>
      <c r="O742" s="883" t="s">
        <v>1681</v>
      </c>
      <c r="P742" s="931">
        <v>44926</v>
      </c>
      <c r="Q742" s="917">
        <v>44939</v>
      </c>
      <c r="R742" s="915">
        <v>94000</v>
      </c>
      <c r="S742" s="904">
        <v>94000</v>
      </c>
      <c r="T742" s="904"/>
      <c r="U742" s="904"/>
      <c r="V742" s="904"/>
      <c r="W742" s="1172"/>
      <c r="X742" s="49"/>
      <c r="Y742" s="49"/>
      <c r="Z742" s="49"/>
      <c r="AA742" s="49"/>
    </row>
    <row r="743" spans="1:27" s="50" customFormat="1" ht="12.75" x14ac:dyDescent="0.2">
      <c r="A743" s="89">
        <v>1059</v>
      </c>
      <c r="B743" s="963">
        <v>730</v>
      </c>
      <c r="C743" s="898" t="s">
        <v>1677</v>
      </c>
      <c r="D743" s="882" t="s">
        <v>25</v>
      </c>
      <c r="E743" s="898">
        <v>3421</v>
      </c>
      <c r="F743" s="898">
        <v>6322</v>
      </c>
      <c r="G743" s="882" t="s">
        <v>25</v>
      </c>
      <c r="H743" s="928">
        <v>1059</v>
      </c>
      <c r="I743" s="898" t="s">
        <v>832</v>
      </c>
      <c r="J743" s="898">
        <v>203</v>
      </c>
      <c r="K743" s="1043" t="s">
        <v>1716</v>
      </c>
      <c r="L743" s="929" t="s">
        <v>1717</v>
      </c>
      <c r="M743" s="898" t="s">
        <v>28</v>
      </c>
      <c r="N743" s="930" t="s">
        <v>1718</v>
      </c>
      <c r="O743" s="883" t="s">
        <v>1681</v>
      </c>
      <c r="P743" s="931">
        <v>44926</v>
      </c>
      <c r="Q743" s="917">
        <v>44939</v>
      </c>
      <c r="R743" s="915">
        <v>120000</v>
      </c>
      <c r="S743" s="904">
        <v>120000</v>
      </c>
      <c r="T743" s="904"/>
      <c r="U743" s="904"/>
      <c r="V743" s="904"/>
      <c r="W743" s="1172"/>
      <c r="X743" s="49"/>
      <c r="Y743" s="49"/>
      <c r="Z743" s="49"/>
      <c r="AA743" s="49"/>
    </row>
    <row r="744" spans="1:27" s="50" customFormat="1" ht="25.5" x14ac:dyDescent="0.2">
      <c r="A744" s="89">
        <v>1059</v>
      </c>
      <c r="B744" s="963">
        <v>731</v>
      </c>
      <c r="C744" s="898" t="s">
        <v>1677</v>
      </c>
      <c r="D744" s="882" t="s">
        <v>25</v>
      </c>
      <c r="E744" s="898">
        <v>3421</v>
      </c>
      <c r="F744" s="898">
        <v>5222</v>
      </c>
      <c r="G744" s="882" t="s">
        <v>25</v>
      </c>
      <c r="H744" s="928">
        <v>1059</v>
      </c>
      <c r="I744" s="898" t="s">
        <v>832</v>
      </c>
      <c r="J744" s="898">
        <v>203</v>
      </c>
      <c r="K744" s="1043" t="s">
        <v>1719</v>
      </c>
      <c r="L744" s="929" t="s">
        <v>1720</v>
      </c>
      <c r="M744" s="898" t="s">
        <v>28</v>
      </c>
      <c r="N744" s="930" t="s">
        <v>1721</v>
      </c>
      <c r="O744" s="883" t="s">
        <v>1681</v>
      </c>
      <c r="P744" s="931">
        <v>44926</v>
      </c>
      <c r="Q744" s="917">
        <v>44939</v>
      </c>
      <c r="R744" s="915">
        <v>88000</v>
      </c>
      <c r="S744" s="904">
        <v>88000</v>
      </c>
      <c r="T744" s="904"/>
      <c r="U744" s="904"/>
      <c r="V744" s="904"/>
      <c r="W744" s="1172"/>
      <c r="X744" s="49"/>
      <c r="Y744" s="49"/>
      <c r="Z744" s="49"/>
      <c r="AA744" s="49"/>
    </row>
    <row r="745" spans="1:27" s="50" customFormat="1" ht="25.5" x14ac:dyDescent="0.2">
      <c r="A745" s="89">
        <v>1059</v>
      </c>
      <c r="B745" s="963">
        <v>732</v>
      </c>
      <c r="C745" s="898" t="s">
        <v>1677</v>
      </c>
      <c r="D745" s="882" t="s">
        <v>25</v>
      </c>
      <c r="E745" s="898">
        <v>3421</v>
      </c>
      <c r="F745" s="898">
        <v>5222</v>
      </c>
      <c r="G745" s="882" t="s">
        <v>25</v>
      </c>
      <c r="H745" s="928">
        <v>1059</v>
      </c>
      <c r="I745" s="898" t="s">
        <v>832</v>
      </c>
      <c r="J745" s="898">
        <v>203</v>
      </c>
      <c r="K745" s="1043" t="s">
        <v>1722</v>
      </c>
      <c r="L745" s="929" t="s">
        <v>1723</v>
      </c>
      <c r="M745" s="898" t="s">
        <v>28</v>
      </c>
      <c r="N745" s="930" t="s">
        <v>1724</v>
      </c>
      <c r="O745" s="883" t="s">
        <v>1681</v>
      </c>
      <c r="P745" s="931">
        <v>44926</v>
      </c>
      <c r="Q745" s="917">
        <v>44939</v>
      </c>
      <c r="R745" s="915">
        <v>95000</v>
      </c>
      <c r="S745" s="904">
        <v>95000</v>
      </c>
      <c r="T745" s="904"/>
      <c r="U745" s="904"/>
      <c r="V745" s="904"/>
      <c r="W745" s="1172"/>
      <c r="X745" s="49"/>
      <c r="Y745" s="49"/>
      <c r="Z745" s="49"/>
      <c r="AA745" s="49"/>
    </row>
    <row r="746" spans="1:27" s="50" customFormat="1" ht="12.75" x14ac:dyDescent="0.2">
      <c r="A746" s="89">
        <v>1059</v>
      </c>
      <c r="B746" s="963">
        <v>733</v>
      </c>
      <c r="C746" s="898" t="s">
        <v>1677</v>
      </c>
      <c r="D746" s="882" t="s">
        <v>25</v>
      </c>
      <c r="E746" s="898">
        <v>3421</v>
      </c>
      <c r="F746" s="898">
        <v>6322</v>
      </c>
      <c r="G746" s="882" t="s">
        <v>25</v>
      </c>
      <c r="H746" s="928">
        <v>1059</v>
      </c>
      <c r="I746" s="898" t="s">
        <v>832</v>
      </c>
      <c r="J746" s="898">
        <v>203</v>
      </c>
      <c r="K746" s="1043" t="s">
        <v>1725</v>
      </c>
      <c r="L746" s="929" t="s">
        <v>1726</v>
      </c>
      <c r="M746" s="898" t="s">
        <v>28</v>
      </c>
      <c r="N746" s="930" t="s">
        <v>1727</v>
      </c>
      <c r="O746" s="883" t="s">
        <v>1681</v>
      </c>
      <c r="P746" s="931">
        <v>44926</v>
      </c>
      <c r="Q746" s="917">
        <v>44939</v>
      </c>
      <c r="R746" s="915">
        <v>61800</v>
      </c>
      <c r="S746" s="904">
        <v>60000</v>
      </c>
      <c r="T746" s="904">
        <v>1800</v>
      </c>
      <c r="U746" s="904"/>
      <c r="V746" s="904">
        <v>1800</v>
      </c>
      <c r="W746" s="1172"/>
      <c r="X746" s="49"/>
      <c r="Y746" s="49"/>
      <c r="Z746" s="49"/>
      <c r="AA746" s="49"/>
    </row>
    <row r="747" spans="1:27" s="50" customFormat="1" ht="25.5" x14ac:dyDescent="0.2">
      <c r="A747" s="89">
        <v>1059</v>
      </c>
      <c r="B747" s="963">
        <v>734</v>
      </c>
      <c r="C747" s="898" t="s">
        <v>1677</v>
      </c>
      <c r="D747" s="882" t="s">
        <v>25</v>
      </c>
      <c r="E747" s="898">
        <v>3421</v>
      </c>
      <c r="F747" s="898">
        <v>5222</v>
      </c>
      <c r="G747" s="882" t="s">
        <v>25</v>
      </c>
      <c r="H747" s="928">
        <v>1059</v>
      </c>
      <c r="I747" s="898" t="s">
        <v>832</v>
      </c>
      <c r="J747" s="898">
        <v>203</v>
      </c>
      <c r="K747" s="1043" t="s">
        <v>1728</v>
      </c>
      <c r="L747" s="929" t="s">
        <v>1729</v>
      </c>
      <c r="M747" s="898" t="s">
        <v>28</v>
      </c>
      <c r="N747" s="930" t="s">
        <v>1730</v>
      </c>
      <c r="O747" s="883" t="s">
        <v>1681</v>
      </c>
      <c r="P747" s="931">
        <v>44926</v>
      </c>
      <c r="Q747" s="917">
        <v>44939</v>
      </c>
      <c r="R747" s="915">
        <v>72600</v>
      </c>
      <c r="S747" s="904">
        <v>72600</v>
      </c>
      <c r="T747" s="904"/>
      <c r="U747" s="904"/>
      <c r="V747" s="904"/>
      <c r="W747" s="1172"/>
      <c r="X747" s="49"/>
      <c r="Y747" s="49"/>
      <c r="Z747" s="49"/>
      <c r="AA747" s="49"/>
    </row>
    <row r="748" spans="1:27" s="50" customFormat="1" ht="25.5" x14ac:dyDescent="0.2">
      <c r="A748" s="89">
        <v>1059</v>
      </c>
      <c r="B748" s="963">
        <v>735</v>
      </c>
      <c r="C748" s="898" t="s">
        <v>1677</v>
      </c>
      <c r="D748" s="882" t="s">
        <v>25</v>
      </c>
      <c r="E748" s="898">
        <v>3421</v>
      </c>
      <c r="F748" s="898">
        <v>5222</v>
      </c>
      <c r="G748" s="882" t="s">
        <v>25</v>
      </c>
      <c r="H748" s="928">
        <v>1059</v>
      </c>
      <c r="I748" s="898" t="s">
        <v>832</v>
      </c>
      <c r="J748" s="898">
        <v>203</v>
      </c>
      <c r="K748" s="1043" t="s">
        <v>1731</v>
      </c>
      <c r="L748" s="929" t="s">
        <v>1732</v>
      </c>
      <c r="M748" s="898" t="s">
        <v>28</v>
      </c>
      <c r="N748" s="930" t="s">
        <v>1733</v>
      </c>
      <c r="O748" s="883" t="s">
        <v>1681</v>
      </c>
      <c r="P748" s="931">
        <v>44926</v>
      </c>
      <c r="Q748" s="917">
        <v>44939</v>
      </c>
      <c r="R748" s="915">
        <v>20000</v>
      </c>
      <c r="S748" s="904">
        <v>20000</v>
      </c>
      <c r="T748" s="904"/>
      <c r="U748" s="904"/>
      <c r="V748" s="904"/>
      <c r="W748" s="1172"/>
      <c r="X748" s="49"/>
      <c r="Y748" s="49"/>
      <c r="Z748" s="49"/>
      <c r="AA748" s="49"/>
    </row>
    <row r="749" spans="1:27" s="50" customFormat="1" ht="25.5" x14ac:dyDescent="0.2">
      <c r="A749" s="89">
        <v>1059</v>
      </c>
      <c r="B749" s="963">
        <v>736</v>
      </c>
      <c r="C749" s="898" t="s">
        <v>1677</v>
      </c>
      <c r="D749" s="882" t="s">
        <v>25</v>
      </c>
      <c r="E749" s="898">
        <v>3421</v>
      </c>
      <c r="F749" s="898">
        <v>5222</v>
      </c>
      <c r="G749" s="882" t="s">
        <v>25</v>
      </c>
      <c r="H749" s="928">
        <v>1059</v>
      </c>
      <c r="I749" s="898" t="s">
        <v>832</v>
      </c>
      <c r="J749" s="898">
        <v>203</v>
      </c>
      <c r="K749" s="1043" t="s">
        <v>1734</v>
      </c>
      <c r="L749" s="929" t="s">
        <v>1735</v>
      </c>
      <c r="M749" s="898" t="s">
        <v>28</v>
      </c>
      <c r="N749" s="930" t="s">
        <v>1736</v>
      </c>
      <c r="O749" s="883" t="s">
        <v>1681</v>
      </c>
      <c r="P749" s="931">
        <v>44926</v>
      </c>
      <c r="Q749" s="917">
        <v>44939</v>
      </c>
      <c r="R749" s="915">
        <v>51700</v>
      </c>
      <c r="S749" s="904">
        <v>51700</v>
      </c>
      <c r="T749" s="904"/>
      <c r="U749" s="904"/>
      <c r="V749" s="904"/>
      <c r="W749" s="1172"/>
      <c r="X749" s="49"/>
      <c r="Y749" s="49"/>
      <c r="Z749" s="49"/>
      <c r="AA749" s="49"/>
    </row>
    <row r="750" spans="1:27" s="50" customFormat="1" ht="25.5" x14ac:dyDescent="0.2">
      <c r="A750" s="89">
        <v>1059</v>
      </c>
      <c r="B750" s="963">
        <v>737</v>
      </c>
      <c r="C750" s="898" t="s">
        <v>1677</v>
      </c>
      <c r="D750" s="882" t="s">
        <v>25</v>
      </c>
      <c r="E750" s="898">
        <v>3421</v>
      </c>
      <c r="F750" s="898">
        <v>5222</v>
      </c>
      <c r="G750" s="882" t="s">
        <v>25</v>
      </c>
      <c r="H750" s="928">
        <v>1059</v>
      </c>
      <c r="I750" s="898" t="s">
        <v>832</v>
      </c>
      <c r="J750" s="898">
        <v>203</v>
      </c>
      <c r="K750" s="1043" t="s">
        <v>1737</v>
      </c>
      <c r="L750" s="929" t="s">
        <v>1738</v>
      </c>
      <c r="M750" s="898" t="s">
        <v>28</v>
      </c>
      <c r="N750" s="930" t="s">
        <v>1739</v>
      </c>
      <c r="O750" s="883" t="s">
        <v>1681</v>
      </c>
      <c r="P750" s="931">
        <v>44926</v>
      </c>
      <c r="Q750" s="917">
        <v>44939</v>
      </c>
      <c r="R750" s="915">
        <v>71600</v>
      </c>
      <c r="S750" s="904">
        <v>71600</v>
      </c>
      <c r="T750" s="904"/>
      <c r="U750" s="904"/>
      <c r="V750" s="904"/>
      <c r="W750" s="1172"/>
      <c r="X750" s="49"/>
      <c r="Y750" s="49"/>
      <c r="Z750" s="49"/>
      <c r="AA750" s="49"/>
    </row>
    <row r="751" spans="1:27" s="50" customFormat="1" ht="25.5" x14ac:dyDescent="0.2">
      <c r="A751" s="89">
        <v>1059</v>
      </c>
      <c r="B751" s="963">
        <v>738</v>
      </c>
      <c r="C751" s="898" t="s">
        <v>1677</v>
      </c>
      <c r="D751" s="882" t="s">
        <v>25</v>
      </c>
      <c r="E751" s="898">
        <v>3421</v>
      </c>
      <c r="F751" s="898">
        <v>5222</v>
      </c>
      <c r="G751" s="882" t="s">
        <v>25</v>
      </c>
      <c r="H751" s="928">
        <v>1059</v>
      </c>
      <c r="I751" s="898" t="s">
        <v>832</v>
      </c>
      <c r="J751" s="898">
        <v>203</v>
      </c>
      <c r="K751" s="1043" t="s">
        <v>1740</v>
      </c>
      <c r="L751" s="929" t="s">
        <v>1741</v>
      </c>
      <c r="M751" s="898" t="s">
        <v>28</v>
      </c>
      <c r="N751" s="930" t="s">
        <v>1742</v>
      </c>
      <c r="O751" s="883" t="s">
        <v>1681</v>
      </c>
      <c r="P751" s="931">
        <v>44926</v>
      </c>
      <c r="Q751" s="917">
        <v>44939</v>
      </c>
      <c r="R751" s="915">
        <v>73000</v>
      </c>
      <c r="S751" s="904">
        <v>73000</v>
      </c>
      <c r="T751" s="904"/>
      <c r="U751" s="904"/>
      <c r="V751" s="904"/>
      <c r="W751" s="1172"/>
      <c r="X751" s="49"/>
      <c r="Y751" s="49"/>
      <c r="Z751" s="49"/>
      <c r="AA751" s="49"/>
    </row>
    <row r="752" spans="1:27" s="50" customFormat="1" ht="12.75" x14ac:dyDescent="0.2">
      <c r="A752" s="89">
        <v>1059</v>
      </c>
      <c r="B752" s="963">
        <v>739</v>
      </c>
      <c r="C752" s="898" t="s">
        <v>1677</v>
      </c>
      <c r="D752" s="882" t="s">
        <v>25</v>
      </c>
      <c r="E752" s="898">
        <v>3421</v>
      </c>
      <c r="F752" s="898">
        <v>5222</v>
      </c>
      <c r="G752" s="882" t="s">
        <v>25</v>
      </c>
      <c r="H752" s="928">
        <v>1059</v>
      </c>
      <c r="I752" s="898" t="s">
        <v>832</v>
      </c>
      <c r="J752" s="898">
        <v>203</v>
      </c>
      <c r="K752" s="1043" t="s">
        <v>1743</v>
      </c>
      <c r="L752" s="929" t="s">
        <v>1744</v>
      </c>
      <c r="M752" s="898" t="s">
        <v>28</v>
      </c>
      <c r="N752" s="930" t="s">
        <v>1745</v>
      </c>
      <c r="O752" s="883" t="s">
        <v>1681</v>
      </c>
      <c r="P752" s="931">
        <v>44926</v>
      </c>
      <c r="Q752" s="917">
        <v>44939</v>
      </c>
      <c r="R752" s="915">
        <v>37300</v>
      </c>
      <c r="S752" s="904">
        <v>37300</v>
      </c>
      <c r="T752" s="904"/>
      <c r="U752" s="904"/>
      <c r="V752" s="904"/>
      <c r="W752" s="1172"/>
      <c r="X752" s="49"/>
      <c r="Y752" s="49"/>
      <c r="Z752" s="49"/>
      <c r="AA752" s="49"/>
    </row>
    <row r="753" spans="1:27" s="50" customFormat="1" ht="25.5" x14ac:dyDescent="0.2">
      <c r="A753" s="89">
        <v>1059</v>
      </c>
      <c r="B753" s="963">
        <v>740</v>
      </c>
      <c r="C753" s="898" t="s">
        <v>1677</v>
      </c>
      <c r="D753" s="882" t="s">
        <v>25</v>
      </c>
      <c r="E753" s="898">
        <v>3421</v>
      </c>
      <c r="F753" s="898">
        <v>5222</v>
      </c>
      <c r="G753" s="882" t="s">
        <v>25</v>
      </c>
      <c r="H753" s="928">
        <v>1059</v>
      </c>
      <c r="I753" s="898" t="s">
        <v>832</v>
      </c>
      <c r="J753" s="898">
        <v>203</v>
      </c>
      <c r="K753" s="1043" t="s">
        <v>1746</v>
      </c>
      <c r="L753" s="929" t="s">
        <v>1747</v>
      </c>
      <c r="M753" s="898" t="s">
        <v>28</v>
      </c>
      <c r="N753" s="930" t="s">
        <v>1748</v>
      </c>
      <c r="O753" s="883" t="s">
        <v>1681</v>
      </c>
      <c r="P753" s="931">
        <v>44926</v>
      </c>
      <c r="Q753" s="917">
        <v>44939</v>
      </c>
      <c r="R753" s="915">
        <v>69000</v>
      </c>
      <c r="S753" s="904">
        <v>69000</v>
      </c>
      <c r="T753" s="904"/>
      <c r="U753" s="904"/>
      <c r="V753" s="904"/>
      <c r="W753" s="1172"/>
      <c r="X753" s="49"/>
      <c r="Y753" s="49"/>
      <c r="Z753" s="49"/>
      <c r="AA753" s="49"/>
    </row>
    <row r="754" spans="1:27" s="50" customFormat="1" ht="12.75" x14ac:dyDescent="0.2">
      <c r="A754" s="89">
        <v>1059</v>
      </c>
      <c r="B754" s="963">
        <v>741</v>
      </c>
      <c r="C754" s="898" t="s">
        <v>1677</v>
      </c>
      <c r="D754" s="882" t="s">
        <v>25</v>
      </c>
      <c r="E754" s="898">
        <v>3421</v>
      </c>
      <c r="F754" s="898">
        <v>5222</v>
      </c>
      <c r="G754" s="882" t="s">
        <v>25</v>
      </c>
      <c r="H754" s="928">
        <v>1059</v>
      </c>
      <c r="I754" s="898" t="s">
        <v>832</v>
      </c>
      <c r="J754" s="898">
        <v>203</v>
      </c>
      <c r="K754" s="1043" t="s">
        <v>1749</v>
      </c>
      <c r="L754" s="929" t="s">
        <v>1750</v>
      </c>
      <c r="M754" s="898" t="s">
        <v>28</v>
      </c>
      <c r="N754" s="930" t="s">
        <v>1751</v>
      </c>
      <c r="O754" s="883" t="s">
        <v>1681</v>
      </c>
      <c r="P754" s="931">
        <v>44926</v>
      </c>
      <c r="Q754" s="917">
        <v>44939</v>
      </c>
      <c r="R754" s="915">
        <v>34700</v>
      </c>
      <c r="S754" s="904">
        <v>34700</v>
      </c>
      <c r="T754" s="904"/>
      <c r="U754" s="904"/>
      <c r="V754" s="904"/>
      <c r="W754" s="1172"/>
      <c r="X754" s="49"/>
      <c r="Y754" s="49"/>
      <c r="Z754" s="49"/>
      <c r="AA754" s="49"/>
    </row>
    <row r="755" spans="1:27" s="50" customFormat="1" ht="12.75" x14ac:dyDescent="0.2">
      <c r="A755" s="89">
        <v>1059</v>
      </c>
      <c r="B755" s="963">
        <v>742</v>
      </c>
      <c r="C755" s="898" t="s">
        <v>1677</v>
      </c>
      <c r="D755" s="882" t="s">
        <v>25</v>
      </c>
      <c r="E755" s="898">
        <v>3421</v>
      </c>
      <c r="F755" s="898">
        <v>5222</v>
      </c>
      <c r="G755" s="882" t="s">
        <v>25</v>
      </c>
      <c r="H755" s="928">
        <v>1059</v>
      </c>
      <c r="I755" s="898" t="s">
        <v>832</v>
      </c>
      <c r="J755" s="898">
        <v>203</v>
      </c>
      <c r="K755" s="1043" t="s">
        <v>1752</v>
      </c>
      <c r="L755" s="929" t="s">
        <v>1753</v>
      </c>
      <c r="M755" s="898" t="s">
        <v>28</v>
      </c>
      <c r="N755" s="930" t="s">
        <v>1754</v>
      </c>
      <c r="O755" s="883" t="s">
        <v>1681</v>
      </c>
      <c r="P755" s="931">
        <v>44926</v>
      </c>
      <c r="Q755" s="917">
        <v>44939</v>
      </c>
      <c r="R755" s="915">
        <v>50000</v>
      </c>
      <c r="S755" s="904">
        <v>50000</v>
      </c>
      <c r="T755" s="904"/>
      <c r="U755" s="904"/>
      <c r="V755" s="904"/>
      <c r="W755" s="1172"/>
      <c r="X755" s="49"/>
      <c r="Y755" s="49"/>
      <c r="Z755" s="49"/>
      <c r="AA755" s="49"/>
    </row>
    <row r="756" spans="1:27" s="50" customFormat="1" ht="12.75" x14ac:dyDescent="0.2">
      <c r="A756" s="89">
        <v>1059</v>
      </c>
      <c r="B756" s="963">
        <v>743</v>
      </c>
      <c r="C756" s="898" t="s">
        <v>1677</v>
      </c>
      <c r="D756" s="882" t="s">
        <v>25</v>
      </c>
      <c r="E756" s="898">
        <v>3421</v>
      </c>
      <c r="F756" s="898">
        <v>6322</v>
      </c>
      <c r="G756" s="882" t="s">
        <v>25</v>
      </c>
      <c r="H756" s="928">
        <v>1059</v>
      </c>
      <c r="I756" s="898" t="s">
        <v>832</v>
      </c>
      <c r="J756" s="898">
        <v>203</v>
      </c>
      <c r="K756" s="1043" t="s">
        <v>1755</v>
      </c>
      <c r="L756" s="929" t="s">
        <v>1756</v>
      </c>
      <c r="M756" s="898" t="s">
        <v>28</v>
      </c>
      <c r="N756" s="930" t="s">
        <v>1757</v>
      </c>
      <c r="O756" s="883" t="s">
        <v>1681</v>
      </c>
      <c r="P756" s="931">
        <v>44926</v>
      </c>
      <c r="Q756" s="917">
        <v>44939</v>
      </c>
      <c r="R756" s="915">
        <v>110400</v>
      </c>
      <c r="S756" s="904">
        <v>110400</v>
      </c>
      <c r="T756" s="904"/>
      <c r="U756" s="904"/>
      <c r="V756" s="904"/>
      <c r="W756" s="1172"/>
      <c r="X756" s="49"/>
      <c r="Y756" s="49"/>
      <c r="Z756" s="49"/>
      <c r="AA756" s="49"/>
    </row>
    <row r="757" spans="1:27" s="50" customFormat="1" ht="25.5" x14ac:dyDescent="0.2">
      <c r="A757" s="89">
        <v>1059</v>
      </c>
      <c r="B757" s="963">
        <v>744</v>
      </c>
      <c r="C757" s="898" t="s">
        <v>1677</v>
      </c>
      <c r="D757" s="882" t="s">
        <v>25</v>
      </c>
      <c r="E757" s="898">
        <v>3421</v>
      </c>
      <c r="F757" s="898">
        <v>5222</v>
      </c>
      <c r="G757" s="882" t="s">
        <v>25</v>
      </c>
      <c r="H757" s="928">
        <v>1059</v>
      </c>
      <c r="I757" s="898" t="s">
        <v>832</v>
      </c>
      <c r="J757" s="898">
        <v>203</v>
      </c>
      <c r="K757" s="1043" t="s">
        <v>1758</v>
      </c>
      <c r="L757" s="929" t="s">
        <v>1759</v>
      </c>
      <c r="M757" s="898" t="s">
        <v>28</v>
      </c>
      <c r="N757" s="930" t="s">
        <v>1760</v>
      </c>
      <c r="O757" s="883" t="s">
        <v>1681</v>
      </c>
      <c r="P757" s="931">
        <v>44926</v>
      </c>
      <c r="Q757" s="917">
        <v>44939</v>
      </c>
      <c r="R757" s="915">
        <v>44000</v>
      </c>
      <c r="S757" s="904">
        <v>44000</v>
      </c>
      <c r="T757" s="904"/>
      <c r="U757" s="904"/>
      <c r="V757" s="904"/>
      <c r="W757" s="1172"/>
      <c r="X757" s="49"/>
      <c r="Y757" s="49"/>
      <c r="Z757" s="49"/>
      <c r="AA757" s="49"/>
    </row>
    <row r="758" spans="1:27" s="50" customFormat="1" ht="12.75" x14ac:dyDescent="0.2">
      <c r="A758" s="89">
        <v>1059</v>
      </c>
      <c r="B758" s="963">
        <v>745</v>
      </c>
      <c r="C758" s="898" t="s">
        <v>1677</v>
      </c>
      <c r="D758" s="882" t="s">
        <v>25</v>
      </c>
      <c r="E758" s="898">
        <v>3421</v>
      </c>
      <c r="F758" s="898">
        <v>5222</v>
      </c>
      <c r="G758" s="882" t="s">
        <v>25</v>
      </c>
      <c r="H758" s="928">
        <v>1059</v>
      </c>
      <c r="I758" s="898" t="s">
        <v>832</v>
      </c>
      <c r="J758" s="898">
        <v>203</v>
      </c>
      <c r="K758" s="1043" t="s">
        <v>1761</v>
      </c>
      <c r="L758" s="929" t="s">
        <v>1762</v>
      </c>
      <c r="M758" s="898" t="s">
        <v>28</v>
      </c>
      <c r="N758" s="930" t="s">
        <v>1763</v>
      </c>
      <c r="O758" s="883" t="s">
        <v>1681</v>
      </c>
      <c r="P758" s="931">
        <v>44926</v>
      </c>
      <c r="Q758" s="917">
        <v>44939</v>
      </c>
      <c r="R758" s="915">
        <v>59600</v>
      </c>
      <c r="S758" s="904">
        <v>59600</v>
      </c>
      <c r="T758" s="904"/>
      <c r="U758" s="904"/>
      <c r="V758" s="904"/>
      <c r="W758" s="1172"/>
      <c r="X758" s="49"/>
      <c r="Y758" s="49"/>
      <c r="Z758" s="49"/>
      <c r="AA758" s="49"/>
    </row>
    <row r="759" spans="1:27" s="50" customFormat="1" ht="12.75" x14ac:dyDescent="0.2">
      <c r="A759" s="89">
        <v>1059</v>
      </c>
      <c r="B759" s="963">
        <v>746</v>
      </c>
      <c r="C759" s="898" t="s">
        <v>1677</v>
      </c>
      <c r="D759" s="882" t="s">
        <v>25</v>
      </c>
      <c r="E759" s="898">
        <v>3421</v>
      </c>
      <c r="F759" s="898">
        <v>5222</v>
      </c>
      <c r="G759" s="882" t="s">
        <v>25</v>
      </c>
      <c r="H759" s="928">
        <v>1059</v>
      </c>
      <c r="I759" s="898" t="s">
        <v>832</v>
      </c>
      <c r="J759" s="898">
        <v>203</v>
      </c>
      <c r="K759" s="1043" t="s">
        <v>1764</v>
      </c>
      <c r="L759" s="929" t="s">
        <v>1765</v>
      </c>
      <c r="M759" s="898" t="s">
        <v>28</v>
      </c>
      <c r="N759" s="930" t="s">
        <v>1766</v>
      </c>
      <c r="O759" s="883" t="s">
        <v>1681</v>
      </c>
      <c r="P759" s="931">
        <v>44926</v>
      </c>
      <c r="Q759" s="917">
        <v>44939</v>
      </c>
      <c r="R759" s="915">
        <v>40500</v>
      </c>
      <c r="S759" s="904">
        <v>40500</v>
      </c>
      <c r="T759" s="904"/>
      <c r="U759" s="904"/>
      <c r="V759" s="904"/>
      <c r="W759" s="1172"/>
      <c r="X759" s="49"/>
      <c r="Y759" s="49"/>
      <c r="Z759" s="49"/>
      <c r="AA759" s="49"/>
    </row>
    <row r="760" spans="1:27" s="50" customFormat="1" ht="25.5" x14ac:dyDescent="0.2">
      <c r="A760" s="89">
        <v>1059</v>
      </c>
      <c r="B760" s="963">
        <v>747</v>
      </c>
      <c r="C760" s="898" t="s">
        <v>1677</v>
      </c>
      <c r="D760" s="882" t="s">
        <v>25</v>
      </c>
      <c r="E760" s="898">
        <v>3421</v>
      </c>
      <c r="F760" s="898">
        <v>5222</v>
      </c>
      <c r="G760" s="882" t="s">
        <v>25</v>
      </c>
      <c r="H760" s="928">
        <v>1059</v>
      </c>
      <c r="I760" s="898" t="s">
        <v>832</v>
      </c>
      <c r="J760" s="898">
        <v>203</v>
      </c>
      <c r="K760" s="1043" t="s">
        <v>1767</v>
      </c>
      <c r="L760" s="929" t="s">
        <v>1768</v>
      </c>
      <c r="M760" s="898" t="s">
        <v>28</v>
      </c>
      <c r="N760" s="930" t="s">
        <v>1769</v>
      </c>
      <c r="O760" s="883" t="s">
        <v>1681</v>
      </c>
      <c r="P760" s="931">
        <v>44926</v>
      </c>
      <c r="Q760" s="917">
        <v>44939</v>
      </c>
      <c r="R760" s="915">
        <v>83400</v>
      </c>
      <c r="S760" s="904">
        <v>83400</v>
      </c>
      <c r="T760" s="904"/>
      <c r="U760" s="904"/>
      <c r="V760" s="904"/>
      <c r="W760" s="1172"/>
      <c r="X760" s="49"/>
      <c r="Y760" s="49"/>
      <c r="Z760" s="49"/>
      <c r="AA760" s="49"/>
    </row>
    <row r="761" spans="1:27" s="50" customFormat="1" ht="12.75" x14ac:dyDescent="0.2">
      <c r="A761" s="89">
        <v>1059</v>
      </c>
      <c r="B761" s="963">
        <v>748</v>
      </c>
      <c r="C761" s="898" t="s">
        <v>1677</v>
      </c>
      <c r="D761" s="882" t="s">
        <v>25</v>
      </c>
      <c r="E761" s="898">
        <v>3421</v>
      </c>
      <c r="F761" s="898">
        <v>5222</v>
      </c>
      <c r="G761" s="882" t="s">
        <v>25</v>
      </c>
      <c r="H761" s="928">
        <v>1059</v>
      </c>
      <c r="I761" s="898" t="s">
        <v>717</v>
      </c>
      <c r="J761" s="898">
        <v>203</v>
      </c>
      <c r="K761" s="1043" t="s">
        <v>1770</v>
      </c>
      <c r="L761" s="929" t="s">
        <v>1771</v>
      </c>
      <c r="M761" s="898" t="s">
        <v>28</v>
      </c>
      <c r="N761" s="930" t="s">
        <v>1772</v>
      </c>
      <c r="O761" s="883" t="s">
        <v>1681</v>
      </c>
      <c r="P761" s="931">
        <v>44926</v>
      </c>
      <c r="Q761" s="917">
        <v>44939</v>
      </c>
      <c r="R761" s="915">
        <v>41500</v>
      </c>
      <c r="S761" s="904">
        <v>41453</v>
      </c>
      <c r="T761" s="904">
        <v>47</v>
      </c>
      <c r="U761" s="904"/>
      <c r="V761" s="904">
        <v>47</v>
      </c>
      <c r="W761" s="1172"/>
      <c r="X761" s="49"/>
      <c r="Y761" s="49"/>
      <c r="Z761" s="49"/>
      <c r="AA761" s="49"/>
    </row>
    <row r="762" spans="1:27" s="50" customFormat="1" ht="25.5" x14ac:dyDescent="0.2">
      <c r="A762" s="89">
        <v>1059</v>
      </c>
      <c r="B762" s="963">
        <v>749</v>
      </c>
      <c r="C762" s="898" t="s">
        <v>1677</v>
      </c>
      <c r="D762" s="882" t="s">
        <v>25</v>
      </c>
      <c r="E762" s="898">
        <v>3421</v>
      </c>
      <c r="F762" s="898">
        <v>5222</v>
      </c>
      <c r="G762" s="882" t="s">
        <v>25</v>
      </c>
      <c r="H762" s="928">
        <v>1059</v>
      </c>
      <c r="I762" s="898" t="s">
        <v>717</v>
      </c>
      <c r="J762" s="898">
        <v>203</v>
      </c>
      <c r="K762" s="1043" t="s">
        <v>1773</v>
      </c>
      <c r="L762" s="929" t="s">
        <v>1774</v>
      </c>
      <c r="M762" s="898" t="s">
        <v>28</v>
      </c>
      <c r="N762" s="930" t="s">
        <v>1775</v>
      </c>
      <c r="O762" s="883" t="s">
        <v>1681</v>
      </c>
      <c r="P762" s="931">
        <v>44926</v>
      </c>
      <c r="Q762" s="917">
        <v>44939</v>
      </c>
      <c r="R762" s="915">
        <v>54000</v>
      </c>
      <c r="S762" s="904">
        <v>54000</v>
      </c>
      <c r="T762" s="904"/>
      <c r="U762" s="904"/>
      <c r="V762" s="904"/>
      <c r="W762" s="1172"/>
      <c r="X762" s="49"/>
      <c r="Y762" s="49"/>
      <c r="Z762" s="49"/>
      <c r="AA762" s="49"/>
    </row>
    <row r="763" spans="1:27" s="50" customFormat="1" ht="12.75" x14ac:dyDescent="0.2">
      <c r="A763" s="89">
        <v>1059</v>
      </c>
      <c r="B763" s="963">
        <v>750</v>
      </c>
      <c r="C763" s="898" t="s">
        <v>1677</v>
      </c>
      <c r="D763" s="882" t="s">
        <v>25</v>
      </c>
      <c r="E763" s="898">
        <v>3421</v>
      </c>
      <c r="F763" s="898">
        <v>6322</v>
      </c>
      <c r="G763" s="882" t="s">
        <v>25</v>
      </c>
      <c r="H763" s="928">
        <v>1059</v>
      </c>
      <c r="I763" s="898" t="s">
        <v>717</v>
      </c>
      <c r="J763" s="898">
        <v>203</v>
      </c>
      <c r="K763" s="1043" t="s">
        <v>1776</v>
      </c>
      <c r="L763" s="929" t="s">
        <v>1777</v>
      </c>
      <c r="M763" s="898" t="s">
        <v>28</v>
      </c>
      <c r="N763" s="930" t="s">
        <v>1778</v>
      </c>
      <c r="O763" s="883" t="s">
        <v>1681</v>
      </c>
      <c r="P763" s="931">
        <v>44926</v>
      </c>
      <c r="Q763" s="917">
        <v>44939</v>
      </c>
      <c r="R763" s="915">
        <v>150000</v>
      </c>
      <c r="S763" s="904">
        <v>150000</v>
      </c>
      <c r="T763" s="904"/>
      <c r="U763" s="904"/>
      <c r="V763" s="904"/>
      <c r="W763" s="1172"/>
      <c r="X763" s="49"/>
      <c r="Y763" s="49"/>
      <c r="Z763" s="49"/>
      <c r="AA763" s="49"/>
    </row>
    <row r="764" spans="1:27" s="50" customFormat="1" ht="25.5" x14ac:dyDescent="0.2">
      <c r="A764" s="89">
        <v>1059</v>
      </c>
      <c r="B764" s="963">
        <v>751</v>
      </c>
      <c r="C764" s="898" t="s">
        <v>1677</v>
      </c>
      <c r="D764" s="882" t="s">
        <v>25</v>
      </c>
      <c r="E764" s="898">
        <v>3421</v>
      </c>
      <c r="F764" s="898">
        <v>5222</v>
      </c>
      <c r="G764" s="882" t="s">
        <v>25</v>
      </c>
      <c r="H764" s="928">
        <v>1059</v>
      </c>
      <c r="I764" s="898" t="s">
        <v>717</v>
      </c>
      <c r="J764" s="898">
        <v>203</v>
      </c>
      <c r="K764" s="1043" t="s">
        <v>1779</v>
      </c>
      <c r="L764" s="929" t="s">
        <v>1179</v>
      </c>
      <c r="M764" s="898" t="s">
        <v>28</v>
      </c>
      <c r="N764" s="930" t="s">
        <v>1780</v>
      </c>
      <c r="O764" s="883" t="s">
        <v>1681</v>
      </c>
      <c r="P764" s="931">
        <v>44926</v>
      </c>
      <c r="Q764" s="917">
        <v>44939</v>
      </c>
      <c r="R764" s="915">
        <v>143000</v>
      </c>
      <c r="S764" s="904"/>
      <c r="T764" s="904">
        <v>143000</v>
      </c>
      <c r="U764" s="904">
        <v>143000</v>
      </c>
      <c r="V764" s="904"/>
      <c r="W764" s="1172"/>
      <c r="X764" s="49"/>
      <c r="Y764" s="49"/>
      <c r="Z764" s="49"/>
      <c r="AA764" s="49"/>
    </row>
    <row r="765" spans="1:27" s="50" customFormat="1" ht="12.75" x14ac:dyDescent="0.2">
      <c r="A765" s="89">
        <v>1059</v>
      </c>
      <c r="B765" s="963">
        <v>752</v>
      </c>
      <c r="C765" s="898" t="s">
        <v>1677</v>
      </c>
      <c r="D765" s="882" t="s">
        <v>25</v>
      </c>
      <c r="E765" s="898">
        <v>3421</v>
      </c>
      <c r="F765" s="898">
        <v>5222</v>
      </c>
      <c r="G765" s="882" t="s">
        <v>25</v>
      </c>
      <c r="H765" s="928">
        <v>1059</v>
      </c>
      <c r="I765" s="898" t="s">
        <v>832</v>
      </c>
      <c r="J765" s="898">
        <v>203</v>
      </c>
      <c r="K765" s="1043" t="s">
        <v>1781</v>
      </c>
      <c r="L765" s="929" t="s">
        <v>1782</v>
      </c>
      <c r="M765" s="898" t="s">
        <v>28</v>
      </c>
      <c r="N765" s="930" t="s">
        <v>1783</v>
      </c>
      <c r="O765" s="883" t="s">
        <v>1681</v>
      </c>
      <c r="P765" s="931">
        <v>44926</v>
      </c>
      <c r="Q765" s="917">
        <v>44939</v>
      </c>
      <c r="R765" s="915">
        <v>68500</v>
      </c>
      <c r="S765" s="904">
        <v>68500</v>
      </c>
      <c r="T765" s="904"/>
      <c r="U765" s="904"/>
      <c r="V765" s="904"/>
      <c r="W765" s="1172"/>
      <c r="X765" s="49"/>
      <c r="Y765" s="49"/>
      <c r="Z765" s="49"/>
      <c r="AA765" s="49"/>
    </row>
    <row r="766" spans="1:27" s="50" customFormat="1" ht="12.75" customHeight="1" x14ac:dyDescent="0.2">
      <c r="A766" s="89">
        <v>1059</v>
      </c>
      <c r="B766" s="963">
        <v>753</v>
      </c>
      <c r="C766" s="898" t="s">
        <v>1677</v>
      </c>
      <c r="D766" s="882" t="s">
        <v>25</v>
      </c>
      <c r="E766" s="898">
        <v>3421</v>
      </c>
      <c r="F766" s="898">
        <v>5222</v>
      </c>
      <c r="G766" s="882" t="s">
        <v>25</v>
      </c>
      <c r="H766" s="928">
        <v>1059</v>
      </c>
      <c r="I766" s="898" t="s">
        <v>832</v>
      </c>
      <c r="J766" s="898">
        <v>314</v>
      </c>
      <c r="K766" s="1043" t="s">
        <v>1784</v>
      </c>
      <c r="L766" s="929" t="s">
        <v>1785</v>
      </c>
      <c r="M766" s="898" t="s">
        <v>1786</v>
      </c>
      <c r="N766" s="930" t="s">
        <v>1787</v>
      </c>
      <c r="O766" s="883" t="s">
        <v>1681</v>
      </c>
      <c r="P766" s="931">
        <v>44926</v>
      </c>
      <c r="Q766" s="917">
        <v>44939</v>
      </c>
      <c r="R766" s="915">
        <v>47000</v>
      </c>
      <c r="S766" s="904">
        <v>47000</v>
      </c>
      <c r="T766" s="904"/>
      <c r="U766" s="904"/>
      <c r="V766" s="904"/>
      <c r="W766" s="1172"/>
      <c r="X766" s="49"/>
      <c r="Y766" s="49"/>
      <c r="Z766" s="49"/>
      <c r="AA766" s="49"/>
    </row>
    <row r="767" spans="1:27" s="50" customFormat="1" ht="12.75" customHeight="1" x14ac:dyDescent="0.2">
      <c r="A767" s="89">
        <v>1059</v>
      </c>
      <c r="B767" s="963">
        <v>754</v>
      </c>
      <c r="C767" s="898" t="s">
        <v>1677</v>
      </c>
      <c r="D767" s="882" t="s">
        <v>25</v>
      </c>
      <c r="E767" s="898">
        <v>3421</v>
      </c>
      <c r="F767" s="898">
        <v>6322</v>
      </c>
      <c r="G767" s="882" t="s">
        <v>25</v>
      </c>
      <c r="H767" s="928">
        <v>1059</v>
      </c>
      <c r="I767" s="898" t="s">
        <v>832</v>
      </c>
      <c r="J767" s="898">
        <v>308</v>
      </c>
      <c r="K767" s="1043" t="s">
        <v>1788</v>
      </c>
      <c r="L767" s="929" t="s">
        <v>1789</v>
      </c>
      <c r="M767" s="898" t="s">
        <v>951</v>
      </c>
      <c r="N767" s="930" t="s">
        <v>1790</v>
      </c>
      <c r="O767" s="883" t="s">
        <v>1681</v>
      </c>
      <c r="P767" s="931">
        <v>44926</v>
      </c>
      <c r="Q767" s="917">
        <v>44939</v>
      </c>
      <c r="R767" s="915">
        <v>150000</v>
      </c>
      <c r="S767" s="904">
        <v>150000</v>
      </c>
      <c r="T767" s="904"/>
      <c r="U767" s="904"/>
      <c r="V767" s="904"/>
      <c r="W767" s="1172"/>
      <c r="X767" s="49"/>
      <c r="Y767" s="49"/>
      <c r="Z767" s="49"/>
      <c r="AA767" s="49"/>
    </row>
    <row r="768" spans="1:27" s="50" customFormat="1" ht="12.75" customHeight="1" x14ac:dyDescent="0.2">
      <c r="A768" s="89">
        <v>1059</v>
      </c>
      <c r="B768" s="963">
        <v>755</v>
      </c>
      <c r="C768" s="898" t="s">
        <v>1677</v>
      </c>
      <c r="D768" s="882" t="s">
        <v>25</v>
      </c>
      <c r="E768" s="898">
        <v>3421</v>
      </c>
      <c r="F768" s="898">
        <v>5222</v>
      </c>
      <c r="G768" s="882" t="s">
        <v>25</v>
      </c>
      <c r="H768" s="928">
        <v>1059</v>
      </c>
      <c r="I768" s="898" t="s">
        <v>832</v>
      </c>
      <c r="J768" s="898">
        <v>309</v>
      </c>
      <c r="K768" s="1043" t="s">
        <v>1791</v>
      </c>
      <c r="L768" s="929" t="s">
        <v>1792</v>
      </c>
      <c r="M768" s="898" t="s">
        <v>43</v>
      </c>
      <c r="N768" s="930" t="s">
        <v>1793</v>
      </c>
      <c r="O768" s="883" t="s">
        <v>1681</v>
      </c>
      <c r="P768" s="931">
        <v>44926</v>
      </c>
      <c r="Q768" s="917">
        <v>44939</v>
      </c>
      <c r="R768" s="915">
        <v>50000</v>
      </c>
      <c r="S768" s="904">
        <v>50000</v>
      </c>
      <c r="T768" s="904"/>
      <c r="U768" s="904"/>
      <c r="V768" s="904"/>
      <c r="W768" s="1172"/>
      <c r="X768" s="49"/>
      <c r="Y768" s="49"/>
      <c r="Z768" s="49"/>
      <c r="AA768" s="49"/>
    </row>
    <row r="769" spans="1:27" s="50" customFormat="1" ht="12.75" customHeight="1" x14ac:dyDescent="0.2">
      <c r="A769" s="89">
        <v>1059</v>
      </c>
      <c r="B769" s="963">
        <v>756</v>
      </c>
      <c r="C769" s="898" t="s">
        <v>1677</v>
      </c>
      <c r="D769" s="882" t="s">
        <v>25</v>
      </c>
      <c r="E769" s="898">
        <v>3421</v>
      </c>
      <c r="F769" s="898">
        <v>5222</v>
      </c>
      <c r="G769" s="882" t="s">
        <v>25</v>
      </c>
      <c r="H769" s="928">
        <v>1059</v>
      </c>
      <c r="I769" s="898" t="s">
        <v>832</v>
      </c>
      <c r="J769" s="898">
        <v>321</v>
      </c>
      <c r="K769" s="1043" t="s">
        <v>1794</v>
      </c>
      <c r="L769" s="929" t="s">
        <v>1795</v>
      </c>
      <c r="M769" s="898" t="s">
        <v>1796</v>
      </c>
      <c r="N769" s="930" t="s">
        <v>1797</v>
      </c>
      <c r="O769" s="883" t="s">
        <v>1681</v>
      </c>
      <c r="P769" s="931">
        <v>44926</v>
      </c>
      <c r="Q769" s="917">
        <v>44939</v>
      </c>
      <c r="R769" s="915">
        <v>37500</v>
      </c>
      <c r="S769" s="904">
        <v>37500</v>
      </c>
      <c r="T769" s="904"/>
      <c r="U769" s="904"/>
      <c r="V769" s="904"/>
      <c r="W769" s="1172"/>
      <c r="X769" s="49"/>
      <c r="Y769" s="49"/>
      <c r="Z769" s="49"/>
      <c r="AA769" s="49"/>
    </row>
    <row r="770" spans="1:27" s="50" customFormat="1" ht="12.75" customHeight="1" x14ac:dyDescent="0.2">
      <c r="A770" s="89">
        <v>1059</v>
      </c>
      <c r="B770" s="963">
        <v>757</v>
      </c>
      <c r="C770" s="898" t="s">
        <v>1677</v>
      </c>
      <c r="D770" s="882" t="s">
        <v>25</v>
      </c>
      <c r="E770" s="898">
        <v>3421</v>
      </c>
      <c r="F770" s="898">
        <v>5222</v>
      </c>
      <c r="G770" s="882" t="s">
        <v>25</v>
      </c>
      <c r="H770" s="928">
        <v>1059</v>
      </c>
      <c r="I770" s="898" t="s">
        <v>832</v>
      </c>
      <c r="J770" s="898">
        <v>316</v>
      </c>
      <c r="K770" s="1043" t="s">
        <v>1798</v>
      </c>
      <c r="L770" s="929" t="s">
        <v>1799</v>
      </c>
      <c r="M770" s="898" t="s">
        <v>1064</v>
      </c>
      <c r="N770" s="930" t="s">
        <v>1800</v>
      </c>
      <c r="O770" s="883" t="s">
        <v>1681</v>
      </c>
      <c r="P770" s="931">
        <v>44926</v>
      </c>
      <c r="Q770" s="917">
        <v>44939</v>
      </c>
      <c r="R770" s="915">
        <v>82000</v>
      </c>
      <c r="S770" s="904">
        <v>82000</v>
      </c>
      <c r="T770" s="904"/>
      <c r="U770" s="904"/>
      <c r="V770" s="904"/>
      <c r="W770" s="1172"/>
      <c r="X770" s="49"/>
      <c r="Y770" s="49"/>
      <c r="Z770" s="49"/>
      <c r="AA770" s="49"/>
    </row>
    <row r="771" spans="1:27" s="50" customFormat="1" ht="12.75" customHeight="1" x14ac:dyDescent="0.2">
      <c r="A771" s="89">
        <v>1059</v>
      </c>
      <c r="B771" s="963">
        <v>758</v>
      </c>
      <c r="C771" s="898" t="s">
        <v>1677</v>
      </c>
      <c r="D771" s="882" t="s">
        <v>25</v>
      </c>
      <c r="E771" s="898">
        <v>3421</v>
      </c>
      <c r="F771" s="898">
        <v>5222</v>
      </c>
      <c r="G771" s="882" t="s">
        <v>25</v>
      </c>
      <c r="H771" s="928">
        <v>1059</v>
      </c>
      <c r="I771" s="898" t="s">
        <v>832</v>
      </c>
      <c r="J771" s="898">
        <v>316</v>
      </c>
      <c r="K771" s="1043" t="s">
        <v>1801</v>
      </c>
      <c r="L771" s="929" t="s">
        <v>1802</v>
      </c>
      <c r="M771" s="898" t="s">
        <v>1019</v>
      </c>
      <c r="N771" s="930" t="s">
        <v>1803</v>
      </c>
      <c r="O771" s="883" t="s">
        <v>1681</v>
      </c>
      <c r="P771" s="931">
        <v>44926</v>
      </c>
      <c r="Q771" s="917">
        <v>44939</v>
      </c>
      <c r="R771" s="915">
        <v>54500</v>
      </c>
      <c r="S771" s="904">
        <v>54500</v>
      </c>
      <c r="T771" s="904"/>
      <c r="U771" s="904"/>
      <c r="V771" s="904"/>
      <c r="W771" s="1172"/>
      <c r="X771" s="49"/>
      <c r="Y771" s="49"/>
      <c r="Z771" s="49"/>
      <c r="AA771" s="49"/>
    </row>
    <row r="772" spans="1:27" s="50" customFormat="1" ht="12.75" customHeight="1" x14ac:dyDescent="0.2">
      <c r="A772" s="89">
        <v>1059</v>
      </c>
      <c r="B772" s="963">
        <v>759</v>
      </c>
      <c r="C772" s="898" t="s">
        <v>1677</v>
      </c>
      <c r="D772" s="882" t="s">
        <v>25</v>
      </c>
      <c r="E772" s="898">
        <v>3421</v>
      </c>
      <c r="F772" s="898">
        <v>5222</v>
      </c>
      <c r="G772" s="882" t="s">
        <v>25</v>
      </c>
      <c r="H772" s="928">
        <v>1059</v>
      </c>
      <c r="I772" s="898" t="s">
        <v>832</v>
      </c>
      <c r="J772" s="898">
        <v>316</v>
      </c>
      <c r="K772" s="1043" t="s">
        <v>1804</v>
      </c>
      <c r="L772" s="929" t="s">
        <v>1805</v>
      </c>
      <c r="M772" s="898" t="s">
        <v>361</v>
      </c>
      <c r="N772" s="930" t="s">
        <v>1806</v>
      </c>
      <c r="O772" s="883" t="s">
        <v>1681</v>
      </c>
      <c r="P772" s="931">
        <v>44926</v>
      </c>
      <c r="Q772" s="917">
        <v>44939</v>
      </c>
      <c r="R772" s="915">
        <v>39400</v>
      </c>
      <c r="S772" s="904">
        <v>39400</v>
      </c>
      <c r="T772" s="904"/>
      <c r="U772" s="904"/>
      <c r="V772" s="904"/>
      <c r="W772" s="1172"/>
      <c r="X772" s="49"/>
      <c r="Y772" s="49"/>
      <c r="Z772" s="49"/>
      <c r="AA772" s="49"/>
    </row>
    <row r="773" spans="1:27" s="50" customFormat="1" ht="12.75" customHeight="1" x14ac:dyDescent="0.2">
      <c r="A773" s="89">
        <v>1059</v>
      </c>
      <c r="B773" s="963">
        <v>760</v>
      </c>
      <c r="C773" s="898" t="s">
        <v>1677</v>
      </c>
      <c r="D773" s="882" t="s">
        <v>25</v>
      </c>
      <c r="E773" s="898">
        <v>3421</v>
      </c>
      <c r="F773" s="898">
        <v>6322</v>
      </c>
      <c r="G773" s="882" t="s">
        <v>25</v>
      </c>
      <c r="H773" s="928">
        <v>1059</v>
      </c>
      <c r="I773" s="898" t="s">
        <v>717</v>
      </c>
      <c r="J773" s="898">
        <v>316</v>
      </c>
      <c r="K773" s="1043" t="s">
        <v>1807</v>
      </c>
      <c r="L773" s="929" t="s">
        <v>1063</v>
      </c>
      <c r="M773" s="898" t="s">
        <v>1064</v>
      </c>
      <c r="N773" s="930" t="s">
        <v>1808</v>
      </c>
      <c r="O773" s="883" t="s">
        <v>1681</v>
      </c>
      <c r="P773" s="931">
        <v>44926</v>
      </c>
      <c r="Q773" s="917">
        <v>44939</v>
      </c>
      <c r="R773" s="915">
        <v>43500</v>
      </c>
      <c r="S773" s="904">
        <v>43500</v>
      </c>
      <c r="T773" s="904"/>
      <c r="U773" s="904"/>
      <c r="V773" s="904"/>
      <c r="W773" s="1172"/>
      <c r="X773" s="49"/>
      <c r="Y773" s="49"/>
      <c r="Z773" s="49"/>
      <c r="AA773" s="49"/>
    </row>
    <row r="774" spans="1:27" s="50" customFormat="1" ht="12.75" customHeight="1" x14ac:dyDescent="0.2">
      <c r="A774" s="89">
        <v>1059</v>
      </c>
      <c r="B774" s="963">
        <v>761</v>
      </c>
      <c r="C774" s="898" t="s">
        <v>1677</v>
      </c>
      <c r="D774" s="882" t="s">
        <v>25</v>
      </c>
      <c r="E774" s="898">
        <v>3421</v>
      </c>
      <c r="F774" s="898">
        <v>5222</v>
      </c>
      <c r="G774" s="882" t="s">
        <v>25</v>
      </c>
      <c r="H774" s="928">
        <v>1059</v>
      </c>
      <c r="I774" s="898" t="s">
        <v>717</v>
      </c>
      <c r="J774" s="898">
        <v>308</v>
      </c>
      <c r="K774" s="1043" t="s">
        <v>1809</v>
      </c>
      <c r="L774" s="929" t="s">
        <v>1107</v>
      </c>
      <c r="M774" s="898" t="s">
        <v>951</v>
      </c>
      <c r="N774" s="930" t="s">
        <v>1810</v>
      </c>
      <c r="O774" s="883" t="s">
        <v>1681</v>
      </c>
      <c r="P774" s="931">
        <v>44926</v>
      </c>
      <c r="Q774" s="917">
        <v>44939</v>
      </c>
      <c r="R774" s="915">
        <v>55700</v>
      </c>
      <c r="S774" s="904">
        <v>55700</v>
      </c>
      <c r="T774" s="904"/>
      <c r="U774" s="904"/>
      <c r="V774" s="904"/>
      <c r="W774" s="1172"/>
      <c r="X774" s="49"/>
      <c r="Y774" s="49"/>
      <c r="Z774" s="49"/>
      <c r="AA774" s="49"/>
    </row>
    <row r="775" spans="1:27" s="50" customFormat="1" ht="12.75" customHeight="1" x14ac:dyDescent="0.2">
      <c r="A775" s="89">
        <v>1059</v>
      </c>
      <c r="B775" s="963">
        <v>762</v>
      </c>
      <c r="C775" s="898" t="s">
        <v>1677</v>
      </c>
      <c r="D775" s="882" t="s">
        <v>25</v>
      </c>
      <c r="E775" s="898">
        <v>3421</v>
      </c>
      <c r="F775" s="898">
        <v>5222</v>
      </c>
      <c r="G775" s="882" t="s">
        <v>25</v>
      </c>
      <c r="H775" s="928">
        <v>1059</v>
      </c>
      <c r="I775" s="898" t="s">
        <v>832</v>
      </c>
      <c r="J775" s="898">
        <v>316</v>
      </c>
      <c r="K775" s="1043" t="s">
        <v>1811</v>
      </c>
      <c r="L775" s="929" t="s">
        <v>1812</v>
      </c>
      <c r="M775" s="898" t="s">
        <v>1037</v>
      </c>
      <c r="N775" s="930" t="s">
        <v>1813</v>
      </c>
      <c r="O775" s="883" t="s">
        <v>1681</v>
      </c>
      <c r="P775" s="931">
        <v>44926</v>
      </c>
      <c r="Q775" s="917">
        <v>44939</v>
      </c>
      <c r="R775" s="915">
        <v>43000</v>
      </c>
      <c r="S775" s="904">
        <v>43000</v>
      </c>
      <c r="T775" s="904"/>
      <c r="U775" s="904"/>
      <c r="V775" s="904"/>
      <c r="W775" s="1172"/>
      <c r="X775" s="49"/>
      <c r="Y775" s="49"/>
      <c r="Z775" s="49"/>
      <c r="AA775" s="49"/>
    </row>
    <row r="776" spans="1:27" s="50" customFormat="1" ht="12.75" customHeight="1" x14ac:dyDescent="0.2">
      <c r="A776" s="89">
        <v>1059</v>
      </c>
      <c r="B776" s="963">
        <v>763</v>
      </c>
      <c r="C776" s="898" t="s">
        <v>1677</v>
      </c>
      <c r="D776" s="882" t="s">
        <v>25</v>
      </c>
      <c r="E776" s="898">
        <v>3421</v>
      </c>
      <c r="F776" s="898">
        <v>5222</v>
      </c>
      <c r="G776" s="882" t="s">
        <v>25</v>
      </c>
      <c r="H776" s="928">
        <v>1059</v>
      </c>
      <c r="I776" s="898" t="s">
        <v>717</v>
      </c>
      <c r="J776" s="898">
        <v>317</v>
      </c>
      <c r="K776" s="1043" t="s">
        <v>1814</v>
      </c>
      <c r="L776" s="929" t="s">
        <v>1154</v>
      </c>
      <c r="M776" s="898" t="s">
        <v>1049</v>
      </c>
      <c r="N776" s="930" t="s">
        <v>1815</v>
      </c>
      <c r="O776" s="883" t="s">
        <v>1681</v>
      </c>
      <c r="P776" s="931">
        <v>44926</v>
      </c>
      <c r="Q776" s="917">
        <v>44939</v>
      </c>
      <c r="R776" s="915">
        <v>37000</v>
      </c>
      <c r="S776" s="904">
        <v>37000</v>
      </c>
      <c r="T776" s="904"/>
      <c r="U776" s="904"/>
      <c r="V776" s="904"/>
      <c r="W776" s="1172"/>
      <c r="X776" s="49"/>
      <c r="Y776" s="49"/>
      <c r="Z776" s="49"/>
      <c r="AA776" s="49"/>
    </row>
    <row r="777" spans="1:27" s="50" customFormat="1" ht="25.5" x14ac:dyDescent="0.2">
      <c r="A777" s="89">
        <v>1059</v>
      </c>
      <c r="B777" s="963">
        <v>764</v>
      </c>
      <c r="C777" s="898" t="s">
        <v>1677</v>
      </c>
      <c r="D777" s="882" t="s">
        <v>25</v>
      </c>
      <c r="E777" s="898">
        <v>3421</v>
      </c>
      <c r="F777" s="898">
        <v>5222</v>
      </c>
      <c r="G777" s="882" t="s">
        <v>25</v>
      </c>
      <c r="H777" s="928">
        <v>1059</v>
      </c>
      <c r="I777" s="898" t="s">
        <v>832</v>
      </c>
      <c r="J777" s="898">
        <v>321</v>
      </c>
      <c r="K777" s="1043" t="s">
        <v>1816</v>
      </c>
      <c r="L777" s="929" t="s">
        <v>1817</v>
      </c>
      <c r="M777" s="898" t="s">
        <v>1818</v>
      </c>
      <c r="N777" s="930" t="s">
        <v>1819</v>
      </c>
      <c r="O777" s="883" t="s">
        <v>1681</v>
      </c>
      <c r="P777" s="931">
        <v>44926</v>
      </c>
      <c r="Q777" s="917">
        <v>44939</v>
      </c>
      <c r="R777" s="915">
        <v>35000</v>
      </c>
      <c r="S777" s="904">
        <v>35000</v>
      </c>
      <c r="T777" s="904"/>
      <c r="U777" s="904"/>
      <c r="V777" s="904"/>
      <c r="W777" s="1172"/>
      <c r="X777" s="49"/>
      <c r="Y777" s="49"/>
      <c r="Z777" s="49"/>
      <c r="AA777" s="49"/>
    </row>
    <row r="778" spans="1:27" s="50" customFormat="1" ht="12.75" customHeight="1" x14ac:dyDescent="0.2">
      <c r="A778" s="89">
        <v>1059</v>
      </c>
      <c r="B778" s="963">
        <v>765</v>
      </c>
      <c r="C778" s="898" t="s">
        <v>1677</v>
      </c>
      <c r="D778" s="882" t="s">
        <v>25</v>
      </c>
      <c r="E778" s="898">
        <v>3421</v>
      </c>
      <c r="F778" s="898">
        <v>5222</v>
      </c>
      <c r="G778" s="882" t="s">
        <v>25</v>
      </c>
      <c r="H778" s="928">
        <v>1059</v>
      </c>
      <c r="I778" s="898" t="s">
        <v>832</v>
      </c>
      <c r="J778" s="898">
        <v>411</v>
      </c>
      <c r="K778" s="1043" t="s">
        <v>1820</v>
      </c>
      <c r="L778" s="929" t="s">
        <v>1821</v>
      </c>
      <c r="M778" s="898" t="s">
        <v>144</v>
      </c>
      <c r="N778" s="930" t="s">
        <v>1822</v>
      </c>
      <c r="O778" s="883" t="s">
        <v>1681</v>
      </c>
      <c r="P778" s="931">
        <v>44926</v>
      </c>
      <c r="Q778" s="917">
        <v>44939</v>
      </c>
      <c r="R778" s="915">
        <v>97800</v>
      </c>
      <c r="S778" s="904">
        <v>97800</v>
      </c>
      <c r="T778" s="904"/>
      <c r="U778" s="904"/>
      <c r="V778" s="904"/>
      <c r="W778" s="1172"/>
      <c r="X778" s="49"/>
      <c r="Y778" s="49"/>
      <c r="Z778" s="49"/>
      <c r="AA778" s="49"/>
    </row>
    <row r="779" spans="1:27" s="50" customFormat="1" ht="12.75" customHeight="1" x14ac:dyDescent="0.2">
      <c r="A779" s="89">
        <v>1059</v>
      </c>
      <c r="B779" s="963">
        <v>766</v>
      </c>
      <c r="C779" s="898" t="s">
        <v>1677</v>
      </c>
      <c r="D779" s="882" t="s">
        <v>25</v>
      </c>
      <c r="E779" s="898">
        <v>3421</v>
      </c>
      <c r="F779" s="898">
        <v>6322</v>
      </c>
      <c r="G779" s="882" t="s">
        <v>25</v>
      </c>
      <c r="H779" s="928">
        <v>1059</v>
      </c>
      <c r="I779" s="898" t="s">
        <v>832</v>
      </c>
      <c r="J779" s="898">
        <v>404</v>
      </c>
      <c r="K779" s="1043" t="s">
        <v>1823</v>
      </c>
      <c r="L779" s="929" t="s">
        <v>1824</v>
      </c>
      <c r="M779" s="898" t="s">
        <v>74</v>
      </c>
      <c r="N779" s="930" t="s">
        <v>1825</v>
      </c>
      <c r="O779" s="883" t="s">
        <v>1681</v>
      </c>
      <c r="P779" s="931">
        <v>44926</v>
      </c>
      <c r="Q779" s="917">
        <v>44939</v>
      </c>
      <c r="R779" s="915">
        <v>63000</v>
      </c>
      <c r="S779" s="904">
        <v>63000</v>
      </c>
      <c r="T779" s="904"/>
      <c r="U779" s="904"/>
      <c r="V779" s="904"/>
      <c r="W779" s="1172"/>
      <c r="X779" s="49"/>
      <c r="Y779" s="49"/>
      <c r="Z779" s="49"/>
      <c r="AA779" s="49"/>
    </row>
    <row r="780" spans="1:27" s="50" customFormat="1" ht="12.75" customHeight="1" x14ac:dyDescent="0.2">
      <c r="A780" s="89">
        <v>1059</v>
      </c>
      <c r="B780" s="963">
        <v>767</v>
      </c>
      <c r="C780" s="898" t="s">
        <v>1677</v>
      </c>
      <c r="D780" s="882" t="s">
        <v>25</v>
      </c>
      <c r="E780" s="898">
        <v>3421</v>
      </c>
      <c r="F780" s="898">
        <v>5222</v>
      </c>
      <c r="G780" s="882" t="s">
        <v>25</v>
      </c>
      <c r="H780" s="928">
        <v>1059</v>
      </c>
      <c r="I780" s="898" t="s">
        <v>717</v>
      </c>
      <c r="J780" s="898">
        <v>404</v>
      </c>
      <c r="K780" s="1043" t="s">
        <v>1826</v>
      </c>
      <c r="L780" s="929" t="s">
        <v>1827</v>
      </c>
      <c r="M780" s="898" t="s">
        <v>74</v>
      </c>
      <c r="N780" s="930" t="s">
        <v>1828</v>
      </c>
      <c r="O780" s="883" t="s">
        <v>1681</v>
      </c>
      <c r="P780" s="931">
        <v>44926</v>
      </c>
      <c r="Q780" s="917">
        <v>44939</v>
      </c>
      <c r="R780" s="915">
        <v>66500</v>
      </c>
      <c r="S780" s="904">
        <v>63300</v>
      </c>
      <c r="T780" s="904">
        <v>3200</v>
      </c>
      <c r="U780" s="904"/>
      <c r="V780" s="904">
        <v>3200</v>
      </c>
      <c r="W780" s="1172"/>
      <c r="X780" s="49"/>
      <c r="Y780" s="49"/>
      <c r="Z780" s="49"/>
      <c r="AA780" s="49"/>
    </row>
    <row r="781" spans="1:27" s="50" customFormat="1" ht="12.75" customHeight="1" x14ac:dyDescent="0.2">
      <c r="A781" s="89">
        <v>1059</v>
      </c>
      <c r="B781" s="963">
        <v>768</v>
      </c>
      <c r="C781" s="898" t="s">
        <v>1677</v>
      </c>
      <c r="D781" s="882" t="s">
        <v>25</v>
      </c>
      <c r="E781" s="898">
        <v>3421</v>
      </c>
      <c r="F781" s="898">
        <v>6322</v>
      </c>
      <c r="G781" s="882" t="s">
        <v>25</v>
      </c>
      <c r="H781" s="928">
        <v>1059</v>
      </c>
      <c r="I781" s="898" t="s">
        <v>832</v>
      </c>
      <c r="J781" s="898">
        <v>506</v>
      </c>
      <c r="K781" s="1043" t="s">
        <v>1829</v>
      </c>
      <c r="L781" s="929" t="s">
        <v>1830</v>
      </c>
      <c r="M781" s="898" t="s">
        <v>1831</v>
      </c>
      <c r="N781" s="930" t="s">
        <v>1832</v>
      </c>
      <c r="O781" s="883" t="s">
        <v>1681</v>
      </c>
      <c r="P781" s="931">
        <v>44926</v>
      </c>
      <c r="Q781" s="917">
        <v>44939</v>
      </c>
      <c r="R781" s="915">
        <v>130000</v>
      </c>
      <c r="S781" s="904">
        <v>39748</v>
      </c>
      <c r="T781" s="904">
        <v>90252</v>
      </c>
      <c r="U781" s="904">
        <v>90252</v>
      </c>
      <c r="V781" s="904"/>
      <c r="W781" s="1172"/>
      <c r="X781" s="49"/>
      <c r="Y781" s="49"/>
      <c r="Z781" s="49"/>
      <c r="AA781" s="49"/>
    </row>
    <row r="782" spans="1:27" s="50" customFormat="1" ht="12.75" customHeight="1" x14ac:dyDescent="0.2">
      <c r="A782" s="89">
        <v>1059</v>
      </c>
      <c r="B782" s="963">
        <v>769</v>
      </c>
      <c r="C782" s="898" t="s">
        <v>1677</v>
      </c>
      <c r="D782" s="882" t="s">
        <v>25</v>
      </c>
      <c r="E782" s="898">
        <v>3421</v>
      </c>
      <c r="F782" s="898">
        <v>5222</v>
      </c>
      <c r="G782" s="882" t="s">
        <v>25</v>
      </c>
      <c r="H782" s="928">
        <v>1059</v>
      </c>
      <c r="I782" s="898" t="s">
        <v>717</v>
      </c>
      <c r="J782" s="898">
        <v>510</v>
      </c>
      <c r="K782" s="1043" t="s">
        <v>1833</v>
      </c>
      <c r="L782" s="929" t="s">
        <v>1834</v>
      </c>
      <c r="M782" s="898" t="s">
        <v>1835</v>
      </c>
      <c r="N782" s="930" t="s">
        <v>1836</v>
      </c>
      <c r="O782" s="883" t="s">
        <v>1681</v>
      </c>
      <c r="P782" s="931">
        <v>44926</v>
      </c>
      <c r="Q782" s="917">
        <v>44939</v>
      </c>
      <c r="R782" s="915">
        <v>75000</v>
      </c>
      <c r="S782" s="904">
        <v>75000</v>
      </c>
      <c r="T782" s="904"/>
      <c r="U782" s="904"/>
      <c r="V782" s="904"/>
      <c r="W782" s="1172"/>
      <c r="X782" s="49"/>
      <c r="Y782" s="49"/>
      <c r="Z782" s="49"/>
      <c r="AA782" s="49"/>
    </row>
    <row r="783" spans="1:27" s="50" customFormat="1" ht="25.5" x14ac:dyDescent="0.2">
      <c r="A783" s="89">
        <v>1059</v>
      </c>
      <c r="B783" s="963">
        <v>770</v>
      </c>
      <c r="C783" s="898" t="s">
        <v>1677</v>
      </c>
      <c r="D783" s="882" t="s">
        <v>25</v>
      </c>
      <c r="E783" s="898">
        <v>3421</v>
      </c>
      <c r="F783" s="898">
        <v>5222</v>
      </c>
      <c r="G783" s="882" t="s">
        <v>25</v>
      </c>
      <c r="H783" s="928">
        <v>1059</v>
      </c>
      <c r="I783" s="898" t="s">
        <v>832</v>
      </c>
      <c r="J783" s="898">
        <v>518</v>
      </c>
      <c r="K783" s="1043" t="s">
        <v>1837</v>
      </c>
      <c r="L783" s="929" t="s">
        <v>1838</v>
      </c>
      <c r="M783" s="898" t="s">
        <v>89</v>
      </c>
      <c r="N783" s="930" t="s">
        <v>1839</v>
      </c>
      <c r="O783" s="883" t="s">
        <v>1681</v>
      </c>
      <c r="P783" s="931">
        <v>44926</v>
      </c>
      <c r="Q783" s="917">
        <v>44939</v>
      </c>
      <c r="R783" s="915">
        <v>68600</v>
      </c>
      <c r="S783" s="904">
        <v>68600</v>
      </c>
      <c r="T783" s="904"/>
      <c r="U783" s="904"/>
      <c r="V783" s="904"/>
      <c r="W783" s="1172"/>
      <c r="X783" s="49"/>
      <c r="Y783" s="49"/>
      <c r="Z783" s="49"/>
      <c r="AA783" s="49"/>
    </row>
    <row r="784" spans="1:27" s="50" customFormat="1" ht="12.75" customHeight="1" x14ac:dyDescent="0.2">
      <c r="A784" s="89">
        <v>1059</v>
      </c>
      <c r="B784" s="963">
        <v>771</v>
      </c>
      <c r="C784" s="898" t="s">
        <v>1677</v>
      </c>
      <c r="D784" s="882" t="s">
        <v>25</v>
      </c>
      <c r="E784" s="898">
        <v>3421</v>
      </c>
      <c r="F784" s="898">
        <v>5222</v>
      </c>
      <c r="G784" s="882" t="s">
        <v>25</v>
      </c>
      <c r="H784" s="928">
        <v>1059</v>
      </c>
      <c r="I784" s="898" t="s">
        <v>832</v>
      </c>
      <c r="J784" s="898">
        <v>510</v>
      </c>
      <c r="K784" s="1043" t="s">
        <v>1840</v>
      </c>
      <c r="L784" s="929" t="s">
        <v>1841</v>
      </c>
      <c r="M784" s="898" t="s">
        <v>248</v>
      </c>
      <c r="N784" s="930" t="s">
        <v>1842</v>
      </c>
      <c r="O784" s="883" t="s">
        <v>1681</v>
      </c>
      <c r="P784" s="931">
        <v>44926</v>
      </c>
      <c r="Q784" s="917">
        <v>44939</v>
      </c>
      <c r="R784" s="915">
        <v>44500</v>
      </c>
      <c r="S784" s="904">
        <v>44500</v>
      </c>
      <c r="T784" s="904"/>
      <c r="U784" s="904"/>
      <c r="V784" s="904"/>
      <c r="W784" s="1172"/>
      <c r="X784" s="49"/>
      <c r="Y784" s="49"/>
      <c r="Z784" s="49"/>
      <c r="AA784" s="49"/>
    </row>
    <row r="785" spans="1:27" s="50" customFormat="1" ht="25.5" x14ac:dyDescent="0.2">
      <c r="A785" s="89">
        <v>1059</v>
      </c>
      <c r="B785" s="963">
        <v>772</v>
      </c>
      <c r="C785" s="898" t="s">
        <v>1677</v>
      </c>
      <c r="D785" s="882" t="s">
        <v>25</v>
      </c>
      <c r="E785" s="898">
        <v>3421</v>
      </c>
      <c r="F785" s="898">
        <v>6322</v>
      </c>
      <c r="G785" s="882" t="s">
        <v>25</v>
      </c>
      <c r="H785" s="928">
        <v>1059</v>
      </c>
      <c r="I785" s="898" t="s">
        <v>832</v>
      </c>
      <c r="J785" s="898">
        <v>506</v>
      </c>
      <c r="K785" s="1043" t="s">
        <v>1843</v>
      </c>
      <c r="L785" s="929" t="s">
        <v>1844</v>
      </c>
      <c r="M785" s="898" t="s">
        <v>913</v>
      </c>
      <c r="N785" s="930" t="s">
        <v>1845</v>
      </c>
      <c r="O785" s="883" t="s">
        <v>1681</v>
      </c>
      <c r="P785" s="931">
        <v>44926</v>
      </c>
      <c r="Q785" s="917">
        <v>44939</v>
      </c>
      <c r="R785" s="915">
        <v>23000</v>
      </c>
      <c r="S785" s="904">
        <v>23000</v>
      </c>
      <c r="T785" s="904"/>
      <c r="U785" s="904"/>
      <c r="V785" s="904"/>
      <c r="W785" s="1172"/>
      <c r="X785" s="49"/>
      <c r="Y785" s="49"/>
      <c r="Z785" s="49"/>
      <c r="AA785" s="49"/>
    </row>
    <row r="786" spans="1:27" s="50" customFormat="1" ht="12.75" customHeight="1" x14ac:dyDescent="0.2">
      <c r="A786" s="89">
        <v>1059</v>
      </c>
      <c r="B786" s="963">
        <v>773</v>
      </c>
      <c r="C786" s="898" t="s">
        <v>1677</v>
      </c>
      <c r="D786" s="882" t="s">
        <v>25</v>
      </c>
      <c r="E786" s="898">
        <v>3421</v>
      </c>
      <c r="F786" s="898">
        <v>5222</v>
      </c>
      <c r="G786" s="882" t="s">
        <v>25</v>
      </c>
      <c r="H786" s="928">
        <v>1059</v>
      </c>
      <c r="I786" s="898" t="s">
        <v>832</v>
      </c>
      <c r="J786" s="898">
        <v>518</v>
      </c>
      <c r="K786" s="1043" t="s">
        <v>1846</v>
      </c>
      <c r="L786" s="929" t="s">
        <v>1847</v>
      </c>
      <c r="M786" s="898" t="s">
        <v>1266</v>
      </c>
      <c r="N786" s="930" t="s">
        <v>1848</v>
      </c>
      <c r="O786" s="883" t="s">
        <v>1681</v>
      </c>
      <c r="P786" s="931">
        <v>44926</v>
      </c>
      <c r="Q786" s="917">
        <v>44939</v>
      </c>
      <c r="R786" s="915">
        <v>40000</v>
      </c>
      <c r="S786" s="904">
        <v>40000</v>
      </c>
      <c r="T786" s="904"/>
      <c r="U786" s="904"/>
      <c r="V786" s="904"/>
      <c r="W786" s="1172"/>
      <c r="X786" s="49"/>
      <c r="Y786" s="49"/>
      <c r="Z786" s="49"/>
      <c r="AA786" s="49"/>
    </row>
    <row r="787" spans="1:27" s="50" customFormat="1" ht="12.75" customHeight="1" x14ac:dyDescent="0.2">
      <c r="A787" s="89">
        <v>1059</v>
      </c>
      <c r="B787" s="963">
        <v>774</v>
      </c>
      <c r="C787" s="898" t="s">
        <v>1677</v>
      </c>
      <c r="D787" s="882" t="s">
        <v>25</v>
      </c>
      <c r="E787" s="898">
        <v>3421</v>
      </c>
      <c r="F787" s="898">
        <v>5222</v>
      </c>
      <c r="G787" s="882" t="s">
        <v>25</v>
      </c>
      <c r="H787" s="928">
        <v>1059</v>
      </c>
      <c r="I787" s="898" t="s">
        <v>832</v>
      </c>
      <c r="J787" s="898">
        <v>510</v>
      </c>
      <c r="K787" s="1043" t="s">
        <v>1849</v>
      </c>
      <c r="L787" s="929" t="s">
        <v>1850</v>
      </c>
      <c r="M787" s="898" t="s">
        <v>248</v>
      </c>
      <c r="N787" s="930" t="s">
        <v>1851</v>
      </c>
      <c r="O787" s="883" t="s">
        <v>1681</v>
      </c>
      <c r="P787" s="931">
        <v>44926</v>
      </c>
      <c r="Q787" s="917">
        <v>44939</v>
      </c>
      <c r="R787" s="915">
        <v>53100</v>
      </c>
      <c r="S787" s="904">
        <v>53100</v>
      </c>
      <c r="T787" s="904"/>
      <c r="U787" s="904"/>
      <c r="V787" s="904"/>
      <c r="W787" s="1172"/>
      <c r="X787" s="49"/>
      <c r="Y787" s="49"/>
      <c r="Z787" s="49"/>
      <c r="AA787" s="49"/>
    </row>
    <row r="788" spans="1:27" s="50" customFormat="1" ht="12.75" customHeight="1" x14ac:dyDescent="0.2">
      <c r="A788" s="89">
        <v>1059</v>
      </c>
      <c r="B788" s="963">
        <v>775</v>
      </c>
      <c r="C788" s="898" t="s">
        <v>1677</v>
      </c>
      <c r="D788" s="882" t="s">
        <v>25</v>
      </c>
      <c r="E788" s="898">
        <v>3421</v>
      </c>
      <c r="F788" s="898">
        <v>5222</v>
      </c>
      <c r="G788" s="882" t="s">
        <v>25</v>
      </c>
      <c r="H788" s="928">
        <v>1059</v>
      </c>
      <c r="I788" s="898" t="s">
        <v>832</v>
      </c>
      <c r="J788" s="898">
        <v>506</v>
      </c>
      <c r="K788" s="1043" t="s">
        <v>1852</v>
      </c>
      <c r="L788" s="929" t="s">
        <v>1853</v>
      </c>
      <c r="M788" s="898" t="s">
        <v>1854</v>
      </c>
      <c r="N788" s="930" t="s">
        <v>1855</v>
      </c>
      <c r="O788" s="883" t="s">
        <v>1681</v>
      </c>
      <c r="P788" s="931">
        <v>44926</v>
      </c>
      <c r="Q788" s="917">
        <v>44939</v>
      </c>
      <c r="R788" s="915">
        <v>75000</v>
      </c>
      <c r="S788" s="904">
        <v>75000</v>
      </c>
      <c r="T788" s="904"/>
      <c r="U788" s="904"/>
      <c r="V788" s="904"/>
      <c r="W788" s="1172"/>
      <c r="X788" s="49"/>
      <c r="Y788" s="49"/>
      <c r="Z788" s="49"/>
      <c r="AA788" s="49"/>
    </row>
    <row r="789" spans="1:27" s="50" customFormat="1" ht="12.75" customHeight="1" x14ac:dyDescent="0.2">
      <c r="A789" s="89">
        <v>1059</v>
      </c>
      <c r="B789" s="963">
        <v>776</v>
      </c>
      <c r="C789" s="898" t="s">
        <v>1677</v>
      </c>
      <c r="D789" s="882" t="s">
        <v>25</v>
      </c>
      <c r="E789" s="898">
        <v>3421</v>
      </c>
      <c r="F789" s="898">
        <v>5222</v>
      </c>
      <c r="G789" s="882" t="s">
        <v>25</v>
      </c>
      <c r="H789" s="928">
        <v>1059</v>
      </c>
      <c r="I789" s="898" t="s">
        <v>717</v>
      </c>
      <c r="J789" s="898">
        <v>506</v>
      </c>
      <c r="K789" s="1043" t="s">
        <v>1856</v>
      </c>
      <c r="L789" s="929" t="s">
        <v>1857</v>
      </c>
      <c r="M789" s="898" t="s">
        <v>163</v>
      </c>
      <c r="N789" s="930" t="s">
        <v>1858</v>
      </c>
      <c r="O789" s="883" t="s">
        <v>1681</v>
      </c>
      <c r="P789" s="931">
        <v>44926</v>
      </c>
      <c r="Q789" s="917">
        <v>44939</v>
      </c>
      <c r="R789" s="915">
        <v>75000</v>
      </c>
      <c r="S789" s="904">
        <v>75000</v>
      </c>
      <c r="T789" s="904"/>
      <c r="U789" s="904"/>
      <c r="V789" s="904"/>
      <c r="W789" s="1172"/>
      <c r="X789" s="49"/>
      <c r="Y789" s="49"/>
      <c r="Z789" s="49"/>
      <c r="AA789" s="49"/>
    </row>
    <row r="790" spans="1:27" s="50" customFormat="1" ht="12.75" customHeight="1" x14ac:dyDescent="0.2">
      <c r="A790" s="89">
        <v>1059</v>
      </c>
      <c r="B790" s="963">
        <v>777</v>
      </c>
      <c r="C790" s="898" t="s">
        <v>1677</v>
      </c>
      <c r="D790" s="882" t="s">
        <v>25</v>
      </c>
      <c r="E790" s="898">
        <v>3421</v>
      </c>
      <c r="F790" s="898">
        <v>5222</v>
      </c>
      <c r="G790" s="882" t="s">
        <v>25</v>
      </c>
      <c r="H790" s="928">
        <v>1059</v>
      </c>
      <c r="I790" s="898" t="s">
        <v>832</v>
      </c>
      <c r="J790" s="898">
        <v>619</v>
      </c>
      <c r="K790" s="1043" t="s">
        <v>1859</v>
      </c>
      <c r="L790" s="929" t="s">
        <v>1860</v>
      </c>
      <c r="M790" s="898" t="s">
        <v>384</v>
      </c>
      <c r="N790" s="930" t="s">
        <v>1861</v>
      </c>
      <c r="O790" s="883" t="s">
        <v>1681</v>
      </c>
      <c r="P790" s="931">
        <v>44926</v>
      </c>
      <c r="Q790" s="917">
        <v>44939</v>
      </c>
      <c r="R790" s="915">
        <v>60000</v>
      </c>
      <c r="S790" s="904">
        <v>60000</v>
      </c>
      <c r="T790" s="904"/>
      <c r="U790" s="904"/>
      <c r="V790" s="904"/>
      <c r="W790" s="1172"/>
      <c r="X790" s="49"/>
      <c r="Y790" s="49"/>
      <c r="Z790" s="49"/>
      <c r="AA790" s="49"/>
    </row>
    <row r="791" spans="1:27" s="50" customFormat="1" ht="25.5" x14ac:dyDescent="0.2">
      <c r="A791" s="89">
        <v>1059</v>
      </c>
      <c r="B791" s="963">
        <v>778</v>
      </c>
      <c r="C791" s="898" t="s">
        <v>1677</v>
      </c>
      <c r="D791" s="882" t="s">
        <v>25</v>
      </c>
      <c r="E791" s="898">
        <v>3421</v>
      </c>
      <c r="F791" s="898">
        <v>5222</v>
      </c>
      <c r="G791" s="882" t="s">
        <v>25</v>
      </c>
      <c r="H791" s="928">
        <v>1059</v>
      </c>
      <c r="I791" s="898" t="s">
        <v>832</v>
      </c>
      <c r="J791" s="898">
        <v>615</v>
      </c>
      <c r="K791" s="1043" t="s">
        <v>1862</v>
      </c>
      <c r="L791" s="929" t="s">
        <v>1863</v>
      </c>
      <c r="M791" s="898" t="s">
        <v>1224</v>
      </c>
      <c r="N791" s="930" t="s">
        <v>1864</v>
      </c>
      <c r="O791" s="883" t="s">
        <v>1681</v>
      </c>
      <c r="P791" s="931">
        <v>44926</v>
      </c>
      <c r="Q791" s="917">
        <v>44939</v>
      </c>
      <c r="R791" s="915">
        <v>20000</v>
      </c>
      <c r="S791" s="904">
        <v>20000</v>
      </c>
      <c r="T791" s="904"/>
      <c r="U791" s="904"/>
      <c r="V791" s="904"/>
      <c r="W791" s="1172"/>
      <c r="X791" s="49"/>
      <c r="Y791" s="49"/>
      <c r="Z791" s="49"/>
      <c r="AA791" s="49"/>
    </row>
    <row r="792" spans="1:27" s="50" customFormat="1" ht="28.5" customHeight="1" x14ac:dyDescent="0.2">
      <c r="A792" s="89">
        <v>1059</v>
      </c>
      <c r="B792" s="963">
        <v>779</v>
      </c>
      <c r="C792" s="898" t="s">
        <v>1677</v>
      </c>
      <c r="D792" s="882" t="s">
        <v>25</v>
      </c>
      <c r="E792" s="898">
        <v>3421</v>
      </c>
      <c r="F792" s="898">
        <v>5222</v>
      </c>
      <c r="G792" s="882" t="s">
        <v>25</v>
      </c>
      <c r="H792" s="928">
        <v>1059</v>
      </c>
      <c r="I792" s="898" t="s">
        <v>832</v>
      </c>
      <c r="J792" s="898">
        <v>619</v>
      </c>
      <c r="K792" s="1043" t="s">
        <v>1865</v>
      </c>
      <c r="L792" s="929" t="s">
        <v>1866</v>
      </c>
      <c r="M792" s="898" t="s">
        <v>1867</v>
      </c>
      <c r="N792" s="930" t="s">
        <v>1868</v>
      </c>
      <c r="O792" s="883" t="s">
        <v>1681</v>
      </c>
      <c r="P792" s="931">
        <v>44926</v>
      </c>
      <c r="Q792" s="917">
        <v>44939</v>
      </c>
      <c r="R792" s="915">
        <v>26100</v>
      </c>
      <c r="S792" s="904">
        <v>26100</v>
      </c>
      <c r="T792" s="904"/>
      <c r="U792" s="904"/>
      <c r="V792" s="904"/>
      <c r="W792" s="1172"/>
      <c r="X792" s="49"/>
      <c r="Y792" s="49"/>
      <c r="Z792" s="49"/>
      <c r="AA792" s="49"/>
    </row>
    <row r="793" spans="1:27" s="50" customFormat="1" ht="12.75" customHeight="1" x14ac:dyDescent="0.2">
      <c r="A793" s="89">
        <v>1059</v>
      </c>
      <c r="B793" s="963">
        <v>780</v>
      </c>
      <c r="C793" s="898" t="s">
        <v>1677</v>
      </c>
      <c r="D793" s="882" t="s">
        <v>25</v>
      </c>
      <c r="E793" s="898">
        <v>3421</v>
      </c>
      <c r="F793" s="898">
        <v>5222</v>
      </c>
      <c r="G793" s="882" t="s">
        <v>25</v>
      </c>
      <c r="H793" s="928">
        <v>1059</v>
      </c>
      <c r="I793" s="898" t="s">
        <v>832</v>
      </c>
      <c r="J793" s="898">
        <v>619</v>
      </c>
      <c r="K793" s="1043" t="s">
        <v>1869</v>
      </c>
      <c r="L793" s="929" t="s">
        <v>1870</v>
      </c>
      <c r="M793" s="898" t="s">
        <v>1871</v>
      </c>
      <c r="N793" s="930" t="s">
        <v>1872</v>
      </c>
      <c r="O793" s="883" t="s">
        <v>1681</v>
      </c>
      <c r="P793" s="931">
        <v>44926</v>
      </c>
      <c r="Q793" s="917">
        <v>44939</v>
      </c>
      <c r="R793" s="915">
        <v>50000</v>
      </c>
      <c r="S793" s="904">
        <v>50000</v>
      </c>
      <c r="T793" s="904"/>
      <c r="U793" s="904"/>
      <c r="V793" s="904"/>
      <c r="W793" s="1172"/>
      <c r="X793" s="49"/>
      <c r="Y793" s="49"/>
      <c r="Z793" s="49"/>
      <c r="AA793" s="49"/>
    </row>
    <row r="794" spans="1:27" s="50" customFormat="1" ht="25.5" x14ac:dyDescent="0.2">
      <c r="A794" s="89">
        <v>1059</v>
      </c>
      <c r="B794" s="963">
        <v>781</v>
      </c>
      <c r="C794" s="898" t="s">
        <v>1677</v>
      </c>
      <c r="D794" s="882" t="s">
        <v>25</v>
      </c>
      <c r="E794" s="898">
        <v>3421</v>
      </c>
      <c r="F794" s="898">
        <v>5222</v>
      </c>
      <c r="G794" s="882" t="s">
        <v>25</v>
      </c>
      <c r="H794" s="928">
        <v>1059</v>
      </c>
      <c r="I794" s="898" t="s">
        <v>832</v>
      </c>
      <c r="J794" s="898">
        <v>720</v>
      </c>
      <c r="K794" s="1043" t="s">
        <v>1873</v>
      </c>
      <c r="L794" s="929" t="s">
        <v>1874</v>
      </c>
      <c r="M794" s="898" t="s">
        <v>1875</v>
      </c>
      <c r="N794" s="930" t="s">
        <v>1876</v>
      </c>
      <c r="O794" s="883" t="s">
        <v>1681</v>
      </c>
      <c r="P794" s="931">
        <v>44926</v>
      </c>
      <c r="Q794" s="917">
        <v>44939</v>
      </c>
      <c r="R794" s="915">
        <v>20000</v>
      </c>
      <c r="S794" s="904">
        <v>19774.439999999999</v>
      </c>
      <c r="T794" s="904">
        <v>225.56</v>
      </c>
      <c r="U794" s="904"/>
      <c r="V794" s="904">
        <v>225.56</v>
      </c>
      <c r="W794" s="1172"/>
      <c r="X794" s="49"/>
      <c r="Y794" s="49"/>
      <c r="Z794" s="49"/>
      <c r="AA794" s="49"/>
    </row>
    <row r="795" spans="1:27" s="50" customFormat="1" ht="12.75" customHeight="1" x14ac:dyDescent="0.2">
      <c r="A795" s="89">
        <v>1059</v>
      </c>
      <c r="B795" s="963">
        <v>782</v>
      </c>
      <c r="C795" s="898" t="s">
        <v>1677</v>
      </c>
      <c r="D795" s="882" t="s">
        <v>25</v>
      </c>
      <c r="E795" s="898">
        <v>3421</v>
      </c>
      <c r="F795" s="898">
        <v>6322</v>
      </c>
      <c r="G795" s="882" t="s">
        <v>25</v>
      </c>
      <c r="H795" s="928">
        <v>1059</v>
      </c>
      <c r="I795" s="898" t="s">
        <v>717</v>
      </c>
      <c r="J795" s="898">
        <v>720</v>
      </c>
      <c r="K795" s="1043" t="s">
        <v>1877</v>
      </c>
      <c r="L795" s="929" t="s">
        <v>1878</v>
      </c>
      <c r="M795" s="898" t="s">
        <v>157</v>
      </c>
      <c r="N795" s="930" t="s">
        <v>1879</v>
      </c>
      <c r="O795" s="883" t="s">
        <v>1681</v>
      </c>
      <c r="P795" s="931">
        <v>44926</v>
      </c>
      <c r="Q795" s="917">
        <v>44939</v>
      </c>
      <c r="R795" s="915">
        <v>130000</v>
      </c>
      <c r="S795" s="904">
        <v>130000</v>
      </c>
      <c r="T795" s="904"/>
      <c r="U795" s="904"/>
      <c r="V795" s="904"/>
      <c r="W795" s="1172"/>
      <c r="X795" s="49"/>
      <c r="Y795" s="49"/>
      <c r="Z795" s="49"/>
      <c r="AA795" s="49"/>
    </row>
    <row r="796" spans="1:27" s="50" customFormat="1" ht="12.75" customHeight="1" x14ac:dyDescent="0.2">
      <c r="A796" s="89">
        <v>0</v>
      </c>
      <c r="B796" s="963">
        <v>783</v>
      </c>
      <c r="C796" s="898" t="s">
        <v>1677</v>
      </c>
      <c r="D796" s="882" t="s">
        <v>25</v>
      </c>
      <c r="E796" s="898">
        <v>3419</v>
      </c>
      <c r="F796" s="898">
        <v>5222</v>
      </c>
      <c r="G796" s="882" t="s">
        <v>25</v>
      </c>
      <c r="H796" s="928">
        <v>1641</v>
      </c>
      <c r="I796" s="898" t="s">
        <v>717</v>
      </c>
      <c r="J796" s="898">
        <v>203</v>
      </c>
      <c r="K796" s="1043">
        <v>3641848</v>
      </c>
      <c r="L796" s="929" t="s">
        <v>1880</v>
      </c>
      <c r="M796" s="898" t="s">
        <v>28</v>
      </c>
      <c r="N796" s="930" t="s">
        <v>1881</v>
      </c>
      <c r="O796" s="883" t="s">
        <v>652</v>
      </c>
      <c r="P796" s="931">
        <v>44926</v>
      </c>
      <c r="Q796" s="917">
        <v>44957</v>
      </c>
      <c r="R796" s="915">
        <v>40000</v>
      </c>
      <c r="S796" s="915">
        <v>40000</v>
      </c>
      <c r="T796" s="918"/>
      <c r="U796" s="918"/>
      <c r="V796" s="918"/>
      <c r="W796" s="981"/>
      <c r="X796" s="49"/>
      <c r="Y796" s="49"/>
      <c r="Z796" s="49"/>
      <c r="AA796" s="49"/>
    </row>
    <row r="797" spans="1:27" s="50" customFormat="1" ht="12.75" customHeight="1" x14ac:dyDescent="0.2">
      <c r="A797" s="89">
        <v>0</v>
      </c>
      <c r="B797" s="963">
        <v>784</v>
      </c>
      <c r="C797" s="898" t="s">
        <v>1677</v>
      </c>
      <c r="D797" s="882" t="s">
        <v>25</v>
      </c>
      <c r="E797" s="898">
        <v>3419</v>
      </c>
      <c r="F797" s="898">
        <v>5222</v>
      </c>
      <c r="G797" s="882" t="s">
        <v>25</v>
      </c>
      <c r="H797" s="928">
        <v>1641</v>
      </c>
      <c r="I797" s="898" t="s">
        <v>717</v>
      </c>
      <c r="J797" s="898">
        <v>203</v>
      </c>
      <c r="K797" s="1043">
        <v>65351550</v>
      </c>
      <c r="L797" s="929" t="s">
        <v>1882</v>
      </c>
      <c r="M797" s="898" t="s">
        <v>28</v>
      </c>
      <c r="N797" s="930" t="s">
        <v>1883</v>
      </c>
      <c r="O797" s="883" t="s">
        <v>652</v>
      </c>
      <c r="P797" s="931">
        <v>44926</v>
      </c>
      <c r="Q797" s="917">
        <v>44957</v>
      </c>
      <c r="R797" s="915">
        <v>25000</v>
      </c>
      <c r="S797" s="915">
        <v>25000</v>
      </c>
      <c r="T797" s="918"/>
      <c r="U797" s="918"/>
      <c r="V797" s="918"/>
      <c r="W797" s="981"/>
      <c r="X797" s="49"/>
      <c r="Y797" s="49"/>
      <c r="Z797" s="49"/>
      <c r="AA797" s="49"/>
    </row>
    <row r="798" spans="1:27" s="50" customFormat="1" ht="25.5" x14ac:dyDescent="0.2">
      <c r="A798" s="89">
        <v>0</v>
      </c>
      <c r="B798" s="963">
        <v>785</v>
      </c>
      <c r="C798" s="898" t="s">
        <v>1677</v>
      </c>
      <c r="D798" s="882" t="s">
        <v>25</v>
      </c>
      <c r="E798" s="898">
        <v>3421</v>
      </c>
      <c r="F798" s="898">
        <v>5222</v>
      </c>
      <c r="G798" s="882" t="s">
        <v>25</v>
      </c>
      <c r="H798" s="928">
        <v>1496</v>
      </c>
      <c r="I798" s="898" t="s">
        <v>1083</v>
      </c>
      <c r="J798" s="898">
        <v>203</v>
      </c>
      <c r="K798" s="1043">
        <v>62159143</v>
      </c>
      <c r="L798" s="929" t="s">
        <v>6720</v>
      </c>
      <c r="M798" s="898" t="s">
        <v>28</v>
      </c>
      <c r="N798" s="930" t="s">
        <v>1884</v>
      </c>
      <c r="O798" s="883" t="s">
        <v>652</v>
      </c>
      <c r="P798" s="931">
        <v>44926</v>
      </c>
      <c r="Q798" s="917">
        <v>44942</v>
      </c>
      <c r="R798" s="915">
        <v>150000</v>
      </c>
      <c r="S798" s="904">
        <v>124864</v>
      </c>
      <c r="T798" s="904">
        <v>25136</v>
      </c>
      <c r="U798" s="904"/>
      <c r="V798" s="904">
        <v>25136</v>
      </c>
      <c r="W798" s="981"/>
      <c r="X798" s="49"/>
      <c r="Y798" s="49"/>
      <c r="Z798" s="49"/>
      <c r="AA798" s="49"/>
    </row>
    <row r="799" spans="1:27" s="50" customFormat="1" ht="12.75" customHeight="1" x14ac:dyDescent="0.2">
      <c r="A799" s="89">
        <v>0</v>
      </c>
      <c r="B799" s="963">
        <v>786</v>
      </c>
      <c r="C799" s="898">
        <v>20</v>
      </c>
      <c r="D799" s="882" t="s">
        <v>25</v>
      </c>
      <c r="E799" s="898">
        <v>4339</v>
      </c>
      <c r="F799" s="898">
        <v>5222</v>
      </c>
      <c r="G799" s="882" t="s">
        <v>25</v>
      </c>
      <c r="H799" s="928">
        <v>1774</v>
      </c>
      <c r="I799" s="898" t="s">
        <v>717</v>
      </c>
      <c r="J799" s="898">
        <v>999</v>
      </c>
      <c r="K799" s="1043" t="s">
        <v>1885</v>
      </c>
      <c r="L799" s="929" t="s">
        <v>1886</v>
      </c>
      <c r="M799" s="882" t="s">
        <v>32</v>
      </c>
      <c r="N799" s="930" t="s">
        <v>1887</v>
      </c>
      <c r="O799" s="883" t="s">
        <v>652</v>
      </c>
      <c r="P799" s="931">
        <v>44895</v>
      </c>
      <c r="Q799" s="917">
        <v>44926</v>
      </c>
      <c r="R799" s="915">
        <v>30000</v>
      </c>
      <c r="S799" s="915">
        <v>30000</v>
      </c>
      <c r="T799" s="918"/>
      <c r="U799" s="918"/>
      <c r="V799" s="918"/>
      <c r="W799" s="981"/>
      <c r="X799" s="49"/>
      <c r="Y799" s="49"/>
      <c r="Z799" s="49"/>
      <c r="AA799" s="49"/>
    </row>
    <row r="800" spans="1:27" s="50" customFormat="1" ht="25.5" x14ac:dyDescent="0.2">
      <c r="A800" s="89">
        <v>0</v>
      </c>
      <c r="B800" s="963">
        <v>787</v>
      </c>
      <c r="C800" s="898">
        <v>20</v>
      </c>
      <c r="D800" s="882" t="s">
        <v>25</v>
      </c>
      <c r="E800" s="898">
        <v>4399</v>
      </c>
      <c r="F800" s="898">
        <v>5222</v>
      </c>
      <c r="G800" s="882" t="s">
        <v>25</v>
      </c>
      <c r="H800" s="928">
        <v>1003</v>
      </c>
      <c r="I800" s="898" t="s">
        <v>717</v>
      </c>
      <c r="J800" s="898">
        <v>407</v>
      </c>
      <c r="K800" s="1043" t="s">
        <v>1888</v>
      </c>
      <c r="L800" s="929" t="s">
        <v>1889</v>
      </c>
      <c r="M800" s="898" t="s">
        <v>737</v>
      </c>
      <c r="N800" s="930" t="s">
        <v>1890</v>
      </c>
      <c r="O800" s="883" t="s">
        <v>652</v>
      </c>
      <c r="P800" s="931">
        <v>44926</v>
      </c>
      <c r="Q800" s="917">
        <v>44957</v>
      </c>
      <c r="R800" s="915">
        <v>25000</v>
      </c>
      <c r="S800" s="915">
        <v>25000</v>
      </c>
      <c r="T800" s="918"/>
      <c r="U800" s="918"/>
      <c r="V800" s="918"/>
      <c r="W800" s="981"/>
      <c r="X800" s="49"/>
      <c r="Y800" s="49"/>
      <c r="Z800" s="49"/>
      <c r="AA800" s="49"/>
    </row>
    <row r="801" spans="1:27" s="50" customFormat="1" ht="25.5" x14ac:dyDescent="0.2">
      <c r="A801" s="89">
        <v>0</v>
      </c>
      <c r="B801" s="963">
        <v>788</v>
      </c>
      <c r="C801" s="882">
        <v>14</v>
      </c>
      <c r="D801" s="882" t="s">
        <v>25</v>
      </c>
      <c r="E801" s="898">
        <v>3399</v>
      </c>
      <c r="F801" s="898">
        <v>5222</v>
      </c>
      <c r="G801" s="882" t="s">
        <v>25</v>
      </c>
      <c r="H801" s="928">
        <v>1003</v>
      </c>
      <c r="I801" s="898" t="s">
        <v>717</v>
      </c>
      <c r="J801" s="898">
        <v>411</v>
      </c>
      <c r="K801" s="1043">
        <v>26997100</v>
      </c>
      <c r="L801" s="929" t="s">
        <v>1891</v>
      </c>
      <c r="M801" s="898" t="s">
        <v>1892</v>
      </c>
      <c r="N801" s="930" t="s">
        <v>1893</v>
      </c>
      <c r="O801" s="883" t="s">
        <v>172</v>
      </c>
      <c r="P801" s="931">
        <v>44926</v>
      </c>
      <c r="Q801" s="917">
        <v>44957</v>
      </c>
      <c r="R801" s="915">
        <v>50000</v>
      </c>
      <c r="S801" s="915">
        <v>50000</v>
      </c>
      <c r="T801" s="918"/>
      <c r="U801" s="918"/>
      <c r="V801" s="918"/>
      <c r="W801" s="981"/>
      <c r="X801" s="49"/>
      <c r="Y801" s="49"/>
      <c r="Z801" s="49"/>
      <c r="AA801" s="49"/>
    </row>
    <row r="802" spans="1:27" s="50" customFormat="1" ht="12.75" customHeight="1" x14ac:dyDescent="0.2">
      <c r="A802" s="89">
        <v>0</v>
      </c>
      <c r="B802" s="963">
        <v>789</v>
      </c>
      <c r="C802" s="882">
        <v>14</v>
      </c>
      <c r="D802" s="882" t="s">
        <v>25</v>
      </c>
      <c r="E802" s="898">
        <v>3429</v>
      </c>
      <c r="F802" s="898">
        <v>5222</v>
      </c>
      <c r="G802" s="882" t="s">
        <v>25</v>
      </c>
      <c r="H802" s="928">
        <v>1003</v>
      </c>
      <c r="I802" s="898" t="s">
        <v>717</v>
      </c>
      <c r="J802" s="898">
        <v>321</v>
      </c>
      <c r="K802" s="1043" t="s">
        <v>1894</v>
      </c>
      <c r="L802" s="929" t="s">
        <v>1895</v>
      </c>
      <c r="M802" s="898" t="s">
        <v>1896</v>
      </c>
      <c r="N802" s="930" t="s">
        <v>1897</v>
      </c>
      <c r="O802" s="883" t="s">
        <v>172</v>
      </c>
      <c r="P802" s="931">
        <v>44926</v>
      </c>
      <c r="Q802" s="917">
        <v>44957</v>
      </c>
      <c r="R802" s="915">
        <v>70000</v>
      </c>
      <c r="S802" s="915">
        <v>70000</v>
      </c>
      <c r="T802" s="918"/>
      <c r="U802" s="918"/>
      <c r="V802" s="918"/>
      <c r="W802" s="981"/>
      <c r="X802" s="49"/>
      <c r="Y802" s="49"/>
      <c r="Z802" s="49"/>
      <c r="AA802" s="49"/>
    </row>
    <row r="803" spans="1:27" s="50" customFormat="1" ht="12.75" customHeight="1" x14ac:dyDescent="0.2">
      <c r="A803" s="89">
        <v>0</v>
      </c>
      <c r="B803" s="963">
        <v>790</v>
      </c>
      <c r="C803" s="882">
        <v>14</v>
      </c>
      <c r="D803" s="882" t="s">
        <v>25</v>
      </c>
      <c r="E803" s="898">
        <v>3419</v>
      </c>
      <c r="F803" s="898">
        <v>5222</v>
      </c>
      <c r="G803" s="882" t="s">
        <v>25</v>
      </c>
      <c r="H803" s="928">
        <v>1003</v>
      </c>
      <c r="I803" s="898" t="s">
        <v>717</v>
      </c>
      <c r="J803" s="898">
        <v>316</v>
      </c>
      <c r="K803" s="1043" t="s">
        <v>1898</v>
      </c>
      <c r="L803" s="929" t="s">
        <v>1899</v>
      </c>
      <c r="M803" s="898" t="s">
        <v>1900</v>
      </c>
      <c r="N803" s="930" t="s">
        <v>1901</v>
      </c>
      <c r="O803" s="883" t="s">
        <v>172</v>
      </c>
      <c r="P803" s="931">
        <v>44865</v>
      </c>
      <c r="Q803" s="917">
        <v>44895</v>
      </c>
      <c r="R803" s="915">
        <v>45000</v>
      </c>
      <c r="S803" s="915">
        <v>45000</v>
      </c>
      <c r="T803" s="918"/>
      <c r="U803" s="918"/>
      <c r="V803" s="918"/>
      <c r="W803" s="981"/>
      <c r="X803" s="49"/>
      <c r="Y803" s="49"/>
      <c r="Z803" s="49"/>
      <c r="AA803" s="49"/>
    </row>
    <row r="804" spans="1:27" s="50" customFormat="1" ht="25.5" x14ac:dyDescent="0.2">
      <c r="A804" s="89">
        <v>0</v>
      </c>
      <c r="B804" s="963">
        <v>791</v>
      </c>
      <c r="C804" s="882">
        <v>14</v>
      </c>
      <c r="D804" s="882" t="s">
        <v>25</v>
      </c>
      <c r="E804" s="898">
        <v>3699</v>
      </c>
      <c r="F804" s="898">
        <v>5222</v>
      </c>
      <c r="G804" s="882" t="s">
        <v>25</v>
      </c>
      <c r="H804" s="928">
        <v>1003</v>
      </c>
      <c r="I804" s="898" t="s">
        <v>717</v>
      </c>
      <c r="J804" s="898">
        <v>203</v>
      </c>
      <c r="K804" s="1043">
        <v>67007317</v>
      </c>
      <c r="L804" s="1009" t="s">
        <v>1902</v>
      </c>
      <c r="M804" s="898" t="s">
        <v>28</v>
      </c>
      <c r="N804" s="930" t="s">
        <v>1903</v>
      </c>
      <c r="O804" s="883" t="s">
        <v>172</v>
      </c>
      <c r="P804" s="931">
        <v>44926</v>
      </c>
      <c r="Q804" s="917">
        <v>44957</v>
      </c>
      <c r="R804" s="915">
        <v>90000</v>
      </c>
      <c r="S804" s="915">
        <v>90000</v>
      </c>
      <c r="T804" s="918"/>
      <c r="U804" s="918"/>
      <c r="V804" s="918"/>
      <c r="W804" s="981"/>
      <c r="X804" s="49"/>
      <c r="Y804" s="49"/>
      <c r="Z804" s="49"/>
      <c r="AA804" s="49"/>
    </row>
    <row r="805" spans="1:27" s="50" customFormat="1" ht="25.5" x14ac:dyDescent="0.2">
      <c r="A805" s="89">
        <v>0</v>
      </c>
      <c r="B805" s="963">
        <v>792</v>
      </c>
      <c r="C805" s="882">
        <v>14</v>
      </c>
      <c r="D805" s="882" t="s">
        <v>25</v>
      </c>
      <c r="E805" s="898">
        <v>3421</v>
      </c>
      <c r="F805" s="898">
        <v>5222</v>
      </c>
      <c r="G805" s="882" t="s">
        <v>25</v>
      </c>
      <c r="H805" s="928">
        <v>1003</v>
      </c>
      <c r="I805" s="898" t="s">
        <v>717</v>
      </c>
      <c r="J805" s="898">
        <v>203</v>
      </c>
      <c r="K805" s="1043" t="s">
        <v>1904</v>
      </c>
      <c r="L805" s="929" t="s">
        <v>1905</v>
      </c>
      <c r="M805" s="898" t="s">
        <v>28</v>
      </c>
      <c r="N805" s="930" t="s">
        <v>1906</v>
      </c>
      <c r="O805" s="882" t="s">
        <v>1907</v>
      </c>
      <c r="P805" s="931">
        <v>44926</v>
      </c>
      <c r="Q805" s="917">
        <v>44957</v>
      </c>
      <c r="R805" s="915">
        <v>158000</v>
      </c>
      <c r="S805" s="915">
        <v>158000</v>
      </c>
      <c r="T805" s="918"/>
      <c r="U805" s="918"/>
      <c r="V805" s="918"/>
      <c r="W805" s="981"/>
      <c r="X805" s="49"/>
      <c r="Y805" s="49"/>
      <c r="Z805" s="49"/>
      <c r="AA805" s="49"/>
    </row>
    <row r="806" spans="1:27" s="50" customFormat="1" ht="25.5" x14ac:dyDescent="0.2">
      <c r="A806" s="113">
        <v>0</v>
      </c>
      <c r="B806" s="963">
        <v>793</v>
      </c>
      <c r="C806" s="882">
        <v>5</v>
      </c>
      <c r="D806" s="882" t="s">
        <v>25</v>
      </c>
      <c r="E806" s="898">
        <v>6223</v>
      </c>
      <c r="F806" s="898">
        <v>5222</v>
      </c>
      <c r="G806" s="882" t="s">
        <v>25</v>
      </c>
      <c r="H806" s="928">
        <v>1003</v>
      </c>
      <c r="I806" s="898" t="s">
        <v>1576</v>
      </c>
      <c r="J806" s="898">
        <v>203</v>
      </c>
      <c r="K806" s="1043" t="s">
        <v>1908</v>
      </c>
      <c r="L806" s="929" t="s">
        <v>1909</v>
      </c>
      <c r="M806" s="898" t="s">
        <v>28</v>
      </c>
      <c r="N806" s="930" t="s">
        <v>1910</v>
      </c>
      <c r="O806" s="883" t="s">
        <v>172</v>
      </c>
      <c r="P806" s="931">
        <v>44926</v>
      </c>
      <c r="Q806" s="917">
        <v>44957</v>
      </c>
      <c r="R806" s="915">
        <v>150000</v>
      </c>
      <c r="S806" s="915">
        <v>150000</v>
      </c>
      <c r="T806" s="918"/>
      <c r="U806" s="918"/>
      <c r="V806" s="918"/>
      <c r="W806" s="981"/>
      <c r="X806" s="49"/>
      <c r="Y806" s="49"/>
      <c r="Z806" s="49"/>
      <c r="AA806" s="49"/>
    </row>
    <row r="807" spans="1:27" s="50" customFormat="1" ht="12.75" customHeight="1" x14ac:dyDescent="0.2">
      <c r="A807" s="89">
        <v>0</v>
      </c>
      <c r="B807" s="963">
        <v>794</v>
      </c>
      <c r="C807" s="882">
        <v>20</v>
      </c>
      <c r="D807" s="882" t="s">
        <v>25</v>
      </c>
      <c r="E807" s="898">
        <v>4399</v>
      </c>
      <c r="F807" s="898">
        <v>5222</v>
      </c>
      <c r="G807" s="882" t="s">
        <v>25</v>
      </c>
      <c r="H807" s="928">
        <v>1003</v>
      </c>
      <c r="I807" s="898" t="s">
        <v>717</v>
      </c>
      <c r="J807" s="898">
        <v>518</v>
      </c>
      <c r="K807" s="1043" t="s">
        <v>1911</v>
      </c>
      <c r="L807" s="929" t="s">
        <v>1912</v>
      </c>
      <c r="M807" s="898" t="s">
        <v>1913</v>
      </c>
      <c r="N807" s="930" t="s">
        <v>1914</v>
      </c>
      <c r="O807" s="883" t="s">
        <v>172</v>
      </c>
      <c r="P807" s="931">
        <v>44926</v>
      </c>
      <c r="Q807" s="917">
        <v>44957</v>
      </c>
      <c r="R807" s="915">
        <v>70000</v>
      </c>
      <c r="S807" s="915">
        <v>70000</v>
      </c>
      <c r="T807" s="918"/>
      <c r="U807" s="918"/>
      <c r="V807" s="918"/>
      <c r="W807" s="981"/>
      <c r="X807" s="49"/>
      <c r="Y807" s="49"/>
      <c r="Z807" s="49"/>
      <c r="AA807" s="49"/>
    </row>
    <row r="808" spans="1:27" s="50" customFormat="1" ht="25.5" x14ac:dyDescent="0.2">
      <c r="A808" s="89">
        <v>0</v>
      </c>
      <c r="B808" s="963">
        <v>795</v>
      </c>
      <c r="C808" s="898">
        <v>5</v>
      </c>
      <c r="D808" s="882" t="s">
        <v>25</v>
      </c>
      <c r="E808" s="898">
        <v>1019</v>
      </c>
      <c r="F808" s="898">
        <v>5222</v>
      </c>
      <c r="G808" s="882" t="s">
        <v>25</v>
      </c>
      <c r="H808" s="928">
        <v>1003</v>
      </c>
      <c r="I808" s="898" t="s">
        <v>717</v>
      </c>
      <c r="J808" s="898">
        <v>316</v>
      </c>
      <c r="K808" s="1043" t="s">
        <v>1915</v>
      </c>
      <c r="L808" s="929" t="s">
        <v>918</v>
      </c>
      <c r="M808" s="898" t="s">
        <v>1916</v>
      </c>
      <c r="N808" s="930" t="s">
        <v>1917</v>
      </c>
      <c r="O808" s="883" t="s">
        <v>191</v>
      </c>
      <c r="P808" s="931">
        <v>44865</v>
      </c>
      <c r="Q808" s="917">
        <v>44895</v>
      </c>
      <c r="R808" s="915">
        <v>65000</v>
      </c>
      <c r="S808" s="915">
        <v>60146</v>
      </c>
      <c r="T808" s="915">
        <v>4854</v>
      </c>
      <c r="U808" s="915"/>
      <c r="V808" s="915">
        <v>4854</v>
      </c>
      <c r="W808" s="1172"/>
      <c r="X808" s="49"/>
      <c r="Y808" s="49"/>
      <c r="Z808" s="49"/>
      <c r="AA808" s="49"/>
    </row>
    <row r="809" spans="1:27" s="50" customFormat="1" ht="25.5" x14ac:dyDescent="0.2">
      <c r="A809" s="89">
        <v>0</v>
      </c>
      <c r="B809" s="963">
        <v>796</v>
      </c>
      <c r="C809" s="898">
        <v>14</v>
      </c>
      <c r="D809" s="882" t="s">
        <v>25</v>
      </c>
      <c r="E809" s="898">
        <v>3429</v>
      </c>
      <c r="F809" s="898">
        <v>6322</v>
      </c>
      <c r="G809" s="882" t="s">
        <v>25</v>
      </c>
      <c r="H809" s="928">
        <v>1003</v>
      </c>
      <c r="I809" s="898" t="s">
        <v>832</v>
      </c>
      <c r="J809" s="898">
        <v>510</v>
      </c>
      <c r="K809" s="1043" t="s">
        <v>1918</v>
      </c>
      <c r="L809" s="929" t="s">
        <v>1919</v>
      </c>
      <c r="M809" s="898" t="s">
        <v>1920</v>
      </c>
      <c r="N809" s="930" t="s">
        <v>1921</v>
      </c>
      <c r="O809" s="883" t="s">
        <v>191</v>
      </c>
      <c r="P809" s="931">
        <v>44865</v>
      </c>
      <c r="Q809" s="917">
        <v>44895</v>
      </c>
      <c r="R809" s="915">
        <v>64000</v>
      </c>
      <c r="S809" s="915">
        <v>64000</v>
      </c>
      <c r="T809" s="918"/>
      <c r="U809" s="918"/>
      <c r="V809" s="918"/>
      <c r="W809" s="981"/>
      <c r="X809" s="49"/>
      <c r="Y809" s="49"/>
      <c r="Z809" s="49"/>
      <c r="AA809" s="49"/>
    </row>
    <row r="810" spans="1:27" s="50" customFormat="1" ht="25.5" x14ac:dyDescent="0.2">
      <c r="A810" s="89">
        <v>0</v>
      </c>
      <c r="B810" s="963">
        <v>797</v>
      </c>
      <c r="C810" s="898">
        <v>14</v>
      </c>
      <c r="D810" s="882" t="s">
        <v>25</v>
      </c>
      <c r="E810" s="898">
        <v>3429</v>
      </c>
      <c r="F810" s="898">
        <v>5222</v>
      </c>
      <c r="G810" s="882" t="s">
        <v>25</v>
      </c>
      <c r="H810" s="928">
        <v>1003</v>
      </c>
      <c r="I810" s="898" t="s">
        <v>832</v>
      </c>
      <c r="J810" s="898">
        <v>510</v>
      </c>
      <c r="K810" s="1043" t="s">
        <v>1918</v>
      </c>
      <c r="L810" s="929" t="s">
        <v>1919</v>
      </c>
      <c r="M810" s="898" t="s">
        <v>1920</v>
      </c>
      <c r="N810" s="930" t="s">
        <v>1921</v>
      </c>
      <c r="O810" s="883" t="s">
        <v>191</v>
      </c>
      <c r="P810" s="931">
        <v>44865</v>
      </c>
      <c r="Q810" s="917">
        <v>44895</v>
      </c>
      <c r="R810" s="915">
        <v>36000</v>
      </c>
      <c r="S810" s="915">
        <v>36000</v>
      </c>
      <c r="T810" s="918"/>
      <c r="U810" s="918"/>
      <c r="V810" s="918"/>
      <c r="W810" s="981"/>
      <c r="X810" s="49"/>
      <c r="Y810" s="49"/>
      <c r="Z810" s="49"/>
      <c r="AA810" s="49"/>
    </row>
    <row r="811" spans="1:27" s="50" customFormat="1" ht="12.75" customHeight="1" x14ac:dyDescent="0.2">
      <c r="A811" s="89">
        <v>0</v>
      </c>
      <c r="B811" s="963">
        <v>798</v>
      </c>
      <c r="C811" s="898">
        <v>14</v>
      </c>
      <c r="D811" s="882" t="s">
        <v>25</v>
      </c>
      <c r="E811" s="898">
        <v>3419</v>
      </c>
      <c r="F811" s="898">
        <v>5222</v>
      </c>
      <c r="G811" s="882" t="s">
        <v>25</v>
      </c>
      <c r="H811" s="928">
        <v>1003</v>
      </c>
      <c r="I811" s="898" t="s">
        <v>717</v>
      </c>
      <c r="J811" s="898">
        <v>203</v>
      </c>
      <c r="K811" s="1043">
        <v>60552280</v>
      </c>
      <c r="L811" s="929" t="s">
        <v>6721</v>
      </c>
      <c r="M811" s="898" t="s">
        <v>28</v>
      </c>
      <c r="N811" s="930" t="s">
        <v>1923</v>
      </c>
      <c r="O811" s="883" t="s">
        <v>191</v>
      </c>
      <c r="P811" s="931">
        <v>44865</v>
      </c>
      <c r="Q811" s="917">
        <v>44895</v>
      </c>
      <c r="R811" s="915">
        <v>40000</v>
      </c>
      <c r="S811" s="915">
        <v>40000</v>
      </c>
      <c r="T811" s="918"/>
      <c r="U811" s="918"/>
      <c r="V811" s="918"/>
      <c r="W811" s="981"/>
      <c r="X811" s="49"/>
      <c r="Y811" s="49"/>
      <c r="Z811" s="49"/>
      <c r="AA811" s="49"/>
    </row>
    <row r="812" spans="1:27" s="50" customFormat="1" ht="12.75" customHeight="1" x14ac:dyDescent="0.2">
      <c r="A812" s="89">
        <v>0</v>
      </c>
      <c r="B812" s="963">
        <v>799</v>
      </c>
      <c r="C812" s="898">
        <v>14</v>
      </c>
      <c r="D812" s="882" t="s">
        <v>25</v>
      </c>
      <c r="E812" s="898">
        <v>3341</v>
      </c>
      <c r="F812" s="898">
        <v>5222</v>
      </c>
      <c r="G812" s="882" t="s">
        <v>25</v>
      </c>
      <c r="H812" s="928">
        <v>1003</v>
      </c>
      <c r="I812" s="898" t="s">
        <v>717</v>
      </c>
      <c r="J812" s="898">
        <v>999</v>
      </c>
      <c r="K812" s="1043" t="s">
        <v>1924</v>
      </c>
      <c r="L812" s="929" t="s">
        <v>1925</v>
      </c>
      <c r="M812" s="898" t="s">
        <v>32</v>
      </c>
      <c r="N812" s="930" t="s">
        <v>1926</v>
      </c>
      <c r="O812" s="883" t="s">
        <v>191</v>
      </c>
      <c r="P812" s="931">
        <v>44865</v>
      </c>
      <c r="Q812" s="917">
        <v>44895</v>
      </c>
      <c r="R812" s="915">
        <v>150000</v>
      </c>
      <c r="S812" s="915">
        <v>150000</v>
      </c>
      <c r="T812" s="918"/>
      <c r="U812" s="918"/>
      <c r="V812" s="918"/>
      <c r="W812" s="981"/>
      <c r="X812" s="49"/>
      <c r="Y812" s="49"/>
      <c r="Z812" s="49"/>
      <c r="AA812" s="49"/>
    </row>
    <row r="813" spans="1:27" s="50" customFormat="1" ht="12.75" customHeight="1" x14ac:dyDescent="0.2">
      <c r="A813" s="89">
        <v>0</v>
      </c>
      <c r="B813" s="963">
        <v>800</v>
      </c>
      <c r="C813" s="898">
        <v>7</v>
      </c>
      <c r="D813" s="882" t="s">
        <v>25</v>
      </c>
      <c r="E813" s="898">
        <v>3419</v>
      </c>
      <c r="F813" s="898">
        <v>5222</v>
      </c>
      <c r="G813" s="882" t="s">
        <v>25</v>
      </c>
      <c r="H813" s="928">
        <v>1641</v>
      </c>
      <c r="I813" s="898" t="s">
        <v>717</v>
      </c>
      <c r="J813" s="898">
        <v>619</v>
      </c>
      <c r="K813" s="1043">
        <v>70865906</v>
      </c>
      <c r="L813" s="929" t="s">
        <v>1927</v>
      </c>
      <c r="M813" s="898" t="s">
        <v>1928</v>
      </c>
      <c r="N813" s="930" t="s">
        <v>1929</v>
      </c>
      <c r="O813" s="883" t="s">
        <v>191</v>
      </c>
      <c r="P813" s="931">
        <v>44926</v>
      </c>
      <c r="Q813" s="917">
        <v>44957</v>
      </c>
      <c r="R813" s="915">
        <v>100000</v>
      </c>
      <c r="S813" s="915">
        <v>100000</v>
      </c>
      <c r="T813" s="918"/>
      <c r="U813" s="918"/>
      <c r="V813" s="918"/>
      <c r="W813" s="981"/>
      <c r="X813" s="49"/>
      <c r="Y813" s="49"/>
      <c r="Z813" s="49"/>
      <c r="AA813" s="49"/>
    </row>
    <row r="814" spans="1:27" s="50" customFormat="1" ht="12.75" customHeight="1" x14ac:dyDescent="0.2">
      <c r="A814" s="89">
        <v>0</v>
      </c>
      <c r="B814" s="963">
        <v>801</v>
      </c>
      <c r="C814" s="898">
        <v>7</v>
      </c>
      <c r="D814" s="882" t="s">
        <v>25</v>
      </c>
      <c r="E814" s="898">
        <v>3419</v>
      </c>
      <c r="F814" s="898">
        <v>5222</v>
      </c>
      <c r="G814" s="882" t="s">
        <v>25</v>
      </c>
      <c r="H814" s="928">
        <v>1641</v>
      </c>
      <c r="I814" s="898" t="s">
        <v>717</v>
      </c>
      <c r="J814" s="898">
        <v>999</v>
      </c>
      <c r="K814" s="1043">
        <v>61392472</v>
      </c>
      <c r="L814" s="929" t="s">
        <v>1930</v>
      </c>
      <c r="M814" s="898" t="s">
        <v>32</v>
      </c>
      <c r="N814" s="930" t="s">
        <v>1931</v>
      </c>
      <c r="O814" s="883" t="s">
        <v>191</v>
      </c>
      <c r="P814" s="931">
        <v>44926</v>
      </c>
      <c r="Q814" s="917">
        <v>44957</v>
      </c>
      <c r="R814" s="915">
        <v>80000</v>
      </c>
      <c r="S814" s="915">
        <v>80000</v>
      </c>
      <c r="T814" s="918"/>
      <c r="U814" s="918"/>
      <c r="V814" s="918"/>
      <c r="W814" s="981"/>
      <c r="X814" s="49"/>
      <c r="Y814" s="49"/>
      <c r="Z814" s="49"/>
      <c r="AA814" s="49"/>
    </row>
    <row r="815" spans="1:27" s="50" customFormat="1" ht="12.75" customHeight="1" x14ac:dyDescent="0.2">
      <c r="A815" s="89">
        <v>0</v>
      </c>
      <c r="B815" s="963">
        <v>802</v>
      </c>
      <c r="C815" s="898">
        <v>7</v>
      </c>
      <c r="D815" s="882" t="s">
        <v>25</v>
      </c>
      <c r="E815" s="898">
        <v>3419</v>
      </c>
      <c r="F815" s="898">
        <v>5222</v>
      </c>
      <c r="G815" s="882" t="s">
        <v>25</v>
      </c>
      <c r="H815" s="928">
        <v>1641</v>
      </c>
      <c r="I815" s="898" t="s">
        <v>717</v>
      </c>
      <c r="J815" s="898">
        <v>102</v>
      </c>
      <c r="K815" s="1043">
        <v>2308231</v>
      </c>
      <c r="L815" s="929" t="s">
        <v>1932</v>
      </c>
      <c r="M815" s="898" t="s">
        <v>80</v>
      </c>
      <c r="N815" s="930" t="s">
        <v>1933</v>
      </c>
      <c r="O815" s="883" t="s">
        <v>191</v>
      </c>
      <c r="P815" s="931">
        <v>44926</v>
      </c>
      <c r="Q815" s="917">
        <v>44957</v>
      </c>
      <c r="R815" s="915">
        <v>25000</v>
      </c>
      <c r="S815" s="915">
        <v>25000</v>
      </c>
      <c r="T815" s="918"/>
      <c r="U815" s="918"/>
      <c r="V815" s="918"/>
      <c r="W815" s="981"/>
      <c r="X815" s="49"/>
      <c r="Y815" s="49"/>
      <c r="Z815" s="49"/>
      <c r="AA815" s="49"/>
    </row>
    <row r="816" spans="1:27" s="50" customFormat="1" ht="12.75" customHeight="1" x14ac:dyDescent="0.2">
      <c r="A816" s="89">
        <v>0</v>
      </c>
      <c r="B816" s="963">
        <v>803</v>
      </c>
      <c r="C816" s="898">
        <v>7</v>
      </c>
      <c r="D816" s="882" t="s">
        <v>25</v>
      </c>
      <c r="E816" s="898">
        <v>3419</v>
      </c>
      <c r="F816" s="898">
        <v>5222</v>
      </c>
      <c r="G816" s="882" t="s">
        <v>25</v>
      </c>
      <c r="H816" s="928">
        <v>1641</v>
      </c>
      <c r="I816" s="898" t="s">
        <v>717</v>
      </c>
      <c r="J816" s="898">
        <v>203</v>
      </c>
      <c r="K816" s="1043">
        <v>68726007</v>
      </c>
      <c r="L816" s="929" t="s">
        <v>1934</v>
      </c>
      <c r="M816" s="898" t="s">
        <v>28</v>
      </c>
      <c r="N816" s="930" t="s">
        <v>1935</v>
      </c>
      <c r="O816" s="883" t="s">
        <v>191</v>
      </c>
      <c r="P816" s="931">
        <v>44926</v>
      </c>
      <c r="Q816" s="917">
        <v>44957</v>
      </c>
      <c r="R816" s="915">
        <v>50000</v>
      </c>
      <c r="S816" s="915">
        <v>50000</v>
      </c>
      <c r="T816" s="918"/>
      <c r="U816" s="918"/>
      <c r="V816" s="918"/>
      <c r="W816" s="981"/>
      <c r="X816" s="49"/>
      <c r="Y816" s="49"/>
      <c r="Z816" s="49"/>
      <c r="AA816" s="49"/>
    </row>
    <row r="817" spans="1:27" s="50" customFormat="1" ht="12.75" customHeight="1" x14ac:dyDescent="0.2">
      <c r="A817" s="89">
        <v>0</v>
      </c>
      <c r="B817" s="963">
        <v>804</v>
      </c>
      <c r="C817" s="898">
        <v>14</v>
      </c>
      <c r="D817" s="882" t="s">
        <v>25</v>
      </c>
      <c r="E817" s="898">
        <v>3399</v>
      </c>
      <c r="F817" s="898">
        <v>5222</v>
      </c>
      <c r="G817" s="882" t="s">
        <v>25</v>
      </c>
      <c r="H817" s="928">
        <v>1003</v>
      </c>
      <c r="I817" s="898" t="s">
        <v>717</v>
      </c>
      <c r="J817" s="898">
        <v>999</v>
      </c>
      <c r="K817" s="1043">
        <v>70839409</v>
      </c>
      <c r="L817" s="929" t="s">
        <v>1936</v>
      </c>
      <c r="M817" s="898" t="s">
        <v>32</v>
      </c>
      <c r="N817" s="930" t="s">
        <v>1937</v>
      </c>
      <c r="O817" s="883" t="s">
        <v>191</v>
      </c>
      <c r="P817" s="931">
        <v>44865</v>
      </c>
      <c r="Q817" s="917">
        <v>44895</v>
      </c>
      <c r="R817" s="915">
        <v>200000</v>
      </c>
      <c r="S817" s="915">
        <v>200000</v>
      </c>
      <c r="T817" s="918"/>
      <c r="U817" s="918"/>
      <c r="V817" s="918"/>
      <c r="W817" s="981"/>
      <c r="X817" s="49"/>
      <c r="Y817" s="49"/>
      <c r="Z817" s="49"/>
      <c r="AA817" s="49"/>
    </row>
    <row r="818" spans="1:27" s="50" customFormat="1" ht="12.75" customHeight="1" x14ac:dyDescent="0.2">
      <c r="A818" s="89">
        <v>0</v>
      </c>
      <c r="B818" s="963">
        <v>805</v>
      </c>
      <c r="C818" s="898">
        <v>14</v>
      </c>
      <c r="D818" s="882" t="s">
        <v>25</v>
      </c>
      <c r="E818" s="898">
        <v>3399</v>
      </c>
      <c r="F818" s="898">
        <v>5222</v>
      </c>
      <c r="G818" s="882" t="s">
        <v>25</v>
      </c>
      <c r="H818" s="928">
        <v>1003</v>
      </c>
      <c r="I818" s="898" t="s">
        <v>717</v>
      </c>
      <c r="J818" s="898">
        <v>404</v>
      </c>
      <c r="K818" s="1043" t="s">
        <v>1938</v>
      </c>
      <c r="L818" s="929" t="s">
        <v>1939</v>
      </c>
      <c r="M818" s="898" t="s">
        <v>1195</v>
      </c>
      <c r="N818" s="930" t="s">
        <v>1940</v>
      </c>
      <c r="O818" s="883" t="s">
        <v>191</v>
      </c>
      <c r="P818" s="931">
        <v>44865</v>
      </c>
      <c r="Q818" s="917">
        <v>44895</v>
      </c>
      <c r="R818" s="915">
        <v>100000</v>
      </c>
      <c r="S818" s="915">
        <v>100000</v>
      </c>
      <c r="T818" s="918"/>
      <c r="U818" s="918"/>
      <c r="V818" s="918"/>
      <c r="W818" s="981"/>
      <c r="X818" s="49"/>
      <c r="Y818" s="49"/>
      <c r="Z818" s="49"/>
      <c r="AA818" s="49"/>
    </row>
    <row r="819" spans="1:27" s="50" customFormat="1" ht="12.75" customHeight="1" x14ac:dyDescent="0.2">
      <c r="A819" s="89">
        <v>0</v>
      </c>
      <c r="B819" s="963">
        <v>806</v>
      </c>
      <c r="C819" s="898">
        <v>14</v>
      </c>
      <c r="D819" s="882" t="s">
        <v>25</v>
      </c>
      <c r="E819" s="898">
        <v>3429</v>
      </c>
      <c r="F819" s="898">
        <v>6322</v>
      </c>
      <c r="G819" s="882" t="s">
        <v>25</v>
      </c>
      <c r="H819" s="928">
        <v>1003</v>
      </c>
      <c r="I819" s="898" t="s">
        <v>832</v>
      </c>
      <c r="J819" s="898">
        <v>314</v>
      </c>
      <c r="K819" s="1043">
        <v>66545315</v>
      </c>
      <c r="L819" s="929" t="s">
        <v>931</v>
      </c>
      <c r="M819" s="898" t="s">
        <v>932</v>
      </c>
      <c r="N819" s="930" t="s">
        <v>1941</v>
      </c>
      <c r="O819" s="883" t="s">
        <v>191</v>
      </c>
      <c r="P819" s="931">
        <v>44926</v>
      </c>
      <c r="Q819" s="917">
        <v>44957</v>
      </c>
      <c r="R819" s="915">
        <v>50000</v>
      </c>
      <c r="S819" s="921">
        <v>43528</v>
      </c>
      <c r="T819" s="904">
        <v>6472</v>
      </c>
      <c r="U819" s="921"/>
      <c r="V819" s="904">
        <v>6472</v>
      </c>
      <c r="W819" s="982"/>
      <c r="X819" s="49"/>
      <c r="Y819" s="49"/>
      <c r="Z819" s="49"/>
      <c r="AA819" s="49"/>
    </row>
    <row r="820" spans="1:27" s="50" customFormat="1" ht="12.75" customHeight="1" x14ac:dyDescent="0.2">
      <c r="A820" s="89">
        <v>0</v>
      </c>
      <c r="B820" s="963">
        <v>807</v>
      </c>
      <c r="C820" s="882">
        <v>14</v>
      </c>
      <c r="D820" s="882" t="s">
        <v>25</v>
      </c>
      <c r="E820" s="882">
        <v>3316</v>
      </c>
      <c r="F820" s="882">
        <v>5222</v>
      </c>
      <c r="G820" s="882" t="s">
        <v>25</v>
      </c>
      <c r="H820" s="882">
        <v>1003</v>
      </c>
      <c r="I820" s="882" t="s">
        <v>717</v>
      </c>
      <c r="J820" s="550">
        <v>404</v>
      </c>
      <c r="K820" s="1042" t="s">
        <v>1942</v>
      </c>
      <c r="L820" s="1010" t="s">
        <v>1943</v>
      </c>
      <c r="M820" s="919" t="s">
        <v>74</v>
      </c>
      <c r="N820" s="1010" t="s">
        <v>1944</v>
      </c>
      <c r="O820" s="883" t="s">
        <v>201</v>
      </c>
      <c r="P820" s="917">
        <v>44926</v>
      </c>
      <c r="Q820" s="917">
        <v>44957</v>
      </c>
      <c r="R820" s="913">
        <v>205000</v>
      </c>
      <c r="S820" s="913">
        <v>205000</v>
      </c>
      <c r="T820" s="918"/>
      <c r="U820" s="918"/>
      <c r="V820" s="918"/>
      <c r="W820" s="981"/>
      <c r="X820" s="49"/>
      <c r="Y820" s="49"/>
      <c r="Z820" s="49"/>
      <c r="AA820" s="49"/>
    </row>
    <row r="821" spans="1:27" s="50" customFormat="1" ht="25.5" x14ac:dyDescent="0.2">
      <c r="A821" s="89">
        <v>0</v>
      </c>
      <c r="B821" s="963">
        <v>808</v>
      </c>
      <c r="C821" s="882">
        <v>14</v>
      </c>
      <c r="D821" s="882" t="s">
        <v>25</v>
      </c>
      <c r="E821" s="882">
        <v>3419</v>
      </c>
      <c r="F821" s="882">
        <v>5222</v>
      </c>
      <c r="G821" s="882" t="s">
        <v>25</v>
      </c>
      <c r="H821" s="882">
        <v>1003</v>
      </c>
      <c r="I821" s="882" t="s">
        <v>717</v>
      </c>
      <c r="J821" s="550">
        <v>102</v>
      </c>
      <c r="K821" s="1042" t="s">
        <v>1945</v>
      </c>
      <c r="L821" s="1010" t="s">
        <v>1946</v>
      </c>
      <c r="M821" s="919" t="s">
        <v>57</v>
      </c>
      <c r="N821" s="1010" t="s">
        <v>1947</v>
      </c>
      <c r="O821" s="883" t="s">
        <v>201</v>
      </c>
      <c r="P821" s="917">
        <v>44834</v>
      </c>
      <c r="Q821" s="917">
        <v>44865</v>
      </c>
      <c r="R821" s="913">
        <v>200000</v>
      </c>
      <c r="S821" s="913">
        <v>200000</v>
      </c>
      <c r="T821" s="918"/>
      <c r="U821" s="918"/>
      <c r="V821" s="918"/>
      <c r="W821" s="981"/>
      <c r="X821" s="49"/>
      <c r="Y821" s="49"/>
      <c r="Z821" s="49"/>
      <c r="AA821" s="49"/>
    </row>
    <row r="822" spans="1:27" s="50" customFormat="1" ht="12.75" customHeight="1" x14ac:dyDescent="0.2">
      <c r="A822" s="89">
        <v>0</v>
      </c>
      <c r="B822" s="963">
        <v>809</v>
      </c>
      <c r="C822" s="882">
        <v>14</v>
      </c>
      <c r="D822" s="882" t="s">
        <v>25</v>
      </c>
      <c r="E822" s="882">
        <v>3312</v>
      </c>
      <c r="F822" s="882">
        <v>5222</v>
      </c>
      <c r="G822" s="882" t="s">
        <v>25</v>
      </c>
      <c r="H822" s="882">
        <v>1003</v>
      </c>
      <c r="I822" s="882" t="s">
        <v>717</v>
      </c>
      <c r="J822" s="550">
        <v>203</v>
      </c>
      <c r="K822" s="1042" t="s">
        <v>1948</v>
      </c>
      <c r="L822" s="1010" t="s">
        <v>1949</v>
      </c>
      <c r="M822" s="919" t="s">
        <v>28</v>
      </c>
      <c r="N822" s="1010" t="s">
        <v>1950</v>
      </c>
      <c r="O822" s="883" t="s">
        <v>201</v>
      </c>
      <c r="P822" s="917">
        <v>44834</v>
      </c>
      <c r="Q822" s="917">
        <v>44865</v>
      </c>
      <c r="R822" s="913">
        <v>120000</v>
      </c>
      <c r="S822" s="913">
        <v>120000</v>
      </c>
      <c r="T822" s="918"/>
      <c r="U822" s="918"/>
      <c r="V822" s="918"/>
      <c r="W822" s="981"/>
      <c r="X822" s="49"/>
      <c r="Y822" s="49"/>
      <c r="Z822" s="49"/>
      <c r="AA822" s="49"/>
    </row>
    <row r="823" spans="1:27" s="50" customFormat="1" ht="25.5" x14ac:dyDescent="0.2">
      <c r="A823" s="89">
        <v>0</v>
      </c>
      <c r="B823" s="963">
        <v>810</v>
      </c>
      <c r="C823" s="882">
        <v>7</v>
      </c>
      <c r="D823" s="882" t="s">
        <v>25</v>
      </c>
      <c r="E823" s="882">
        <v>3419</v>
      </c>
      <c r="F823" s="882">
        <v>5222</v>
      </c>
      <c r="G823" s="882" t="s">
        <v>25</v>
      </c>
      <c r="H823" s="882">
        <v>1641</v>
      </c>
      <c r="I823" s="882" t="s">
        <v>717</v>
      </c>
      <c r="J823" s="882">
        <v>506</v>
      </c>
      <c r="K823" s="1043">
        <v>66609895</v>
      </c>
      <c r="L823" s="922" t="s">
        <v>1951</v>
      </c>
      <c r="M823" s="882" t="s">
        <v>163</v>
      </c>
      <c r="N823" s="922" t="s">
        <v>1952</v>
      </c>
      <c r="O823" s="883" t="s">
        <v>201</v>
      </c>
      <c r="P823" s="893">
        <v>44926</v>
      </c>
      <c r="Q823" s="917">
        <v>44957</v>
      </c>
      <c r="R823" s="521">
        <v>100000</v>
      </c>
      <c r="S823" s="521">
        <v>100000</v>
      </c>
      <c r="T823" s="918"/>
      <c r="U823" s="918"/>
      <c r="V823" s="918"/>
      <c r="W823" s="981"/>
      <c r="X823" s="49"/>
      <c r="Y823" s="49"/>
      <c r="Z823" s="49"/>
      <c r="AA823" s="49"/>
    </row>
    <row r="824" spans="1:27" s="50" customFormat="1" ht="12.75" customHeight="1" x14ac:dyDescent="0.2">
      <c r="A824" s="89">
        <v>0</v>
      </c>
      <c r="B824" s="963">
        <v>811</v>
      </c>
      <c r="C824" s="882">
        <v>7</v>
      </c>
      <c r="D824" s="882" t="s">
        <v>25</v>
      </c>
      <c r="E824" s="882">
        <v>3419</v>
      </c>
      <c r="F824" s="882">
        <v>5222</v>
      </c>
      <c r="G824" s="882" t="s">
        <v>25</v>
      </c>
      <c r="H824" s="882">
        <v>1641</v>
      </c>
      <c r="I824" s="882" t="s">
        <v>717</v>
      </c>
      <c r="J824" s="882">
        <v>404</v>
      </c>
      <c r="K824" s="975" t="s">
        <v>1953</v>
      </c>
      <c r="L824" s="922" t="s">
        <v>1954</v>
      </c>
      <c r="M824" s="882" t="s">
        <v>74</v>
      </c>
      <c r="N824" s="922" t="s">
        <v>1955</v>
      </c>
      <c r="O824" s="883" t="s">
        <v>201</v>
      </c>
      <c r="P824" s="893">
        <v>44926</v>
      </c>
      <c r="Q824" s="917">
        <v>44957</v>
      </c>
      <c r="R824" s="521">
        <v>100000</v>
      </c>
      <c r="S824" s="521">
        <v>100000</v>
      </c>
      <c r="T824" s="918"/>
      <c r="U824" s="918"/>
      <c r="V824" s="918"/>
      <c r="W824" s="981"/>
      <c r="X824" s="49"/>
      <c r="Y824" s="49"/>
      <c r="Z824" s="49"/>
      <c r="AA824" s="49"/>
    </row>
    <row r="825" spans="1:27" s="50" customFormat="1" ht="12.75" customHeight="1" x14ac:dyDescent="0.2">
      <c r="A825" s="89">
        <v>0</v>
      </c>
      <c r="B825" s="963">
        <v>812</v>
      </c>
      <c r="C825" s="882">
        <v>7</v>
      </c>
      <c r="D825" s="882" t="s">
        <v>25</v>
      </c>
      <c r="E825" s="882">
        <v>3419</v>
      </c>
      <c r="F825" s="882">
        <v>6322</v>
      </c>
      <c r="G825" s="882" t="s">
        <v>25</v>
      </c>
      <c r="H825" s="882">
        <v>1641</v>
      </c>
      <c r="I825" s="882" t="s">
        <v>832</v>
      </c>
      <c r="J825" s="882">
        <v>518</v>
      </c>
      <c r="K825" s="975" t="s">
        <v>1956</v>
      </c>
      <c r="L825" s="922" t="s">
        <v>1957</v>
      </c>
      <c r="M825" s="882" t="s">
        <v>89</v>
      </c>
      <c r="N825" s="922" t="s">
        <v>1958</v>
      </c>
      <c r="O825" s="883" t="s">
        <v>201</v>
      </c>
      <c r="P825" s="893">
        <v>44926</v>
      </c>
      <c r="Q825" s="917">
        <v>44957</v>
      </c>
      <c r="R825" s="521">
        <v>400000</v>
      </c>
      <c r="S825" s="521">
        <v>400000</v>
      </c>
      <c r="T825" s="918"/>
      <c r="U825" s="918"/>
      <c r="V825" s="918"/>
      <c r="W825" s="981"/>
      <c r="X825" s="49"/>
      <c r="Y825" s="49"/>
      <c r="Z825" s="49"/>
      <c r="AA825" s="49"/>
    </row>
    <row r="826" spans="1:27" s="50" customFormat="1" ht="12.75" customHeight="1" x14ac:dyDescent="0.2">
      <c r="A826" s="89">
        <v>0</v>
      </c>
      <c r="B826" s="963">
        <v>813</v>
      </c>
      <c r="C826" s="882">
        <v>7</v>
      </c>
      <c r="D826" s="882" t="s">
        <v>25</v>
      </c>
      <c r="E826" s="882">
        <v>3419</v>
      </c>
      <c r="F826" s="882">
        <v>5222</v>
      </c>
      <c r="G826" s="882" t="s">
        <v>25</v>
      </c>
      <c r="H826" s="882">
        <v>1641</v>
      </c>
      <c r="I826" s="882" t="s">
        <v>717</v>
      </c>
      <c r="J826" s="882">
        <v>404</v>
      </c>
      <c r="K826" s="975" t="s">
        <v>1959</v>
      </c>
      <c r="L826" s="922" t="s">
        <v>1960</v>
      </c>
      <c r="M826" s="882" t="s">
        <v>74</v>
      </c>
      <c r="N826" s="922" t="s">
        <v>1961</v>
      </c>
      <c r="O826" s="883" t="s">
        <v>201</v>
      </c>
      <c r="P826" s="893">
        <v>44926</v>
      </c>
      <c r="Q826" s="917">
        <v>44957</v>
      </c>
      <c r="R826" s="521">
        <v>140000</v>
      </c>
      <c r="S826" s="521">
        <v>140000</v>
      </c>
      <c r="T826" s="918"/>
      <c r="U826" s="918"/>
      <c r="V826" s="918"/>
      <c r="W826" s="981"/>
      <c r="X826" s="49"/>
      <c r="Y826" s="49"/>
      <c r="Z826" s="49"/>
      <c r="AA826" s="49"/>
    </row>
    <row r="827" spans="1:27" s="50" customFormat="1" ht="25.5" x14ac:dyDescent="0.2">
      <c r="A827" s="89">
        <v>0</v>
      </c>
      <c r="B827" s="963">
        <v>814</v>
      </c>
      <c r="C827" s="882">
        <v>7</v>
      </c>
      <c r="D827" s="882" t="s">
        <v>25</v>
      </c>
      <c r="E827" s="882">
        <v>3419</v>
      </c>
      <c r="F827" s="882">
        <v>5222</v>
      </c>
      <c r="G827" s="882" t="s">
        <v>25</v>
      </c>
      <c r="H827" s="882">
        <v>1269</v>
      </c>
      <c r="I827" s="882" t="s">
        <v>717</v>
      </c>
      <c r="J827" s="882">
        <v>203</v>
      </c>
      <c r="K827" s="975" t="s">
        <v>1962</v>
      </c>
      <c r="L827" s="922" t="s">
        <v>1963</v>
      </c>
      <c r="M827" s="882" t="s">
        <v>28</v>
      </c>
      <c r="N827" s="922" t="s">
        <v>1964</v>
      </c>
      <c r="O827" s="883" t="s">
        <v>201</v>
      </c>
      <c r="P827" s="893">
        <v>44926</v>
      </c>
      <c r="Q827" s="917">
        <v>44957</v>
      </c>
      <c r="R827" s="521">
        <v>1500000</v>
      </c>
      <c r="S827" s="659">
        <v>1497814</v>
      </c>
      <c r="T827" s="659">
        <v>2186</v>
      </c>
      <c r="U827" s="659" t="s">
        <v>492</v>
      </c>
      <c r="V827" s="659">
        <v>2186</v>
      </c>
      <c r="W827" s="981"/>
      <c r="X827" s="49"/>
      <c r="Y827" s="49"/>
      <c r="Z827" s="49"/>
      <c r="AA827" s="49"/>
    </row>
    <row r="828" spans="1:27" s="50" customFormat="1" ht="25.5" x14ac:dyDescent="0.2">
      <c r="A828" s="107">
        <v>1059</v>
      </c>
      <c r="B828" s="963">
        <v>815</v>
      </c>
      <c r="C828" s="883">
        <v>7</v>
      </c>
      <c r="D828" s="882" t="s">
        <v>25</v>
      </c>
      <c r="E828" s="883">
        <v>3421</v>
      </c>
      <c r="F828" s="883">
        <v>5222</v>
      </c>
      <c r="G828" s="882" t="s">
        <v>25</v>
      </c>
      <c r="H828" s="883">
        <v>1059</v>
      </c>
      <c r="I828" s="883" t="s">
        <v>717</v>
      </c>
      <c r="J828" s="883">
        <v>203</v>
      </c>
      <c r="K828" s="975" t="s">
        <v>1965</v>
      </c>
      <c r="L828" s="930" t="s">
        <v>1966</v>
      </c>
      <c r="M828" s="882" t="s">
        <v>28</v>
      </c>
      <c r="N828" s="930" t="s">
        <v>1967</v>
      </c>
      <c r="O828" s="883" t="s">
        <v>201</v>
      </c>
      <c r="P828" s="917">
        <v>44926</v>
      </c>
      <c r="Q828" s="917">
        <v>44939</v>
      </c>
      <c r="R828" s="1011">
        <v>31900</v>
      </c>
      <c r="S828" s="1011">
        <v>31900</v>
      </c>
      <c r="T828" s="918"/>
      <c r="U828" s="918"/>
      <c r="V828" s="918"/>
      <c r="W828" s="981"/>
      <c r="X828" s="49"/>
      <c r="Y828" s="49"/>
      <c r="Z828" s="49"/>
      <c r="AA828" s="49"/>
    </row>
    <row r="829" spans="1:27" s="50" customFormat="1" ht="12.75" customHeight="1" x14ac:dyDescent="0.2">
      <c r="A829" s="107">
        <v>1059</v>
      </c>
      <c r="B829" s="963">
        <v>816</v>
      </c>
      <c r="C829" s="883">
        <v>7</v>
      </c>
      <c r="D829" s="882" t="s">
        <v>25</v>
      </c>
      <c r="E829" s="883">
        <v>3421</v>
      </c>
      <c r="F829" s="883">
        <v>5222</v>
      </c>
      <c r="G829" s="882" t="s">
        <v>25</v>
      </c>
      <c r="H829" s="883">
        <v>1059</v>
      </c>
      <c r="I829" s="883" t="s">
        <v>717</v>
      </c>
      <c r="J829" s="883">
        <v>203</v>
      </c>
      <c r="K829" s="975" t="s">
        <v>1968</v>
      </c>
      <c r="L829" s="930" t="s">
        <v>1969</v>
      </c>
      <c r="M829" s="882" t="s">
        <v>28</v>
      </c>
      <c r="N829" s="930" t="s">
        <v>1970</v>
      </c>
      <c r="O829" s="883" t="s">
        <v>201</v>
      </c>
      <c r="P829" s="917">
        <v>44926</v>
      </c>
      <c r="Q829" s="917">
        <v>44939</v>
      </c>
      <c r="R829" s="894">
        <v>93500</v>
      </c>
      <c r="S829" s="894">
        <v>93500</v>
      </c>
      <c r="T829" s="918"/>
      <c r="U829" s="918"/>
      <c r="V829" s="918"/>
      <c r="W829" s="981"/>
      <c r="X829" s="49"/>
      <c r="Y829" s="49"/>
      <c r="Z829" s="49"/>
      <c r="AA829" s="49"/>
    </row>
    <row r="830" spans="1:27" s="50" customFormat="1" ht="12.75" customHeight="1" x14ac:dyDescent="0.2">
      <c r="A830" s="107">
        <v>1059</v>
      </c>
      <c r="B830" s="963">
        <v>817</v>
      </c>
      <c r="C830" s="883">
        <v>7</v>
      </c>
      <c r="D830" s="882" t="s">
        <v>25</v>
      </c>
      <c r="E830" s="883">
        <v>3421</v>
      </c>
      <c r="F830" s="883">
        <v>5222</v>
      </c>
      <c r="G830" s="882" t="s">
        <v>25</v>
      </c>
      <c r="H830" s="883">
        <v>1059</v>
      </c>
      <c r="I830" s="883" t="s">
        <v>717</v>
      </c>
      <c r="J830" s="883">
        <v>506</v>
      </c>
      <c r="K830" s="975" t="s">
        <v>1971</v>
      </c>
      <c r="L830" s="889" t="s">
        <v>729</v>
      </c>
      <c r="M830" s="882" t="s">
        <v>163</v>
      </c>
      <c r="N830" s="889" t="s">
        <v>1972</v>
      </c>
      <c r="O830" s="883" t="s">
        <v>201</v>
      </c>
      <c r="P830" s="917">
        <v>44926</v>
      </c>
      <c r="Q830" s="917">
        <v>44939</v>
      </c>
      <c r="R830" s="894">
        <v>32900</v>
      </c>
      <c r="S830" s="894">
        <v>32900</v>
      </c>
      <c r="T830" s="918"/>
      <c r="U830" s="918"/>
      <c r="V830" s="918"/>
      <c r="W830" s="981"/>
      <c r="X830" s="49"/>
      <c r="Y830" s="49"/>
      <c r="Z830" s="49"/>
      <c r="AA830" s="49"/>
    </row>
    <row r="831" spans="1:27" s="50" customFormat="1" ht="12.75" customHeight="1" x14ac:dyDescent="0.2">
      <c r="A831" s="107">
        <v>1059</v>
      </c>
      <c r="B831" s="963">
        <v>818</v>
      </c>
      <c r="C831" s="883">
        <v>7</v>
      </c>
      <c r="D831" s="882" t="s">
        <v>25</v>
      </c>
      <c r="E831" s="883">
        <v>3421</v>
      </c>
      <c r="F831" s="883">
        <v>6322</v>
      </c>
      <c r="G831" s="882" t="s">
        <v>25</v>
      </c>
      <c r="H831" s="883">
        <v>1059</v>
      </c>
      <c r="I831" s="883" t="s">
        <v>717</v>
      </c>
      <c r="J831" s="883">
        <v>203</v>
      </c>
      <c r="K831" s="975" t="s">
        <v>1973</v>
      </c>
      <c r="L831" s="930" t="s">
        <v>794</v>
      </c>
      <c r="M831" s="882" t="s">
        <v>28</v>
      </c>
      <c r="N831" s="930" t="s">
        <v>1974</v>
      </c>
      <c r="O831" s="883" t="s">
        <v>201</v>
      </c>
      <c r="P831" s="917">
        <v>44926</v>
      </c>
      <c r="Q831" s="917">
        <v>44939</v>
      </c>
      <c r="R831" s="1011">
        <v>150000</v>
      </c>
      <c r="S831" s="1011">
        <v>149988.69</v>
      </c>
      <c r="T831" s="918">
        <v>11.31</v>
      </c>
      <c r="U831" s="918"/>
      <c r="V831" s="918">
        <v>11.31</v>
      </c>
      <c r="W831" s="981"/>
      <c r="X831" s="49"/>
      <c r="Y831" s="49"/>
      <c r="Z831" s="49"/>
      <c r="AA831" s="49"/>
    </row>
    <row r="832" spans="1:27" s="50" customFormat="1" ht="12.75" customHeight="1" x14ac:dyDescent="0.2">
      <c r="A832" s="83">
        <v>1183</v>
      </c>
      <c r="B832" s="963">
        <v>819</v>
      </c>
      <c r="C832" s="882">
        <v>5</v>
      </c>
      <c r="D832" s="882" t="s">
        <v>25</v>
      </c>
      <c r="E832" s="882">
        <v>2143</v>
      </c>
      <c r="F832" s="882">
        <v>5222</v>
      </c>
      <c r="G832" s="882" t="s">
        <v>25</v>
      </c>
      <c r="H832" s="882">
        <v>1183</v>
      </c>
      <c r="I832" s="882" t="s">
        <v>717</v>
      </c>
      <c r="J832" s="657" t="s">
        <v>1589</v>
      </c>
      <c r="K832" s="713" t="s">
        <v>1975</v>
      </c>
      <c r="L832" s="498" t="s">
        <v>1976</v>
      </c>
      <c r="M832" s="882" t="s">
        <v>1977</v>
      </c>
      <c r="N832" s="499" t="s">
        <v>1978</v>
      </c>
      <c r="O832" s="883" t="s">
        <v>201</v>
      </c>
      <c r="P832" s="917">
        <v>45137</v>
      </c>
      <c r="Q832" s="917">
        <v>45169</v>
      </c>
      <c r="R832" s="847">
        <v>500000</v>
      </c>
      <c r="S832" s="1029"/>
      <c r="T832" s="847">
        <v>500000</v>
      </c>
      <c r="U832" s="1029"/>
      <c r="V832" s="1029"/>
      <c r="W832" s="1031">
        <v>500000</v>
      </c>
      <c r="X832" s="49"/>
      <c r="Y832" s="49"/>
      <c r="Z832" s="49"/>
      <c r="AA832" s="49"/>
    </row>
    <row r="833" spans="1:27" s="50" customFormat="1" ht="12.75" customHeight="1" x14ac:dyDescent="0.2">
      <c r="A833" s="83">
        <v>1183</v>
      </c>
      <c r="B833" s="963">
        <v>820</v>
      </c>
      <c r="C833" s="882">
        <v>5</v>
      </c>
      <c r="D833" s="882" t="s">
        <v>25</v>
      </c>
      <c r="E833" s="882">
        <v>2143</v>
      </c>
      <c r="F833" s="999">
        <v>5222</v>
      </c>
      <c r="G833" s="882" t="s">
        <v>25</v>
      </c>
      <c r="H833" s="882">
        <v>1183</v>
      </c>
      <c r="I833" s="882" t="s">
        <v>717</v>
      </c>
      <c r="J833" s="657" t="s">
        <v>1979</v>
      </c>
      <c r="K833" s="713" t="s">
        <v>1980</v>
      </c>
      <c r="L833" s="498" t="s">
        <v>1981</v>
      </c>
      <c r="M833" s="882" t="s">
        <v>163</v>
      </c>
      <c r="N833" s="499" t="s">
        <v>1982</v>
      </c>
      <c r="O833" s="883" t="s">
        <v>201</v>
      </c>
      <c r="P833" s="917">
        <v>45137</v>
      </c>
      <c r="Q833" s="917">
        <v>45169</v>
      </c>
      <c r="R833" s="847">
        <v>500000</v>
      </c>
      <c r="S833" s="1029"/>
      <c r="T833" s="847">
        <v>500000</v>
      </c>
      <c r="U833" s="1029"/>
      <c r="V833" s="1029"/>
      <c r="W833" s="1031">
        <v>500000</v>
      </c>
      <c r="X833" s="49"/>
      <c r="Y833" s="49"/>
      <c r="Z833" s="49"/>
      <c r="AA833" s="49"/>
    </row>
    <row r="834" spans="1:27" s="50" customFormat="1" ht="12.75" customHeight="1" x14ac:dyDescent="0.2">
      <c r="A834" s="83">
        <v>1183</v>
      </c>
      <c r="B834" s="963">
        <v>821</v>
      </c>
      <c r="C834" s="882">
        <v>5</v>
      </c>
      <c r="D834" s="882" t="s">
        <v>25</v>
      </c>
      <c r="E834" s="882">
        <v>2143</v>
      </c>
      <c r="F834" s="999">
        <v>5222</v>
      </c>
      <c r="G834" s="882" t="s">
        <v>25</v>
      </c>
      <c r="H834" s="882">
        <v>1183</v>
      </c>
      <c r="I834" s="882" t="s">
        <v>717</v>
      </c>
      <c r="J834" s="657">
        <v>720</v>
      </c>
      <c r="K834" s="713" t="s">
        <v>1983</v>
      </c>
      <c r="L834" s="498" t="s">
        <v>1984</v>
      </c>
      <c r="M834" s="882" t="s">
        <v>157</v>
      </c>
      <c r="N834" s="499" t="s">
        <v>1985</v>
      </c>
      <c r="O834" s="883" t="s">
        <v>201</v>
      </c>
      <c r="P834" s="917">
        <v>45137</v>
      </c>
      <c r="Q834" s="917">
        <v>45169</v>
      </c>
      <c r="R834" s="847">
        <v>500000</v>
      </c>
      <c r="S834" s="1029"/>
      <c r="T834" s="847">
        <v>500000</v>
      </c>
      <c r="U834" s="1029"/>
      <c r="V834" s="1029"/>
      <c r="W834" s="1031">
        <v>500000</v>
      </c>
      <c r="X834" s="49"/>
      <c r="Y834" s="49"/>
      <c r="Z834" s="49"/>
      <c r="AA834" s="49"/>
    </row>
    <row r="835" spans="1:27" s="50" customFormat="1" ht="25.5" x14ac:dyDescent="0.2">
      <c r="A835" s="90">
        <v>0</v>
      </c>
      <c r="B835" s="963">
        <v>822</v>
      </c>
      <c r="C835" s="883">
        <v>20</v>
      </c>
      <c r="D835" s="883" t="s">
        <v>25</v>
      </c>
      <c r="E835" s="883">
        <v>4399</v>
      </c>
      <c r="F835" s="883">
        <v>5222</v>
      </c>
      <c r="G835" s="883" t="s">
        <v>25</v>
      </c>
      <c r="H835" s="883">
        <v>1003</v>
      </c>
      <c r="I835" s="883" t="s">
        <v>717</v>
      </c>
      <c r="J835" s="883">
        <v>999</v>
      </c>
      <c r="K835" s="975">
        <v>27016111</v>
      </c>
      <c r="L835" s="908" t="s">
        <v>1986</v>
      </c>
      <c r="M835" s="882" t="s">
        <v>32</v>
      </c>
      <c r="N835" s="889" t="s">
        <v>1987</v>
      </c>
      <c r="O835" s="883" t="s">
        <v>201</v>
      </c>
      <c r="P835" s="917">
        <v>45016</v>
      </c>
      <c r="Q835" s="917">
        <v>45046</v>
      </c>
      <c r="R835" s="913">
        <v>222000</v>
      </c>
      <c r="S835" s="921"/>
      <c r="T835" s="921">
        <v>222000</v>
      </c>
      <c r="U835" s="918"/>
      <c r="V835" s="918"/>
      <c r="W835" s="989">
        <v>222000</v>
      </c>
      <c r="X835" s="49"/>
      <c r="Y835" s="49"/>
      <c r="Z835" s="49"/>
      <c r="AA835" s="49"/>
    </row>
    <row r="836" spans="1:27" s="50" customFormat="1" ht="12.75" customHeight="1" x14ac:dyDescent="0.2">
      <c r="A836" s="90">
        <v>0</v>
      </c>
      <c r="B836" s="963">
        <v>823</v>
      </c>
      <c r="C836" s="883">
        <v>20</v>
      </c>
      <c r="D836" s="883" t="s">
        <v>25</v>
      </c>
      <c r="E836" s="883">
        <v>4399</v>
      </c>
      <c r="F836" s="883">
        <v>5222</v>
      </c>
      <c r="G836" s="883" t="s">
        <v>25</v>
      </c>
      <c r="H836" s="883">
        <v>1774</v>
      </c>
      <c r="I836" s="883" t="s">
        <v>717</v>
      </c>
      <c r="J836" s="883">
        <v>506</v>
      </c>
      <c r="K836" s="975">
        <v>69722595</v>
      </c>
      <c r="L836" s="922" t="s">
        <v>729</v>
      </c>
      <c r="M836" s="882" t="s">
        <v>163</v>
      </c>
      <c r="N836" s="924" t="s">
        <v>1988</v>
      </c>
      <c r="O836" s="883" t="s">
        <v>201</v>
      </c>
      <c r="P836" s="917">
        <v>44926</v>
      </c>
      <c r="Q836" s="917">
        <v>44957</v>
      </c>
      <c r="R836" s="957">
        <v>50000</v>
      </c>
      <c r="S836" s="921">
        <v>50000</v>
      </c>
      <c r="T836" s="918"/>
      <c r="U836" s="918"/>
      <c r="V836" s="918"/>
      <c r="W836" s="981"/>
      <c r="X836" s="49"/>
      <c r="Y836" s="49"/>
      <c r="Z836" s="49"/>
      <c r="AA836" s="49"/>
    </row>
    <row r="837" spans="1:27" s="50" customFormat="1" ht="12.75" customHeight="1" x14ac:dyDescent="0.2">
      <c r="A837" s="90">
        <v>0</v>
      </c>
      <c r="B837" s="963">
        <v>824</v>
      </c>
      <c r="C837" s="882">
        <v>14</v>
      </c>
      <c r="D837" s="882" t="s">
        <v>25</v>
      </c>
      <c r="E837" s="882">
        <v>6221</v>
      </c>
      <c r="F837" s="882">
        <v>5222</v>
      </c>
      <c r="G837" s="882" t="s">
        <v>25</v>
      </c>
      <c r="H837" s="882">
        <v>1938</v>
      </c>
      <c r="I837" s="882" t="s">
        <v>717</v>
      </c>
      <c r="J837" s="550">
        <v>203</v>
      </c>
      <c r="K837" s="711" t="s">
        <v>1989</v>
      </c>
      <c r="L837" s="489" t="s">
        <v>1990</v>
      </c>
      <c r="M837" s="919" t="s">
        <v>28</v>
      </c>
      <c r="N837" s="489" t="s">
        <v>1991</v>
      </c>
      <c r="O837" s="883" t="s">
        <v>201</v>
      </c>
      <c r="P837" s="917">
        <v>44957</v>
      </c>
      <c r="Q837" s="917">
        <v>44985</v>
      </c>
      <c r="R837" s="913">
        <v>350000</v>
      </c>
      <c r="S837" s="913">
        <v>100000</v>
      </c>
      <c r="T837" s="988">
        <v>250000</v>
      </c>
      <c r="U837" s="918"/>
      <c r="V837" s="988">
        <v>250000</v>
      </c>
      <c r="W837" s="989"/>
      <c r="X837" s="49"/>
      <c r="Y837" s="49"/>
      <c r="Z837" s="49"/>
      <c r="AA837" s="49"/>
    </row>
    <row r="838" spans="1:27" s="50" customFormat="1" ht="12.75" customHeight="1" x14ac:dyDescent="0.2">
      <c r="A838" s="90">
        <v>0</v>
      </c>
      <c r="B838" s="963">
        <v>825</v>
      </c>
      <c r="C838" s="882">
        <v>14</v>
      </c>
      <c r="D838" s="882" t="s">
        <v>25</v>
      </c>
      <c r="E838" s="882">
        <v>6221</v>
      </c>
      <c r="F838" s="882">
        <v>5222</v>
      </c>
      <c r="G838" s="882" t="s">
        <v>25</v>
      </c>
      <c r="H838" s="882">
        <v>1938</v>
      </c>
      <c r="I838" s="883" t="s">
        <v>832</v>
      </c>
      <c r="J838" s="882">
        <v>203</v>
      </c>
      <c r="K838" s="1043" t="s">
        <v>1643</v>
      </c>
      <c r="L838" s="922" t="s">
        <v>1644</v>
      </c>
      <c r="M838" s="882" t="s">
        <v>28</v>
      </c>
      <c r="N838" s="922" t="s">
        <v>1992</v>
      </c>
      <c r="O838" s="883" t="s">
        <v>201</v>
      </c>
      <c r="P838" s="893">
        <v>44895</v>
      </c>
      <c r="Q838" s="893">
        <v>44926</v>
      </c>
      <c r="R838" s="913">
        <v>305000</v>
      </c>
      <c r="S838" s="913">
        <v>305000</v>
      </c>
      <c r="T838" s="918"/>
      <c r="U838" s="918"/>
      <c r="V838" s="918"/>
      <c r="W838" s="981"/>
      <c r="X838" s="49"/>
      <c r="Y838" s="49"/>
      <c r="Z838" s="49"/>
      <c r="AA838" s="49"/>
    </row>
    <row r="839" spans="1:27" s="50" customFormat="1" ht="31.5" customHeight="1" x14ac:dyDescent="0.2">
      <c r="A839" s="90">
        <v>0</v>
      </c>
      <c r="B839" s="963">
        <v>826</v>
      </c>
      <c r="C839" s="882">
        <v>18</v>
      </c>
      <c r="D839" s="882" t="s">
        <v>25</v>
      </c>
      <c r="E839" s="882">
        <v>6221</v>
      </c>
      <c r="F839" s="882">
        <v>5222</v>
      </c>
      <c r="G839" s="882" t="s">
        <v>25</v>
      </c>
      <c r="H839" s="882">
        <v>1938</v>
      </c>
      <c r="I839" s="882" t="s">
        <v>717</v>
      </c>
      <c r="J839" s="882">
        <v>203</v>
      </c>
      <c r="K839" s="1043">
        <v>26517230</v>
      </c>
      <c r="L839" s="922" t="s">
        <v>1674</v>
      </c>
      <c r="M839" s="882" t="s">
        <v>28</v>
      </c>
      <c r="N839" s="922" t="s">
        <v>1993</v>
      </c>
      <c r="O839" s="883" t="s">
        <v>201</v>
      </c>
      <c r="P839" s="893" t="s">
        <v>52</v>
      </c>
      <c r="Q839" s="893" t="s">
        <v>52</v>
      </c>
      <c r="R839" s="913">
        <v>300000</v>
      </c>
      <c r="S839" s="913">
        <v>300000</v>
      </c>
      <c r="T839" s="918"/>
      <c r="U839" s="918"/>
      <c r="V839" s="918"/>
      <c r="W839" s="981"/>
      <c r="X839" s="49"/>
      <c r="Y839" s="49"/>
      <c r="Z839" s="49"/>
      <c r="AA839" s="49"/>
    </row>
    <row r="840" spans="1:27" s="50" customFormat="1" ht="12.75" customHeight="1" x14ac:dyDescent="0.2">
      <c r="A840" s="83">
        <v>1057</v>
      </c>
      <c r="B840" s="963">
        <v>827</v>
      </c>
      <c r="C840" s="882">
        <v>7</v>
      </c>
      <c r="D840" s="883" t="s">
        <v>25</v>
      </c>
      <c r="E840" s="882">
        <v>3419</v>
      </c>
      <c r="F840" s="882">
        <v>6322</v>
      </c>
      <c r="G840" s="883" t="s">
        <v>25</v>
      </c>
      <c r="H840" s="882">
        <v>1057</v>
      </c>
      <c r="I840" s="898" t="s">
        <v>832</v>
      </c>
      <c r="J840" s="898">
        <v>317</v>
      </c>
      <c r="K840" s="1043" t="s">
        <v>1994</v>
      </c>
      <c r="L840" s="936" t="s">
        <v>1995</v>
      </c>
      <c r="M840" s="898" t="s">
        <v>1996</v>
      </c>
      <c r="N840" s="936" t="s">
        <v>1997</v>
      </c>
      <c r="O840" s="883" t="s">
        <v>201</v>
      </c>
      <c r="P840" s="917">
        <v>44926</v>
      </c>
      <c r="Q840" s="917">
        <v>44957</v>
      </c>
      <c r="R840" s="521">
        <v>180000</v>
      </c>
      <c r="S840" s="659">
        <v>164262</v>
      </c>
      <c r="T840" s="659">
        <v>15738</v>
      </c>
      <c r="U840" s="659" t="s">
        <v>492</v>
      </c>
      <c r="V840" s="659">
        <v>15738</v>
      </c>
      <c r="W840" s="981"/>
      <c r="X840" s="49"/>
      <c r="Y840" s="49"/>
      <c r="Z840" s="49"/>
      <c r="AA840" s="49"/>
    </row>
    <row r="841" spans="1:27" s="50" customFormat="1" ht="12.75" customHeight="1" x14ac:dyDescent="0.2">
      <c r="A841" s="83">
        <v>1057</v>
      </c>
      <c r="B841" s="963">
        <v>828</v>
      </c>
      <c r="C841" s="882">
        <v>7</v>
      </c>
      <c r="D841" s="883" t="s">
        <v>25</v>
      </c>
      <c r="E841" s="882">
        <v>3419</v>
      </c>
      <c r="F841" s="882">
        <v>6322</v>
      </c>
      <c r="G841" s="883" t="s">
        <v>25</v>
      </c>
      <c r="H841" s="882">
        <v>1057</v>
      </c>
      <c r="I841" s="898" t="s">
        <v>717</v>
      </c>
      <c r="J841" s="898">
        <v>316</v>
      </c>
      <c r="K841" s="1043">
        <v>65265726</v>
      </c>
      <c r="L841" s="936" t="s">
        <v>1998</v>
      </c>
      <c r="M841" s="898" t="s">
        <v>1019</v>
      </c>
      <c r="N841" s="936" t="s">
        <v>1999</v>
      </c>
      <c r="O841" s="883" t="s">
        <v>201</v>
      </c>
      <c r="P841" s="917">
        <v>44926</v>
      </c>
      <c r="Q841" s="917">
        <v>44957</v>
      </c>
      <c r="R841" s="521">
        <v>180000</v>
      </c>
      <c r="S841" s="659">
        <v>180000</v>
      </c>
      <c r="T841" s="918" t="s">
        <v>492</v>
      </c>
      <c r="U841" s="918"/>
      <c r="V841" s="918"/>
      <c r="W841" s="981"/>
      <c r="X841" s="49"/>
      <c r="Y841" s="49"/>
      <c r="Z841" s="49"/>
      <c r="AA841" s="49"/>
    </row>
    <row r="842" spans="1:27" s="50" customFormat="1" ht="12.75" customHeight="1" x14ac:dyDescent="0.2">
      <c r="A842" s="83">
        <v>1057</v>
      </c>
      <c r="B842" s="963">
        <v>829</v>
      </c>
      <c r="C842" s="882">
        <v>7</v>
      </c>
      <c r="D842" s="882" t="s">
        <v>25</v>
      </c>
      <c r="E842" s="882">
        <v>3419</v>
      </c>
      <c r="F842" s="882">
        <v>5222</v>
      </c>
      <c r="G842" s="882" t="s">
        <v>25</v>
      </c>
      <c r="H842" s="882">
        <v>1057</v>
      </c>
      <c r="I842" s="898" t="s">
        <v>832</v>
      </c>
      <c r="J842" s="898">
        <v>308</v>
      </c>
      <c r="K842" s="1043" t="s">
        <v>2000</v>
      </c>
      <c r="L842" s="936" t="s">
        <v>2001</v>
      </c>
      <c r="M842" s="898" t="s">
        <v>2002</v>
      </c>
      <c r="N842" s="936" t="s">
        <v>2003</v>
      </c>
      <c r="O842" s="883" t="s">
        <v>201</v>
      </c>
      <c r="P842" s="917">
        <v>44926</v>
      </c>
      <c r="Q842" s="917">
        <v>44957</v>
      </c>
      <c r="R842" s="521">
        <v>180000</v>
      </c>
      <c r="S842" s="659">
        <v>180000</v>
      </c>
      <c r="T842" s="918"/>
      <c r="U842" s="918"/>
      <c r="V842" s="918"/>
      <c r="W842" s="981"/>
      <c r="X842" s="49"/>
      <c r="Y842" s="49"/>
      <c r="Z842" s="49"/>
      <c r="AA842" s="49"/>
    </row>
    <row r="843" spans="1:27" s="50" customFormat="1" ht="12.75" customHeight="1" x14ac:dyDescent="0.2">
      <c r="A843" s="83">
        <v>1057</v>
      </c>
      <c r="B843" s="963">
        <v>830</v>
      </c>
      <c r="C843" s="882">
        <v>7</v>
      </c>
      <c r="D843" s="882" t="s">
        <v>25</v>
      </c>
      <c r="E843" s="882">
        <v>3419</v>
      </c>
      <c r="F843" s="882">
        <v>6322</v>
      </c>
      <c r="G843" s="882" t="s">
        <v>25</v>
      </c>
      <c r="H843" s="882">
        <v>1057</v>
      </c>
      <c r="I843" s="898" t="s">
        <v>717</v>
      </c>
      <c r="J843" s="898">
        <v>316</v>
      </c>
      <c r="K843" s="1043">
        <v>10892761</v>
      </c>
      <c r="L843" s="936" t="s">
        <v>2004</v>
      </c>
      <c r="M843" s="898" t="s">
        <v>361</v>
      </c>
      <c r="N843" s="936" t="s">
        <v>2005</v>
      </c>
      <c r="O843" s="883" t="s">
        <v>201</v>
      </c>
      <c r="P843" s="917">
        <v>44926</v>
      </c>
      <c r="Q843" s="917">
        <v>44957</v>
      </c>
      <c r="R843" s="521">
        <v>180000</v>
      </c>
      <c r="S843" s="659">
        <v>180000</v>
      </c>
      <c r="T843" s="918"/>
      <c r="U843" s="918"/>
      <c r="V843" s="918"/>
      <c r="W843" s="981"/>
      <c r="X843" s="49"/>
      <c r="Y843" s="49"/>
      <c r="Z843" s="49"/>
      <c r="AA843" s="49"/>
    </row>
    <row r="844" spans="1:27" s="50" customFormat="1" ht="12.75" customHeight="1" x14ac:dyDescent="0.2">
      <c r="A844" s="83">
        <v>1057</v>
      </c>
      <c r="B844" s="963">
        <v>831</v>
      </c>
      <c r="C844" s="882">
        <v>7</v>
      </c>
      <c r="D844" s="883" t="s">
        <v>25</v>
      </c>
      <c r="E844" s="882">
        <v>3419</v>
      </c>
      <c r="F844" s="882">
        <v>6322</v>
      </c>
      <c r="G844" s="883" t="s">
        <v>25</v>
      </c>
      <c r="H844" s="882">
        <v>1057</v>
      </c>
      <c r="I844" s="898" t="s">
        <v>717</v>
      </c>
      <c r="J844" s="898">
        <v>404</v>
      </c>
      <c r="K844" s="1043" t="s">
        <v>2006</v>
      </c>
      <c r="L844" s="936" t="s">
        <v>2007</v>
      </c>
      <c r="M844" s="898" t="s">
        <v>74</v>
      </c>
      <c r="N844" s="936" t="s">
        <v>2008</v>
      </c>
      <c r="O844" s="883" t="s">
        <v>201</v>
      </c>
      <c r="P844" s="917">
        <v>44926</v>
      </c>
      <c r="Q844" s="917">
        <v>44957</v>
      </c>
      <c r="R844" s="521">
        <v>180000</v>
      </c>
      <c r="S844" s="659">
        <v>180000</v>
      </c>
      <c r="T844" s="918"/>
      <c r="U844" s="918"/>
      <c r="V844" s="918"/>
      <c r="W844" s="981"/>
      <c r="X844" s="49"/>
      <c r="Y844" s="49"/>
      <c r="Z844" s="49"/>
      <c r="AA844" s="49"/>
    </row>
    <row r="845" spans="1:27" s="50" customFormat="1" ht="12.75" customHeight="1" x14ac:dyDescent="0.2">
      <c r="A845" s="83">
        <v>1057</v>
      </c>
      <c r="B845" s="963">
        <v>832</v>
      </c>
      <c r="C845" s="882">
        <v>7</v>
      </c>
      <c r="D845" s="883" t="s">
        <v>25</v>
      </c>
      <c r="E845" s="882">
        <v>3419</v>
      </c>
      <c r="F845" s="882">
        <v>6322</v>
      </c>
      <c r="G845" s="883" t="s">
        <v>25</v>
      </c>
      <c r="H845" s="882">
        <v>1057</v>
      </c>
      <c r="I845" s="898" t="s">
        <v>717</v>
      </c>
      <c r="J845" s="898">
        <v>203</v>
      </c>
      <c r="K845" s="1043" t="s">
        <v>2009</v>
      </c>
      <c r="L845" s="936" t="s">
        <v>2010</v>
      </c>
      <c r="M845" s="898" t="s">
        <v>28</v>
      </c>
      <c r="N845" s="936" t="s">
        <v>2011</v>
      </c>
      <c r="O845" s="883" t="s">
        <v>201</v>
      </c>
      <c r="P845" s="917">
        <v>44926</v>
      </c>
      <c r="Q845" s="917">
        <v>44957</v>
      </c>
      <c r="R845" s="521">
        <v>180000</v>
      </c>
      <c r="S845" s="659">
        <v>180000</v>
      </c>
      <c r="T845" s="918"/>
      <c r="U845" s="918"/>
      <c r="V845" s="918"/>
      <c r="W845" s="981"/>
      <c r="X845" s="49"/>
      <c r="Y845" s="49"/>
      <c r="Z845" s="49"/>
      <c r="AA845" s="49"/>
    </row>
    <row r="846" spans="1:27" s="50" customFormat="1" ht="12.75" customHeight="1" x14ac:dyDescent="0.2">
      <c r="A846" s="83">
        <v>1057</v>
      </c>
      <c r="B846" s="963">
        <v>833</v>
      </c>
      <c r="C846" s="882">
        <v>7</v>
      </c>
      <c r="D846" s="882" t="s">
        <v>25</v>
      </c>
      <c r="E846" s="882">
        <v>3419</v>
      </c>
      <c r="F846" s="882">
        <v>6322</v>
      </c>
      <c r="G846" s="882" t="s">
        <v>25</v>
      </c>
      <c r="H846" s="882">
        <v>1057</v>
      </c>
      <c r="I846" s="898" t="s">
        <v>717</v>
      </c>
      <c r="J846" s="898">
        <v>203</v>
      </c>
      <c r="K846" s="1043">
        <v>18827101</v>
      </c>
      <c r="L846" s="936" t="s">
        <v>2012</v>
      </c>
      <c r="M846" s="898" t="s">
        <v>28</v>
      </c>
      <c r="N846" s="936" t="s">
        <v>2013</v>
      </c>
      <c r="O846" s="883" t="s">
        <v>201</v>
      </c>
      <c r="P846" s="917">
        <v>44926</v>
      </c>
      <c r="Q846" s="917">
        <v>44957</v>
      </c>
      <c r="R846" s="521">
        <v>180000</v>
      </c>
      <c r="S846" s="659">
        <v>180000</v>
      </c>
      <c r="T846" s="918"/>
      <c r="U846" s="918"/>
      <c r="V846" s="918"/>
      <c r="W846" s="981"/>
      <c r="X846" s="49"/>
      <c r="Y846" s="49"/>
      <c r="Z846" s="49"/>
      <c r="AA846" s="49"/>
    </row>
    <row r="847" spans="1:27" s="50" customFormat="1" ht="12.75" customHeight="1" x14ac:dyDescent="0.2">
      <c r="A847" s="83">
        <v>1057</v>
      </c>
      <c r="B847" s="963">
        <v>834</v>
      </c>
      <c r="C847" s="882">
        <v>7</v>
      </c>
      <c r="D847" s="882" t="s">
        <v>25</v>
      </c>
      <c r="E847" s="882">
        <v>3419</v>
      </c>
      <c r="F847" s="882">
        <v>6322</v>
      </c>
      <c r="G847" s="882" t="s">
        <v>25</v>
      </c>
      <c r="H847" s="882">
        <v>1057</v>
      </c>
      <c r="I847" s="898" t="s">
        <v>717</v>
      </c>
      <c r="J847" s="898">
        <v>615</v>
      </c>
      <c r="K847" s="1043" t="s">
        <v>2014</v>
      </c>
      <c r="L847" s="936" t="s">
        <v>2015</v>
      </c>
      <c r="M847" s="898" t="s">
        <v>2016</v>
      </c>
      <c r="N847" s="936" t="s">
        <v>2017</v>
      </c>
      <c r="O847" s="883" t="s">
        <v>201</v>
      </c>
      <c r="P847" s="917">
        <v>44926</v>
      </c>
      <c r="Q847" s="917">
        <v>44957</v>
      </c>
      <c r="R847" s="521">
        <v>180000</v>
      </c>
      <c r="S847" s="659">
        <v>160244</v>
      </c>
      <c r="T847" s="659">
        <v>19756</v>
      </c>
      <c r="U847" s="659" t="s">
        <v>492</v>
      </c>
      <c r="V847" s="659">
        <v>19756</v>
      </c>
      <c r="W847" s="981"/>
      <c r="X847" s="49"/>
      <c r="Y847" s="49"/>
      <c r="Z847" s="49"/>
      <c r="AA847" s="49"/>
    </row>
    <row r="848" spans="1:27" s="50" customFormat="1" ht="12.75" customHeight="1" x14ac:dyDescent="0.2">
      <c r="A848" s="83">
        <v>1057</v>
      </c>
      <c r="B848" s="963">
        <v>835</v>
      </c>
      <c r="C848" s="882">
        <v>7</v>
      </c>
      <c r="D848" s="882" t="s">
        <v>25</v>
      </c>
      <c r="E848" s="882">
        <v>3419</v>
      </c>
      <c r="F848" s="882">
        <v>6322</v>
      </c>
      <c r="G848" s="882" t="s">
        <v>25</v>
      </c>
      <c r="H848" s="882">
        <v>1057</v>
      </c>
      <c r="I848" s="898" t="s">
        <v>717</v>
      </c>
      <c r="J848" s="898">
        <v>203</v>
      </c>
      <c r="K848" s="1043">
        <v>65760557</v>
      </c>
      <c r="L848" s="936" t="s">
        <v>2018</v>
      </c>
      <c r="M848" s="898" t="s">
        <v>28</v>
      </c>
      <c r="N848" s="936" t="s">
        <v>2019</v>
      </c>
      <c r="O848" s="883" t="s">
        <v>201</v>
      </c>
      <c r="P848" s="917">
        <v>44926</v>
      </c>
      <c r="Q848" s="917">
        <v>44957</v>
      </c>
      <c r="R848" s="521">
        <v>174000</v>
      </c>
      <c r="S848" s="659">
        <v>174000</v>
      </c>
      <c r="T848" s="918" t="s">
        <v>492</v>
      </c>
      <c r="U848" s="918"/>
      <c r="V848" s="918"/>
      <c r="W848" s="981"/>
      <c r="X848" s="49"/>
      <c r="Y848" s="49"/>
      <c r="Z848" s="49"/>
      <c r="AA848" s="49"/>
    </row>
    <row r="849" spans="1:27" s="50" customFormat="1" ht="25.5" x14ac:dyDescent="0.2">
      <c r="A849" s="83">
        <v>1057</v>
      </c>
      <c r="B849" s="963">
        <v>836</v>
      </c>
      <c r="C849" s="882">
        <v>7</v>
      </c>
      <c r="D849" s="883" t="s">
        <v>25</v>
      </c>
      <c r="E849" s="882">
        <v>3419</v>
      </c>
      <c r="F849" s="882">
        <v>6322</v>
      </c>
      <c r="G849" s="883" t="s">
        <v>25</v>
      </c>
      <c r="H849" s="882">
        <v>1057</v>
      </c>
      <c r="I849" s="898" t="s">
        <v>717</v>
      </c>
      <c r="J849" s="898">
        <v>203</v>
      </c>
      <c r="K849" s="1043">
        <v>44012381</v>
      </c>
      <c r="L849" s="936" t="s">
        <v>2020</v>
      </c>
      <c r="M849" s="898" t="s">
        <v>28</v>
      </c>
      <c r="N849" s="936" t="s">
        <v>2021</v>
      </c>
      <c r="O849" s="883" t="s">
        <v>201</v>
      </c>
      <c r="P849" s="917">
        <v>44926</v>
      </c>
      <c r="Q849" s="917">
        <v>44957</v>
      </c>
      <c r="R849" s="521">
        <v>180000</v>
      </c>
      <c r="S849" s="659">
        <v>180000</v>
      </c>
      <c r="T849" s="918"/>
      <c r="U849" s="918"/>
      <c r="V849" s="918"/>
      <c r="W849" s="981"/>
      <c r="X849" s="49"/>
      <c r="Y849" s="49"/>
      <c r="Z849" s="49"/>
      <c r="AA849" s="49"/>
    </row>
    <row r="850" spans="1:27" s="50" customFormat="1" ht="12.75" customHeight="1" x14ac:dyDescent="0.2">
      <c r="A850" s="83">
        <v>1057</v>
      </c>
      <c r="B850" s="963">
        <v>837</v>
      </c>
      <c r="C850" s="882">
        <v>7</v>
      </c>
      <c r="D850" s="883" t="s">
        <v>25</v>
      </c>
      <c r="E850" s="882">
        <v>3419</v>
      </c>
      <c r="F850" s="882">
        <v>5222</v>
      </c>
      <c r="G850" s="883" t="s">
        <v>25</v>
      </c>
      <c r="H850" s="882">
        <v>1057</v>
      </c>
      <c r="I850" s="898" t="s">
        <v>717</v>
      </c>
      <c r="J850" s="898">
        <v>308</v>
      </c>
      <c r="K850" s="1043" t="s">
        <v>2022</v>
      </c>
      <c r="L850" s="936" t="s">
        <v>2023</v>
      </c>
      <c r="M850" s="898" t="s">
        <v>1554</v>
      </c>
      <c r="N850" s="936" t="s">
        <v>2024</v>
      </c>
      <c r="O850" s="883" t="s">
        <v>201</v>
      </c>
      <c r="P850" s="917">
        <v>44926</v>
      </c>
      <c r="Q850" s="917">
        <v>44957</v>
      </c>
      <c r="R850" s="521">
        <v>180000</v>
      </c>
      <c r="S850" s="918"/>
      <c r="T850" s="659">
        <v>180000</v>
      </c>
      <c r="U850" s="918" t="s">
        <v>492</v>
      </c>
      <c r="V850" s="659">
        <v>180000</v>
      </c>
      <c r="W850" s="981"/>
      <c r="X850" s="49"/>
      <c r="Y850" s="49"/>
      <c r="Z850" s="49"/>
      <c r="AA850" s="49"/>
    </row>
    <row r="851" spans="1:27" s="50" customFormat="1" ht="12.75" customHeight="1" x14ac:dyDescent="0.2">
      <c r="A851" s="83">
        <v>1057</v>
      </c>
      <c r="B851" s="963">
        <v>838</v>
      </c>
      <c r="C851" s="882">
        <v>7</v>
      </c>
      <c r="D851" s="882" t="s">
        <v>25</v>
      </c>
      <c r="E851" s="882">
        <v>3419</v>
      </c>
      <c r="F851" s="882">
        <v>6322</v>
      </c>
      <c r="G851" s="882" t="s">
        <v>25</v>
      </c>
      <c r="H851" s="882">
        <v>1057</v>
      </c>
      <c r="I851" s="898" t="s">
        <v>717</v>
      </c>
      <c r="J851" s="898">
        <v>203</v>
      </c>
      <c r="K851" s="1043" t="s">
        <v>2025</v>
      </c>
      <c r="L851" s="936" t="s">
        <v>2026</v>
      </c>
      <c r="M851" s="898" t="s">
        <v>28</v>
      </c>
      <c r="N851" s="936" t="s">
        <v>2027</v>
      </c>
      <c r="O851" s="883" t="s">
        <v>201</v>
      </c>
      <c r="P851" s="917">
        <v>44926</v>
      </c>
      <c r="Q851" s="917">
        <v>44957</v>
      </c>
      <c r="R851" s="521">
        <v>180000</v>
      </c>
      <c r="S851" s="659">
        <v>140775</v>
      </c>
      <c r="T851" s="659">
        <v>39225</v>
      </c>
      <c r="U851" s="659" t="s">
        <v>492</v>
      </c>
      <c r="V851" s="659">
        <v>39225</v>
      </c>
      <c r="W851" s="981"/>
      <c r="X851" s="49"/>
      <c r="Y851" s="49"/>
      <c r="Z851" s="49"/>
      <c r="AA851" s="49"/>
    </row>
    <row r="852" spans="1:27" s="50" customFormat="1" ht="12.75" customHeight="1" x14ac:dyDescent="0.2">
      <c r="A852" s="83">
        <v>1057</v>
      </c>
      <c r="B852" s="963">
        <v>839</v>
      </c>
      <c r="C852" s="882">
        <v>7</v>
      </c>
      <c r="D852" s="882" t="s">
        <v>25</v>
      </c>
      <c r="E852" s="882">
        <v>3419</v>
      </c>
      <c r="F852" s="882">
        <v>6322</v>
      </c>
      <c r="G852" s="882" t="s">
        <v>25</v>
      </c>
      <c r="H852" s="882">
        <v>1057</v>
      </c>
      <c r="I852" s="898" t="s">
        <v>717</v>
      </c>
      <c r="J852" s="898">
        <v>203</v>
      </c>
      <c r="K852" s="1043">
        <v>13692534</v>
      </c>
      <c r="L852" s="936" t="s">
        <v>2028</v>
      </c>
      <c r="M852" s="898" t="s">
        <v>28</v>
      </c>
      <c r="N852" s="936" t="s">
        <v>2029</v>
      </c>
      <c r="O852" s="883" t="s">
        <v>201</v>
      </c>
      <c r="P852" s="917">
        <v>44926</v>
      </c>
      <c r="Q852" s="917">
        <v>44957</v>
      </c>
      <c r="R852" s="521">
        <v>180000</v>
      </c>
      <c r="S852" s="659">
        <v>180000</v>
      </c>
      <c r="T852" s="918" t="s">
        <v>492</v>
      </c>
      <c r="U852" s="918"/>
      <c r="V852" s="918"/>
      <c r="W852" s="981"/>
      <c r="X852" s="49"/>
      <c r="Y852" s="49"/>
      <c r="Z852" s="49"/>
      <c r="AA852" s="49"/>
    </row>
    <row r="853" spans="1:27" s="50" customFormat="1" ht="12.75" customHeight="1" x14ac:dyDescent="0.2">
      <c r="A853" s="83">
        <v>1057</v>
      </c>
      <c r="B853" s="963">
        <v>840</v>
      </c>
      <c r="C853" s="882">
        <v>7</v>
      </c>
      <c r="D853" s="882" t="s">
        <v>25</v>
      </c>
      <c r="E853" s="882">
        <v>3419</v>
      </c>
      <c r="F853" s="882">
        <v>6322</v>
      </c>
      <c r="G853" s="882" t="s">
        <v>25</v>
      </c>
      <c r="H853" s="882">
        <v>1057</v>
      </c>
      <c r="I853" s="898" t="s">
        <v>717</v>
      </c>
      <c r="J853" s="898">
        <v>203</v>
      </c>
      <c r="K853" s="1043" t="s">
        <v>2030</v>
      </c>
      <c r="L853" s="936" t="s">
        <v>2031</v>
      </c>
      <c r="M853" s="898" t="s">
        <v>28</v>
      </c>
      <c r="N853" s="936" t="s">
        <v>2032</v>
      </c>
      <c r="O853" s="883" t="s">
        <v>201</v>
      </c>
      <c r="P853" s="917">
        <v>44926</v>
      </c>
      <c r="Q853" s="917">
        <v>44957</v>
      </c>
      <c r="R853" s="521">
        <v>146000</v>
      </c>
      <c r="S853" s="659">
        <v>146000</v>
      </c>
      <c r="T853" s="918"/>
      <c r="U853" s="918"/>
      <c r="V853" s="918"/>
      <c r="W853" s="981"/>
      <c r="X853" s="49"/>
      <c r="Y853" s="49"/>
      <c r="Z853" s="49"/>
      <c r="AA853" s="49"/>
    </row>
    <row r="854" spans="1:27" s="50" customFormat="1" ht="12.75" customHeight="1" x14ac:dyDescent="0.2">
      <c r="A854" s="83">
        <v>1057</v>
      </c>
      <c r="B854" s="963">
        <v>841</v>
      </c>
      <c r="C854" s="882">
        <v>7</v>
      </c>
      <c r="D854" s="883" t="s">
        <v>25</v>
      </c>
      <c r="E854" s="882">
        <v>3419</v>
      </c>
      <c r="F854" s="882">
        <v>6322</v>
      </c>
      <c r="G854" s="883" t="s">
        <v>25</v>
      </c>
      <c r="H854" s="882">
        <v>1057</v>
      </c>
      <c r="I854" s="898" t="s">
        <v>717</v>
      </c>
      <c r="J854" s="898">
        <v>317</v>
      </c>
      <c r="K854" s="1043">
        <v>46917896</v>
      </c>
      <c r="L854" s="936" t="s">
        <v>2033</v>
      </c>
      <c r="M854" s="898" t="s">
        <v>1049</v>
      </c>
      <c r="N854" s="936" t="s">
        <v>2034</v>
      </c>
      <c r="O854" s="883" t="s">
        <v>201</v>
      </c>
      <c r="P854" s="917">
        <v>45107</v>
      </c>
      <c r="Q854" s="917">
        <v>45138</v>
      </c>
      <c r="R854" s="521">
        <v>180000</v>
      </c>
      <c r="S854" s="918"/>
      <c r="T854" s="659">
        <v>180000</v>
      </c>
      <c r="U854" s="918"/>
      <c r="V854" s="918"/>
      <c r="W854" s="587">
        <v>180000</v>
      </c>
      <c r="X854" s="49"/>
      <c r="Y854" s="49"/>
      <c r="Z854" s="49"/>
      <c r="AA854" s="49"/>
    </row>
    <row r="855" spans="1:27" s="50" customFormat="1" ht="12.75" customHeight="1" x14ac:dyDescent="0.2">
      <c r="A855" s="83">
        <v>1057</v>
      </c>
      <c r="B855" s="963">
        <v>842</v>
      </c>
      <c r="C855" s="882">
        <v>7</v>
      </c>
      <c r="D855" s="883" t="s">
        <v>25</v>
      </c>
      <c r="E855" s="882">
        <v>3419</v>
      </c>
      <c r="F855" s="882">
        <v>6322</v>
      </c>
      <c r="G855" s="883" t="s">
        <v>25</v>
      </c>
      <c r="H855" s="882">
        <v>1057</v>
      </c>
      <c r="I855" s="898" t="s">
        <v>717</v>
      </c>
      <c r="J855" s="898">
        <v>203</v>
      </c>
      <c r="K855" s="1043">
        <v>27010953</v>
      </c>
      <c r="L855" s="936" t="s">
        <v>2035</v>
      </c>
      <c r="M855" s="898" t="s">
        <v>28</v>
      </c>
      <c r="N855" s="936" t="s">
        <v>2036</v>
      </c>
      <c r="O855" s="883" t="s">
        <v>201</v>
      </c>
      <c r="P855" s="917">
        <v>44926</v>
      </c>
      <c r="Q855" s="917">
        <v>44957</v>
      </c>
      <c r="R855" s="521">
        <v>153000</v>
      </c>
      <c r="S855" s="659">
        <v>153000</v>
      </c>
      <c r="T855" s="918" t="s">
        <v>492</v>
      </c>
      <c r="U855" s="918"/>
      <c r="V855" s="918"/>
      <c r="W855" s="981"/>
      <c r="X855" s="49"/>
      <c r="Y855" s="49"/>
      <c r="Z855" s="49"/>
      <c r="AA855" s="49"/>
    </row>
    <row r="856" spans="1:27" s="50" customFormat="1" ht="12.75" customHeight="1" x14ac:dyDescent="0.2">
      <c r="A856" s="83">
        <v>1057</v>
      </c>
      <c r="B856" s="963">
        <v>843</v>
      </c>
      <c r="C856" s="882">
        <v>7</v>
      </c>
      <c r="D856" s="882" t="s">
        <v>25</v>
      </c>
      <c r="E856" s="882">
        <v>3419</v>
      </c>
      <c r="F856" s="882">
        <v>6322</v>
      </c>
      <c r="G856" s="882" t="s">
        <v>25</v>
      </c>
      <c r="H856" s="882">
        <v>1057</v>
      </c>
      <c r="I856" s="898" t="s">
        <v>832</v>
      </c>
      <c r="J856" s="898">
        <v>203</v>
      </c>
      <c r="K856" s="1043" t="s">
        <v>2037</v>
      </c>
      <c r="L856" s="936" t="s">
        <v>2038</v>
      </c>
      <c r="M856" s="898" t="s">
        <v>28</v>
      </c>
      <c r="N856" s="936" t="s">
        <v>2039</v>
      </c>
      <c r="O856" s="883" t="s">
        <v>201</v>
      </c>
      <c r="P856" s="917">
        <v>44926</v>
      </c>
      <c r="Q856" s="917">
        <v>44957</v>
      </c>
      <c r="R856" s="521">
        <v>180000</v>
      </c>
      <c r="S856" s="659">
        <v>180000</v>
      </c>
      <c r="T856" s="918"/>
      <c r="U856" s="918"/>
      <c r="V856" s="918"/>
      <c r="W856" s="981"/>
      <c r="X856" s="49"/>
      <c r="Y856" s="49"/>
      <c r="Z856" s="49"/>
      <c r="AA856" s="49"/>
    </row>
    <row r="857" spans="1:27" s="50" customFormat="1" ht="12.75" customHeight="1" x14ac:dyDescent="0.2">
      <c r="A857" s="83">
        <v>1057</v>
      </c>
      <c r="B857" s="963">
        <v>844</v>
      </c>
      <c r="C857" s="882">
        <v>7</v>
      </c>
      <c r="D857" s="882" t="s">
        <v>25</v>
      </c>
      <c r="E857" s="882">
        <v>3419</v>
      </c>
      <c r="F857" s="882">
        <v>5222</v>
      </c>
      <c r="G857" s="882" t="s">
        <v>25</v>
      </c>
      <c r="H857" s="882">
        <v>1057</v>
      </c>
      <c r="I857" s="898" t="s">
        <v>717</v>
      </c>
      <c r="J857" s="898">
        <v>619</v>
      </c>
      <c r="K857" s="1043">
        <v>22905430</v>
      </c>
      <c r="L857" s="936" t="s">
        <v>1127</v>
      </c>
      <c r="M857" s="898" t="s">
        <v>1128</v>
      </c>
      <c r="N857" s="936" t="s">
        <v>2040</v>
      </c>
      <c r="O857" s="883" t="s">
        <v>201</v>
      </c>
      <c r="P857" s="917">
        <v>44926</v>
      </c>
      <c r="Q857" s="917">
        <v>44957</v>
      </c>
      <c r="R857" s="521">
        <v>150000</v>
      </c>
      <c r="S857" s="659">
        <v>150000</v>
      </c>
      <c r="T857" s="918"/>
      <c r="U857" s="918"/>
      <c r="V857" s="918"/>
      <c r="W857" s="981"/>
      <c r="X857" s="49"/>
      <c r="Y857" s="49"/>
      <c r="Z857" s="49"/>
      <c r="AA857" s="49"/>
    </row>
    <row r="858" spans="1:27" s="50" customFormat="1" ht="12.75" customHeight="1" x14ac:dyDescent="0.2">
      <c r="A858" s="83">
        <v>1057</v>
      </c>
      <c r="B858" s="963">
        <v>845</v>
      </c>
      <c r="C858" s="882">
        <v>7</v>
      </c>
      <c r="D858" s="882" t="s">
        <v>25</v>
      </c>
      <c r="E858" s="882">
        <v>3419</v>
      </c>
      <c r="F858" s="882">
        <v>6322</v>
      </c>
      <c r="G858" s="882" t="s">
        <v>25</v>
      </c>
      <c r="H858" s="882">
        <v>1057</v>
      </c>
      <c r="I858" s="898" t="s">
        <v>717</v>
      </c>
      <c r="J858" s="898">
        <v>619</v>
      </c>
      <c r="K858" s="1043" t="s">
        <v>2041</v>
      </c>
      <c r="L858" s="936" t="s">
        <v>2042</v>
      </c>
      <c r="M858" s="898" t="s">
        <v>252</v>
      </c>
      <c r="N858" s="936" t="s">
        <v>2043</v>
      </c>
      <c r="O858" s="883" t="s">
        <v>201</v>
      </c>
      <c r="P858" s="917">
        <v>44926</v>
      </c>
      <c r="Q858" s="917">
        <v>44957</v>
      </c>
      <c r="R858" s="521">
        <v>180000</v>
      </c>
      <c r="S858" s="659">
        <v>180000</v>
      </c>
      <c r="T858" s="918"/>
      <c r="U858" s="918"/>
      <c r="V858" s="918"/>
      <c r="W858" s="981"/>
      <c r="X858" s="49"/>
      <c r="Y858" s="49"/>
      <c r="Z858" s="49"/>
      <c r="AA858" s="49"/>
    </row>
    <row r="859" spans="1:27" s="50" customFormat="1" ht="12.75" customHeight="1" x14ac:dyDescent="0.2">
      <c r="A859" s="83">
        <v>1057</v>
      </c>
      <c r="B859" s="963">
        <v>846</v>
      </c>
      <c r="C859" s="882">
        <v>7</v>
      </c>
      <c r="D859" s="883" t="s">
        <v>25</v>
      </c>
      <c r="E859" s="882">
        <v>3419</v>
      </c>
      <c r="F859" s="882">
        <v>6322</v>
      </c>
      <c r="G859" s="883" t="s">
        <v>25</v>
      </c>
      <c r="H859" s="882">
        <v>1057</v>
      </c>
      <c r="I859" s="898" t="s">
        <v>717</v>
      </c>
      <c r="J859" s="898">
        <v>102</v>
      </c>
      <c r="K859" s="1043">
        <v>43421008</v>
      </c>
      <c r="L859" s="936" t="s">
        <v>2044</v>
      </c>
      <c r="M859" s="898" t="s">
        <v>2045</v>
      </c>
      <c r="N859" s="936" t="s">
        <v>2046</v>
      </c>
      <c r="O859" s="883" t="s">
        <v>201</v>
      </c>
      <c r="P859" s="917">
        <v>44926</v>
      </c>
      <c r="Q859" s="917">
        <v>44957</v>
      </c>
      <c r="R859" s="521">
        <v>180000</v>
      </c>
      <c r="S859" s="659">
        <v>180000</v>
      </c>
      <c r="T859" s="918"/>
      <c r="U859" s="918"/>
      <c r="V859" s="918"/>
      <c r="W859" s="981"/>
      <c r="X859" s="49"/>
      <c r="Y859" s="49"/>
      <c r="Z859" s="49"/>
      <c r="AA859" s="49"/>
    </row>
    <row r="860" spans="1:27" s="50" customFormat="1" ht="12.75" customHeight="1" x14ac:dyDescent="0.2">
      <c r="A860" s="83">
        <v>1057</v>
      </c>
      <c r="B860" s="963">
        <v>847</v>
      </c>
      <c r="C860" s="882">
        <v>7</v>
      </c>
      <c r="D860" s="883" t="s">
        <v>25</v>
      </c>
      <c r="E860" s="882">
        <v>3419</v>
      </c>
      <c r="F860" s="882">
        <v>5222</v>
      </c>
      <c r="G860" s="883" t="s">
        <v>25</v>
      </c>
      <c r="H860" s="882">
        <v>1057</v>
      </c>
      <c r="I860" s="898" t="s">
        <v>717</v>
      </c>
      <c r="J860" s="898">
        <v>619</v>
      </c>
      <c r="K860" s="1043">
        <v>47409819</v>
      </c>
      <c r="L860" s="936" t="s">
        <v>2047</v>
      </c>
      <c r="M860" s="898" t="s">
        <v>384</v>
      </c>
      <c r="N860" s="936" t="s">
        <v>2048</v>
      </c>
      <c r="O860" s="883" t="s">
        <v>201</v>
      </c>
      <c r="P860" s="917">
        <v>44926</v>
      </c>
      <c r="Q860" s="917">
        <v>44957</v>
      </c>
      <c r="R860" s="521">
        <v>180000</v>
      </c>
      <c r="S860" s="659">
        <v>180000</v>
      </c>
      <c r="T860" s="918"/>
      <c r="U860" s="918"/>
      <c r="V860" s="918"/>
      <c r="W860" s="981"/>
      <c r="X860" s="49"/>
      <c r="Y860" s="49"/>
      <c r="Z860" s="49"/>
      <c r="AA860" s="49"/>
    </row>
    <row r="861" spans="1:27" s="50" customFormat="1" ht="12.75" customHeight="1" x14ac:dyDescent="0.2">
      <c r="A861" s="83">
        <v>1057</v>
      </c>
      <c r="B861" s="963">
        <v>848</v>
      </c>
      <c r="C861" s="882">
        <v>7</v>
      </c>
      <c r="D861" s="882" t="s">
        <v>25</v>
      </c>
      <c r="E861" s="882">
        <v>3419</v>
      </c>
      <c r="F861" s="882">
        <v>6322</v>
      </c>
      <c r="G861" s="882" t="s">
        <v>25</v>
      </c>
      <c r="H861" s="882">
        <v>1057</v>
      </c>
      <c r="I861" s="898" t="s">
        <v>717</v>
      </c>
      <c r="J861" s="898">
        <v>203</v>
      </c>
      <c r="K861" s="1043" t="s">
        <v>2049</v>
      </c>
      <c r="L861" s="936" t="s">
        <v>2050</v>
      </c>
      <c r="M861" s="898" t="s">
        <v>28</v>
      </c>
      <c r="N861" s="936" t="s">
        <v>2051</v>
      </c>
      <c r="O861" s="883" t="s">
        <v>201</v>
      </c>
      <c r="P861" s="917">
        <v>44926</v>
      </c>
      <c r="Q861" s="917">
        <v>44957</v>
      </c>
      <c r="R861" s="521">
        <v>90000</v>
      </c>
      <c r="S861" s="659">
        <v>90000</v>
      </c>
      <c r="T861" s="918"/>
      <c r="U861" s="918"/>
      <c r="V861" s="918"/>
      <c r="W861" s="981"/>
      <c r="X861" s="49"/>
      <c r="Y861" s="49"/>
      <c r="Z861" s="49"/>
      <c r="AA861" s="49"/>
    </row>
    <row r="862" spans="1:27" s="50" customFormat="1" ht="12.75" customHeight="1" x14ac:dyDescent="0.2">
      <c r="A862" s="83">
        <v>1057</v>
      </c>
      <c r="B862" s="963">
        <v>849</v>
      </c>
      <c r="C862" s="882">
        <v>7</v>
      </c>
      <c r="D862" s="882" t="s">
        <v>25</v>
      </c>
      <c r="E862" s="882">
        <v>3419</v>
      </c>
      <c r="F862" s="882">
        <v>5222</v>
      </c>
      <c r="G862" s="882" t="s">
        <v>25</v>
      </c>
      <c r="H862" s="882">
        <v>1057</v>
      </c>
      <c r="I862" s="898" t="s">
        <v>717</v>
      </c>
      <c r="J862" s="898">
        <v>101</v>
      </c>
      <c r="K862" s="1043">
        <v>47884681</v>
      </c>
      <c r="L862" s="936" t="s">
        <v>2052</v>
      </c>
      <c r="M862" s="898" t="s">
        <v>2053</v>
      </c>
      <c r="N862" s="936" t="s">
        <v>2054</v>
      </c>
      <c r="O862" s="883" t="s">
        <v>201</v>
      </c>
      <c r="P862" s="917">
        <v>44926</v>
      </c>
      <c r="Q862" s="917">
        <v>44957</v>
      </c>
      <c r="R862" s="521">
        <v>114000</v>
      </c>
      <c r="S862" s="659">
        <v>114000</v>
      </c>
      <c r="T862" s="918"/>
      <c r="U862" s="918"/>
      <c r="V862" s="918"/>
      <c r="W862" s="981"/>
      <c r="X862" s="49"/>
      <c r="Y862" s="49"/>
      <c r="Z862" s="49"/>
      <c r="AA862" s="49"/>
    </row>
    <row r="863" spans="1:27" s="50" customFormat="1" ht="12.75" customHeight="1" x14ac:dyDescent="0.2">
      <c r="A863" s="83">
        <v>1057</v>
      </c>
      <c r="B863" s="963">
        <v>850</v>
      </c>
      <c r="C863" s="882">
        <v>7</v>
      </c>
      <c r="D863" s="882" t="s">
        <v>25</v>
      </c>
      <c r="E863" s="882">
        <v>3419</v>
      </c>
      <c r="F863" s="882">
        <v>5222</v>
      </c>
      <c r="G863" s="882" t="s">
        <v>25</v>
      </c>
      <c r="H863" s="882">
        <v>1057</v>
      </c>
      <c r="I863" s="898" t="s">
        <v>832</v>
      </c>
      <c r="J863" s="898">
        <v>316</v>
      </c>
      <c r="K863" s="1043">
        <v>41539761</v>
      </c>
      <c r="L863" s="936" t="s">
        <v>2055</v>
      </c>
      <c r="M863" s="898" t="s">
        <v>2056</v>
      </c>
      <c r="N863" s="936" t="s">
        <v>2057</v>
      </c>
      <c r="O863" s="883" t="s">
        <v>201</v>
      </c>
      <c r="P863" s="917">
        <v>44926</v>
      </c>
      <c r="Q863" s="917">
        <v>44957</v>
      </c>
      <c r="R863" s="521">
        <v>180000</v>
      </c>
      <c r="S863" s="659">
        <v>180000</v>
      </c>
      <c r="T863" s="918"/>
      <c r="U863" s="918"/>
      <c r="V863" s="918"/>
      <c r="W863" s="981"/>
      <c r="X863" s="49"/>
      <c r="Y863" s="49"/>
      <c r="Z863" s="49"/>
      <c r="AA863" s="49"/>
    </row>
    <row r="864" spans="1:27" s="50" customFormat="1" ht="12.75" customHeight="1" x14ac:dyDescent="0.2">
      <c r="A864" s="83">
        <v>1057</v>
      </c>
      <c r="B864" s="963">
        <v>851</v>
      </c>
      <c r="C864" s="882">
        <v>7</v>
      </c>
      <c r="D864" s="883" t="s">
        <v>25</v>
      </c>
      <c r="E864" s="882">
        <v>3419</v>
      </c>
      <c r="F864" s="882">
        <v>6322</v>
      </c>
      <c r="G864" s="883" t="s">
        <v>25</v>
      </c>
      <c r="H864" s="882">
        <v>1057</v>
      </c>
      <c r="I864" s="898" t="s">
        <v>832</v>
      </c>
      <c r="J864" s="898">
        <v>309</v>
      </c>
      <c r="K864" s="1043">
        <v>65264681</v>
      </c>
      <c r="L864" s="936" t="s">
        <v>2058</v>
      </c>
      <c r="M864" s="898" t="s">
        <v>1466</v>
      </c>
      <c r="N864" s="936" t="s">
        <v>2059</v>
      </c>
      <c r="O864" s="883" t="s">
        <v>201</v>
      </c>
      <c r="P864" s="917">
        <v>44926</v>
      </c>
      <c r="Q864" s="917">
        <v>44957</v>
      </c>
      <c r="R864" s="521">
        <v>180000</v>
      </c>
      <c r="S864" s="659">
        <v>180000</v>
      </c>
      <c r="T864" s="918"/>
      <c r="U864" s="918"/>
      <c r="V864" s="918"/>
      <c r="W864" s="981"/>
      <c r="X864" s="49"/>
      <c r="Y864" s="49"/>
      <c r="Z864" s="49"/>
      <c r="AA864" s="49"/>
    </row>
    <row r="865" spans="1:27" s="50" customFormat="1" ht="12.75" customHeight="1" x14ac:dyDescent="0.2">
      <c r="A865" s="83">
        <v>1057</v>
      </c>
      <c r="B865" s="963">
        <v>852</v>
      </c>
      <c r="C865" s="882">
        <v>7</v>
      </c>
      <c r="D865" s="882" t="s">
        <v>25</v>
      </c>
      <c r="E865" s="882">
        <v>3419</v>
      </c>
      <c r="F865" s="882">
        <v>6322</v>
      </c>
      <c r="G865" s="882" t="s">
        <v>25</v>
      </c>
      <c r="H865" s="882">
        <v>1057</v>
      </c>
      <c r="I865" s="898" t="s">
        <v>717</v>
      </c>
      <c r="J865" s="898">
        <v>317</v>
      </c>
      <c r="K865" s="1043" t="s">
        <v>2060</v>
      </c>
      <c r="L865" s="936" t="s">
        <v>2061</v>
      </c>
      <c r="M865" s="898" t="s">
        <v>1049</v>
      </c>
      <c r="N865" s="936" t="s">
        <v>2062</v>
      </c>
      <c r="O865" s="883" t="s">
        <v>201</v>
      </c>
      <c r="P865" s="917">
        <v>44926</v>
      </c>
      <c r="Q865" s="917">
        <v>44957</v>
      </c>
      <c r="R865" s="521">
        <v>100000</v>
      </c>
      <c r="S865" s="659">
        <v>100000</v>
      </c>
      <c r="T865" s="918"/>
      <c r="U865" s="918"/>
      <c r="V865" s="918"/>
      <c r="W865" s="981"/>
      <c r="X865" s="49"/>
      <c r="Y865" s="49"/>
      <c r="Z865" s="49"/>
      <c r="AA865" s="49"/>
    </row>
    <row r="866" spans="1:27" s="50" customFormat="1" ht="12.75" customHeight="1" x14ac:dyDescent="0.2">
      <c r="A866" s="83">
        <v>1057</v>
      </c>
      <c r="B866" s="963">
        <v>853</v>
      </c>
      <c r="C866" s="882">
        <v>7</v>
      </c>
      <c r="D866" s="882" t="s">
        <v>25</v>
      </c>
      <c r="E866" s="882">
        <v>3419</v>
      </c>
      <c r="F866" s="882">
        <v>6322</v>
      </c>
      <c r="G866" s="882" t="s">
        <v>25</v>
      </c>
      <c r="H866" s="882">
        <v>1057</v>
      </c>
      <c r="I866" s="898" t="s">
        <v>717</v>
      </c>
      <c r="J866" s="898">
        <v>203</v>
      </c>
      <c r="K866" s="1043">
        <v>48513555</v>
      </c>
      <c r="L866" s="936" t="s">
        <v>2063</v>
      </c>
      <c r="M866" s="898" t="s">
        <v>28</v>
      </c>
      <c r="N866" s="936" t="s">
        <v>2064</v>
      </c>
      <c r="O866" s="883" t="s">
        <v>201</v>
      </c>
      <c r="P866" s="917">
        <v>44926</v>
      </c>
      <c r="Q866" s="917">
        <v>44957</v>
      </c>
      <c r="R866" s="521">
        <v>180000</v>
      </c>
      <c r="S866" s="659">
        <v>180000</v>
      </c>
      <c r="T866" s="918"/>
      <c r="U866" s="918"/>
      <c r="V866" s="918"/>
      <c r="W866" s="981"/>
      <c r="X866" s="49"/>
      <c r="Y866" s="49"/>
      <c r="Z866" s="49"/>
      <c r="AA866" s="49"/>
    </row>
    <row r="867" spans="1:27" s="50" customFormat="1" ht="12.75" customHeight="1" x14ac:dyDescent="0.2">
      <c r="A867" s="83">
        <v>1057</v>
      </c>
      <c r="B867" s="963">
        <v>854</v>
      </c>
      <c r="C867" s="882">
        <v>7</v>
      </c>
      <c r="D867" s="882" t="s">
        <v>25</v>
      </c>
      <c r="E867" s="882">
        <v>3419</v>
      </c>
      <c r="F867" s="882">
        <v>6322</v>
      </c>
      <c r="G867" s="882" t="s">
        <v>25</v>
      </c>
      <c r="H867" s="882">
        <v>1057</v>
      </c>
      <c r="I867" s="898" t="s">
        <v>717</v>
      </c>
      <c r="J867" s="898">
        <v>506</v>
      </c>
      <c r="K867" s="1043" t="s">
        <v>2065</v>
      </c>
      <c r="L867" s="936" t="s">
        <v>2066</v>
      </c>
      <c r="M867" s="898" t="s">
        <v>1831</v>
      </c>
      <c r="N867" s="936" t="s">
        <v>2067</v>
      </c>
      <c r="O867" s="883" t="s">
        <v>201</v>
      </c>
      <c r="P867" s="917">
        <v>44926</v>
      </c>
      <c r="Q867" s="917">
        <v>44957</v>
      </c>
      <c r="R867" s="521">
        <v>180000</v>
      </c>
      <c r="S867" s="659">
        <v>107030</v>
      </c>
      <c r="T867" s="659">
        <v>72970</v>
      </c>
      <c r="U867" s="659">
        <v>72970</v>
      </c>
      <c r="V867" s="918" t="s">
        <v>492</v>
      </c>
      <c r="W867" s="981"/>
      <c r="X867" s="49"/>
      <c r="Y867" s="49"/>
      <c r="Z867" s="49"/>
      <c r="AA867" s="49"/>
    </row>
    <row r="868" spans="1:27" s="50" customFormat="1" ht="12.75" customHeight="1" x14ac:dyDescent="0.2">
      <c r="A868" s="83">
        <v>1057</v>
      </c>
      <c r="B868" s="963">
        <v>855</v>
      </c>
      <c r="C868" s="882">
        <v>7</v>
      </c>
      <c r="D868" s="883" t="s">
        <v>25</v>
      </c>
      <c r="E868" s="882">
        <v>3419</v>
      </c>
      <c r="F868" s="882">
        <v>6322</v>
      </c>
      <c r="G868" s="883" t="s">
        <v>25</v>
      </c>
      <c r="H868" s="882">
        <v>1057</v>
      </c>
      <c r="I868" s="898" t="s">
        <v>717</v>
      </c>
      <c r="J868" s="898">
        <v>203</v>
      </c>
      <c r="K868" s="1043">
        <v>66596874</v>
      </c>
      <c r="L868" s="936" t="s">
        <v>2068</v>
      </c>
      <c r="M868" s="898" t="s">
        <v>28</v>
      </c>
      <c r="N868" s="936" t="s">
        <v>2069</v>
      </c>
      <c r="O868" s="883" t="s">
        <v>201</v>
      </c>
      <c r="P868" s="917">
        <v>44926</v>
      </c>
      <c r="Q868" s="917">
        <v>44957</v>
      </c>
      <c r="R868" s="521">
        <v>180000</v>
      </c>
      <c r="S868" s="659">
        <v>180000</v>
      </c>
      <c r="T868" s="918"/>
      <c r="U868" s="918"/>
      <c r="V868" s="918"/>
      <c r="W868" s="981"/>
      <c r="X868" s="49"/>
      <c r="Y868" s="49"/>
      <c r="Z868" s="49"/>
      <c r="AA868" s="49"/>
    </row>
    <row r="869" spans="1:27" s="50" customFormat="1" ht="12.75" customHeight="1" x14ac:dyDescent="0.2">
      <c r="A869" s="83">
        <v>1057</v>
      </c>
      <c r="B869" s="963">
        <v>856</v>
      </c>
      <c r="C869" s="882">
        <v>7</v>
      </c>
      <c r="D869" s="883" t="s">
        <v>25</v>
      </c>
      <c r="E869" s="882">
        <v>3419</v>
      </c>
      <c r="F869" s="882">
        <v>6322</v>
      </c>
      <c r="G869" s="883" t="s">
        <v>25</v>
      </c>
      <c r="H869" s="882">
        <v>1057</v>
      </c>
      <c r="I869" s="898" t="s">
        <v>717</v>
      </c>
      <c r="J869" s="898">
        <v>510</v>
      </c>
      <c r="K869" s="1043" t="s">
        <v>2070</v>
      </c>
      <c r="L869" s="936" t="s">
        <v>2071</v>
      </c>
      <c r="M869" s="898" t="s">
        <v>2072</v>
      </c>
      <c r="N869" s="936" t="s">
        <v>2073</v>
      </c>
      <c r="O869" s="883" t="s">
        <v>201</v>
      </c>
      <c r="P869" s="917">
        <v>44926</v>
      </c>
      <c r="Q869" s="917">
        <v>44957</v>
      </c>
      <c r="R869" s="521">
        <v>180000</v>
      </c>
      <c r="S869" s="659">
        <v>123700</v>
      </c>
      <c r="T869" s="659">
        <v>56300</v>
      </c>
      <c r="U869" s="659">
        <v>56300</v>
      </c>
      <c r="V869" s="918" t="s">
        <v>492</v>
      </c>
      <c r="W869" s="981"/>
      <c r="X869" s="49"/>
      <c r="Y869" s="49"/>
      <c r="Z869" s="49"/>
      <c r="AA869" s="49"/>
    </row>
    <row r="870" spans="1:27" s="50" customFormat="1" ht="12.75" customHeight="1" x14ac:dyDescent="0.2">
      <c r="A870" s="83">
        <v>1057</v>
      </c>
      <c r="B870" s="963">
        <v>857</v>
      </c>
      <c r="C870" s="882">
        <v>7</v>
      </c>
      <c r="D870" s="882" t="s">
        <v>25</v>
      </c>
      <c r="E870" s="882">
        <v>3419</v>
      </c>
      <c r="F870" s="882">
        <v>6322</v>
      </c>
      <c r="G870" s="882" t="s">
        <v>25</v>
      </c>
      <c r="H870" s="882">
        <v>1057</v>
      </c>
      <c r="I870" s="898" t="s">
        <v>717</v>
      </c>
      <c r="J870" s="898">
        <v>309</v>
      </c>
      <c r="K870" s="1043" t="s">
        <v>2074</v>
      </c>
      <c r="L870" s="936" t="s">
        <v>2075</v>
      </c>
      <c r="M870" s="898" t="s">
        <v>43</v>
      </c>
      <c r="N870" s="936" t="s">
        <v>2076</v>
      </c>
      <c r="O870" s="883" t="s">
        <v>201</v>
      </c>
      <c r="P870" s="917">
        <v>44926</v>
      </c>
      <c r="Q870" s="917">
        <v>44957</v>
      </c>
      <c r="R870" s="521">
        <v>180000</v>
      </c>
      <c r="S870" s="659">
        <v>180000</v>
      </c>
      <c r="T870" s="918" t="s">
        <v>492</v>
      </c>
      <c r="U870" s="918"/>
      <c r="V870" s="918"/>
      <c r="W870" s="981"/>
      <c r="X870" s="49"/>
      <c r="Y870" s="49"/>
      <c r="Z870" s="49"/>
      <c r="AA870" s="49"/>
    </row>
    <row r="871" spans="1:27" s="50" customFormat="1" ht="12.75" customHeight="1" x14ac:dyDescent="0.2">
      <c r="A871" s="83">
        <v>1057</v>
      </c>
      <c r="B871" s="963">
        <v>858</v>
      </c>
      <c r="C871" s="882">
        <v>7</v>
      </c>
      <c r="D871" s="882" t="s">
        <v>25</v>
      </c>
      <c r="E871" s="882">
        <v>3419</v>
      </c>
      <c r="F871" s="882">
        <v>5222</v>
      </c>
      <c r="G871" s="882" t="s">
        <v>25</v>
      </c>
      <c r="H871" s="882">
        <v>1057</v>
      </c>
      <c r="I871" s="898" t="s">
        <v>717</v>
      </c>
      <c r="J871" s="898">
        <v>316</v>
      </c>
      <c r="K871" s="1043" t="s">
        <v>2077</v>
      </c>
      <c r="L871" s="936" t="s">
        <v>2078</v>
      </c>
      <c r="M871" s="898" t="s">
        <v>2079</v>
      </c>
      <c r="N871" s="936" t="s">
        <v>2080</v>
      </c>
      <c r="O871" s="883" t="s">
        <v>201</v>
      </c>
      <c r="P871" s="917">
        <v>44926</v>
      </c>
      <c r="Q871" s="917">
        <v>44957</v>
      </c>
      <c r="R871" s="521">
        <v>180000</v>
      </c>
      <c r="S871" s="659">
        <v>180000</v>
      </c>
      <c r="T871" s="918"/>
      <c r="U871" s="918"/>
      <c r="V871" s="918"/>
      <c r="W871" s="981"/>
      <c r="X871" s="49"/>
      <c r="Y871" s="49"/>
      <c r="Z871" s="49"/>
      <c r="AA871" s="49"/>
    </row>
    <row r="872" spans="1:27" s="50" customFormat="1" ht="12.75" customHeight="1" x14ac:dyDescent="0.2">
      <c r="A872" s="83">
        <v>1057</v>
      </c>
      <c r="B872" s="963">
        <v>859</v>
      </c>
      <c r="C872" s="882">
        <v>7</v>
      </c>
      <c r="D872" s="882" t="s">
        <v>25</v>
      </c>
      <c r="E872" s="882">
        <v>3419</v>
      </c>
      <c r="F872" s="882">
        <v>5222</v>
      </c>
      <c r="G872" s="882" t="s">
        <v>25</v>
      </c>
      <c r="H872" s="882">
        <v>1057</v>
      </c>
      <c r="I872" s="898" t="s">
        <v>717</v>
      </c>
      <c r="J872" s="898">
        <v>407</v>
      </c>
      <c r="K872" s="1043" t="s">
        <v>2081</v>
      </c>
      <c r="L872" s="936" t="s">
        <v>2082</v>
      </c>
      <c r="M872" s="898" t="s">
        <v>2083</v>
      </c>
      <c r="N872" s="936" t="s">
        <v>2084</v>
      </c>
      <c r="O872" s="883" t="s">
        <v>201</v>
      </c>
      <c r="P872" s="917">
        <v>44926</v>
      </c>
      <c r="Q872" s="917">
        <v>44957</v>
      </c>
      <c r="R872" s="521">
        <v>51000</v>
      </c>
      <c r="S872" s="659">
        <v>51000</v>
      </c>
      <c r="T872" s="918"/>
      <c r="U872" s="918"/>
      <c r="V872" s="918"/>
      <c r="W872" s="981"/>
      <c r="X872" s="49"/>
      <c r="Y872" s="49"/>
      <c r="Z872" s="49"/>
      <c r="AA872" s="49"/>
    </row>
    <row r="873" spans="1:27" s="50" customFormat="1" ht="12.75" customHeight="1" x14ac:dyDescent="0.2">
      <c r="A873" s="83">
        <v>1057</v>
      </c>
      <c r="B873" s="963">
        <v>860</v>
      </c>
      <c r="C873" s="882">
        <v>7</v>
      </c>
      <c r="D873" s="883" t="s">
        <v>25</v>
      </c>
      <c r="E873" s="882">
        <v>3419</v>
      </c>
      <c r="F873" s="882">
        <v>6322</v>
      </c>
      <c r="G873" s="883" t="s">
        <v>25</v>
      </c>
      <c r="H873" s="882">
        <v>1057</v>
      </c>
      <c r="I873" s="898" t="s">
        <v>717</v>
      </c>
      <c r="J873" s="898">
        <v>203</v>
      </c>
      <c r="K873" s="1043">
        <v>41605608</v>
      </c>
      <c r="L873" s="936" t="s">
        <v>1506</v>
      </c>
      <c r="M873" s="898" t="s">
        <v>28</v>
      </c>
      <c r="N873" s="936" t="s">
        <v>2085</v>
      </c>
      <c r="O873" s="883" t="s">
        <v>201</v>
      </c>
      <c r="P873" s="917">
        <v>44926</v>
      </c>
      <c r="Q873" s="917">
        <v>44957</v>
      </c>
      <c r="R873" s="521">
        <v>150000</v>
      </c>
      <c r="S873" s="659">
        <v>150000</v>
      </c>
      <c r="T873" s="918"/>
      <c r="U873" s="918"/>
      <c r="V873" s="918"/>
      <c r="W873" s="981"/>
      <c r="X873" s="49"/>
      <c r="Y873" s="49"/>
      <c r="Z873" s="49"/>
      <c r="AA873" s="49"/>
    </row>
    <row r="874" spans="1:27" s="50" customFormat="1" ht="12.75" customHeight="1" x14ac:dyDescent="0.2">
      <c r="A874" s="83">
        <v>1057</v>
      </c>
      <c r="B874" s="963">
        <v>861</v>
      </c>
      <c r="C874" s="882">
        <v>7</v>
      </c>
      <c r="D874" s="883" t="s">
        <v>25</v>
      </c>
      <c r="E874" s="882">
        <v>3419</v>
      </c>
      <c r="F874" s="882">
        <v>5222</v>
      </c>
      <c r="G874" s="883" t="s">
        <v>25</v>
      </c>
      <c r="H874" s="882">
        <v>1057</v>
      </c>
      <c r="I874" s="898" t="s">
        <v>717</v>
      </c>
      <c r="J874" s="898">
        <v>309</v>
      </c>
      <c r="K874" s="1043">
        <v>65268229</v>
      </c>
      <c r="L874" s="936" t="s">
        <v>1112</v>
      </c>
      <c r="M874" s="898" t="s">
        <v>43</v>
      </c>
      <c r="N874" s="936" t="s">
        <v>2086</v>
      </c>
      <c r="O874" s="883" t="s">
        <v>201</v>
      </c>
      <c r="P874" s="917">
        <v>44926</v>
      </c>
      <c r="Q874" s="917">
        <v>44957</v>
      </c>
      <c r="R874" s="521">
        <v>130000</v>
      </c>
      <c r="S874" s="659">
        <v>130000</v>
      </c>
      <c r="T874" s="918"/>
      <c r="U874" s="918"/>
      <c r="V874" s="918"/>
      <c r="W874" s="981"/>
      <c r="X874" s="49"/>
      <c r="Y874" s="49"/>
      <c r="Z874" s="49"/>
      <c r="AA874" s="49"/>
    </row>
    <row r="875" spans="1:27" s="50" customFormat="1" ht="12.75" customHeight="1" x14ac:dyDescent="0.2">
      <c r="A875" s="83">
        <v>1057</v>
      </c>
      <c r="B875" s="963">
        <v>862</v>
      </c>
      <c r="C875" s="882">
        <v>7</v>
      </c>
      <c r="D875" s="882" t="s">
        <v>25</v>
      </c>
      <c r="E875" s="882">
        <v>3419</v>
      </c>
      <c r="F875" s="882">
        <v>5222</v>
      </c>
      <c r="G875" s="882" t="s">
        <v>25</v>
      </c>
      <c r="H875" s="882">
        <v>1057</v>
      </c>
      <c r="I875" s="898" t="s">
        <v>717</v>
      </c>
      <c r="J875" s="898">
        <v>101</v>
      </c>
      <c r="K875" s="1043" t="s">
        <v>2087</v>
      </c>
      <c r="L875" s="936" t="s">
        <v>2088</v>
      </c>
      <c r="M875" s="898" t="s">
        <v>2089</v>
      </c>
      <c r="N875" s="936" t="s">
        <v>2090</v>
      </c>
      <c r="O875" s="883" t="s">
        <v>201</v>
      </c>
      <c r="P875" s="917">
        <v>44926</v>
      </c>
      <c r="Q875" s="917">
        <v>44957</v>
      </c>
      <c r="R875" s="521">
        <v>137000</v>
      </c>
      <c r="S875" s="659">
        <v>137000</v>
      </c>
      <c r="T875" s="918"/>
      <c r="U875" s="918"/>
      <c r="V875" s="918"/>
      <c r="W875" s="981"/>
      <c r="X875" s="49"/>
      <c r="Y875" s="49"/>
      <c r="Z875" s="49"/>
      <c r="AA875" s="49"/>
    </row>
    <row r="876" spans="1:27" s="50" customFormat="1" ht="12.75" customHeight="1" x14ac:dyDescent="0.2">
      <c r="A876" s="83">
        <v>1057</v>
      </c>
      <c r="B876" s="963">
        <v>863</v>
      </c>
      <c r="C876" s="882">
        <v>7</v>
      </c>
      <c r="D876" s="882" t="s">
        <v>25</v>
      </c>
      <c r="E876" s="882">
        <v>3419</v>
      </c>
      <c r="F876" s="882">
        <v>6322</v>
      </c>
      <c r="G876" s="882" t="s">
        <v>25</v>
      </c>
      <c r="H876" s="882">
        <v>1057</v>
      </c>
      <c r="I876" s="898" t="s">
        <v>717</v>
      </c>
      <c r="J876" s="898">
        <v>712</v>
      </c>
      <c r="K876" s="1043" t="s">
        <v>2091</v>
      </c>
      <c r="L876" s="936" t="s">
        <v>2092</v>
      </c>
      <c r="M876" s="898" t="s">
        <v>2093</v>
      </c>
      <c r="N876" s="936" t="s">
        <v>2094</v>
      </c>
      <c r="O876" s="883" t="s">
        <v>201</v>
      </c>
      <c r="P876" s="917">
        <v>44926</v>
      </c>
      <c r="Q876" s="917">
        <v>44957</v>
      </c>
      <c r="R876" s="521">
        <v>180000</v>
      </c>
      <c r="S876" s="659">
        <v>180000</v>
      </c>
      <c r="T876" s="918"/>
      <c r="U876" s="918"/>
      <c r="V876" s="918"/>
      <c r="W876" s="981"/>
      <c r="X876" s="49"/>
      <c r="Y876" s="49"/>
      <c r="Z876" s="49"/>
      <c r="AA876" s="49"/>
    </row>
    <row r="877" spans="1:27" s="50" customFormat="1" ht="12.75" customHeight="1" x14ac:dyDescent="0.2">
      <c r="A877" s="83">
        <v>1057</v>
      </c>
      <c r="B877" s="963">
        <v>864</v>
      </c>
      <c r="C877" s="882">
        <v>7</v>
      </c>
      <c r="D877" s="883" t="s">
        <v>25</v>
      </c>
      <c r="E877" s="882">
        <v>3419</v>
      </c>
      <c r="F877" s="882">
        <v>6322</v>
      </c>
      <c r="G877" s="883" t="s">
        <v>25</v>
      </c>
      <c r="H877" s="882">
        <v>1057</v>
      </c>
      <c r="I877" s="898" t="s">
        <v>717</v>
      </c>
      <c r="J877" s="898">
        <v>720</v>
      </c>
      <c r="K877" s="1043" t="s">
        <v>2095</v>
      </c>
      <c r="L877" s="936" t="s">
        <v>2096</v>
      </c>
      <c r="M877" s="898" t="s">
        <v>2097</v>
      </c>
      <c r="N877" s="936" t="s">
        <v>1974</v>
      </c>
      <c r="O877" s="883" t="s">
        <v>201</v>
      </c>
      <c r="P877" s="917">
        <v>44926</v>
      </c>
      <c r="Q877" s="917">
        <v>44957</v>
      </c>
      <c r="R877" s="521">
        <v>161000</v>
      </c>
      <c r="S877" s="659">
        <v>161000</v>
      </c>
      <c r="T877" s="918"/>
      <c r="U877" s="918"/>
      <c r="V877" s="918"/>
      <c r="W877" s="981"/>
      <c r="X877" s="49"/>
      <c r="Y877" s="49"/>
      <c r="Z877" s="49"/>
      <c r="AA877" s="49"/>
    </row>
    <row r="878" spans="1:27" s="50" customFormat="1" ht="12.75" customHeight="1" x14ac:dyDescent="0.2">
      <c r="A878" s="83">
        <v>1057</v>
      </c>
      <c r="B878" s="963">
        <v>865</v>
      </c>
      <c r="C878" s="882">
        <v>7</v>
      </c>
      <c r="D878" s="883" t="s">
        <v>25</v>
      </c>
      <c r="E878" s="882">
        <v>3419</v>
      </c>
      <c r="F878" s="882">
        <v>5222</v>
      </c>
      <c r="G878" s="883" t="s">
        <v>25</v>
      </c>
      <c r="H878" s="882">
        <v>1057</v>
      </c>
      <c r="I878" s="898" t="s">
        <v>717</v>
      </c>
      <c r="J878" s="898">
        <v>407</v>
      </c>
      <c r="K878" s="1043" t="s">
        <v>2098</v>
      </c>
      <c r="L878" s="936" t="s">
        <v>2099</v>
      </c>
      <c r="M878" s="898" t="s">
        <v>2100</v>
      </c>
      <c r="N878" s="936" t="s">
        <v>2101</v>
      </c>
      <c r="O878" s="883" t="s">
        <v>201</v>
      </c>
      <c r="P878" s="917">
        <v>44926</v>
      </c>
      <c r="Q878" s="917">
        <v>44957</v>
      </c>
      <c r="R878" s="521">
        <v>118000</v>
      </c>
      <c r="S878" s="659">
        <v>118000</v>
      </c>
      <c r="T878" s="918"/>
      <c r="U878" s="918"/>
      <c r="V878" s="918"/>
      <c r="W878" s="981"/>
      <c r="X878" s="49"/>
      <c r="Y878" s="49"/>
      <c r="Z878" s="49"/>
      <c r="AA878" s="49"/>
    </row>
    <row r="879" spans="1:27" s="50" customFormat="1" ht="12.75" customHeight="1" x14ac:dyDescent="0.2">
      <c r="A879" s="83">
        <v>1057</v>
      </c>
      <c r="B879" s="963">
        <v>866</v>
      </c>
      <c r="C879" s="882">
        <v>7</v>
      </c>
      <c r="D879" s="882" t="s">
        <v>25</v>
      </c>
      <c r="E879" s="882">
        <v>3419</v>
      </c>
      <c r="F879" s="882">
        <v>5222</v>
      </c>
      <c r="G879" s="882" t="s">
        <v>25</v>
      </c>
      <c r="H879" s="882">
        <v>1057</v>
      </c>
      <c r="I879" s="898" t="s">
        <v>717</v>
      </c>
      <c r="J879" s="898">
        <v>102</v>
      </c>
      <c r="K879" s="1043">
        <v>27036227</v>
      </c>
      <c r="L879" s="936" t="s">
        <v>2102</v>
      </c>
      <c r="M879" s="898" t="s">
        <v>68</v>
      </c>
      <c r="N879" s="936" t="s">
        <v>2103</v>
      </c>
      <c r="O879" s="883" t="s">
        <v>201</v>
      </c>
      <c r="P879" s="917">
        <v>44926</v>
      </c>
      <c r="Q879" s="917">
        <v>44957</v>
      </c>
      <c r="R879" s="521">
        <v>151000</v>
      </c>
      <c r="S879" s="659">
        <v>151000</v>
      </c>
      <c r="T879" s="918"/>
      <c r="U879" s="918"/>
      <c r="V879" s="918"/>
      <c r="W879" s="981"/>
      <c r="X879" s="49"/>
      <c r="Y879" s="49"/>
      <c r="Z879" s="49"/>
      <c r="AA879" s="49"/>
    </row>
    <row r="880" spans="1:27" s="50" customFormat="1" ht="12.75" customHeight="1" x14ac:dyDescent="0.2">
      <c r="A880" s="83">
        <v>1057</v>
      </c>
      <c r="B880" s="963">
        <v>867</v>
      </c>
      <c r="C880" s="882">
        <v>7</v>
      </c>
      <c r="D880" s="882" t="s">
        <v>25</v>
      </c>
      <c r="E880" s="882">
        <v>3419</v>
      </c>
      <c r="F880" s="882">
        <v>5222</v>
      </c>
      <c r="G880" s="882" t="s">
        <v>25</v>
      </c>
      <c r="H880" s="882">
        <v>1057</v>
      </c>
      <c r="I880" s="898" t="s">
        <v>717</v>
      </c>
      <c r="J880" s="898">
        <v>102</v>
      </c>
      <c r="K880" s="1043" t="s">
        <v>2104</v>
      </c>
      <c r="L880" s="936" t="s">
        <v>2105</v>
      </c>
      <c r="M880" s="898" t="s">
        <v>68</v>
      </c>
      <c r="N880" s="936" t="s">
        <v>2106</v>
      </c>
      <c r="O880" s="883" t="s">
        <v>201</v>
      </c>
      <c r="P880" s="917">
        <v>44926</v>
      </c>
      <c r="Q880" s="917">
        <v>44957</v>
      </c>
      <c r="R880" s="521">
        <v>123000</v>
      </c>
      <c r="S880" s="659">
        <v>123000</v>
      </c>
      <c r="T880" s="918"/>
      <c r="U880" s="918"/>
      <c r="V880" s="918"/>
      <c r="W880" s="981"/>
      <c r="X880" s="49"/>
      <c r="Y880" s="49"/>
      <c r="Z880" s="49"/>
      <c r="AA880" s="49"/>
    </row>
    <row r="881" spans="1:27" s="50" customFormat="1" ht="12.75" customHeight="1" x14ac:dyDescent="0.2">
      <c r="A881" s="83">
        <v>1057</v>
      </c>
      <c r="B881" s="963">
        <v>868</v>
      </c>
      <c r="C881" s="882">
        <v>7</v>
      </c>
      <c r="D881" s="882" t="s">
        <v>25</v>
      </c>
      <c r="E881" s="882">
        <v>3419</v>
      </c>
      <c r="F881" s="882">
        <v>6322</v>
      </c>
      <c r="G881" s="882" t="s">
        <v>25</v>
      </c>
      <c r="H881" s="882">
        <v>1057</v>
      </c>
      <c r="I881" s="898" t="s">
        <v>717</v>
      </c>
      <c r="J881" s="898">
        <v>203</v>
      </c>
      <c r="K881" s="1043">
        <v>44017561</v>
      </c>
      <c r="L881" s="936" t="s">
        <v>2107</v>
      </c>
      <c r="M881" s="898" t="s">
        <v>28</v>
      </c>
      <c r="N881" s="936" t="s">
        <v>2108</v>
      </c>
      <c r="O881" s="883" t="s">
        <v>201</v>
      </c>
      <c r="P881" s="917">
        <v>44926</v>
      </c>
      <c r="Q881" s="917">
        <v>44957</v>
      </c>
      <c r="R881" s="521">
        <v>180000</v>
      </c>
      <c r="S881" s="659">
        <v>180000</v>
      </c>
      <c r="T881" s="918"/>
      <c r="U881" s="918"/>
      <c r="V881" s="918"/>
      <c r="W881" s="981"/>
      <c r="X881" s="49"/>
      <c r="Y881" s="49"/>
      <c r="Z881" s="49"/>
      <c r="AA881" s="49"/>
    </row>
    <row r="882" spans="1:27" s="50" customFormat="1" ht="12.75" customHeight="1" x14ac:dyDescent="0.2">
      <c r="A882" s="83">
        <v>1057</v>
      </c>
      <c r="B882" s="963">
        <v>869</v>
      </c>
      <c r="C882" s="882">
        <v>7</v>
      </c>
      <c r="D882" s="883" t="s">
        <v>25</v>
      </c>
      <c r="E882" s="882">
        <v>3419</v>
      </c>
      <c r="F882" s="882">
        <v>6322</v>
      </c>
      <c r="G882" s="883" t="s">
        <v>25</v>
      </c>
      <c r="H882" s="882">
        <v>1057</v>
      </c>
      <c r="I882" s="898" t="s">
        <v>832</v>
      </c>
      <c r="J882" s="898">
        <v>404</v>
      </c>
      <c r="K882" s="1043" t="s">
        <v>2109</v>
      </c>
      <c r="L882" s="936" t="s">
        <v>2110</v>
      </c>
      <c r="M882" s="898" t="s">
        <v>2111</v>
      </c>
      <c r="N882" s="936" t="s">
        <v>2112</v>
      </c>
      <c r="O882" s="883" t="s">
        <v>201</v>
      </c>
      <c r="P882" s="917">
        <v>44926</v>
      </c>
      <c r="Q882" s="917">
        <v>44957</v>
      </c>
      <c r="R882" s="521">
        <v>160000</v>
      </c>
      <c r="S882" s="659">
        <v>160000</v>
      </c>
      <c r="T882" s="918"/>
      <c r="U882" s="918"/>
      <c r="V882" s="918"/>
      <c r="W882" s="981"/>
      <c r="X882" s="49"/>
      <c r="Y882" s="49"/>
      <c r="Z882" s="49"/>
      <c r="AA882" s="49"/>
    </row>
    <row r="883" spans="1:27" s="50" customFormat="1" ht="12.75" customHeight="1" x14ac:dyDescent="0.2">
      <c r="A883" s="83">
        <v>1057</v>
      </c>
      <c r="B883" s="963">
        <v>870</v>
      </c>
      <c r="C883" s="882">
        <v>7</v>
      </c>
      <c r="D883" s="883" t="s">
        <v>25</v>
      </c>
      <c r="E883" s="882">
        <v>3419</v>
      </c>
      <c r="F883" s="882">
        <v>6322</v>
      </c>
      <c r="G883" s="883" t="s">
        <v>25</v>
      </c>
      <c r="H883" s="882">
        <v>1057</v>
      </c>
      <c r="I883" s="898" t="s">
        <v>717</v>
      </c>
      <c r="J883" s="898">
        <v>407</v>
      </c>
      <c r="K883" s="1043" t="s">
        <v>2113</v>
      </c>
      <c r="L883" s="936" t="s">
        <v>2114</v>
      </c>
      <c r="M883" s="898" t="s">
        <v>391</v>
      </c>
      <c r="N883" s="936" t="s">
        <v>2115</v>
      </c>
      <c r="O883" s="883" t="s">
        <v>201</v>
      </c>
      <c r="P883" s="917">
        <v>44926</v>
      </c>
      <c r="Q883" s="917">
        <v>44957</v>
      </c>
      <c r="R883" s="521">
        <v>145000</v>
      </c>
      <c r="S883" s="659">
        <v>145000</v>
      </c>
      <c r="T883" s="918"/>
      <c r="U883" s="918"/>
      <c r="V883" s="918"/>
      <c r="W883" s="981"/>
      <c r="X883" s="49"/>
      <c r="Y883" s="49"/>
      <c r="Z883" s="49"/>
      <c r="AA883" s="49"/>
    </row>
    <row r="884" spans="1:27" s="50" customFormat="1" ht="12.75" customHeight="1" x14ac:dyDescent="0.2">
      <c r="A884" s="83">
        <v>1057</v>
      </c>
      <c r="B884" s="963">
        <v>871</v>
      </c>
      <c r="C884" s="882">
        <v>7</v>
      </c>
      <c r="D884" s="882" t="s">
        <v>25</v>
      </c>
      <c r="E884" s="882">
        <v>3419</v>
      </c>
      <c r="F884" s="882">
        <v>5222</v>
      </c>
      <c r="G884" s="882" t="s">
        <v>25</v>
      </c>
      <c r="H884" s="882">
        <v>1057</v>
      </c>
      <c r="I884" s="898" t="s">
        <v>717</v>
      </c>
      <c r="J884" s="898">
        <v>619</v>
      </c>
      <c r="K884" s="1043">
        <v>46270710</v>
      </c>
      <c r="L884" s="936" t="s">
        <v>2116</v>
      </c>
      <c r="M884" s="898" t="s">
        <v>819</v>
      </c>
      <c r="N884" s="936" t="s">
        <v>2117</v>
      </c>
      <c r="O884" s="883" t="s">
        <v>201</v>
      </c>
      <c r="P884" s="917">
        <v>44926</v>
      </c>
      <c r="Q884" s="917">
        <v>44957</v>
      </c>
      <c r="R884" s="521">
        <v>50000</v>
      </c>
      <c r="S884" s="659">
        <v>50000</v>
      </c>
      <c r="T884" s="918"/>
      <c r="U884" s="918"/>
      <c r="V884" s="918"/>
      <c r="W884" s="981"/>
      <c r="X884" s="49"/>
      <c r="Y884" s="49"/>
      <c r="Z884" s="49"/>
      <c r="AA884" s="49"/>
    </row>
    <row r="885" spans="1:27" s="50" customFormat="1" ht="12.75" customHeight="1" x14ac:dyDescent="0.2">
      <c r="A885" s="83">
        <v>1057</v>
      </c>
      <c r="B885" s="963">
        <v>872</v>
      </c>
      <c r="C885" s="882">
        <v>7</v>
      </c>
      <c r="D885" s="882" t="s">
        <v>25</v>
      </c>
      <c r="E885" s="882">
        <v>3419</v>
      </c>
      <c r="F885" s="882">
        <v>6322</v>
      </c>
      <c r="G885" s="882" t="s">
        <v>25</v>
      </c>
      <c r="H885" s="882">
        <v>1057</v>
      </c>
      <c r="I885" s="898" t="s">
        <v>832</v>
      </c>
      <c r="J885" s="898">
        <v>203</v>
      </c>
      <c r="K885" s="1043">
        <v>44990227</v>
      </c>
      <c r="L885" s="936" t="s">
        <v>2118</v>
      </c>
      <c r="M885" s="898" t="s">
        <v>28</v>
      </c>
      <c r="N885" s="936" t="s">
        <v>2119</v>
      </c>
      <c r="O885" s="883" t="s">
        <v>201</v>
      </c>
      <c r="P885" s="917">
        <v>44926</v>
      </c>
      <c r="Q885" s="917">
        <v>44957</v>
      </c>
      <c r="R885" s="521">
        <v>180000</v>
      </c>
      <c r="S885" s="918" t="s">
        <v>492</v>
      </c>
      <c r="T885" s="659">
        <v>180000</v>
      </c>
      <c r="U885" s="659">
        <v>180000</v>
      </c>
      <c r="V885" s="918"/>
      <c r="W885" s="981"/>
      <c r="X885" s="49"/>
      <c r="Y885" s="49"/>
      <c r="Z885" s="49"/>
      <c r="AA885" s="49"/>
    </row>
    <row r="886" spans="1:27" s="50" customFormat="1" ht="12.75" customHeight="1" x14ac:dyDescent="0.2">
      <c r="A886" s="83">
        <v>1057</v>
      </c>
      <c r="B886" s="963">
        <v>873</v>
      </c>
      <c r="C886" s="882">
        <v>7</v>
      </c>
      <c r="D886" s="882" t="s">
        <v>25</v>
      </c>
      <c r="E886" s="882">
        <v>3419</v>
      </c>
      <c r="F886" s="882">
        <v>5222</v>
      </c>
      <c r="G886" s="882" t="s">
        <v>25</v>
      </c>
      <c r="H886" s="882">
        <v>1057</v>
      </c>
      <c r="I886" s="898" t="s">
        <v>717</v>
      </c>
      <c r="J886" s="898">
        <v>101</v>
      </c>
      <c r="K886" s="1043">
        <v>47884746</v>
      </c>
      <c r="L886" s="936" t="s">
        <v>2120</v>
      </c>
      <c r="M886" s="898" t="s">
        <v>2121</v>
      </c>
      <c r="N886" s="936" t="s">
        <v>2122</v>
      </c>
      <c r="O886" s="883" t="s">
        <v>201</v>
      </c>
      <c r="P886" s="917">
        <v>44926</v>
      </c>
      <c r="Q886" s="917">
        <v>44957</v>
      </c>
      <c r="R886" s="521">
        <v>75000</v>
      </c>
      <c r="S886" s="659">
        <v>75000</v>
      </c>
      <c r="T886" s="918"/>
      <c r="U886" s="918"/>
      <c r="V886" s="918"/>
      <c r="W886" s="981"/>
      <c r="X886" s="49"/>
      <c r="Y886" s="49"/>
      <c r="Z886" s="49"/>
      <c r="AA886" s="49"/>
    </row>
    <row r="887" spans="1:27" s="50" customFormat="1" ht="12.75" customHeight="1" x14ac:dyDescent="0.2">
      <c r="A887" s="83">
        <v>1057</v>
      </c>
      <c r="B887" s="963">
        <v>874</v>
      </c>
      <c r="C887" s="882">
        <v>7</v>
      </c>
      <c r="D887" s="883" t="s">
        <v>25</v>
      </c>
      <c r="E887" s="882">
        <v>3419</v>
      </c>
      <c r="F887" s="882">
        <v>6322</v>
      </c>
      <c r="G887" s="883" t="s">
        <v>25</v>
      </c>
      <c r="H887" s="882">
        <v>1057</v>
      </c>
      <c r="I887" s="898" t="s">
        <v>717</v>
      </c>
      <c r="J887" s="898">
        <v>506</v>
      </c>
      <c r="K887" s="1043">
        <v>47894610</v>
      </c>
      <c r="L887" s="936" t="s">
        <v>2123</v>
      </c>
      <c r="M887" s="898" t="s">
        <v>2124</v>
      </c>
      <c r="N887" s="936" t="s">
        <v>2125</v>
      </c>
      <c r="O887" s="883" t="s">
        <v>201</v>
      </c>
      <c r="P887" s="917">
        <v>44926</v>
      </c>
      <c r="Q887" s="917">
        <v>44957</v>
      </c>
      <c r="R887" s="521">
        <v>170000</v>
      </c>
      <c r="S887" s="659">
        <v>148180</v>
      </c>
      <c r="T887" s="659">
        <v>21820</v>
      </c>
      <c r="U887" s="659" t="s">
        <v>492</v>
      </c>
      <c r="V887" s="659">
        <v>21820</v>
      </c>
      <c r="W887" s="981"/>
      <c r="X887" s="49"/>
      <c r="Y887" s="49"/>
      <c r="Z887" s="49"/>
      <c r="AA887" s="49"/>
    </row>
    <row r="888" spans="1:27" s="50" customFormat="1" ht="12.75" customHeight="1" x14ac:dyDescent="0.2">
      <c r="A888" s="83">
        <v>1057</v>
      </c>
      <c r="B888" s="963">
        <v>875</v>
      </c>
      <c r="C888" s="882">
        <v>7</v>
      </c>
      <c r="D888" s="882" t="s">
        <v>25</v>
      </c>
      <c r="E888" s="882">
        <v>3419</v>
      </c>
      <c r="F888" s="882">
        <v>6322</v>
      </c>
      <c r="G888" s="882" t="s">
        <v>25</v>
      </c>
      <c r="H888" s="882">
        <v>1057</v>
      </c>
      <c r="I888" s="898" t="s">
        <v>717</v>
      </c>
      <c r="J888" s="898">
        <v>510</v>
      </c>
      <c r="K888" s="1043">
        <v>47375779</v>
      </c>
      <c r="L888" s="936" t="s">
        <v>2126</v>
      </c>
      <c r="M888" s="898" t="s">
        <v>943</v>
      </c>
      <c r="N888" s="936" t="s">
        <v>2127</v>
      </c>
      <c r="O888" s="883" t="s">
        <v>201</v>
      </c>
      <c r="P888" s="917">
        <v>44926</v>
      </c>
      <c r="Q888" s="917">
        <v>44957</v>
      </c>
      <c r="R888" s="521">
        <v>89000</v>
      </c>
      <c r="S888" s="659">
        <v>89000</v>
      </c>
      <c r="T888" s="918" t="s">
        <v>492</v>
      </c>
      <c r="U888" s="918"/>
      <c r="V888" s="918"/>
      <c r="W888" s="981"/>
      <c r="X888" s="49"/>
      <c r="Y888" s="49"/>
      <c r="Z888" s="49"/>
      <c r="AA888" s="49"/>
    </row>
    <row r="889" spans="1:27" s="50" customFormat="1" ht="12.75" customHeight="1" x14ac:dyDescent="0.2">
      <c r="A889" s="83">
        <v>1057</v>
      </c>
      <c r="B889" s="963">
        <v>876</v>
      </c>
      <c r="C889" s="882">
        <v>7</v>
      </c>
      <c r="D889" s="882" t="s">
        <v>25</v>
      </c>
      <c r="E889" s="882">
        <v>3419</v>
      </c>
      <c r="F889" s="882">
        <v>6322</v>
      </c>
      <c r="G889" s="882" t="s">
        <v>25</v>
      </c>
      <c r="H889" s="882">
        <v>1057</v>
      </c>
      <c r="I889" s="898" t="s">
        <v>832</v>
      </c>
      <c r="J889" s="898">
        <v>101</v>
      </c>
      <c r="K889" s="1043" t="s">
        <v>2128</v>
      </c>
      <c r="L889" s="936" t="s">
        <v>2129</v>
      </c>
      <c r="M889" s="898" t="s">
        <v>2130</v>
      </c>
      <c r="N889" s="936" t="s">
        <v>2131</v>
      </c>
      <c r="O889" s="883" t="s">
        <v>201</v>
      </c>
      <c r="P889" s="917">
        <v>44926</v>
      </c>
      <c r="Q889" s="917">
        <v>44957</v>
      </c>
      <c r="R889" s="521">
        <v>150000</v>
      </c>
      <c r="S889" s="659">
        <v>150000</v>
      </c>
      <c r="T889" s="918"/>
      <c r="U889" s="918"/>
      <c r="V889" s="918"/>
      <c r="W889" s="981"/>
      <c r="X889" s="49"/>
      <c r="Y889" s="49"/>
      <c r="Z889" s="49"/>
      <c r="AA889" s="49"/>
    </row>
    <row r="890" spans="1:27" s="50" customFormat="1" ht="12.75" customHeight="1" x14ac:dyDescent="0.2">
      <c r="A890" s="83">
        <v>1057</v>
      </c>
      <c r="B890" s="963">
        <v>877</v>
      </c>
      <c r="C890" s="882">
        <v>7</v>
      </c>
      <c r="D890" s="883" t="s">
        <v>25</v>
      </c>
      <c r="E890" s="882">
        <v>3419</v>
      </c>
      <c r="F890" s="882">
        <v>5222</v>
      </c>
      <c r="G890" s="883" t="s">
        <v>25</v>
      </c>
      <c r="H890" s="882">
        <v>1057</v>
      </c>
      <c r="I890" s="898" t="s">
        <v>717</v>
      </c>
      <c r="J890" s="898">
        <v>203</v>
      </c>
      <c r="K890" s="1043" t="s">
        <v>2132</v>
      </c>
      <c r="L890" s="936" t="s">
        <v>2133</v>
      </c>
      <c r="M890" s="898" t="s">
        <v>28</v>
      </c>
      <c r="N890" s="936" t="s">
        <v>2134</v>
      </c>
      <c r="O890" s="883" t="s">
        <v>201</v>
      </c>
      <c r="P890" s="917">
        <v>44926</v>
      </c>
      <c r="Q890" s="917">
        <v>44957</v>
      </c>
      <c r="R890" s="521">
        <v>90000</v>
      </c>
      <c r="S890" s="659">
        <v>90000</v>
      </c>
      <c r="T890" s="918"/>
      <c r="U890" s="918"/>
      <c r="V890" s="918"/>
      <c r="W890" s="981"/>
      <c r="X890" s="49"/>
      <c r="Y890" s="49"/>
      <c r="Z890" s="49"/>
      <c r="AA890" s="49"/>
    </row>
    <row r="891" spans="1:27" s="50" customFormat="1" ht="12.75" customHeight="1" x14ac:dyDescent="0.2">
      <c r="A891" s="83">
        <v>1057</v>
      </c>
      <c r="B891" s="963">
        <v>878</v>
      </c>
      <c r="C891" s="882">
        <v>7</v>
      </c>
      <c r="D891" s="883" t="s">
        <v>25</v>
      </c>
      <c r="E891" s="882">
        <v>3419</v>
      </c>
      <c r="F891" s="882">
        <v>6322</v>
      </c>
      <c r="G891" s="883" t="s">
        <v>25</v>
      </c>
      <c r="H891" s="882">
        <v>1057</v>
      </c>
      <c r="I891" s="898" t="s">
        <v>832</v>
      </c>
      <c r="J891" s="898">
        <v>203</v>
      </c>
      <c r="K891" s="1043" t="s">
        <v>2135</v>
      </c>
      <c r="L891" s="936" t="s">
        <v>2136</v>
      </c>
      <c r="M891" s="898" t="s">
        <v>28</v>
      </c>
      <c r="N891" s="936" t="s">
        <v>6722</v>
      </c>
      <c r="O891" s="883" t="s">
        <v>201</v>
      </c>
      <c r="P891" s="917">
        <v>44926</v>
      </c>
      <c r="Q891" s="917">
        <v>44957</v>
      </c>
      <c r="R891" s="521">
        <v>180000</v>
      </c>
      <c r="S891" s="659">
        <v>180000</v>
      </c>
      <c r="T891" s="918"/>
      <c r="U891" s="918"/>
      <c r="V891" s="918"/>
      <c r="W891" s="981"/>
      <c r="X891" s="49"/>
      <c r="Y891" s="49"/>
      <c r="Z891" s="49"/>
      <c r="AA891" s="49"/>
    </row>
    <row r="892" spans="1:27" s="50" customFormat="1" ht="12.75" customHeight="1" x14ac:dyDescent="0.2">
      <c r="A892" s="83">
        <v>1057</v>
      </c>
      <c r="B892" s="963">
        <v>879</v>
      </c>
      <c r="C892" s="882">
        <v>7</v>
      </c>
      <c r="D892" s="882" t="s">
        <v>25</v>
      </c>
      <c r="E892" s="882">
        <v>3419</v>
      </c>
      <c r="F892" s="882">
        <v>6322</v>
      </c>
      <c r="G892" s="882" t="s">
        <v>25</v>
      </c>
      <c r="H892" s="882">
        <v>1057</v>
      </c>
      <c r="I892" s="898" t="s">
        <v>717</v>
      </c>
      <c r="J892" s="898">
        <v>309</v>
      </c>
      <c r="K892" s="1043" t="s">
        <v>1638</v>
      </c>
      <c r="L892" s="936" t="s">
        <v>2137</v>
      </c>
      <c r="M892" s="898" t="s">
        <v>43</v>
      </c>
      <c r="N892" s="936" t="s">
        <v>2138</v>
      </c>
      <c r="O892" s="883" t="s">
        <v>201</v>
      </c>
      <c r="P892" s="917">
        <v>44926</v>
      </c>
      <c r="Q892" s="917">
        <v>44957</v>
      </c>
      <c r="R892" s="521">
        <v>180000</v>
      </c>
      <c r="S892" s="918" t="s">
        <v>492</v>
      </c>
      <c r="T892" s="659">
        <v>180000</v>
      </c>
      <c r="U892" s="918"/>
      <c r="V892" s="659">
        <v>180000</v>
      </c>
      <c r="W892" s="981"/>
      <c r="X892" s="49"/>
      <c r="Y892" s="49"/>
      <c r="Z892" s="49"/>
      <c r="AA892" s="49"/>
    </row>
    <row r="893" spans="1:27" s="50" customFormat="1" ht="12.75" customHeight="1" x14ac:dyDescent="0.2">
      <c r="A893" s="83">
        <v>1057</v>
      </c>
      <c r="B893" s="963">
        <v>880</v>
      </c>
      <c r="C893" s="882">
        <v>7</v>
      </c>
      <c r="D893" s="882" t="s">
        <v>25</v>
      </c>
      <c r="E893" s="882">
        <v>3419</v>
      </c>
      <c r="F893" s="882">
        <v>6322</v>
      </c>
      <c r="G893" s="882" t="s">
        <v>25</v>
      </c>
      <c r="H893" s="882">
        <v>1057</v>
      </c>
      <c r="I893" s="898" t="s">
        <v>717</v>
      </c>
      <c r="J893" s="898">
        <v>510</v>
      </c>
      <c r="K893" s="1043">
        <v>48846503</v>
      </c>
      <c r="L893" s="936" t="s">
        <v>2139</v>
      </c>
      <c r="M893" s="898" t="s">
        <v>2140</v>
      </c>
      <c r="N893" s="936" t="s">
        <v>2141</v>
      </c>
      <c r="O893" s="883" t="s">
        <v>201</v>
      </c>
      <c r="P893" s="917">
        <v>44926</v>
      </c>
      <c r="Q893" s="917">
        <v>44957</v>
      </c>
      <c r="R893" s="521">
        <v>158000</v>
      </c>
      <c r="S893" s="659">
        <v>158000</v>
      </c>
      <c r="T893" s="918" t="s">
        <v>492</v>
      </c>
      <c r="U893" s="918"/>
      <c r="V893" s="918"/>
      <c r="W893" s="981"/>
      <c r="X893" s="49"/>
      <c r="Y893" s="49"/>
      <c r="Z893" s="49"/>
      <c r="AA893" s="49"/>
    </row>
    <row r="894" spans="1:27" s="50" customFormat="1" ht="12.75" customHeight="1" x14ac:dyDescent="0.2">
      <c r="A894" s="83">
        <v>1057</v>
      </c>
      <c r="B894" s="963">
        <v>881</v>
      </c>
      <c r="C894" s="882">
        <v>7</v>
      </c>
      <c r="D894" s="882" t="s">
        <v>25</v>
      </c>
      <c r="E894" s="882">
        <v>3419</v>
      </c>
      <c r="F894" s="882">
        <v>6322</v>
      </c>
      <c r="G894" s="882" t="s">
        <v>25</v>
      </c>
      <c r="H894" s="882">
        <v>1057</v>
      </c>
      <c r="I894" s="898" t="s">
        <v>717</v>
      </c>
      <c r="J894" s="898">
        <v>321</v>
      </c>
      <c r="K894" s="1043" t="s">
        <v>2142</v>
      </c>
      <c r="L894" s="936" t="s">
        <v>2143</v>
      </c>
      <c r="M894" s="898" t="s">
        <v>2144</v>
      </c>
      <c r="N894" s="936" t="s">
        <v>2145</v>
      </c>
      <c r="O894" s="883" t="s">
        <v>201</v>
      </c>
      <c r="P894" s="917">
        <v>44926</v>
      </c>
      <c r="Q894" s="917">
        <v>44957</v>
      </c>
      <c r="R894" s="521">
        <v>180000</v>
      </c>
      <c r="S894" s="659">
        <v>180000</v>
      </c>
      <c r="T894" s="918"/>
      <c r="U894" s="918"/>
      <c r="V894" s="918"/>
      <c r="W894" s="981"/>
      <c r="X894" s="49"/>
      <c r="Y894" s="49"/>
      <c r="Z894" s="49"/>
      <c r="AA894" s="49"/>
    </row>
    <row r="895" spans="1:27" s="50" customFormat="1" ht="12.75" customHeight="1" x14ac:dyDescent="0.2">
      <c r="A895" s="83">
        <v>1057</v>
      </c>
      <c r="B895" s="963">
        <v>882</v>
      </c>
      <c r="C895" s="882">
        <v>7</v>
      </c>
      <c r="D895" s="883" t="s">
        <v>25</v>
      </c>
      <c r="E895" s="882">
        <v>3419</v>
      </c>
      <c r="F895" s="882">
        <v>6322</v>
      </c>
      <c r="G895" s="883" t="s">
        <v>25</v>
      </c>
      <c r="H895" s="882">
        <v>1057</v>
      </c>
      <c r="I895" s="898" t="s">
        <v>717</v>
      </c>
      <c r="J895" s="898">
        <v>203</v>
      </c>
      <c r="K895" s="1043">
        <v>18826598</v>
      </c>
      <c r="L895" s="936" t="s">
        <v>2146</v>
      </c>
      <c r="M895" s="898" t="s">
        <v>28</v>
      </c>
      <c r="N895" s="936" t="s">
        <v>2147</v>
      </c>
      <c r="O895" s="883" t="s">
        <v>201</v>
      </c>
      <c r="P895" s="917">
        <v>44926</v>
      </c>
      <c r="Q895" s="917">
        <v>44957</v>
      </c>
      <c r="R895" s="521">
        <v>180000</v>
      </c>
      <c r="S895" s="659">
        <v>117580</v>
      </c>
      <c r="T895" s="659">
        <v>62420</v>
      </c>
      <c r="U895" s="659" t="s">
        <v>492</v>
      </c>
      <c r="V895" s="659">
        <v>62420</v>
      </c>
      <c r="W895" s="981"/>
      <c r="X895" s="49"/>
      <c r="Y895" s="49"/>
      <c r="Z895" s="49"/>
      <c r="AA895" s="49"/>
    </row>
    <row r="896" spans="1:27" s="50" customFormat="1" ht="12.75" customHeight="1" x14ac:dyDescent="0.2">
      <c r="A896" s="83">
        <v>1057</v>
      </c>
      <c r="B896" s="963">
        <v>883</v>
      </c>
      <c r="C896" s="882">
        <v>7</v>
      </c>
      <c r="D896" s="883" t="s">
        <v>25</v>
      </c>
      <c r="E896" s="882">
        <v>3419</v>
      </c>
      <c r="F896" s="882">
        <v>5222</v>
      </c>
      <c r="G896" s="883" t="s">
        <v>25</v>
      </c>
      <c r="H896" s="882">
        <v>1057</v>
      </c>
      <c r="I896" s="898" t="s">
        <v>717</v>
      </c>
      <c r="J896" s="898">
        <v>518</v>
      </c>
      <c r="K896" s="1043" t="s">
        <v>2148</v>
      </c>
      <c r="L896" s="936" t="s">
        <v>2149</v>
      </c>
      <c r="M896" s="898" t="s">
        <v>1913</v>
      </c>
      <c r="N896" s="936" t="s">
        <v>2150</v>
      </c>
      <c r="O896" s="883" t="s">
        <v>201</v>
      </c>
      <c r="P896" s="917">
        <v>44926</v>
      </c>
      <c r="Q896" s="917">
        <v>44957</v>
      </c>
      <c r="R896" s="521">
        <v>62000</v>
      </c>
      <c r="S896" s="659">
        <v>61988</v>
      </c>
      <c r="T896" s="659">
        <v>12</v>
      </c>
      <c r="U896" s="659"/>
      <c r="V896" s="659">
        <v>12</v>
      </c>
      <c r="W896" s="981"/>
      <c r="X896" s="49"/>
      <c r="Y896" s="49"/>
      <c r="Z896" s="49"/>
      <c r="AA896" s="49"/>
    </row>
    <row r="897" spans="1:27" s="50" customFormat="1" ht="12.75" customHeight="1" x14ac:dyDescent="0.2">
      <c r="A897" s="83">
        <v>1057</v>
      </c>
      <c r="B897" s="963">
        <v>884</v>
      </c>
      <c r="C897" s="882">
        <v>7</v>
      </c>
      <c r="D897" s="882" t="s">
        <v>25</v>
      </c>
      <c r="E897" s="882">
        <v>3419</v>
      </c>
      <c r="F897" s="882">
        <v>6322</v>
      </c>
      <c r="G897" s="882" t="s">
        <v>25</v>
      </c>
      <c r="H897" s="882">
        <v>1057</v>
      </c>
      <c r="I897" s="898" t="s">
        <v>717</v>
      </c>
      <c r="J897" s="898">
        <v>404</v>
      </c>
      <c r="K897" s="1043" t="s">
        <v>2151</v>
      </c>
      <c r="L897" s="936" t="s">
        <v>2152</v>
      </c>
      <c r="M897" s="898" t="s">
        <v>74</v>
      </c>
      <c r="N897" s="936" t="s">
        <v>2153</v>
      </c>
      <c r="O897" s="883" t="s">
        <v>201</v>
      </c>
      <c r="P897" s="917">
        <v>44926</v>
      </c>
      <c r="Q897" s="917">
        <v>44957</v>
      </c>
      <c r="R897" s="521">
        <v>170000</v>
      </c>
      <c r="S897" s="659">
        <v>170000</v>
      </c>
      <c r="T897" s="918" t="s">
        <v>492</v>
      </c>
      <c r="U897" s="918"/>
      <c r="V897" s="918"/>
      <c r="W897" s="981"/>
      <c r="X897" s="49"/>
      <c r="Y897" s="49"/>
      <c r="Z897" s="49"/>
      <c r="AA897" s="49"/>
    </row>
    <row r="898" spans="1:27" s="50" customFormat="1" ht="12.75" customHeight="1" x14ac:dyDescent="0.2">
      <c r="A898" s="83">
        <v>1057</v>
      </c>
      <c r="B898" s="963">
        <v>885</v>
      </c>
      <c r="C898" s="882">
        <v>7</v>
      </c>
      <c r="D898" s="882" t="s">
        <v>25</v>
      </c>
      <c r="E898" s="882">
        <v>3419</v>
      </c>
      <c r="F898" s="882">
        <v>6322</v>
      </c>
      <c r="G898" s="882" t="s">
        <v>25</v>
      </c>
      <c r="H898" s="882">
        <v>1057</v>
      </c>
      <c r="I898" s="898" t="s">
        <v>832</v>
      </c>
      <c r="J898" s="898">
        <v>720</v>
      </c>
      <c r="K898" s="1043" t="s">
        <v>2154</v>
      </c>
      <c r="L898" s="936" t="s">
        <v>2155</v>
      </c>
      <c r="M898" s="898" t="s">
        <v>2156</v>
      </c>
      <c r="N898" s="936" t="s">
        <v>2157</v>
      </c>
      <c r="O898" s="883" t="s">
        <v>201</v>
      </c>
      <c r="P898" s="917">
        <v>44926</v>
      </c>
      <c r="Q898" s="917">
        <v>44957</v>
      </c>
      <c r="R898" s="521">
        <v>180000</v>
      </c>
      <c r="S898" s="659">
        <v>180000</v>
      </c>
      <c r="T898" s="918"/>
      <c r="U898" s="918"/>
      <c r="V898" s="918"/>
      <c r="W898" s="981"/>
      <c r="X898" s="49"/>
      <c r="Y898" s="49"/>
      <c r="Z898" s="49"/>
      <c r="AA898" s="49"/>
    </row>
    <row r="899" spans="1:27" s="50" customFormat="1" ht="12.75" customHeight="1" x14ac:dyDescent="0.2">
      <c r="A899" s="83">
        <v>1057</v>
      </c>
      <c r="B899" s="963">
        <v>886</v>
      </c>
      <c r="C899" s="882">
        <v>7</v>
      </c>
      <c r="D899" s="882" t="s">
        <v>25</v>
      </c>
      <c r="E899" s="882">
        <v>3419</v>
      </c>
      <c r="F899" s="882">
        <v>5222</v>
      </c>
      <c r="G899" s="882" t="s">
        <v>25</v>
      </c>
      <c r="H899" s="882">
        <v>1057</v>
      </c>
      <c r="I899" s="898" t="s">
        <v>717</v>
      </c>
      <c r="J899" s="898">
        <v>203</v>
      </c>
      <c r="K899" s="1043">
        <v>15527514</v>
      </c>
      <c r="L899" s="936" t="s">
        <v>2158</v>
      </c>
      <c r="M899" s="898" t="s">
        <v>28</v>
      </c>
      <c r="N899" s="936" t="s">
        <v>2159</v>
      </c>
      <c r="O899" s="883" t="s">
        <v>201</v>
      </c>
      <c r="P899" s="917">
        <v>44926</v>
      </c>
      <c r="Q899" s="917">
        <v>44957</v>
      </c>
      <c r="R899" s="521">
        <v>180000</v>
      </c>
      <c r="S899" s="659">
        <v>180000</v>
      </c>
      <c r="T899" s="918"/>
      <c r="U899" s="918"/>
      <c r="V899" s="918"/>
      <c r="W899" s="981"/>
      <c r="X899" s="49"/>
      <c r="Y899" s="49"/>
      <c r="Z899" s="49"/>
      <c r="AA899" s="49"/>
    </row>
    <row r="900" spans="1:27" s="50" customFormat="1" ht="12.75" customHeight="1" x14ac:dyDescent="0.2">
      <c r="A900" s="83">
        <v>1057</v>
      </c>
      <c r="B900" s="963">
        <v>887</v>
      </c>
      <c r="C900" s="882">
        <v>7</v>
      </c>
      <c r="D900" s="883" t="s">
        <v>25</v>
      </c>
      <c r="E900" s="882">
        <v>3419</v>
      </c>
      <c r="F900" s="882">
        <v>5222</v>
      </c>
      <c r="G900" s="883" t="s">
        <v>25</v>
      </c>
      <c r="H900" s="882">
        <v>1057</v>
      </c>
      <c r="I900" s="898" t="s">
        <v>717</v>
      </c>
      <c r="J900" s="898">
        <v>203</v>
      </c>
      <c r="K900" s="1043">
        <v>44990537</v>
      </c>
      <c r="L900" s="936" t="s">
        <v>2160</v>
      </c>
      <c r="M900" s="898" t="s">
        <v>28</v>
      </c>
      <c r="N900" s="936" t="s">
        <v>2161</v>
      </c>
      <c r="O900" s="883" t="s">
        <v>201</v>
      </c>
      <c r="P900" s="917">
        <v>44926</v>
      </c>
      <c r="Q900" s="917">
        <v>44957</v>
      </c>
      <c r="R900" s="521">
        <v>180000</v>
      </c>
      <c r="S900" s="918"/>
      <c r="T900" s="659">
        <v>180000</v>
      </c>
      <c r="U900" s="918" t="s">
        <v>492</v>
      </c>
      <c r="V900" s="659">
        <v>180000</v>
      </c>
      <c r="W900" s="981"/>
      <c r="X900" s="49"/>
      <c r="Y900" s="49"/>
      <c r="Z900" s="49"/>
      <c r="AA900" s="49"/>
    </row>
    <row r="901" spans="1:27" s="50" customFormat="1" ht="12.75" customHeight="1" x14ac:dyDescent="0.2">
      <c r="A901" s="83">
        <v>1057</v>
      </c>
      <c r="B901" s="963">
        <v>888</v>
      </c>
      <c r="C901" s="882">
        <v>7</v>
      </c>
      <c r="D901" s="883" t="s">
        <v>25</v>
      </c>
      <c r="E901" s="882">
        <v>3419</v>
      </c>
      <c r="F901" s="882">
        <v>5222</v>
      </c>
      <c r="G901" s="883" t="s">
        <v>25</v>
      </c>
      <c r="H901" s="882">
        <v>1057</v>
      </c>
      <c r="I901" s="898" t="s">
        <v>717</v>
      </c>
      <c r="J901" s="898">
        <v>203</v>
      </c>
      <c r="K901" s="1043" t="s">
        <v>2162</v>
      </c>
      <c r="L901" s="936" t="s">
        <v>2163</v>
      </c>
      <c r="M901" s="898" t="s">
        <v>28</v>
      </c>
      <c r="N901" s="936" t="s">
        <v>2164</v>
      </c>
      <c r="O901" s="883" t="s">
        <v>201</v>
      </c>
      <c r="P901" s="917">
        <v>44926</v>
      </c>
      <c r="Q901" s="917">
        <v>44957</v>
      </c>
      <c r="R901" s="521">
        <v>180000</v>
      </c>
      <c r="S901" s="659">
        <v>180000</v>
      </c>
      <c r="T901" s="918"/>
      <c r="U901" s="918"/>
      <c r="V901" s="918"/>
      <c r="W901" s="981"/>
      <c r="X901" s="49"/>
      <c r="Y901" s="49"/>
      <c r="Z901" s="49"/>
      <c r="AA901" s="49"/>
    </row>
    <row r="902" spans="1:27" s="50" customFormat="1" ht="12.75" customHeight="1" x14ac:dyDescent="0.2">
      <c r="A902" s="83">
        <v>1057</v>
      </c>
      <c r="B902" s="963">
        <v>889</v>
      </c>
      <c r="C902" s="882">
        <v>7</v>
      </c>
      <c r="D902" s="882" t="s">
        <v>25</v>
      </c>
      <c r="E902" s="882">
        <v>3419</v>
      </c>
      <c r="F902" s="882">
        <v>6322</v>
      </c>
      <c r="G902" s="882" t="s">
        <v>25</v>
      </c>
      <c r="H902" s="882">
        <v>1057</v>
      </c>
      <c r="I902" s="898" t="s">
        <v>717</v>
      </c>
      <c r="J902" s="898">
        <v>203</v>
      </c>
      <c r="K902" s="1043">
        <v>22667873</v>
      </c>
      <c r="L902" s="936" t="s">
        <v>2165</v>
      </c>
      <c r="M902" s="898" t="s">
        <v>28</v>
      </c>
      <c r="N902" s="936" t="s">
        <v>2166</v>
      </c>
      <c r="O902" s="883" t="s">
        <v>201</v>
      </c>
      <c r="P902" s="917">
        <v>44926</v>
      </c>
      <c r="Q902" s="917">
        <v>44957</v>
      </c>
      <c r="R902" s="521">
        <v>180000</v>
      </c>
      <c r="S902" s="659">
        <v>180000</v>
      </c>
      <c r="T902" s="918"/>
      <c r="U902" s="918"/>
      <c r="V902" s="918"/>
      <c r="W902" s="981"/>
      <c r="X902" s="49"/>
      <c r="Y902" s="49"/>
      <c r="Z902" s="49"/>
      <c r="AA902" s="49"/>
    </row>
    <row r="903" spans="1:27" s="50" customFormat="1" ht="12.75" customHeight="1" x14ac:dyDescent="0.2">
      <c r="A903" s="83">
        <v>1057</v>
      </c>
      <c r="B903" s="963">
        <v>890</v>
      </c>
      <c r="C903" s="882">
        <v>7</v>
      </c>
      <c r="D903" s="882" t="s">
        <v>25</v>
      </c>
      <c r="E903" s="882">
        <v>3419</v>
      </c>
      <c r="F903" s="882">
        <v>6322</v>
      </c>
      <c r="G903" s="882" t="s">
        <v>25</v>
      </c>
      <c r="H903" s="882">
        <v>1057</v>
      </c>
      <c r="I903" s="898" t="s">
        <v>717</v>
      </c>
      <c r="J903" s="898">
        <v>316</v>
      </c>
      <c r="K903" s="1043">
        <v>44947640</v>
      </c>
      <c r="L903" s="936" t="s">
        <v>2167</v>
      </c>
      <c r="M903" s="898" t="s">
        <v>2168</v>
      </c>
      <c r="N903" s="936" t="s">
        <v>2169</v>
      </c>
      <c r="O903" s="883" t="s">
        <v>201</v>
      </c>
      <c r="P903" s="917">
        <v>44926</v>
      </c>
      <c r="Q903" s="917">
        <v>44957</v>
      </c>
      <c r="R903" s="521">
        <v>112000</v>
      </c>
      <c r="S903" s="659">
        <v>112000</v>
      </c>
      <c r="T903" s="918"/>
      <c r="U903" s="918"/>
      <c r="V903" s="918"/>
      <c r="W903" s="981"/>
      <c r="X903" s="49"/>
      <c r="Y903" s="49"/>
      <c r="Z903" s="49"/>
      <c r="AA903" s="49"/>
    </row>
    <row r="904" spans="1:27" s="50" customFormat="1" ht="12.75" customHeight="1" x14ac:dyDescent="0.2">
      <c r="A904" s="83">
        <v>1057</v>
      </c>
      <c r="B904" s="963">
        <v>891</v>
      </c>
      <c r="C904" s="882">
        <v>7</v>
      </c>
      <c r="D904" s="882" t="s">
        <v>25</v>
      </c>
      <c r="E904" s="882">
        <v>3419</v>
      </c>
      <c r="F904" s="882">
        <v>5222</v>
      </c>
      <c r="G904" s="882" t="s">
        <v>25</v>
      </c>
      <c r="H904" s="882">
        <v>1057</v>
      </c>
      <c r="I904" s="898" t="s">
        <v>832</v>
      </c>
      <c r="J904" s="898">
        <v>203</v>
      </c>
      <c r="K904" s="975" t="s">
        <v>2170</v>
      </c>
      <c r="L904" s="936" t="s">
        <v>2171</v>
      </c>
      <c r="M904" s="898" t="s">
        <v>28</v>
      </c>
      <c r="N904" s="922" t="s">
        <v>2172</v>
      </c>
      <c r="O904" s="883" t="s">
        <v>201</v>
      </c>
      <c r="P904" s="917">
        <v>44926</v>
      </c>
      <c r="Q904" s="917">
        <v>44957</v>
      </c>
      <c r="R904" s="521">
        <v>150000</v>
      </c>
      <c r="S904" s="659">
        <v>150000</v>
      </c>
      <c r="T904" s="918"/>
      <c r="U904" s="918"/>
      <c r="V904" s="918"/>
      <c r="W904" s="981"/>
      <c r="X904" s="49"/>
      <c r="Y904" s="49"/>
      <c r="Z904" s="49"/>
      <c r="AA904" s="49"/>
    </row>
    <row r="905" spans="1:27" s="50" customFormat="1" ht="12.75" customHeight="1" x14ac:dyDescent="0.2">
      <c r="A905" s="83">
        <v>1057</v>
      </c>
      <c r="B905" s="963">
        <v>892</v>
      </c>
      <c r="C905" s="882">
        <v>7</v>
      </c>
      <c r="D905" s="883" t="s">
        <v>25</v>
      </c>
      <c r="E905" s="882">
        <v>3419</v>
      </c>
      <c r="F905" s="882">
        <v>5222</v>
      </c>
      <c r="G905" s="883" t="s">
        <v>25</v>
      </c>
      <c r="H905" s="882">
        <v>1057</v>
      </c>
      <c r="I905" s="898" t="s">
        <v>832</v>
      </c>
      <c r="J905" s="898">
        <v>316</v>
      </c>
      <c r="K905" s="1043">
        <v>18565816</v>
      </c>
      <c r="L905" s="936" t="s">
        <v>2173</v>
      </c>
      <c r="M905" s="898" t="s">
        <v>1019</v>
      </c>
      <c r="N905" s="930" t="s">
        <v>2174</v>
      </c>
      <c r="O905" s="883" t="s">
        <v>201</v>
      </c>
      <c r="P905" s="917">
        <v>44926</v>
      </c>
      <c r="Q905" s="917">
        <v>44957</v>
      </c>
      <c r="R905" s="521">
        <v>150000</v>
      </c>
      <c r="S905" s="659">
        <v>150000</v>
      </c>
      <c r="T905" s="918"/>
      <c r="U905" s="918"/>
      <c r="V905" s="918"/>
      <c r="W905" s="981"/>
      <c r="X905" s="49"/>
      <c r="Y905" s="49"/>
      <c r="Z905" s="49"/>
      <c r="AA905" s="49"/>
    </row>
    <row r="906" spans="1:27" s="50" customFormat="1" ht="12.75" customHeight="1" x14ac:dyDescent="0.2">
      <c r="A906" s="83">
        <v>1057</v>
      </c>
      <c r="B906" s="963">
        <v>893</v>
      </c>
      <c r="C906" s="882">
        <v>7</v>
      </c>
      <c r="D906" s="883" t="s">
        <v>25</v>
      </c>
      <c r="E906" s="882">
        <v>3419</v>
      </c>
      <c r="F906" s="882">
        <v>5222</v>
      </c>
      <c r="G906" s="883" t="s">
        <v>25</v>
      </c>
      <c r="H906" s="882">
        <v>1057</v>
      </c>
      <c r="I906" s="898" t="s">
        <v>717</v>
      </c>
      <c r="J906" s="898">
        <v>203</v>
      </c>
      <c r="K906" s="975">
        <v>41605608</v>
      </c>
      <c r="L906" s="936" t="s">
        <v>1506</v>
      </c>
      <c r="M906" s="898" t="s">
        <v>28</v>
      </c>
      <c r="N906" s="922" t="s">
        <v>2175</v>
      </c>
      <c r="O906" s="883" t="s">
        <v>201</v>
      </c>
      <c r="P906" s="917">
        <v>44926</v>
      </c>
      <c r="Q906" s="917">
        <v>44957</v>
      </c>
      <c r="R906" s="521">
        <v>150000</v>
      </c>
      <c r="S906" s="659">
        <v>150000</v>
      </c>
      <c r="T906" s="918"/>
      <c r="U906" s="918"/>
      <c r="V906" s="918"/>
      <c r="W906" s="981"/>
      <c r="X906" s="49"/>
      <c r="Y906" s="49"/>
      <c r="Z906" s="49"/>
      <c r="AA906" s="49"/>
    </row>
    <row r="907" spans="1:27" s="50" customFormat="1" ht="12.75" customHeight="1" x14ac:dyDescent="0.2">
      <c r="A907" s="83">
        <v>1057</v>
      </c>
      <c r="B907" s="963">
        <v>894</v>
      </c>
      <c r="C907" s="882">
        <v>7</v>
      </c>
      <c r="D907" s="882" t="s">
        <v>25</v>
      </c>
      <c r="E907" s="882">
        <v>3419</v>
      </c>
      <c r="F907" s="882">
        <v>5222</v>
      </c>
      <c r="G907" s="882" t="s">
        <v>25</v>
      </c>
      <c r="H907" s="882">
        <v>1057</v>
      </c>
      <c r="I907" s="898" t="s">
        <v>832</v>
      </c>
      <c r="J907" s="898">
        <v>316</v>
      </c>
      <c r="K907" s="975">
        <v>48480282</v>
      </c>
      <c r="L907" s="936" t="s">
        <v>2176</v>
      </c>
      <c r="M907" s="898" t="s">
        <v>581</v>
      </c>
      <c r="N907" s="922" t="s">
        <v>2177</v>
      </c>
      <c r="O907" s="883" t="s">
        <v>201</v>
      </c>
      <c r="P907" s="917">
        <v>44926</v>
      </c>
      <c r="Q907" s="917">
        <v>44957</v>
      </c>
      <c r="R907" s="521">
        <v>150000</v>
      </c>
      <c r="S907" s="659">
        <v>150000</v>
      </c>
      <c r="T907" s="918"/>
      <c r="U907" s="918"/>
      <c r="V907" s="918"/>
      <c r="W907" s="981"/>
      <c r="X907" s="49"/>
      <c r="Y907" s="49"/>
      <c r="Z907" s="49"/>
      <c r="AA907" s="49"/>
    </row>
    <row r="908" spans="1:27" s="50" customFormat="1" ht="12.75" customHeight="1" x14ac:dyDescent="0.2">
      <c r="A908" s="83">
        <v>1057</v>
      </c>
      <c r="B908" s="963">
        <v>895</v>
      </c>
      <c r="C908" s="882">
        <v>7</v>
      </c>
      <c r="D908" s="882" t="s">
        <v>25</v>
      </c>
      <c r="E908" s="882">
        <v>3419</v>
      </c>
      <c r="F908" s="882">
        <v>5222</v>
      </c>
      <c r="G908" s="882" t="s">
        <v>25</v>
      </c>
      <c r="H908" s="882">
        <v>1057</v>
      </c>
      <c r="I908" s="898" t="s">
        <v>717</v>
      </c>
      <c r="J908" s="898">
        <v>203</v>
      </c>
      <c r="K908" s="975" t="s">
        <v>2178</v>
      </c>
      <c r="L908" s="936" t="s">
        <v>2179</v>
      </c>
      <c r="M908" s="898" t="s">
        <v>28</v>
      </c>
      <c r="N908" s="922" t="s">
        <v>2180</v>
      </c>
      <c r="O908" s="883" t="s">
        <v>201</v>
      </c>
      <c r="P908" s="917">
        <v>44926</v>
      </c>
      <c r="Q908" s="917">
        <v>44957</v>
      </c>
      <c r="R908" s="521">
        <v>150000</v>
      </c>
      <c r="S908" s="659">
        <v>150000</v>
      </c>
      <c r="T908" s="918"/>
      <c r="U908" s="918"/>
      <c r="V908" s="918"/>
      <c r="W908" s="981"/>
      <c r="X908" s="49"/>
      <c r="Y908" s="49"/>
      <c r="Z908" s="49"/>
      <c r="AA908" s="49"/>
    </row>
    <row r="909" spans="1:27" s="50" customFormat="1" ht="12.75" customHeight="1" x14ac:dyDescent="0.2">
      <c r="A909" s="83">
        <v>1057</v>
      </c>
      <c r="B909" s="963">
        <v>896</v>
      </c>
      <c r="C909" s="882">
        <v>7</v>
      </c>
      <c r="D909" s="882" t="s">
        <v>25</v>
      </c>
      <c r="E909" s="882">
        <v>3419</v>
      </c>
      <c r="F909" s="882">
        <v>5222</v>
      </c>
      <c r="G909" s="882" t="s">
        <v>25</v>
      </c>
      <c r="H909" s="882">
        <v>1057</v>
      </c>
      <c r="I909" s="898" t="s">
        <v>717</v>
      </c>
      <c r="J909" s="898">
        <v>510</v>
      </c>
      <c r="K909" s="975">
        <v>44163941</v>
      </c>
      <c r="L909" s="936" t="s">
        <v>2181</v>
      </c>
      <c r="M909" s="898" t="s">
        <v>248</v>
      </c>
      <c r="N909" s="922" t="s">
        <v>2182</v>
      </c>
      <c r="O909" s="883" t="s">
        <v>201</v>
      </c>
      <c r="P909" s="917">
        <v>44926</v>
      </c>
      <c r="Q909" s="917">
        <v>44957</v>
      </c>
      <c r="R909" s="521">
        <v>150000</v>
      </c>
      <c r="S909" s="659">
        <v>150000</v>
      </c>
      <c r="T909" s="918"/>
      <c r="U909" s="918"/>
      <c r="V909" s="918"/>
      <c r="W909" s="981"/>
      <c r="X909" s="49"/>
      <c r="Y909" s="49"/>
      <c r="Z909" s="49"/>
      <c r="AA909" s="49"/>
    </row>
    <row r="910" spans="1:27" s="50" customFormat="1" ht="12.75" customHeight="1" x14ac:dyDescent="0.2">
      <c r="A910" s="83">
        <v>1057</v>
      </c>
      <c r="B910" s="963">
        <v>897</v>
      </c>
      <c r="C910" s="882">
        <v>7</v>
      </c>
      <c r="D910" s="883" t="s">
        <v>25</v>
      </c>
      <c r="E910" s="882">
        <v>3419</v>
      </c>
      <c r="F910" s="882">
        <v>5222</v>
      </c>
      <c r="G910" s="883" t="s">
        <v>25</v>
      </c>
      <c r="H910" s="882">
        <v>1057</v>
      </c>
      <c r="I910" s="898" t="s">
        <v>717</v>
      </c>
      <c r="J910" s="898">
        <v>101</v>
      </c>
      <c r="K910" s="975">
        <v>45473790</v>
      </c>
      <c r="L910" s="936" t="s">
        <v>2183</v>
      </c>
      <c r="M910" s="898" t="s">
        <v>189</v>
      </c>
      <c r="N910" s="922" t="s">
        <v>2184</v>
      </c>
      <c r="O910" s="883" t="s">
        <v>201</v>
      </c>
      <c r="P910" s="917">
        <v>44926</v>
      </c>
      <c r="Q910" s="917">
        <v>44957</v>
      </c>
      <c r="R910" s="521">
        <v>150000</v>
      </c>
      <c r="S910" s="659">
        <v>150000</v>
      </c>
      <c r="T910" s="918"/>
      <c r="U910" s="918"/>
      <c r="V910" s="918"/>
      <c r="W910" s="981"/>
      <c r="X910" s="49"/>
      <c r="Y910" s="49"/>
      <c r="Z910" s="49"/>
      <c r="AA910" s="49"/>
    </row>
    <row r="911" spans="1:27" s="50" customFormat="1" ht="12.75" customHeight="1" x14ac:dyDescent="0.2">
      <c r="A911" s="83">
        <v>1057</v>
      </c>
      <c r="B911" s="963">
        <v>898</v>
      </c>
      <c r="C911" s="882">
        <v>7</v>
      </c>
      <c r="D911" s="883" t="s">
        <v>25</v>
      </c>
      <c r="E911" s="882">
        <v>3419</v>
      </c>
      <c r="F911" s="882">
        <v>5222</v>
      </c>
      <c r="G911" s="883" t="s">
        <v>25</v>
      </c>
      <c r="H911" s="882">
        <v>1057</v>
      </c>
      <c r="I911" s="898" t="s">
        <v>717</v>
      </c>
      <c r="J911" s="898">
        <v>309</v>
      </c>
      <c r="K911" s="975">
        <v>44947712</v>
      </c>
      <c r="L911" s="936" t="s">
        <v>2185</v>
      </c>
      <c r="M911" s="898" t="s">
        <v>43</v>
      </c>
      <c r="N911" s="922" t="s">
        <v>2186</v>
      </c>
      <c r="O911" s="883" t="s">
        <v>201</v>
      </c>
      <c r="P911" s="917">
        <v>44926</v>
      </c>
      <c r="Q911" s="917">
        <v>44957</v>
      </c>
      <c r="R911" s="521">
        <v>150000</v>
      </c>
      <c r="S911" s="659">
        <v>150000</v>
      </c>
      <c r="T911" s="918"/>
      <c r="U911" s="918"/>
      <c r="V911" s="918"/>
      <c r="W911" s="981"/>
      <c r="X911" s="49"/>
      <c r="Y911" s="49"/>
      <c r="Z911" s="49"/>
      <c r="AA911" s="49"/>
    </row>
    <row r="912" spans="1:27" s="50" customFormat="1" ht="12.75" customHeight="1" x14ac:dyDescent="0.2">
      <c r="A912" s="83">
        <v>1057</v>
      </c>
      <c r="B912" s="963">
        <v>899</v>
      </c>
      <c r="C912" s="882">
        <v>7</v>
      </c>
      <c r="D912" s="882" t="s">
        <v>25</v>
      </c>
      <c r="E912" s="882">
        <v>3419</v>
      </c>
      <c r="F912" s="882">
        <v>5222</v>
      </c>
      <c r="G912" s="882" t="s">
        <v>25</v>
      </c>
      <c r="H912" s="882">
        <v>1057</v>
      </c>
      <c r="I912" s="898" t="s">
        <v>717</v>
      </c>
      <c r="J912" s="898">
        <v>203</v>
      </c>
      <c r="K912" s="975">
        <v>15527514</v>
      </c>
      <c r="L912" s="936" t="s">
        <v>2158</v>
      </c>
      <c r="M912" s="898" t="s">
        <v>28</v>
      </c>
      <c r="N912" s="922" t="s">
        <v>2187</v>
      </c>
      <c r="O912" s="883" t="s">
        <v>201</v>
      </c>
      <c r="P912" s="917">
        <v>44926</v>
      </c>
      <c r="Q912" s="917">
        <v>44957</v>
      </c>
      <c r="R912" s="521">
        <v>80000</v>
      </c>
      <c r="S912" s="659">
        <v>80000</v>
      </c>
      <c r="T912" s="918"/>
      <c r="U912" s="918"/>
      <c r="V912" s="918"/>
      <c r="W912" s="981"/>
      <c r="X912" s="49"/>
      <c r="Y912" s="49"/>
      <c r="Z912" s="49"/>
      <c r="AA912" s="49"/>
    </row>
    <row r="913" spans="1:27" s="50" customFormat="1" ht="12.75" customHeight="1" x14ac:dyDescent="0.2">
      <c r="A913" s="83">
        <v>1057</v>
      </c>
      <c r="B913" s="963">
        <v>900</v>
      </c>
      <c r="C913" s="882">
        <v>7</v>
      </c>
      <c r="D913" s="882" t="s">
        <v>25</v>
      </c>
      <c r="E913" s="882">
        <v>3419</v>
      </c>
      <c r="F913" s="882">
        <v>5222</v>
      </c>
      <c r="G913" s="882" t="s">
        <v>25</v>
      </c>
      <c r="H913" s="882">
        <v>1057</v>
      </c>
      <c r="I913" s="898" t="s">
        <v>717</v>
      </c>
      <c r="J913" s="898">
        <v>203</v>
      </c>
      <c r="K913" s="975" t="s">
        <v>2188</v>
      </c>
      <c r="L913" s="936" t="s">
        <v>2189</v>
      </c>
      <c r="M913" s="898" t="s">
        <v>28</v>
      </c>
      <c r="N913" s="922" t="s">
        <v>2190</v>
      </c>
      <c r="O913" s="883" t="s">
        <v>201</v>
      </c>
      <c r="P913" s="917">
        <v>44926</v>
      </c>
      <c r="Q913" s="917">
        <v>44957</v>
      </c>
      <c r="R913" s="521">
        <v>150000</v>
      </c>
      <c r="S913" s="659">
        <v>150000</v>
      </c>
      <c r="T913" s="918"/>
      <c r="U913" s="918"/>
      <c r="V913" s="918"/>
      <c r="W913" s="981"/>
      <c r="X913" s="49"/>
      <c r="Y913" s="49"/>
      <c r="Z913" s="49"/>
      <c r="AA913" s="49"/>
    </row>
    <row r="914" spans="1:27" s="50" customFormat="1" ht="12.75" customHeight="1" x14ac:dyDescent="0.2">
      <c r="A914" s="83">
        <v>1057</v>
      </c>
      <c r="B914" s="963">
        <v>901</v>
      </c>
      <c r="C914" s="882">
        <v>7</v>
      </c>
      <c r="D914" s="882" t="s">
        <v>25</v>
      </c>
      <c r="E914" s="882">
        <v>3419</v>
      </c>
      <c r="F914" s="882">
        <v>5222</v>
      </c>
      <c r="G914" s="882" t="s">
        <v>25</v>
      </c>
      <c r="H914" s="882">
        <v>1057</v>
      </c>
      <c r="I914" s="898" t="s">
        <v>717</v>
      </c>
      <c r="J914" s="898">
        <v>203</v>
      </c>
      <c r="K914" s="975">
        <v>44991151</v>
      </c>
      <c r="L914" s="936" t="s">
        <v>2191</v>
      </c>
      <c r="M914" s="898" t="s">
        <v>28</v>
      </c>
      <c r="N914" s="922" t="s">
        <v>2192</v>
      </c>
      <c r="O914" s="883" t="s">
        <v>201</v>
      </c>
      <c r="P914" s="917">
        <v>44926</v>
      </c>
      <c r="Q914" s="917">
        <v>44957</v>
      </c>
      <c r="R914" s="521">
        <v>150000</v>
      </c>
      <c r="S914" s="659">
        <v>150000</v>
      </c>
      <c r="T914" s="918"/>
      <c r="U914" s="918"/>
      <c r="V914" s="918"/>
      <c r="W914" s="981"/>
      <c r="X914" s="49"/>
      <c r="Y914" s="49"/>
      <c r="Z914" s="49"/>
      <c r="AA914" s="49"/>
    </row>
    <row r="915" spans="1:27" s="50" customFormat="1" ht="12.75" customHeight="1" x14ac:dyDescent="0.2">
      <c r="A915" s="83">
        <v>1057</v>
      </c>
      <c r="B915" s="963">
        <v>902</v>
      </c>
      <c r="C915" s="882">
        <v>7</v>
      </c>
      <c r="D915" s="883" t="s">
        <v>25</v>
      </c>
      <c r="E915" s="882">
        <v>3419</v>
      </c>
      <c r="F915" s="882">
        <v>5222</v>
      </c>
      <c r="G915" s="883" t="s">
        <v>25</v>
      </c>
      <c r="H915" s="882">
        <v>1057</v>
      </c>
      <c r="I915" s="898" t="s">
        <v>832</v>
      </c>
      <c r="J915" s="898">
        <v>203</v>
      </c>
      <c r="K915" s="975">
        <v>62161687</v>
      </c>
      <c r="L915" s="936" t="s">
        <v>2193</v>
      </c>
      <c r="M915" s="898" t="s">
        <v>28</v>
      </c>
      <c r="N915" s="922" t="s">
        <v>2194</v>
      </c>
      <c r="O915" s="883" t="s">
        <v>201</v>
      </c>
      <c r="P915" s="917">
        <v>44926</v>
      </c>
      <c r="Q915" s="917">
        <v>44957</v>
      </c>
      <c r="R915" s="521">
        <v>150000</v>
      </c>
      <c r="S915" s="659">
        <v>150000</v>
      </c>
      <c r="T915" s="918"/>
      <c r="U915" s="918"/>
      <c r="V915" s="918"/>
      <c r="W915" s="981"/>
      <c r="X915" s="49"/>
      <c r="Y915" s="49"/>
      <c r="Z915" s="49"/>
      <c r="AA915" s="49"/>
    </row>
    <row r="916" spans="1:27" s="50" customFormat="1" ht="12.75" customHeight="1" x14ac:dyDescent="0.2">
      <c r="A916" s="83">
        <v>1057</v>
      </c>
      <c r="B916" s="963">
        <v>903</v>
      </c>
      <c r="C916" s="882">
        <v>7</v>
      </c>
      <c r="D916" s="883" t="s">
        <v>25</v>
      </c>
      <c r="E916" s="882">
        <v>3419</v>
      </c>
      <c r="F916" s="882">
        <v>5222</v>
      </c>
      <c r="G916" s="883" t="s">
        <v>25</v>
      </c>
      <c r="H916" s="882">
        <v>1057</v>
      </c>
      <c r="I916" s="898" t="s">
        <v>717</v>
      </c>
      <c r="J916" s="898">
        <v>203</v>
      </c>
      <c r="K916" s="975">
        <v>18826598</v>
      </c>
      <c r="L916" s="936" t="s">
        <v>2146</v>
      </c>
      <c r="M916" s="898" t="s">
        <v>28</v>
      </c>
      <c r="N916" s="922" t="s">
        <v>2195</v>
      </c>
      <c r="O916" s="883" t="s">
        <v>201</v>
      </c>
      <c r="P916" s="917">
        <v>44926</v>
      </c>
      <c r="Q916" s="917">
        <v>44957</v>
      </c>
      <c r="R916" s="521">
        <v>150000</v>
      </c>
      <c r="S916" s="659">
        <v>150000</v>
      </c>
      <c r="T916" s="918"/>
      <c r="U916" s="918"/>
      <c r="V916" s="918"/>
      <c r="W916" s="981"/>
      <c r="X916" s="49"/>
      <c r="Y916" s="49"/>
      <c r="Z916" s="49"/>
      <c r="AA916" s="49"/>
    </row>
    <row r="917" spans="1:27" s="50" customFormat="1" ht="12.75" customHeight="1" x14ac:dyDescent="0.2">
      <c r="A917" s="83">
        <v>1057</v>
      </c>
      <c r="B917" s="963">
        <v>904</v>
      </c>
      <c r="C917" s="882">
        <v>7</v>
      </c>
      <c r="D917" s="882" t="s">
        <v>25</v>
      </c>
      <c r="E917" s="882">
        <v>3419</v>
      </c>
      <c r="F917" s="882">
        <v>5222</v>
      </c>
      <c r="G917" s="882" t="s">
        <v>25</v>
      </c>
      <c r="H917" s="882">
        <v>1057</v>
      </c>
      <c r="I917" s="898" t="s">
        <v>717</v>
      </c>
      <c r="J917" s="898">
        <v>720</v>
      </c>
      <c r="K917" s="975">
        <v>26991501</v>
      </c>
      <c r="L917" s="936" t="s">
        <v>2196</v>
      </c>
      <c r="M917" s="898" t="s">
        <v>157</v>
      </c>
      <c r="N917" s="922" t="s">
        <v>2197</v>
      </c>
      <c r="O917" s="883" t="s">
        <v>201</v>
      </c>
      <c r="P917" s="917">
        <v>44926</v>
      </c>
      <c r="Q917" s="917">
        <v>44957</v>
      </c>
      <c r="R917" s="521">
        <v>150000</v>
      </c>
      <c r="S917" s="659">
        <v>150000</v>
      </c>
      <c r="T917" s="918"/>
      <c r="U917" s="918"/>
      <c r="V917" s="918"/>
      <c r="W917" s="981"/>
      <c r="X917" s="49"/>
      <c r="Y917" s="49"/>
      <c r="Z917" s="49"/>
      <c r="AA917" s="49"/>
    </row>
    <row r="918" spans="1:27" s="50" customFormat="1" ht="12.75" customHeight="1" x14ac:dyDescent="0.2">
      <c r="A918" s="83">
        <v>1057</v>
      </c>
      <c r="B918" s="963">
        <v>905</v>
      </c>
      <c r="C918" s="882">
        <v>7</v>
      </c>
      <c r="D918" s="882" t="s">
        <v>25</v>
      </c>
      <c r="E918" s="882">
        <v>3419</v>
      </c>
      <c r="F918" s="882">
        <v>5222</v>
      </c>
      <c r="G918" s="882" t="s">
        <v>25</v>
      </c>
      <c r="H918" s="882">
        <v>1057</v>
      </c>
      <c r="I918" s="898" t="s">
        <v>717</v>
      </c>
      <c r="J918" s="898">
        <v>404</v>
      </c>
      <c r="K918" s="975" t="s">
        <v>2198</v>
      </c>
      <c r="L918" s="936" t="s">
        <v>2199</v>
      </c>
      <c r="M918" s="898" t="s">
        <v>1235</v>
      </c>
      <c r="N918" s="922" t="s">
        <v>2200</v>
      </c>
      <c r="O918" s="883" t="s">
        <v>201</v>
      </c>
      <c r="P918" s="917">
        <v>44926</v>
      </c>
      <c r="Q918" s="917">
        <v>44957</v>
      </c>
      <c r="R918" s="521">
        <v>150000</v>
      </c>
      <c r="S918" s="659">
        <v>150000</v>
      </c>
      <c r="T918" s="918"/>
      <c r="U918" s="918"/>
      <c r="V918" s="918"/>
      <c r="W918" s="981"/>
      <c r="X918" s="49"/>
      <c r="Y918" s="49"/>
      <c r="Z918" s="49"/>
      <c r="AA918" s="49"/>
    </row>
    <row r="919" spans="1:27" s="50" customFormat="1" ht="12.75" customHeight="1" x14ac:dyDescent="0.2">
      <c r="A919" s="83">
        <v>1057</v>
      </c>
      <c r="B919" s="963">
        <v>906</v>
      </c>
      <c r="C919" s="882">
        <v>7</v>
      </c>
      <c r="D919" s="882" t="s">
        <v>25</v>
      </c>
      <c r="E919" s="882">
        <v>3419</v>
      </c>
      <c r="F919" s="882">
        <v>5222</v>
      </c>
      <c r="G919" s="882" t="s">
        <v>25</v>
      </c>
      <c r="H919" s="882">
        <v>1057</v>
      </c>
      <c r="I919" s="898" t="s">
        <v>717</v>
      </c>
      <c r="J919" s="898">
        <v>101</v>
      </c>
      <c r="K919" s="975">
        <v>26606623</v>
      </c>
      <c r="L919" s="936" t="s">
        <v>2201</v>
      </c>
      <c r="M919" s="898" t="s">
        <v>189</v>
      </c>
      <c r="N919" s="922" t="s">
        <v>2202</v>
      </c>
      <c r="O919" s="883" t="s">
        <v>201</v>
      </c>
      <c r="P919" s="917">
        <v>44926</v>
      </c>
      <c r="Q919" s="917">
        <v>44957</v>
      </c>
      <c r="R919" s="521">
        <v>150000</v>
      </c>
      <c r="S919" s="659">
        <v>150000</v>
      </c>
      <c r="T919" s="918"/>
      <c r="U919" s="918"/>
      <c r="V919" s="918"/>
      <c r="W919" s="981"/>
      <c r="X919" s="49"/>
      <c r="Y919" s="49"/>
      <c r="Z919" s="49"/>
      <c r="AA919" s="49"/>
    </row>
    <row r="920" spans="1:27" s="50" customFormat="1" ht="12.75" customHeight="1" x14ac:dyDescent="0.2">
      <c r="A920" s="83">
        <v>1057</v>
      </c>
      <c r="B920" s="963">
        <v>907</v>
      </c>
      <c r="C920" s="882">
        <v>7</v>
      </c>
      <c r="D920" s="883" t="s">
        <v>25</v>
      </c>
      <c r="E920" s="882">
        <v>3419</v>
      </c>
      <c r="F920" s="882">
        <v>5222</v>
      </c>
      <c r="G920" s="883" t="s">
        <v>25</v>
      </c>
      <c r="H920" s="882">
        <v>1057</v>
      </c>
      <c r="I920" s="898" t="s">
        <v>717</v>
      </c>
      <c r="J920" s="898">
        <v>506</v>
      </c>
      <c r="K920" s="975">
        <v>27030041</v>
      </c>
      <c r="L920" s="936" t="s">
        <v>2203</v>
      </c>
      <c r="M920" s="898" t="s">
        <v>163</v>
      </c>
      <c r="N920" s="922" t="s">
        <v>2204</v>
      </c>
      <c r="O920" s="883" t="s">
        <v>201</v>
      </c>
      <c r="P920" s="917">
        <v>44926</v>
      </c>
      <c r="Q920" s="917">
        <v>44957</v>
      </c>
      <c r="R920" s="521">
        <v>150000</v>
      </c>
      <c r="S920" s="659">
        <v>150000</v>
      </c>
      <c r="T920" s="918"/>
      <c r="U920" s="918"/>
      <c r="V920" s="918"/>
      <c r="W920" s="981"/>
      <c r="X920" s="49"/>
      <c r="Y920" s="49"/>
      <c r="Z920" s="49"/>
      <c r="AA920" s="49"/>
    </row>
    <row r="921" spans="1:27" s="50" customFormat="1" ht="12.75" customHeight="1" x14ac:dyDescent="0.2">
      <c r="A921" s="83">
        <v>1057</v>
      </c>
      <c r="B921" s="963">
        <v>908</v>
      </c>
      <c r="C921" s="882">
        <v>7</v>
      </c>
      <c r="D921" s="883" t="s">
        <v>25</v>
      </c>
      <c r="E921" s="882">
        <v>3419</v>
      </c>
      <c r="F921" s="882">
        <v>5222</v>
      </c>
      <c r="G921" s="883" t="s">
        <v>25</v>
      </c>
      <c r="H921" s="882">
        <v>1057</v>
      </c>
      <c r="I921" s="898" t="s">
        <v>717</v>
      </c>
      <c r="J921" s="898">
        <v>506</v>
      </c>
      <c r="K921" s="975">
        <v>49419196</v>
      </c>
      <c r="L921" s="936" t="s">
        <v>2205</v>
      </c>
      <c r="M921" s="898" t="s">
        <v>163</v>
      </c>
      <c r="N921" s="922" t="s">
        <v>2206</v>
      </c>
      <c r="O921" s="883" t="s">
        <v>201</v>
      </c>
      <c r="P921" s="917">
        <v>44926</v>
      </c>
      <c r="Q921" s="917">
        <v>44957</v>
      </c>
      <c r="R921" s="521">
        <v>150000</v>
      </c>
      <c r="S921" s="659">
        <v>150000</v>
      </c>
      <c r="T921" s="918"/>
      <c r="U921" s="918"/>
      <c r="V921" s="918"/>
      <c r="W921" s="981"/>
      <c r="X921" s="49"/>
      <c r="Y921" s="49"/>
      <c r="Z921" s="49"/>
      <c r="AA921" s="49"/>
    </row>
    <row r="922" spans="1:27" s="50" customFormat="1" ht="12.75" customHeight="1" x14ac:dyDescent="0.2">
      <c r="A922" s="83">
        <v>1057</v>
      </c>
      <c r="B922" s="963">
        <v>909</v>
      </c>
      <c r="C922" s="882">
        <v>7</v>
      </c>
      <c r="D922" s="882" t="s">
        <v>25</v>
      </c>
      <c r="E922" s="882">
        <v>3419</v>
      </c>
      <c r="F922" s="882">
        <v>5222</v>
      </c>
      <c r="G922" s="882" t="s">
        <v>25</v>
      </c>
      <c r="H922" s="882">
        <v>1057</v>
      </c>
      <c r="I922" s="898" t="s">
        <v>717</v>
      </c>
      <c r="J922" s="898">
        <v>203</v>
      </c>
      <c r="K922" s="975">
        <v>26612682</v>
      </c>
      <c r="L922" s="936" t="s">
        <v>2207</v>
      </c>
      <c r="M922" s="898" t="s">
        <v>28</v>
      </c>
      <c r="N922" s="922" t="s">
        <v>2208</v>
      </c>
      <c r="O922" s="883" t="s">
        <v>201</v>
      </c>
      <c r="P922" s="917">
        <v>44926</v>
      </c>
      <c r="Q922" s="917">
        <v>44957</v>
      </c>
      <c r="R922" s="521">
        <v>150000</v>
      </c>
      <c r="S922" s="659">
        <v>150000</v>
      </c>
      <c r="T922" s="918"/>
      <c r="U922" s="918"/>
      <c r="V922" s="918"/>
      <c r="W922" s="981"/>
      <c r="X922" s="49"/>
      <c r="Y922" s="49"/>
      <c r="Z922" s="49"/>
      <c r="AA922" s="49"/>
    </row>
    <row r="923" spans="1:27" s="50" customFormat="1" ht="12.75" customHeight="1" x14ac:dyDescent="0.2">
      <c r="A923" s="83">
        <v>1057</v>
      </c>
      <c r="B923" s="963">
        <v>910</v>
      </c>
      <c r="C923" s="882">
        <v>7</v>
      </c>
      <c r="D923" s="882" t="s">
        <v>25</v>
      </c>
      <c r="E923" s="882">
        <v>3419</v>
      </c>
      <c r="F923" s="882">
        <v>5222</v>
      </c>
      <c r="G923" s="882" t="s">
        <v>25</v>
      </c>
      <c r="H923" s="882">
        <v>1057</v>
      </c>
      <c r="I923" s="898" t="s">
        <v>717</v>
      </c>
      <c r="J923" s="898">
        <v>720</v>
      </c>
      <c r="K923" s="975" t="s">
        <v>2209</v>
      </c>
      <c r="L923" s="936" t="s">
        <v>2210</v>
      </c>
      <c r="M923" s="898" t="s">
        <v>157</v>
      </c>
      <c r="N923" s="922" t="s">
        <v>2211</v>
      </c>
      <c r="O923" s="883" t="s">
        <v>201</v>
      </c>
      <c r="P923" s="917">
        <v>44926</v>
      </c>
      <c r="Q923" s="917">
        <v>44957</v>
      </c>
      <c r="R923" s="521">
        <v>150000</v>
      </c>
      <c r="S923" s="659">
        <v>150000</v>
      </c>
      <c r="T923" s="918"/>
      <c r="U923" s="918"/>
      <c r="V923" s="918"/>
      <c r="W923" s="981"/>
      <c r="X923" s="49"/>
      <c r="Y923" s="49"/>
      <c r="Z923" s="49"/>
      <c r="AA923" s="49"/>
    </row>
    <row r="924" spans="1:27" s="50" customFormat="1" ht="12.75" customHeight="1" x14ac:dyDescent="0.2">
      <c r="A924" s="83">
        <v>1057</v>
      </c>
      <c r="B924" s="963">
        <v>911</v>
      </c>
      <c r="C924" s="882">
        <v>7</v>
      </c>
      <c r="D924" s="882" t="s">
        <v>25</v>
      </c>
      <c r="E924" s="882">
        <v>3419</v>
      </c>
      <c r="F924" s="882">
        <v>5222</v>
      </c>
      <c r="G924" s="882" t="s">
        <v>25</v>
      </c>
      <c r="H924" s="882">
        <v>1057</v>
      </c>
      <c r="I924" s="898" t="s">
        <v>717</v>
      </c>
      <c r="J924" s="898">
        <v>619</v>
      </c>
      <c r="K924" s="975" t="s">
        <v>2212</v>
      </c>
      <c r="L924" s="936" t="s">
        <v>2213</v>
      </c>
      <c r="M924" s="898" t="s">
        <v>384</v>
      </c>
      <c r="N924" s="922" t="s">
        <v>2214</v>
      </c>
      <c r="O924" s="883" t="s">
        <v>201</v>
      </c>
      <c r="P924" s="917">
        <v>44926</v>
      </c>
      <c r="Q924" s="917">
        <v>44957</v>
      </c>
      <c r="R924" s="521">
        <v>150000</v>
      </c>
      <c r="S924" s="659">
        <v>150000</v>
      </c>
      <c r="T924" s="918"/>
      <c r="U924" s="918"/>
      <c r="V924" s="918"/>
      <c r="W924" s="981"/>
      <c r="X924" s="49"/>
      <c r="Y924" s="49"/>
      <c r="Z924" s="49"/>
      <c r="AA924" s="49"/>
    </row>
    <row r="925" spans="1:27" s="50" customFormat="1" ht="12.75" customHeight="1" x14ac:dyDescent="0.2">
      <c r="A925" s="83">
        <v>1057</v>
      </c>
      <c r="B925" s="963">
        <v>912</v>
      </c>
      <c r="C925" s="882">
        <v>7</v>
      </c>
      <c r="D925" s="883" t="s">
        <v>25</v>
      </c>
      <c r="E925" s="882">
        <v>3419</v>
      </c>
      <c r="F925" s="882">
        <v>5222</v>
      </c>
      <c r="G925" s="883" t="s">
        <v>25</v>
      </c>
      <c r="H925" s="882">
        <v>1057</v>
      </c>
      <c r="I925" s="898" t="s">
        <v>717</v>
      </c>
      <c r="J925" s="898">
        <v>308</v>
      </c>
      <c r="K925" s="975">
        <v>49458574</v>
      </c>
      <c r="L925" s="936" t="s">
        <v>2215</v>
      </c>
      <c r="M925" s="898" t="s">
        <v>951</v>
      </c>
      <c r="N925" s="922" t="s">
        <v>2216</v>
      </c>
      <c r="O925" s="883" t="s">
        <v>201</v>
      </c>
      <c r="P925" s="917">
        <v>44926</v>
      </c>
      <c r="Q925" s="917">
        <v>44957</v>
      </c>
      <c r="R925" s="521">
        <v>150000</v>
      </c>
      <c r="S925" s="659">
        <v>150000</v>
      </c>
      <c r="T925" s="918"/>
      <c r="U925" s="918"/>
      <c r="V925" s="918"/>
      <c r="W925" s="981"/>
      <c r="X925" s="49"/>
      <c r="Y925" s="49"/>
      <c r="Z925" s="49"/>
      <c r="AA925" s="49"/>
    </row>
    <row r="926" spans="1:27" s="50" customFormat="1" ht="12.75" customHeight="1" x14ac:dyDescent="0.2">
      <c r="A926" s="83">
        <v>1057</v>
      </c>
      <c r="B926" s="963">
        <v>913</v>
      </c>
      <c r="C926" s="882">
        <v>7</v>
      </c>
      <c r="D926" s="883" t="s">
        <v>25</v>
      </c>
      <c r="E926" s="882">
        <v>3419</v>
      </c>
      <c r="F926" s="882">
        <v>5222</v>
      </c>
      <c r="G926" s="883" t="s">
        <v>25</v>
      </c>
      <c r="H926" s="882">
        <v>1057</v>
      </c>
      <c r="I926" s="898" t="s">
        <v>717</v>
      </c>
      <c r="J926" s="898">
        <v>203</v>
      </c>
      <c r="K926" s="975">
        <v>70850551</v>
      </c>
      <c r="L926" s="936" t="s">
        <v>2217</v>
      </c>
      <c r="M926" s="898" t="s">
        <v>28</v>
      </c>
      <c r="N926" s="922" t="s">
        <v>2218</v>
      </c>
      <c r="O926" s="883" t="s">
        <v>201</v>
      </c>
      <c r="P926" s="917">
        <v>44926</v>
      </c>
      <c r="Q926" s="917">
        <v>44957</v>
      </c>
      <c r="R926" s="521">
        <v>150000</v>
      </c>
      <c r="S926" s="659">
        <v>150000</v>
      </c>
      <c r="T926" s="918"/>
      <c r="U926" s="918"/>
      <c r="V926" s="918"/>
      <c r="W926" s="981"/>
      <c r="X926" s="49"/>
      <c r="Y926" s="49"/>
      <c r="Z926" s="49"/>
      <c r="AA926" s="49"/>
    </row>
    <row r="927" spans="1:27" s="50" customFormat="1" ht="12.75" customHeight="1" x14ac:dyDescent="0.2">
      <c r="A927" s="83">
        <v>1057</v>
      </c>
      <c r="B927" s="963">
        <v>914</v>
      </c>
      <c r="C927" s="882">
        <v>7</v>
      </c>
      <c r="D927" s="882" t="s">
        <v>25</v>
      </c>
      <c r="E927" s="882">
        <v>3419</v>
      </c>
      <c r="F927" s="882">
        <v>5222</v>
      </c>
      <c r="G927" s="882" t="s">
        <v>25</v>
      </c>
      <c r="H927" s="882">
        <v>1057</v>
      </c>
      <c r="I927" s="898" t="s">
        <v>717</v>
      </c>
      <c r="J927" s="898">
        <v>203</v>
      </c>
      <c r="K927" s="975" t="s">
        <v>2219</v>
      </c>
      <c r="L927" s="936" t="s">
        <v>2220</v>
      </c>
      <c r="M927" s="898" t="s">
        <v>28</v>
      </c>
      <c r="N927" s="922" t="s">
        <v>2221</v>
      </c>
      <c r="O927" s="883" t="s">
        <v>201</v>
      </c>
      <c r="P927" s="917">
        <v>44926</v>
      </c>
      <c r="Q927" s="917">
        <v>44957</v>
      </c>
      <c r="R927" s="521">
        <v>150000</v>
      </c>
      <c r="S927" s="659">
        <v>150000</v>
      </c>
      <c r="T927" s="918"/>
      <c r="U927" s="918"/>
      <c r="V927" s="918"/>
      <c r="W927" s="981"/>
      <c r="X927" s="49"/>
      <c r="Y927" s="49"/>
      <c r="Z927" s="49"/>
      <c r="AA927" s="49"/>
    </row>
    <row r="928" spans="1:27" s="50" customFormat="1" ht="12.75" customHeight="1" x14ac:dyDescent="0.2">
      <c r="A928" s="83">
        <v>1057</v>
      </c>
      <c r="B928" s="963">
        <v>915</v>
      </c>
      <c r="C928" s="882">
        <v>7</v>
      </c>
      <c r="D928" s="882" t="s">
        <v>25</v>
      </c>
      <c r="E928" s="882">
        <v>3419</v>
      </c>
      <c r="F928" s="882">
        <v>5222</v>
      </c>
      <c r="G928" s="882" t="s">
        <v>25</v>
      </c>
      <c r="H928" s="882">
        <v>1057</v>
      </c>
      <c r="I928" s="898" t="s">
        <v>717</v>
      </c>
      <c r="J928" s="898">
        <v>316</v>
      </c>
      <c r="K928" s="975">
        <v>26603004</v>
      </c>
      <c r="L928" s="936" t="s">
        <v>2222</v>
      </c>
      <c r="M928" s="898" t="s">
        <v>2079</v>
      </c>
      <c r="N928" s="922" t="s">
        <v>2223</v>
      </c>
      <c r="O928" s="883" t="s">
        <v>201</v>
      </c>
      <c r="P928" s="917">
        <v>44926</v>
      </c>
      <c r="Q928" s="917">
        <v>44957</v>
      </c>
      <c r="R928" s="521">
        <v>80000</v>
      </c>
      <c r="S928" s="659">
        <v>80000</v>
      </c>
      <c r="T928" s="918"/>
      <c r="U928" s="918"/>
      <c r="V928" s="918"/>
      <c r="W928" s="981"/>
      <c r="X928" s="49"/>
      <c r="Y928" s="49"/>
      <c r="Z928" s="49"/>
      <c r="AA928" s="49"/>
    </row>
    <row r="929" spans="1:27" s="50" customFormat="1" ht="12.75" customHeight="1" x14ac:dyDescent="0.2">
      <c r="A929" s="83">
        <v>1057</v>
      </c>
      <c r="B929" s="963">
        <v>916</v>
      </c>
      <c r="C929" s="882">
        <v>7</v>
      </c>
      <c r="D929" s="882" t="s">
        <v>25</v>
      </c>
      <c r="E929" s="882">
        <v>3419</v>
      </c>
      <c r="F929" s="882">
        <v>5222</v>
      </c>
      <c r="G929" s="882" t="s">
        <v>25</v>
      </c>
      <c r="H929" s="882">
        <v>1057</v>
      </c>
      <c r="I929" s="898" t="s">
        <v>717</v>
      </c>
      <c r="J929" s="898">
        <v>518</v>
      </c>
      <c r="K929" s="975">
        <v>22830669</v>
      </c>
      <c r="L929" s="936" t="s">
        <v>2224</v>
      </c>
      <c r="M929" s="898" t="s">
        <v>89</v>
      </c>
      <c r="N929" s="922" t="s">
        <v>2225</v>
      </c>
      <c r="O929" s="883" t="s">
        <v>201</v>
      </c>
      <c r="P929" s="917">
        <v>44926</v>
      </c>
      <c r="Q929" s="917">
        <v>44957</v>
      </c>
      <c r="R929" s="521">
        <v>150000</v>
      </c>
      <c r="S929" s="659">
        <v>150000</v>
      </c>
      <c r="T929" s="918"/>
      <c r="U929" s="918"/>
      <c r="V929" s="918"/>
      <c r="W929" s="981"/>
      <c r="X929" s="49"/>
      <c r="Y929" s="49"/>
      <c r="Z929" s="49"/>
      <c r="AA929" s="49"/>
    </row>
    <row r="930" spans="1:27" s="50" customFormat="1" ht="12.75" customHeight="1" x14ac:dyDescent="0.2">
      <c r="A930" s="83">
        <v>1057</v>
      </c>
      <c r="B930" s="963">
        <v>917</v>
      </c>
      <c r="C930" s="882">
        <v>7</v>
      </c>
      <c r="D930" s="883" t="s">
        <v>25</v>
      </c>
      <c r="E930" s="882">
        <v>3419</v>
      </c>
      <c r="F930" s="882">
        <v>5222</v>
      </c>
      <c r="G930" s="883" t="s">
        <v>25</v>
      </c>
      <c r="H930" s="882">
        <v>1057</v>
      </c>
      <c r="I930" s="898" t="s">
        <v>717</v>
      </c>
      <c r="J930" s="898">
        <v>203</v>
      </c>
      <c r="K930" s="975">
        <v>27031101</v>
      </c>
      <c r="L930" s="936" t="s">
        <v>1497</v>
      </c>
      <c r="M930" s="898" t="s">
        <v>28</v>
      </c>
      <c r="N930" s="922" t="s">
        <v>2226</v>
      </c>
      <c r="O930" s="883" t="s">
        <v>201</v>
      </c>
      <c r="P930" s="917">
        <v>44926</v>
      </c>
      <c r="Q930" s="917">
        <v>44957</v>
      </c>
      <c r="R930" s="521">
        <v>140000</v>
      </c>
      <c r="S930" s="659">
        <v>140000</v>
      </c>
      <c r="T930" s="918"/>
      <c r="U930" s="918"/>
      <c r="V930" s="918"/>
      <c r="W930" s="981"/>
      <c r="X930" s="49"/>
      <c r="Y930" s="49"/>
      <c r="Z930" s="49"/>
      <c r="AA930" s="49"/>
    </row>
    <row r="931" spans="1:27" s="50" customFormat="1" ht="12.75" customHeight="1" x14ac:dyDescent="0.2">
      <c r="A931" s="83">
        <v>1057</v>
      </c>
      <c r="B931" s="963">
        <v>918</v>
      </c>
      <c r="C931" s="882">
        <v>7</v>
      </c>
      <c r="D931" s="883" t="s">
        <v>25</v>
      </c>
      <c r="E931" s="882">
        <v>3419</v>
      </c>
      <c r="F931" s="882">
        <v>5222</v>
      </c>
      <c r="G931" s="883" t="s">
        <v>25</v>
      </c>
      <c r="H931" s="882">
        <v>1057</v>
      </c>
      <c r="I931" s="898" t="s">
        <v>717</v>
      </c>
      <c r="J931" s="898">
        <v>317</v>
      </c>
      <c r="K931" s="975">
        <v>26638665</v>
      </c>
      <c r="L931" s="936" t="s">
        <v>2227</v>
      </c>
      <c r="M931" s="898" t="s">
        <v>923</v>
      </c>
      <c r="N931" s="922" t="s">
        <v>2228</v>
      </c>
      <c r="O931" s="883" t="s">
        <v>201</v>
      </c>
      <c r="P931" s="917">
        <v>44926</v>
      </c>
      <c r="Q931" s="917">
        <v>44957</v>
      </c>
      <c r="R931" s="521">
        <v>150000</v>
      </c>
      <c r="S931" s="659">
        <v>150000</v>
      </c>
      <c r="T931" s="918"/>
      <c r="U931" s="918"/>
      <c r="V931" s="918"/>
      <c r="W931" s="981"/>
      <c r="X931" s="49"/>
      <c r="Y931" s="49"/>
      <c r="Z931" s="49"/>
      <c r="AA931" s="49"/>
    </row>
    <row r="932" spans="1:27" s="50" customFormat="1" ht="12.75" customHeight="1" x14ac:dyDescent="0.2">
      <c r="A932" s="83">
        <v>1057</v>
      </c>
      <c r="B932" s="963">
        <v>919</v>
      </c>
      <c r="C932" s="882">
        <v>7</v>
      </c>
      <c r="D932" s="882" t="s">
        <v>25</v>
      </c>
      <c r="E932" s="882">
        <v>3419</v>
      </c>
      <c r="F932" s="882">
        <v>5222</v>
      </c>
      <c r="G932" s="882" t="s">
        <v>25</v>
      </c>
      <c r="H932" s="882">
        <v>1057</v>
      </c>
      <c r="I932" s="898" t="s">
        <v>717</v>
      </c>
      <c r="J932" s="898">
        <v>720</v>
      </c>
      <c r="K932" s="975">
        <v>49440071</v>
      </c>
      <c r="L932" s="936" t="s">
        <v>2229</v>
      </c>
      <c r="M932" s="898" t="s">
        <v>157</v>
      </c>
      <c r="N932" s="922" t="s">
        <v>2230</v>
      </c>
      <c r="O932" s="883" t="s">
        <v>201</v>
      </c>
      <c r="P932" s="917">
        <v>44926</v>
      </c>
      <c r="Q932" s="917">
        <v>44957</v>
      </c>
      <c r="R932" s="521">
        <v>150000</v>
      </c>
      <c r="S932" s="659">
        <v>150000</v>
      </c>
      <c r="T932" s="918"/>
      <c r="U932" s="918"/>
      <c r="V932" s="918"/>
      <c r="W932" s="981"/>
      <c r="X932" s="49"/>
      <c r="Y932" s="49"/>
      <c r="Z932" s="49"/>
      <c r="AA932" s="49"/>
    </row>
    <row r="933" spans="1:27" s="50" customFormat="1" ht="12.75" customHeight="1" x14ac:dyDescent="0.2">
      <c r="A933" s="83">
        <v>1057</v>
      </c>
      <c r="B933" s="963">
        <v>920</v>
      </c>
      <c r="C933" s="882">
        <v>7</v>
      </c>
      <c r="D933" s="882" t="s">
        <v>25</v>
      </c>
      <c r="E933" s="882">
        <v>3419</v>
      </c>
      <c r="F933" s="882">
        <v>5222</v>
      </c>
      <c r="G933" s="882" t="s">
        <v>25</v>
      </c>
      <c r="H933" s="882">
        <v>1057</v>
      </c>
      <c r="I933" s="898" t="s">
        <v>717</v>
      </c>
      <c r="J933" s="898">
        <v>203</v>
      </c>
      <c r="K933" s="975">
        <v>22670271</v>
      </c>
      <c r="L933" s="936" t="s">
        <v>2231</v>
      </c>
      <c r="M933" s="898" t="s">
        <v>28</v>
      </c>
      <c r="N933" s="922" t="s">
        <v>2232</v>
      </c>
      <c r="O933" s="883" t="s">
        <v>201</v>
      </c>
      <c r="P933" s="917">
        <v>44926</v>
      </c>
      <c r="Q933" s="917">
        <v>44957</v>
      </c>
      <c r="R933" s="521">
        <v>150000</v>
      </c>
      <c r="S933" s="659">
        <v>150000</v>
      </c>
      <c r="T933" s="918"/>
      <c r="U933" s="918"/>
      <c r="V933" s="918"/>
      <c r="W933" s="981"/>
      <c r="X933" s="49"/>
      <c r="Y933" s="49"/>
      <c r="Z933" s="49"/>
      <c r="AA933" s="49"/>
    </row>
    <row r="934" spans="1:27" s="50" customFormat="1" ht="12.75" customHeight="1" x14ac:dyDescent="0.2">
      <c r="A934" s="83">
        <v>1057</v>
      </c>
      <c r="B934" s="963">
        <v>921</v>
      </c>
      <c r="C934" s="882">
        <v>7</v>
      </c>
      <c r="D934" s="882" t="s">
        <v>25</v>
      </c>
      <c r="E934" s="882">
        <v>3419</v>
      </c>
      <c r="F934" s="882">
        <v>5222</v>
      </c>
      <c r="G934" s="882" t="s">
        <v>25</v>
      </c>
      <c r="H934" s="882">
        <v>1057</v>
      </c>
      <c r="I934" s="898" t="s">
        <v>717</v>
      </c>
      <c r="J934" s="898">
        <v>203</v>
      </c>
      <c r="K934" s="975">
        <v>44994532</v>
      </c>
      <c r="L934" s="936" t="s">
        <v>2233</v>
      </c>
      <c r="M934" s="898" t="s">
        <v>28</v>
      </c>
      <c r="N934" s="922" t="s">
        <v>2234</v>
      </c>
      <c r="O934" s="883" t="s">
        <v>201</v>
      </c>
      <c r="P934" s="917">
        <v>44926</v>
      </c>
      <c r="Q934" s="917">
        <v>44957</v>
      </c>
      <c r="R934" s="521">
        <v>150000</v>
      </c>
      <c r="S934" s="659">
        <v>150000</v>
      </c>
      <c r="T934" s="918"/>
      <c r="U934" s="918"/>
      <c r="V934" s="918"/>
      <c r="W934" s="981"/>
      <c r="X934" s="49"/>
      <c r="Y934" s="49"/>
      <c r="Z934" s="49"/>
      <c r="AA934" s="49"/>
    </row>
    <row r="935" spans="1:27" s="50" customFormat="1" ht="12.75" customHeight="1" x14ac:dyDescent="0.2">
      <c r="A935" s="83">
        <v>1057</v>
      </c>
      <c r="B935" s="963">
        <v>922</v>
      </c>
      <c r="C935" s="882">
        <v>7</v>
      </c>
      <c r="D935" s="883" t="s">
        <v>25</v>
      </c>
      <c r="E935" s="882">
        <v>3419</v>
      </c>
      <c r="F935" s="882">
        <v>5222</v>
      </c>
      <c r="G935" s="883" t="s">
        <v>25</v>
      </c>
      <c r="H935" s="882">
        <v>1057</v>
      </c>
      <c r="I935" s="898" t="s">
        <v>832</v>
      </c>
      <c r="J935" s="898">
        <v>203</v>
      </c>
      <c r="K935" s="975" t="s">
        <v>2235</v>
      </c>
      <c r="L935" s="936" t="s">
        <v>2236</v>
      </c>
      <c r="M935" s="898" t="s">
        <v>28</v>
      </c>
      <c r="N935" s="922" t="s">
        <v>2237</v>
      </c>
      <c r="O935" s="883" t="s">
        <v>201</v>
      </c>
      <c r="P935" s="917">
        <v>44926</v>
      </c>
      <c r="Q935" s="917">
        <v>44957</v>
      </c>
      <c r="R935" s="521">
        <v>150000</v>
      </c>
      <c r="S935" s="659">
        <v>150000</v>
      </c>
      <c r="T935" s="918"/>
      <c r="U935" s="918"/>
      <c r="V935" s="918"/>
      <c r="W935" s="981"/>
      <c r="X935" s="49"/>
      <c r="Y935" s="49"/>
      <c r="Z935" s="49"/>
      <c r="AA935" s="49"/>
    </row>
    <row r="936" spans="1:27" s="50" customFormat="1" ht="12.75" customHeight="1" x14ac:dyDescent="0.2">
      <c r="A936" s="83">
        <v>1057</v>
      </c>
      <c r="B936" s="963">
        <v>923</v>
      </c>
      <c r="C936" s="882">
        <v>7</v>
      </c>
      <c r="D936" s="883" t="s">
        <v>25</v>
      </c>
      <c r="E936" s="882">
        <v>3419</v>
      </c>
      <c r="F936" s="882">
        <v>5222</v>
      </c>
      <c r="G936" s="883" t="s">
        <v>25</v>
      </c>
      <c r="H936" s="882">
        <v>1057</v>
      </c>
      <c r="I936" s="898" t="s">
        <v>717</v>
      </c>
      <c r="J936" s="898">
        <v>404</v>
      </c>
      <c r="K936" s="975">
        <v>18511830</v>
      </c>
      <c r="L936" s="936" t="s">
        <v>2238</v>
      </c>
      <c r="M936" s="898" t="s">
        <v>74</v>
      </c>
      <c r="N936" s="922" t="s">
        <v>2239</v>
      </c>
      <c r="O936" s="883" t="s">
        <v>201</v>
      </c>
      <c r="P936" s="917">
        <v>44926</v>
      </c>
      <c r="Q936" s="917">
        <v>44957</v>
      </c>
      <c r="R936" s="521">
        <v>150000</v>
      </c>
      <c r="S936" s="659">
        <v>150000</v>
      </c>
      <c r="T936" s="918"/>
      <c r="U936" s="918"/>
      <c r="V936" s="918"/>
      <c r="W936" s="981"/>
      <c r="X936" s="49"/>
      <c r="Y936" s="49"/>
      <c r="Z936" s="49"/>
      <c r="AA936" s="49"/>
    </row>
    <row r="937" spans="1:27" s="50" customFormat="1" ht="12.75" customHeight="1" x14ac:dyDescent="0.2">
      <c r="A937" s="83">
        <v>1057</v>
      </c>
      <c r="B937" s="963">
        <v>924</v>
      </c>
      <c r="C937" s="882">
        <v>7</v>
      </c>
      <c r="D937" s="882" t="s">
        <v>25</v>
      </c>
      <c r="E937" s="882">
        <v>3419</v>
      </c>
      <c r="F937" s="882">
        <v>5222</v>
      </c>
      <c r="G937" s="882" t="s">
        <v>25</v>
      </c>
      <c r="H937" s="882">
        <v>1057</v>
      </c>
      <c r="I937" s="898" t="s">
        <v>717</v>
      </c>
      <c r="J937" s="898">
        <v>506</v>
      </c>
      <c r="K937" s="975">
        <v>22676911</v>
      </c>
      <c r="L937" s="936" t="s">
        <v>2240</v>
      </c>
      <c r="M937" s="898" t="s">
        <v>163</v>
      </c>
      <c r="N937" s="922" t="s">
        <v>2241</v>
      </c>
      <c r="O937" s="883" t="s">
        <v>201</v>
      </c>
      <c r="P937" s="917">
        <v>44926</v>
      </c>
      <c r="Q937" s="917">
        <v>44957</v>
      </c>
      <c r="R937" s="521">
        <v>150000</v>
      </c>
      <c r="S937" s="659">
        <v>150000</v>
      </c>
      <c r="T937" s="918"/>
      <c r="U937" s="918"/>
      <c r="V937" s="918"/>
      <c r="W937" s="981"/>
      <c r="X937" s="49"/>
      <c r="Y937" s="49"/>
      <c r="Z937" s="49"/>
      <c r="AA937" s="49"/>
    </row>
    <row r="938" spans="1:27" s="50" customFormat="1" ht="12.75" customHeight="1" x14ac:dyDescent="0.2">
      <c r="A938" s="83">
        <v>1057</v>
      </c>
      <c r="B938" s="963">
        <v>925</v>
      </c>
      <c r="C938" s="882">
        <v>7</v>
      </c>
      <c r="D938" s="882" t="s">
        <v>25</v>
      </c>
      <c r="E938" s="882">
        <v>3419</v>
      </c>
      <c r="F938" s="882">
        <v>5222</v>
      </c>
      <c r="G938" s="882" t="s">
        <v>25</v>
      </c>
      <c r="H938" s="882">
        <v>1057</v>
      </c>
      <c r="I938" s="898" t="s">
        <v>717</v>
      </c>
      <c r="J938" s="898">
        <v>203</v>
      </c>
      <c r="K938" s="975">
        <v>26517264</v>
      </c>
      <c r="L938" s="936" t="s">
        <v>2242</v>
      </c>
      <c r="M938" s="898" t="s">
        <v>28</v>
      </c>
      <c r="N938" s="922" t="s">
        <v>2243</v>
      </c>
      <c r="O938" s="883" t="s">
        <v>201</v>
      </c>
      <c r="P938" s="917">
        <v>44926</v>
      </c>
      <c r="Q938" s="917">
        <v>44957</v>
      </c>
      <c r="R938" s="521">
        <v>80000</v>
      </c>
      <c r="S938" s="659">
        <v>80000</v>
      </c>
      <c r="T938" s="918"/>
      <c r="U938" s="918"/>
      <c r="V938" s="918"/>
      <c r="W938" s="981"/>
      <c r="X938" s="49"/>
      <c r="Y938" s="49"/>
      <c r="Z938" s="49"/>
      <c r="AA938" s="49"/>
    </row>
    <row r="939" spans="1:27" s="50" customFormat="1" ht="12.75" customHeight="1" x14ac:dyDescent="0.2">
      <c r="A939" s="83">
        <v>1057</v>
      </c>
      <c r="B939" s="963">
        <v>926</v>
      </c>
      <c r="C939" s="882">
        <v>7</v>
      </c>
      <c r="D939" s="882" t="s">
        <v>25</v>
      </c>
      <c r="E939" s="882">
        <v>3419</v>
      </c>
      <c r="F939" s="882">
        <v>5222</v>
      </c>
      <c r="G939" s="882" t="s">
        <v>25</v>
      </c>
      <c r="H939" s="882">
        <v>1057</v>
      </c>
      <c r="I939" s="898" t="s">
        <v>717</v>
      </c>
      <c r="J939" s="898">
        <v>308</v>
      </c>
      <c r="K939" s="975">
        <v>26993708</v>
      </c>
      <c r="L939" s="936" t="s">
        <v>2244</v>
      </c>
      <c r="M939" s="898" t="s">
        <v>1554</v>
      </c>
      <c r="N939" s="922" t="s">
        <v>2245</v>
      </c>
      <c r="O939" s="883" t="s">
        <v>201</v>
      </c>
      <c r="P939" s="917">
        <v>44926</v>
      </c>
      <c r="Q939" s="917">
        <v>44957</v>
      </c>
      <c r="R939" s="521">
        <v>150000</v>
      </c>
      <c r="S939" s="659">
        <v>150000</v>
      </c>
      <c r="T939" s="918"/>
      <c r="U939" s="918"/>
      <c r="V939" s="918"/>
      <c r="W939" s="981"/>
      <c r="X939" s="49"/>
      <c r="Y939" s="49"/>
      <c r="Z939" s="49"/>
      <c r="AA939" s="49"/>
    </row>
    <row r="940" spans="1:27" s="50" customFormat="1" ht="12.75" customHeight="1" x14ac:dyDescent="0.2">
      <c r="A940" s="83">
        <v>1057</v>
      </c>
      <c r="B940" s="963">
        <v>927</v>
      </c>
      <c r="C940" s="882">
        <v>7</v>
      </c>
      <c r="D940" s="883" t="s">
        <v>25</v>
      </c>
      <c r="E940" s="882">
        <v>3419</v>
      </c>
      <c r="F940" s="882">
        <v>5222</v>
      </c>
      <c r="G940" s="883" t="s">
        <v>25</v>
      </c>
      <c r="H940" s="882">
        <v>1057</v>
      </c>
      <c r="I940" s="898" t="s">
        <v>717</v>
      </c>
      <c r="J940" s="898">
        <v>203</v>
      </c>
      <c r="K940" s="975">
        <v>26539012</v>
      </c>
      <c r="L940" s="936" t="s">
        <v>2246</v>
      </c>
      <c r="M940" s="898" t="s">
        <v>28</v>
      </c>
      <c r="N940" s="922" t="s">
        <v>2247</v>
      </c>
      <c r="O940" s="883" t="s">
        <v>201</v>
      </c>
      <c r="P940" s="917">
        <v>44926</v>
      </c>
      <c r="Q940" s="917">
        <v>44957</v>
      </c>
      <c r="R940" s="521">
        <v>150000</v>
      </c>
      <c r="S940" s="659">
        <v>150000</v>
      </c>
      <c r="T940" s="918"/>
      <c r="U940" s="918"/>
      <c r="V940" s="918"/>
      <c r="W940" s="981"/>
      <c r="X940" s="49"/>
      <c r="Y940" s="49"/>
      <c r="Z940" s="49"/>
      <c r="AA940" s="49"/>
    </row>
    <row r="941" spans="1:27" s="50" customFormat="1" ht="12.75" customHeight="1" x14ac:dyDescent="0.2">
      <c r="A941" s="83">
        <v>1057</v>
      </c>
      <c r="B941" s="963">
        <v>928</v>
      </c>
      <c r="C941" s="882">
        <v>7</v>
      </c>
      <c r="D941" s="883" t="s">
        <v>25</v>
      </c>
      <c r="E941" s="882">
        <v>3419</v>
      </c>
      <c r="F941" s="882">
        <v>5222</v>
      </c>
      <c r="G941" s="883" t="s">
        <v>25</v>
      </c>
      <c r="H941" s="882">
        <v>1057</v>
      </c>
      <c r="I941" s="898" t="s">
        <v>717</v>
      </c>
      <c r="J941" s="898">
        <v>203</v>
      </c>
      <c r="K941" s="975" t="s">
        <v>2248</v>
      </c>
      <c r="L941" s="936" t="s">
        <v>2249</v>
      </c>
      <c r="M941" s="898" t="s">
        <v>28</v>
      </c>
      <c r="N941" s="922" t="s">
        <v>2250</v>
      </c>
      <c r="O941" s="883" t="s">
        <v>201</v>
      </c>
      <c r="P941" s="917">
        <v>44926</v>
      </c>
      <c r="Q941" s="917">
        <v>44957</v>
      </c>
      <c r="R941" s="521">
        <v>150000</v>
      </c>
      <c r="S941" s="659">
        <v>150000</v>
      </c>
      <c r="T941" s="918"/>
      <c r="U941" s="918"/>
      <c r="V941" s="918"/>
      <c r="W941" s="981"/>
      <c r="X941" s="49"/>
      <c r="Y941" s="49"/>
      <c r="Z941" s="49"/>
      <c r="AA941" s="49"/>
    </row>
    <row r="942" spans="1:27" s="50" customFormat="1" ht="12.75" customHeight="1" x14ac:dyDescent="0.2">
      <c r="A942" s="83">
        <v>1057</v>
      </c>
      <c r="B942" s="963">
        <v>929</v>
      </c>
      <c r="C942" s="882">
        <v>7</v>
      </c>
      <c r="D942" s="882" t="s">
        <v>25</v>
      </c>
      <c r="E942" s="882">
        <v>3419</v>
      </c>
      <c r="F942" s="882">
        <v>5222</v>
      </c>
      <c r="G942" s="882" t="s">
        <v>25</v>
      </c>
      <c r="H942" s="882">
        <v>1057</v>
      </c>
      <c r="I942" s="898" t="s">
        <v>717</v>
      </c>
      <c r="J942" s="898">
        <v>203</v>
      </c>
      <c r="K942" s="975" t="s">
        <v>2251</v>
      </c>
      <c r="L942" s="936" t="s">
        <v>2252</v>
      </c>
      <c r="M942" s="898" t="s">
        <v>28</v>
      </c>
      <c r="N942" s="922" t="s">
        <v>2253</v>
      </c>
      <c r="O942" s="883" t="s">
        <v>201</v>
      </c>
      <c r="P942" s="917">
        <v>44926</v>
      </c>
      <c r="Q942" s="917">
        <v>44957</v>
      </c>
      <c r="R942" s="521">
        <v>150000</v>
      </c>
      <c r="S942" s="659">
        <v>150000</v>
      </c>
      <c r="T942" s="918"/>
      <c r="U942" s="918"/>
      <c r="V942" s="918"/>
      <c r="W942" s="981"/>
      <c r="X942" s="49"/>
      <c r="Y942" s="49"/>
      <c r="Z942" s="49"/>
      <c r="AA942" s="49"/>
    </row>
    <row r="943" spans="1:27" s="50" customFormat="1" ht="12.75" customHeight="1" x14ac:dyDescent="0.2">
      <c r="A943" s="83">
        <v>1057</v>
      </c>
      <c r="B943" s="963">
        <v>930</v>
      </c>
      <c r="C943" s="882">
        <v>7</v>
      </c>
      <c r="D943" s="882" t="s">
        <v>25</v>
      </c>
      <c r="E943" s="882">
        <v>3419</v>
      </c>
      <c r="F943" s="882">
        <v>5222</v>
      </c>
      <c r="G943" s="882" t="s">
        <v>25</v>
      </c>
      <c r="H943" s="882">
        <v>1057</v>
      </c>
      <c r="I943" s="898" t="s">
        <v>717</v>
      </c>
      <c r="J943" s="898">
        <v>203</v>
      </c>
      <c r="K943" s="975">
        <v>22822399</v>
      </c>
      <c r="L943" s="936" t="s">
        <v>2254</v>
      </c>
      <c r="M943" s="898" t="s">
        <v>28</v>
      </c>
      <c r="N943" s="922" t="s">
        <v>2255</v>
      </c>
      <c r="O943" s="883" t="s">
        <v>201</v>
      </c>
      <c r="P943" s="917">
        <v>44926</v>
      </c>
      <c r="Q943" s="917">
        <v>44957</v>
      </c>
      <c r="R943" s="521">
        <v>150000</v>
      </c>
      <c r="S943" s="659">
        <v>150000</v>
      </c>
      <c r="T943" s="918"/>
      <c r="U943" s="918"/>
      <c r="V943" s="918"/>
      <c r="W943" s="981"/>
      <c r="X943" s="49"/>
      <c r="Y943" s="49"/>
      <c r="Z943" s="49"/>
      <c r="AA943" s="49"/>
    </row>
    <row r="944" spans="1:27" s="50" customFormat="1" ht="12.75" customHeight="1" x14ac:dyDescent="0.2">
      <c r="A944" s="83">
        <v>1057</v>
      </c>
      <c r="B944" s="963">
        <v>931</v>
      </c>
      <c r="C944" s="882">
        <v>7</v>
      </c>
      <c r="D944" s="882" t="s">
        <v>25</v>
      </c>
      <c r="E944" s="882">
        <v>3419</v>
      </c>
      <c r="F944" s="882">
        <v>5222</v>
      </c>
      <c r="G944" s="882" t="s">
        <v>25</v>
      </c>
      <c r="H944" s="882">
        <v>1057</v>
      </c>
      <c r="I944" s="898" t="s">
        <v>832</v>
      </c>
      <c r="J944" s="898">
        <v>316</v>
      </c>
      <c r="K944" s="975">
        <v>18565786</v>
      </c>
      <c r="L944" s="936" t="s">
        <v>2256</v>
      </c>
      <c r="M944" s="898" t="s">
        <v>2257</v>
      </c>
      <c r="N944" s="922" t="s">
        <v>2258</v>
      </c>
      <c r="O944" s="883" t="s">
        <v>201</v>
      </c>
      <c r="P944" s="917">
        <v>44926</v>
      </c>
      <c r="Q944" s="917">
        <v>44957</v>
      </c>
      <c r="R944" s="521">
        <v>150000</v>
      </c>
      <c r="S944" s="659">
        <v>150000</v>
      </c>
      <c r="T944" s="918"/>
      <c r="U944" s="918"/>
      <c r="V944" s="918"/>
      <c r="W944" s="981"/>
      <c r="X944" s="49"/>
      <c r="Y944" s="49"/>
      <c r="Z944" s="49"/>
      <c r="AA944" s="49"/>
    </row>
    <row r="945" spans="1:27" s="50" customFormat="1" ht="12.75" customHeight="1" x14ac:dyDescent="0.2">
      <c r="A945" s="83">
        <v>1057</v>
      </c>
      <c r="B945" s="963">
        <v>932</v>
      </c>
      <c r="C945" s="882">
        <v>7</v>
      </c>
      <c r="D945" s="883" t="s">
        <v>25</v>
      </c>
      <c r="E945" s="882">
        <v>3419</v>
      </c>
      <c r="F945" s="882">
        <v>5222</v>
      </c>
      <c r="G945" s="883" t="s">
        <v>25</v>
      </c>
      <c r="H945" s="882">
        <v>1057</v>
      </c>
      <c r="I945" s="898" t="s">
        <v>717</v>
      </c>
      <c r="J945" s="898">
        <v>619</v>
      </c>
      <c r="K945" s="975" t="s">
        <v>2259</v>
      </c>
      <c r="L945" s="936" t="s">
        <v>2260</v>
      </c>
      <c r="M945" s="898" t="s">
        <v>384</v>
      </c>
      <c r="N945" s="922" t="s">
        <v>2261</v>
      </c>
      <c r="O945" s="883" t="s">
        <v>201</v>
      </c>
      <c r="P945" s="917">
        <v>44926</v>
      </c>
      <c r="Q945" s="917">
        <v>44957</v>
      </c>
      <c r="R945" s="521">
        <v>150000</v>
      </c>
      <c r="S945" s="659">
        <v>150000</v>
      </c>
      <c r="T945" s="918"/>
      <c r="U945" s="918"/>
      <c r="V945" s="918"/>
      <c r="W945" s="981"/>
      <c r="X945" s="49"/>
      <c r="Y945" s="49"/>
      <c r="Z945" s="49"/>
      <c r="AA945" s="49"/>
    </row>
    <row r="946" spans="1:27" s="50" customFormat="1" ht="12.75" customHeight="1" x14ac:dyDescent="0.2">
      <c r="A946" s="83">
        <v>1057</v>
      </c>
      <c r="B946" s="963">
        <v>933</v>
      </c>
      <c r="C946" s="882">
        <v>7</v>
      </c>
      <c r="D946" s="883" t="s">
        <v>25</v>
      </c>
      <c r="E946" s="882">
        <v>3419</v>
      </c>
      <c r="F946" s="882">
        <v>5222</v>
      </c>
      <c r="G946" s="883" t="s">
        <v>25</v>
      </c>
      <c r="H946" s="882">
        <v>1057</v>
      </c>
      <c r="I946" s="898" t="s">
        <v>832</v>
      </c>
      <c r="J946" s="898">
        <v>203</v>
      </c>
      <c r="K946" s="975" t="s">
        <v>2262</v>
      </c>
      <c r="L946" s="936" t="s">
        <v>2263</v>
      </c>
      <c r="M946" s="898" t="s">
        <v>28</v>
      </c>
      <c r="N946" s="922" t="s">
        <v>2264</v>
      </c>
      <c r="O946" s="883" t="s">
        <v>201</v>
      </c>
      <c r="P946" s="917">
        <v>44926</v>
      </c>
      <c r="Q946" s="917">
        <v>44957</v>
      </c>
      <c r="R946" s="521">
        <v>150000</v>
      </c>
      <c r="S946" s="659">
        <v>150000</v>
      </c>
      <c r="T946" s="918"/>
      <c r="U946" s="918"/>
      <c r="V946" s="918"/>
      <c r="W946" s="981"/>
      <c r="X946" s="49"/>
      <c r="Y946" s="49"/>
      <c r="Z946" s="49"/>
      <c r="AA946" s="49"/>
    </row>
    <row r="947" spans="1:27" s="50" customFormat="1" ht="12.75" customHeight="1" x14ac:dyDescent="0.2">
      <c r="A947" s="83">
        <v>1057</v>
      </c>
      <c r="B947" s="963">
        <v>934</v>
      </c>
      <c r="C947" s="882">
        <v>7</v>
      </c>
      <c r="D947" s="882" t="s">
        <v>25</v>
      </c>
      <c r="E947" s="882">
        <v>3419</v>
      </c>
      <c r="F947" s="882">
        <v>5222</v>
      </c>
      <c r="G947" s="882" t="s">
        <v>25</v>
      </c>
      <c r="H947" s="882">
        <v>1057</v>
      </c>
      <c r="I947" s="898" t="s">
        <v>832</v>
      </c>
      <c r="J947" s="898">
        <v>316</v>
      </c>
      <c r="K947" s="975">
        <v>71158138</v>
      </c>
      <c r="L947" s="936" t="s">
        <v>2265</v>
      </c>
      <c r="M947" s="898" t="s">
        <v>2079</v>
      </c>
      <c r="N947" s="922" t="s">
        <v>2266</v>
      </c>
      <c r="O947" s="883" t="s">
        <v>201</v>
      </c>
      <c r="P947" s="917">
        <v>44926</v>
      </c>
      <c r="Q947" s="917">
        <v>44957</v>
      </c>
      <c r="R947" s="521">
        <v>72000</v>
      </c>
      <c r="S947" s="659">
        <v>72000</v>
      </c>
      <c r="T947" s="918"/>
      <c r="U947" s="918"/>
      <c r="V947" s="918"/>
      <c r="W947" s="981"/>
      <c r="X947" s="49"/>
      <c r="Y947" s="49"/>
      <c r="Z947" s="49"/>
      <c r="AA947" s="49"/>
    </row>
    <row r="948" spans="1:27" s="50" customFormat="1" ht="12.75" customHeight="1" x14ac:dyDescent="0.2">
      <c r="A948" s="83">
        <v>1057</v>
      </c>
      <c r="B948" s="963">
        <v>935</v>
      </c>
      <c r="C948" s="882">
        <v>7</v>
      </c>
      <c r="D948" s="882" t="s">
        <v>25</v>
      </c>
      <c r="E948" s="882">
        <v>3419</v>
      </c>
      <c r="F948" s="882">
        <v>5222</v>
      </c>
      <c r="G948" s="882" t="s">
        <v>25</v>
      </c>
      <c r="H948" s="882">
        <v>1057</v>
      </c>
      <c r="I948" s="898" t="s">
        <v>717</v>
      </c>
      <c r="J948" s="898">
        <v>605</v>
      </c>
      <c r="K948" s="975" t="s">
        <v>2267</v>
      </c>
      <c r="L948" s="936" t="s">
        <v>2268</v>
      </c>
      <c r="M948" s="898" t="s">
        <v>2269</v>
      </c>
      <c r="N948" s="922" t="s">
        <v>2270</v>
      </c>
      <c r="O948" s="883" t="s">
        <v>201</v>
      </c>
      <c r="P948" s="917">
        <v>44926</v>
      </c>
      <c r="Q948" s="917">
        <v>44957</v>
      </c>
      <c r="R948" s="521">
        <v>150000</v>
      </c>
      <c r="S948" s="659">
        <v>150000</v>
      </c>
      <c r="T948" s="918"/>
      <c r="U948" s="918"/>
      <c r="V948" s="918"/>
      <c r="W948" s="981"/>
      <c r="X948" s="49"/>
      <c r="Y948" s="49"/>
      <c r="Z948" s="49"/>
      <c r="AA948" s="49"/>
    </row>
    <row r="949" spans="1:27" s="50" customFormat="1" ht="12.75" customHeight="1" x14ac:dyDescent="0.2">
      <c r="A949" s="83">
        <v>1057</v>
      </c>
      <c r="B949" s="963">
        <v>936</v>
      </c>
      <c r="C949" s="882">
        <v>7</v>
      </c>
      <c r="D949" s="882" t="s">
        <v>25</v>
      </c>
      <c r="E949" s="882">
        <v>3419</v>
      </c>
      <c r="F949" s="882">
        <v>5222</v>
      </c>
      <c r="G949" s="882" t="s">
        <v>25</v>
      </c>
      <c r="H949" s="882">
        <v>1057</v>
      </c>
      <c r="I949" s="898" t="s">
        <v>717</v>
      </c>
      <c r="J949" s="898">
        <v>203</v>
      </c>
      <c r="K949" s="975">
        <v>26641721</v>
      </c>
      <c r="L949" s="936" t="s">
        <v>2271</v>
      </c>
      <c r="M949" s="898" t="s">
        <v>28</v>
      </c>
      <c r="N949" s="922" t="s">
        <v>2272</v>
      </c>
      <c r="O949" s="883" t="s">
        <v>201</v>
      </c>
      <c r="P949" s="917">
        <v>44926</v>
      </c>
      <c r="Q949" s="917">
        <v>44957</v>
      </c>
      <c r="R949" s="521">
        <v>150000</v>
      </c>
      <c r="S949" s="659">
        <v>150000</v>
      </c>
      <c r="T949" s="918"/>
      <c r="U949" s="918"/>
      <c r="V949" s="918"/>
      <c r="W949" s="981"/>
      <c r="X949" s="49"/>
      <c r="Y949" s="49"/>
      <c r="Z949" s="49"/>
      <c r="AA949" s="49"/>
    </row>
    <row r="950" spans="1:27" s="50" customFormat="1" ht="12.75" customHeight="1" x14ac:dyDescent="0.2">
      <c r="A950" s="83">
        <v>1057</v>
      </c>
      <c r="B950" s="963">
        <v>937</v>
      </c>
      <c r="C950" s="882">
        <v>7</v>
      </c>
      <c r="D950" s="883" t="s">
        <v>25</v>
      </c>
      <c r="E950" s="882">
        <v>3419</v>
      </c>
      <c r="F950" s="882">
        <v>5222</v>
      </c>
      <c r="G950" s="883" t="s">
        <v>25</v>
      </c>
      <c r="H950" s="882">
        <v>1057</v>
      </c>
      <c r="I950" s="898" t="s">
        <v>717</v>
      </c>
      <c r="J950" s="898">
        <v>518</v>
      </c>
      <c r="K950" s="975" t="s">
        <v>2273</v>
      </c>
      <c r="L950" s="936" t="s">
        <v>2274</v>
      </c>
      <c r="M950" s="898" t="s">
        <v>89</v>
      </c>
      <c r="N950" s="922" t="s">
        <v>2275</v>
      </c>
      <c r="O950" s="883" t="s">
        <v>201</v>
      </c>
      <c r="P950" s="917">
        <v>44926</v>
      </c>
      <c r="Q950" s="917">
        <v>44957</v>
      </c>
      <c r="R950" s="521">
        <v>150000</v>
      </c>
      <c r="S950" s="659">
        <v>150000</v>
      </c>
      <c r="T950" s="918"/>
      <c r="U950" s="918"/>
      <c r="V950" s="918"/>
      <c r="W950" s="981"/>
      <c r="X950" s="49"/>
      <c r="Y950" s="49"/>
      <c r="Z950" s="49"/>
      <c r="AA950" s="49"/>
    </row>
    <row r="951" spans="1:27" s="50" customFormat="1" ht="12.75" customHeight="1" x14ac:dyDescent="0.2">
      <c r="A951" s="83">
        <v>1057</v>
      </c>
      <c r="B951" s="963">
        <v>938</v>
      </c>
      <c r="C951" s="882">
        <v>7</v>
      </c>
      <c r="D951" s="883" t="s">
        <v>25</v>
      </c>
      <c r="E951" s="882">
        <v>3419</v>
      </c>
      <c r="F951" s="882">
        <v>5222</v>
      </c>
      <c r="G951" s="883" t="s">
        <v>25</v>
      </c>
      <c r="H951" s="882">
        <v>1057</v>
      </c>
      <c r="I951" s="898" t="s">
        <v>717</v>
      </c>
      <c r="J951" s="898">
        <v>203</v>
      </c>
      <c r="K951" s="975">
        <v>44993820</v>
      </c>
      <c r="L951" s="936" t="s">
        <v>2276</v>
      </c>
      <c r="M951" s="898" t="s">
        <v>28</v>
      </c>
      <c r="N951" s="922" t="s">
        <v>2277</v>
      </c>
      <c r="O951" s="883" t="s">
        <v>201</v>
      </c>
      <c r="P951" s="917">
        <v>44926</v>
      </c>
      <c r="Q951" s="917">
        <v>44957</v>
      </c>
      <c r="R951" s="521">
        <v>150000</v>
      </c>
      <c r="S951" s="659">
        <v>150000</v>
      </c>
      <c r="T951" s="918"/>
      <c r="U951" s="918"/>
      <c r="V951" s="918"/>
      <c r="W951" s="981"/>
      <c r="X951" s="49"/>
      <c r="Y951" s="49"/>
      <c r="Z951" s="49"/>
      <c r="AA951" s="49"/>
    </row>
    <row r="952" spans="1:27" s="50" customFormat="1" ht="12.75" customHeight="1" x14ac:dyDescent="0.2">
      <c r="A952" s="83">
        <v>1057</v>
      </c>
      <c r="B952" s="963">
        <v>939</v>
      </c>
      <c r="C952" s="882">
        <v>7</v>
      </c>
      <c r="D952" s="882" t="s">
        <v>25</v>
      </c>
      <c r="E952" s="882">
        <v>3419</v>
      </c>
      <c r="F952" s="882">
        <v>5222</v>
      </c>
      <c r="G952" s="882" t="s">
        <v>25</v>
      </c>
      <c r="H952" s="882">
        <v>1057</v>
      </c>
      <c r="I952" s="898" t="s">
        <v>717</v>
      </c>
      <c r="J952" s="898">
        <v>317</v>
      </c>
      <c r="K952" s="975">
        <v>46917896</v>
      </c>
      <c r="L952" s="936" t="s">
        <v>2033</v>
      </c>
      <c r="M952" s="898" t="s">
        <v>1049</v>
      </c>
      <c r="N952" s="922" t="s">
        <v>2278</v>
      </c>
      <c r="O952" s="883" t="s">
        <v>201</v>
      </c>
      <c r="P952" s="917">
        <v>44926</v>
      </c>
      <c r="Q952" s="917">
        <v>44957</v>
      </c>
      <c r="R952" s="521">
        <v>150000</v>
      </c>
      <c r="S952" s="659">
        <v>150000</v>
      </c>
      <c r="T952" s="918"/>
      <c r="U952" s="918"/>
      <c r="V952" s="918"/>
      <c r="W952" s="981"/>
      <c r="X952" s="49"/>
      <c r="Y952" s="49"/>
      <c r="Z952" s="49"/>
      <c r="AA952" s="49"/>
    </row>
    <row r="953" spans="1:27" s="50" customFormat="1" ht="12.75" customHeight="1" x14ac:dyDescent="0.2">
      <c r="A953" s="83">
        <v>1057</v>
      </c>
      <c r="B953" s="963">
        <v>940</v>
      </c>
      <c r="C953" s="882">
        <v>7</v>
      </c>
      <c r="D953" s="882" t="s">
        <v>25</v>
      </c>
      <c r="E953" s="882">
        <v>3419</v>
      </c>
      <c r="F953" s="882">
        <v>5222</v>
      </c>
      <c r="G953" s="882" t="s">
        <v>25</v>
      </c>
      <c r="H953" s="882">
        <v>1057</v>
      </c>
      <c r="I953" s="898" t="s">
        <v>717</v>
      </c>
      <c r="J953" s="898">
        <v>203</v>
      </c>
      <c r="K953" s="975">
        <v>22757252</v>
      </c>
      <c r="L953" s="936" t="s">
        <v>2279</v>
      </c>
      <c r="M953" s="898" t="s">
        <v>28</v>
      </c>
      <c r="N953" s="922" t="s">
        <v>2280</v>
      </c>
      <c r="O953" s="883" t="s">
        <v>201</v>
      </c>
      <c r="P953" s="917">
        <v>44926</v>
      </c>
      <c r="Q953" s="917">
        <v>44957</v>
      </c>
      <c r="R953" s="521">
        <v>100000</v>
      </c>
      <c r="S953" s="659">
        <v>100000</v>
      </c>
      <c r="T953" s="918"/>
      <c r="U953" s="918"/>
      <c r="V953" s="918"/>
      <c r="W953" s="981"/>
      <c r="X953" s="49"/>
      <c r="Y953" s="49"/>
      <c r="Z953" s="49"/>
      <c r="AA953" s="49"/>
    </row>
    <row r="954" spans="1:27" s="50" customFormat="1" ht="12.75" customHeight="1" x14ac:dyDescent="0.2">
      <c r="A954" s="83">
        <v>1057</v>
      </c>
      <c r="B954" s="963">
        <v>941</v>
      </c>
      <c r="C954" s="882">
        <v>7</v>
      </c>
      <c r="D954" s="882" t="s">
        <v>25</v>
      </c>
      <c r="E954" s="882">
        <v>3419</v>
      </c>
      <c r="F954" s="882">
        <v>5222</v>
      </c>
      <c r="G954" s="882" t="s">
        <v>25</v>
      </c>
      <c r="H954" s="882">
        <v>1057</v>
      </c>
      <c r="I954" s="898" t="s">
        <v>717</v>
      </c>
      <c r="J954" s="898">
        <v>203</v>
      </c>
      <c r="K954" s="975">
        <v>22662278</v>
      </c>
      <c r="L954" s="936" t="s">
        <v>2281</v>
      </c>
      <c r="M954" s="898" t="s">
        <v>28</v>
      </c>
      <c r="N954" s="922" t="s">
        <v>2282</v>
      </c>
      <c r="O954" s="883" t="s">
        <v>201</v>
      </c>
      <c r="P954" s="917">
        <v>44926</v>
      </c>
      <c r="Q954" s="917">
        <v>44957</v>
      </c>
      <c r="R954" s="521">
        <v>100000</v>
      </c>
      <c r="S954" s="659">
        <v>100000</v>
      </c>
      <c r="T954" s="918"/>
      <c r="U954" s="918"/>
      <c r="V954" s="918"/>
      <c r="W954" s="981"/>
      <c r="X954" s="49"/>
      <c r="Y954" s="49"/>
      <c r="Z954" s="49"/>
      <c r="AA954" s="49"/>
    </row>
    <row r="955" spans="1:27" s="50" customFormat="1" ht="12.75" customHeight="1" x14ac:dyDescent="0.2">
      <c r="A955" s="83">
        <v>1057</v>
      </c>
      <c r="B955" s="963">
        <v>942</v>
      </c>
      <c r="C955" s="882">
        <v>7</v>
      </c>
      <c r="D955" s="883" t="s">
        <v>25</v>
      </c>
      <c r="E955" s="882">
        <v>3419</v>
      </c>
      <c r="F955" s="882">
        <v>5222</v>
      </c>
      <c r="G955" s="883" t="s">
        <v>25</v>
      </c>
      <c r="H955" s="882">
        <v>1057</v>
      </c>
      <c r="I955" s="898" t="s">
        <v>717</v>
      </c>
      <c r="J955" s="898">
        <v>506</v>
      </c>
      <c r="K955" s="975">
        <v>66610176</v>
      </c>
      <c r="L955" s="936" t="s">
        <v>6723</v>
      </c>
      <c r="M955" s="898" t="s">
        <v>2284</v>
      </c>
      <c r="N955" s="922" t="s">
        <v>6724</v>
      </c>
      <c r="O955" s="883" t="s">
        <v>201</v>
      </c>
      <c r="P955" s="917">
        <v>44926</v>
      </c>
      <c r="Q955" s="917">
        <v>44957</v>
      </c>
      <c r="R955" s="521">
        <v>150000</v>
      </c>
      <c r="S955" s="659">
        <v>150000</v>
      </c>
      <c r="T955" s="918"/>
      <c r="U955" s="918"/>
      <c r="V955" s="918"/>
      <c r="W955" s="981"/>
      <c r="X955" s="49"/>
      <c r="Y955" s="49"/>
      <c r="Z955" s="49"/>
      <c r="AA955" s="49"/>
    </row>
    <row r="956" spans="1:27" s="50" customFormat="1" ht="12.75" customHeight="1" x14ac:dyDescent="0.2">
      <c r="A956" s="83">
        <v>1057</v>
      </c>
      <c r="B956" s="963">
        <v>943</v>
      </c>
      <c r="C956" s="882">
        <v>7</v>
      </c>
      <c r="D956" s="883" t="s">
        <v>25</v>
      </c>
      <c r="E956" s="882">
        <v>3419</v>
      </c>
      <c r="F956" s="882">
        <v>5222</v>
      </c>
      <c r="G956" s="883" t="s">
        <v>25</v>
      </c>
      <c r="H956" s="882">
        <v>1057</v>
      </c>
      <c r="I956" s="898" t="s">
        <v>717</v>
      </c>
      <c r="J956" s="898">
        <v>203</v>
      </c>
      <c r="K956" s="975">
        <v>13691732</v>
      </c>
      <c r="L956" s="936" t="s">
        <v>2285</v>
      </c>
      <c r="M956" s="898" t="s">
        <v>28</v>
      </c>
      <c r="N956" s="922" t="s">
        <v>2286</v>
      </c>
      <c r="O956" s="883" t="s">
        <v>201</v>
      </c>
      <c r="P956" s="917">
        <v>44926</v>
      </c>
      <c r="Q956" s="917">
        <v>44957</v>
      </c>
      <c r="R956" s="521">
        <v>150000</v>
      </c>
      <c r="S956" s="659">
        <v>150000</v>
      </c>
      <c r="T956" s="918"/>
      <c r="U956" s="918"/>
      <c r="V956" s="918"/>
      <c r="W956" s="981"/>
      <c r="X956" s="49"/>
      <c r="Y956" s="49"/>
      <c r="Z956" s="49"/>
      <c r="AA956" s="49"/>
    </row>
    <row r="957" spans="1:27" s="50" customFormat="1" ht="12.75" customHeight="1" x14ac:dyDescent="0.2">
      <c r="A957" s="83">
        <v>1057</v>
      </c>
      <c r="B957" s="963">
        <v>944</v>
      </c>
      <c r="C957" s="882">
        <v>7</v>
      </c>
      <c r="D957" s="882" t="s">
        <v>25</v>
      </c>
      <c r="E957" s="882">
        <v>3419</v>
      </c>
      <c r="F957" s="882">
        <v>5222</v>
      </c>
      <c r="G957" s="882" t="s">
        <v>25</v>
      </c>
      <c r="H957" s="882">
        <v>1057</v>
      </c>
      <c r="I957" s="898" t="s">
        <v>717</v>
      </c>
      <c r="J957" s="898">
        <v>203</v>
      </c>
      <c r="K957" s="975">
        <v>64329542</v>
      </c>
      <c r="L957" s="936" t="s">
        <v>2287</v>
      </c>
      <c r="M957" s="898" t="s">
        <v>28</v>
      </c>
      <c r="N957" s="922" t="s">
        <v>2288</v>
      </c>
      <c r="O957" s="883" t="s">
        <v>201</v>
      </c>
      <c r="P957" s="917">
        <v>44926</v>
      </c>
      <c r="Q957" s="917">
        <v>44957</v>
      </c>
      <c r="R957" s="521">
        <v>150000</v>
      </c>
      <c r="S957" s="659">
        <v>150000</v>
      </c>
      <c r="T957" s="918"/>
      <c r="U957" s="918"/>
      <c r="V957" s="918"/>
      <c r="W957" s="981"/>
      <c r="X957" s="49"/>
      <c r="Y957" s="49"/>
      <c r="Z957" s="49"/>
      <c r="AA957" s="49"/>
    </row>
    <row r="958" spans="1:27" s="50" customFormat="1" ht="12.75" customHeight="1" x14ac:dyDescent="0.2">
      <c r="A958" s="83">
        <v>1057</v>
      </c>
      <c r="B958" s="963">
        <v>945</v>
      </c>
      <c r="C958" s="882">
        <v>7</v>
      </c>
      <c r="D958" s="882" t="s">
        <v>25</v>
      </c>
      <c r="E958" s="882">
        <v>3419</v>
      </c>
      <c r="F958" s="882">
        <v>5222</v>
      </c>
      <c r="G958" s="882" t="s">
        <v>25</v>
      </c>
      <c r="H958" s="882">
        <v>1057</v>
      </c>
      <c r="I958" s="898" t="s">
        <v>717</v>
      </c>
      <c r="J958" s="898">
        <v>203</v>
      </c>
      <c r="K958" s="975">
        <v>13692534</v>
      </c>
      <c r="L958" s="936" t="s">
        <v>2028</v>
      </c>
      <c r="M958" s="898" t="s">
        <v>28</v>
      </c>
      <c r="N958" s="922" t="s">
        <v>2289</v>
      </c>
      <c r="O958" s="883" t="s">
        <v>201</v>
      </c>
      <c r="P958" s="917">
        <v>44926</v>
      </c>
      <c r="Q958" s="917">
        <v>44957</v>
      </c>
      <c r="R958" s="521">
        <v>150000</v>
      </c>
      <c r="S958" s="659">
        <v>150000</v>
      </c>
      <c r="T958" s="918"/>
      <c r="U958" s="918"/>
      <c r="V958" s="918"/>
      <c r="W958" s="981"/>
      <c r="X958" s="49"/>
      <c r="Y958" s="49"/>
      <c r="Z958" s="49"/>
      <c r="AA958" s="49"/>
    </row>
    <row r="959" spans="1:27" s="50" customFormat="1" ht="12.75" customHeight="1" x14ac:dyDescent="0.2">
      <c r="A959" s="83">
        <v>1057</v>
      </c>
      <c r="B959" s="963">
        <v>946</v>
      </c>
      <c r="C959" s="882">
        <v>7</v>
      </c>
      <c r="D959" s="882" t="s">
        <v>25</v>
      </c>
      <c r="E959" s="882">
        <v>3419</v>
      </c>
      <c r="F959" s="882">
        <v>5222</v>
      </c>
      <c r="G959" s="882" t="s">
        <v>25</v>
      </c>
      <c r="H959" s="882">
        <v>1057</v>
      </c>
      <c r="I959" s="898" t="s">
        <v>717</v>
      </c>
      <c r="J959" s="898">
        <v>203</v>
      </c>
      <c r="K959" s="975">
        <v>27008622</v>
      </c>
      <c r="L959" s="936" t="s">
        <v>2290</v>
      </c>
      <c r="M959" s="898" t="s">
        <v>28</v>
      </c>
      <c r="N959" s="922" t="s">
        <v>2291</v>
      </c>
      <c r="O959" s="883" t="s">
        <v>201</v>
      </c>
      <c r="P959" s="917">
        <v>44926</v>
      </c>
      <c r="Q959" s="917">
        <v>44957</v>
      </c>
      <c r="R959" s="521">
        <v>150000</v>
      </c>
      <c r="S959" s="659">
        <v>150000</v>
      </c>
      <c r="T959" s="918"/>
      <c r="U959" s="918"/>
      <c r="V959" s="918"/>
      <c r="W959" s="981"/>
      <c r="X959" s="49"/>
      <c r="Y959" s="49"/>
      <c r="Z959" s="49"/>
      <c r="AA959" s="49"/>
    </row>
    <row r="960" spans="1:27" s="50" customFormat="1" ht="12.75" customHeight="1" x14ac:dyDescent="0.2">
      <c r="A960" s="83">
        <v>1057</v>
      </c>
      <c r="B960" s="963">
        <v>947</v>
      </c>
      <c r="C960" s="882">
        <v>7</v>
      </c>
      <c r="D960" s="883" t="s">
        <v>25</v>
      </c>
      <c r="E960" s="882">
        <v>3419</v>
      </c>
      <c r="F960" s="882">
        <v>5222</v>
      </c>
      <c r="G960" s="883" t="s">
        <v>25</v>
      </c>
      <c r="H960" s="882">
        <v>1057</v>
      </c>
      <c r="I960" s="898" t="s">
        <v>717</v>
      </c>
      <c r="J960" s="898">
        <v>316</v>
      </c>
      <c r="K960" s="975">
        <v>48511536</v>
      </c>
      <c r="L960" s="936" t="s">
        <v>1546</v>
      </c>
      <c r="M960" s="898" t="s">
        <v>957</v>
      </c>
      <c r="N960" s="922" t="s">
        <v>2292</v>
      </c>
      <c r="O960" s="883" t="s">
        <v>201</v>
      </c>
      <c r="P960" s="917">
        <v>44926</v>
      </c>
      <c r="Q960" s="917">
        <v>44957</v>
      </c>
      <c r="R960" s="521">
        <v>150000</v>
      </c>
      <c r="S960" s="659">
        <v>150000</v>
      </c>
      <c r="T960" s="918"/>
      <c r="U960" s="918"/>
      <c r="V960" s="918"/>
      <c r="W960" s="981"/>
      <c r="X960" s="49"/>
      <c r="Y960" s="49"/>
      <c r="Z960" s="49"/>
      <c r="AA960" s="49"/>
    </row>
    <row r="961" spans="1:27" s="50" customFormat="1" ht="12.75" customHeight="1" x14ac:dyDescent="0.2">
      <c r="A961" s="83">
        <v>1057</v>
      </c>
      <c r="B961" s="963">
        <v>948</v>
      </c>
      <c r="C961" s="882">
        <v>7</v>
      </c>
      <c r="D961" s="883" t="s">
        <v>25</v>
      </c>
      <c r="E961" s="882">
        <v>3419</v>
      </c>
      <c r="F961" s="882">
        <v>5222</v>
      </c>
      <c r="G961" s="883" t="s">
        <v>25</v>
      </c>
      <c r="H961" s="882">
        <v>1057</v>
      </c>
      <c r="I961" s="898" t="s">
        <v>717</v>
      </c>
      <c r="J961" s="898">
        <v>203</v>
      </c>
      <c r="K961" s="975">
        <v>44990014</v>
      </c>
      <c r="L961" s="936" t="s">
        <v>2293</v>
      </c>
      <c r="M961" s="898" t="s">
        <v>28</v>
      </c>
      <c r="N961" s="922" t="s">
        <v>2294</v>
      </c>
      <c r="O961" s="883" t="s">
        <v>201</v>
      </c>
      <c r="P961" s="917">
        <v>44926</v>
      </c>
      <c r="Q961" s="917">
        <v>44957</v>
      </c>
      <c r="R961" s="521">
        <v>150000</v>
      </c>
      <c r="S961" s="659">
        <v>150000</v>
      </c>
      <c r="T961" s="918"/>
      <c r="U961" s="918"/>
      <c r="V961" s="918"/>
      <c r="W961" s="981"/>
      <c r="X961" s="49"/>
      <c r="Y961" s="49"/>
      <c r="Z961" s="49"/>
      <c r="AA961" s="49"/>
    </row>
    <row r="962" spans="1:27" s="50" customFormat="1" ht="12.75" customHeight="1" x14ac:dyDescent="0.2">
      <c r="A962" s="83">
        <v>1057</v>
      </c>
      <c r="B962" s="963">
        <v>949</v>
      </c>
      <c r="C962" s="882">
        <v>7</v>
      </c>
      <c r="D962" s="882" t="s">
        <v>25</v>
      </c>
      <c r="E962" s="882">
        <v>3419</v>
      </c>
      <c r="F962" s="882">
        <v>5222</v>
      </c>
      <c r="G962" s="882" t="s">
        <v>25</v>
      </c>
      <c r="H962" s="882">
        <v>1057</v>
      </c>
      <c r="I962" s="898" t="s">
        <v>717</v>
      </c>
      <c r="J962" s="898">
        <v>506</v>
      </c>
      <c r="K962" s="975">
        <v>66609895</v>
      </c>
      <c r="L962" s="936" t="s">
        <v>1951</v>
      </c>
      <c r="M962" s="898" t="s">
        <v>163</v>
      </c>
      <c r="N962" s="922" t="s">
        <v>2295</v>
      </c>
      <c r="O962" s="883" t="s">
        <v>201</v>
      </c>
      <c r="P962" s="917">
        <v>44926</v>
      </c>
      <c r="Q962" s="917">
        <v>44957</v>
      </c>
      <c r="R962" s="521">
        <v>150000</v>
      </c>
      <c r="S962" s="659">
        <v>150000</v>
      </c>
      <c r="T962" s="918"/>
      <c r="U962" s="918"/>
      <c r="V962" s="918"/>
      <c r="W962" s="981"/>
      <c r="X962" s="49"/>
      <c r="Y962" s="49"/>
      <c r="Z962" s="49"/>
      <c r="AA962" s="49"/>
    </row>
    <row r="963" spans="1:27" s="50" customFormat="1" ht="12.75" customHeight="1" x14ac:dyDescent="0.2">
      <c r="A963" s="83">
        <v>1057</v>
      </c>
      <c r="B963" s="963">
        <v>950</v>
      </c>
      <c r="C963" s="882">
        <v>7</v>
      </c>
      <c r="D963" s="882" t="s">
        <v>25</v>
      </c>
      <c r="E963" s="882">
        <v>3419</v>
      </c>
      <c r="F963" s="882">
        <v>5222</v>
      </c>
      <c r="G963" s="882" t="s">
        <v>25</v>
      </c>
      <c r="H963" s="882">
        <v>1057</v>
      </c>
      <c r="I963" s="898" t="s">
        <v>717</v>
      </c>
      <c r="J963" s="898">
        <v>309</v>
      </c>
      <c r="K963" s="975">
        <v>49461648</v>
      </c>
      <c r="L963" s="936" t="s">
        <v>2296</v>
      </c>
      <c r="M963" s="898" t="s">
        <v>43</v>
      </c>
      <c r="N963" s="922" t="s">
        <v>2297</v>
      </c>
      <c r="O963" s="883" t="s">
        <v>201</v>
      </c>
      <c r="P963" s="917">
        <v>44926</v>
      </c>
      <c r="Q963" s="917">
        <v>44957</v>
      </c>
      <c r="R963" s="521">
        <v>150000</v>
      </c>
      <c r="S963" s="659">
        <v>150000</v>
      </c>
      <c r="T963" s="918"/>
      <c r="U963" s="918"/>
      <c r="V963" s="918"/>
      <c r="W963" s="981"/>
      <c r="X963" s="49"/>
      <c r="Y963" s="49"/>
      <c r="Z963" s="49"/>
      <c r="AA963" s="49"/>
    </row>
    <row r="964" spans="1:27" s="50" customFormat="1" ht="12.75" customHeight="1" x14ac:dyDescent="0.2">
      <c r="A964" s="83">
        <v>1057</v>
      </c>
      <c r="B964" s="963">
        <v>951</v>
      </c>
      <c r="C964" s="882">
        <v>7</v>
      </c>
      <c r="D964" s="882" t="s">
        <v>25</v>
      </c>
      <c r="E964" s="882">
        <v>3419</v>
      </c>
      <c r="F964" s="882">
        <v>5222</v>
      </c>
      <c r="G964" s="882" t="s">
        <v>25</v>
      </c>
      <c r="H964" s="882">
        <v>1057</v>
      </c>
      <c r="I964" s="898" t="s">
        <v>717</v>
      </c>
      <c r="J964" s="898">
        <v>203</v>
      </c>
      <c r="K964" s="975">
        <v>64327086</v>
      </c>
      <c r="L964" s="936" t="s">
        <v>2298</v>
      </c>
      <c r="M964" s="898" t="s">
        <v>28</v>
      </c>
      <c r="N964" s="922" t="s">
        <v>2299</v>
      </c>
      <c r="O964" s="883" t="s">
        <v>201</v>
      </c>
      <c r="P964" s="917">
        <v>44926</v>
      </c>
      <c r="Q964" s="917">
        <v>44957</v>
      </c>
      <c r="R964" s="521">
        <v>150000</v>
      </c>
      <c r="S964" s="659">
        <v>150000</v>
      </c>
      <c r="T964" s="918"/>
      <c r="U964" s="918"/>
      <c r="V964" s="918"/>
      <c r="W964" s="981"/>
      <c r="X964" s="49"/>
      <c r="Y964" s="49"/>
      <c r="Z964" s="49"/>
      <c r="AA964" s="49"/>
    </row>
    <row r="965" spans="1:27" s="50" customFormat="1" ht="12.75" customHeight="1" x14ac:dyDescent="0.2">
      <c r="A965" s="83">
        <v>1057</v>
      </c>
      <c r="B965" s="963">
        <v>952</v>
      </c>
      <c r="C965" s="882">
        <v>7</v>
      </c>
      <c r="D965" s="883" t="s">
        <v>25</v>
      </c>
      <c r="E965" s="882">
        <v>3419</v>
      </c>
      <c r="F965" s="882">
        <v>5222</v>
      </c>
      <c r="G965" s="883" t="s">
        <v>25</v>
      </c>
      <c r="H965" s="882">
        <v>1057</v>
      </c>
      <c r="I965" s="898" t="s">
        <v>717</v>
      </c>
      <c r="J965" s="898">
        <v>510</v>
      </c>
      <c r="K965" s="975">
        <v>28556950</v>
      </c>
      <c r="L965" s="936" t="s">
        <v>2300</v>
      </c>
      <c r="M965" s="898" t="s">
        <v>248</v>
      </c>
      <c r="N965" s="922" t="s">
        <v>2301</v>
      </c>
      <c r="O965" s="883" t="s">
        <v>201</v>
      </c>
      <c r="P965" s="917">
        <v>44926</v>
      </c>
      <c r="Q965" s="917">
        <v>44957</v>
      </c>
      <c r="R965" s="521">
        <v>150000</v>
      </c>
      <c r="S965" s="659">
        <v>150000</v>
      </c>
      <c r="T965" s="918"/>
      <c r="U965" s="918"/>
      <c r="V965" s="918"/>
      <c r="W965" s="981"/>
      <c r="X965" s="49"/>
      <c r="Y965" s="49"/>
      <c r="Z965" s="49"/>
      <c r="AA965" s="49"/>
    </row>
    <row r="966" spans="1:27" s="50" customFormat="1" ht="12.75" customHeight="1" x14ac:dyDescent="0.2">
      <c r="A966" s="83">
        <v>1057</v>
      </c>
      <c r="B966" s="963">
        <v>953</v>
      </c>
      <c r="C966" s="882">
        <v>7</v>
      </c>
      <c r="D966" s="883" t="s">
        <v>25</v>
      </c>
      <c r="E966" s="882">
        <v>3419</v>
      </c>
      <c r="F966" s="882">
        <v>5222</v>
      </c>
      <c r="G966" s="883" t="s">
        <v>25</v>
      </c>
      <c r="H966" s="882">
        <v>1057</v>
      </c>
      <c r="I966" s="898" t="s">
        <v>717</v>
      </c>
      <c r="J966" s="898">
        <v>203</v>
      </c>
      <c r="K966" s="975">
        <v>22864890</v>
      </c>
      <c r="L966" s="936" t="s">
        <v>2302</v>
      </c>
      <c r="M966" s="898" t="s">
        <v>28</v>
      </c>
      <c r="N966" s="922" t="s">
        <v>2303</v>
      </c>
      <c r="O966" s="883" t="s">
        <v>201</v>
      </c>
      <c r="P966" s="917">
        <v>44926</v>
      </c>
      <c r="Q966" s="917">
        <v>44957</v>
      </c>
      <c r="R966" s="521">
        <v>150000</v>
      </c>
      <c r="S966" s="659">
        <v>150000</v>
      </c>
      <c r="T966" s="918"/>
      <c r="U966" s="918"/>
      <c r="V966" s="918"/>
      <c r="W966" s="981"/>
      <c r="X966" s="49"/>
      <c r="Y966" s="49"/>
      <c r="Z966" s="49"/>
      <c r="AA966" s="49"/>
    </row>
    <row r="967" spans="1:27" s="50" customFormat="1" ht="12.75" customHeight="1" x14ac:dyDescent="0.2">
      <c r="A967" s="83">
        <v>1057</v>
      </c>
      <c r="B967" s="963">
        <v>954</v>
      </c>
      <c r="C967" s="882">
        <v>7</v>
      </c>
      <c r="D967" s="882" t="s">
        <v>25</v>
      </c>
      <c r="E967" s="882">
        <v>3419</v>
      </c>
      <c r="F967" s="882">
        <v>5222</v>
      </c>
      <c r="G967" s="882" t="s">
        <v>25</v>
      </c>
      <c r="H967" s="882">
        <v>1057</v>
      </c>
      <c r="I967" s="898" t="s">
        <v>717</v>
      </c>
      <c r="J967" s="898">
        <v>203</v>
      </c>
      <c r="K967" s="975" t="s">
        <v>2304</v>
      </c>
      <c r="L967" s="936" t="s">
        <v>2305</v>
      </c>
      <c r="M967" s="898" t="s">
        <v>28</v>
      </c>
      <c r="N967" s="922" t="s">
        <v>2306</v>
      </c>
      <c r="O967" s="883" t="s">
        <v>201</v>
      </c>
      <c r="P967" s="917">
        <v>44926</v>
      </c>
      <c r="Q967" s="917">
        <v>44957</v>
      </c>
      <c r="R967" s="521">
        <v>150000</v>
      </c>
      <c r="S967" s="659">
        <v>150000</v>
      </c>
      <c r="T967" s="918"/>
      <c r="U967" s="918"/>
      <c r="V967" s="918"/>
      <c r="W967" s="981"/>
      <c r="X967" s="49"/>
      <c r="Y967" s="49"/>
      <c r="Z967" s="49"/>
      <c r="AA967" s="49"/>
    </row>
    <row r="968" spans="1:27" s="50" customFormat="1" ht="12.75" customHeight="1" x14ac:dyDescent="0.2">
      <c r="A968" s="83">
        <v>1057</v>
      </c>
      <c r="B968" s="963">
        <v>955</v>
      </c>
      <c r="C968" s="882">
        <v>7</v>
      </c>
      <c r="D968" s="882" t="s">
        <v>25</v>
      </c>
      <c r="E968" s="882">
        <v>3419</v>
      </c>
      <c r="F968" s="882">
        <v>5222</v>
      </c>
      <c r="G968" s="882" t="s">
        <v>25</v>
      </c>
      <c r="H968" s="882">
        <v>1057</v>
      </c>
      <c r="I968" s="898" t="s">
        <v>717</v>
      </c>
      <c r="J968" s="898">
        <v>407</v>
      </c>
      <c r="K968" s="975" t="s">
        <v>2307</v>
      </c>
      <c r="L968" s="936" t="s">
        <v>6725</v>
      </c>
      <c r="M968" s="898" t="s">
        <v>737</v>
      </c>
      <c r="N968" s="922" t="s">
        <v>6726</v>
      </c>
      <c r="O968" s="883" t="s">
        <v>201</v>
      </c>
      <c r="P968" s="917">
        <v>44926</v>
      </c>
      <c r="Q968" s="917">
        <v>44957</v>
      </c>
      <c r="R968" s="521">
        <v>150000</v>
      </c>
      <c r="S968" s="659">
        <v>150000</v>
      </c>
      <c r="T968" s="918"/>
      <c r="U968" s="918"/>
      <c r="V968" s="918"/>
      <c r="W968" s="981"/>
      <c r="X968" s="49"/>
      <c r="Y968" s="49"/>
      <c r="Z968" s="49"/>
      <c r="AA968" s="49"/>
    </row>
    <row r="969" spans="1:27" s="50" customFormat="1" ht="12.75" customHeight="1" x14ac:dyDescent="0.2">
      <c r="A969" s="83">
        <v>1057</v>
      </c>
      <c r="B969" s="963">
        <v>956</v>
      </c>
      <c r="C969" s="882">
        <v>7</v>
      </c>
      <c r="D969" s="882" t="s">
        <v>25</v>
      </c>
      <c r="E969" s="882">
        <v>3419</v>
      </c>
      <c r="F969" s="882">
        <v>5222</v>
      </c>
      <c r="G969" s="882" t="s">
        <v>25</v>
      </c>
      <c r="H969" s="882">
        <v>1057</v>
      </c>
      <c r="I969" s="898" t="s">
        <v>717</v>
      </c>
      <c r="J969" s="898">
        <v>316</v>
      </c>
      <c r="K969" s="975" t="s">
        <v>2309</v>
      </c>
      <c r="L969" s="936" t="s">
        <v>2310</v>
      </c>
      <c r="M969" s="898" t="s">
        <v>2311</v>
      </c>
      <c r="N969" s="922" t="s">
        <v>2312</v>
      </c>
      <c r="O969" s="883" t="s">
        <v>201</v>
      </c>
      <c r="P969" s="917">
        <v>44926</v>
      </c>
      <c r="Q969" s="917">
        <v>44957</v>
      </c>
      <c r="R969" s="521">
        <v>150000</v>
      </c>
      <c r="S969" s="659">
        <v>150000</v>
      </c>
      <c r="T969" s="918"/>
      <c r="U969" s="918"/>
      <c r="V969" s="918"/>
      <c r="W969" s="981"/>
      <c r="X969" s="49"/>
      <c r="Y969" s="49"/>
      <c r="Z969" s="49"/>
      <c r="AA969" s="49"/>
    </row>
    <row r="970" spans="1:27" s="50" customFormat="1" ht="12.75" customHeight="1" x14ac:dyDescent="0.2">
      <c r="A970" s="83">
        <v>1057</v>
      </c>
      <c r="B970" s="963">
        <v>957</v>
      </c>
      <c r="C970" s="882">
        <v>7</v>
      </c>
      <c r="D970" s="883" t="s">
        <v>25</v>
      </c>
      <c r="E970" s="882">
        <v>3419</v>
      </c>
      <c r="F970" s="882">
        <v>5222</v>
      </c>
      <c r="G970" s="883" t="s">
        <v>25</v>
      </c>
      <c r="H970" s="882">
        <v>1057</v>
      </c>
      <c r="I970" s="898" t="s">
        <v>717</v>
      </c>
      <c r="J970" s="898">
        <v>101</v>
      </c>
      <c r="K970" s="975" t="s">
        <v>2313</v>
      </c>
      <c r="L970" s="936" t="s">
        <v>2314</v>
      </c>
      <c r="M970" s="898" t="s">
        <v>189</v>
      </c>
      <c r="N970" s="922" t="s">
        <v>2315</v>
      </c>
      <c r="O970" s="883" t="s">
        <v>201</v>
      </c>
      <c r="P970" s="917">
        <v>44926</v>
      </c>
      <c r="Q970" s="917">
        <v>44957</v>
      </c>
      <c r="R970" s="521">
        <v>150000</v>
      </c>
      <c r="S970" s="659">
        <v>150000</v>
      </c>
      <c r="T970" s="918"/>
      <c r="U970" s="918"/>
      <c r="V970" s="918"/>
      <c r="W970" s="981"/>
      <c r="X970" s="49"/>
      <c r="Y970" s="49"/>
      <c r="Z970" s="49"/>
      <c r="AA970" s="49"/>
    </row>
    <row r="971" spans="1:27" s="50" customFormat="1" ht="12.75" customHeight="1" x14ac:dyDescent="0.2">
      <c r="A971" s="83">
        <v>1057</v>
      </c>
      <c r="B971" s="963">
        <v>958</v>
      </c>
      <c r="C971" s="882">
        <v>7</v>
      </c>
      <c r="D971" s="883" t="s">
        <v>25</v>
      </c>
      <c r="E971" s="882">
        <v>3419</v>
      </c>
      <c r="F971" s="882">
        <v>5222</v>
      </c>
      <c r="G971" s="883" t="s">
        <v>25</v>
      </c>
      <c r="H971" s="882">
        <v>1057</v>
      </c>
      <c r="I971" s="898" t="s">
        <v>717</v>
      </c>
      <c r="J971" s="898">
        <v>203</v>
      </c>
      <c r="K971" s="975">
        <v>22713344</v>
      </c>
      <c r="L971" s="936" t="s">
        <v>6727</v>
      </c>
      <c r="M971" s="898" t="s">
        <v>28</v>
      </c>
      <c r="N971" s="922" t="s">
        <v>2316</v>
      </c>
      <c r="O971" s="883" t="s">
        <v>201</v>
      </c>
      <c r="P971" s="917">
        <v>44926</v>
      </c>
      <c r="Q971" s="917">
        <v>44957</v>
      </c>
      <c r="R971" s="521">
        <v>150000</v>
      </c>
      <c r="S971" s="659">
        <v>150000</v>
      </c>
      <c r="T971" s="918"/>
      <c r="U971" s="918"/>
      <c r="V971" s="918"/>
      <c r="W971" s="981"/>
      <c r="X971" s="49"/>
      <c r="Y971" s="49"/>
      <c r="Z971" s="49"/>
      <c r="AA971" s="49"/>
    </row>
    <row r="972" spans="1:27" s="50" customFormat="1" ht="12.75" customHeight="1" x14ac:dyDescent="0.2">
      <c r="A972" s="83">
        <v>1057</v>
      </c>
      <c r="B972" s="963">
        <v>959</v>
      </c>
      <c r="C972" s="882">
        <v>7</v>
      </c>
      <c r="D972" s="882" t="s">
        <v>25</v>
      </c>
      <c r="E972" s="882">
        <v>3419</v>
      </c>
      <c r="F972" s="882">
        <v>5222</v>
      </c>
      <c r="G972" s="882" t="s">
        <v>25</v>
      </c>
      <c r="H972" s="882">
        <v>1057</v>
      </c>
      <c r="I972" s="898" t="s">
        <v>717</v>
      </c>
      <c r="J972" s="898">
        <v>102</v>
      </c>
      <c r="K972" s="975" t="s">
        <v>2317</v>
      </c>
      <c r="L972" s="936" t="s">
        <v>2318</v>
      </c>
      <c r="M972" s="898" t="s">
        <v>80</v>
      </c>
      <c r="N972" s="922" t="s">
        <v>2319</v>
      </c>
      <c r="O972" s="883" t="s">
        <v>201</v>
      </c>
      <c r="P972" s="917">
        <v>44926</v>
      </c>
      <c r="Q972" s="917">
        <v>44957</v>
      </c>
      <c r="R972" s="521">
        <v>150000</v>
      </c>
      <c r="S972" s="659">
        <v>150000</v>
      </c>
      <c r="T972" s="918"/>
      <c r="U972" s="918"/>
      <c r="V972" s="918"/>
      <c r="W972" s="981"/>
      <c r="X972" s="49"/>
      <c r="Y972" s="49"/>
      <c r="Z972" s="49"/>
      <c r="AA972" s="49"/>
    </row>
    <row r="973" spans="1:27" s="50" customFormat="1" ht="12.75" customHeight="1" x14ac:dyDescent="0.2">
      <c r="A973" s="83">
        <v>1057</v>
      </c>
      <c r="B973" s="963">
        <v>960</v>
      </c>
      <c r="C973" s="882">
        <v>7</v>
      </c>
      <c r="D973" s="882" t="s">
        <v>25</v>
      </c>
      <c r="E973" s="882">
        <v>3419</v>
      </c>
      <c r="F973" s="882">
        <v>5222</v>
      </c>
      <c r="G973" s="882" t="s">
        <v>25</v>
      </c>
      <c r="H973" s="882">
        <v>1057</v>
      </c>
      <c r="I973" s="898" t="s">
        <v>832</v>
      </c>
      <c r="J973" s="898">
        <v>102</v>
      </c>
      <c r="K973" s="975" t="s">
        <v>2320</v>
      </c>
      <c r="L973" s="936" t="s">
        <v>2321</v>
      </c>
      <c r="M973" s="898" t="s">
        <v>80</v>
      </c>
      <c r="N973" s="922" t="s">
        <v>2322</v>
      </c>
      <c r="O973" s="883" t="s">
        <v>201</v>
      </c>
      <c r="P973" s="917">
        <v>44926</v>
      </c>
      <c r="Q973" s="917">
        <v>44957</v>
      </c>
      <c r="R973" s="521">
        <v>150000</v>
      </c>
      <c r="S973" s="659">
        <v>150000</v>
      </c>
      <c r="T973" s="918"/>
      <c r="U973" s="918"/>
      <c r="V973" s="918"/>
      <c r="W973" s="981"/>
      <c r="X973" s="49"/>
      <c r="Y973" s="49"/>
      <c r="Z973" s="49"/>
      <c r="AA973" s="49"/>
    </row>
    <row r="974" spans="1:27" s="50" customFormat="1" ht="12.75" customHeight="1" x14ac:dyDescent="0.2">
      <c r="A974" s="83">
        <v>1057</v>
      </c>
      <c r="B974" s="963">
        <v>961</v>
      </c>
      <c r="C974" s="882">
        <v>7</v>
      </c>
      <c r="D974" s="882" t="s">
        <v>25</v>
      </c>
      <c r="E974" s="882">
        <v>3419</v>
      </c>
      <c r="F974" s="882">
        <v>5222</v>
      </c>
      <c r="G974" s="882" t="s">
        <v>25</v>
      </c>
      <c r="H974" s="882">
        <v>1057</v>
      </c>
      <c r="I974" s="898" t="s">
        <v>832</v>
      </c>
      <c r="J974" s="898">
        <v>203</v>
      </c>
      <c r="K974" s="975" t="s">
        <v>2323</v>
      </c>
      <c r="L974" s="936" t="s">
        <v>6728</v>
      </c>
      <c r="M974" s="898" t="s">
        <v>28</v>
      </c>
      <c r="N974" s="922" t="s">
        <v>6729</v>
      </c>
      <c r="O974" s="883" t="s">
        <v>201</v>
      </c>
      <c r="P974" s="917">
        <v>44926</v>
      </c>
      <c r="Q974" s="917">
        <v>44957</v>
      </c>
      <c r="R974" s="521">
        <v>100000</v>
      </c>
      <c r="S974" s="659">
        <v>100000</v>
      </c>
      <c r="T974" s="918"/>
      <c r="U974" s="918"/>
      <c r="V974" s="918"/>
      <c r="W974" s="981"/>
      <c r="X974" s="49"/>
      <c r="Y974" s="49"/>
      <c r="Z974" s="49"/>
      <c r="AA974" s="49"/>
    </row>
    <row r="975" spans="1:27" s="50" customFormat="1" ht="12.75" customHeight="1" x14ac:dyDescent="0.2">
      <c r="A975" s="83">
        <v>1057</v>
      </c>
      <c r="B975" s="963">
        <v>962</v>
      </c>
      <c r="C975" s="882">
        <v>7</v>
      </c>
      <c r="D975" s="883" t="s">
        <v>25</v>
      </c>
      <c r="E975" s="882">
        <v>3419</v>
      </c>
      <c r="F975" s="882">
        <v>5222</v>
      </c>
      <c r="G975" s="883" t="s">
        <v>25</v>
      </c>
      <c r="H975" s="882">
        <v>1057</v>
      </c>
      <c r="I975" s="898" t="s">
        <v>717</v>
      </c>
      <c r="J975" s="898">
        <v>102</v>
      </c>
      <c r="K975" s="975">
        <v>62076159</v>
      </c>
      <c r="L975" s="936" t="s">
        <v>6730</v>
      </c>
      <c r="M975" s="898" t="s">
        <v>2324</v>
      </c>
      <c r="N975" s="922" t="s">
        <v>2325</v>
      </c>
      <c r="O975" s="883" t="s">
        <v>201</v>
      </c>
      <c r="P975" s="917">
        <v>44926</v>
      </c>
      <c r="Q975" s="917">
        <v>44957</v>
      </c>
      <c r="R975" s="521">
        <v>135000</v>
      </c>
      <c r="S975" s="659">
        <v>135000</v>
      </c>
      <c r="T975" s="918"/>
      <c r="U975" s="918"/>
      <c r="V975" s="918"/>
      <c r="W975" s="981"/>
      <c r="X975" s="49"/>
      <c r="Y975" s="49"/>
      <c r="Z975" s="49"/>
      <c r="AA975" s="49"/>
    </row>
    <row r="976" spans="1:27" s="50" customFormat="1" ht="12.75" customHeight="1" x14ac:dyDescent="0.2">
      <c r="A976" s="83">
        <v>1057</v>
      </c>
      <c r="B976" s="963">
        <v>963</v>
      </c>
      <c r="C976" s="882">
        <v>7</v>
      </c>
      <c r="D976" s="883" t="s">
        <v>25</v>
      </c>
      <c r="E976" s="882">
        <v>3419</v>
      </c>
      <c r="F976" s="882">
        <v>5222</v>
      </c>
      <c r="G976" s="883" t="s">
        <v>25</v>
      </c>
      <c r="H976" s="882">
        <v>1057</v>
      </c>
      <c r="I976" s="898" t="s">
        <v>717</v>
      </c>
      <c r="J976" s="898">
        <v>203</v>
      </c>
      <c r="K976" s="975" t="s">
        <v>2326</v>
      </c>
      <c r="L976" s="936" t="s">
        <v>2327</v>
      </c>
      <c r="M976" s="898" t="s">
        <v>28</v>
      </c>
      <c r="N976" s="922" t="s">
        <v>2328</v>
      </c>
      <c r="O976" s="883" t="s">
        <v>201</v>
      </c>
      <c r="P976" s="917">
        <v>44926</v>
      </c>
      <c r="Q976" s="917">
        <v>44957</v>
      </c>
      <c r="R976" s="521">
        <v>139000</v>
      </c>
      <c r="S976" s="659">
        <v>139000</v>
      </c>
      <c r="T976" s="918"/>
      <c r="U976" s="918"/>
      <c r="V976" s="918"/>
      <c r="W976" s="981"/>
      <c r="X976" s="49"/>
      <c r="Y976" s="49"/>
      <c r="Z976" s="49"/>
      <c r="AA976" s="49"/>
    </row>
    <row r="977" spans="1:27" s="50" customFormat="1" ht="12.75" customHeight="1" x14ac:dyDescent="0.2">
      <c r="A977" s="83">
        <v>1057</v>
      </c>
      <c r="B977" s="963">
        <v>964</v>
      </c>
      <c r="C977" s="882">
        <v>7</v>
      </c>
      <c r="D977" s="882" t="s">
        <v>25</v>
      </c>
      <c r="E977" s="882">
        <v>3419</v>
      </c>
      <c r="F977" s="882">
        <v>5222</v>
      </c>
      <c r="G977" s="882" t="s">
        <v>25</v>
      </c>
      <c r="H977" s="882">
        <v>1057</v>
      </c>
      <c r="I977" s="898" t="s">
        <v>717</v>
      </c>
      <c r="J977" s="898">
        <v>203</v>
      </c>
      <c r="K977" s="975" t="s">
        <v>2329</v>
      </c>
      <c r="L977" s="936" t="s">
        <v>2330</v>
      </c>
      <c r="M977" s="898" t="s">
        <v>28</v>
      </c>
      <c r="N977" s="922" t="s">
        <v>2331</v>
      </c>
      <c r="O977" s="883" t="s">
        <v>201</v>
      </c>
      <c r="P977" s="917">
        <v>44926</v>
      </c>
      <c r="Q977" s="917">
        <v>44957</v>
      </c>
      <c r="R977" s="521">
        <v>150000</v>
      </c>
      <c r="S977" s="659">
        <v>150000</v>
      </c>
      <c r="T977" s="918"/>
      <c r="U977" s="918"/>
      <c r="V977" s="918"/>
      <c r="W977" s="981"/>
      <c r="X977" s="49"/>
      <c r="Y977" s="49"/>
      <c r="Z977" s="49"/>
      <c r="AA977" s="49"/>
    </row>
    <row r="978" spans="1:27" s="50" customFormat="1" ht="12.75" customHeight="1" x14ac:dyDescent="0.2">
      <c r="A978" s="83">
        <v>1057</v>
      </c>
      <c r="B978" s="963">
        <v>965</v>
      </c>
      <c r="C978" s="882">
        <v>7</v>
      </c>
      <c r="D978" s="882" t="s">
        <v>25</v>
      </c>
      <c r="E978" s="882">
        <v>3419</v>
      </c>
      <c r="F978" s="882">
        <v>5222</v>
      </c>
      <c r="G978" s="882" t="s">
        <v>25</v>
      </c>
      <c r="H978" s="882">
        <v>1057</v>
      </c>
      <c r="I978" s="898" t="s">
        <v>717</v>
      </c>
      <c r="J978" s="898">
        <v>203</v>
      </c>
      <c r="K978" s="975" t="s">
        <v>2332</v>
      </c>
      <c r="L978" s="936" t="s">
        <v>6731</v>
      </c>
      <c r="M978" s="898" t="s">
        <v>28</v>
      </c>
      <c r="N978" s="922" t="s">
        <v>6732</v>
      </c>
      <c r="O978" s="883" t="s">
        <v>201</v>
      </c>
      <c r="P978" s="917">
        <v>44926</v>
      </c>
      <c r="Q978" s="917">
        <v>44957</v>
      </c>
      <c r="R978" s="521">
        <v>150000</v>
      </c>
      <c r="S978" s="659">
        <v>150000</v>
      </c>
      <c r="T978" s="918"/>
      <c r="U978" s="918"/>
      <c r="V978" s="918"/>
      <c r="W978" s="981"/>
      <c r="X978" s="49"/>
      <c r="Y978" s="49"/>
      <c r="Z978" s="49"/>
      <c r="AA978" s="49"/>
    </row>
    <row r="979" spans="1:27" s="50" customFormat="1" ht="12.75" customHeight="1" x14ac:dyDescent="0.2">
      <c r="A979" s="83">
        <v>1057</v>
      </c>
      <c r="B979" s="963">
        <v>966</v>
      </c>
      <c r="C979" s="882">
        <v>7</v>
      </c>
      <c r="D979" s="882" t="s">
        <v>25</v>
      </c>
      <c r="E979" s="882">
        <v>3419</v>
      </c>
      <c r="F979" s="882">
        <v>5222</v>
      </c>
      <c r="G979" s="882" t="s">
        <v>25</v>
      </c>
      <c r="H979" s="882">
        <v>1057</v>
      </c>
      <c r="I979" s="898" t="s">
        <v>717</v>
      </c>
      <c r="J979" s="898">
        <v>506</v>
      </c>
      <c r="K979" s="975" t="s">
        <v>2334</v>
      </c>
      <c r="L979" s="936" t="s">
        <v>2335</v>
      </c>
      <c r="M979" s="898" t="s">
        <v>163</v>
      </c>
      <c r="N979" s="922" t="s">
        <v>6733</v>
      </c>
      <c r="O979" s="883" t="s">
        <v>201</v>
      </c>
      <c r="P979" s="917">
        <v>44926</v>
      </c>
      <c r="Q979" s="917">
        <v>44957</v>
      </c>
      <c r="R979" s="521">
        <v>150000</v>
      </c>
      <c r="S979" s="659">
        <v>150000</v>
      </c>
      <c r="T979" s="918"/>
      <c r="U979" s="918"/>
      <c r="V979" s="918"/>
      <c r="W979" s="981"/>
      <c r="X979" s="49"/>
      <c r="Y979" s="49"/>
      <c r="Z979" s="49"/>
      <c r="AA979" s="49"/>
    </row>
    <row r="980" spans="1:27" s="50" customFormat="1" ht="12.75" customHeight="1" x14ac:dyDescent="0.2">
      <c r="A980" s="83">
        <v>1057</v>
      </c>
      <c r="B980" s="963">
        <v>967</v>
      </c>
      <c r="C980" s="882">
        <v>7</v>
      </c>
      <c r="D980" s="883" t="s">
        <v>25</v>
      </c>
      <c r="E980" s="882">
        <v>3419</v>
      </c>
      <c r="F980" s="882">
        <v>5222</v>
      </c>
      <c r="G980" s="883" t="s">
        <v>25</v>
      </c>
      <c r="H980" s="882">
        <v>1057</v>
      </c>
      <c r="I980" s="898" t="s">
        <v>717</v>
      </c>
      <c r="J980" s="898">
        <v>203</v>
      </c>
      <c r="K980" s="975">
        <v>44992432</v>
      </c>
      <c r="L980" s="936" t="s">
        <v>2336</v>
      </c>
      <c r="M980" s="898" t="s">
        <v>28</v>
      </c>
      <c r="N980" s="922" t="s">
        <v>2337</v>
      </c>
      <c r="O980" s="883" t="s">
        <v>201</v>
      </c>
      <c r="P980" s="917">
        <v>44926</v>
      </c>
      <c r="Q980" s="917">
        <v>44957</v>
      </c>
      <c r="R980" s="521">
        <v>150000</v>
      </c>
      <c r="S980" s="659">
        <v>150000</v>
      </c>
      <c r="T980" s="918"/>
      <c r="U980" s="918"/>
      <c r="V980" s="918"/>
      <c r="W980" s="981"/>
      <c r="X980" s="49"/>
      <c r="Y980" s="49"/>
      <c r="Z980" s="49"/>
      <c r="AA980" s="49"/>
    </row>
    <row r="981" spans="1:27" s="50" customFormat="1" ht="12.75" customHeight="1" x14ac:dyDescent="0.2">
      <c r="A981" s="83">
        <v>1057</v>
      </c>
      <c r="B981" s="963">
        <v>968</v>
      </c>
      <c r="C981" s="882">
        <v>7</v>
      </c>
      <c r="D981" s="883" t="s">
        <v>25</v>
      </c>
      <c r="E981" s="882">
        <v>3419</v>
      </c>
      <c r="F981" s="882">
        <v>5222</v>
      </c>
      <c r="G981" s="883" t="s">
        <v>25</v>
      </c>
      <c r="H981" s="882">
        <v>1057</v>
      </c>
      <c r="I981" s="898" t="s">
        <v>717</v>
      </c>
      <c r="J981" s="898">
        <v>404</v>
      </c>
      <c r="K981" s="975" t="s">
        <v>2338</v>
      </c>
      <c r="L981" s="936" t="s">
        <v>2339</v>
      </c>
      <c r="M981" s="898" t="s">
        <v>74</v>
      </c>
      <c r="N981" s="922" t="s">
        <v>2340</v>
      </c>
      <c r="O981" s="883" t="s">
        <v>201</v>
      </c>
      <c r="P981" s="917">
        <v>44926</v>
      </c>
      <c r="Q981" s="917">
        <v>44957</v>
      </c>
      <c r="R981" s="521">
        <v>150000</v>
      </c>
      <c r="S981" s="659">
        <v>150000</v>
      </c>
      <c r="T981" s="918"/>
      <c r="U981" s="918"/>
      <c r="V981" s="918"/>
      <c r="W981" s="981"/>
      <c r="X981" s="49"/>
      <c r="Y981" s="49"/>
      <c r="Z981" s="49"/>
      <c r="AA981" s="49"/>
    </row>
    <row r="982" spans="1:27" s="50" customFormat="1" ht="12.75" customHeight="1" x14ac:dyDescent="0.2">
      <c r="A982" s="83">
        <v>1057</v>
      </c>
      <c r="B982" s="963">
        <v>969</v>
      </c>
      <c r="C982" s="882">
        <v>7</v>
      </c>
      <c r="D982" s="882" t="s">
        <v>25</v>
      </c>
      <c r="E982" s="882">
        <v>3419</v>
      </c>
      <c r="F982" s="882">
        <v>5222</v>
      </c>
      <c r="G982" s="882" t="s">
        <v>25</v>
      </c>
      <c r="H982" s="882">
        <v>1057</v>
      </c>
      <c r="I982" s="898" t="s">
        <v>717</v>
      </c>
      <c r="J982" s="898">
        <v>510</v>
      </c>
      <c r="K982" s="975">
        <v>61743291</v>
      </c>
      <c r="L982" s="936" t="s">
        <v>2341</v>
      </c>
      <c r="M982" s="898" t="s">
        <v>248</v>
      </c>
      <c r="N982" s="922" t="s">
        <v>2342</v>
      </c>
      <c r="O982" s="883" t="s">
        <v>201</v>
      </c>
      <c r="P982" s="917">
        <v>44926</v>
      </c>
      <c r="Q982" s="917">
        <v>44957</v>
      </c>
      <c r="R982" s="521">
        <v>150000</v>
      </c>
      <c r="S982" s="659">
        <v>150000</v>
      </c>
      <c r="T982" s="918"/>
      <c r="U982" s="918"/>
      <c r="V982" s="918"/>
      <c r="W982" s="981"/>
      <c r="X982" s="49"/>
      <c r="Y982" s="49"/>
      <c r="Z982" s="49"/>
      <c r="AA982" s="49"/>
    </row>
    <row r="983" spans="1:27" s="50" customFormat="1" ht="12.75" customHeight="1" x14ac:dyDescent="0.2">
      <c r="A983" s="83">
        <v>1057</v>
      </c>
      <c r="B983" s="963">
        <v>970</v>
      </c>
      <c r="C983" s="882">
        <v>7</v>
      </c>
      <c r="D983" s="882" t="s">
        <v>25</v>
      </c>
      <c r="E983" s="882">
        <v>3419</v>
      </c>
      <c r="F983" s="882">
        <v>5222</v>
      </c>
      <c r="G983" s="882" t="s">
        <v>25</v>
      </c>
      <c r="H983" s="882">
        <v>1057</v>
      </c>
      <c r="I983" s="898" t="s">
        <v>717</v>
      </c>
      <c r="J983" s="898">
        <v>203</v>
      </c>
      <c r="K983" s="975">
        <v>64326659</v>
      </c>
      <c r="L983" s="936" t="s">
        <v>2343</v>
      </c>
      <c r="M983" s="898" t="s">
        <v>28</v>
      </c>
      <c r="N983" s="922" t="s">
        <v>2344</v>
      </c>
      <c r="O983" s="883" t="s">
        <v>201</v>
      </c>
      <c r="P983" s="917">
        <v>44926</v>
      </c>
      <c r="Q983" s="917">
        <v>44957</v>
      </c>
      <c r="R983" s="521">
        <v>150000</v>
      </c>
      <c r="S983" s="659">
        <v>150000</v>
      </c>
      <c r="T983" s="918"/>
      <c r="U983" s="918"/>
      <c r="V983" s="918"/>
      <c r="W983" s="981"/>
      <c r="X983" s="49"/>
      <c r="Y983" s="49"/>
      <c r="Z983" s="49"/>
      <c r="AA983" s="49"/>
    </row>
    <row r="984" spans="1:27" s="50" customFormat="1" ht="12.75" customHeight="1" x14ac:dyDescent="0.2">
      <c r="A984" s="83">
        <v>1057</v>
      </c>
      <c r="B984" s="963">
        <v>971</v>
      </c>
      <c r="C984" s="882">
        <v>7</v>
      </c>
      <c r="D984" s="882" t="s">
        <v>25</v>
      </c>
      <c r="E984" s="882">
        <v>3419</v>
      </c>
      <c r="F984" s="882">
        <v>5222</v>
      </c>
      <c r="G984" s="882" t="s">
        <v>25</v>
      </c>
      <c r="H984" s="882">
        <v>1057</v>
      </c>
      <c r="I984" s="898" t="s">
        <v>717</v>
      </c>
      <c r="J984" s="898">
        <v>102</v>
      </c>
      <c r="K984" s="975">
        <v>26990911</v>
      </c>
      <c r="L984" s="936" t="s">
        <v>2345</v>
      </c>
      <c r="M984" s="898" t="s">
        <v>80</v>
      </c>
      <c r="N984" s="922" t="s">
        <v>2346</v>
      </c>
      <c r="O984" s="883" t="s">
        <v>201</v>
      </c>
      <c r="P984" s="917">
        <v>44926</v>
      </c>
      <c r="Q984" s="917">
        <v>44957</v>
      </c>
      <c r="R984" s="521">
        <v>150000</v>
      </c>
      <c r="S984" s="659">
        <v>150000</v>
      </c>
      <c r="T984" s="918"/>
      <c r="U984" s="918"/>
      <c r="V984" s="918"/>
      <c r="W984" s="981"/>
      <c r="X984" s="49"/>
      <c r="Y984" s="49"/>
      <c r="Z984" s="49"/>
      <c r="AA984" s="49"/>
    </row>
    <row r="985" spans="1:27" s="50" customFormat="1" ht="12.75" customHeight="1" x14ac:dyDescent="0.2">
      <c r="A985" s="83">
        <v>1057</v>
      </c>
      <c r="B985" s="963">
        <v>972</v>
      </c>
      <c r="C985" s="882">
        <v>7</v>
      </c>
      <c r="D985" s="883" t="s">
        <v>25</v>
      </c>
      <c r="E985" s="882">
        <v>3419</v>
      </c>
      <c r="F985" s="882">
        <v>5222</v>
      </c>
      <c r="G985" s="883" t="s">
        <v>25</v>
      </c>
      <c r="H985" s="882">
        <v>1057</v>
      </c>
      <c r="I985" s="898" t="s">
        <v>717</v>
      </c>
      <c r="J985" s="898">
        <v>506</v>
      </c>
      <c r="K985" s="975">
        <v>26528088</v>
      </c>
      <c r="L985" s="936" t="s">
        <v>2347</v>
      </c>
      <c r="M985" s="898" t="s">
        <v>163</v>
      </c>
      <c r="N985" s="922" t="s">
        <v>2348</v>
      </c>
      <c r="O985" s="883" t="s">
        <v>201</v>
      </c>
      <c r="P985" s="917">
        <v>44926</v>
      </c>
      <c r="Q985" s="917">
        <v>44957</v>
      </c>
      <c r="R985" s="521">
        <v>150000</v>
      </c>
      <c r="S985" s="659">
        <v>150000</v>
      </c>
      <c r="T985" s="918"/>
      <c r="U985" s="918"/>
      <c r="V985" s="918"/>
      <c r="W985" s="981"/>
      <c r="X985" s="49"/>
      <c r="Y985" s="49"/>
      <c r="Z985" s="49"/>
      <c r="AA985" s="49"/>
    </row>
    <row r="986" spans="1:27" s="50" customFormat="1" ht="12.75" customHeight="1" x14ac:dyDescent="0.2">
      <c r="A986" s="83">
        <v>1057</v>
      </c>
      <c r="B986" s="963">
        <v>973</v>
      </c>
      <c r="C986" s="882">
        <v>7</v>
      </c>
      <c r="D986" s="883" t="s">
        <v>25</v>
      </c>
      <c r="E986" s="882">
        <v>3419</v>
      </c>
      <c r="F986" s="882">
        <v>5222</v>
      </c>
      <c r="G986" s="883" t="s">
        <v>25</v>
      </c>
      <c r="H986" s="882">
        <v>1057</v>
      </c>
      <c r="I986" s="898" t="s">
        <v>717</v>
      </c>
      <c r="J986" s="898">
        <v>101</v>
      </c>
      <c r="K986" s="975">
        <v>26558637</v>
      </c>
      <c r="L986" s="936" t="s">
        <v>2349</v>
      </c>
      <c r="M986" s="898" t="s">
        <v>189</v>
      </c>
      <c r="N986" s="922" t="s">
        <v>2350</v>
      </c>
      <c r="O986" s="883" t="s">
        <v>201</v>
      </c>
      <c r="P986" s="917">
        <v>44926</v>
      </c>
      <c r="Q986" s="917">
        <v>44957</v>
      </c>
      <c r="R986" s="521">
        <v>150000</v>
      </c>
      <c r="S986" s="659">
        <v>150000</v>
      </c>
      <c r="T986" s="918"/>
      <c r="U986" s="918"/>
      <c r="V986" s="918"/>
      <c r="W986" s="981"/>
      <c r="X986" s="49"/>
      <c r="Y986" s="49"/>
      <c r="Z986" s="49"/>
      <c r="AA986" s="49"/>
    </row>
    <row r="987" spans="1:27" s="50" customFormat="1" ht="12.75" customHeight="1" x14ac:dyDescent="0.2">
      <c r="A987" s="83">
        <v>1057</v>
      </c>
      <c r="B987" s="963">
        <v>974</v>
      </c>
      <c r="C987" s="882">
        <v>7</v>
      </c>
      <c r="D987" s="882" t="s">
        <v>25</v>
      </c>
      <c r="E987" s="882">
        <v>3419</v>
      </c>
      <c r="F987" s="882">
        <v>5222</v>
      </c>
      <c r="G987" s="882" t="s">
        <v>25</v>
      </c>
      <c r="H987" s="882">
        <v>1057</v>
      </c>
      <c r="I987" s="898" t="s">
        <v>717</v>
      </c>
      <c r="J987" s="898">
        <v>203</v>
      </c>
      <c r="K987" s="975" t="s">
        <v>2351</v>
      </c>
      <c r="L987" s="936" t="s">
        <v>2160</v>
      </c>
      <c r="M987" s="898" t="s">
        <v>28</v>
      </c>
      <c r="N987" s="922" t="s">
        <v>2352</v>
      </c>
      <c r="O987" s="883" t="s">
        <v>201</v>
      </c>
      <c r="P987" s="917">
        <v>44926</v>
      </c>
      <c r="Q987" s="917">
        <v>44957</v>
      </c>
      <c r="R987" s="521">
        <v>150000</v>
      </c>
      <c r="S987" s="659">
        <v>150000</v>
      </c>
      <c r="T987" s="918"/>
      <c r="U987" s="918"/>
      <c r="V987" s="918"/>
      <c r="W987" s="981"/>
      <c r="X987" s="49"/>
      <c r="Y987" s="49"/>
      <c r="Z987" s="49"/>
      <c r="AA987" s="49"/>
    </row>
    <row r="988" spans="1:27" s="50" customFormat="1" ht="12.75" customHeight="1" x14ac:dyDescent="0.2">
      <c r="A988" s="83">
        <v>1057</v>
      </c>
      <c r="B988" s="963">
        <v>975</v>
      </c>
      <c r="C988" s="882">
        <v>7</v>
      </c>
      <c r="D988" s="882" t="s">
        <v>25</v>
      </c>
      <c r="E988" s="882">
        <v>3419</v>
      </c>
      <c r="F988" s="882">
        <v>5222</v>
      </c>
      <c r="G988" s="882" t="s">
        <v>25</v>
      </c>
      <c r="H988" s="882">
        <v>1057</v>
      </c>
      <c r="I988" s="898" t="s">
        <v>717</v>
      </c>
      <c r="J988" s="898">
        <v>720</v>
      </c>
      <c r="K988" s="975">
        <v>45669236</v>
      </c>
      <c r="L988" s="936" t="s">
        <v>2353</v>
      </c>
      <c r="M988" s="898" t="s">
        <v>157</v>
      </c>
      <c r="N988" s="922" t="s">
        <v>2354</v>
      </c>
      <c r="O988" s="883" t="s">
        <v>201</v>
      </c>
      <c r="P988" s="917">
        <v>44926</v>
      </c>
      <c r="Q988" s="917">
        <v>44957</v>
      </c>
      <c r="R988" s="521">
        <v>150000</v>
      </c>
      <c r="S988" s="659">
        <v>150000</v>
      </c>
      <c r="T988" s="918"/>
      <c r="U988" s="918"/>
      <c r="V988" s="918"/>
      <c r="W988" s="981"/>
      <c r="X988" s="49"/>
      <c r="Y988" s="49"/>
      <c r="Z988" s="49"/>
      <c r="AA988" s="49"/>
    </row>
    <row r="989" spans="1:27" s="50" customFormat="1" ht="12.75" customHeight="1" x14ac:dyDescent="0.2">
      <c r="A989" s="83">
        <v>1057</v>
      </c>
      <c r="B989" s="963">
        <v>976</v>
      </c>
      <c r="C989" s="882">
        <v>7</v>
      </c>
      <c r="D989" s="882" t="s">
        <v>25</v>
      </c>
      <c r="E989" s="882">
        <v>3419</v>
      </c>
      <c r="F989" s="882">
        <v>5222</v>
      </c>
      <c r="G989" s="882" t="s">
        <v>25</v>
      </c>
      <c r="H989" s="882">
        <v>1057</v>
      </c>
      <c r="I989" s="898" t="s">
        <v>717</v>
      </c>
      <c r="J989" s="898">
        <v>203</v>
      </c>
      <c r="K989" s="975">
        <v>48513288</v>
      </c>
      <c r="L989" s="936" t="s">
        <v>2355</v>
      </c>
      <c r="M989" s="898" t="s">
        <v>28</v>
      </c>
      <c r="N989" s="922" t="s">
        <v>2356</v>
      </c>
      <c r="O989" s="883" t="s">
        <v>201</v>
      </c>
      <c r="P989" s="917">
        <v>44926</v>
      </c>
      <c r="Q989" s="917">
        <v>44957</v>
      </c>
      <c r="R989" s="521">
        <v>150000</v>
      </c>
      <c r="S989" s="659">
        <v>150000</v>
      </c>
      <c r="T989" s="918"/>
      <c r="U989" s="918"/>
      <c r="V989" s="918"/>
      <c r="W989" s="981"/>
      <c r="X989" s="49"/>
      <c r="Y989" s="49"/>
      <c r="Z989" s="49"/>
      <c r="AA989" s="49"/>
    </row>
    <row r="990" spans="1:27" s="50" customFormat="1" ht="12.75" customHeight="1" x14ac:dyDescent="0.2">
      <c r="A990" s="83">
        <v>1057</v>
      </c>
      <c r="B990" s="963">
        <v>977</v>
      </c>
      <c r="C990" s="882">
        <v>7</v>
      </c>
      <c r="D990" s="883" t="s">
        <v>25</v>
      </c>
      <c r="E990" s="882">
        <v>3419</v>
      </c>
      <c r="F990" s="882">
        <v>5222</v>
      </c>
      <c r="G990" s="883" t="s">
        <v>25</v>
      </c>
      <c r="H990" s="882">
        <v>1057</v>
      </c>
      <c r="I990" s="898" t="s">
        <v>717</v>
      </c>
      <c r="J990" s="898">
        <v>203</v>
      </c>
      <c r="K990" s="975">
        <v>68730632</v>
      </c>
      <c r="L990" s="936" t="s">
        <v>2357</v>
      </c>
      <c r="M990" s="898" t="s">
        <v>28</v>
      </c>
      <c r="N990" s="922" t="s">
        <v>6734</v>
      </c>
      <c r="O990" s="883" t="s">
        <v>201</v>
      </c>
      <c r="P990" s="917">
        <v>44926</v>
      </c>
      <c r="Q990" s="917">
        <v>44957</v>
      </c>
      <c r="R990" s="521">
        <v>150000</v>
      </c>
      <c r="S990" s="659">
        <v>150000</v>
      </c>
      <c r="T990" s="918"/>
      <c r="U990" s="918"/>
      <c r="V990" s="918"/>
      <c r="W990" s="981"/>
      <c r="X990" s="49"/>
      <c r="Y990" s="49"/>
      <c r="Z990" s="49"/>
      <c r="AA990" s="49"/>
    </row>
    <row r="991" spans="1:27" s="50" customFormat="1" ht="12.75" customHeight="1" x14ac:dyDescent="0.2">
      <c r="A991" s="83">
        <v>1057</v>
      </c>
      <c r="B991" s="963">
        <v>978</v>
      </c>
      <c r="C991" s="882">
        <v>7</v>
      </c>
      <c r="D991" s="883" t="s">
        <v>25</v>
      </c>
      <c r="E991" s="882">
        <v>3419</v>
      </c>
      <c r="F991" s="882">
        <v>5222</v>
      </c>
      <c r="G991" s="883" t="s">
        <v>25</v>
      </c>
      <c r="H991" s="882">
        <v>1057</v>
      </c>
      <c r="I991" s="898" t="s">
        <v>717</v>
      </c>
      <c r="J991" s="898">
        <v>317</v>
      </c>
      <c r="K991" s="975">
        <v>49457900</v>
      </c>
      <c r="L991" s="936" t="s">
        <v>2358</v>
      </c>
      <c r="M991" s="898" t="s">
        <v>923</v>
      </c>
      <c r="N991" s="922" t="s">
        <v>2359</v>
      </c>
      <c r="O991" s="883" t="s">
        <v>201</v>
      </c>
      <c r="P991" s="917">
        <v>44926</v>
      </c>
      <c r="Q991" s="917">
        <v>44957</v>
      </c>
      <c r="R991" s="521">
        <v>110000</v>
      </c>
      <c r="S991" s="659">
        <v>110000</v>
      </c>
      <c r="T991" s="918"/>
      <c r="U991" s="918"/>
      <c r="V991" s="918"/>
      <c r="W991" s="981"/>
      <c r="X991" s="49"/>
      <c r="Y991" s="49"/>
      <c r="Z991" s="49"/>
      <c r="AA991" s="49"/>
    </row>
    <row r="992" spans="1:27" s="50" customFormat="1" ht="12.75" customHeight="1" x14ac:dyDescent="0.2">
      <c r="A992" s="83">
        <v>1057</v>
      </c>
      <c r="B992" s="963">
        <v>979</v>
      </c>
      <c r="C992" s="882">
        <v>7</v>
      </c>
      <c r="D992" s="882" t="s">
        <v>25</v>
      </c>
      <c r="E992" s="882">
        <v>3419</v>
      </c>
      <c r="F992" s="882">
        <v>5222</v>
      </c>
      <c r="G992" s="882" t="s">
        <v>25</v>
      </c>
      <c r="H992" s="882">
        <v>1057</v>
      </c>
      <c r="I992" s="898" t="s">
        <v>717</v>
      </c>
      <c r="J992" s="898">
        <v>720</v>
      </c>
      <c r="K992" s="975">
        <v>27005097</v>
      </c>
      <c r="L992" s="936" t="s">
        <v>2360</v>
      </c>
      <c r="M992" s="898" t="s">
        <v>157</v>
      </c>
      <c r="N992" s="922" t="s">
        <v>2361</v>
      </c>
      <c r="O992" s="883" t="s">
        <v>201</v>
      </c>
      <c r="P992" s="917">
        <v>44926</v>
      </c>
      <c r="Q992" s="917">
        <v>44957</v>
      </c>
      <c r="R992" s="521">
        <v>150000</v>
      </c>
      <c r="S992" s="659">
        <v>150000</v>
      </c>
      <c r="T992" s="918"/>
      <c r="U992" s="918"/>
      <c r="V992" s="918"/>
      <c r="W992" s="981"/>
      <c r="X992" s="49"/>
      <c r="Y992" s="49"/>
      <c r="Z992" s="49"/>
      <c r="AA992" s="49"/>
    </row>
    <row r="993" spans="1:27" s="50" customFormat="1" ht="12.75" customHeight="1" x14ac:dyDescent="0.2">
      <c r="A993" s="83">
        <v>1057</v>
      </c>
      <c r="B993" s="963">
        <v>980</v>
      </c>
      <c r="C993" s="882">
        <v>7</v>
      </c>
      <c r="D993" s="882" t="s">
        <v>25</v>
      </c>
      <c r="E993" s="882">
        <v>3419</v>
      </c>
      <c r="F993" s="882">
        <v>5222</v>
      </c>
      <c r="G993" s="882" t="s">
        <v>25</v>
      </c>
      <c r="H993" s="882">
        <v>1057</v>
      </c>
      <c r="I993" s="898" t="s">
        <v>717</v>
      </c>
      <c r="J993" s="898">
        <v>407</v>
      </c>
      <c r="K993" s="975" t="s">
        <v>2362</v>
      </c>
      <c r="L993" s="936" t="s">
        <v>2363</v>
      </c>
      <c r="M993" s="898" t="s">
        <v>2364</v>
      </c>
      <c r="N993" s="922" t="s">
        <v>2365</v>
      </c>
      <c r="O993" s="883" t="s">
        <v>201</v>
      </c>
      <c r="P993" s="917">
        <v>44926</v>
      </c>
      <c r="Q993" s="917">
        <v>44957</v>
      </c>
      <c r="R993" s="521">
        <v>150000</v>
      </c>
      <c r="S993" s="659">
        <v>150000</v>
      </c>
      <c r="T993" s="918"/>
      <c r="U993" s="918"/>
      <c r="V993" s="918"/>
      <c r="W993" s="981"/>
      <c r="X993" s="49"/>
      <c r="Y993" s="49"/>
      <c r="Z993" s="49"/>
      <c r="AA993" s="49"/>
    </row>
    <row r="994" spans="1:27" s="50" customFormat="1" ht="12.75" customHeight="1" x14ac:dyDescent="0.2">
      <c r="A994" s="83">
        <v>1057</v>
      </c>
      <c r="B994" s="963">
        <v>981</v>
      </c>
      <c r="C994" s="882">
        <v>7</v>
      </c>
      <c r="D994" s="882" t="s">
        <v>25</v>
      </c>
      <c r="E994" s="882">
        <v>3419</v>
      </c>
      <c r="F994" s="882">
        <v>5222</v>
      </c>
      <c r="G994" s="882" t="s">
        <v>25</v>
      </c>
      <c r="H994" s="882">
        <v>1057</v>
      </c>
      <c r="I994" s="898" t="s">
        <v>717</v>
      </c>
      <c r="J994" s="898">
        <v>203</v>
      </c>
      <c r="K994" s="975">
        <v>41604164</v>
      </c>
      <c r="L994" s="936" t="s">
        <v>2366</v>
      </c>
      <c r="M994" s="898" t="s">
        <v>28</v>
      </c>
      <c r="N994" s="922" t="s">
        <v>2367</v>
      </c>
      <c r="O994" s="883" t="s">
        <v>201</v>
      </c>
      <c r="P994" s="917">
        <v>44926</v>
      </c>
      <c r="Q994" s="917">
        <v>44957</v>
      </c>
      <c r="R994" s="521">
        <v>150000</v>
      </c>
      <c r="S994" s="659">
        <v>150000</v>
      </c>
      <c r="T994" s="918"/>
      <c r="U994" s="918"/>
      <c r="V994" s="918"/>
      <c r="W994" s="981"/>
      <c r="X994" s="49"/>
      <c r="Y994" s="49"/>
      <c r="Z994" s="49"/>
      <c r="AA994" s="49"/>
    </row>
    <row r="995" spans="1:27" s="50" customFormat="1" ht="12.75" customHeight="1" x14ac:dyDescent="0.2">
      <c r="A995" s="83">
        <v>1057</v>
      </c>
      <c r="B995" s="963">
        <v>982</v>
      </c>
      <c r="C995" s="882">
        <v>7</v>
      </c>
      <c r="D995" s="883" t="s">
        <v>25</v>
      </c>
      <c r="E995" s="882">
        <v>3419</v>
      </c>
      <c r="F995" s="882">
        <v>5222</v>
      </c>
      <c r="G995" s="883" t="s">
        <v>25</v>
      </c>
      <c r="H995" s="882">
        <v>1057</v>
      </c>
      <c r="I995" s="898" t="s">
        <v>717</v>
      </c>
      <c r="J995" s="898">
        <v>203</v>
      </c>
      <c r="K995" s="975">
        <v>26664208</v>
      </c>
      <c r="L995" s="936" t="s">
        <v>2368</v>
      </c>
      <c r="M995" s="898" t="s">
        <v>28</v>
      </c>
      <c r="N995" s="922" t="s">
        <v>2369</v>
      </c>
      <c r="O995" s="883" t="s">
        <v>201</v>
      </c>
      <c r="P995" s="917">
        <v>44926</v>
      </c>
      <c r="Q995" s="917">
        <v>44957</v>
      </c>
      <c r="R995" s="521">
        <v>150000</v>
      </c>
      <c r="S995" s="659">
        <v>150000</v>
      </c>
      <c r="T995" s="918"/>
      <c r="U995" s="918"/>
      <c r="V995" s="918"/>
      <c r="W995" s="981"/>
      <c r="X995" s="49"/>
      <c r="Y995" s="49"/>
      <c r="Z995" s="49"/>
      <c r="AA995" s="49"/>
    </row>
    <row r="996" spans="1:27" s="50" customFormat="1" ht="12.75" customHeight="1" x14ac:dyDescent="0.2">
      <c r="A996" s="83">
        <v>1057</v>
      </c>
      <c r="B996" s="963">
        <v>983</v>
      </c>
      <c r="C996" s="882">
        <v>7</v>
      </c>
      <c r="D996" s="883" t="s">
        <v>25</v>
      </c>
      <c r="E996" s="882">
        <v>3419</v>
      </c>
      <c r="F996" s="882">
        <v>5222</v>
      </c>
      <c r="G996" s="883" t="s">
        <v>25</v>
      </c>
      <c r="H996" s="882">
        <v>1057</v>
      </c>
      <c r="I996" s="898" t="s">
        <v>717</v>
      </c>
      <c r="J996" s="898">
        <v>203</v>
      </c>
      <c r="K996" s="975">
        <v>27045978</v>
      </c>
      <c r="L996" s="936" t="s">
        <v>2370</v>
      </c>
      <c r="M996" s="898" t="s">
        <v>28</v>
      </c>
      <c r="N996" s="922" t="s">
        <v>2371</v>
      </c>
      <c r="O996" s="883" t="s">
        <v>201</v>
      </c>
      <c r="P996" s="917">
        <v>44926</v>
      </c>
      <c r="Q996" s="917">
        <v>44957</v>
      </c>
      <c r="R996" s="521">
        <v>100000</v>
      </c>
      <c r="S996" s="659">
        <v>100000</v>
      </c>
      <c r="T996" s="918"/>
      <c r="U996" s="918"/>
      <c r="V996" s="918"/>
      <c r="W996" s="981"/>
      <c r="X996" s="49"/>
      <c r="Y996" s="49"/>
      <c r="Z996" s="49"/>
      <c r="AA996" s="49"/>
    </row>
    <row r="997" spans="1:27" s="50" customFormat="1" ht="12.75" customHeight="1" x14ac:dyDescent="0.2">
      <c r="A997" s="83">
        <v>1057</v>
      </c>
      <c r="B997" s="963">
        <v>984</v>
      </c>
      <c r="C997" s="882">
        <v>7</v>
      </c>
      <c r="D997" s="882" t="s">
        <v>25</v>
      </c>
      <c r="E997" s="882">
        <v>3419</v>
      </c>
      <c r="F997" s="882">
        <v>5222</v>
      </c>
      <c r="G997" s="882" t="s">
        <v>25</v>
      </c>
      <c r="H997" s="882">
        <v>1057</v>
      </c>
      <c r="I997" s="898" t="s">
        <v>717</v>
      </c>
      <c r="J997" s="898">
        <v>203</v>
      </c>
      <c r="K997" s="975">
        <v>70435430</v>
      </c>
      <c r="L997" s="936" t="s">
        <v>2372</v>
      </c>
      <c r="M997" s="898" t="s">
        <v>28</v>
      </c>
      <c r="N997" s="922" t="s">
        <v>2373</v>
      </c>
      <c r="O997" s="883" t="s">
        <v>201</v>
      </c>
      <c r="P997" s="917">
        <v>44926</v>
      </c>
      <c r="Q997" s="917">
        <v>44957</v>
      </c>
      <c r="R997" s="521">
        <v>100000</v>
      </c>
      <c r="S997" s="659">
        <v>100000</v>
      </c>
      <c r="T997" s="918"/>
      <c r="U997" s="918"/>
      <c r="V997" s="918"/>
      <c r="W997" s="981"/>
      <c r="X997" s="49"/>
      <c r="Y997" s="49"/>
      <c r="Z997" s="49"/>
      <c r="AA997" s="49"/>
    </row>
    <row r="998" spans="1:27" s="50" customFormat="1" ht="12.75" customHeight="1" x14ac:dyDescent="0.2">
      <c r="A998" s="83">
        <v>1057</v>
      </c>
      <c r="B998" s="963">
        <v>985</v>
      </c>
      <c r="C998" s="882">
        <v>7</v>
      </c>
      <c r="D998" s="882" t="s">
        <v>25</v>
      </c>
      <c r="E998" s="882">
        <v>3419</v>
      </c>
      <c r="F998" s="882">
        <v>5222</v>
      </c>
      <c r="G998" s="882" t="s">
        <v>25</v>
      </c>
      <c r="H998" s="882">
        <v>1057</v>
      </c>
      <c r="I998" s="898" t="s">
        <v>832</v>
      </c>
      <c r="J998" s="898">
        <v>203</v>
      </c>
      <c r="K998" s="975">
        <v>44990227</v>
      </c>
      <c r="L998" s="936" t="s">
        <v>2118</v>
      </c>
      <c r="M998" s="898" t="s">
        <v>28</v>
      </c>
      <c r="N998" s="922" t="s">
        <v>2374</v>
      </c>
      <c r="O998" s="883" t="s">
        <v>201</v>
      </c>
      <c r="P998" s="917">
        <v>44926</v>
      </c>
      <c r="Q998" s="917">
        <v>44957</v>
      </c>
      <c r="R998" s="521">
        <v>150000</v>
      </c>
      <c r="S998" s="659">
        <v>150000</v>
      </c>
      <c r="T998" s="918"/>
      <c r="U998" s="918"/>
      <c r="V998" s="918"/>
      <c r="W998" s="981"/>
      <c r="X998" s="49"/>
      <c r="Y998" s="49"/>
      <c r="Z998" s="49"/>
      <c r="AA998" s="49"/>
    </row>
    <row r="999" spans="1:27" s="50" customFormat="1" ht="12.75" customHeight="1" x14ac:dyDescent="0.2">
      <c r="A999" s="83">
        <v>1057</v>
      </c>
      <c r="B999" s="963">
        <v>986</v>
      </c>
      <c r="C999" s="882">
        <v>7</v>
      </c>
      <c r="D999" s="882" t="s">
        <v>25</v>
      </c>
      <c r="E999" s="882">
        <v>3419</v>
      </c>
      <c r="F999" s="882">
        <v>5222</v>
      </c>
      <c r="G999" s="882" t="s">
        <v>25</v>
      </c>
      <c r="H999" s="882">
        <v>1057</v>
      </c>
      <c r="I999" s="898" t="s">
        <v>717</v>
      </c>
      <c r="J999" s="898">
        <v>203</v>
      </c>
      <c r="K999" s="975">
        <v>27057666</v>
      </c>
      <c r="L999" s="936" t="s">
        <v>2375</v>
      </c>
      <c r="M999" s="898" t="s">
        <v>28</v>
      </c>
      <c r="N999" s="922" t="s">
        <v>2376</v>
      </c>
      <c r="O999" s="883" t="s">
        <v>201</v>
      </c>
      <c r="P999" s="917">
        <v>44926</v>
      </c>
      <c r="Q999" s="917">
        <v>44957</v>
      </c>
      <c r="R999" s="521">
        <v>120000</v>
      </c>
      <c r="S999" s="659">
        <v>120000</v>
      </c>
      <c r="T999" s="918"/>
      <c r="U999" s="918"/>
      <c r="V999" s="918"/>
      <c r="W999" s="981"/>
      <c r="X999" s="49"/>
      <c r="Y999" s="49"/>
      <c r="Z999" s="49"/>
      <c r="AA999" s="49"/>
    </row>
    <row r="1000" spans="1:27" s="50" customFormat="1" ht="12.75" customHeight="1" x14ac:dyDescent="0.2">
      <c r="A1000" s="83">
        <v>1057</v>
      </c>
      <c r="B1000" s="963">
        <v>987</v>
      </c>
      <c r="C1000" s="882">
        <v>7</v>
      </c>
      <c r="D1000" s="883" t="s">
        <v>25</v>
      </c>
      <c r="E1000" s="882">
        <v>3419</v>
      </c>
      <c r="F1000" s="882">
        <v>5222</v>
      </c>
      <c r="G1000" s="883" t="s">
        <v>25</v>
      </c>
      <c r="H1000" s="882">
        <v>1057</v>
      </c>
      <c r="I1000" s="898" t="s">
        <v>717</v>
      </c>
      <c r="J1000" s="898">
        <v>314</v>
      </c>
      <c r="K1000" s="975">
        <v>26553171</v>
      </c>
      <c r="L1000" s="936" t="s">
        <v>2377</v>
      </c>
      <c r="M1000" s="898" t="s">
        <v>932</v>
      </c>
      <c r="N1000" s="922" t="s">
        <v>2378</v>
      </c>
      <c r="O1000" s="883" t="s">
        <v>201</v>
      </c>
      <c r="P1000" s="917">
        <v>44926</v>
      </c>
      <c r="Q1000" s="917">
        <v>44957</v>
      </c>
      <c r="R1000" s="521">
        <v>140000</v>
      </c>
      <c r="S1000" s="659">
        <v>140000</v>
      </c>
      <c r="T1000" s="918"/>
      <c r="U1000" s="918"/>
      <c r="V1000" s="918"/>
      <c r="W1000" s="981"/>
      <c r="X1000" s="49"/>
      <c r="Y1000" s="49"/>
      <c r="Z1000" s="49"/>
      <c r="AA1000" s="49"/>
    </row>
    <row r="1001" spans="1:27" s="50" customFormat="1" ht="12.75" customHeight="1" x14ac:dyDescent="0.2">
      <c r="A1001" s="83">
        <v>1057</v>
      </c>
      <c r="B1001" s="963">
        <v>988</v>
      </c>
      <c r="C1001" s="882">
        <v>7</v>
      </c>
      <c r="D1001" s="883" t="s">
        <v>25</v>
      </c>
      <c r="E1001" s="882">
        <v>3419</v>
      </c>
      <c r="F1001" s="882">
        <v>5222</v>
      </c>
      <c r="G1001" s="883" t="s">
        <v>25</v>
      </c>
      <c r="H1001" s="882">
        <v>1057</v>
      </c>
      <c r="I1001" s="898" t="s">
        <v>717</v>
      </c>
      <c r="J1001" s="898">
        <v>203</v>
      </c>
      <c r="K1001" s="975" t="s">
        <v>2379</v>
      </c>
      <c r="L1001" s="936" t="s">
        <v>2380</v>
      </c>
      <c r="M1001" s="898" t="s">
        <v>28</v>
      </c>
      <c r="N1001" s="922" t="s">
        <v>2381</v>
      </c>
      <c r="O1001" s="883" t="s">
        <v>201</v>
      </c>
      <c r="P1001" s="917">
        <v>44926</v>
      </c>
      <c r="Q1001" s="917">
        <v>44957</v>
      </c>
      <c r="R1001" s="521">
        <v>150000</v>
      </c>
      <c r="S1001" s="659">
        <v>150000</v>
      </c>
      <c r="T1001" s="918"/>
      <c r="U1001" s="918"/>
      <c r="V1001" s="918"/>
      <c r="W1001" s="981"/>
      <c r="X1001" s="49"/>
      <c r="Y1001" s="49"/>
      <c r="Z1001" s="49"/>
      <c r="AA1001" s="49"/>
    </row>
    <row r="1002" spans="1:27" s="50" customFormat="1" ht="12.75" customHeight="1" x14ac:dyDescent="0.2">
      <c r="A1002" s="83">
        <v>1057</v>
      </c>
      <c r="B1002" s="963">
        <v>989</v>
      </c>
      <c r="C1002" s="882">
        <v>7</v>
      </c>
      <c r="D1002" s="882" t="s">
        <v>25</v>
      </c>
      <c r="E1002" s="882">
        <v>3419</v>
      </c>
      <c r="F1002" s="882">
        <v>5222</v>
      </c>
      <c r="G1002" s="882" t="s">
        <v>25</v>
      </c>
      <c r="H1002" s="882">
        <v>1057</v>
      </c>
      <c r="I1002" s="898" t="s">
        <v>717</v>
      </c>
      <c r="J1002" s="898">
        <v>518</v>
      </c>
      <c r="K1002" s="975">
        <v>48846805</v>
      </c>
      <c r="L1002" s="924" t="s">
        <v>2382</v>
      </c>
      <c r="M1002" s="898" t="s">
        <v>1152</v>
      </c>
      <c r="N1002" s="922" t="s">
        <v>2383</v>
      </c>
      <c r="O1002" s="883" t="s">
        <v>201</v>
      </c>
      <c r="P1002" s="917">
        <v>44926</v>
      </c>
      <c r="Q1002" s="917">
        <v>44957</v>
      </c>
      <c r="R1002" s="521">
        <v>80000</v>
      </c>
      <c r="S1002" s="659">
        <v>80000</v>
      </c>
      <c r="T1002" s="918"/>
      <c r="U1002" s="918"/>
      <c r="V1002" s="918"/>
      <c r="W1002" s="981"/>
      <c r="X1002" s="49"/>
      <c r="Y1002" s="49"/>
      <c r="Z1002" s="49"/>
      <c r="AA1002" s="49"/>
    </row>
    <row r="1003" spans="1:27" s="50" customFormat="1" ht="12.75" customHeight="1" x14ac:dyDescent="0.2">
      <c r="A1003" s="83">
        <v>1057</v>
      </c>
      <c r="B1003" s="963">
        <v>990</v>
      </c>
      <c r="C1003" s="882">
        <v>7</v>
      </c>
      <c r="D1003" s="882" t="s">
        <v>25</v>
      </c>
      <c r="E1003" s="882">
        <v>3419</v>
      </c>
      <c r="F1003" s="882">
        <v>5222</v>
      </c>
      <c r="G1003" s="882" t="s">
        <v>25</v>
      </c>
      <c r="H1003" s="882">
        <v>1057</v>
      </c>
      <c r="I1003" s="898" t="s">
        <v>717</v>
      </c>
      <c r="J1003" s="898">
        <v>203</v>
      </c>
      <c r="K1003" s="975">
        <v>44995741</v>
      </c>
      <c r="L1003" s="924" t="s">
        <v>2384</v>
      </c>
      <c r="M1003" s="898" t="s">
        <v>28</v>
      </c>
      <c r="N1003" s="922" t="s">
        <v>2385</v>
      </c>
      <c r="O1003" s="883" t="s">
        <v>201</v>
      </c>
      <c r="P1003" s="917">
        <v>44926</v>
      </c>
      <c r="Q1003" s="917">
        <v>44957</v>
      </c>
      <c r="R1003" s="521">
        <v>50000</v>
      </c>
      <c r="S1003" s="659">
        <v>50000</v>
      </c>
      <c r="T1003" s="918"/>
      <c r="U1003" s="918"/>
      <c r="V1003" s="918"/>
      <c r="W1003" s="981"/>
      <c r="X1003" s="49"/>
      <c r="Y1003" s="49"/>
      <c r="Z1003" s="49"/>
      <c r="AA1003" s="49"/>
    </row>
    <row r="1004" spans="1:27" s="50" customFormat="1" ht="12.75" customHeight="1" x14ac:dyDescent="0.2">
      <c r="A1004" s="83">
        <v>1057</v>
      </c>
      <c r="B1004" s="963">
        <v>991</v>
      </c>
      <c r="C1004" s="882">
        <v>7</v>
      </c>
      <c r="D1004" s="882" t="s">
        <v>25</v>
      </c>
      <c r="E1004" s="882">
        <v>3419</v>
      </c>
      <c r="F1004" s="882">
        <v>5222</v>
      </c>
      <c r="G1004" s="882" t="s">
        <v>25</v>
      </c>
      <c r="H1004" s="882">
        <v>1057</v>
      </c>
      <c r="I1004" s="898" t="s">
        <v>717</v>
      </c>
      <c r="J1004" s="898">
        <v>518</v>
      </c>
      <c r="K1004" s="975">
        <v>49939581</v>
      </c>
      <c r="L1004" s="924" t="s">
        <v>2386</v>
      </c>
      <c r="M1004" s="898" t="s">
        <v>89</v>
      </c>
      <c r="N1004" s="922" t="s">
        <v>2387</v>
      </c>
      <c r="O1004" s="883" t="s">
        <v>201</v>
      </c>
      <c r="P1004" s="917">
        <v>44926</v>
      </c>
      <c r="Q1004" s="917">
        <v>44957</v>
      </c>
      <c r="R1004" s="521">
        <v>79000</v>
      </c>
      <c r="S1004" s="659">
        <v>79000</v>
      </c>
      <c r="T1004" s="918"/>
      <c r="U1004" s="918"/>
      <c r="V1004" s="918"/>
      <c r="W1004" s="981"/>
      <c r="X1004" s="49"/>
      <c r="Y1004" s="49"/>
      <c r="Z1004" s="49"/>
      <c r="AA1004" s="49"/>
    </row>
    <row r="1005" spans="1:27" s="50" customFormat="1" ht="12.75" customHeight="1" x14ac:dyDescent="0.2">
      <c r="A1005" s="83">
        <v>1057</v>
      </c>
      <c r="B1005" s="963">
        <v>992</v>
      </c>
      <c r="C1005" s="882">
        <v>7</v>
      </c>
      <c r="D1005" s="883" t="s">
        <v>25</v>
      </c>
      <c r="E1005" s="882">
        <v>3419</v>
      </c>
      <c r="F1005" s="882">
        <v>5222</v>
      </c>
      <c r="G1005" s="883" t="s">
        <v>25</v>
      </c>
      <c r="H1005" s="882">
        <v>1057</v>
      </c>
      <c r="I1005" s="898" t="s">
        <v>832</v>
      </c>
      <c r="J1005" s="898">
        <v>404</v>
      </c>
      <c r="K1005" s="975" t="s">
        <v>2388</v>
      </c>
      <c r="L1005" s="924" t="s">
        <v>2389</v>
      </c>
      <c r="M1005" s="898" t="s">
        <v>74</v>
      </c>
      <c r="N1005" s="922" t="s">
        <v>2390</v>
      </c>
      <c r="O1005" s="883" t="s">
        <v>201</v>
      </c>
      <c r="P1005" s="917">
        <v>44926</v>
      </c>
      <c r="Q1005" s="917">
        <v>44957</v>
      </c>
      <c r="R1005" s="521">
        <v>80000</v>
      </c>
      <c r="S1005" s="659">
        <v>80000</v>
      </c>
      <c r="T1005" s="918"/>
      <c r="U1005" s="918"/>
      <c r="V1005" s="918"/>
      <c r="W1005" s="981"/>
      <c r="X1005" s="49"/>
      <c r="Y1005" s="49"/>
      <c r="Z1005" s="49"/>
      <c r="AA1005" s="49"/>
    </row>
    <row r="1006" spans="1:27" s="50" customFormat="1" ht="12.75" customHeight="1" x14ac:dyDescent="0.2">
      <c r="A1006" s="83">
        <v>1057</v>
      </c>
      <c r="B1006" s="963">
        <v>993</v>
      </c>
      <c r="C1006" s="882">
        <v>7</v>
      </c>
      <c r="D1006" s="883" t="s">
        <v>25</v>
      </c>
      <c r="E1006" s="882">
        <v>3419</v>
      </c>
      <c r="F1006" s="882">
        <v>5222</v>
      </c>
      <c r="G1006" s="883" t="s">
        <v>25</v>
      </c>
      <c r="H1006" s="882">
        <v>1057</v>
      </c>
      <c r="I1006" s="898" t="s">
        <v>832</v>
      </c>
      <c r="J1006" s="898">
        <v>404</v>
      </c>
      <c r="K1006" s="975" t="s">
        <v>2391</v>
      </c>
      <c r="L1006" s="924" t="s">
        <v>2392</v>
      </c>
      <c r="M1006" s="898" t="s">
        <v>74</v>
      </c>
      <c r="N1006" s="922" t="s">
        <v>2393</v>
      </c>
      <c r="O1006" s="883" t="s">
        <v>201</v>
      </c>
      <c r="P1006" s="917">
        <v>44926</v>
      </c>
      <c r="Q1006" s="917">
        <v>44957</v>
      </c>
      <c r="R1006" s="521">
        <v>80000</v>
      </c>
      <c r="S1006" s="659">
        <v>80000</v>
      </c>
      <c r="T1006" s="918"/>
      <c r="U1006" s="918"/>
      <c r="V1006" s="918"/>
      <c r="W1006" s="981"/>
      <c r="X1006" s="49"/>
      <c r="Y1006" s="49"/>
      <c r="Z1006" s="49"/>
      <c r="AA1006" s="49"/>
    </row>
    <row r="1007" spans="1:27" s="50" customFormat="1" ht="12.75" customHeight="1" x14ac:dyDescent="0.2">
      <c r="A1007" s="83">
        <v>1057</v>
      </c>
      <c r="B1007" s="963">
        <v>994</v>
      </c>
      <c r="C1007" s="882">
        <v>7</v>
      </c>
      <c r="D1007" s="882" t="s">
        <v>25</v>
      </c>
      <c r="E1007" s="882">
        <v>3419</v>
      </c>
      <c r="F1007" s="882">
        <v>5222</v>
      </c>
      <c r="G1007" s="882" t="s">
        <v>25</v>
      </c>
      <c r="H1007" s="882">
        <v>1057</v>
      </c>
      <c r="I1007" s="898" t="s">
        <v>717</v>
      </c>
      <c r="J1007" s="898">
        <v>518</v>
      </c>
      <c r="K1007" s="975">
        <v>61392863</v>
      </c>
      <c r="L1007" s="924" t="s">
        <v>2394</v>
      </c>
      <c r="M1007" s="898" t="s">
        <v>89</v>
      </c>
      <c r="N1007" s="922" t="s">
        <v>2395</v>
      </c>
      <c r="O1007" s="883" t="s">
        <v>201</v>
      </c>
      <c r="P1007" s="917">
        <v>44926</v>
      </c>
      <c r="Q1007" s="917">
        <v>44957</v>
      </c>
      <c r="R1007" s="521">
        <v>80000</v>
      </c>
      <c r="S1007" s="659">
        <v>80000</v>
      </c>
      <c r="T1007" s="918"/>
      <c r="U1007" s="918"/>
      <c r="V1007" s="918"/>
      <c r="W1007" s="981"/>
      <c r="X1007" s="49"/>
      <c r="Y1007" s="49"/>
      <c r="Z1007" s="49"/>
      <c r="AA1007" s="49"/>
    </row>
    <row r="1008" spans="1:27" s="50" customFormat="1" ht="12.75" customHeight="1" x14ac:dyDescent="0.2">
      <c r="A1008" s="83">
        <v>1057</v>
      </c>
      <c r="B1008" s="963">
        <v>995</v>
      </c>
      <c r="C1008" s="882">
        <v>7</v>
      </c>
      <c r="D1008" s="882" t="s">
        <v>25</v>
      </c>
      <c r="E1008" s="882">
        <v>3419</v>
      </c>
      <c r="F1008" s="882">
        <v>5222</v>
      </c>
      <c r="G1008" s="882" t="s">
        <v>25</v>
      </c>
      <c r="H1008" s="882">
        <v>1057</v>
      </c>
      <c r="I1008" s="898" t="s">
        <v>717</v>
      </c>
      <c r="J1008" s="898">
        <v>308</v>
      </c>
      <c r="K1008" s="975">
        <v>48480291</v>
      </c>
      <c r="L1008" s="924" t="s">
        <v>2396</v>
      </c>
      <c r="M1008" s="898" t="s">
        <v>951</v>
      </c>
      <c r="N1008" s="922" t="s">
        <v>2397</v>
      </c>
      <c r="O1008" s="883" t="s">
        <v>201</v>
      </c>
      <c r="P1008" s="917">
        <v>44926</v>
      </c>
      <c r="Q1008" s="917">
        <v>44957</v>
      </c>
      <c r="R1008" s="521">
        <v>80000</v>
      </c>
      <c r="S1008" s="659">
        <v>80000</v>
      </c>
      <c r="T1008" s="918"/>
      <c r="U1008" s="918"/>
      <c r="V1008" s="918"/>
      <c r="W1008" s="981"/>
      <c r="X1008" s="49"/>
      <c r="Y1008" s="49"/>
      <c r="Z1008" s="49"/>
      <c r="AA1008" s="49"/>
    </row>
    <row r="1009" spans="1:27" s="50" customFormat="1" ht="12.75" customHeight="1" x14ac:dyDescent="0.2">
      <c r="A1009" s="83">
        <v>1057</v>
      </c>
      <c r="B1009" s="963">
        <v>996</v>
      </c>
      <c r="C1009" s="882">
        <v>7</v>
      </c>
      <c r="D1009" s="882" t="s">
        <v>25</v>
      </c>
      <c r="E1009" s="882">
        <v>3419</v>
      </c>
      <c r="F1009" s="882">
        <v>5222</v>
      </c>
      <c r="G1009" s="882" t="s">
        <v>25</v>
      </c>
      <c r="H1009" s="882">
        <v>1057</v>
      </c>
      <c r="I1009" s="898" t="s">
        <v>717</v>
      </c>
      <c r="J1009" s="898">
        <v>316</v>
      </c>
      <c r="K1009" s="975">
        <v>44946414</v>
      </c>
      <c r="L1009" s="924" t="s">
        <v>2398</v>
      </c>
      <c r="M1009" s="898" t="s">
        <v>842</v>
      </c>
      <c r="N1009" s="922" t="s">
        <v>2399</v>
      </c>
      <c r="O1009" s="883" t="s">
        <v>201</v>
      </c>
      <c r="P1009" s="917">
        <v>44926</v>
      </c>
      <c r="Q1009" s="917">
        <v>44957</v>
      </c>
      <c r="R1009" s="521">
        <v>56000</v>
      </c>
      <c r="S1009" s="659">
        <v>56000</v>
      </c>
      <c r="T1009" s="918"/>
      <c r="U1009" s="918"/>
      <c r="V1009" s="918"/>
      <c r="W1009" s="981"/>
      <c r="X1009" s="49"/>
      <c r="Y1009" s="49"/>
      <c r="Z1009" s="49"/>
      <c r="AA1009" s="49"/>
    </row>
    <row r="1010" spans="1:27" s="50" customFormat="1" ht="12.75" customHeight="1" x14ac:dyDescent="0.2">
      <c r="A1010" s="83">
        <v>1057</v>
      </c>
      <c r="B1010" s="963">
        <v>997</v>
      </c>
      <c r="C1010" s="882">
        <v>7</v>
      </c>
      <c r="D1010" s="883" t="s">
        <v>25</v>
      </c>
      <c r="E1010" s="882">
        <v>3419</v>
      </c>
      <c r="F1010" s="882">
        <v>5222</v>
      </c>
      <c r="G1010" s="883" t="s">
        <v>25</v>
      </c>
      <c r="H1010" s="882">
        <v>1057</v>
      </c>
      <c r="I1010" s="898" t="s">
        <v>717</v>
      </c>
      <c r="J1010" s="898">
        <v>314</v>
      </c>
      <c r="K1010" s="975">
        <v>43389431</v>
      </c>
      <c r="L1010" s="924" t="s">
        <v>2400</v>
      </c>
      <c r="M1010" s="898" t="s">
        <v>932</v>
      </c>
      <c r="N1010" s="922" t="s">
        <v>2401</v>
      </c>
      <c r="O1010" s="883" t="s">
        <v>201</v>
      </c>
      <c r="P1010" s="917">
        <v>44926</v>
      </c>
      <c r="Q1010" s="917">
        <v>44957</v>
      </c>
      <c r="R1010" s="521">
        <v>80000</v>
      </c>
      <c r="S1010" s="659">
        <v>80000</v>
      </c>
      <c r="T1010" s="918"/>
      <c r="U1010" s="918"/>
      <c r="V1010" s="918"/>
      <c r="W1010" s="981"/>
      <c r="X1010" s="49"/>
      <c r="Y1010" s="49"/>
      <c r="Z1010" s="49"/>
      <c r="AA1010" s="49"/>
    </row>
    <row r="1011" spans="1:27" s="50" customFormat="1" ht="12.75" customHeight="1" x14ac:dyDescent="0.2">
      <c r="A1011" s="83">
        <v>1057</v>
      </c>
      <c r="B1011" s="963">
        <v>998</v>
      </c>
      <c r="C1011" s="882">
        <v>7</v>
      </c>
      <c r="D1011" s="883" t="s">
        <v>25</v>
      </c>
      <c r="E1011" s="882">
        <v>3419</v>
      </c>
      <c r="F1011" s="882">
        <v>5222</v>
      </c>
      <c r="G1011" s="883" t="s">
        <v>25</v>
      </c>
      <c r="H1011" s="882">
        <v>1057</v>
      </c>
      <c r="I1011" s="898" t="s">
        <v>717</v>
      </c>
      <c r="J1011" s="898">
        <v>203</v>
      </c>
      <c r="K1011" s="975" t="s">
        <v>2162</v>
      </c>
      <c r="L1011" s="924" t="s">
        <v>2163</v>
      </c>
      <c r="M1011" s="898" t="s">
        <v>28</v>
      </c>
      <c r="N1011" s="922" t="s">
        <v>2402</v>
      </c>
      <c r="O1011" s="883" t="s">
        <v>201</v>
      </c>
      <c r="P1011" s="917">
        <v>44926</v>
      </c>
      <c r="Q1011" s="917">
        <v>44957</v>
      </c>
      <c r="R1011" s="521">
        <v>80000</v>
      </c>
      <c r="S1011" s="659">
        <v>80000</v>
      </c>
      <c r="T1011" s="918"/>
      <c r="U1011" s="918"/>
      <c r="V1011" s="918"/>
      <c r="W1011" s="981"/>
      <c r="X1011" s="49"/>
      <c r="Y1011" s="49"/>
      <c r="Z1011" s="49"/>
      <c r="AA1011" s="49"/>
    </row>
    <row r="1012" spans="1:27" s="50" customFormat="1" ht="12.75" customHeight="1" x14ac:dyDescent="0.2">
      <c r="A1012" s="83">
        <v>1057</v>
      </c>
      <c r="B1012" s="963">
        <v>999</v>
      </c>
      <c r="C1012" s="882">
        <v>7</v>
      </c>
      <c r="D1012" s="882" t="s">
        <v>25</v>
      </c>
      <c r="E1012" s="882">
        <v>3419</v>
      </c>
      <c r="F1012" s="882">
        <v>5222</v>
      </c>
      <c r="G1012" s="882" t="s">
        <v>25</v>
      </c>
      <c r="H1012" s="882">
        <v>1057</v>
      </c>
      <c r="I1012" s="898" t="s">
        <v>717</v>
      </c>
      <c r="J1012" s="898">
        <v>309</v>
      </c>
      <c r="K1012" s="975">
        <v>49458337</v>
      </c>
      <c r="L1012" s="924" t="s">
        <v>2403</v>
      </c>
      <c r="M1012" s="898" t="s">
        <v>43</v>
      </c>
      <c r="N1012" s="922" t="s">
        <v>2404</v>
      </c>
      <c r="O1012" s="883" t="s">
        <v>201</v>
      </c>
      <c r="P1012" s="917">
        <v>44926</v>
      </c>
      <c r="Q1012" s="917">
        <v>44957</v>
      </c>
      <c r="R1012" s="521">
        <v>80000</v>
      </c>
      <c r="S1012" s="659">
        <v>80000</v>
      </c>
      <c r="T1012" s="918"/>
      <c r="U1012" s="918"/>
      <c r="V1012" s="918"/>
      <c r="W1012" s="981"/>
      <c r="X1012" s="49"/>
      <c r="Y1012" s="49"/>
      <c r="Z1012" s="49"/>
      <c r="AA1012" s="49"/>
    </row>
    <row r="1013" spans="1:27" s="50" customFormat="1" ht="12.75" customHeight="1" x14ac:dyDescent="0.2">
      <c r="A1013" s="83">
        <v>1057</v>
      </c>
      <c r="B1013" s="963">
        <v>1000</v>
      </c>
      <c r="C1013" s="882">
        <v>7</v>
      </c>
      <c r="D1013" s="882" t="s">
        <v>25</v>
      </c>
      <c r="E1013" s="882">
        <v>3419</v>
      </c>
      <c r="F1013" s="882">
        <v>5222</v>
      </c>
      <c r="G1013" s="882" t="s">
        <v>25</v>
      </c>
      <c r="H1013" s="882">
        <v>1057</v>
      </c>
      <c r="I1013" s="898" t="s">
        <v>717</v>
      </c>
      <c r="J1013" s="898">
        <v>321</v>
      </c>
      <c r="K1013" s="975">
        <v>49456016</v>
      </c>
      <c r="L1013" s="924" t="s">
        <v>2405</v>
      </c>
      <c r="M1013" s="898" t="s">
        <v>1149</v>
      </c>
      <c r="N1013" s="922" t="s">
        <v>2406</v>
      </c>
      <c r="O1013" s="883" t="s">
        <v>201</v>
      </c>
      <c r="P1013" s="917">
        <v>44926</v>
      </c>
      <c r="Q1013" s="917">
        <v>44957</v>
      </c>
      <c r="R1013" s="521">
        <v>60000</v>
      </c>
      <c r="S1013" s="659">
        <v>60000</v>
      </c>
      <c r="T1013" s="918"/>
      <c r="U1013" s="918"/>
      <c r="V1013" s="918"/>
      <c r="W1013" s="981"/>
      <c r="X1013" s="49"/>
      <c r="Y1013" s="49"/>
      <c r="Z1013" s="49"/>
      <c r="AA1013" s="49"/>
    </row>
    <row r="1014" spans="1:27" s="50" customFormat="1" ht="12.75" customHeight="1" x14ac:dyDescent="0.2">
      <c r="A1014" s="83">
        <v>1057</v>
      </c>
      <c r="B1014" s="963">
        <v>1001</v>
      </c>
      <c r="C1014" s="882">
        <v>7</v>
      </c>
      <c r="D1014" s="882" t="s">
        <v>25</v>
      </c>
      <c r="E1014" s="882">
        <v>3419</v>
      </c>
      <c r="F1014" s="882">
        <v>5222</v>
      </c>
      <c r="G1014" s="882" t="s">
        <v>25</v>
      </c>
      <c r="H1014" s="882">
        <v>1057</v>
      </c>
      <c r="I1014" s="898" t="s">
        <v>717</v>
      </c>
      <c r="J1014" s="898">
        <v>411</v>
      </c>
      <c r="K1014" s="975">
        <v>48455709</v>
      </c>
      <c r="L1014" s="924" t="s">
        <v>2407</v>
      </c>
      <c r="M1014" s="898" t="s">
        <v>2408</v>
      </c>
      <c r="N1014" s="922" t="s">
        <v>2409</v>
      </c>
      <c r="O1014" s="883" t="s">
        <v>201</v>
      </c>
      <c r="P1014" s="917">
        <v>44926</v>
      </c>
      <c r="Q1014" s="917">
        <v>44957</v>
      </c>
      <c r="R1014" s="521">
        <v>55000</v>
      </c>
      <c r="S1014" s="659">
        <v>55000</v>
      </c>
      <c r="T1014" s="918"/>
      <c r="U1014" s="918"/>
      <c r="V1014" s="918"/>
      <c r="W1014" s="981"/>
      <c r="X1014" s="49"/>
      <c r="Y1014" s="49"/>
      <c r="Z1014" s="49"/>
      <c r="AA1014" s="49"/>
    </row>
    <row r="1015" spans="1:27" s="50" customFormat="1" ht="12.75" customHeight="1" x14ac:dyDescent="0.2">
      <c r="A1015" s="83">
        <v>1057</v>
      </c>
      <c r="B1015" s="963">
        <v>1002</v>
      </c>
      <c r="C1015" s="882">
        <v>7</v>
      </c>
      <c r="D1015" s="883" t="s">
        <v>25</v>
      </c>
      <c r="E1015" s="882">
        <v>3419</v>
      </c>
      <c r="F1015" s="882">
        <v>5222</v>
      </c>
      <c r="G1015" s="883" t="s">
        <v>25</v>
      </c>
      <c r="H1015" s="882">
        <v>1057</v>
      </c>
      <c r="I1015" s="898" t="s">
        <v>832</v>
      </c>
      <c r="J1015" s="898">
        <v>404</v>
      </c>
      <c r="K1015" s="975" t="s">
        <v>2410</v>
      </c>
      <c r="L1015" s="924" t="s">
        <v>2411</v>
      </c>
      <c r="M1015" s="898" t="s">
        <v>74</v>
      </c>
      <c r="N1015" s="922" t="s">
        <v>2412</v>
      </c>
      <c r="O1015" s="883" t="s">
        <v>201</v>
      </c>
      <c r="P1015" s="917">
        <v>44926</v>
      </c>
      <c r="Q1015" s="917">
        <v>44957</v>
      </c>
      <c r="R1015" s="521">
        <v>80000</v>
      </c>
      <c r="S1015" s="659">
        <v>80000</v>
      </c>
      <c r="T1015" s="918"/>
      <c r="U1015" s="918"/>
      <c r="V1015" s="918"/>
      <c r="W1015" s="981"/>
      <c r="X1015" s="49"/>
      <c r="Y1015" s="49"/>
      <c r="Z1015" s="49"/>
      <c r="AA1015" s="49"/>
    </row>
    <row r="1016" spans="1:27" s="50" customFormat="1" ht="12.75" customHeight="1" x14ac:dyDescent="0.2">
      <c r="A1016" s="83">
        <v>1057</v>
      </c>
      <c r="B1016" s="963">
        <v>1003</v>
      </c>
      <c r="C1016" s="882">
        <v>7</v>
      </c>
      <c r="D1016" s="883" t="s">
        <v>25</v>
      </c>
      <c r="E1016" s="882">
        <v>3419</v>
      </c>
      <c r="F1016" s="882">
        <v>5222</v>
      </c>
      <c r="G1016" s="883" t="s">
        <v>25</v>
      </c>
      <c r="H1016" s="882">
        <v>1057</v>
      </c>
      <c r="I1016" s="898" t="s">
        <v>717</v>
      </c>
      <c r="J1016" s="898">
        <v>203</v>
      </c>
      <c r="K1016" s="975" t="s">
        <v>2413</v>
      </c>
      <c r="L1016" s="924" t="s">
        <v>2414</v>
      </c>
      <c r="M1016" s="898" t="s">
        <v>28</v>
      </c>
      <c r="N1016" s="922" t="s">
        <v>2415</v>
      </c>
      <c r="O1016" s="883" t="s">
        <v>201</v>
      </c>
      <c r="P1016" s="917">
        <v>44926</v>
      </c>
      <c r="Q1016" s="917">
        <v>44957</v>
      </c>
      <c r="R1016" s="521">
        <v>75000</v>
      </c>
      <c r="S1016" s="659">
        <v>75000</v>
      </c>
      <c r="T1016" s="918"/>
      <c r="U1016" s="918"/>
      <c r="V1016" s="918"/>
      <c r="W1016" s="981"/>
      <c r="X1016" s="49"/>
      <c r="Y1016" s="49"/>
      <c r="Z1016" s="49"/>
      <c r="AA1016" s="49"/>
    </row>
    <row r="1017" spans="1:27" s="50" customFormat="1" ht="12.75" customHeight="1" x14ac:dyDescent="0.2">
      <c r="A1017" s="83">
        <v>1057</v>
      </c>
      <c r="B1017" s="963">
        <v>1004</v>
      </c>
      <c r="C1017" s="882">
        <v>7</v>
      </c>
      <c r="D1017" s="882" t="s">
        <v>25</v>
      </c>
      <c r="E1017" s="882">
        <v>3419</v>
      </c>
      <c r="F1017" s="882">
        <v>5222</v>
      </c>
      <c r="G1017" s="882" t="s">
        <v>25</v>
      </c>
      <c r="H1017" s="882">
        <v>1057</v>
      </c>
      <c r="I1017" s="898" t="s">
        <v>717</v>
      </c>
      <c r="J1017" s="898">
        <v>203</v>
      </c>
      <c r="K1017" s="975">
        <v>60552280</v>
      </c>
      <c r="L1017" s="924" t="s">
        <v>1922</v>
      </c>
      <c r="M1017" s="898" t="s">
        <v>28</v>
      </c>
      <c r="N1017" s="922" t="s">
        <v>2416</v>
      </c>
      <c r="O1017" s="883" t="s">
        <v>201</v>
      </c>
      <c r="P1017" s="917">
        <v>44926</v>
      </c>
      <c r="Q1017" s="917">
        <v>44957</v>
      </c>
      <c r="R1017" s="521">
        <v>75000</v>
      </c>
      <c r="S1017" s="659">
        <v>75000</v>
      </c>
      <c r="T1017" s="918"/>
      <c r="U1017" s="918"/>
      <c r="V1017" s="918"/>
      <c r="W1017" s="981"/>
      <c r="X1017" s="49"/>
      <c r="Y1017" s="49"/>
      <c r="Z1017" s="49"/>
      <c r="AA1017" s="49"/>
    </row>
    <row r="1018" spans="1:27" s="50" customFormat="1" ht="12.75" customHeight="1" x14ac:dyDescent="0.2">
      <c r="A1018" s="83">
        <v>1057</v>
      </c>
      <c r="B1018" s="963">
        <v>1005</v>
      </c>
      <c r="C1018" s="882">
        <v>7</v>
      </c>
      <c r="D1018" s="882" t="s">
        <v>25</v>
      </c>
      <c r="E1018" s="882">
        <v>3419</v>
      </c>
      <c r="F1018" s="882">
        <v>5222</v>
      </c>
      <c r="G1018" s="882" t="s">
        <v>25</v>
      </c>
      <c r="H1018" s="882">
        <v>1057</v>
      </c>
      <c r="I1018" s="898" t="s">
        <v>717</v>
      </c>
      <c r="J1018" s="898">
        <v>203</v>
      </c>
      <c r="K1018" s="975">
        <v>48513555</v>
      </c>
      <c r="L1018" s="924" t="s">
        <v>2063</v>
      </c>
      <c r="M1018" s="898" t="s">
        <v>28</v>
      </c>
      <c r="N1018" s="922" t="s">
        <v>2417</v>
      </c>
      <c r="O1018" s="883" t="s">
        <v>201</v>
      </c>
      <c r="P1018" s="917">
        <v>44926</v>
      </c>
      <c r="Q1018" s="917">
        <v>44957</v>
      </c>
      <c r="R1018" s="521">
        <v>80000</v>
      </c>
      <c r="S1018" s="659">
        <v>80000</v>
      </c>
      <c r="T1018" s="918"/>
      <c r="U1018" s="918"/>
      <c r="V1018" s="918"/>
      <c r="W1018" s="981"/>
      <c r="X1018" s="49"/>
      <c r="Y1018" s="49"/>
      <c r="Z1018" s="49"/>
      <c r="AA1018" s="49"/>
    </row>
    <row r="1019" spans="1:27" s="50" customFormat="1" ht="12.75" customHeight="1" x14ac:dyDescent="0.2">
      <c r="A1019" s="83">
        <v>1057</v>
      </c>
      <c r="B1019" s="963">
        <v>1006</v>
      </c>
      <c r="C1019" s="882">
        <v>7</v>
      </c>
      <c r="D1019" s="882" t="s">
        <v>25</v>
      </c>
      <c r="E1019" s="882">
        <v>3419</v>
      </c>
      <c r="F1019" s="882">
        <v>5222</v>
      </c>
      <c r="G1019" s="882" t="s">
        <v>25</v>
      </c>
      <c r="H1019" s="882">
        <v>1057</v>
      </c>
      <c r="I1019" s="898" t="s">
        <v>717</v>
      </c>
      <c r="J1019" s="898">
        <v>203</v>
      </c>
      <c r="K1019" s="975" t="s">
        <v>2418</v>
      </c>
      <c r="L1019" s="924" t="s">
        <v>2419</v>
      </c>
      <c r="M1019" s="898" t="s">
        <v>28</v>
      </c>
      <c r="N1019" s="922" t="s">
        <v>2420</v>
      </c>
      <c r="O1019" s="883" t="s">
        <v>201</v>
      </c>
      <c r="P1019" s="917">
        <v>44926</v>
      </c>
      <c r="Q1019" s="917">
        <v>44957</v>
      </c>
      <c r="R1019" s="521">
        <v>80000</v>
      </c>
      <c r="S1019" s="659">
        <v>80000</v>
      </c>
      <c r="T1019" s="918"/>
      <c r="U1019" s="918"/>
      <c r="V1019" s="918"/>
      <c r="W1019" s="981"/>
      <c r="X1019" s="49"/>
      <c r="Y1019" s="49"/>
      <c r="Z1019" s="49"/>
      <c r="AA1019" s="49"/>
    </row>
    <row r="1020" spans="1:27" s="50" customFormat="1" ht="12.75" customHeight="1" x14ac:dyDescent="0.2">
      <c r="A1020" s="83">
        <v>1057</v>
      </c>
      <c r="B1020" s="963">
        <v>1007</v>
      </c>
      <c r="C1020" s="882">
        <v>7</v>
      </c>
      <c r="D1020" s="883" t="s">
        <v>25</v>
      </c>
      <c r="E1020" s="882">
        <v>3419</v>
      </c>
      <c r="F1020" s="882">
        <v>5222</v>
      </c>
      <c r="G1020" s="883" t="s">
        <v>25</v>
      </c>
      <c r="H1020" s="882">
        <v>1057</v>
      </c>
      <c r="I1020" s="898" t="s">
        <v>832</v>
      </c>
      <c r="J1020" s="898">
        <v>203</v>
      </c>
      <c r="K1020" s="975">
        <v>65351231</v>
      </c>
      <c r="L1020" s="924" t="s">
        <v>2421</v>
      </c>
      <c r="M1020" s="898" t="s">
        <v>28</v>
      </c>
      <c r="N1020" s="922" t="s">
        <v>2422</v>
      </c>
      <c r="O1020" s="883" t="s">
        <v>201</v>
      </c>
      <c r="P1020" s="917">
        <v>44926</v>
      </c>
      <c r="Q1020" s="917">
        <v>44957</v>
      </c>
      <c r="R1020" s="521">
        <v>80000</v>
      </c>
      <c r="S1020" s="659">
        <v>80000</v>
      </c>
      <c r="T1020" s="918"/>
      <c r="U1020" s="918"/>
      <c r="V1020" s="918"/>
      <c r="W1020" s="981"/>
      <c r="X1020" s="49"/>
      <c r="Y1020" s="49"/>
      <c r="Z1020" s="49"/>
      <c r="AA1020" s="49"/>
    </row>
    <row r="1021" spans="1:27" s="50" customFormat="1" ht="12.75" customHeight="1" x14ac:dyDescent="0.2">
      <c r="A1021" s="83">
        <v>1057</v>
      </c>
      <c r="B1021" s="963">
        <v>1008</v>
      </c>
      <c r="C1021" s="882">
        <v>7</v>
      </c>
      <c r="D1021" s="883" t="s">
        <v>25</v>
      </c>
      <c r="E1021" s="882">
        <v>3419</v>
      </c>
      <c r="F1021" s="882">
        <v>5222</v>
      </c>
      <c r="G1021" s="883" t="s">
        <v>25</v>
      </c>
      <c r="H1021" s="882">
        <v>1057</v>
      </c>
      <c r="I1021" s="898" t="s">
        <v>717</v>
      </c>
      <c r="J1021" s="898">
        <v>101</v>
      </c>
      <c r="K1021" s="975">
        <v>69705798</v>
      </c>
      <c r="L1021" s="924" t="s">
        <v>2423</v>
      </c>
      <c r="M1021" s="898" t="s">
        <v>189</v>
      </c>
      <c r="N1021" s="922" t="s">
        <v>2424</v>
      </c>
      <c r="O1021" s="883" t="s">
        <v>201</v>
      </c>
      <c r="P1021" s="917">
        <v>44926</v>
      </c>
      <c r="Q1021" s="917">
        <v>44957</v>
      </c>
      <c r="R1021" s="521">
        <v>75000</v>
      </c>
      <c r="S1021" s="659">
        <v>75000</v>
      </c>
      <c r="T1021" s="918"/>
      <c r="U1021" s="918"/>
      <c r="V1021" s="918"/>
      <c r="W1021" s="981"/>
      <c r="X1021" s="49"/>
      <c r="Y1021" s="49"/>
      <c r="Z1021" s="49"/>
      <c r="AA1021" s="49"/>
    </row>
    <row r="1022" spans="1:27" s="50" customFormat="1" ht="12.75" customHeight="1" x14ac:dyDescent="0.2">
      <c r="A1022" s="83">
        <v>1057</v>
      </c>
      <c r="B1022" s="963">
        <v>1009</v>
      </c>
      <c r="C1022" s="882">
        <v>7</v>
      </c>
      <c r="D1022" s="882" t="s">
        <v>25</v>
      </c>
      <c r="E1022" s="882">
        <v>3419</v>
      </c>
      <c r="F1022" s="882">
        <v>5222</v>
      </c>
      <c r="G1022" s="882" t="s">
        <v>25</v>
      </c>
      <c r="H1022" s="882">
        <v>1057</v>
      </c>
      <c r="I1022" s="898" t="s">
        <v>717</v>
      </c>
      <c r="J1022" s="898">
        <v>407</v>
      </c>
      <c r="K1022" s="975" t="s">
        <v>2425</v>
      </c>
      <c r="L1022" s="924" t="s">
        <v>2426</v>
      </c>
      <c r="M1022" s="898" t="s">
        <v>2427</v>
      </c>
      <c r="N1022" s="922" t="s">
        <v>2428</v>
      </c>
      <c r="O1022" s="883" t="s">
        <v>201</v>
      </c>
      <c r="P1022" s="917">
        <v>44926</v>
      </c>
      <c r="Q1022" s="917">
        <v>44957</v>
      </c>
      <c r="R1022" s="521">
        <v>80000</v>
      </c>
      <c r="S1022" s="659">
        <v>80000</v>
      </c>
      <c r="T1022" s="918"/>
      <c r="U1022" s="918"/>
      <c r="V1022" s="918"/>
      <c r="W1022" s="981"/>
      <c r="X1022" s="49"/>
      <c r="Y1022" s="49"/>
      <c r="Z1022" s="49"/>
      <c r="AA1022" s="49"/>
    </row>
    <row r="1023" spans="1:27" s="50" customFormat="1" ht="12.75" customHeight="1" x14ac:dyDescent="0.2">
      <c r="A1023" s="83">
        <v>1057</v>
      </c>
      <c r="B1023" s="963">
        <v>1010</v>
      </c>
      <c r="C1023" s="882">
        <v>7</v>
      </c>
      <c r="D1023" s="882" t="s">
        <v>25</v>
      </c>
      <c r="E1023" s="882">
        <v>3419</v>
      </c>
      <c r="F1023" s="882">
        <v>5222</v>
      </c>
      <c r="G1023" s="882" t="s">
        <v>25</v>
      </c>
      <c r="H1023" s="882">
        <v>1057</v>
      </c>
      <c r="I1023" s="898" t="s">
        <v>717</v>
      </c>
      <c r="J1023" s="898">
        <v>101</v>
      </c>
      <c r="K1023" s="975">
        <v>26543958</v>
      </c>
      <c r="L1023" s="924" t="s">
        <v>2429</v>
      </c>
      <c r="M1023" s="898" t="s">
        <v>189</v>
      </c>
      <c r="N1023" s="922" t="s">
        <v>2430</v>
      </c>
      <c r="O1023" s="883" t="s">
        <v>201</v>
      </c>
      <c r="P1023" s="917">
        <v>44926</v>
      </c>
      <c r="Q1023" s="917">
        <v>44957</v>
      </c>
      <c r="R1023" s="521">
        <v>80000</v>
      </c>
      <c r="S1023" s="659">
        <v>80000</v>
      </c>
      <c r="T1023" s="918"/>
      <c r="U1023" s="918"/>
      <c r="V1023" s="918"/>
      <c r="W1023" s="981"/>
      <c r="X1023" s="49"/>
      <c r="Y1023" s="49"/>
      <c r="Z1023" s="49"/>
      <c r="AA1023" s="49"/>
    </row>
    <row r="1024" spans="1:27" s="50" customFormat="1" ht="25.5" x14ac:dyDescent="0.2">
      <c r="A1024" s="83">
        <v>1057</v>
      </c>
      <c r="B1024" s="963">
        <v>1011</v>
      </c>
      <c r="C1024" s="882">
        <v>7</v>
      </c>
      <c r="D1024" s="882" t="s">
        <v>25</v>
      </c>
      <c r="E1024" s="882">
        <v>3419</v>
      </c>
      <c r="F1024" s="882">
        <v>5222</v>
      </c>
      <c r="G1024" s="882" t="s">
        <v>25</v>
      </c>
      <c r="H1024" s="882">
        <v>1057</v>
      </c>
      <c r="I1024" s="898" t="s">
        <v>717</v>
      </c>
      <c r="J1024" s="898">
        <v>203</v>
      </c>
      <c r="K1024" s="975" t="s">
        <v>2431</v>
      </c>
      <c r="L1024" s="924" t="s">
        <v>2432</v>
      </c>
      <c r="M1024" s="898" t="s">
        <v>28</v>
      </c>
      <c r="N1024" s="922" t="s">
        <v>2433</v>
      </c>
      <c r="O1024" s="883" t="s">
        <v>201</v>
      </c>
      <c r="P1024" s="917">
        <v>44926</v>
      </c>
      <c r="Q1024" s="917">
        <v>44957</v>
      </c>
      <c r="R1024" s="521">
        <v>80000</v>
      </c>
      <c r="S1024" s="659">
        <v>80000</v>
      </c>
      <c r="T1024" s="918"/>
      <c r="U1024" s="918"/>
      <c r="V1024" s="918"/>
      <c r="W1024" s="981"/>
      <c r="X1024" s="49"/>
      <c r="Y1024" s="49"/>
      <c r="Z1024" s="49"/>
      <c r="AA1024" s="49"/>
    </row>
    <row r="1025" spans="1:27" s="50" customFormat="1" ht="25.5" x14ac:dyDescent="0.2">
      <c r="A1025" s="83">
        <v>1057</v>
      </c>
      <c r="B1025" s="963">
        <v>1012</v>
      </c>
      <c r="C1025" s="882">
        <v>7</v>
      </c>
      <c r="D1025" s="883" t="s">
        <v>25</v>
      </c>
      <c r="E1025" s="882">
        <v>3419</v>
      </c>
      <c r="F1025" s="882">
        <v>5222</v>
      </c>
      <c r="G1025" s="883" t="s">
        <v>25</v>
      </c>
      <c r="H1025" s="882">
        <v>1057</v>
      </c>
      <c r="I1025" s="898" t="s">
        <v>717</v>
      </c>
      <c r="J1025" s="898">
        <v>203</v>
      </c>
      <c r="K1025" s="975" t="s">
        <v>2434</v>
      </c>
      <c r="L1025" s="924" t="s">
        <v>2435</v>
      </c>
      <c r="M1025" s="898" t="s">
        <v>28</v>
      </c>
      <c r="N1025" s="922" t="s">
        <v>2436</v>
      </c>
      <c r="O1025" s="883" t="s">
        <v>201</v>
      </c>
      <c r="P1025" s="917">
        <v>44926</v>
      </c>
      <c r="Q1025" s="917">
        <v>44957</v>
      </c>
      <c r="R1025" s="521">
        <v>80000</v>
      </c>
      <c r="S1025" s="659">
        <v>80000</v>
      </c>
      <c r="T1025" s="918"/>
      <c r="U1025" s="918"/>
      <c r="V1025" s="918"/>
      <c r="W1025" s="981"/>
      <c r="X1025" s="49"/>
      <c r="Y1025" s="49"/>
      <c r="Z1025" s="49"/>
      <c r="AA1025" s="49"/>
    </row>
    <row r="1026" spans="1:27" s="50" customFormat="1" ht="12.75" x14ac:dyDescent="0.2">
      <c r="A1026" s="83">
        <v>1057</v>
      </c>
      <c r="B1026" s="963">
        <v>1013</v>
      </c>
      <c r="C1026" s="882">
        <v>7</v>
      </c>
      <c r="D1026" s="883" t="s">
        <v>25</v>
      </c>
      <c r="E1026" s="882">
        <v>3419</v>
      </c>
      <c r="F1026" s="882">
        <v>5222</v>
      </c>
      <c r="G1026" s="883" t="s">
        <v>25</v>
      </c>
      <c r="H1026" s="882">
        <v>1057</v>
      </c>
      <c r="I1026" s="898" t="s">
        <v>717</v>
      </c>
      <c r="J1026" s="898">
        <v>316</v>
      </c>
      <c r="K1026" s="975" t="s">
        <v>2437</v>
      </c>
      <c r="L1026" s="924" t="s">
        <v>2438</v>
      </c>
      <c r="M1026" s="898" t="s">
        <v>1019</v>
      </c>
      <c r="N1026" s="922" t="s">
        <v>2439</v>
      </c>
      <c r="O1026" s="883" t="s">
        <v>201</v>
      </c>
      <c r="P1026" s="917">
        <v>44926</v>
      </c>
      <c r="Q1026" s="917">
        <v>44957</v>
      </c>
      <c r="R1026" s="521">
        <v>49000</v>
      </c>
      <c r="S1026" s="659">
        <v>49000</v>
      </c>
      <c r="T1026" s="918"/>
      <c r="U1026" s="918"/>
      <c r="V1026" s="918"/>
      <c r="W1026" s="981"/>
      <c r="X1026" s="49"/>
      <c r="Y1026" s="49"/>
      <c r="Z1026" s="49"/>
      <c r="AA1026" s="49"/>
    </row>
    <row r="1027" spans="1:27" s="50" customFormat="1" ht="12.75" x14ac:dyDescent="0.2">
      <c r="A1027" s="83">
        <v>1057</v>
      </c>
      <c r="B1027" s="963">
        <v>1014</v>
      </c>
      <c r="C1027" s="882">
        <v>7</v>
      </c>
      <c r="D1027" s="882" t="s">
        <v>25</v>
      </c>
      <c r="E1027" s="882">
        <v>3419</v>
      </c>
      <c r="F1027" s="882">
        <v>5222</v>
      </c>
      <c r="G1027" s="882" t="s">
        <v>25</v>
      </c>
      <c r="H1027" s="882">
        <v>1057</v>
      </c>
      <c r="I1027" s="898" t="s">
        <v>717</v>
      </c>
      <c r="J1027" s="898">
        <v>317</v>
      </c>
      <c r="K1027" s="975">
        <v>43380140</v>
      </c>
      <c r="L1027" s="924" t="s">
        <v>2440</v>
      </c>
      <c r="M1027" s="898" t="s">
        <v>665</v>
      </c>
      <c r="N1027" s="922" t="s">
        <v>2441</v>
      </c>
      <c r="O1027" s="883" t="s">
        <v>201</v>
      </c>
      <c r="P1027" s="917">
        <v>44926</v>
      </c>
      <c r="Q1027" s="917">
        <v>44957</v>
      </c>
      <c r="R1027" s="521">
        <v>80000</v>
      </c>
      <c r="S1027" s="659">
        <v>80000</v>
      </c>
      <c r="T1027" s="918"/>
      <c r="U1027" s="918"/>
      <c r="V1027" s="918"/>
      <c r="W1027" s="981"/>
      <c r="X1027" s="49"/>
      <c r="Y1027" s="49"/>
      <c r="Z1027" s="49"/>
      <c r="AA1027" s="49"/>
    </row>
    <row r="1028" spans="1:27" s="50" customFormat="1" ht="25.5" x14ac:dyDescent="0.2">
      <c r="A1028" s="83">
        <v>1057</v>
      </c>
      <c r="B1028" s="963">
        <v>1015</v>
      </c>
      <c r="C1028" s="882">
        <v>7</v>
      </c>
      <c r="D1028" s="882" t="s">
        <v>25</v>
      </c>
      <c r="E1028" s="882">
        <v>3419</v>
      </c>
      <c r="F1028" s="882">
        <v>5222</v>
      </c>
      <c r="G1028" s="882" t="s">
        <v>25</v>
      </c>
      <c r="H1028" s="882">
        <v>1057</v>
      </c>
      <c r="I1028" s="898" t="s">
        <v>717</v>
      </c>
      <c r="J1028" s="898">
        <v>203</v>
      </c>
      <c r="K1028" s="975">
        <v>44990936</v>
      </c>
      <c r="L1028" s="924" t="s">
        <v>2442</v>
      </c>
      <c r="M1028" s="898" t="s">
        <v>28</v>
      </c>
      <c r="N1028" s="922" t="s">
        <v>2443</v>
      </c>
      <c r="O1028" s="883" t="s">
        <v>201</v>
      </c>
      <c r="P1028" s="917">
        <v>44926</v>
      </c>
      <c r="Q1028" s="917">
        <v>44957</v>
      </c>
      <c r="R1028" s="521">
        <v>70000</v>
      </c>
      <c r="S1028" s="659">
        <v>70000</v>
      </c>
      <c r="T1028" s="918"/>
      <c r="U1028" s="918"/>
      <c r="V1028" s="918"/>
      <c r="W1028" s="981"/>
      <c r="X1028" s="49"/>
      <c r="Y1028" s="49"/>
      <c r="Z1028" s="49"/>
      <c r="AA1028" s="49"/>
    </row>
    <row r="1029" spans="1:27" s="50" customFormat="1" ht="25.5" x14ac:dyDescent="0.2">
      <c r="A1029" s="83">
        <v>1057</v>
      </c>
      <c r="B1029" s="963">
        <v>1016</v>
      </c>
      <c r="C1029" s="882">
        <v>7</v>
      </c>
      <c r="D1029" s="882" t="s">
        <v>25</v>
      </c>
      <c r="E1029" s="882">
        <v>3419</v>
      </c>
      <c r="F1029" s="882">
        <v>5222</v>
      </c>
      <c r="G1029" s="882" t="s">
        <v>25</v>
      </c>
      <c r="H1029" s="882">
        <v>1057</v>
      </c>
      <c r="I1029" s="898" t="s">
        <v>717</v>
      </c>
      <c r="J1029" s="898">
        <v>506</v>
      </c>
      <c r="K1029" s="975">
        <v>70850453</v>
      </c>
      <c r="L1029" s="924" t="s">
        <v>2444</v>
      </c>
      <c r="M1029" s="898" t="s">
        <v>163</v>
      </c>
      <c r="N1029" s="922" t="s">
        <v>2445</v>
      </c>
      <c r="O1029" s="883" t="s">
        <v>201</v>
      </c>
      <c r="P1029" s="917">
        <v>44926</v>
      </c>
      <c r="Q1029" s="917">
        <v>44957</v>
      </c>
      <c r="R1029" s="521">
        <v>80000</v>
      </c>
      <c r="S1029" s="659">
        <v>80000</v>
      </c>
      <c r="T1029" s="918"/>
      <c r="U1029" s="918"/>
      <c r="V1029" s="918"/>
      <c r="W1029" s="981"/>
      <c r="X1029" s="49"/>
      <c r="Y1029" s="49"/>
      <c r="Z1029" s="49"/>
      <c r="AA1029" s="49"/>
    </row>
    <row r="1030" spans="1:27" s="50" customFormat="1" ht="13.5" customHeight="1" x14ac:dyDescent="0.2">
      <c r="A1030" s="83">
        <v>1057</v>
      </c>
      <c r="B1030" s="963">
        <v>1017</v>
      </c>
      <c r="C1030" s="882">
        <v>7</v>
      </c>
      <c r="D1030" s="883" t="s">
        <v>25</v>
      </c>
      <c r="E1030" s="882">
        <v>3419</v>
      </c>
      <c r="F1030" s="882">
        <v>5222</v>
      </c>
      <c r="G1030" s="883" t="s">
        <v>25</v>
      </c>
      <c r="H1030" s="882">
        <v>1057</v>
      </c>
      <c r="I1030" s="898" t="s">
        <v>832</v>
      </c>
      <c r="J1030" s="898">
        <v>203</v>
      </c>
      <c r="K1030" s="975" t="s">
        <v>2446</v>
      </c>
      <c r="L1030" s="924" t="s">
        <v>2447</v>
      </c>
      <c r="M1030" s="898" t="s">
        <v>28</v>
      </c>
      <c r="N1030" s="922" t="s">
        <v>2448</v>
      </c>
      <c r="O1030" s="883" t="s">
        <v>201</v>
      </c>
      <c r="P1030" s="917">
        <v>44926</v>
      </c>
      <c r="Q1030" s="917">
        <v>44957</v>
      </c>
      <c r="R1030" s="521">
        <v>80000</v>
      </c>
      <c r="S1030" s="659">
        <v>80000</v>
      </c>
      <c r="T1030" s="918"/>
      <c r="U1030" s="918"/>
      <c r="V1030" s="918"/>
      <c r="W1030" s="981"/>
      <c r="X1030" s="49"/>
      <c r="Y1030" s="49"/>
      <c r="Z1030" s="49"/>
      <c r="AA1030" s="49"/>
    </row>
    <row r="1031" spans="1:27" s="50" customFormat="1" ht="12.75" customHeight="1" x14ac:dyDescent="0.2">
      <c r="A1031" s="83">
        <v>1057</v>
      </c>
      <c r="B1031" s="963">
        <v>1018</v>
      </c>
      <c r="C1031" s="882">
        <v>7</v>
      </c>
      <c r="D1031" s="883" t="s">
        <v>25</v>
      </c>
      <c r="E1031" s="882">
        <v>3419</v>
      </c>
      <c r="F1031" s="882">
        <v>5222</v>
      </c>
      <c r="G1031" s="883" t="s">
        <v>25</v>
      </c>
      <c r="H1031" s="882">
        <v>1057</v>
      </c>
      <c r="I1031" s="898" t="s">
        <v>717</v>
      </c>
      <c r="J1031" s="898">
        <v>619</v>
      </c>
      <c r="K1031" s="975" t="s">
        <v>2449</v>
      </c>
      <c r="L1031" s="924" t="s">
        <v>2450</v>
      </c>
      <c r="M1031" s="898" t="s">
        <v>1128</v>
      </c>
      <c r="N1031" s="922" t="s">
        <v>2451</v>
      </c>
      <c r="O1031" s="883" t="s">
        <v>201</v>
      </c>
      <c r="P1031" s="917">
        <v>44926</v>
      </c>
      <c r="Q1031" s="917">
        <v>44957</v>
      </c>
      <c r="R1031" s="521">
        <v>80000</v>
      </c>
      <c r="S1031" s="659">
        <v>80000</v>
      </c>
      <c r="T1031" s="918"/>
      <c r="U1031" s="918"/>
      <c r="V1031" s="918"/>
      <c r="W1031" s="981"/>
      <c r="X1031" s="49"/>
      <c r="Y1031" s="49"/>
      <c r="Z1031" s="49"/>
      <c r="AA1031" s="49"/>
    </row>
    <row r="1032" spans="1:27" s="50" customFormat="1" ht="12.75" customHeight="1" x14ac:dyDescent="0.2">
      <c r="A1032" s="83">
        <v>1057</v>
      </c>
      <c r="B1032" s="963">
        <v>1019</v>
      </c>
      <c r="C1032" s="882">
        <v>7</v>
      </c>
      <c r="D1032" s="882" t="s">
        <v>25</v>
      </c>
      <c r="E1032" s="882">
        <v>3419</v>
      </c>
      <c r="F1032" s="882">
        <v>5222</v>
      </c>
      <c r="G1032" s="882" t="s">
        <v>25</v>
      </c>
      <c r="H1032" s="882">
        <v>1057</v>
      </c>
      <c r="I1032" s="898" t="s">
        <v>717</v>
      </c>
      <c r="J1032" s="898">
        <v>404</v>
      </c>
      <c r="K1032" s="975">
        <v>46214879</v>
      </c>
      <c r="L1032" s="924" t="s">
        <v>2452</v>
      </c>
      <c r="M1032" s="898" t="s">
        <v>64</v>
      </c>
      <c r="N1032" s="922" t="s">
        <v>2453</v>
      </c>
      <c r="O1032" s="883" t="s">
        <v>201</v>
      </c>
      <c r="P1032" s="917">
        <v>44926</v>
      </c>
      <c r="Q1032" s="917">
        <v>44957</v>
      </c>
      <c r="R1032" s="521">
        <v>80000</v>
      </c>
      <c r="S1032" s="659">
        <v>80000</v>
      </c>
      <c r="T1032" s="918"/>
      <c r="U1032" s="918"/>
      <c r="V1032" s="918"/>
      <c r="W1032" s="981"/>
      <c r="X1032" s="49"/>
      <c r="Y1032" s="49"/>
      <c r="Z1032" s="49"/>
      <c r="AA1032" s="49"/>
    </row>
    <row r="1033" spans="1:27" s="50" customFormat="1" ht="12.75" customHeight="1" x14ac:dyDescent="0.2">
      <c r="A1033" s="83">
        <v>1057</v>
      </c>
      <c r="B1033" s="963">
        <v>1020</v>
      </c>
      <c r="C1033" s="882">
        <v>7</v>
      </c>
      <c r="D1033" s="882" t="s">
        <v>25</v>
      </c>
      <c r="E1033" s="882">
        <v>3419</v>
      </c>
      <c r="F1033" s="882">
        <v>5222</v>
      </c>
      <c r="G1033" s="882" t="s">
        <v>25</v>
      </c>
      <c r="H1033" s="882">
        <v>1057</v>
      </c>
      <c r="I1033" s="898" t="s">
        <v>717</v>
      </c>
      <c r="J1033" s="898">
        <v>203</v>
      </c>
      <c r="K1033" s="975">
        <v>70284652</v>
      </c>
      <c r="L1033" s="924" t="s">
        <v>2454</v>
      </c>
      <c r="M1033" s="898" t="s">
        <v>28</v>
      </c>
      <c r="N1033" s="922" t="s">
        <v>2455</v>
      </c>
      <c r="O1033" s="883" t="s">
        <v>201</v>
      </c>
      <c r="P1033" s="917">
        <v>44926</v>
      </c>
      <c r="Q1033" s="917">
        <v>44957</v>
      </c>
      <c r="R1033" s="521">
        <v>80000</v>
      </c>
      <c r="S1033" s="659">
        <v>80000</v>
      </c>
      <c r="T1033" s="918"/>
      <c r="U1033" s="918"/>
      <c r="V1033" s="918"/>
      <c r="W1033" s="981"/>
      <c r="X1033" s="49"/>
      <c r="Y1033" s="49"/>
      <c r="Z1033" s="49"/>
      <c r="AA1033" s="49"/>
    </row>
    <row r="1034" spans="1:27" s="50" customFormat="1" ht="12.75" customHeight="1" x14ac:dyDescent="0.2">
      <c r="A1034" s="83">
        <v>1057</v>
      </c>
      <c r="B1034" s="963">
        <v>1021</v>
      </c>
      <c r="C1034" s="882">
        <v>7</v>
      </c>
      <c r="D1034" s="882" t="s">
        <v>25</v>
      </c>
      <c r="E1034" s="882">
        <v>3419</v>
      </c>
      <c r="F1034" s="882">
        <v>5222</v>
      </c>
      <c r="G1034" s="882" t="s">
        <v>25</v>
      </c>
      <c r="H1034" s="882">
        <v>1057</v>
      </c>
      <c r="I1034" s="898" t="s">
        <v>717</v>
      </c>
      <c r="J1034" s="898">
        <v>321</v>
      </c>
      <c r="K1034" s="975">
        <v>26545560</v>
      </c>
      <c r="L1034" s="924" t="s">
        <v>2456</v>
      </c>
      <c r="M1034" s="898" t="s">
        <v>1177</v>
      </c>
      <c r="N1034" s="922" t="s">
        <v>2457</v>
      </c>
      <c r="O1034" s="883" t="s">
        <v>201</v>
      </c>
      <c r="P1034" s="917">
        <v>44926</v>
      </c>
      <c r="Q1034" s="917">
        <v>44957</v>
      </c>
      <c r="R1034" s="521">
        <v>80000</v>
      </c>
      <c r="S1034" s="659">
        <v>80000</v>
      </c>
      <c r="T1034" s="918"/>
      <c r="U1034" s="918"/>
      <c r="V1034" s="918"/>
      <c r="W1034" s="981"/>
      <c r="X1034" s="49"/>
      <c r="Y1034" s="49"/>
      <c r="Z1034" s="49"/>
      <c r="AA1034" s="49"/>
    </row>
    <row r="1035" spans="1:27" s="50" customFormat="1" ht="12.75" customHeight="1" x14ac:dyDescent="0.2">
      <c r="A1035" s="83">
        <v>1057</v>
      </c>
      <c r="B1035" s="963">
        <v>1022</v>
      </c>
      <c r="C1035" s="882">
        <v>7</v>
      </c>
      <c r="D1035" s="883" t="s">
        <v>25</v>
      </c>
      <c r="E1035" s="882">
        <v>3419</v>
      </c>
      <c r="F1035" s="882">
        <v>5222</v>
      </c>
      <c r="G1035" s="883" t="s">
        <v>25</v>
      </c>
      <c r="H1035" s="882">
        <v>1057</v>
      </c>
      <c r="I1035" s="898" t="s">
        <v>717</v>
      </c>
      <c r="J1035" s="898">
        <v>510</v>
      </c>
      <c r="K1035" s="975">
        <v>64479439</v>
      </c>
      <c r="L1035" s="924" t="s">
        <v>2458</v>
      </c>
      <c r="M1035" s="898" t="s">
        <v>943</v>
      </c>
      <c r="N1035" s="922" t="s">
        <v>2459</v>
      </c>
      <c r="O1035" s="883" t="s">
        <v>201</v>
      </c>
      <c r="P1035" s="917">
        <v>44926</v>
      </c>
      <c r="Q1035" s="917">
        <v>44957</v>
      </c>
      <c r="R1035" s="521">
        <v>79000</v>
      </c>
      <c r="S1035" s="659">
        <v>79000</v>
      </c>
      <c r="T1035" s="918"/>
      <c r="U1035" s="918"/>
      <c r="V1035" s="918"/>
      <c r="W1035" s="981"/>
      <c r="X1035" s="49"/>
      <c r="Y1035" s="49"/>
      <c r="Z1035" s="49"/>
      <c r="AA1035" s="49"/>
    </row>
    <row r="1036" spans="1:27" s="50" customFormat="1" ht="12.75" customHeight="1" x14ac:dyDescent="0.2">
      <c r="A1036" s="83">
        <v>1057</v>
      </c>
      <c r="B1036" s="963">
        <v>1023</v>
      </c>
      <c r="C1036" s="882">
        <v>7</v>
      </c>
      <c r="D1036" s="883" t="s">
        <v>25</v>
      </c>
      <c r="E1036" s="882">
        <v>3419</v>
      </c>
      <c r="F1036" s="882">
        <v>5222</v>
      </c>
      <c r="G1036" s="883" t="s">
        <v>25</v>
      </c>
      <c r="H1036" s="882">
        <v>1057</v>
      </c>
      <c r="I1036" s="898" t="s">
        <v>717</v>
      </c>
      <c r="J1036" s="898">
        <v>203</v>
      </c>
      <c r="K1036" s="975">
        <v>22828397</v>
      </c>
      <c r="L1036" s="924" t="s">
        <v>2460</v>
      </c>
      <c r="M1036" s="898" t="s">
        <v>28</v>
      </c>
      <c r="N1036" s="922" t="s">
        <v>2461</v>
      </c>
      <c r="O1036" s="883" t="s">
        <v>201</v>
      </c>
      <c r="P1036" s="917">
        <v>44926</v>
      </c>
      <c r="Q1036" s="917">
        <v>44957</v>
      </c>
      <c r="R1036" s="521">
        <v>80000</v>
      </c>
      <c r="S1036" s="659">
        <v>80000</v>
      </c>
      <c r="T1036" s="918"/>
      <c r="U1036" s="918"/>
      <c r="V1036" s="918"/>
      <c r="W1036" s="981"/>
      <c r="X1036" s="49"/>
      <c r="Y1036" s="49"/>
      <c r="Z1036" s="49"/>
      <c r="AA1036" s="49"/>
    </row>
    <row r="1037" spans="1:27" s="50" customFormat="1" ht="12.75" customHeight="1" x14ac:dyDescent="0.2">
      <c r="A1037" s="83">
        <v>1057</v>
      </c>
      <c r="B1037" s="963">
        <v>1024</v>
      </c>
      <c r="C1037" s="882">
        <v>7</v>
      </c>
      <c r="D1037" s="882" t="s">
        <v>25</v>
      </c>
      <c r="E1037" s="882">
        <v>3419</v>
      </c>
      <c r="F1037" s="882">
        <v>5222</v>
      </c>
      <c r="G1037" s="882" t="s">
        <v>25</v>
      </c>
      <c r="H1037" s="882">
        <v>1057</v>
      </c>
      <c r="I1037" s="898" t="s">
        <v>717</v>
      </c>
      <c r="J1037" s="898">
        <v>309</v>
      </c>
      <c r="K1037" s="975" t="s">
        <v>2074</v>
      </c>
      <c r="L1037" s="924" t="s">
        <v>2075</v>
      </c>
      <c r="M1037" s="898" t="s">
        <v>43</v>
      </c>
      <c r="N1037" s="922" t="s">
        <v>2462</v>
      </c>
      <c r="O1037" s="883" t="s">
        <v>201</v>
      </c>
      <c r="P1037" s="917">
        <v>44926</v>
      </c>
      <c r="Q1037" s="917">
        <v>44957</v>
      </c>
      <c r="R1037" s="521">
        <v>80000</v>
      </c>
      <c r="S1037" s="659">
        <v>80000</v>
      </c>
      <c r="T1037" s="918"/>
      <c r="U1037" s="918"/>
      <c r="V1037" s="918"/>
      <c r="W1037" s="981"/>
      <c r="X1037" s="49"/>
      <c r="Y1037" s="49"/>
      <c r="Z1037" s="49"/>
      <c r="AA1037" s="49"/>
    </row>
    <row r="1038" spans="1:27" s="50" customFormat="1" ht="12.75" customHeight="1" x14ac:dyDescent="0.2">
      <c r="A1038" s="83">
        <v>1057</v>
      </c>
      <c r="B1038" s="963">
        <v>1025</v>
      </c>
      <c r="C1038" s="882">
        <v>7</v>
      </c>
      <c r="D1038" s="882" t="s">
        <v>25</v>
      </c>
      <c r="E1038" s="882">
        <v>3419</v>
      </c>
      <c r="F1038" s="882">
        <v>5222</v>
      </c>
      <c r="G1038" s="882" t="s">
        <v>25</v>
      </c>
      <c r="H1038" s="882">
        <v>1057</v>
      </c>
      <c r="I1038" s="898" t="s">
        <v>717</v>
      </c>
      <c r="J1038" s="898" t="s">
        <v>2463</v>
      </c>
      <c r="K1038" s="975" t="s">
        <v>2464</v>
      </c>
      <c r="L1038" s="924" t="s">
        <v>2465</v>
      </c>
      <c r="M1038" s="898" t="s">
        <v>972</v>
      </c>
      <c r="N1038" s="922" t="s">
        <v>2466</v>
      </c>
      <c r="O1038" s="883" t="s">
        <v>201</v>
      </c>
      <c r="P1038" s="917">
        <v>44926</v>
      </c>
      <c r="Q1038" s="917">
        <v>44957</v>
      </c>
      <c r="R1038" s="521">
        <v>71000</v>
      </c>
      <c r="S1038" s="659">
        <v>71000</v>
      </c>
      <c r="T1038" s="918"/>
      <c r="U1038" s="918"/>
      <c r="V1038" s="918"/>
      <c r="W1038" s="981"/>
      <c r="X1038" s="49"/>
      <c r="Y1038" s="49"/>
      <c r="Z1038" s="49"/>
      <c r="AA1038" s="49"/>
    </row>
    <row r="1039" spans="1:27" s="50" customFormat="1" ht="12.75" customHeight="1" x14ac:dyDescent="0.2">
      <c r="A1039" s="83">
        <v>1057</v>
      </c>
      <c r="B1039" s="963">
        <v>1026</v>
      </c>
      <c r="C1039" s="882">
        <v>7</v>
      </c>
      <c r="D1039" s="882" t="s">
        <v>25</v>
      </c>
      <c r="E1039" s="882">
        <v>3419</v>
      </c>
      <c r="F1039" s="882">
        <v>5222</v>
      </c>
      <c r="G1039" s="882" t="s">
        <v>25</v>
      </c>
      <c r="H1039" s="882">
        <v>1057</v>
      </c>
      <c r="I1039" s="898" t="s">
        <v>717</v>
      </c>
      <c r="J1039" s="898">
        <v>510</v>
      </c>
      <c r="K1039" s="975">
        <v>26673207</v>
      </c>
      <c r="L1039" s="924" t="s">
        <v>2467</v>
      </c>
      <c r="M1039" s="898" t="s">
        <v>248</v>
      </c>
      <c r="N1039" s="922" t="s">
        <v>2468</v>
      </c>
      <c r="O1039" s="883" t="s">
        <v>201</v>
      </c>
      <c r="P1039" s="917">
        <v>44926</v>
      </c>
      <c r="Q1039" s="917">
        <v>44957</v>
      </c>
      <c r="R1039" s="521">
        <v>80000</v>
      </c>
      <c r="S1039" s="659">
        <v>80000</v>
      </c>
      <c r="T1039" s="918"/>
      <c r="U1039" s="918"/>
      <c r="V1039" s="918"/>
      <c r="W1039" s="981"/>
      <c r="X1039" s="49"/>
      <c r="Y1039" s="49"/>
      <c r="Z1039" s="49"/>
      <c r="AA1039" s="49"/>
    </row>
    <row r="1040" spans="1:27" s="50" customFormat="1" ht="12.75" customHeight="1" x14ac:dyDescent="0.2">
      <c r="A1040" s="83">
        <v>1057</v>
      </c>
      <c r="B1040" s="963">
        <v>1027</v>
      </c>
      <c r="C1040" s="882">
        <v>7</v>
      </c>
      <c r="D1040" s="883" t="s">
        <v>25</v>
      </c>
      <c r="E1040" s="882">
        <v>3419</v>
      </c>
      <c r="F1040" s="882">
        <v>5222</v>
      </c>
      <c r="G1040" s="883" t="s">
        <v>25</v>
      </c>
      <c r="H1040" s="882">
        <v>1057</v>
      </c>
      <c r="I1040" s="898" t="s">
        <v>717</v>
      </c>
      <c r="J1040" s="898">
        <v>102</v>
      </c>
      <c r="K1040" s="975" t="s">
        <v>2469</v>
      </c>
      <c r="L1040" s="924" t="s">
        <v>2470</v>
      </c>
      <c r="M1040" s="898" t="s">
        <v>80</v>
      </c>
      <c r="N1040" s="922" t="s">
        <v>2471</v>
      </c>
      <c r="O1040" s="883" t="s">
        <v>201</v>
      </c>
      <c r="P1040" s="917">
        <v>44926</v>
      </c>
      <c r="Q1040" s="917">
        <v>44957</v>
      </c>
      <c r="R1040" s="521">
        <v>79500</v>
      </c>
      <c r="S1040" s="659">
        <v>79500</v>
      </c>
      <c r="T1040" s="918"/>
      <c r="U1040" s="918"/>
      <c r="V1040" s="918"/>
      <c r="W1040" s="981"/>
      <c r="X1040" s="49"/>
      <c r="Y1040" s="49"/>
      <c r="Z1040" s="49"/>
      <c r="AA1040" s="49"/>
    </row>
    <row r="1041" spans="1:27" s="50" customFormat="1" ht="12.75" customHeight="1" x14ac:dyDescent="0.2">
      <c r="A1041" s="83">
        <v>1057</v>
      </c>
      <c r="B1041" s="963">
        <v>1028</v>
      </c>
      <c r="C1041" s="882">
        <v>7</v>
      </c>
      <c r="D1041" s="883" t="s">
        <v>25</v>
      </c>
      <c r="E1041" s="882">
        <v>3419</v>
      </c>
      <c r="F1041" s="882">
        <v>5222</v>
      </c>
      <c r="G1041" s="883" t="s">
        <v>25</v>
      </c>
      <c r="H1041" s="882">
        <v>1057</v>
      </c>
      <c r="I1041" s="898" t="s">
        <v>832</v>
      </c>
      <c r="J1041" s="898">
        <v>605</v>
      </c>
      <c r="K1041" s="975" t="s">
        <v>2472</v>
      </c>
      <c r="L1041" s="924" t="s">
        <v>2473</v>
      </c>
      <c r="M1041" s="898" t="s">
        <v>2269</v>
      </c>
      <c r="N1041" s="922" t="s">
        <v>2474</v>
      </c>
      <c r="O1041" s="883" t="s">
        <v>201</v>
      </c>
      <c r="P1041" s="917">
        <v>44926</v>
      </c>
      <c r="Q1041" s="917">
        <v>44957</v>
      </c>
      <c r="R1041" s="521">
        <v>60000</v>
      </c>
      <c r="S1041" s="659">
        <v>60000</v>
      </c>
      <c r="T1041" s="918"/>
      <c r="U1041" s="918"/>
      <c r="V1041" s="918"/>
      <c r="W1041" s="981"/>
      <c r="X1041" s="49"/>
      <c r="Y1041" s="49"/>
      <c r="Z1041" s="49"/>
      <c r="AA1041" s="49"/>
    </row>
    <row r="1042" spans="1:27" s="50" customFormat="1" ht="12.75" customHeight="1" x14ac:dyDescent="0.2">
      <c r="A1042" s="83">
        <v>1057</v>
      </c>
      <c r="B1042" s="963">
        <v>1029</v>
      </c>
      <c r="C1042" s="882">
        <v>7</v>
      </c>
      <c r="D1042" s="882" t="s">
        <v>25</v>
      </c>
      <c r="E1042" s="882">
        <v>3419</v>
      </c>
      <c r="F1042" s="882">
        <v>5222</v>
      </c>
      <c r="G1042" s="882" t="s">
        <v>25</v>
      </c>
      <c r="H1042" s="882">
        <v>1057</v>
      </c>
      <c r="I1042" s="898" t="s">
        <v>717</v>
      </c>
      <c r="J1042" s="898">
        <v>316</v>
      </c>
      <c r="K1042" s="975" t="s">
        <v>2475</v>
      </c>
      <c r="L1042" s="924" t="s">
        <v>2476</v>
      </c>
      <c r="M1042" s="898" t="s">
        <v>2311</v>
      </c>
      <c r="N1042" s="922" t="s">
        <v>2477</v>
      </c>
      <c r="O1042" s="883" t="s">
        <v>201</v>
      </c>
      <c r="P1042" s="917">
        <v>44926</v>
      </c>
      <c r="Q1042" s="917">
        <v>44957</v>
      </c>
      <c r="R1042" s="521">
        <v>80000</v>
      </c>
      <c r="S1042" s="659">
        <v>80000</v>
      </c>
      <c r="T1042" s="918"/>
      <c r="U1042" s="918"/>
      <c r="V1042" s="918"/>
      <c r="W1042" s="981"/>
      <c r="X1042" s="49"/>
      <c r="Y1042" s="49"/>
      <c r="Z1042" s="49"/>
      <c r="AA1042" s="49"/>
    </row>
    <row r="1043" spans="1:27" s="50" customFormat="1" ht="12.75" customHeight="1" x14ac:dyDescent="0.2">
      <c r="A1043" s="83">
        <v>1057</v>
      </c>
      <c r="B1043" s="963">
        <v>1030</v>
      </c>
      <c r="C1043" s="882">
        <v>7</v>
      </c>
      <c r="D1043" s="882" t="s">
        <v>25</v>
      </c>
      <c r="E1043" s="882">
        <v>3419</v>
      </c>
      <c r="F1043" s="882">
        <v>5222</v>
      </c>
      <c r="G1043" s="882" t="s">
        <v>25</v>
      </c>
      <c r="H1043" s="882">
        <v>1057</v>
      </c>
      <c r="I1043" s="898" t="s">
        <v>717</v>
      </c>
      <c r="J1043" s="898">
        <v>203</v>
      </c>
      <c r="K1043" s="975">
        <v>48513962</v>
      </c>
      <c r="L1043" s="924" t="s">
        <v>2478</v>
      </c>
      <c r="M1043" s="898" t="s">
        <v>28</v>
      </c>
      <c r="N1043" s="922" t="s">
        <v>2479</v>
      </c>
      <c r="O1043" s="883" t="s">
        <v>201</v>
      </c>
      <c r="P1043" s="917">
        <v>44926</v>
      </c>
      <c r="Q1043" s="917">
        <v>44957</v>
      </c>
      <c r="R1043" s="521">
        <v>50000</v>
      </c>
      <c r="S1043" s="659">
        <v>50000</v>
      </c>
      <c r="T1043" s="918"/>
      <c r="U1043" s="918"/>
      <c r="V1043" s="918"/>
      <c r="W1043" s="981"/>
      <c r="X1043" s="49"/>
      <c r="Y1043" s="49"/>
      <c r="Z1043" s="49"/>
      <c r="AA1043" s="49"/>
    </row>
    <row r="1044" spans="1:27" s="50" customFormat="1" ht="25.5" x14ac:dyDescent="0.2">
      <c r="A1044" s="83">
        <v>1057</v>
      </c>
      <c r="B1044" s="963">
        <v>1031</v>
      </c>
      <c r="C1044" s="882">
        <v>7</v>
      </c>
      <c r="D1044" s="882" t="s">
        <v>25</v>
      </c>
      <c r="E1044" s="882">
        <v>3419</v>
      </c>
      <c r="F1044" s="882">
        <v>5222</v>
      </c>
      <c r="G1044" s="882" t="s">
        <v>25</v>
      </c>
      <c r="H1044" s="882">
        <v>1057</v>
      </c>
      <c r="I1044" s="898" t="s">
        <v>717</v>
      </c>
      <c r="J1044" s="898">
        <v>404</v>
      </c>
      <c r="K1044" s="975" t="s">
        <v>2480</v>
      </c>
      <c r="L1044" s="924" t="s">
        <v>2481</v>
      </c>
      <c r="M1044" s="898" t="s">
        <v>74</v>
      </c>
      <c r="N1044" s="922" t="s">
        <v>2482</v>
      </c>
      <c r="O1044" s="883" t="s">
        <v>201</v>
      </c>
      <c r="P1044" s="917">
        <v>44926</v>
      </c>
      <c r="Q1044" s="917">
        <v>44957</v>
      </c>
      <c r="R1044" s="521">
        <v>25000</v>
      </c>
      <c r="S1044" s="659">
        <v>25000</v>
      </c>
      <c r="T1044" s="918"/>
      <c r="U1044" s="918"/>
      <c r="V1044" s="918"/>
      <c r="W1044" s="981"/>
      <c r="X1044" s="49"/>
      <c r="Y1044" s="49"/>
      <c r="Z1044" s="49"/>
      <c r="AA1044" s="49"/>
    </row>
    <row r="1045" spans="1:27" s="50" customFormat="1" ht="12.75" customHeight="1" x14ac:dyDescent="0.2">
      <c r="A1045" s="83">
        <v>1057</v>
      </c>
      <c r="B1045" s="963">
        <v>1032</v>
      </c>
      <c r="C1045" s="882">
        <v>7</v>
      </c>
      <c r="D1045" s="883" t="s">
        <v>25</v>
      </c>
      <c r="E1045" s="882">
        <v>3419</v>
      </c>
      <c r="F1045" s="882">
        <v>5222</v>
      </c>
      <c r="G1045" s="883" t="s">
        <v>25</v>
      </c>
      <c r="H1045" s="882">
        <v>1057</v>
      </c>
      <c r="I1045" s="898" t="s">
        <v>717</v>
      </c>
      <c r="J1045" s="898">
        <v>510</v>
      </c>
      <c r="K1045" s="975" t="s">
        <v>2483</v>
      </c>
      <c r="L1045" s="924" t="s">
        <v>2484</v>
      </c>
      <c r="M1045" s="898" t="s">
        <v>248</v>
      </c>
      <c r="N1045" s="922" t="s">
        <v>2485</v>
      </c>
      <c r="O1045" s="883" t="s">
        <v>201</v>
      </c>
      <c r="P1045" s="917">
        <v>44926</v>
      </c>
      <c r="Q1045" s="917">
        <v>44957</v>
      </c>
      <c r="R1045" s="521">
        <v>80000</v>
      </c>
      <c r="S1045" s="659">
        <v>80000</v>
      </c>
      <c r="T1045" s="918"/>
      <c r="U1045" s="918"/>
      <c r="V1045" s="918"/>
      <c r="W1045" s="981"/>
      <c r="X1045" s="49"/>
      <c r="Y1045" s="49"/>
      <c r="Z1045" s="49"/>
      <c r="AA1045" s="49"/>
    </row>
    <row r="1046" spans="1:27" s="50" customFormat="1" ht="12.75" customHeight="1" x14ac:dyDescent="0.2">
      <c r="A1046" s="83">
        <v>1057</v>
      </c>
      <c r="B1046" s="963">
        <v>1033</v>
      </c>
      <c r="C1046" s="882">
        <v>7</v>
      </c>
      <c r="D1046" s="883" t="s">
        <v>25</v>
      </c>
      <c r="E1046" s="882">
        <v>3419</v>
      </c>
      <c r="F1046" s="882">
        <v>5222</v>
      </c>
      <c r="G1046" s="883" t="s">
        <v>25</v>
      </c>
      <c r="H1046" s="882">
        <v>1057</v>
      </c>
      <c r="I1046" s="898" t="s">
        <v>717</v>
      </c>
      <c r="J1046" s="898">
        <v>506</v>
      </c>
      <c r="K1046" s="975">
        <v>48846732</v>
      </c>
      <c r="L1046" s="924" t="s">
        <v>2486</v>
      </c>
      <c r="M1046" s="898" t="s">
        <v>1854</v>
      </c>
      <c r="N1046" s="922" t="s">
        <v>7311</v>
      </c>
      <c r="O1046" s="883" t="s">
        <v>201</v>
      </c>
      <c r="P1046" s="917">
        <v>44926</v>
      </c>
      <c r="Q1046" s="917">
        <v>44957</v>
      </c>
      <c r="R1046" s="521">
        <v>80000</v>
      </c>
      <c r="S1046" s="659">
        <v>80000</v>
      </c>
      <c r="T1046" s="918"/>
      <c r="U1046" s="918"/>
      <c r="V1046" s="918"/>
      <c r="W1046" s="981"/>
      <c r="X1046" s="49"/>
      <c r="Y1046" s="49"/>
      <c r="Z1046" s="49"/>
      <c r="AA1046" s="49"/>
    </row>
    <row r="1047" spans="1:27" s="50" customFormat="1" ht="12.75" customHeight="1" x14ac:dyDescent="0.2">
      <c r="A1047" s="83">
        <v>1057</v>
      </c>
      <c r="B1047" s="963">
        <v>1034</v>
      </c>
      <c r="C1047" s="882">
        <v>7</v>
      </c>
      <c r="D1047" s="882" t="s">
        <v>25</v>
      </c>
      <c r="E1047" s="882">
        <v>3419</v>
      </c>
      <c r="F1047" s="882">
        <v>5222</v>
      </c>
      <c r="G1047" s="882" t="s">
        <v>25</v>
      </c>
      <c r="H1047" s="882">
        <v>1057</v>
      </c>
      <c r="I1047" s="898" t="s">
        <v>717</v>
      </c>
      <c r="J1047" s="898">
        <v>203</v>
      </c>
      <c r="K1047" s="975" t="s">
        <v>2487</v>
      </c>
      <c r="L1047" s="924" t="s">
        <v>2488</v>
      </c>
      <c r="M1047" s="898" t="s">
        <v>28</v>
      </c>
      <c r="N1047" s="922" t="s">
        <v>2489</v>
      </c>
      <c r="O1047" s="883" t="s">
        <v>201</v>
      </c>
      <c r="P1047" s="917">
        <v>44926</v>
      </c>
      <c r="Q1047" s="917">
        <v>44957</v>
      </c>
      <c r="R1047" s="521">
        <v>80000</v>
      </c>
      <c r="S1047" s="659">
        <v>80000</v>
      </c>
      <c r="T1047" s="918"/>
      <c r="U1047" s="918"/>
      <c r="V1047" s="918"/>
      <c r="W1047" s="981"/>
      <c r="X1047" s="49"/>
      <c r="Y1047" s="49"/>
      <c r="Z1047" s="49"/>
      <c r="AA1047" s="49"/>
    </row>
    <row r="1048" spans="1:27" s="50" customFormat="1" ht="12.75" customHeight="1" x14ac:dyDescent="0.2">
      <c r="A1048" s="83">
        <v>1057</v>
      </c>
      <c r="B1048" s="963">
        <v>1035</v>
      </c>
      <c r="C1048" s="882">
        <v>7</v>
      </c>
      <c r="D1048" s="882" t="s">
        <v>25</v>
      </c>
      <c r="E1048" s="882">
        <v>3419</v>
      </c>
      <c r="F1048" s="882">
        <v>5222</v>
      </c>
      <c r="G1048" s="882" t="s">
        <v>25</v>
      </c>
      <c r="H1048" s="882">
        <v>1057</v>
      </c>
      <c r="I1048" s="898" t="s">
        <v>717</v>
      </c>
      <c r="J1048" s="898">
        <v>203</v>
      </c>
      <c r="K1048" s="975">
        <v>64327302</v>
      </c>
      <c r="L1048" s="924" t="s">
        <v>2490</v>
      </c>
      <c r="M1048" s="898" t="s">
        <v>28</v>
      </c>
      <c r="N1048" s="922" t="s">
        <v>2491</v>
      </c>
      <c r="O1048" s="883" t="s">
        <v>201</v>
      </c>
      <c r="P1048" s="917">
        <v>44926</v>
      </c>
      <c r="Q1048" s="917">
        <v>44957</v>
      </c>
      <c r="R1048" s="521">
        <v>80000</v>
      </c>
      <c r="S1048" s="659">
        <v>80000</v>
      </c>
      <c r="T1048" s="918"/>
      <c r="U1048" s="918"/>
      <c r="V1048" s="918"/>
      <c r="W1048" s="981"/>
      <c r="X1048" s="49"/>
      <c r="Y1048" s="49"/>
      <c r="Z1048" s="49"/>
      <c r="AA1048" s="49"/>
    </row>
    <row r="1049" spans="1:27" s="50" customFormat="1" ht="12.75" customHeight="1" x14ac:dyDescent="0.2">
      <c r="A1049" s="83">
        <v>1057</v>
      </c>
      <c r="B1049" s="963">
        <v>1036</v>
      </c>
      <c r="C1049" s="882">
        <v>7</v>
      </c>
      <c r="D1049" s="882" t="s">
        <v>25</v>
      </c>
      <c r="E1049" s="882">
        <v>3419</v>
      </c>
      <c r="F1049" s="882">
        <v>5222</v>
      </c>
      <c r="G1049" s="882" t="s">
        <v>25</v>
      </c>
      <c r="H1049" s="882">
        <v>1057</v>
      </c>
      <c r="I1049" s="898" t="s">
        <v>832</v>
      </c>
      <c r="J1049" s="898">
        <v>321</v>
      </c>
      <c r="K1049" s="975">
        <v>48480568</v>
      </c>
      <c r="L1049" s="924" t="s">
        <v>2492</v>
      </c>
      <c r="M1049" s="898" t="s">
        <v>2493</v>
      </c>
      <c r="N1049" s="922" t="s">
        <v>2494</v>
      </c>
      <c r="O1049" s="883" t="s">
        <v>201</v>
      </c>
      <c r="P1049" s="917">
        <v>44926</v>
      </c>
      <c r="Q1049" s="917">
        <v>44957</v>
      </c>
      <c r="R1049" s="521">
        <v>60000</v>
      </c>
      <c r="S1049" s="659">
        <v>60000</v>
      </c>
      <c r="T1049" s="918"/>
      <c r="U1049" s="918"/>
      <c r="V1049" s="918"/>
      <c r="W1049" s="981"/>
      <c r="X1049" s="49"/>
      <c r="Y1049" s="49"/>
      <c r="Z1049" s="49"/>
      <c r="AA1049" s="49"/>
    </row>
    <row r="1050" spans="1:27" s="50" customFormat="1" ht="12.75" customHeight="1" x14ac:dyDescent="0.2">
      <c r="A1050" s="83">
        <v>1057</v>
      </c>
      <c r="B1050" s="963">
        <v>1037</v>
      </c>
      <c r="C1050" s="882">
        <v>7</v>
      </c>
      <c r="D1050" s="883" t="s">
        <v>25</v>
      </c>
      <c r="E1050" s="882">
        <v>3419</v>
      </c>
      <c r="F1050" s="882">
        <v>5222</v>
      </c>
      <c r="G1050" s="883" t="s">
        <v>25</v>
      </c>
      <c r="H1050" s="882">
        <v>1057</v>
      </c>
      <c r="I1050" s="898" t="s">
        <v>717</v>
      </c>
      <c r="J1050" s="898">
        <v>203</v>
      </c>
      <c r="K1050" s="975" t="s">
        <v>2495</v>
      </c>
      <c r="L1050" s="924" t="s">
        <v>2496</v>
      </c>
      <c r="M1050" s="898" t="s">
        <v>28</v>
      </c>
      <c r="N1050" s="922" t="s">
        <v>2497</v>
      </c>
      <c r="O1050" s="883" t="s">
        <v>201</v>
      </c>
      <c r="P1050" s="917">
        <v>44926</v>
      </c>
      <c r="Q1050" s="917">
        <v>44957</v>
      </c>
      <c r="R1050" s="521">
        <v>80000</v>
      </c>
      <c r="S1050" s="659">
        <v>80000</v>
      </c>
      <c r="T1050" s="918"/>
      <c r="U1050" s="918"/>
      <c r="V1050" s="918"/>
      <c r="W1050" s="981"/>
      <c r="X1050" s="49"/>
      <c r="Y1050" s="49"/>
      <c r="Z1050" s="49"/>
      <c r="AA1050" s="49"/>
    </row>
    <row r="1051" spans="1:27" s="50" customFormat="1" ht="12.75" customHeight="1" x14ac:dyDescent="0.2">
      <c r="A1051" s="83">
        <v>1057</v>
      </c>
      <c r="B1051" s="963">
        <v>1038</v>
      </c>
      <c r="C1051" s="882">
        <v>7</v>
      </c>
      <c r="D1051" s="883" t="s">
        <v>25</v>
      </c>
      <c r="E1051" s="882">
        <v>3419</v>
      </c>
      <c r="F1051" s="882">
        <v>5222</v>
      </c>
      <c r="G1051" s="883" t="s">
        <v>25</v>
      </c>
      <c r="H1051" s="882">
        <v>1057</v>
      </c>
      <c r="I1051" s="898" t="s">
        <v>832</v>
      </c>
      <c r="J1051" s="898">
        <v>321</v>
      </c>
      <c r="K1051" s="975">
        <v>48480355</v>
      </c>
      <c r="L1051" s="924" t="s">
        <v>2498</v>
      </c>
      <c r="M1051" s="898" t="s">
        <v>1818</v>
      </c>
      <c r="N1051" s="922" t="s">
        <v>2499</v>
      </c>
      <c r="O1051" s="883" t="s">
        <v>201</v>
      </c>
      <c r="P1051" s="917">
        <v>44926</v>
      </c>
      <c r="Q1051" s="917">
        <v>44957</v>
      </c>
      <c r="R1051" s="521">
        <v>80000</v>
      </c>
      <c r="S1051" s="659">
        <v>80000</v>
      </c>
      <c r="T1051" s="918"/>
      <c r="U1051" s="918"/>
      <c r="V1051" s="918"/>
      <c r="W1051" s="981"/>
      <c r="X1051" s="49"/>
      <c r="Y1051" s="49"/>
      <c r="Z1051" s="49"/>
      <c r="AA1051" s="49"/>
    </row>
    <row r="1052" spans="1:27" s="50" customFormat="1" ht="12.75" customHeight="1" x14ac:dyDescent="0.2">
      <c r="A1052" s="83">
        <v>1057</v>
      </c>
      <c r="B1052" s="963">
        <v>1039</v>
      </c>
      <c r="C1052" s="882">
        <v>7</v>
      </c>
      <c r="D1052" s="882" t="s">
        <v>25</v>
      </c>
      <c r="E1052" s="882">
        <v>3419</v>
      </c>
      <c r="F1052" s="882">
        <v>5222</v>
      </c>
      <c r="G1052" s="882" t="s">
        <v>25</v>
      </c>
      <c r="H1052" s="882">
        <v>1057</v>
      </c>
      <c r="I1052" s="898" t="s">
        <v>717</v>
      </c>
      <c r="J1052" s="898">
        <v>615</v>
      </c>
      <c r="K1052" s="975" t="s">
        <v>2500</v>
      </c>
      <c r="L1052" s="924" t="s">
        <v>2501</v>
      </c>
      <c r="M1052" s="898" t="s">
        <v>1541</v>
      </c>
      <c r="N1052" s="922" t="s">
        <v>2502</v>
      </c>
      <c r="O1052" s="883" t="s">
        <v>201</v>
      </c>
      <c r="P1052" s="917">
        <v>44926</v>
      </c>
      <c r="Q1052" s="917">
        <v>44957</v>
      </c>
      <c r="R1052" s="521">
        <v>80000</v>
      </c>
      <c r="S1052" s="659">
        <v>80000</v>
      </c>
      <c r="T1052" s="918"/>
      <c r="U1052" s="918"/>
      <c r="V1052" s="918"/>
      <c r="W1052" s="981"/>
      <c r="X1052" s="49"/>
      <c r="Y1052" s="49"/>
      <c r="Z1052" s="49"/>
      <c r="AA1052" s="49"/>
    </row>
    <row r="1053" spans="1:27" s="50" customFormat="1" ht="12.75" customHeight="1" x14ac:dyDescent="0.2">
      <c r="A1053" s="83">
        <v>1057</v>
      </c>
      <c r="B1053" s="963">
        <v>1040</v>
      </c>
      <c r="C1053" s="882">
        <v>7</v>
      </c>
      <c r="D1053" s="882" t="s">
        <v>25</v>
      </c>
      <c r="E1053" s="882">
        <v>3419</v>
      </c>
      <c r="F1053" s="882">
        <v>5222</v>
      </c>
      <c r="G1053" s="882" t="s">
        <v>25</v>
      </c>
      <c r="H1053" s="882">
        <v>1057</v>
      </c>
      <c r="I1053" s="898" t="s">
        <v>717</v>
      </c>
      <c r="J1053" s="898">
        <v>101</v>
      </c>
      <c r="K1053" s="975">
        <v>49464281</v>
      </c>
      <c r="L1053" s="924" t="s">
        <v>2503</v>
      </c>
      <c r="M1053" s="898" t="s">
        <v>1087</v>
      </c>
      <c r="N1053" s="922" t="s">
        <v>2504</v>
      </c>
      <c r="O1053" s="883" t="s">
        <v>201</v>
      </c>
      <c r="P1053" s="917">
        <v>44926</v>
      </c>
      <c r="Q1053" s="917">
        <v>44957</v>
      </c>
      <c r="R1053" s="521">
        <v>80000</v>
      </c>
      <c r="S1053" s="659">
        <v>80000</v>
      </c>
      <c r="T1053" s="918"/>
      <c r="U1053" s="918"/>
      <c r="V1053" s="918"/>
      <c r="W1053" s="981"/>
      <c r="X1053" s="49"/>
      <c r="Y1053" s="49"/>
      <c r="Z1053" s="49"/>
      <c r="AA1053" s="49"/>
    </row>
    <row r="1054" spans="1:27" s="50" customFormat="1" ht="12.75" customHeight="1" x14ac:dyDescent="0.2">
      <c r="A1054" s="83">
        <v>1057</v>
      </c>
      <c r="B1054" s="963">
        <v>1041</v>
      </c>
      <c r="C1054" s="882">
        <v>7</v>
      </c>
      <c r="D1054" s="882" t="s">
        <v>25</v>
      </c>
      <c r="E1054" s="882">
        <v>3419</v>
      </c>
      <c r="F1054" s="882">
        <v>5222</v>
      </c>
      <c r="G1054" s="882" t="s">
        <v>25</v>
      </c>
      <c r="H1054" s="882">
        <v>1057</v>
      </c>
      <c r="I1054" s="898" t="s">
        <v>832</v>
      </c>
      <c r="J1054" s="898">
        <v>712</v>
      </c>
      <c r="K1054" s="975">
        <v>45670650</v>
      </c>
      <c r="L1054" s="924" t="s">
        <v>2505</v>
      </c>
      <c r="M1054" s="898" t="s">
        <v>972</v>
      </c>
      <c r="N1054" s="922" t="s">
        <v>2506</v>
      </c>
      <c r="O1054" s="883" t="s">
        <v>201</v>
      </c>
      <c r="P1054" s="917">
        <v>44926</v>
      </c>
      <c r="Q1054" s="917">
        <v>44957</v>
      </c>
      <c r="R1054" s="521">
        <v>80000</v>
      </c>
      <c r="S1054" s="659">
        <v>80000</v>
      </c>
      <c r="T1054" s="918"/>
      <c r="U1054" s="918"/>
      <c r="V1054" s="918"/>
      <c r="W1054" s="981"/>
      <c r="X1054" s="49"/>
      <c r="Y1054" s="49"/>
      <c r="Z1054" s="49"/>
      <c r="AA1054" s="49"/>
    </row>
    <row r="1055" spans="1:27" s="50" customFormat="1" ht="12.75" customHeight="1" x14ac:dyDescent="0.2">
      <c r="A1055" s="83">
        <v>1057</v>
      </c>
      <c r="B1055" s="963">
        <v>1042</v>
      </c>
      <c r="C1055" s="882">
        <v>7</v>
      </c>
      <c r="D1055" s="883" t="s">
        <v>25</v>
      </c>
      <c r="E1055" s="882">
        <v>3419</v>
      </c>
      <c r="F1055" s="882">
        <v>5222</v>
      </c>
      <c r="G1055" s="883" t="s">
        <v>25</v>
      </c>
      <c r="H1055" s="882">
        <v>1057</v>
      </c>
      <c r="I1055" s="898" t="s">
        <v>717</v>
      </c>
      <c r="J1055" s="898">
        <v>309</v>
      </c>
      <c r="K1055" s="975">
        <v>22873040</v>
      </c>
      <c r="L1055" s="924" t="s">
        <v>2507</v>
      </c>
      <c r="M1055" s="898" t="s">
        <v>43</v>
      </c>
      <c r="N1055" s="922" t="s">
        <v>2508</v>
      </c>
      <c r="O1055" s="883" t="s">
        <v>201</v>
      </c>
      <c r="P1055" s="917">
        <v>44926</v>
      </c>
      <c r="Q1055" s="917">
        <v>44957</v>
      </c>
      <c r="R1055" s="521">
        <v>75000</v>
      </c>
      <c r="S1055" s="659">
        <v>75000</v>
      </c>
      <c r="T1055" s="918"/>
      <c r="U1055" s="918"/>
      <c r="V1055" s="918"/>
      <c r="W1055" s="981"/>
      <c r="X1055" s="49"/>
      <c r="Y1055" s="49"/>
      <c r="Z1055" s="49"/>
      <c r="AA1055" s="49"/>
    </row>
    <row r="1056" spans="1:27" s="50" customFormat="1" ht="12.75" customHeight="1" x14ac:dyDescent="0.2">
      <c r="A1056" s="83">
        <v>1057</v>
      </c>
      <c r="B1056" s="963">
        <v>1043</v>
      </c>
      <c r="C1056" s="882">
        <v>7</v>
      </c>
      <c r="D1056" s="883" t="s">
        <v>25</v>
      </c>
      <c r="E1056" s="882">
        <v>3419</v>
      </c>
      <c r="F1056" s="882">
        <v>5222</v>
      </c>
      <c r="G1056" s="883" t="s">
        <v>25</v>
      </c>
      <c r="H1056" s="882">
        <v>1057</v>
      </c>
      <c r="I1056" s="898" t="s">
        <v>717</v>
      </c>
      <c r="J1056" s="898">
        <v>308</v>
      </c>
      <c r="K1056" s="975">
        <v>43389899</v>
      </c>
      <c r="L1056" s="924" t="s">
        <v>2509</v>
      </c>
      <c r="M1056" s="898" t="s">
        <v>951</v>
      </c>
      <c r="N1056" s="922" t="s">
        <v>2510</v>
      </c>
      <c r="O1056" s="883" t="s">
        <v>201</v>
      </c>
      <c r="P1056" s="917">
        <v>44926</v>
      </c>
      <c r="Q1056" s="917">
        <v>44957</v>
      </c>
      <c r="R1056" s="521">
        <v>80000</v>
      </c>
      <c r="S1056" s="659">
        <v>80000</v>
      </c>
      <c r="T1056" s="918"/>
      <c r="U1056" s="918"/>
      <c r="V1056" s="918"/>
      <c r="W1056" s="981"/>
      <c r="X1056" s="49"/>
      <c r="Y1056" s="49"/>
      <c r="Z1056" s="49"/>
      <c r="AA1056" s="49"/>
    </row>
    <row r="1057" spans="1:27" s="50" customFormat="1" ht="12.75" customHeight="1" x14ac:dyDescent="0.2">
      <c r="A1057" s="83">
        <v>1057</v>
      </c>
      <c r="B1057" s="963">
        <v>1044</v>
      </c>
      <c r="C1057" s="882">
        <v>7</v>
      </c>
      <c r="D1057" s="882" t="s">
        <v>25</v>
      </c>
      <c r="E1057" s="882">
        <v>3419</v>
      </c>
      <c r="F1057" s="882">
        <v>5222</v>
      </c>
      <c r="G1057" s="882" t="s">
        <v>25</v>
      </c>
      <c r="H1057" s="882">
        <v>1057</v>
      </c>
      <c r="I1057" s="898" t="s">
        <v>717</v>
      </c>
      <c r="J1057" s="898">
        <v>619</v>
      </c>
      <c r="K1057" s="975" t="s">
        <v>2511</v>
      </c>
      <c r="L1057" s="924" t="s">
        <v>2512</v>
      </c>
      <c r="M1057" s="898" t="s">
        <v>384</v>
      </c>
      <c r="N1057" s="922" t="s">
        <v>2513</v>
      </c>
      <c r="O1057" s="883" t="s">
        <v>201</v>
      </c>
      <c r="P1057" s="917">
        <v>44926</v>
      </c>
      <c r="Q1057" s="917">
        <v>44957</v>
      </c>
      <c r="R1057" s="521">
        <v>75000</v>
      </c>
      <c r="S1057" s="659">
        <v>75000</v>
      </c>
      <c r="T1057" s="918"/>
      <c r="U1057" s="918"/>
      <c r="V1057" s="918"/>
      <c r="W1057" s="981"/>
      <c r="X1057" s="49"/>
      <c r="Y1057" s="49"/>
      <c r="Z1057" s="49"/>
      <c r="AA1057" s="49"/>
    </row>
    <row r="1058" spans="1:27" s="50" customFormat="1" ht="12.75" customHeight="1" x14ac:dyDescent="0.2">
      <c r="A1058" s="83">
        <v>1057</v>
      </c>
      <c r="B1058" s="963">
        <v>1045</v>
      </c>
      <c r="C1058" s="882">
        <v>7</v>
      </c>
      <c r="D1058" s="882" t="s">
        <v>25</v>
      </c>
      <c r="E1058" s="882">
        <v>3419</v>
      </c>
      <c r="F1058" s="882">
        <v>5222</v>
      </c>
      <c r="G1058" s="882" t="s">
        <v>25</v>
      </c>
      <c r="H1058" s="882">
        <v>1057</v>
      </c>
      <c r="I1058" s="898" t="s">
        <v>717</v>
      </c>
      <c r="J1058" s="898">
        <v>203</v>
      </c>
      <c r="K1058" s="975">
        <v>26642441</v>
      </c>
      <c r="L1058" s="924" t="s">
        <v>2514</v>
      </c>
      <c r="M1058" s="898" t="s">
        <v>28</v>
      </c>
      <c r="N1058" s="922" t="s">
        <v>2515</v>
      </c>
      <c r="O1058" s="883" t="s">
        <v>201</v>
      </c>
      <c r="P1058" s="917">
        <v>44926</v>
      </c>
      <c r="Q1058" s="917">
        <v>44957</v>
      </c>
      <c r="R1058" s="521">
        <v>80000</v>
      </c>
      <c r="S1058" s="659">
        <v>80000</v>
      </c>
      <c r="T1058" s="918"/>
      <c r="U1058" s="918"/>
      <c r="V1058" s="918"/>
      <c r="W1058" s="981"/>
      <c r="X1058" s="49"/>
      <c r="Y1058" s="49"/>
      <c r="Z1058" s="49"/>
      <c r="AA1058" s="49"/>
    </row>
    <row r="1059" spans="1:27" s="50" customFormat="1" ht="12.75" customHeight="1" x14ac:dyDescent="0.2">
      <c r="A1059" s="83">
        <v>1057</v>
      </c>
      <c r="B1059" s="963">
        <v>1046</v>
      </c>
      <c r="C1059" s="882">
        <v>7</v>
      </c>
      <c r="D1059" s="882" t="s">
        <v>25</v>
      </c>
      <c r="E1059" s="882">
        <v>3419</v>
      </c>
      <c r="F1059" s="882">
        <v>5222</v>
      </c>
      <c r="G1059" s="882" t="s">
        <v>25</v>
      </c>
      <c r="H1059" s="882">
        <v>1057</v>
      </c>
      <c r="I1059" s="898" t="s">
        <v>717</v>
      </c>
      <c r="J1059" s="898">
        <v>510</v>
      </c>
      <c r="K1059" s="975">
        <v>49939327</v>
      </c>
      <c r="L1059" s="924" t="s">
        <v>2516</v>
      </c>
      <c r="M1059" s="898" t="s">
        <v>2517</v>
      </c>
      <c r="N1059" s="922" t="s">
        <v>2518</v>
      </c>
      <c r="O1059" s="883" t="s">
        <v>201</v>
      </c>
      <c r="P1059" s="917">
        <v>44926</v>
      </c>
      <c r="Q1059" s="917">
        <v>44957</v>
      </c>
      <c r="R1059" s="521">
        <v>56000</v>
      </c>
      <c r="S1059" s="659">
        <v>56000</v>
      </c>
      <c r="T1059" s="918"/>
      <c r="U1059" s="918"/>
      <c r="V1059" s="918"/>
      <c r="W1059" s="981"/>
      <c r="X1059" s="49"/>
      <c r="Y1059" s="49"/>
      <c r="Z1059" s="49"/>
      <c r="AA1059" s="49"/>
    </row>
    <row r="1060" spans="1:27" s="50" customFormat="1" ht="12.75" customHeight="1" x14ac:dyDescent="0.2">
      <c r="A1060" s="83">
        <v>1057</v>
      </c>
      <c r="B1060" s="963">
        <v>1047</v>
      </c>
      <c r="C1060" s="882">
        <v>7</v>
      </c>
      <c r="D1060" s="883" t="s">
        <v>25</v>
      </c>
      <c r="E1060" s="882">
        <v>3419</v>
      </c>
      <c r="F1060" s="882">
        <v>5222</v>
      </c>
      <c r="G1060" s="883" t="s">
        <v>25</v>
      </c>
      <c r="H1060" s="882">
        <v>1057</v>
      </c>
      <c r="I1060" s="898" t="s">
        <v>717</v>
      </c>
      <c r="J1060" s="898">
        <v>101</v>
      </c>
      <c r="K1060" s="975">
        <v>22763767</v>
      </c>
      <c r="L1060" s="924" t="s">
        <v>2519</v>
      </c>
      <c r="M1060" s="898" t="s">
        <v>815</v>
      </c>
      <c r="N1060" s="922" t="s">
        <v>2520</v>
      </c>
      <c r="O1060" s="883" t="s">
        <v>201</v>
      </c>
      <c r="P1060" s="917">
        <v>44926</v>
      </c>
      <c r="Q1060" s="917">
        <v>44957</v>
      </c>
      <c r="R1060" s="521">
        <v>80000</v>
      </c>
      <c r="S1060" s="659">
        <v>80000</v>
      </c>
      <c r="T1060" s="918"/>
      <c r="U1060" s="918"/>
      <c r="V1060" s="918"/>
      <c r="W1060" s="981"/>
      <c r="X1060" s="49"/>
      <c r="Y1060" s="49"/>
      <c r="Z1060" s="49"/>
      <c r="AA1060" s="49"/>
    </row>
    <row r="1061" spans="1:27" s="50" customFormat="1" ht="12.75" customHeight="1" x14ac:dyDescent="0.2">
      <c r="A1061" s="83">
        <v>1057</v>
      </c>
      <c r="B1061" s="963">
        <v>1048</v>
      </c>
      <c r="C1061" s="882">
        <v>7</v>
      </c>
      <c r="D1061" s="883" t="s">
        <v>25</v>
      </c>
      <c r="E1061" s="882">
        <v>3419</v>
      </c>
      <c r="F1061" s="882">
        <v>5222</v>
      </c>
      <c r="G1061" s="883" t="s">
        <v>25</v>
      </c>
      <c r="H1061" s="882">
        <v>1057</v>
      </c>
      <c r="I1061" s="898" t="s">
        <v>717</v>
      </c>
      <c r="J1061" s="898">
        <v>404</v>
      </c>
      <c r="K1061" s="975" t="s">
        <v>2521</v>
      </c>
      <c r="L1061" s="924" t="s">
        <v>2522</v>
      </c>
      <c r="M1061" s="898" t="s">
        <v>64</v>
      </c>
      <c r="N1061" s="922" t="s">
        <v>2523</v>
      </c>
      <c r="O1061" s="883" t="s">
        <v>201</v>
      </c>
      <c r="P1061" s="917">
        <v>44926</v>
      </c>
      <c r="Q1061" s="917">
        <v>44957</v>
      </c>
      <c r="R1061" s="521">
        <v>80000</v>
      </c>
      <c r="S1061" s="659">
        <v>80000</v>
      </c>
      <c r="T1061" s="918"/>
      <c r="U1061" s="918"/>
      <c r="V1061" s="918"/>
      <c r="W1061" s="981"/>
      <c r="X1061" s="49"/>
      <c r="Y1061" s="49"/>
      <c r="Z1061" s="49"/>
      <c r="AA1061" s="49"/>
    </row>
    <row r="1062" spans="1:27" s="50" customFormat="1" ht="12.75" customHeight="1" x14ac:dyDescent="0.2">
      <c r="A1062" s="83">
        <v>1057</v>
      </c>
      <c r="B1062" s="963">
        <v>1049</v>
      </c>
      <c r="C1062" s="882">
        <v>7</v>
      </c>
      <c r="D1062" s="882" t="s">
        <v>25</v>
      </c>
      <c r="E1062" s="882">
        <v>3419</v>
      </c>
      <c r="F1062" s="882">
        <v>5222</v>
      </c>
      <c r="G1062" s="882" t="s">
        <v>25</v>
      </c>
      <c r="H1062" s="882">
        <v>1057</v>
      </c>
      <c r="I1062" s="898" t="s">
        <v>717</v>
      </c>
      <c r="J1062" s="898">
        <v>411</v>
      </c>
      <c r="K1062" s="975">
        <v>15546365</v>
      </c>
      <c r="L1062" s="924" t="s">
        <v>2524</v>
      </c>
      <c r="M1062" s="898" t="s">
        <v>144</v>
      </c>
      <c r="N1062" s="922" t="s">
        <v>2525</v>
      </c>
      <c r="O1062" s="883" t="s">
        <v>201</v>
      </c>
      <c r="P1062" s="917">
        <v>44926</v>
      </c>
      <c r="Q1062" s="917">
        <v>44957</v>
      </c>
      <c r="R1062" s="521">
        <v>40000</v>
      </c>
      <c r="S1062" s="659">
        <v>40000</v>
      </c>
      <c r="T1062" s="918"/>
      <c r="U1062" s="918"/>
      <c r="V1062" s="918"/>
      <c r="W1062" s="981"/>
      <c r="X1062" s="49"/>
      <c r="Y1062" s="49"/>
      <c r="Z1062" s="49"/>
      <c r="AA1062" s="49"/>
    </row>
    <row r="1063" spans="1:27" s="50" customFormat="1" ht="25.5" x14ac:dyDescent="0.2">
      <c r="A1063" s="83">
        <v>1057</v>
      </c>
      <c r="B1063" s="963">
        <v>1050</v>
      </c>
      <c r="C1063" s="882">
        <v>7</v>
      </c>
      <c r="D1063" s="882" t="s">
        <v>25</v>
      </c>
      <c r="E1063" s="882">
        <v>3419</v>
      </c>
      <c r="F1063" s="882">
        <v>5222</v>
      </c>
      <c r="G1063" s="882" t="s">
        <v>25</v>
      </c>
      <c r="H1063" s="882">
        <v>1057</v>
      </c>
      <c r="I1063" s="898" t="s">
        <v>717</v>
      </c>
      <c r="J1063" s="898">
        <v>203</v>
      </c>
      <c r="K1063" s="975" t="s">
        <v>2526</v>
      </c>
      <c r="L1063" s="924" t="s">
        <v>2527</v>
      </c>
      <c r="M1063" s="898" t="s">
        <v>28</v>
      </c>
      <c r="N1063" s="922" t="s">
        <v>2528</v>
      </c>
      <c r="O1063" s="883" t="s">
        <v>201</v>
      </c>
      <c r="P1063" s="917">
        <v>44926</v>
      </c>
      <c r="Q1063" s="917">
        <v>44957</v>
      </c>
      <c r="R1063" s="521">
        <v>80000</v>
      </c>
      <c r="S1063" s="659">
        <v>80000</v>
      </c>
      <c r="T1063" s="918"/>
      <c r="U1063" s="918"/>
      <c r="V1063" s="918"/>
      <c r="W1063" s="981"/>
      <c r="X1063" s="49"/>
      <c r="Y1063" s="49"/>
      <c r="Z1063" s="49"/>
      <c r="AA1063" s="49"/>
    </row>
    <row r="1064" spans="1:27" s="50" customFormat="1" ht="12.75" customHeight="1" x14ac:dyDescent="0.2">
      <c r="A1064" s="90">
        <v>0</v>
      </c>
      <c r="B1064" s="963">
        <v>1051</v>
      </c>
      <c r="C1064" s="882">
        <v>7</v>
      </c>
      <c r="D1064" s="882" t="s">
        <v>25</v>
      </c>
      <c r="E1064" s="882">
        <v>3419</v>
      </c>
      <c r="F1064" s="882">
        <v>5222</v>
      </c>
      <c r="G1064" s="882" t="s">
        <v>25</v>
      </c>
      <c r="H1064" s="882">
        <v>1641</v>
      </c>
      <c r="I1064" s="882" t="s">
        <v>717</v>
      </c>
      <c r="J1064" s="882">
        <v>203</v>
      </c>
      <c r="K1064" s="975" t="s">
        <v>2529</v>
      </c>
      <c r="L1064" s="922" t="s">
        <v>2530</v>
      </c>
      <c r="M1064" s="882" t="s">
        <v>28</v>
      </c>
      <c r="N1064" s="922" t="s">
        <v>2531</v>
      </c>
      <c r="O1064" s="883" t="s">
        <v>201</v>
      </c>
      <c r="P1064" s="893">
        <v>44957</v>
      </c>
      <c r="Q1064" s="893">
        <v>44985</v>
      </c>
      <c r="R1064" s="521">
        <v>950000</v>
      </c>
      <c r="S1064" s="918"/>
      <c r="T1064" s="659">
        <v>950000</v>
      </c>
      <c r="U1064" s="918"/>
      <c r="V1064" s="918"/>
      <c r="W1064" s="587">
        <v>950000</v>
      </c>
      <c r="X1064" s="49"/>
      <c r="Y1064" s="49"/>
      <c r="Z1064" s="49"/>
      <c r="AA1064" s="49"/>
    </row>
    <row r="1065" spans="1:27" s="50" customFormat="1" ht="12.75" customHeight="1" x14ac:dyDescent="0.2">
      <c r="A1065" s="90">
        <v>0</v>
      </c>
      <c r="B1065" s="963">
        <v>1052</v>
      </c>
      <c r="C1065" s="882">
        <v>7</v>
      </c>
      <c r="D1065" s="883" t="s">
        <v>25</v>
      </c>
      <c r="E1065" s="882">
        <v>3419</v>
      </c>
      <c r="F1065" s="882">
        <v>6322</v>
      </c>
      <c r="G1065" s="883" t="s">
        <v>25</v>
      </c>
      <c r="H1065" s="882">
        <v>1641</v>
      </c>
      <c r="I1065" s="882" t="s">
        <v>832</v>
      </c>
      <c r="J1065" s="882">
        <v>203</v>
      </c>
      <c r="K1065" s="975" t="s">
        <v>2532</v>
      </c>
      <c r="L1065" s="922" t="s">
        <v>2421</v>
      </c>
      <c r="M1065" s="882" t="s">
        <v>28</v>
      </c>
      <c r="N1065" s="922" t="s">
        <v>2533</v>
      </c>
      <c r="O1065" s="883" t="s">
        <v>201</v>
      </c>
      <c r="P1065" s="893">
        <v>44926</v>
      </c>
      <c r="Q1065" s="893">
        <v>44957</v>
      </c>
      <c r="R1065" s="521">
        <v>75000</v>
      </c>
      <c r="S1065" s="659">
        <v>75000</v>
      </c>
      <c r="T1065" s="918"/>
      <c r="U1065" s="918"/>
      <c r="V1065" s="918"/>
      <c r="W1065" s="981"/>
      <c r="X1065" s="49"/>
      <c r="Y1065" s="49"/>
      <c r="Z1065" s="49"/>
      <c r="AA1065" s="49"/>
    </row>
    <row r="1066" spans="1:27" s="50" customFormat="1" ht="12.75" customHeight="1" x14ac:dyDescent="0.2">
      <c r="A1066" s="90">
        <v>0</v>
      </c>
      <c r="B1066" s="963">
        <v>1053</v>
      </c>
      <c r="C1066" s="882">
        <v>7</v>
      </c>
      <c r="D1066" s="883" t="s">
        <v>25</v>
      </c>
      <c r="E1066" s="882">
        <v>3419</v>
      </c>
      <c r="F1066" s="882">
        <v>5222</v>
      </c>
      <c r="G1066" s="883" t="s">
        <v>25</v>
      </c>
      <c r="H1066" s="882">
        <v>1269</v>
      </c>
      <c r="I1066" s="882" t="s">
        <v>717</v>
      </c>
      <c r="J1066" s="882">
        <v>203</v>
      </c>
      <c r="K1066" s="975" t="s">
        <v>2534</v>
      </c>
      <c r="L1066" s="922" t="s">
        <v>2535</v>
      </c>
      <c r="M1066" s="882" t="s">
        <v>28</v>
      </c>
      <c r="N1066" s="922" t="s">
        <v>2536</v>
      </c>
      <c r="O1066" s="883" t="s">
        <v>201</v>
      </c>
      <c r="P1066" s="893">
        <v>44926</v>
      </c>
      <c r="Q1066" s="893">
        <v>44957</v>
      </c>
      <c r="R1066" s="521">
        <v>850000</v>
      </c>
      <c r="S1066" s="659">
        <v>850000</v>
      </c>
      <c r="T1066" s="918"/>
      <c r="U1066" s="918"/>
      <c r="V1066" s="918"/>
      <c r="W1066" s="981"/>
      <c r="X1066" s="49"/>
      <c r="Y1066" s="49"/>
      <c r="Z1066" s="49"/>
      <c r="AA1066" s="49"/>
    </row>
    <row r="1067" spans="1:27" s="50" customFormat="1" ht="12.75" customHeight="1" x14ac:dyDescent="0.2">
      <c r="A1067" s="90">
        <v>0</v>
      </c>
      <c r="B1067" s="963">
        <v>1054</v>
      </c>
      <c r="C1067" s="882">
        <v>7</v>
      </c>
      <c r="D1067" s="882" t="s">
        <v>25</v>
      </c>
      <c r="E1067" s="882">
        <v>5399</v>
      </c>
      <c r="F1067" s="882">
        <v>5222</v>
      </c>
      <c r="G1067" s="882" t="s">
        <v>25</v>
      </c>
      <c r="H1067" s="882">
        <v>1782</v>
      </c>
      <c r="I1067" s="882" t="s">
        <v>717</v>
      </c>
      <c r="J1067" s="882">
        <v>203</v>
      </c>
      <c r="K1067" s="1043">
        <v>65348893</v>
      </c>
      <c r="L1067" s="922" t="s">
        <v>786</v>
      </c>
      <c r="M1067" s="882" t="s">
        <v>28</v>
      </c>
      <c r="N1067" s="889" t="s">
        <v>2537</v>
      </c>
      <c r="O1067" s="883" t="s">
        <v>201</v>
      </c>
      <c r="P1067" s="917">
        <v>44926</v>
      </c>
      <c r="Q1067" s="917">
        <v>44957</v>
      </c>
      <c r="R1067" s="915">
        <v>136800</v>
      </c>
      <c r="S1067" s="915">
        <v>136800</v>
      </c>
      <c r="T1067" s="918"/>
      <c r="U1067" s="918"/>
      <c r="V1067" s="918"/>
      <c r="W1067" s="981"/>
      <c r="X1067" s="49"/>
      <c r="Y1067" s="49"/>
      <c r="Z1067" s="49"/>
      <c r="AA1067" s="49"/>
    </row>
    <row r="1068" spans="1:27" s="50" customFormat="1" ht="12.75" customHeight="1" x14ac:dyDescent="0.2">
      <c r="A1068" s="90">
        <v>0</v>
      </c>
      <c r="B1068" s="963">
        <v>1055</v>
      </c>
      <c r="C1068" s="882">
        <v>5</v>
      </c>
      <c r="D1068" s="882" t="s">
        <v>25</v>
      </c>
      <c r="E1068" s="882">
        <v>2143</v>
      </c>
      <c r="F1068" s="882">
        <v>5222</v>
      </c>
      <c r="G1068" s="882" t="s">
        <v>25</v>
      </c>
      <c r="H1068" s="882">
        <v>1003</v>
      </c>
      <c r="I1068" s="883" t="s">
        <v>717</v>
      </c>
      <c r="J1068" s="883">
        <v>411</v>
      </c>
      <c r="K1068" s="713" t="s">
        <v>2538</v>
      </c>
      <c r="L1068" s="936" t="s">
        <v>2539</v>
      </c>
      <c r="M1068" s="898" t="s">
        <v>144</v>
      </c>
      <c r="N1068" s="908" t="s">
        <v>2540</v>
      </c>
      <c r="O1068" s="883" t="s">
        <v>201</v>
      </c>
      <c r="P1068" s="917">
        <v>44773</v>
      </c>
      <c r="Q1068" s="917">
        <v>44865</v>
      </c>
      <c r="R1068" s="957">
        <v>125000</v>
      </c>
      <c r="S1068" s="957">
        <v>125000</v>
      </c>
      <c r="T1068" s="918"/>
      <c r="U1068" s="918"/>
      <c r="V1068" s="918"/>
      <c r="W1068" s="981"/>
      <c r="X1068" s="49"/>
      <c r="Y1068" s="49"/>
      <c r="Z1068" s="49"/>
      <c r="AA1068" s="49"/>
    </row>
    <row r="1069" spans="1:27" s="50" customFormat="1" ht="12" customHeight="1" x14ac:dyDescent="0.2">
      <c r="A1069" s="90">
        <v>0</v>
      </c>
      <c r="B1069" s="963">
        <v>1056</v>
      </c>
      <c r="C1069" s="883">
        <v>5</v>
      </c>
      <c r="D1069" s="882" t="s">
        <v>25</v>
      </c>
      <c r="E1069" s="882">
        <v>2143</v>
      </c>
      <c r="F1069" s="882">
        <v>5222</v>
      </c>
      <c r="G1069" s="882" t="s">
        <v>25</v>
      </c>
      <c r="H1069" s="882">
        <v>1003</v>
      </c>
      <c r="I1069" s="883" t="s">
        <v>717</v>
      </c>
      <c r="J1069" s="883">
        <v>411</v>
      </c>
      <c r="K1069" s="975">
        <v>72535041</v>
      </c>
      <c r="L1069" s="924" t="s">
        <v>2541</v>
      </c>
      <c r="M1069" s="898" t="s">
        <v>144</v>
      </c>
      <c r="N1069" s="922" t="s">
        <v>2542</v>
      </c>
      <c r="O1069" s="883" t="s">
        <v>201</v>
      </c>
      <c r="P1069" s="917">
        <v>44773</v>
      </c>
      <c r="Q1069" s="917">
        <v>44865</v>
      </c>
      <c r="R1069" s="957">
        <v>125000</v>
      </c>
      <c r="S1069" s="957">
        <v>125000</v>
      </c>
      <c r="T1069" s="918"/>
      <c r="U1069" s="918"/>
      <c r="V1069" s="918"/>
      <c r="W1069" s="981"/>
      <c r="X1069" s="49"/>
      <c r="Y1069" s="49"/>
      <c r="Z1069" s="49"/>
      <c r="AA1069" s="49"/>
    </row>
    <row r="1070" spans="1:27" s="50" customFormat="1" ht="12.75" customHeight="1" x14ac:dyDescent="0.2">
      <c r="A1070" s="90">
        <v>0</v>
      </c>
      <c r="B1070" s="963">
        <v>1057</v>
      </c>
      <c r="C1070" s="882">
        <v>13</v>
      </c>
      <c r="D1070" s="883" t="s">
        <v>25</v>
      </c>
      <c r="E1070" s="882">
        <v>3312</v>
      </c>
      <c r="F1070" s="882">
        <v>5222</v>
      </c>
      <c r="G1070" s="883" t="s">
        <v>25</v>
      </c>
      <c r="H1070" s="882">
        <v>1269</v>
      </c>
      <c r="I1070" s="882" t="s">
        <v>717</v>
      </c>
      <c r="J1070" s="882">
        <v>404</v>
      </c>
      <c r="K1070" s="1043" t="s">
        <v>2543</v>
      </c>
      <c r="L1070" s="922" t="s">
        <v>2544</v>
      </c>
      <c r="M1070" s="882" t="s">
        <v>74</v>
      </c>
      <c r="N1070" s="922" t="s">
        <v>2545</v>
      </c>
      <c r="O1070" s="883" t="s">
        <v>201</v>
      </c>
      <c r="P1070" s="917">
        <v>44926</v>
      </c>
      <c r="Q1070" s="917">
        <v>44957</v>
      </c>
      <c r="R1070" s="915">
        <v>350000</v>
      </c>
      <c r="S1070" s="915">
        <v>350000</v>
      </c>
      <c r="T1070" s="918"/>
      <c r="U1070" s="918"/>
      <c r="V1070" s="918"/>
      <c r="W1070" s="981"/>
      <c r="X1070" s="49"/>
      <c r="Y1070" s="49"/>
      <c r="Z1070" s="49"/>
      <c r="AA1070" s="49"/>
    </row>
    <row r="1071" spans="1:27" s="50" customFormat="1" ht="25.5" x14ac:dyDescent="0.2">
      <c r="A1071" s="90">
        <v>0</v>
      </c>
      <c r="B1071" s="963">
        <v>1058</v>
      </c>
      <c r="C1071" s="882">
        <v>8</v>
      </c>
      <c r="D1071" s="883" t="s">
        <v>25</v>
      </c>
      <c r="E1071" s="882">
        <v>3599</v>
      </c>
      <c r="F1071" s="882">
        <v>5222</v>
      </c>
      <c r="G1071" s="883" t="s">
        <v>25</v>
      </c>
      <c r="H1071" s="882">
        <v>1003</v>
      </c>
      <c r="I1071" s="580" t="s">
        <v>2546</v>
      </c>
      <c r="J1071" s="883">
        <v>999</v>
      </c>
      <c r="K1071" s="711" t="s">
        <v>2547</v>
      </c>
      <c r="L1071" s="489" t="s">
        <v>2548</v>
      </c>
      <c r="M1071" s="488" t="s">
        <v>32</v>
      </c>
      <c r="N1071" s="889" t="s">
        <v>2549</v>
      </c>
      <c r="O1071" s="898" t="s">
        <v>201</v>
      </c>
      <c r="P1071" s="917">
        <v>44926</v>
      </c>
      <c r="Q1071" s="917">
        <v>44985</v>
      </c>
      <c r="R1071" s="915">
        <v>50000</v>
      </c>
      <c r="S1071" s="915">
        <v>50000</v>
      </c>
      <c r="T1071" s="918"/>
      <c r="U1071" s="918"/>
      <c r="V1071" s="918"/>
      <c r="W1071" s="981"/>
      <c r="X1071" s="49"/>
      <c r="Y1071" s="49"/>
      <c r="Z1071" s="49"/>
      <c r="AA1071" s="49"/>
    </row>
    <row r="1072" spans="1:27" s="50" customFormat="1" ht="12.75" customHeight="1" x14ac:dyDescent="0.2">
      <c r="A1072" s="90">
        <v>0</v>
      </c>
      <c r="B1072" s="963">
        <v>1059</v>
      </c>
      <c r="C1072" s="882">
        <v>8</v>
      </c>
      <c r="D1072" s="882" t="s">
        <v>25</v>
      </c>
      <c r="E1072" s="882">
        <v>3599</v>
      </c>
      <c r="F1072" s="882">
        <v>5222</v>
      </c>
      <c r="G1072" s="882" t="s">
        <v>25</v>
      </c>
      <c r="H1072" s="882">
        <v>1003</v>
      </c>
      <c r="I1072" s="882" t="s">
        <v>717</v>
      </c>
      <c r="J1072" s="882">
        <v>203</v>
      </c>
      <c r="K1072" s="1043">
        <v>216321</v>
      </c>
      <c r="L1072" s="922" t="s">
        <v>2550</v>
      </c>
      <c r="M1072" s="882" t="s">
        <v>28</v>
      </c>
      <c r="N1072" s="889" t="s">
        <v>2551</v>
      </c>
      <c r="O1072" s="883" t="s">
        <v>670</v>
      </c>
      <c r="P1072" s="917">
        <v>44926</v>
      </c>
      <c r="Q1072" s="917">
        <v>45077</v>
      </c>
      <c r="R1072" s="915">
        <v>40000</v>
      </c>
      <c r="S1072" s="915">
        <v>40000</v>
      </c>
      <c r="T1072" s="918"/>
      <c r="U1072" s="918"/>
      <c r="V1072" s="918"/>
      <c r="W1072" s="981"/>
      <c r="X1072" s="49"/>
      <c r="Y1072" s="49"/>
      <c r="Z1072" s="49"/>
      <c r="AA1072" s="49"/>
    </row>
    <row r="1073" spans="1:27" s="50" customFormat="1" ht="12.75" customHeight="1" x14ac:dyDescent="0.2">
      <c r="A1073" s="83">
        <v>0</v>
      </c>
      <c r="B1073" s="963">
        <v>1060</v>
      </c>
      <c r="C1073" s="882">
        <v>20</v>
      </c>
      <c r="D1073" s="883" t="s">
        <v>25</v>
      </c>
      <c r="E1073" s="882">
        <v>4399</v>
      </c>
      <c r="F1073" s="882">
        <v>5222</v>
      </c>
      <c r="G1073" s="883" t="s">
        <v>25</v>
      </c>
      <c r="H1073" s="882">
        <v>1003</v>
      </c>
      <c r="I1073" s="898" t="s">
        <v>717</v>
      </c>
      <c r="J1073" s="898">
        <v>999</v>
      </c>
      <c r="K1073" s="975">
        <v>27024491</v>
      </c>
      <c r="L1073" s="924" t="s">
        <v>2552</v>
      </c>
      <c r="M1073" s="898" t="s">
        <v>655</v>
      </c>
      <c r="N1073" s="922" t="s">
        <v>2553</v>
      </c>
      <c r="O1073" s="883" t="s">
        <v>670</v>
      </c>
      <c r="P1073" s="917">
        <v>44926</v>
      </c>
      <c r="Q1073" s="917">
        <v>44957</v>
      </c>
      <c r="R1073" s="521">
        <v>190000</v>
      </c>
      <c r="S1073" s="521">
        <v>190000</v>
      </c>
      <c r="T1073" s="918"/>
      <c r="U1073" s="918"/>
      <c r="V1073" s="918"/>
      <c r="W1073" s="981"/>
      <c r="X1073" s="49"/>
      <c r="Y1073" s="49"/>
      <c r="Z1073" s="49"/>
      <c r="AA1073" s="49"/>
    </row>
    <row r="1074" spans="1:27" s="50" customFormat="1" ht="12.75" customHeight="1" x14ac:dyDescent="0.2">
      <c r="A1074" s="83">
        <v>0</v>
      </c>
      <c r="B1074" s="963">
        <v>1061</v>
      </c>
      <c r="C1074" s="882">
        <v>14</v>
      </c>
      <c r="D1074" s="883" t="s">
        <v>25</v>
      </c>
      <c r="E1074" s="882">
        <v>3421</v>
      </c>
      <c r="F1074" s="882">
        <v>5222</v>
      </c>
      <c r="G1074" s="883" t="s">
        <v>25</v>
      </c>
      <c r="H1074" s="882">
        <v>1003</v>
      </c>
      <c r="I1074" s="898" t="s">
        <v>832</v>
      </c>
      <c r="J1074" s="898">
        <v>309</v>
      </c>
      <c r="K1074" s="975" t="s">
        <v>2554</v>
      </c>
      <c r="L1074" s="924" t="s">
        <v>2555</v>
      </c>
      <c r="M1074" s="898" t="s">
        <v>2556</v>
      </c>
      <c r="N1074" s="922" t="s">
        <v>2557</v>
      </c>
      <c r="O1074" s="883" t="s">
        <v>245</v>
      </c>
      <c r="P1074" s="917">
        <v>44895</v>
      </c>
      <c r="Q1074" s="917">
        <v>44926</v>
      </c>
      <c r="R1074" s="521">
        <v>70000</v>
      </c>
      <c r="S1074" s="521">
        <v>70000</v>
      </c>
      <c r="T1074" s="918"/>
      <c r="U1074" s="918"/>
      <c r="V1074" s="918"/>
      <c r="W1074" s="981"/>
      <c r="X1074" s="49"/>
      <c r="Y1074" s="49"/>
      <c r="Z1074" s="49"/>
      <c r="AA1074" s="49"/>
    </row>
    <row r="1075" spans="1:27" s="50" customFormat="1" ht="12.75" customHeight="1" x14ac:dyDescent="0.2">
      <c r="A1075" s="83">
        <v>0</v>
      </c>
      <c r="B1075" s="963">
        <v>1062</v>
      </c>
      <c r="C1075" s="882">
        <v>14</v>
      </c>
      <c r="D1075" s="882" t="s">
        <v>25</v>
      </c>
      <c r="E1075" s="882">
        <v>3399</v>
      </c>
      <c r="F1075" s="882">
        <v>5222</v>
      </c>
      <c r="G1075" s="882" t="s">
        <v>25</v>
      </c>
      <c r="H1075" s="882">
        <v>1003</v>
      </c>
      <c r="I1075" s="898" t="s">
        <v>717</v>
      </c>
      <c r="J1075" s="898">
        <v>203</v>
      </c>
      <c r="K1075" s="975" t="s">
        <v>2558</v>
      </c>
      <c r="L1075" s="924" t="s">
        <v>2559</v>
      </c>
      <c r="M1075" s="898" t="s">
        <v>28</v>
      </c>
      <c r="N1075" s="922" t="s">
        <v>2560</v>
      </c>
      <c r="O1075" s="883" t="s">
        <v>245</v>
      </c>
      <c r="P1075" s="917">
        <v>44895</v>
      </c>
      <c r="Q1075" s="917">
        <v>44926</v>
      </c>
      <c r="R1075" s="521">
        <v>80000</v>
      </c>
      <c r="S1075" s="521">
        <v>80000</v>
      </c>
      <c r="T1075" s="918"/>
      <c r="U1075" s="918"/>
      <c r="V1075" s="918"/>
      <c r="W1075" s="981"/>
      <c r="X1075" s="49"/>
      <c r="Y1075" s="49"/>
      <c r="Z1075" s="49"/>
      <c r="AA1075" s="49"/>
    </row>
    <row r="1076" spans="1:27" s="50" customFormat="1" ht="12.75" customHeight="1" x14ac:dyDescent="0.2">
      <c r="A1076" s="83">
        <v>0</v>
      </c>
      <c r="B1076" s="963">
        <v>1063</v>
      </c>
      <c r="C1076" s="882">
        <v>14</v>
      </c>
      <c r="D1076" s="883" t="s">
        <v>25</v>
      </c>
      <c r="E1076" s="882">
        <v>2143</v>
      </c>
      <c r="F1076" s="882">
        <v>5222</v>
      </c>
      <c r="G1076" s="883" t="s">
        <v>25</v>
      </c>
      <c r="H1076" s="882">
        <v>1003</v>
      </c>
      <c r="I1076" s="898" t="s">
        <v>717</v>
      </c>
      <c r="J1076" s="898">
        <v>999</v>
      </c>
      <c r="K1076" s="975" t="s">
        <v>2561</v>
      </c>
      <c r="L1076" s="922" t="s">
        <v>2562</v>
      </c>
      <c r="M1076" s="898" t="s">
        <v>2563</v>
      </c>
      <c r="N1076" s="922" t="s">
        <v>2564</v>
      </c>
      <c r="O1076" s="883" t="s">
        <v>245</v>
      </c>
      <c r="P1076" s="917">
        <v>44895</v>
      </c>
      <c r="Q1076" s="917">
        <v>44926</v>
      </c>
      <c r="R1076" s="521">
        <v>25000</v>
      </c>
      <c r="S1076" s="521">
        <v>25000</v>
      </c>
      <c r="T1076" s="918"/>
      <c r="U1076" s="918"/>
      <c r="V1076" s="918"/>
      <c r="W1076" s="981"/>
      <c r="X1076" s="49"/>
      <c r="Y1076" s="49"/>
      <c r="Z1076" s="49"/>
      <c r="AA1076" s="49"/>
    </row>
    <row r="1077" spans="1:27" s="50" customFormat="1" ht="12.75" customHeight="1" x14ac:dyDescent="0.2">
      <c r="A1077" s="83">
        <v>0</v>
      </c>
      <c r="B1077" s="963">
        <v>1064</v>
      </c>
      <c r="C1077" s="882">
        <v>14</v>
      </c>
      <c r="D1077" s="882" t="s">
        <v>25</v>
      </c>
      <c r="E1077" s="882">
        <v>3421</v>
      </c>
      <c r="F1077" s="882">
        <v>5222</v>
      </c>
      <c r="G1077" s="882" t="s">
        <v>25</v>
      </c>
      <c r="H1077" s="882">
        <v>1003</v>
      </c>
      <c r="I1077" s="898" t="s">
        <v>832</v>
      </c>
      <c r="J1077" s="898">
        <v>101</v>
      </c>
      <c r="K1077" s="975" t="s">
        <v>2565</v>
      </c>
      <c r="L1077" s="922" t="s">
        <v>2566</v>
      </c>
      <c r="M1077" s="898" t="s">
        <v>189</v>
      </c>
      <c r="N1077" s="922" t="s">
        <v>2567</v>
      </c>
      <c r="O1077" s="883" t="s">
        <v>245</v>
      </c>
      <c r="P1077" s="917">
        <v>44926</v>
      </c>
      <c r="Q1077" s="917">
        <v>44957</v>
      </c>
      <c r="R1077" s="521">
        <v>40000</v>
      </c>
      <c r="S1077" s="521">
        <v>40000</v>
      </c>
      <c r="T1077" s="918"/>
      <c r="U1077" s="918"/>
      <c r="V1077" s="918"/>
      <c r="W1077" s="981"/>
      <c r="X1077" s="49"/>
      <c r="Y1077" s="49"/>
      <c r="Z1077" s="49"/>
      <c r="AA1077" s="49"/>
    </row>
    <row r="1078" spans="1:27" s="50" customFormat="1" ht="12.75" customHeight="1" x14ac:dyDescent="0.2">
      <c r="A1078" s="83">
        <v>0</v>
      </c>
      <c r="B1078" s="963">
        <v>1065</v>
      </c>
      <c r="C1078" s="882">
        <v>14</v>
      </c>
      <c r="D1078" s="883" t="s">
        <v>25</v>
      </c>
      <c r="E1078" s="882">
        <v>3900</v>
      </c>
      <c r="F1078" s="882">
        <v>5222</v>
      </c>
      <c r="G1078" s="883" t="s">
        <v>25</v>
      </c>
      <c r="H1078" s="882">
        <v>1003</v>
      </c>
      <c r="I1078" s="898" t="s">
        <v>717</v>
      </c>
      <c r="J1078" s="898">
        <v>510</v>
      </c>
      <c r="K1078" s="975" t="s">
        <v>2568</v>
      </c>
      <c r="L1078" s="922" t="s">
        <v>2569</v>
      </c>
      <c r="M1078" s="898" t="s">
        <v>2072</v>
      </c>
      <c r="N1078" s="922" t="s">
        <v>2570</v>
      </c>
      <c r="O1078" s="883" t="s">
        <v>245</v>
      </c>
      <c r="P1078" s="917">
        <v>44926</v>
      </c>
      <c r="Q1078" s="917">
        <v>44957</v>
      </c>
      <c r="R1078" s="521">
        <v>25000</v>
      </c>
      <c r="S1078" s="521">
        <v>25000</v>
      </c>
      <c r="T1078" s="918"/>
      <c r="U1078" s="918"/>
      <c r="V1078" s="918"/>
      <c r="W1078" s="981"/>
      <c r="X1078" s="49"/>
      <c r="Y1078" s="49"/>
      <c r="Z1078" s="49"/>
      <c r="AA1078" s="49"/>
    </row>
    <row r="1079" spans="1:27" s="50" customFormat="1" ht="12.75" x14ac:dyDescent="0.2">
      <c r="A1079" s="83">
        <v>0</v>
      </c>
      <c r="B1079" s="963">
        <v>1066</v>
      </c>
      <c r="C1079" s="882">
        <v>14</v>
      </c>
      <c r="D1079" s="882" t="s">
        <v>25</v>
      </c>
      <c r="E1079" s="882">
        <v>3421</v>
      </c>
      <c r="F1079" s="882">
        <v>5222</v>
      </c>
      <c r="G1079" s="882" t="s">
        <v>25</v>
      </c>
      <c r="H1079" s="882">
        <v>1003</v>
      </c>
      <c r="I1079" s="898" t="s">
        <v>832</v>
      </c>
      <c r="J1079" s="898">
        <v>102</v>
      </c>
      <c r="K1079" s="975" t="s">
        <v>1694</v>
      </c>
      <c r="L1079" s="922" t="s">
        <v>2571</v>
      </c>
      <c r="M1079" s="898" t="s">
        <v>1696</v>
      </c>
      <c r="N1079" s="922" t="s">
        <v>2572</v>
      </c>
      <c r="O1079" s="883" t="s">
        <v>245</v>
      </c>
      <c r="P1079" s="917">
        <v>44895</v>
      </c>
      <c r="Q1079" s="917">
        <v>44926</v>
      </c>
      <c r="R1079" s="521">
        <v>30000</v>
      </c>
      <c r="S1079" s="521">
        <v>30000</v>
      </c>
      <c r="T1079" s="918"/>
      <c r="U1079" s="918"/>
      <c r="V1079" s="918"/>
      <c r="W1079" s="981"/>
      <c r="X1079" s="49"/>
      <c r="Y1079" s="49"/>
      <c r="Z1079" s="49"/>
      <c r="AA1079" s="49"/>
    </row>
    <row r="1080" spans="1:27" s="50" customFormat="1" ht="25.5" x14ac:dyDescent="0.2">
      <c r="A1080" s="83">
        <v>0</v>
      </c>
      <c r="B1080" s="963">
        <v>1067</v>
      </c>
      <c r="C1080" s="882">
        <v>14</v>
      </c>
      <c r="D1080" s="882" t="s">
        <v>25</v>
      </c>
      <c r="E1080" s="882">
        <v>3421</v>
      </c>
      <c r="F1080" s="882">
        <v>5222</v>
      </c>
      <c r="G1080" s="882" t="s">
        <v>25</v>
      </c>
      <c r="H1080" s="882">
        <v>1003</v>
      </c>
      <c r="I1080" s="898" t="s">
        <v>832</v>
      </c>
      <c r="J1080" s="898">
        <v>203</v>
      </c>
      <c r="K1080" s="975">
        <v>65348320</v>
      </c>
      <c r="L1080" s="922" t="s">
        <v>2573</v>
      </c>
      <c r="M1080" s="898" t="s">
        <v>28</v>
      </c>
      <c r="N1080" s="922" t="s">
        <v>2574</v>
      </c>
      <c r="O1080" s="883" t="s">
        <v>245</v>
      </c>
      <c r="P1080" s="917">
        <v>44926</v>
      </c>
      <c r="Q1080" s="917">
        <v>44957</v>
      </c>
      <c r="R1080" s="521">
        <v>78000</v>
      </c>
      <c r="S1080" s="521">
        <v>78000</v>
      </c>
      <c r="T1080" s="918"/>
      <c r="U1080" s="918"/>
      <c r="V1080" s="918"/>
      <c r="W1080" s="981"/>
      <c r="X1080" s="49"/>
      <c r="Y1080" s="49"/>
      <c r="Z1080" s="49"/>
      <c r="AA1080" s="49"/>
    </row>
    <row r="1081" spans="1:27" s="50" customFormat="1" ht="12.75" x14ac:dyDescent="0.2">
      <c r="A1081" s="83">
        <v>0</v>
      </c>
      <c r="B1081" s="963">
        <v>1068</v>
      </c>
      <c r="C1081" s="882">
        <v>14</v>
      </c>
      <c r="D1081" s="883" t="s">
        <v>25</v>
      </c>
      <c r="E1081" s="882">
        <v>3392</v>
      </c>
      <c r="F1081" s="882">
        <v>6322</v>
      </c>
      <c r="G1081" s="883" t="s">
        <v>25</v>
      </c>
      <c r="H1081" s="882">
        <v>1003</v>
      </c>
      <c r="I1081" s="898" t="s">
        <v>717</v>
      </c>
      <c r="J1081" s="898">
        <v>101</v>
      </c>
      <c r="K1081" s="975">
        <v>47886552</v>
      </c>
      <c r="L1081" s="922" t="s">
        <v>2575</v>
      </c>
      <c r="M1081" s="898" t="s">
        <v>189</v>
      </c>
      <c r="N1081" s="922" t="s">
        <v>2576</v>
      </c>
      <c r="O1081" s="883" t="s">
        <v>245</v>
      </c>
      <c r="P1081" s="917">
        <v>44926</v>
      </c>
      <c r="Q1081" s="917">
        <v>44957</v>
      </c>
      <c r="R1081" s="521">
        <v>40000</v>
      </c>
      <c r="S1081" s="521">
        <v>40000</v>
      </c>
      <c r="T1081" s="918"/>
      <c r="U1081" s="918"/>
      <c r="V1081" s="918"/>
      <c r="W1081" s="981"/>
      <c r="X1081" s="49"/>
      <c r="Y1081" s="49"/>
      <c r="Z1081" s="49"/>
      <c r="AA1081" s="49"/>
    </row>
    <row r="1082" spans="1:27" s="50" customFormat="1" ht="12.75" x14ac:dyDescent="0.2">
      <c r="A1082" s="83">
        <v>0</v>
      </c>
      <c r="B1082" s="963">
        <v>1069</v>
      </c>
      <c r="C1082" s="882">
        <v>7</v>
      </c>
      <c r="D1082" s="883" t="s">
        <v>25</v>
      </c>
      <c r="E1082" s="882">
        <v>3419</v>
      </c>
      <c r="F1082" s="882">
        <v>5222</v>
      </c>
      <c r="G1082" s="883" t="s">
        <v>25</v>
      </c>
      <c r="H1082" s="882">
        <v>1641</v>
      </c>
      <c r="I1082" s="898" t="s">
        <v>717</v>
      </c>
      <c r="J1082" s="898">
        <v>203</v>
      </c>
      <c r="K1082" s="975" t="s">
        <v>2577</v>
      </c>
      <c r="L1082" s="922" t="s">
        <v>2578</v>
      </c>
      <c r="M1082" s="898" t="s">
        <v>28</v>
      </c>
      <c r="N1082" s="922" t="s">
        <v>2579</v>
      </c>
      <c r="O1082" s="883" t="s">
        <v>245</v>
      </c>
      <c r="P1082" s="917">
        <v>44926</v>
      </c>
      <c r="Q1082" s="917">
        <v>44957</v>
      </c>
      <c r="R1082" s="521">
        <v>75000</v>
      </c>
      <c r="S1082" s="521">
        <v>75000</v>
      </c>
      <c r="T1082" s="918"/>
      <c r="U1082" s="918"/>
      <c r="V1082" s="918"/>
      <c r="W1082" s="981"/>
      <c r="X1082" s="49"/>
      <c r="Y1082" s="49"/>
      <c r="Z1082" s="49"/>
      <c r="AA1082" s="49"/>
    </row>
    <row r="1083" spans="1:27" s="50" customFormat="1" ht="12.75" x14ac:dyDescent="0.2">
      <c r="A1083" s="83">
        <v>0</v>
      </c>
      <c r="B1083" s="963">
        <v>1070</v>
      </c>
      <c r="C1083" s="882">
        <v>7</v>
      </c>
      <c r="D1083" s="883" t="s">
        <v>25</v>
      </c>
      <c r="E1083" s="882">
        <v>3419</v>
      </c>
      <c r="F1083" s="882">
        <v>5222</v>
      </c>
      <c r="G1083" s="883" t="s">
        <v>25</v>
      </c>
      <c r="H1083" s="882">
        <v>1641</v>
      </c>
      <c r="I1083" s="898" t="s">
        <v>717</v>
      </c>
      <c r="J1083" s="898">
        <v>316</v>
      </c>
      <c r="K1083" s="975" t="s">
        <v>2580</v>
      </c>
      <c r="L1083" s="922" t="s">
        <v>2581</v>
      </c>
      <c r="M1083" s="898" t="s">
        <v>2582</v>
      </c>
      <c r="N1083" s="922" t="s">
        <v>2583</v>
      </c>
      <c r="O1083" s="883" t="s">
        <v>245</v>
      </c>
      <c r="P1083" s="917">
        <v>44926</v>
      </c>
      <c r="Q1083" s="917">
        <v>44957</v>
      </c>
      <c r="R1083" s="521">
        <v>50000</v>
      </c>
      <c r="S1083" s="521">
        <v>50000</v>
      </c>
      <c r="T1083" s="918"/>
      <c r="U1083" s="918"/>
      <c r="V1083" s="918"/>
      <c r="W1083" s="981"/>
      <c r="X1083" s="49"/>
      <c r="Y1083" s="49"/>
      <c r="Z1083" s="49"/>
      <c r="AA1083" s="49"/>
    </row>
    <row r="1084" spans="1:27" s="50" customFormat="1" ht="12.75" x14ac:dyDescent="0.2">
      <c r="A1084" s="83">
        <v>0</v>
      </c>
      <c r="B1084" s="963">
        <v>1071</v>
      </c>
      <c r="C1084" s="882">
        <v>14</v>
      </c>
      <c r="D1084" s="882" t="s">
        <v>25</v>
      </c>
      <c r="E1084" s="882">
        <v>3419</v>
      </c>
      <c r="F1084" s="882">
        <v>6322</v>
      </c>
      <c r="G1084" s="882" t="s">
        <v>25</v>
      </c>
      <c r="H1084" s="882">
        <v>1003</v>
      </c>
      <c r="I1084" s="898" t="s">
        <v>832</v>
      </c>
      <c r="J1084" s="898">
        <v>102</v>
      </c>
      <c r="K1084" s="975" t="s">
        <v>2584</v>
      </c>
      <c r="L1084" s="922" t="s">
        <v>2585</v>
      </c>
      <c r="M1084" s="898" t="s">
        <v>60</v>
      </c>
      <c r="N1084" s="922" t="s">
        <v>2586</v>
      </c>
      <c r="O1084" s="883" t="s">
        <v>258</v>
      </c>
      <c r="P1084" s="917">
        <v>44926</v>
      </c>
      <c r="Q1084" s="917">
        <v>44957</v>
      </c>
      <c r="R1084" s="521">
        <v>25000</v>
      </c>
      <c r="S1084" s="521">
        <v>25000</v>
      </c>
      <c r="T1084" s="918"/>
      <c r="U1084" s="918"/>
      <c r="V1084" s="918"/>
      <c r="W1084" s="981"/>
      <c r="X1084" s="49"/>
      <c r="Y1084" s="49"/>
      <c r="Z1084" s="49"/>
      <c r="AA1084" s="49"/>
    </row>
    <row r="1085" spans="1:27" s="50" customFormat="1" ht="12.75" x14ac:dyDescent="0.2">
      <c r="A1085" s="83">
        <v>0</v>
      </c>
      <c r="B1085" s="963">
        <v>1072</v>
      </c>
      <c r="C1085" s="882">
        <v>14</v>
      </c>
      <c r="D1085" s="882" t="s">
        <v>25</v>
      </c>
      <c r="E1085" s="882">
        <v>3429</v>
      </c>
      <c r="F1085" s="882">
        <v>5222</v>
      </c>
      <c r="G1085" s="882" t="s">
        <v>25</v>
      </c>
      <c r="H1085" s="882">
        <v>1003</v>
      </c>
      <c r="I1085" s="898" t="s">
        <v>717</v>
      </c>
      <c r="J1085" s="898">
        <v>321</v>
      </c>
      <c r="K1085" s="975" t="s">
        <v>2587</v>
      </c>
      <c r="L1085" s="922" t="s">
        <v>2588</v>
      </c>
      <c r="M1085" s="898" t="s">
        <v>650</v>
      </c>
      <c r="N1085" s="922" t="s">
        <v>2589</v>
      </c>
      <c r="O1085" s="883" t="s">
        <v>258</v>
      </c>
      <c r="P1085" s="917">
        <v>44926</v>
      </c>
      <c r="Q1085" s="917">
        <v>44957</v>
      </c>
      <c r="R1085" s="521">
        <v>100000</v>
      </c>
      <c r="S1085" s="521">
        <v>100000</v>
      </c>
      <c r="T1085" s="918"/>
      <c r="U1085" s="918"/>
      <c r="V1085" s="918"/>
      <c r="W1085" s="981"/>
      <c r="X1085" s="49"/>
      <c r="Y1085" s="49"/>
      <c r="Z1085" s="49"/>
      <c r="AA1085" s="49"/>
    </row>
    <row r="1086" spans="1:27" s="50" customFormat="1" ht="12.75" x14ac:dyDescent="0.2">
      <c r="A1086" s="83">
        <v>0</v>
      </c>
      <c r="B1086" s="963">
        <v>1073</v>
      </c>
      <c r="C1086" s="882">
        <v>14</v>
      </c>
      <c r="D1086" s="883" t="s">
        <v>25</v>
      </c>
      <c r="E1086" s="882">
        <v>3429</v>
      </c>
      <c r="F1086" s="882">
        <v>5222</v>
      </c>
      <c r="G1086" s="883" t="s">
        <v>25</v>
      </c>
      <c r="H1086" s="882">
        <v>1003</v>
      </c>
      <c r="I1086" s="898" t="s">
        <v>717</v>
      </c>
      <c r="J1086" s="898">
        <v>203</v>
      </c>
      <c r="K1086" s="975" t="s">
        <v>2590</v>
      </c>
      <c r="L1086" s="922" t="s">
        <v>2591</v>
      </c>
      <c r="M1086" s="898" t="s">
        <v>28</v>
      </c>
      <c r="N1086" s="922" t="s">
        <v>2592</v>
      </c>
      <c r="O1086" s="883" t="s">
        <v>258</v>
      </c>
      <c r="P1086" s="917">
        <v>44926</v>
      </c>
      <c r="Q1086" s="917">
        <v>44957</v>
      </c>
      <c r="R1086" s="521">
        <v>100000</v>
      </c>
      <c r="S1086" s="521">
        <v>100000</v>
      </c>
      <c r="T1086" s="918"/>
      <c r="U1086" s="918"/>
      <c r="V1086" s="918"/>
      <c r="W1086" s="981"/>
      <c r="X1086" s="49"/>
      <c r="Y1086" s="49"/>
      <c r="Z1086" s="49"/>
      <c r="AA1086" s="49"/>
    </row>
    <row r="1087" spans="1:27" s="50" customFormat="1" ht="12.75" x14ac:dyDescent="0.2">
      <c r="A1087" s="83">
        <v>0</v>
      </c>
      <c r="B1087" s="963">
        <v>1074</v>
      </c>
      <c r="C1087" s="882">
        <v>14</v>
      </c>
      <c r="D1087" s="882" t="s">
        <v>25</v>
      </c>
      <c r="E1087" s="882">
        <v>4354</v>
      </c>
      <c r="F1087" s="882">
        <v>6322</v>
      </c>
      <c r="G1087" s="882" t="s">
        <v>25</v>
      </c>
      <c r="H1087" s="882">
        <v>1003</v>
      </c>
      <c r="I1087" s="898" t="s">
        <v>717</v>
      </c>
      <c r="J1087" s="898">
        <v>101</v>
      </c>
      <c r="K1087" s="975" t="s">
        <v>2593</v>
      </c>
      <c r="L1087" s="922" t="s">
        <v>2594</v>
      </c>
      <c r="M1087" s="898" t="s">
        <v>189</v>
      </c>
      <c r="N1087" s="922" t="s">
        <v>2595</v>
      </c>
      <c r="O1087" s="883" t="s">
        <v>258</v>
      </c>
      <c r="P1087" s="917">
        <v>44926</v>
      </c>
      <c r="Q1087" s="917">
        <v>44957</v>
      </c>
      <c r="R1087" s="521">
        <v>50000</v>
      </c>
      <c r="S1087" s="521">
        <v>50000</v>
      </c>
      <c r="T1087" s="918"/>
      <c r="U1087" s="918"/>
      <c r="V1087" s="918"/>
      <c r="W1087" s="981"/>
      <c r="X1087" s="49"/>
      <c r="Y1087" s="49"/>
      <c r="Z1087" s="49"/>
      <c r="AA1087" s="49"/>
    </row>
    <row r="1088" spans="1:27" s="50" customFormat="1" ht="12.75" x14ac:dyDescent="0.2">
      <c r="A1088" s="83">
        <v>0</v>
      </c>
      <c r="B1088" s="963">
        <v>1075</v>
      </c>
      <c r="C1088" s="882">
        <v>14</v>
      </c>
      <c r="D1088" s="883" t="s">
        <v>25</v>
      </c>
      <c r="E1088" s="882">
        <v>3299</v>
      </c>
      <c r="F1088" s="882">
        <v>5222</v>
      </c>
      <c r="G1088" s="883" t="s">
        <v>25</v>
      </c>
      <c r="H1088" s="882">
        <v>1003</v>
      </c>
      <c r="I1088" s="898" t="s">
        <v>717</v>
      </c>
      <c r="J1088" s="898">
        <v>203</v>
      </c>
      <c r="K1088" s="975" t="s">
        <v>2596</v>
      </c>
      <c r="L1088" s="922" t="s">
        <v>2597</v>
      </c>
      <c r="M1088" s="898" t="s">
        <v>28</v>
      </c>
      <c r="N1088" s="922" t="s">
        <v>2598</v>
      </c>
      <c r="O1088" s="883" t="s">
        <v>258</v>
      </c>
      <c r="P1088" s="917">
        <v>44926</v>
      </c>
      <c r="Q1088" s="917">
        <v>44957</v>
      </c>
      <c r="R1088" s="521">
        <v>39000</v>
      </c>
      <c r="S1088" s="521">
        <v>39000</v>
      </c>
      <c r="T1088" s="918"/>
      <c r="U1088" s="918"/>
      <c r="V1088" s="918"/>
      <c r="W1088" s="981"/>
      <c r="X1088" s="49"/>
      <c r="Y1088" s="49"/>
      <c r="Z1088" s="49"/>
      <c r="AA1088" s="49"/>
    </row>
    <row r="1089" spans="1:27" s="50" customFormat="1" ht="12.75" x14ac:dyDescent="0.2">
      <c r="A1089" s="83">
        <v>0</v>
      </c>
      <c r="B1089" s="963">
        <v>1076</v>
      </c>
      <c r="C1089" s="882">
        <v>14</v>
      </c>
      <c r="D1089" s="882" t="s">
        <v>25</v>
      </c>
      <c r="E1089" s="882">
        <v>3421</v>
      </c>
      <c r="F1089" s="882">
        <v>5222</v>
      </c>
      <c r="G1089" s="882" t="s">
        <v>25</v>
      </c>
      <c r="H1089" s="882">
        <v>1003</v>
      </c>
      <c r="I1089" s="898" t="s">
        <v>832</v>
      </c>
      <c r="J1089" s="898">
        <v>101</v>
      </c>
      <c r="K1089" s="975" t="s">
        <v>2599</v>
      </c>
      <c r="L1089" s="922" t="s">
        <v>2600</v>
      </c>
      <c r="M1089" s="898" t="s">
        <v>1087</v>
      </c>
      <c r="N1089" s="922" t="s">
        <v>2601</v>
      </c>
      <c r="O1089" s="883" t="s">
        <v>258</v>
      </c>
      <c r="P1089" s="917">
        <v>44926</v>
      </c>
      <c r="Q1089" s="917">
        <v>44957</v>
      </c>
      <c r="R1089" s="521">
        <v>60000</v>
      </c>
      <c r="S1089" s="521">
        <v>60000</v>
      </c>
      <c r="T1089" s="918"/>
      <c r="U1089" s="918"/>
      <c r="V1089" s="918"/>
      <c r="W1089" s="981"/>
      <c r="X1089" s="49"/>
      <c r="Y1089" s="49"/>
      <c r="Z1089" s="49"/>
      <c r="AA1089" s="49"/>
    </row>
    <row r="1090" spans="1:27" s="50" customFormat="1" ht="25.5" x14ac:dyDescent="0.2">
      <c r="A1090" s="83">
        <v>0</v>
      </c>
      <c r="B1090" s="963">
        <v>1077</v>
      </c>
      <c r="C1090" s="882">
        <v>14</v>
      </c>
      <c r="D1090" s="882" t="s">
        <v>25</v>
      </c>
      <c r="E1090" s="882">
        <v>5519</v>
      </c>
      <c r="F1090" s="882">
        <v>6322</v>
      </c>
      <c r="G1090" s="882" t="s">
        <v>25</v>
      </c>
      <c r="H1090" s="882">
        <v>1003</v>
      </c>
      <c r="I1090" s="898" t="s">
        <v>832</v>
      </c>
      <c r="J1090" s="898">
        <v>720</v>
      </c>
      <c r="K1090" s="975">
        <v>45657254</v>
      </c>
      <c r="L1090" s="922" t="s">
        <v>2602</v>
      </c>
      <c r="M1090" s="898" t="s">
        <v>2603</v>
      </c>
      <c r="N1090" s="922" t="s">
        <v>2604</v>
      </c>
      <c r="O1090" s="883" t="s">
        <v>258</v>
      </c>
      <c r="P1090" s="917">
        <v>44926</v>
      </c>
      <c r="Q1090" s="917">
        <v>44957</v>
      </c>
      <c r="R1090" s="521">
        <v>25000</v>
      </c>
      <c r="S1090" s="521">
        <v>25000</v>
      </c>
      <c r="T1090" s="918"/>
      <c r="U1090" s="918"/>
      <c r="V1090" s="918"/>
      <c r="W1090" s="981"/>
      <c r="X1090" s="49"/>
      <c r="Y1090" s="49"/>
      <c r="Z1090" s="49"/>
      <c r="AA1090" s="49"/>
    </row>
    <row r="1091" spans="1:27" s="50" customFormat="1" ht="12.75" x14ac:dyDescent="0.2">
      <c r="A1091" s="83">
        <v>0</v>
      </c>
      <c r="B1091" s="963">
        <v>1078</v>
      </c>
      <c r="C1091" s="882">
        <v>14</v>
      </c>
      <c r="D1091" s="882" t="s">
        <v>25</v>
      </c>
      <c r="E1091" s="882">
        <v>3319</v>
      </c>
      <c r="F1091" s="882">
        <v>5222</v>
      </c>
      <c r="G1091" s="882" t="s">
        <v>25</v>
      </c>
      <c r="H1091" s="882">
        <v>1003</v>
      </c>
      <c r="I1091" s="898" t="s">
        <v>832</v>
      </c>
      <c r="J1091" s="898">
        <v>203</v>
      </c>
      <c r="K1091" s="975">
        <v>4282817</v>
      </c>
      <c r="L1091" s="922" t="s">
        <v>2605</v>
      </c>
      <c r="M1091" s="898" t="s">
        <v>28</v>
      </c>
      <c r="N1091" s="922" t="s">
        <v>2606</v>
      </c>
      <c r="O1091" s="883" t="s">
        <v>258</v>
      </c>
      <c r="P1091" s="917">
        <v>44926</v>
      </c>
      <c r="Q1091" s="917">
        <v>44957</v>
      </c>
      <c r="R1091" s="521">
        <v>50000</v>
      </c>
      <c r="S1091" s="521">
        <v>50000</v>
      </c>
      <c r="T1091" s="918"/>
      <c r="U1091" s="918"/>
      <c r="V1091" s="918"/>
      <c r="W1091" s="981"/>
      <c r="X1091" s="49"/>
      <c r="Y1091" s="49"/>
      <c r="Z1091" s="49"/>
      <c r="AA1091" s="49"/>
    </row>
    <row r="1092" spans="1:27" s="50" customFormat="1" ht="25.5" x14ac:dyDescent="0.2">
      <c r="A1092" s="83">
        <v>0</v>
      </c>
      <c r="B1092" s="963">
        <v>1079</v>
      </c>
      <c r="C1092" s="882">
        <v>18</v>
      </c>
      <c r="D1092" s="883" t="s">
        <v>25</v>
      </c>
      <c r="E1092" s="882">
        <v>3319</v>
      </c>
      <c r="F1092" s="882">
        <v>5222</v>
      </c>
      <c r="G1092" s="883" t="s">
        <v>25</v>
      </c>
      <c r="H1092" s="882">
        <v>1003</v>
      </c>
      <c r="I1092" s="898" t="s">
        <v>832</v>
      </c>
      <c r="J1092" s="898">
        <v>203</v>
      </c>
      <c r="K1092" s="975" t="s">
        <v>2607</v>
      </c>
      <c r="L1092" s="922" t="s">
        <v>2608</v>
      </c>
      <c r="M1092" s="898" t="s">
        <v>28</v>
      </c>
      <c r="N1092" s="922" t="s">
        <v>2609</v>
      </c>
      <c r="O1092" s="883" t="s">
        <v>258</v>
      </c>
      <c r="P1092" s="917">
        <v>44926</v>
      </c>
      <c r="Q1092" s="917">
        <v>44957</v>
      </c>
      <c r="R1092" s="521">
        <v>26000</v>
      </c>
      <c r="S1092" s="659">
        <v>24724</v>
      </c>
      <c r="T1092" s="659">
        <v>1276</v>
      </c>
      <c r="U1092" s="918"/>
      <c r="V1092" s="659">
        <v>1276</v>
      </c>
      <c r="W1092" s="981"/>
      <c r="X1092" s="49"/>
      <c r="Y1092" s="49"/>
      <c r="Z1092" s="49"/>
      <c r="AA1092" s="49"/>
    </row>
    <row r="1093" spans="1:27" s="50" customFormat="1" ht="12.75" x14ac:dyDescent="0.2">
      <c r="A1093" s="83">
        <v>0</v>
      </c>
      <c r="B1093" s="963">
        <v>1080</v>
      </c>
      <c r="C1093" s="882">
        <v>7</v>
      </c>
      <c r="D1093" s="883" t="s">
        <v>25</v>
      </c>
      <c r="E1093" s="882">
        <v>3419</v>
      </c>
      <c r="F1093" s="882">
        <v>5222</v>
      </c>
      <c r="G1093" s="883" t="s">
        <v>25</v>
      </c>
      <c r="H1093" s="882">
        <v>1641</v>
      </c>
      <c r="I1093" s="898" t="s">
        <v>717</v>
      </c>
      <c r="J1093" s="898">
        <v>203</v>
      </c>
      <c r="K1093" s="975" t="s">
        <v>2610</v>
      </c>
      <c r="L1093" s="922" t="s">
        <v>2611</v>
      </c>
      <c r="M1093" s="898" t="s">
        <v>28</v>
      </c>
      <c r="N1093" s="922" t="s">
        <v>2612</v>
      </c>
      <c r="O1093" s="883" t="s">
        <v>2613</v>
      </c>
      <c r="P1093" s="917">
        <v>44926</v>
      </c>
      <c r="Q1093" s="917">
        <v>44957</v>
      </c>
      <c r="R1093" s="521">
        <v>30000</v>
      </c>
      <c r="S1093" s="521">
        <v>30000</v>
      </c>
      <c r="T1093" s="918"/>
      <c r="U1093" s="918"/>
      <c r="V1093" s="918"/>
      <c r="W1093" s="981"/>
      <c r="X1093" s="49"/>
      <c r="Y1093" s="49"/>
      <c r="Z1093" s="49"/>
      <c r="AA1093" s="49"/>
    </row>
    <row r="1094" spans="1:27" s="43" customFormat="1" ht="12.75" x14ac:dyDescent="0.2">
      <c r="A1094" s="83">
        <v>0</v>
      </c>
      <c r="B1094" s="963">
        <v>1081</v>
      </c>
      <c r="C1094" s="882">
        <v>7</v>
      </c>
      <c r="D1094" s="882" t="s">
        <v>25</v>
      </c>
      <c r="E1094" s="882">
        <v>3419</v>
      </c>
      <c r="F1094" s="882">
        <v>5222</v>
      </c>
      <c r="G1094" s="882" t="s">
        <v>25</v>
      </c>
      <c r="H1094" s="882">
        <v>1641</v>
      </c>
      <c r="I1094" s="898" t="s">
        <v>717</v>
      </c>
      <c r="J1094" s="898">
        <v>203</v>
      </c>
      <c r="K1094" s="975" t="s">
        <v>2614</v>
      </c>
      <c r="L1094" s="922" t="s">
        <v>2615</v>
      </c>
      <c r="M1094" s="898" t="s">
        <v>28</v>
      </c>
      <c r="N1094" s="922" t="s">
        <v>2616</v>
      </c>
      <c r="O1094" s="883" t="s">
        <v>2613</v>
      </c>
      <c r="P1094" s="917">
        <v>44926</v>
      </c>
      <c r="Q1094" s="917">
        <v>44957</v>
      </c>
      <c r="R1094" s="521">
        <v>150000</v>
      </c>
      <c r="S1094" s="521">
        <v>150000</v>
      </c>
      <c r="T1094" s="918"/>
      <c r="U1094" s="918"/>
      <c r="V1094" s="918"/>
      <c r="W1094" s="981"/>
      <c r="X1094" s="52"/>
      <c r="Y1094" s="52"/>
      <c r="Z1094" s="52"/>
      <c r="AA1094" s="52"/>
    </row>
    <row r="1095" spans="1:27" s="50" customFormat="1" ht="12.75" x14ac:dyDescent="0.2">
      <c r="A1095" s="83">
        <v>0</v>
      </c>
      <c r="B1095" s="963">
        <v>1082</v>
      </c>
      <c r="C1095" s="882">
        <v>7</v>
      </c>
      <c r="D1095" s="883" t="s">
        <v>25</v>
      </c>
      <c r="E1095" s="882">
        <v>3419</v>
      </c>
      <c r="F1095" s="882">
        <v>5222</v>
      </c>
      <c r="G1095" s="883" t="s">
        <v>25</v>
      </c>
      <c r="H1095" s="882">
        <v>1641</v>
      </c>
      <c r="I1095" s="898" t="s">
        <v>717</v>
      </c>
      <c r="J1095" s="898">
        <v>102</v>
      </c>
      <c r="K1095" s="975" t="s">
        <v>2617</v>
      </c>
      <c r="L1095" s="922" t="s">
        <v>2618</v>
      </c>
      <c r="M1095" s="898" t="s">
        <v>68</v>
      </c>
      <c r="N1095" s="922" t="s">
        <v>2619</v>
      </c>
      <c r="O1095" s="883" t="s">
        <v>2613</v>
      </c>
      <c r="P1095" s="917">
        <v>44926</v>
      </c>
      <c r="Q1095" s="917">
        <v>44957</v>
      </c>
      <c r="R1095" s="521">
        <v>30000</v>
      </c>
      <c r="S1095" s="521">
        <v>30000</v>
      </c>
      <c r="T1095" s="918"/>
      <c r="U1095" s="918"/>
      <c r="V1095" s="918"/>
      <c r="W1095" s="981"/>
      <c r="X1095" s="49"/>
      <c r="Y1095" s="49"/>
      <c r="Z1095" s="49"/>
      <c r="AA1095" s="49"/>
    </row>
    <row r="1096" spans="1:27" s="50" customFormat="1" ht="12.75" x14ac:dyDescent="0.2">
      <c r="A1096" s="83">
        <v>0</v>
      </c>
      <c r="B1096" s="963">
        <v>1083</v>
      </c>
      <c r="C1096" s="882">
        <v>7</v>
      </c>
      <c r="D1096" s="882" t="s">
        <v>25</v>
      </c>
      <c r="E1096" s="882">
        <v>3419</v>
      </c>
      <c r="F1096" s="882">
        <v>5222</v>
      </c>
      <c r="G1096" s="882" t="s">
        <v>25</v>
      </c>
      <c r="H1096" s="882">
        <v>1641</v>
      </c>
      <c r="I1096" s="898" t="s">
        <v>717</v>
      </c>
      <c r="J1096" s="898">
        <v>510</v>
      </c>
      <c r="K1096" s="975" t="s">
        <v>2620</v>
      </c>
      <c r="L1096" s="922" t="s">
        <v>2621</v>
      </c>
      <c r="M1096" s="898" t="s">
        <v>2622</v>
      </c>
      <c r="N1096" s="922" t="s">
        <v>2623</v>
      </c>
      <c r="O1096" s="883" t="s">
        <v>2613</v>
      </c>
      <c r="P1096" s="917">
        <v>44926</v>
      </c>
      <c r="Q1096" s="917">
        <v>44957</v>
      </c>
      <c r="R1096" s="521">
        <v>35000</v>
      </c>
      <c r="S1096" s="521">
        <v>35000</v>
      </c>
      <c r="T1096" s="918"/>
      <c r="U1096" s="918"/>
      <c r="V1096" s="918"/>
      <c r="W1096" s="981"/>
      <c r="X1096" s="49"/>
      <c r="Y1096" s="49"/>
      <c r="Z1096" s="49"/>
      <c r="AA1096" s="49"/>
    </row>
    <row r="1097" spans="1:27" s="50" customFormat="1" ht="12.75" x14ac:dyDescent="0.2">
      <c r="A1097" s="83">
        <v>0</v>
      </c>
      <c r="B1097" s="963">
        <v>1084</v>
      </c>
      <c r="C1097" s="882">
        <v>7</v>
      </c>
      <c r="D1097" s="882" t="s">
        <v>25</v>
      </c>
      <c r="E1097" s="882">
        <v>5399</v>
      </c>
      <c r="F1097" s="882">
        <v>5222</v>
      </c>
      <c r="G1097" s="882" t="s">
        <v>25</v>
      </c>
      <c r="H1097" s="882">
        <v>1782</v>
      </c>
      <c r="I1097" s="898" t="s">
        <v>717</v>
      </c>
      <c r="J1097" s="898">
        <v>999</v>
      </c>
      <c r="K1097" s="975">
        <v>47607483</v>
      </c>
      <c r="L1097" s="922" t="s">
        <v>2624</v>
      </c>
      <c r="M1097" s="898" t="s">
        <v>32</v>
      </c>
      <c r="N1097" s="922" t="s">
        <v>2625</v>
      </c>
      <c r="O1097" s="883" t="s">
        <v>2613</v>
      </c>
      <c r="P1097" s="917">
        <v>44926</v>
      </c>
      <c r="Q1097" s="917">
        <v>44957</v>
      </c>
      <c r="R1097" s="521">
        <v>195000</v>
      </c>
      <c r="S1097" s="521">
        <v>195000</v>
      </c>
      <c r="T1097" s="918"/>
      <c r="U1097" s="918"/>
      <c r="V1097" s="918"/>
      <c r="W1097" s="981"/>
      <c r="X1097" s="49"/>
      <c r="Y1097" s="49"/>
      <c r="Z1097" s="49"/>
      <c r="AA1097" s="49"/>
    </row>
    <row r="1098" spans="1:27" s="50" customFormat="1" ht="12.75" x14ac:dyDescent="0.2">
      <c r="A1098" s="83">
        <v>0</v>
      </c>
      <c r="B1098" s="963">
        <v>1085</v>
      </c>
      <c r="C1098" s="882">
        <v>8</v>
      </c>
      <c r="D1098" s="883" t="s">
        <v>25</v>
      </c>
      <c r="E1098" s="882">
        <v>3599</v>
      </c>
      <c r="F1098" s="882">
        <v>5222</v>
      </c>
      <c r="G1098" s="883" t="s">
        <v>25</v>
      </c>
      <c r="H1098" s="882">
        <v>1003</v>
      </c>
      <c r="I1098" s="898" t="s">
        <v>717</v>
      </c>
      <c r="J1098" s="898">
        <v>999</v>
      </c>
      <c r="K1098" s="975" t="s">
        <v>2626</v>
      </c>
      <c r="L1098" s="922" t="s">
        <v>2627</v>
      </c>
      <c r="M1098" s="898" t="s">
        <v>32</v>
      </c>
      <c r="N1098" s="922" t="s">
        <v>2628</v>
      </c>
      <c r="O1098" s="883" t="s">
        <v>258</v>
      </c>
      <c r="P1098" s="917">
        <v>44926</v>
      </c>
      <c r="Q1098" s="917">
        <v>44985</v>
      </c>
      <c r="R1098" s="521">
        <v>80000</v>
      </c>
      <c r="S1098" s="521">
        <v>80000</v>
      </c>
      <c r="T1098" s="918"/>
      <c r="U1098" s="918"/>
      <c r="V1098" s="918"/>
      <c r="W1098" s="981"/>
      <c r="X1098" s="49"/>
      <c r="Y1098" s="49"/>
      <c r="Z1098" s="49"/>
    </row>
    <row r="1099" spans="1:27" s="50" customFormat="1" ht="12.75" x14ac:dyDescent="0.2">
      <c r="A1099" s="83">
        <v>0</v>
      </c>
      <c r="B1099" s="963">
        <v>1086</v>
      </c>
      <c r="C1099" s="882">
        <v>7</v>
      </c>
      <c r="D1099" s="883" t="s">
        <v>25</v>
      </c>
      <c r="E1099" s="882">
        <v>3419</v>
      </c>
      <c r="F1099" s="882">
        <v>5222</v>
      </c>
      <c r="G1099" s="883" t="s">
        <v>25</v>
      </c>
      <c r="H1099" s="882">
        <v>1641</v>
      </c>
      <c r="I1099" s="898" t="s">
        <v>717</v>
      </c>
      <c r="J1099" s="898">
        <v>203</v>
      </c>
      <c r="K1099" s="975" t="s">
        <v>2610</v>
      </c>
      <c r="L1099" s="922" t="s">
        <v>2611</v>
      </c>
      <c r="M1099" s="898" t="s">
        <v>28</v>
      </c>
      <c r="N1099" s="922" t="s">
        <v>2629</v>
      </c>
      <c r="O1099" s="883" t="s">
        <v>2613</v>
      </c>
      <c r="P1099" s="917">
        <v>44926</v>
      </c>
      <c r="Q1099" s="917">
        <v>44957</v>
      </c>
      <c r="R1099" s="521">
        <v>25000</v>
      </c>
      <c r="S1099" s="521">
        <v>25000</v>
      </c>
      <c r="T1099" s="918"/>
      <c r="U1099" s="918"/>
      <c r="V1099" s="918"/>
      <c r="W1099" s="981"/>
      <c r="X1099" s="49"/>
      <c r="Y1099" s="49"/>
      <c r="Z1099" s="49"/>
      <c r="AA1099" s="49"/>
    </row>
    <row r="1100" spans="1:27" s="50" customFormat="1" ht="12.75" x14ac:dyDescent="0.2">
      <c r="A1100" s="83">
        <v>0</v>
      </c>
      <c r="B1100" s="963">
        <v>1087</v>
      </c>
      <c r="C1100" s="882">
        <v>7</v>
      </c>
      <c r="D1100" s="883" t="s">
        <v>25</v>
      </c>
      <c r="E1100" s="882">
        <v>3419</v>
      </c>
      <c r="F1100" s="882">
        <v>5222</v>
      </c>
      <c r="G1100" s="883" t="s">
        <v>25</v>
      </c>
      <c r="H1100" s="882">
        <v>1641</v>
      </c>
      <c r="I1100" s="898" t="s">
        <v>717</v>
      </c>
      <c r="J1100" s="898">
        <v>720</v>
      </c>
      <c r="K1100" s="975" t="s">
        <v>2630</v>
      </c>
      <c r="L1100" s="922" t="s">
        <v>2631</v>
      </c>
      <c r="M1100" s="898" t="s">
        <v>157</v>
      </c>
      <c r="N1100" s="922" t="s">
        <v>2632</v>
      </c>
      <c r="O1100" s="883" t="s">
        <v>2613</v>
      </c>
      <c r="P1100" s="917">
        <v>44926</v>
      </c>
      <c r="Q1100" s="917">
        <v>44957</v>
      </c>
      <c r="R1100" s="521">
        <v>200000</v>
      </c>
      <c r="S1100" s="521">
        <v>200000</v>
      </c>
      <c r="T1100" s="918"/>
      <c r="U1100" s="918"/>
      <c r="V1100" s="918"/>
      <c r="W1100" s="981"/>
      <c r="X1100" s="49"/>
      <c r="Y1100" s="49"/>
      <c r="Z1100" s="49"/>
      <c r="AA1100" s="49"/>
    </row>
    <row r="1101" spans="1:27" s="50" customFormat="1" ht="12.75" x14ac:dyDescent="0.2">
      <c r="A1101" s="83">
        <v>0</v>
      </c>
      <c r="B1101" s="963">
        <v>1088</v>
      </c>
      <c r="C1101" s="882">
        <v>5</v>
      </c>
      <c r="D1101" s="882" t="s">
        <v>25</v>
      </c>
      <c r="E1101" s="882">
        <v>2143</v>
      </c>
      <c r="F1101" s="882">
        <v>5222</v>
      </c>
      <c r="G1101" s="882" t="s">
        <v>25</v>
      </c>
      <c r="H1101" s="882">
        <v>1003</v>
      </c>
      <c r="I1101" s="898" t="s">
        <v>717</v>
      </c>
      <c r="J1101" s="898">
        <v>101</v>
      </c>
      <c r="K1101" s="975" t="s">
        <v>2633</v>
      </c>
      <c r="L1101" s="922" t="s">
        <v>2634</v>
      </c>
      <c r="M1101" s="898" t="s">
        <v>189</v>
      </c>
      <c r="N1101" s="922" t="s">
        <v>2635</v>
      </c>
      <c r="O1101" s="883" t="s">
        <v>2636</v>
      </c>
      <c r="P1101" s="917">
        <v>44773</v>
      </c>
      <c r="Q1101" s="917">
        <v>44926</v>
      </c>
      <c r="R1101" s="521">
        <v>32076</v>
      </c>
      <c r="S1101" s="521">
        <v>32076</v>
      </c>
      <c r="T1101" s="918"/>
      <c r="U1101" s="918"/>
      <c r="V1101" s="918"/>
      <c r="W1101" s="981"/>
      <c r="X1101" s="49"/>
      <c r="Y1101" s="49"/>
      <c r="Z1101" s="49"/>
      <c r="AA1101" s="49"/>
    </row>
    <row r="1102" spans="1:27" s="50" customFormat="1" ht="12.75" x14ac:dyDescent="0.2">
      <c r="A1102" s="83">
        <v>0</v>
      </c>
      <c r="B1102" s="963">
        <v>1089</v>
      </c>
      <c r="C1102" s="882">
        <v>14</v>
      </c>
      <c r="D1102" s="883" t="s">
        <v>25</v>
      </c>
      <c r="E1102" s="882">
        <v>3900</v>
      </c>
      <c r="F1102" s="882">
        <v>5222</v>
      </c>
      <c r="G1102" s="882" t="s">
        <v>25</v>
      </c>
      <c r="H1102" s="882">
        <v>1003</v>
      </c>
      <c r="I1102" s="898" t="s">
        <v>717</v>
      </c>
      <c r="J1102" s="898">
        <v>203</v>
      </c>
      <c r="K1102" s="975" t="s">
        <v>2637</v>
      </c>
      <c r="L1102" s="922" t="s">
        <v>2638</v>
      </c>
      <c r="M1102" s="898" t="s">
        <v>28</v>
      </c>
      <c r="N1102" s="922" t="s">
        <v>2639</v>
      </c>
      <c r="O1102" s="883" t="s">
        <v>2636</v>
      </c>
      <c r="P1102" s="917">
        <v>44926</v>
      </c>
      <c r="Q1102" s="917">
        <v>44957</v>
      </c>
      <c r="R1102" s="521">
        <v>30000</v>
      </c>
      <c r="S1102" s="521">
        <v>30000</v>
      </c>
      <c r="T1102" s="918"/>
      <c r="U1102" s="918"/>
      <c r="V1102" s="918"/>
      <c r="W1102" s="981"/>
      <c r="X1102" s="49"/>
      <c r="Y1102" s="49"/>
      <c r="Z1102" s="49"/>
      <c r="AA1102" s="49"/>
    </row>
    <row r="1103" spans="1:27" s="50" customFormat="1" ht="25.5" x14ac:dyDescent="0.2">
      <c r="A1103" s="83">
        <v>0</v>
      </c>
      <c r="B1103" s="963">
        <v>1090</v>
      </c>
      <c r="C1103" s="882">
        <v>14</v>
      </c>
      <c r="D1103" s="883" t="s">
        <v>25</v>
      </c>
      <c r="E1103" s="882">
        <v>3419</v>
      </c>
      <c r="F1103" s="882">
        <v>5222</v>
      </c>
      <c r="G1103" s="882" t="s">
        <v>25</v>
      </c>
      <c r="H1103" s="882">
        <v>1003</v>
      </c>
      <c r="I1103" s="898" t="s">
        <v>717</v>
      </c>
      <c r="J1103" s="898">
        <v>999</v>
      </c>
      <c r="K1103" s="975" t="s">
        <v>2640</v>
      </c>
      <c r="L1103" s="922" t="s">
        <v>2641</v>
      </c>
      <c r="M1103" s="898" t="s">
        <v>2642</v>
      </c>
      <c r="N1103" s="922" t="s">
        <v>2643</v>
      </c>
      <c r="O1103" s="883" t="s">
        <v>2636</v>
      </c>
      <c r="P1103" s="917">
        <v>44926</v>
      </c>
      <c r="Q1103" s="917">
        <v>44957</v>
      </c>
      <c r="R1103" s="521">
        <v>85000</v>
      </c>
      <c r="S1103" s="521">
        <v>85000</v>
      </c>
      <c r="T1103" s="918"/>
      <c r="U1103" s="918"/>
      <c r="V1103" s="918"/>
      <c r="W1103" s="981"/>
      <c r="X1103" s="49"/>
      <c r="Y1103" s="49"/>
      <c r="Z1103" s="49"/>
      <c r="AA1103" s="49"/>
    </row>
    <row r="1104" spans="1:27" s="43" customFormat="1" ht="12.75" x14ac:dyDescent="0.2">
      <c r="A1104" s="83">
        <v>0</v>
      </c>
      <c r="B1104" s="963">
        <v>1091</v>
      </c>
      <c r="C1104" s="882">
        <v>14</v>
      </c>
      <c r="D1104" s="882" t="s">
        <v>25</v>
      </c>
      <c r="E1104" s="882">
        <v>3421</v>
      </c>
      <c r="F1104" s="882">
        <v>5222</v>
      </c>
      <c r="G1104" s="882" t="s">
        <v>25</v>
      </c>
      <c r="H1104" s="882">
        <v>1003</v>
      </c>
      <c r="I1104" s="898" t="s">
        <v>717</v>
      </c>
      <c r="J1104" s="898">
        <v>506</v>
      </c>
      <c r="K1104" s="975" t="s">
        <v>2644</v>
      </c>
      <c r="L1104" s="922" t="s">
        <v>2645</v>
      </c>
      <c r="M1104" s="898" t="s">
        <v>2646</v>
      </c>
      <c r="N1104" s="922" t="s">
        <v>2647</v>
      </c>
      <c r="O1104" s="883" t="s">
        <v>2636</v>
      </c>
      <c r="P1104" s="917">
        <v>44926</v>
      </c>
      <c r="Q1104" s="917">
        <v>44957</v>
      </c>
      <c r="R1104" s="521">
        <v>34000</v>
      </c>
      <c r="S1104" s="521">
        <v>34000</v>
      </c>
      <c r="T1104" s="918"/>
      <c r="U1104" s="918"/>
      <c r="V1104" s="918"/>
      <c r="W1104" s="981"/>
      <c r="X1104" s="52"/>
      <c r="Y1104" s="52"/>
      <c r="Z1104" s="52"/>
      <c r="AA1104" s="52"/>
    </row>
    <row r="1105" spans="1:27" s="43" customFormat="1" ht="25.5" x14ac:dyDescent="0.2">
      <c r="A1105" s="83">
        <v>0</v>
      </c>
      <c r="B1105" s="963">
        <v>1092</v>
      </c>
      <c r="C1105" s="882">
        <v>14</v>
      </c>
      <c r="D1105" s="883" t="s">
        <v>25</v>
      </c>
      <c r="E1105" s="882">
        <v>5519</v>
      </c>
      <c r="F1105" s="882">
        <v>5222</v>
      </c>
      <c r="G1105" s="882" t="s">
        <v>25</v>
      </c>
      <c r="H1105" s="882">
        <v>1003</v>
      </c>
      <c r="I1105" s="898" t="s">
        <v>832</v>
      </c>
      <c r="J1105" s="898">
        <v>102</v>
      </c>
      <c r="K1105" s="975">
        <v>65336518</v>
      </c>
      <c r="L1105" s="922" t="s">
        <v>2648</v>
      </c>
      <c r="M1105" s="898" t="s">
        <v>2649</v>
      </c>
      <c r="N1105" s="922" t="s">
        <v>2650</v>
      </c>
      <c r="O1105" s="883" t="s">
        <v>2636</v>
      </c>
      <c r="P1105" s="917">
        <v>44926</v>
      </c>
      <c r="Q1105" s="917">
        <v>44957</v>
      </c>
      <c r="R1105" s="521">
        <v>30000</v>
      </c>
      <c r="S1105" s="521">
        <v>30000</v>
      </c>
      <c r="T1105" s="918"/>
      <c r="U1105" s="918"/>
      <c r="V1105" s="918"/>
      <c r="W1105" s="981"/>
      <c r="X1105" s="52"/>
      <c r="Y1105" s="52"/>
      <c r="Z1105" s="52"/>
      <c r="AA1105" s="52"/>
    </row>
    <row r="1106" spans="1:27" s="43" customFormat="1" ht="25.5" x14ac:dyDescent="0.2">
      <c r="A1106" s="83">
        <v>0</v>
      </c>
      <c r="B1106" s="963">
        <v>1093</v>
      </c>
      <c r="C1106" s="882">
        <v>14</v>
      </c>
      <c r="D1106" s="882" t="s">
        <v>25</v>
      </c>
      <c r="E1106" s="882">
        <v>3319</v>
      </c>
      <c r="F1106" s="882">
        <v>5222</v>
      </c>
      <c r="G1106" s="882" t="s">
        <v>25</v>
      </c>
      <c r="H1106" s="882">
        <v>1003</v>
      </c>
      <c r="I1106" s="898" t="s">
        <v>717</v>
      </c>
      <c r="J1106" s="898">
        <v>712</v>
      </c>
      <c r="K1106" s="975" t="s">
        <v>2651</v>
      </c>
      <c r="L1106" s="922" t="s">
        <v>2652</v>
      </c>
      <c r="M1106" s="898" t="s">
        <v>972</v>
      </c>
      <c r="N1106" s="922" t="s">
        <v>2653</v>
      </c>
      <c r="O1106" s="883" t="s">
        <v>2636</v>
      </c>
      <c r="P1106" s="917">
        <v>44926</v>
      </c>
      <c r="Q1106" s="917">
        <v>44957</v>
      </c>
      <c r="R1106" s="521">
        <v>70000</v>
      </c>
      <c r="S1106" s="521">
        <v>70000</v>
      </c>
      <c r="T1106" s="918"/>
      <c r="U1106" s="918"/>
      <c r="V1106" s="918"/>
      <c r="W1106" s="981"/>
      <c r="X1106" s="52"/>
      <c r="Y1106" s="52"/>
      <c r="Z1106" s="52"/>
      <c r="AA1106" s="52"/>
    </row>
    <row r="1107" spans="1:27" s="43" customFormat="1" ht="12.75" x14ac:dyDescent="0.2">
      <c r="A1107" s="83">
        <v>0</v>
      </c>
      <c r="B1107" s="963">
        <v>1094</v>
      </c>
      <c r="C1107" s="882">
        <v>14</v>
      </c>
      <c r="D1107" s="882" t="s">
        <v>25</v>
      </c>
      <c r="E1107" s="882">
        <v>5519</v>
      </c>
      <c r="F1107" s="882">
        <v>5222</v>
      </c>
      <c r="G1107" s="882" t="s">
        <v>25</v>
      </c>
      <c r="H1107" s="882">
        <v>1003</v>
      </c>
      <c r="I1107" s="898" t="s">
        <v>832</v>
      </c>
      <c r="J1107" s="898">
        <v>102</v>
      </c>
      <c r="K1107" s="975" t="s">
        <v>1694</v>
      </c>
      <c r="L1107" s="922" t="s">
        <v>1695</v>
      </c>
      <c r="M1107" s="898" t="s">
        <v>1696</v>
      </c>
      <c r="N1107" s="922" t="s">
        <v>2654</v>
      </c>
      <c r="O1107" s="883" t="s">
        <v>2636</v>
      </c>
      <c r="P1107" s="917">
        <v>44926</v>
      </c>
      <c r="Q1107" s="917">
        <v>44957</v>
      </c>
      <c r="R1107" s="521">
        <v>30000</v>
      </c>
      <c r="S1107" s="521">
        <v>30000</v>
      </c>
      <c r="T1107" s="918"/>
      <c r="U1107" s="918"/>
      <c r="V1107" s="918"/>
      <c r="W1107" s="981"/>
      <c r="X1107" s="52"/>
      <c r="Y1107" s="52"/>
      <c r="Z1107" s="52"/>
      <c r="AA1107" s="52"/>
    </row>
    <row r="1108" spans="1:27" s="43" customFormat="1" ht="12.75" customHeight="1" x14ac:dyDescent="0.2">
      <c r="A1108" s="83">
        <v>0</v>
      </c>
      <c r="B1108" s="963">
        <v>1095</v>
      </c>
      <c r="C1108" s="882">
        <v>14</v>
      </c>
      <c r="D1108" s="883" t="s">
        <v>25</v>
      </c>
      <c r="E1108" s="882">
        <v>3316</v>
      </c>
      <c r="F1108" s="882">
        <v>5222</v>
      </c>
      <c r="G1108" s="882" t="s">
        <v>25</v>
      </c>
      <c r="H1108" s="882">
        <v>1003</v>
      </c>
      <c r="I1108" s="898" t="s">
        <v>832</v>
      </c>
      <c r="J1108" s="898">
        <v>102</v>
      </c>
      <c r="K1108" s="975" t="s">
        <v>1694</v>
      </c>
      <c r="L1108" s="924" t="s">
        <v>1695</v>
      </c>
      <c r="M1108" s="898" t="s">
        <v>1696</v>
      </c>
      <c r="N1108" s="922" t="s">
        <v>2655</v>
      </c>
      <c r="O1108" s="883" t="s">
        <v>2636</v>
      </c>
      <c r="P1108" s="917">
        <v>44926</v>
      </c>
      <c r="Q1108" s="917">
        <v>44957</v>
      </c>
      <c r="R1108" s="521">
        <v>40000</v>
      </c>
      <c r="S1108" s="521">
        <v>40000</v>
      </c>
      <c r="T1108" s="918"/>
      <c r="U1108" s="918"/>
      <c r="V1108" s="918"/>
      <c r="W1108" s="981"/>
      <c r="X1108" s="52"/>
      <c r="Y1108" s="52"/>
      <c r="Z1108" s="52"/>
      <c r="AA1108" s="52"/>
    </row>
    <row r="1109" spans="1:27" s="43" customFormat="1" ht="12.75" customHeight="1" x14ac:dyDescent="0.2">
      <c r="A1109" s="83">
        <v>0</v>
      </c>
      <c r="B1109" s="963">
        <v>1096</v>
      </c>
      <c r="C1109" s="882">
        <v>14</v>
      </c>
      <c r="D1109" s="883" t="s">
        <v>25</v>
      </c>
      <c r="E1109" s="882">
        <v>3311</v>
      </c>
      <c r="F1109" s="882">
        <v>5222</v>
      </c>
      <c r="G1109" s="882" t="s">
        <v>25</v>
      </c>
      <c r="H1109" s="882">
        <v>1003</v>
      </c>
      <c r="I1109" s="898" t="s">
        <v>717</v>
      </c>
      <c r="J1109" s="898">
        <v>101</v>
      </c>
      <c r="K1109" s="975" t="s">
        <v>2656</v>
      </c>
      <c r="L1109" s="924" t="s">
        <v>2657</v>
      </c>
      <c r="M1109" s="898" t="s">
        <v>189</v>
      </c>
      <c r="N1109" s="922" t="s">
        <v>2658</v>
      </c>
      <c r="O1109" s="883" t="s">
        <v>2636</v>
      </c>
      <c r="P1109" s="917">
        <v>45260</v>
      </c>
      <c r="Q1109" s="917">
        <v>45291</v>
      </c>
      <c r="R1109" s="521">
        <v>75000</v>
      </c>
      <c r="S1109" s="521"/>
      <c r="T1109" s="659">
        <v>75000</v>
      </c>
      <c r="U1109" s="921"/>
      <c r="V1109" s="921"/>
      <c r="W1109" s="587">
        <v>75000</v>
      </c>
      <c r="X1109" s="52"/>
      <c r="Y1109" s="52"/>
      <c r="Z1109" s="52"/>
      <c r="AA1109" s="52"/>
    </row>
    <row r="1110" spans="1:27" s="43" customFormat="1" ht="12.75" customHeight="1" x14ac:dyDescent="0.2">
      <c r="A1110" s="83">
        <v>0</v>
      </c>
      <c r="B1110" s="963">
        <v>1097</v>
      </c>
      <c r="C1110" s="882">
        <v>14</v>
      </c>
      <c r="D1110" s="882" t="s">
        <v>25</v>
      </c>
      <c r="E1110" s="882">
        <v>3311</v>
      </c>
      <c r="F1110" s="882">
        <v>5222</v>
      </c>
      <c r="G1110" s="882" t="s">
        <v>25</v>
      </c>
      <c r="H1110" s="882">
        <v>1003</v>
      </c>
      <c r="I1110" s="898" t="s">
        <v>717</v>
      </c>
      <c r="J1110" s="898">
        <v>101</v>
      </c>
      <c r="K1110" s="975" t="s">
        <v>1444</v>
      </c>
      <c r="L1110" s="924" t="s">
        <v>1445</v>
      </c>
      <c r="M1110" s="898" t="s">
        <v>189</v>
      </c>
      <c r="N1110" s="922" t="s">
        <v>1446</v>
      </c>
      <c r="O1110" s="883" t="s">
        <v>2636</v>
      </c>
      <c r="P1110" s="917">
        <v>44926</v>
      </c>
      <c r="Q1110" s="917">
        <v>44957</v>
      </c>
      <c r="R1110" s="521">
        <v>50000</v>
      </c>
      <c r="S1110" s="521">
        <v>50000</v>
      </c>
      <c r="T1110" s="918"/>
      <c r="U1110" s="918"/>
      <c r="V1110" s="918"/>
      <c r="W1110" s="981"/>
      <c r="X1110" s="52"/>
      <c r="Y1110" s="52"/>
      <c r="Z1110" s="52"/>
      <c r="AA1110" s="52"/>
    </row>
    <row r="1111" spans="1:27" s="43" customFormat="1" ht="12.75" customHeight="1" x14ac:dyDescent="0.2">
      <c r="A1111" s="83">
        <v>0</v>
      </c>
      <c r="B1111" s="963">
        <v>1098</v>
      </c>
      <c r="C1111" s="882">
        <v>14</v>
      </c>
      <c r="D1111" s="883" t="s">
        <v>25</v>
      </c>
      <c r="E1111" s="882">
        <v>5519</v>
      </c>
      <c r="F1111" s="882">
        <v>5222</v>
      </c>
      <c r="G1111" s="882" t="s">
        <v>25</v>
      </c>
      <c r="H1111" s="882">
        <v>1003</v>
      </c>
      <c r="I1111" s="898" t="s">
        <v>832</v>
      </c>
      <c r="J1111" s="898">
        <v>999</v>
      </c>
      <c r="K1111" s="975" t="s">
        <v>2659</v>
      </c>
      <c r="L1111" s="924" t="s">
        <v>2660</v>
      </c>
      <c r="M1111" s="898" t="s">
        <v>2661</v>
      </c>
      <c r="N1111" s="922" t="s">
        <v>2662</v>
      </c>
      <c r="O1111" s="883" t="s">
        <v>2636</v>
      </c>
      <c r="P1111" s="917">
        <v>44926</v>
      </c>
      <c r="Q1111" s="917">
        <v>44957</v>
      </c>
      <c r="R1111" s="521">
        <v>100000</v>
      </c>
      <c r="S1111" s="521">
        <v>100000</v>
      </c>
      <c r="T1111" s="918"/>
      <c r="U1111" s="918"/>
      <c r="V1111" s="918"/>
      <c r="W1111" s="981"/>
      <c r="X1111" s="52"/>
      <c r="Y1111" s="52"/>
      <c r="Z1111" s="52"/>
      <c r="AA1111" s="52"/>
    </row>
    <row r="1112" spans="1:27" s="43" customFormat="1" ht="12.75" customHeight="1" x14ac:dyDescent="0.2">
      <c r="A1112" s="83">
        <v>0</v>
      </c>
      <c r="B1112" s="963">
        <v>1099</v>
      </c>
      <c r="C1112" s="882">
        <v>14</v>
      </c>
      <c r="D1112" s="882" t="s">
        <v>25</v>
      </c>
      <c r="E1112" s="882">
        <v>3319</v>
      </c>
      <c r="F1112" s="882">
        <v>5222</v>
      </c>
      <c r="G1112" s="882" t="s">
        <v>25</v>
      </c>
      <c r="H1112" s="882">
        <v>1003</v>
      </c>
      <c r="I1112" s="898" t="s">
        <v>832</v>
      </c>
      <c r="J1112" s="898">
        <v>203</v>
      </c>
      <c r="K1112" s="975" t="s">
        <v>2663</v>
      </c>
      <c r="L1112" s="924" t="s">
        <v>2664</v>
      </c>
      <c r="M1112" s="898" t="s">
        <v>28</v>
      </c>
      <c r="N1112" s="922" t="s">
        <v>2665</v>
      </c>
      <c r="O1112" s="883" t="s">
        <v>2636</v>
      </c>
      <c r="P1112" s="917">
        <v>44926</v>
      </c>
      <c r="Q1112" s="917">
        <v>44957</v>
      </c>
      <c r="R1112" s="521">
        <v>50000</v>
      </c>
      <c r="S1112" s="521">
        <v>50000</v>
      </c>
      <c r="T1112" s="918"/>
      <c r="U1112" s="918"/>
      <c r="V1112" s="918"/>
      <c r="W1112" s="981"/>
      <c r="X1112" s="52"/>
      <c r="Y1112" s="52"/>
      <c r="Z1112" s="52"/>
      <c r="AA1112" s="52"/>
    </row>
    <row r="1113" spans="1:27" s="43" customFormat="1" ht="12.75" customHeight="1" x14ac:dyDescent="0.2">
      <c r="A1113" s="83">
        <v>0</v>
      </c>
      <c r="B1113" s="963">
        <v>1100</v>
      </c>
      <c r="C1113" s="882">
        <v>14</v>
      </c>
      <c r="D1113" s="883" t="s">
        <v>25</v>
      </c>
      <c r="E1113" s="882">
        <v>3429</v>
      </c>
      <c r="F1113" s="882">
        <v>5222</v>
      </c>
      <c r="G1113" s="882" t="s">
        <v>25</v>
      </c>
      <c r="H1113" s="882">
        <v>1003</v>
      </c>
      <c r="I1113" s="898" t="s">
        <v>832</v>
      </c>
      <c r="J1113" s="898">
        <v>203</v>
      </c>
      <c r="K1113" s="975">
        <v>65842651</v>
      </c>
      <c r="L1113" s="924" t="s">
        <v>2666</v>
      </c>
      <c r="M1113" s="898" t="s">
        <v>28</v>
      </c>
      <c r="N1113" s="922" t="s">
        <v>2667</v>
      </c>
      <c r="O1113" s="883" t="s">
        <v>2636</v>
      </c>
      <c r="P1113" s="917">
        <v>44926</v>
      </c>
      <c r="Q1113" s="917">
        <v>44957</v>
      </c>
      <c r="R1113" s="521">
        <v>30000</v>
      </c>
      <c r="S1113" s="521">
        <v>30000</v>
      </c>
      <c r="T1113" s="918"/>
      <c r="U1113" s="918"/>
      <c r="V1113" s="918"/>
      <c r="W1113" s="981"/>
      <c r="X1113" s="52"/>
      <c r="Y1113" s="52"/>
      <c r="Z1113" s="52"/>
      <c r="AA1113" s="52"/>
    </row>
    <row r="1114" spans="1:27" s="43" customFormat="1" ht="12.75" customHeight="1" x14ac:dyDescent="0.2">
      <c r="A1114" s="83">
        <v>0</v>
      </c>
      <c r="B1114" s="963">
        <v>1101</v>
      </c>
      <c r="C1114" s="882">
        <v>18</v>
      </c>
      <c r="D1114" s="882" t="s">
        <v>25</v>
      </c>
      <c r="E1114" s="882">
        <v>6223</v>
      </c>
      <c r="F1114" s="882">
        <v>5222</v>
      </c>
      <c r="G1114" s="882" t="s">
        <v>25</v>
      </c>
      <c r="H1114" s="882">
        <v>1420</v>
      </c>
      <c r="I1114" s="882" t="s">
        <v>717</v>
      </c>
      <c r="J1114" s="882">
        <v>510</v>
      </c>
      <c r="K1114" s="1043" t="s">
        <v>2668</v>
      </c>
      <c r="L1114" s="922" t="s">
        <v>2181</v>
      </c>
      <c r="M1114" s="882" t="s">
        <v>248</v>
      </c>
      <c r="N1114" s="922" t="s">
        <v>2669</v>
      </c>
      <c r="O1114" s="882" t="s">
        <v>272</v>
      </c>
      <c r="P1114" s="917">
        <v>44926</v>
      </c>
      <c r="Q1114" s="917">
        <v>44957</v>
      </c>
      <c r="R1114" s="957">
        <v>85000</v>
      </c>
      <c r="S1114" s="957">
        <v>85000</v>
      </c>
      <c r="T1114" s="918"/>
      <c r="U1114" s="918"/>
      <c r="V1114" s="918"/>
      <c r="W1114" s="981"/>
      <c r="X1114" s="52"/>
      <c r="Y1114" s="52"/>
      <c r="Z1114" s="52"/>
      <c r="AA1114" s="52"/>
    </row>
    <row r="1115" spans="1:27" s="43" customFormat="1" ht="12.75" customHeight="1" x14ac:dyDescent="0.2">
      <c r="A1115" s="83">
        <v>0</v>
      </c>
      <c r="B1115" s="963">
        <v>1102</v>
      </c>
      <c r="C1115" s="882">
        <v>14</v>
      </c>
      <c r="D1115" s="883" t="s">
        <v>25</v>
      </c>
      <c r="E1115" s="882">
        <v>3419</v>
      </c>
      <c r="F1115" s="882">
        <v>5222</v>
      </c>
      <c r="G1115" s="882" t="s">
        <v>25</v>
      </c>
      <c r="H1115" s="882">
        <v>1003</v>
      </c>
      <c r="I1115" s="882" t="s">
        <v>832</v>
      </c>
      <c r="J1115" s="550">
        <v>102</v>
      </c>
      <c r="K1115" s="711" t="s">
        <v>2320</v>
      </c>
      <c r="L1115" s="489" t="s">
        <v>2321</v>
      </c>
      <c r="M1115" s="919" t="s">
        <v>80</v>
      </c>
      <c r="N1115" s="489" t="s">
        <v>2670</v>
      </c>
      <c r="O1115" s="883" t="s">
        <v>272</v>
      </c>
      <c r="P1115" s="917">
        <v>44926</v>
      </c>
      <c r="Q1115" s="917">
        <v>44957</v>
      </c>
      <c r="R1115" s="913">
        <v>80000</v>
      </c>
      <c r="S1115" s="913">
        <v>80000</v>
      </c>
      <c r="T1115" s="918"/>
      <c r="U1115" s="918"/>
      <c r="V1115" s="918"/>
      <c r="W1115" s="981"/>
      <c r="X1115" s="52"/>
      <c r="Y1115" s="52"/>
      <c r="Z1115" s="52"/>
      <c r="AA1115" s="52"/>
    </row>
    <row r="1116" spans="1:27" s="43" customFormat="1" ht="12.75" customHeight="1" x14ac:dyDescent="0.2">
      <c r="A1116" s="83">
        <v>0</v>
      </c>
      <c r="B1116" s="963">
        <v>1103</v>
      </c>
      <c r="C1116" s="882">
        <v>14</v>
      </c>
      <c r="D1116" s="882" t="s">
        <v>25</v>
      </c>
      <c r="E1116" s="882">
        <v>3326</v>
      </c>
      <c r="F1116" s="882">
        <v>6322</v>
      </c>
      <c r="G1116" s="882" t="s">
        <v>25</v>
      </c>
      <c r="H1116" s="882">
        <v>1003</v>
      </c>
      <c r="I1116" s="882" t="s">
        <v>717</v>
      </c>
      <c r="J1116" s="550">
        <v>316</v>
      </c>
      <c r="K1116" s="975" t="s">
        <v>2671</v>
      </c>
      <c r="L1116" s="922" t="s">
        <v>2672</v>
      </c>
      <c r="M1116" s="919" t="s">
        <v>2168</v>
      </c>
      <c r="N1116" s="489" t="s">
        <v>2673</v>
      </c>
      <c r="O1116" s="883" t="s">
        <v>272</v>
      </c>
      <c r="P1116" s="917">
        <v>45107</v>
      </c>
      <c r="Q1116" s="917">
        <v>45138</v>
      </c>
      <c r="R1116" s="913">
        <v>150000</v>
      </c>
      <c r="S1116" s="918"/>
      <c r="T1116" s="988">
        <v>150000</v>
      </c>
      <c r="U1116" s="921"/>
      <c r="V1116" s="921"/>
      <c r="W1116" s="989">
        <v>150000</v>
      </c>
      <c r="X1116" s="52"/>
      <c r="Y1116" s="52"/>
      <c r="Z1116" s="52"/>
      <c r="AA1116" s="52"/>
    </row>
    <row r="1117" spans="1:27" s="43" customFormat="1" ht="12.75" customHeight="1" x14ac:dyDescent="0.2">
      <c r="A1117" s="83">
        <v>0</v>
      </c>
      <c r="B1117" s="963">
        <v>1104</v>
      </c>
      <c r="C1117" s="882">
        <v>14</v>
      </c>
      <c r="D1117" s="883" t="s">
        <v>25</v>
      </c>
      <c r="E1117" s="882">
        <v>2141</v>
      </c>
      <c r="F1117" s="882">
        <v>5222</v>
      </c>
      <c r="G1117" s="882" t="s">
        <v>25</v>
      </c>
      <c r="H1117" s="882">
        <v>1003</v>
      </c>
      <c r="I1117" s="882" t="s">
        <v>717</v>
      </c>
      <c r="J1117" s="550">
        <v>203</v>
      </c>
      <c r="K1117" s="711" t="s">
        <v>2674</v>
      </c>
      <c r="L1117" s="489" t="s">
        <v>2675</v>
      </c>
      <c r="M1117" s="919" t="s">
        <v>28</v>
      </c>
      <c r="N1117" s="489" t="s">
        <v>2676</v>
      </c>
      <c r="O1117" s="883" t="s">
        <v>272</v>
      </c>
      <c r="P1117" s="917">
        <v>44926</v>
      </c>
      <c r="Q1117" s="917">
        <v>44957</v>
      </c>
      <c r="R1117" s="913">
        <v>25000</v>
      </c>
      <c r="S1117" s="913">
        <v>25000</v>
      </c>
      <c r="T1117" s="918"/>
      <c r="U1117" s="918"/>
      <c r="V1117" s="918"/>
      <c r="W1117" s="981"/>
      <c r="X1117" s="52"/>
      <c r="Y1117" s="52"/>
      <c r="Z1117" s="52"/>
      <c r="AA1117" s="52"/>
    </row>
    <row r="1118" spans="1:27" s="43" customFormat="1" ht="12.75" customHeight="1" x14ac:dyDescent="0.2">
      <c r="A1118" s="83">
        <v>0</v>
      </c>
      <c r="B1118" s="963">
        <v>1105</v>
      </c>
      <c r="C1118" s="882">
        <v>14</v>
      </c>
      <c r="D1118" s="882" t="s">
        <v>25</v>
      </c>
      <c r="E1118" s="882">
        <v>2141</v>
      </c>
      <c r="F1118" s="882">
        <v>5222</v>
      </c>
      <c r="G1118" s="882" t="s">
        <v>25</v>
      </c>
      <c r="H1118" s="882">
        <v>1003</v>
      </c>
      <c r="I1118" s="882" t="s">
        <v>717</v>
      </c>
      <c r="J1118" s="550">
        <v>203</v>
      </c>
      <c r="K1118" s="711" t="s">
        <v>2674</v>
      </c>
      <c r="L1118" s="489" t="s">
        <v>2675</v>
      </c>
      <c r="M1118" s="919" t="s">
        <v>28</v>
      </c>
      <c r="N1118" s="489" t="s">
        <v>2677</v>
      </c>
      <c r="O1118" s="883" t="s">
        <v>272</v>
      </c>
      <c r="P1118" s="917">
        <v>44926</v>
      </c>
      <c r="Q1118" s="917">
        <v>44957</v>
      </c>
      <c r="R1118" s="913">
        <v>25000</v>
      </c>
      <c r="S1118" s="913">
        <v>25000</v>
      </c>
      <c r="T1118" s="918"/>
      <c r="U1118" s="918"/>
      <c r="V1118" s="918"/>
      <c r="W1118" s="981"/>
      <c r="X1118" s="52"/>
      <c r="Y1118" s="52"/>
      <c r="Z1118" s="52"/>
      <c r="AA1118" s="52"/>
    </row>
    <row r="1119" spans="1:27" s="43" customFormat="1" ht="12.75" customHeight="1" x14ac:dyDescent="0.2">
      <c r="A1119" s="83">
        <v>0</v>
      </c>
      <c r="B1119" s="963">
        <v>1106</v>
      </c>
      <c r="C1119" s="882">
        <v>14</v>
      </c>
      <c r="D1119" s="883" t="s">
        <v>25</v>
      </c>
      <c r="E1119" s="882">
        <v>3636</v>
      </c>
      <c r="F1119" s="882">
        <v>5222</v>
      </c>
      <c r="G1119" s="882" t="s">
        <v>25</v>
      </c>
      <c r="H1119" s="882">
        <v>1003</v>
      </c>
      <c r="I1119" s="882" t="s">
        <v>717</v>
      </c>
      <c r="J1119" s="550">
        <v>404</v>
      </c>
      <c r="K1119" s="975" t="s">
        <v>2678</v>
      </c>
      <c r="L1119" s="922" t="s">
        <v>2679</v>
      </c>
      <c r="M1119" s="919" t="s">
        <v>1235</v>
      </c>
      <c r="N1119" s="1010" t="s">
        <v>2680</v>
      </c>
      <c r="O1119" s="883" t="s">
        <v>272</v>
      </c>
      <c r="P1119" s="917">
        <v>44926</v>
      </c>
      <c r="Q1119" s="917">
        <v>44957</v>
      </c>
      <c r="R1119" s="913">
        <v>400000</v>
      </c>
      <c r="S1119" s="913">
        <v>400000</v>
      </c>
      <c r="T1119" s="918"/>
      <c r="U1119" s="918"/>
      <c r="V1119" s="918"/>
      <c r="W1119" s="981"/>
      <c r="X1119" s="52"/>
      <c r="Y1119" s="52"/>
      <c r="Z1119" s="52"/>
      <c r="AA1119" s="52"/>
    </row>
    <row r="1120" spans="1:27" s="43" customFormat="1" ht="12.75" customHeight="1" x14ac:dyDescent="0.2">
      <c r="A1120" s="83">
        <v>0</v>
      </c>
      <c r="B1120" s="963">
        <v>1107</v>
      </c>
      <c r="C1120" s="882">
        <v>7</v>
      </c>
      <c r="D1120" s="882" t="s">
        <v>25</v>
      </c>
      <c r="E1120" s="882">
        <v>3419</v>
      </c>
      <c r="F1120" s="882">
        <v>5222</v>
      </c>
      <c r="G1120" s="882" t="s">
        <v>25</v>
      </c>
      <c r="H1120" s="882">
        <v>1269</v>
      </c>
      <c r="I1120" s="882" t="s">
        <v>832</v>
      </c>
      <c r="J1120" s="882">
        <v>203</v>
      </c>
      <c r="K1120" s="975" t="s">
        <v>2681</v>
      </c>
      <c r="L1120" s="922" t="s">
        <v>2682</v>
      </c>
      <c r="M1120" s="882" t="s">
        <v>28</v>
      </c>
      <c r="N1120" s="922" t="s">
        <v>2683</v>
      </c>
      <c r="O1120" s="882" t="s">
        <v>272</v>
      </c>
      <c r="P1120" s="893">
        <v>44926</v>
      </c>
      <c r="Q1120" s="893">
        <v>44957</v>
      </c>
      <c r="R1120" s="521">
        <v>1500000</v>
      </c>
      <c r="S1120" s="521">
        <v>1500000</v>
      </c>
      <c r="T1120" s="918"/>
      <c r="U1120" s="918"/>
      <c r="V1120" s="918"/>
      <c r="W1120" s="981"/>
      <c r="X1120" s="52"/>
      <c r="Y1120" s="52"/>
      <c r="Z1120" s="52"/>
      <c r="AA1120" s="52"/>
    </row>
    <row r="1121" spans="1:27" s="43" customFormat="1" ht="12.75" customHeight="1" x14ac:dyDescent="0.2">
      <c r="A1121" s="83">
        <v>0</v>
      </c>
      <c r="B1121" s="963">
        <v>1108</v>
      </c>
      <c r="C1121" s="882">
        <v>7</v>
      </c>
      <c r="D1121" s="883" t="s">
        <v>25</v>
      </c>
      <c r="E1121" s="882">
        <v>3419</v>
      </c>
      <c r="F1121" s="882">
        <v>5222</v>
      </c>
      <c r="G1121" s="882" t="s">
        <v>25</v>
      </c>
      <c r="H1121" s="882">
        <v>1269</v>
      </c>
      <c r="I1121" s="882" t="s">
        <v>832</v>
      </c>
      <c r="J1121" s="882">
        <v>203</v>
      </c>
      <c r="K1121" s="975" t="s">
        <v>2684</v>
      </c>
      <c r="L1121" s="922" t="s">
        <v>2685</v>
      </c>
      <c r="M1121" s="882" t="s">
        <v>28</v>
      </c>
      <c r="N1121" s="922" t="s">
        <v>2686</v>
      </c>
      <c r="O1121" s="882" t="s">
        <v>272</v>
      </c>
      <c r="P1121" s="893">
        <v>44926</v>
      </c>
      <c r="Q1121" s="893">
        <v>44957</v>
      </c>
      <c r="R1121" s="521">
        <v>250000</v>
      </c>
      <c r="S1121" s="521">
        <v>250000</v>
      </c>
      <c r="T1121" s="918"/>
      <c r="U1121" s="918"/>
      <c r="V1121" s="918"/>
      <c r="W1121" s="981"/>
      <c r="X1121" s="52"/>
      <c r="Y1121" s="52"/>
      <c r="Z1121" s="52"/>
      <c r="AA1121" s="52"/>
    </row>
    <row r="1122" spans="1:27" s="43" customFormat="1" ht="12.75" customHeight="1" x14ac:dyDescent="0.2">
      <c r="A1122" s="83">
        <v>0</v>
      </c>
      <c r="B1122" s="963">
        <v>1109</v>
      </c>
      <c r="C1122" s="882">
        <v>7</v>
      </c>
      <c r="D1122" s="882" t="s">
        <v>25</v>
      </c>
      <c r="E1122" s="882">
        <v>3419</v>
      </c>
      <c r="F1122" s="882">
        <v>5222</v>
      </c>
      <c r="G1122" s="882" t="s">
        <v>25</v>
      </c>
      <c r="H1122" s="882">
        <v>1269</v>
      </c>
      <c r="I1122" s="882" t="s">
        <v>717</v>
      </c>
      <c r="J1122" s="882">
        <v>203</v>
      </c>
      <c r="K1122" s="975" t="s">
        <v>2687</v>
      </c>
      <c r="L1122" s="922" t="s">
        <v>2688</v>
      </c>
      <c r="M1122" s="882" t="s">
        <v>28</v>
      </c>
      <c r="N1122" s="922" t="s">
        <v>2689</v>
      </c>
      <c r="O1122" s="882" t="s">
        <v>272</v>
      </c>
      <c r="P1122" s="893">
        <v>44926</v>
      </c>
      <c r="Q1122" s="893">
        <v>44957</v>
      </c>
      <c r="R1122" s="521">
        <v>500000</v>
      </c>
      <c r="S1122" s="521">
        <v>500000</v>
      </c>
      <c r="T1122" s="918"/>
      <c r="U1122" s="918"/>
      <c r="V1122" s="918"/>
      <c r="W1122" s="981"/>
      <c r="X1122" s="52"/>
      <c r="Y1122" s="52"/>
      <c r="Z1122" s="52"/>
      <c r="AA1122" s="52"/>
    </row>
    <row r="1123" spans="1:27" s="50" customFormat="1" ht="12.75" customHeight="1" x14ac:dyDescent="0.2">
      <c r="A1123" s="83">
        <v>0</v>
      </c>
      <c r="B1123" s="963">
        <v>1110</v>
      </c>
      <c r="C1123" s="882">
        <v>7</v>
      </c>
      <c r="D1123" s="883" t="s">
        <v>25</v>
      </c>
      <c r="E1123" s="882">
        <v>3419</v>
      </c>
      <c r="F1123" s="882">
        <v>6322</v>
      </c>
      <c r="G1123" s="882" t="s">
        <v>25</v>
      </c>
      <c r="H1123" s="882">
        <v>1641</v>
      </c>
      <c r="I1123" s="882" t="s">
        <v>717</v>
      </c>
      <c r="J1123" s="923">
        <v>203</v>
      </c>
      <c r="K1123" s="1043" t="s">
        <v>2526</v>
      </c>
      <c r="L1123" s="922" t="s">
        <v>2527</v>
      </c>
      <c r="M1123" s="882" t="s">
        <v>28</v>
      </c>
      <c r="N1123" s="922" t="s">
        <v>2690</v>
      </c>
      <c r="O1123" s="882" t="s">
        <v>272</v>
      </c>
      <c r="P1123" s="893">
        <v>44926</v>
      </c>
      <c r="Q1123" s="893">
        <v>44957</v>
      </c>
      <c r="R1123" s="521">
        <v>100000</v>
      </c>
      <c r="S1123" s="521">
        <v>100000</v>
      </c>
      <c r="T1123" s="918"/>
      <c r="U1123" s="918"/>
      <c r="V1123" s="918"/>
      <c r="W1123" s="981"/>
      <c r="X1123" s="49"/>
      <c r="Y1123" s="49"/>
      <c r="Z1123" s="49"/>
      <c r="AA1123" s="49"/>
    </row>
    <row r="1124" spans="1:27" s="50" customFormat="1" ht="25.5" x14ac:dyDescent="0.2">
      <c r="A1124" s="83">
        <v>0</v>
      </c>
      <c r="B1124" s="963">
        <v>1111</v>
      </c>
      <c r="C1124" s="882">
        <v>7</v>
      </c>
      <c r="D1124" s="882" t="s">
        <v>25</v>
      </c>
      <c r="E1124" s="882">
        <v>3419</v>
      </c>
      <c r="F1124" s="882">
        <v>5222</v>
      </c>
      <c r="G1124" s="882" t="s">
        <v>25</v>
      </c>
      <c r="H1124" s="882">
        <v>1641</v>
      </c>
      <c r="I1124" s="882" t="s">
        <v>717</v>
      </c>
      <c r="J1124" s="923">
        <v>203</v>
      </c>
      <c r="K1124" s="1043">
        <v>63831180</v>
      </c>
      <c r="L1124" s="922" t="s">
        <v>2691</v>
      </c>
      <c r="M1124" s="882" t="s">
        <v>28</v>
      </c>
      <c r="N1124" s="922" t="s">
        <v>2692</v>
      </c>
      <c r="O1124" s="882" t="s">
        <v>272</v>
      </c>
      <c r="P1124" s="893">
        <v>44926</v>
      </c>
      <c r="Q1124" s="893">
        <v>44957</v>
      </c>
      <c r="R1124" s="913">
        <v>150000</v>
      </c>
      <c r="S1124" s="913">
        <v>150000</v>
      </c>
      <c r="T1124" s="918"/>
      <c r="U1124" s="918"/>
      <c r="V1124" s="918"/>
      <c r="W1124" s="981"/>
      <c r="X1124" s="49"/>
      <c r="Y1124" s="49"/>
      <c r="Z1124" s="49"/>
      <c r="AA1124" s="49"/>
    </row>
    <row r="1125" spans="1:27" s="43" customFormat="1" ht="12.75" customHeight="1" x14ac:dyDescent="0.2">
      <c r="A1125" s="83">
        <v>0</v>
      </c>
      <c r="B1125" s="963">
        <v>1112</v>
      </c>
      <c r="C1125" s="882">
        <v>7</v>
      </c>
      <c r="D1125" s="883" t="s">
        <v>25</v>
      </c>
      <c r="E1125" s="882">
        <v>3419</v>
      </c>
      <c r="F1125" s="882">
        <v>5222</v>
      </c>
      <c r="G1125" s="882" t="s">
        <v>25</v>
      </c>
      <c r="H1125" s="882">
        <v>1641</v>
      </c>
      <c r="I1125" s="882" t="s">
        <v>717</v>
      </c>
      <c r="J1125" s="923">
        <v>999</v>
      </c>
      <c r="K1125" s="1043" t="s">
        <v>2693</v>
      </c>
      <c r="L1125" s="922" t="s">
        <v>2694</v>
      </c>
      <c r="M1125" s="882" t="s">
        <v>32</v>
      </c>
      <c r="N1125" s="922" t="s">
        <v>2695</v>
      </c>
      <c r="O1125" s="882" t="s">
        <v>272</v>
      </c>
      <c r="P1125" s="893">
        <v>44926</v>
      </c>
      <c r="Q1125" s="893">
        <v>44957</v>
      </c>
      <c r="R1125" s="913">
        <v>50000</v>
      </c>
      <c r="S1125" s="913">
        <v>50000</v>
      </c>
      <c r="T1125" s="918"/>
      <c r="U1125" s="918"/>
      <c r="V1125" s="918"/>
      <c r="W1125" s="981"/>
      <c r="X1125" s="52"/>
      <c r="Y1125" s="52"/>
      <c r="Z1125" s="52"/>
      <c r="AA1125" s="52"/>
    </row>
    <row r="1126" spans="1:27" s="43" customFormat="1" ht="12.75" customHeight="1" x14ac:dyDescent="0.2">
      <c r="A1126" s="83">
        <v>0</v>
      </c>
      <c r="B1126" s="963">
        <v>1113</v>
      </c>
      <c r="C1126" s="882">
        <v>7</v>
      </c>
      <c r="D1126" s="882" t="s">
        <v>25</v>
      </c>
      <c r="E1126" s="882">
        <v>3419</v>
      </c>
      <c r="F1126" s="882">
        <v>5222</v>
      </c>
      <c r="G1126" s="882" t="s">
        <v>25</v>
      </c>
      <c r="H1126" s="882">
        <v>1641</v>
      </c>
      <c r="I1126" s="882" t="s">
        <v>717</v>
      </c>
      <c r="J1126" s="923">
        <v>506</v>
      </c>
      <c r="K1126" s="1043" t="s">
        <v>2696</v>
      </c>
      <c r="L1126" s="922" t="s">
        <v>2283</v>
      </c>
      <c r="M1126" s="882" t="s">
        <v>163</v>
      </c>
      <c r="N1126" s="922" t="s">
        <v>2697</v>
      </c>
      <c r="O1126" s="882" t="s">
        <v>272</v>
      </c>
      <c r="P1126" s="893">
        <v>44926</v>
      </c>
      <c r="Q1126" s="893">
        <v>44957</v>
      </c>
      <c r="R1126" s="521">
        <v>300000</v>
      </c>
      <c r="S1126" s="918"/>
      <c r="T1126" s="659">
        <v>300000</v>
      </c>
      <c r="U1126" s="918" t="s">
        <v>492</v>
      </c>
      <c r="V1126" s="659">
        <v>300000</v>
      </c>
      <c r="W1126" s="981"/>
      <c r="X1126" s="52"/>
      <c r="Y1126" s="52"/>
      <c r="Z1126" s="52"/>
      <c r="AA1126" s="52"/>
    </row>
    <row r="1127" spans="1:27" s="43" customFormat="1" ht="12.75" customHeight="1" x14ac:dyDescent="0.2">
      <c r="A1127" s="83">
        <v>0</v>
      </c>
      <c r="B1127" s="963">
        <v>1114</v>
      </c>
      <c r="C1127" s="882">
        <v>7</v>
      </c>
      <c r="D1127" s="882" t="s">
        <v>25</v>
      </c>
      <c r="E1127" s="882">
        <v>3419</v>
      </c>
      <c r="F1127" s="882">
        <v>5222</v>
      </c>
      <c r="G1127" s="882" t="s">
        <v>25</v>
      </c>
      <c r="H1127" s="882">
        <v>1641</v>
      </c>
      <c r="I1127" s="882" t="s">
        <v>717</v>
      </c>
      <c r="J1127" s="923">
        <v>203</v>
      </c>
      <c r="K1127" s="1043" t="s">
        <v>2698</v>
      </c>
      <c r="L1127" s="922" t="s">
        <v>2699</v>
      </c>
      <c r="M1127" s="882" t="s">
        <v>28</v>
      </c>
      <c r="N1127" s="922" t="s">
        <v>2700</v>
      </c>
      <c r="O1127" s="882" t="s">
        <v>272</v>
      </c>
      <c r="P1127" s="893">
        <v>44926</v>
      </c>
      <c r="Q1127" s="893">
        <v>44957</v>
      </c>
      <c r="R1127" s="521">
        <v>130000</v>
      </c>
      <c r="S1127" s="659">
        <v>130000</v>
      </c>
      <c r="T1127" s="918"/>
      <c r="U1127" s="918"/>
      <c r="V1127" s="918"/>
      <c r="W1127" s="981"/>
      <c r="X1127" s="52"/>
      <c r="Y1127" s="52"/>
      <c r="Z1127" s="52"/>
      <c r="AA1127" s="52"/>
    </row>
    <row r="1128" spans="1:27" s="43" customFormat="1" ht="25.5" x14ac:dyDescent="0.2">
      <c r="A1128" s="83">
        <v>0</v>
      </c>
      <c r="B1128" s="963">
        <v>1115</v>
      </c>
      <c r="C1128" s="882">
        <v>7</v>
      </c>
      <c r="D1128" s="883" t="s">
        <v>25</v>
      </c>
      <c r="E1128" s="882">
        <v>3419</v>
      </c>
      <c r="F1128" s="882">
        <v>5222</v>
      </c>
      <c r="G1128" s="882" t="s">
        <v>25</v>
      </c>
      <c r="H1128" s="882">
        <v>1641</v>
      </c>
      <c r="I1128" s="882" t="s">
        <v>717</v>
      </c>
      <c r="J1128" s="882">
        <v>203</v>
      </c>
      <c r="K1128" s="975" t="s">
        <v>2701</v>
      </c>
      <c r="L1128" s="922" t="s">
        <v>2702</v>
      </c>
      <c r="M1128" s="882" t="s">
        <v>28</v>
      </c>
      <c r="N1128" s="922" t="s">
        <v>2703</v>
      </c>
      <c r="O1128" s="882" t="s">
        <v>272</v>
      </c>
      <c r="P1128" s="893">
        <v>44926</v>
      </c>
      <c r="Q1128" s="893">
        <v>44957</v>
      </c>
      <c r="R1128" s="521">
        <v>30000</v>
      </c>
      <c r="S1128" s="659">
        <v>30000</v>
      </c>
      <c r="T1128" s="918"/>
      <c r="U1128" s="918"/>
      <c r="V1128" s="918"/>
      <c r="W1128" s="981"/>
      <c r="X1128" s="52"/>
      <c r="Y1128" s="52"/>
      <c r="Z1128" s="52"/>
      <c r="AA1128" s="52"/>
    </row>
    <row r="1129" spans="1:27" s="50" customFormat="1" ht="12.75" customHeight="1" x14ac:dyDescent="0.2">
      <c r="A1129" s="83">
        <v>0</v>
      </c>
      <c r="B1129" s="963">
        <v>1116</v>
      </c>
      <c r="C1129" s="882">
        <v>7</v>
      </c>
      <c r="D1129" s="882" t="s">
        <v>25</v>
      </c>
      <c r="E1129" s="882">
        <v>3419</v>
      </c>
      <c r="F1129" s="882">
        <v>5222</v>
      </c>
      <c r="G1129" s="882" t="s">
        <v>25</v>
      </c>
      <c r="H1129" s="882">
        <v>1641</v>
      </c>
      <c r="I1129" s="882" t="s">
        <v>717</v>
      </c>
      <c r="J1129" s="882">
        <v>203</v>
      </c>
      <c r="K1129" s="975" t="s">
        <v>2704</v>
      </c>
      <c r="L1129" s="922" t="s">
        <v>2705</v>
      </c>
      <c r="M1129" s="882" t="s">
        <v>28</v>
      </c>
      <c r="N1129" s="922" t="s">
        <v>2706</v>
      </c>
      <c r="O1129" s="882" t="s">
        <v>272</v>
      </c>
      <c r="P1129" s="893">
        <v>44926</v>
      </c>
      <c r="Q1129" s="893">
        <v>44957</v>
      </c>
      <c r="R1129" s="521">
        <v>40000</v>
      </c>
      <c r="S1129" s="659">
        <v>40000</v>
      </c>
      <c r="T1129" s="918"/>
      <c r="U1129" s="918"/>
      <c r="V1129" s="918"/>
      <c r="W1129" s="981"/>
      <c r="X1129" s="49"/>
      <c r="Y1129" s="49"/>
      <c r="Z1129" s="49"/>
      <c r="AA1129" s="49"/>
    </row>
    <row r="1130" spans="1:27" s="43" customFormat="1" ht="12.75" customHeight="1" x14ac:dyDescent="0.2">
      <c r="A1130" s="83">
        <v>1926</v>
      </c>
      <c r="B1130" s="963">
        <v>1117</v>
      </c>
      <c r="C1130" s="882">
        <v>7</v>
      </c>
      <c r="D1130" s="883" t="s">
        <v>25</v>
      </c>
      <c r="E1130" s="882">
        <v>3419</v>
      </c>
      <c r="F1130" s="882">
        <v>5222</v>
      </c>
      <c r="G1130" s="882" t="s">
        <v>25</v>
      </c>
      <c r="H1130" s="882">
        <v>1926</v>
      </c>
      <c r="I1130" s="898" t="s">
        <v>717</v>
      </c>
      <c r="J1130" s="898">
        <v>999</v>
      </c>
      <c r="K1130" s="1043" t="s">
        <v>2707</v>
      </c>
      <c r="L1130" s="936" t="s">
        <v>2708</v>
      </c>
      <c r="M1130" s="898" t="s">
        <v>338</v>
      </c>
      <c r="N1130" s="936" t="s">
        <v>2709</v>
      </c>
      <c r="O1130" s="882" t="s">
        <v>272</v>
      </c>
      <c r="P1130" s="917">
        <v>44926</v>
      </c>
      <c r="Q1130" s="917">
        <v>44957</v>
      </c>
      <c r="R1130" s="521">
        <v>500000</v>
      </c>
      <c r="S1130" s="659">
        <v>500000</v>
      </c>
      <c r="T1130" s="918"/>
      <c r="U1130" s="918"/>
      <c r="V1130" s="918"/>
      <c r="W1130" s="981"/>
      <c r="X1130" s="52"/>
      <c r="Y1130" s="52"/>
      <c r="Z1130" s="52"/>
      <c r="AA1130" s="52"/>
    </row>
    <row r="1131" spans="1:27" s="43" customFormat="1" ht="12.75" customHeight="1" x14ac:dyDescent="0.2">
      <c r="A1131" s="83">
        <v>1926</v>
      </c>
      <c r="B1131" s="963">
        <v>1118</v>
      </c>
      <c r="C1131" s="882">
        <v>7</v>
      </c>
      <c r="D1131" s="882" t="s">
        <v>25</v>
      </c>
      <c r="E1131" s="882">
        <v>3419</v>
      </c>
      <c r="F1131" s="882">
        <v>5222</v>
      </c>
      <c r="G1131" s="882" t="s">
        <v>25</v>
      </c>
      <c r="H1131" s="882">
        <v>1926</v>
      </c>
      <c r="I1131" s="898" t="s">
        <v>717</v>
      </c>
      <c r="J1131" s="898">
        <v>203</v>
      </c>
      <c r="K1131" s="1043" t="s">
        <v>2710</v>
      </c>
      <c r="L1131" s="936" t="s">
        <v>2018</v>
      </c>
      <c r="M1131" s="898" t="s">
        <v>28</v>
      </c>
      <c r="N1131" s="936" t="s">
        <v>2711</v>
      </c>
      <c r="O1131" s="882" t="s">
        <v>272</v>
      </c>
      <c r="P1131" s="917">
        <v>44926</v>
      </c>
      <c r="Q1131" s="917">
        <v>44957</v>
      </c>
      <c r="R1131" s="521">
        <v>94000</v>
      </c>
      <c r="S1131" s="659">
        <v>94000</v>
      </c>
      <c r="T1131" s="918"/>
      <c r="U1131" s="918"/>
      <c r="V1131" s="918"/>
      <c r="W1131" s="981"/>
      <c r="X1131" s="52"/>
      <c r="Y1131" s="52"/>
      <c r="Z1131" s="52"/>
      <c r="AA1131" s="52"/>
    </row>
    <row r="1132" spans="1:27" s="43" customFormat="1" ht="12.75" customHeight="1" x14ac:dyDescent="0.2">
      <c r="A1132" s="83">
        <v>1926</v>
      </c>
      <c r="B1132" s="963">
        <v>1119</v>
      </c>
      <c r="C1132" s="882">
        <v>7</v>
      </c>
      <c r="D1132" s="883" t="s">
        <v>25</v>
      </c>
      <c r="E1132" s="882">
        <v>3419</v>
      </c>
      <c r="F1132" s="882">
        <v>5222</v>
      </c>
      <c r="G1132" s="882" t="s">
        <v>25</v>
      </c>
      <c r="H1132" s="882">
        <v>1926</v>
      </c>
      <c r="I1132" s="898" t="s">
        <v>717</v>
      </c>
      <c r="J1132" s="898">
        <v>203</v>
      </c>
      <c r="K1132" s="1043" t="s">
        <v>2712</v>
      </c>
      <c r="L1132" s="936" t="s">
        <v>2713</v>
      </c>
      <c r="M1132" s="898" t="s">
        <v>28</v>
      </c>
      <c r="N1132" s="936" t="s">
        <v>2714</v>
      </c>
      <c r="O1132" s="882" t="s">
        <v>272</v>
      </c>
      <c r="P1132" s="917">
        <v>44926</v>
      </c>
      <c r="Q1132" s="917">
        <v>44957</v>
      </c>
      <c r="R1132" s="521">
        <v>500000</v>
      </c>
      <c r="S1132" s="659">
        <v>500000</v>
      </c>
      <c r="T1132" s="918"/>
      <c r="U1132" s="918"/>
      <c r="V1132" s="918"/>
      <c r="W1132" s="981"/>
      <c r="X1132" s="52"/>
      <c r="Y1132" s="52"/>
      <c r="Z1132" s="52"/>
      <c r="AA1132" s="52"/>
    </row>
    <row r="1133" spans="1:27" s="43" customFormat="1" ht="12.75" customHeight="1" x14ac:dyDescent="0.2">
      <c r="A1133" s="83">
        <v>1926</v>
      </c>
      <c r="B1133" s="963">
        <v>1120</v>
      </c>
      <c r="C1133" s="882">
        <v>7</v>
      </c>
      <c r="D1133" s="882" t="s">
        <v>25</v>
      </c>
      <c r="E1133" s="882">
        <v>3419</v>
      </c>
      <c r="F1133" s="882">
        <v>5222</v>
      </c>
      <c r="G1133" s="882" t="s">
        <v>25</v>
      </c>
      <c r="H1133" s="882">
        <v>1926</v>
      </c>
      <c r="I1133" s="898" t="s">
        <v>717</v>
      </c>
      <c r="J1133" s="898">
        <v>203</v>
      </c>
      <c r="K1133" s="1043" t="s">
        <v>2715</v>
      </c>
      <c r="L1133" s="936" t="s">
        <v>2716</v>
      </c>
      <c r="M1133" s="898" t="s">
        <v>28</v>
      </c>
      <c r="N1133" s="936" t="s">
        <v>2717</v>
      </c>
      <c r="O1133" s="882" t="s">
        <v>272</v>
      </c>
      <c r="P1133" s="917">
        <v>44926</v>
      </c>
      <c r="Q1133" s="917">
        <v>44957</v>
      </c>
      <c r="R1133" s="521">
        <v>400000</v>
      </c>
      <c r="S1133" s="659">
        <v>400000</v>
      </c>
      <c r="T1133" s="918"/>
      <c r="U1133" s="918"/>
      <c r="V1133" s="918"/>
      <c r="W1133" s="981"/>
      <c r="X1133" s="52"/>
      <c r="Y1133" s="52"/>
      <c r="Z1133" s="52"/>
      <c r="AA1133" s="52"/>
    </row>
    <row r="1134" spans="1:27" s="43" customFormat="1" ht="12.75" customHeight="1" x14ac:dyDescent="0.2">
      <c r="A1134" s="83">
        <v>1926</v>
      </c>
      <c r="B1134" s="963">
        <v>1121</v>
      </c>
      <c r="C1134" s="882">
        <v>7</v>
      </c>
      <c r="D1134" s="883" t="s">
        <v>25</v>
      </c>
      <c r="E1134" s="882">
        <v>3419</v>
      </c>
      <c r="F1134" s="882">
        <v>5222</v>
      </c>
      <c r="G1134" s="882" t="s">
        <v>25</v>
      </c>
      <c r="H1134" s="882">
        <v>1926</v>
      </c>
      <c r="I1134" s="898" t="s">
        <v>717</v>
      </c>
      <c r="J1134" s="898">
        <v>203</v>
      </c>
      <c r="K1134" s="1043" t="s">
        <v>2049</v>
      </c>
      <c r="L1134" s="936" t="s">
        <v>2050</v>
      </c>
      <c r="M1134" s="898" t="s">
        <v>28</v>
      </c>
      <c r="N1134" s="936" t="s">
        <v>2718</v>
      </c>
      <c r="O1134" s="882" t="s">
        <v>272</v>
      </c>
      <c r="P1134" s="917">
        <v>44926</v>
      </c>
      <c r="Q1134" s="917">
        <v>44957</v>
      </c>
      <c r="R1134" s="521">
        <v>400000</v>
      </c>
      <c r="S1134" s="659">
        <v>400000</v>
      </c>
      <c r="T1134" s="918"/>
      <c r="U1134" s="918"/>
      <c r="V1134" s="918"/>
      <c r="W1134" s="981"/>
      <c r="X1134" s="52"/>
      <c r="Y1134" s="52"/>
      <c r="Z1134" s="52"/>
      <c r="AA1134" s="52"/>
    </row>
    <row r="1135" spans="1:27" s="43" customFormat="1" ht="12.75" customHeight="1" x14ac:dyDescent="0.2">
      <c r="A1135" s="83">
        <v>1926</v>
      </c>
      <c r="B1135" s="963">
        <v>1122</v>
      </c>
      <c r="C1135" s="882">
        <v>7</v>
      </c>
      <c r="D1135" s="882" t="s">
        <v>25</v>
      </c>
      <c r="E1135" s="882">
        <v>3419</v>
      </c>
      <c r="F1135" s="882">
        <v>5222</v>
      </c>
      <c r="G1135" s="882" t="s">
        <v>25</v>
      </c>
      <c r="H1135" s="882">
        <v>1926</v>
      </c>
      <c r="I1135" s="898" t="s">
        <v>717</v>
      </c>
      <c r="J1135" s="898">
        <v>999</v>
      </c>
      <c r="K1135" s="1043" t="s">
        <v>2719</v>
      </c>
      <c r="L1135" s="936" t="s">
        <v>2720</v>
      </c>
      <c r="M1135" s="898" t="s">
        <v>32</v>
      </c>
      <c r="N1135" s="936" t="s">
        <v>2721</v>
      </c>
      <c r="O1135" s="882" t="s">
        <v>272</v>
      </c>
      <c r="P1135" s="917">
        <v>44926</v>
      </c>
      <c r="Q1135" s="917">
        <v>44957</v>
      </c>
      <c r="R1135" s="521">
        <v>500000</v>
      </c>
      <c r="S1135" s="659">
        <v>500000</v>
      </c>
      <c r="T1135" s="918"/>
      <c r="U1135" s="918"/>
      <c r="V1135" s="918"/>
      <c r="W1135" s="981"/>
      <c r="X1135" s="52"/>
      <c r="Y1135" s="52"/>
      <c r="Z1135" s="52"/>
      <c r="AA1135" s="52"/>
    </row>
    <row r="1136" spans="1:27" s="43" customFormat="1" ht="12.75" customHeight="1" x14ac:dyDescent="0.2">
      <c r="A1136" s="83">
        <v>1926</v>
      </c>
      <c r="B1136" s="963">
        <v>1123</v>
      </c>
      <c r="C1136" s="882">
        <v>7</v>
      </c>
      <c r="D1136" s="883" t="s">
        <v>25</v>
      </c>
      <c r="E1136" s="882">
        <v>3419</v>
      </c>
      <c r="F1136" s="882">
        <v>5222</v>
      </c>
      <c r="G1136" s="882" t="s">
        <v>25</v>
      </c>
      <c r="H1136" s="882">
        <v>1926</v>
      </c>
      <c r="I1136" s="898" t="s">
        <v>717</v>
      </c>
      <c r="J1136" s="898">
        <v>203</v>
      </c>
      <c r="K1136" s="1043" t="s">
        <v>2722</v>
      </c>
      <c r="L1136" s="936" t="s">
        <v>2336</v>
      </c>
      <c r="M1136" s="898" t="s">
        <v>28</v>
      </c>
      <c r="N1136" s="936" t="s">
        <v>2723</v>
      </c>
      <c r="O1136" s="882" t="s">
        <v>272</v>
      </c>
      <c r="P1136" s="917">
        <v>44926</v>
      </c>
      <c r="Q1136" s="917">
        <v>44957</v>
      </c>
      <c r="R1136" s="521">
        <v>200000</v>
      </c>
      <c r="S1136" s="659">
        <v>200000</v>
      </c>
      <c r="T1136" s="918"/>
      <c r="U1136" s="918"/>
      <c r="V1136" s="918"/>
      <c r="W1136" s="981"/>
      <c r="X1136" s="52"/>
      <c r="Y1136" s="52"/>
      <c r="Z1136" s="52"/>
      <c r="AA1136" s="52"/>
    </row>
    <row r="1137" spans="1:27" s="43" customFormat="1" ht="12.75" customHeight="1" x14ac:dyDescent="0.2">
      <c r="A1137" s="83">
        <v>1926</v>
      </c>
      <c r="B1137" s="963">
        <v>1124</v>
      </c>
      <c r="C1137" s="882">
        <v>7</v>
      </c>
      <c r="D1137" s="882" t="s">
        <v>25</v>
      </c>
      <c r="E1137" s="882">
        <v>3419</v>
      </c>
      <c r="F1137" s="882">
        <v>5222</v>
      </c>
      <c r="G1137" s="882" t="s">
        <v>25</v>
      </c>
      <c r="H1137" s="882">
        <v>1926</v>
      </c>
      <c r="I1137" s="898" t="s">
        <v>717</v>
      </c>
      <c r="J1137" s="898">
        <v>203</v>
      </c>
      <c r="K1137" s="1043" t="s">
        <v>2724</v>
      </c>
      <c r="L1137" s="936" t="s">
        <v>2302</v>
      </c>
      <c r="M1137" s="898" t="s">
        <v>28</v>
      </c>
      <c r="N1137" s="936" t="s">
        <v>2725</v>
      </c>
      <c r="O1137" s="882" t="s">
        <v>272</v>
      </c>
      <c r="P1137" s="917">
        <v>44926</v>
      </c>
      <c r="Q1137" s="917">
        <v>44957</v>
      </c>
      <c r="R1137" s="521">
        <v>500000</v>
      </c>
      <c r="S1137" s="659">
        <v>500000</v>
      </c>
      <c r="T1137" s="918"/>
      <c r="U1137" s="918"/>
      <c r="V1137" s="918"/>
      <c r="W1137" s="981"/>
      <c r="X1137" s="52"/>
      <c r="Y1137" s="52"/>
      <c r="Z1137" s="52"/>
      <c r="AA1137" s="52"/>
    </row>
    <row r="1138" spans="1:27" s="43" customFormat="1" ht="12.75" customHeight="1" x14ac:dyDescent="0.2">
      <c r="A1138" s="83">
        <v>1926</v>
      </c>
      <c r="B1138" s="963">
        <v>1125</v>
      </c>
      <c r="C1138" s="882">
        <v>7</v>
      </c>
      <c r="D1138" s="883" t="s">
        <v>25</v>
      </c>
      <c r="E1138" s="882">
        <v>3419</v>
      </c>
      <c r="F1138" s="882">
        <v>5222</v>
      </c>
      <c r="G1138" s="882" t="s">
        <v>25</v>
      </c>
      <c r="H1138" s="882">
        <v>1926</v>
      </c>
      <c r="I1138" s="898" t="s">
        <v>717</v>
      </c>
      <c r="J1138" s="898">
        <v>203</v>
      </c>
      <c r="K1138" s="1043" t="s">
        <v>2726</v>
      </c>
      <c r="L1138" s="936" t="s">
        <v>2727</v>
      </c>
      <c r="M1138" s="898" t="s">
        <v>28</v>
      </c>
      <c r="N1138" s="936" t="s">
        <v>2728</v>
      </c>
      <c r="O1138" s="882" t="s">
        <v>272</v>
      </c>
      <c r="P1138" s="917">
        <v>44926</v>
      </c>
      <c r="Q1138" s="917">
        <v>44957</v>
      </c>
      <c r="R1138" s="521">
        <v>200000</v>
      </c>
      <c r="S1138" s="659">
        <v>200000</v>
      </c>
      <c r="T1138" s="918"/>
      <c r="U1138" s="918"/>
      <c r="V1138" s="918"/>
      <c r="W1138" s="981"/>
      <c r="X1138" s="52"/>
      <c r="Y1138" s="52"/>
      <c r="Z1138" s="52"/>
      <c r="AA1138" s="52"/>
    </row>
    <row r="1139" spans="1:27" s="43" customFormat="1" ht="12.75" customHeight="1" x14ac:dyDescent="0.2">
      <c r="A1139" s="83">
        <v>1926</v>
      </c>
      <c r="B1139" s="963">
        <v>1126</v>
      </c>
      <c r="C1139" s="882">
        <v>7</v>
      </c>
      <c r="D1139" s="882" t="s">
        <v>25</v>
      </c>
      <c r="E1139" s="882">
        <v>3419</v>
      </c>
      <c r="F1139" s="882">
        <v>5222</v>
      </c>
      <c r="G1139" s="882" t="s">
        <v>25</v>
      </c>
      <c r="H1139" s="882">
        <v>1926</v>
      </c>
      <c r="I1139" s="898" t="s">
        <v>717</v>
      </c>
      <c r="J1139" s="898">
        <v>316</v>
      </c>
      <c r="K1139" s="1043" t="s">
        <v>2729</v>
      </c>
      <c r="L1139" s="936" t="s">
        <v>2730</v>
      </c>
      <c r="M1139" s="898" t="s">
        <v>2731</v>
      </c>
      <c r="N1139" s="936" t="s">
        <v>2732</v>
      </c>
      <c r="O1139" s="882" t="s">
        <v>272</v>
      </c>
      <c r="P1139" s="917">
        <v>44926</v>
      </c>
      <c r="Q1139" s="917">
        <v>44957</v>
      </c>
      <c r="R1139" s="521">
        <v>500000</v>
      </c>
      <c r="S1139" s="659">
        <v>500000</v>
      </c>
      <c r="T1139" s="918"/>
      <c r="U1139" s="918"/>
      <c r="V1139" s="918"/>
      <c r="W1139" s="981"/>
      <c r="X1139" s="52"/>
      <c r="Y1139" s="52"/>
      <c r="Z1139" s="52"/>
      <c r="AA1139" s="52"/>
    </row>
    <row r="1140" spans="1:27" s="43" customFormat="1" ht="12.75" customHeight="1" x14ac:dyDescent="0.2">
      <c r="A1140" s="83">
        <v>1926</v>
      </c>
      <c r="B1140" s="963">
        <v>1127</v>
      </c>
      <c r="C1140" s="882">
        <v>7</v>
      </c>
      <c r="D1140" s="883" t="s">
        <v>25</v>
      </c>
      <c r="E1140" s="882">
        <v>3419</v>
      </c>
      <c r="F1140" s="882">
        <v>5222</v>
      </c>
      <c r="G1140" s="882" t="s">
        <v>25</v>
      </c>
      <c r="H1140" s="882">
        <v>1926</v>
      </c>
      <c r="I1140" s="898" t="s">
        <v>717</v>
      </c>
      <c r="J1140" s="898">
        <v>999</v>
      </c>
      <c r="K1140" s="1043" t="s">
        <v>2733</v>
      </c>
      <c r="L1140" s="936" t="s">
        <v>2734</v>
      </c>
      <c r="M1140" s="898" t="s">
        <v>32</v>
      </c>
      <c r="N1140" s="936" t="s">
        <v>2735</v>
      </c>
      <c r="O1140" s="882" t="s">
        <v>272</v>
      </c>
      <c r="P1140" s="917">
        <v>44926</v>
      </c>
      <c r="Q1140" s="917">
        <v>44957</v>
      </c>
      <c r="R1140" s="521">
        <v>400000</v>
      </c>
      <c r="S1140" s="659">
        <v>311524</v>
      </c>
      <c r="T1140" s="659">
        <v>88476</v>
      </c>
      <c r="U1140" s="659" t="s">
        <v>492</v>
      </c>
      <c r="V1140" s="659">
        <v>88476</v>
      </c>
      <c r="W1140" s="981"/>
      <c r="X1140" s="52"/>
      <c r="Y1140" s="52"/>
      <c r="Z1140" s="52"/>
      <c r="AA1140" s="52"/>
    </row>
    <row r="1141" spans="1:27" s="43" customFormat="1" ht="12.75" customHeight="1" x14ac:dyDescent="0.2">
      <c r="A1141" s="83">
        <v>1926</v>
      </c>
      <c r="B1141" s="963">
        <v>1128</v>
      </c>
      <c r="C1141" s="882">
        <v>7</v>
      </c>
      <c r="D1141" s="882" t="s">
        <v>25</v>
      </c>
      <c r="E1141" s="882">
        <v>3419</v>
      </c>
      <c r="F1141" s="882">
        <v>5222</v>
      </c>
      <c r="G1141" s="882" t="s">
        <v>25</v>
      </c>
      <c r="H1141" s="882">
        <v>1926</v>
      </c>
      <c r="I1141" s="898" t="s">
        <v>717</v>
      </c>
      <c r="J1141" s="898">
        <v>203</v>
      </c>
      <c r="K1141" s="1043" t="s">
        <v>2049</v>
      </c>
      <c r="L1141" s="936" t="s">
        <v>2050</v>
      </c>
      <c r="M1141" s="898" t="s">
        <v>28</v>
      </c>
      <c r="N1141" s="936" t="s">
        <v>2736</v>
      </c>
      <c r="O1141" s="882" t="s">
        <v>272</v>
      </c>
      <c r="P1141" s="917">
        <v>44926</v>
      </c>
      <c r="Q1141" s="917">
        <v>44957</v>
      </c>
      <c r="R1141" s="521">
        <v>105000</v>
      </c>
      <c r="S1141" s="659">
        <v>105000</v>
      </c>
      <c r="T1141" s="659"/>
      <c r="U1141" s="659"/>
      <c r="V1141" s="659"/>
      <c r="W1141" s="981"/>
      <c r="X1141" s="52"/>
      <c r="Y1141" s="52"/>
      <c r="Z1141" s="52"/>
      <c r="AA1141" s="52"/>
    </row>
    <row r="1142" spans="1:27" s="43" customFormat="1" ht="12.75" customHeight="1" x14ac:dyDescent="0.2">
      <c r="A1142" s="83">
        <v>1926</v>
      </c>
      <c r="B1142" s="963">
        <v>1129</v>
      </c>
      <c r="C1142" s="882">
        <v>7</v>
      </c>
      <c r="D1142" s="883" t="s">
        <v>25</v>
      </c>
      <c r="E1142" s="882">
        <v>3419</v>
      </c>
      <c r="F1142" s="882">
        <v>5222</v>
      </c>
      <c r="G1142" s="882" t="s">
        <v>25</v>
      </c>
      <c r="H1142" s="882">
        <v>1926</v>
      </c>
      <c r="I1142" s="898" t="s">
        <v>717</v>
      </c>
      <c r="J1142" s="898">
        <v>203</v>
      </c>
      <c r="K1142" s="1043" t="s">
        <v>2737</v>
      </c>
      <c r="L1142" s="936" t="s">
        <v>2738</v>
      </c>
      <c r="M1142" s="898" t="s">
        <v>28</v>
      </c>
      <c r="N1142" s="936" t="s">
        <v>2739</v>
      </c>
      <c r="O1142" s="882" t="s">
        <v>272</v>
      </c>
      <c r="P1142" s="917">
        <v>44926</v>
      </c>
      <c r="Q1142" s="917">
        <v>44957</v>
      </c>
      <c r="R1142" s="521">
        <v>101500</v>
      </c>
      <c r="S1142" s="659">
        <v>101500</v>
      </c>
      <c r="T1142" s="918"/>
      <c r="U1142" s="918"/>
      <c r="V1142" s="918"/>
      <c r="W1142" s="981"/>
      <c r="X1142" s="52"/>
      <c r="Y1142" s="52"/>
      <c r="Z1142" s="52"/>
      <c r="AA1142" s="52"/>
    </row>
    <row r="1143" spans="1:27" s="43" customFormat="1" ht="12.75" customHeight="1" x14ac:dyDescent="0.2">
      <c r="A1143" s="83">
        <v>1926</v>
      </c>
      <c r="B1143" s="963">
        <v>1130</v>
      </c>
      <c r="C1143" s="882">
        <v>7</v>
      </c>
      <c r="D1143" s="882" t="s">
        <v>25</v>
      </c>
      <c r="E1143" s="882">
        <v>3419</v>
      </c>
      <c r="F1143" s="882">
        <v>5222</v>
      </c>
      <c r="G1143" s="882" t="s">
        <v>25</v>
      </c>
      <c r="H1143" s="882">
        <v>1926</v>
      </c>
      <c r="I1143" s="898" t="s">
        <v>717</v>
      </c>
      <c r="J1143" s="898">
        <v>101</v>
      </c>
      <c r="K1143" s="1043" t="s">
        <v>2740</v>
      </c>
      <c r="L1143" s="936" t="s">
        <v>2741</v>
      </c>
      <c r="M1143" s="898" t="s">
        <v>1087</v>
      </c>
      <c r="N1143" s="936" t="s">
        <v>2742</v>
      </c>
      <c r="O1143" s="882" t="s">
        <v>272</v>
      </c>
      <c r="P1143" s="917">
        <v>44926</v>
      </c>
      <c r="Q1143" s="917">
        <v>44957</v>
      </c>
      <c r="R1143" s="521">
        <v>250000</v>
      </c>
      <c r="S1143" s="659">
        <v>250000</v>
      </c>
      <c r="T1143" s="918"/>
      <c r="U1143" s="918"/>
      <c r="V1143" s="918"/>
      <c r="W1143" s="981"/>
      <c r="X1143" s="52"/>
      <c r="Y1143" s="52"/>
      <c r="Z1143" s="52"/>
      <c r="AA1143" s="52"/>
    </row>
    <row r="1144" spans="1:27" s="43" customFormat="1" ht="12.75" customHeight="1" x14ac:dyDescent="0.2">
      <c r="A1144" s="83">
        <v>1926</v>
      </c>
      <c r="B1144" s="963">
        <v>1131</v>
      </c>
      <c r="C1144" s="882">
        <v>7</v>
      </c>
      <c r="D1144" s="883" t="s">
        <v>25</v>
      </c>
      <c r="E1144" s="882">
        <v>3419</v>
      </c>
      <c r="F1144" s="882">
        <v>5222</v>
      </c>
      <c r="G1144" s="882" t="s">
        <v>25</v>
      </c>
      <c r="H1144" s="882">
        <v>1926</v>
      </c>
      <c r="I1144" s="898" t="s">
        <v>717</v>
      </c>
      <c r="J1144" s="898">
        <v>203</v>
      </c>
      <c r="K1144" s="1043">
        <v>41605608</v>
      </c>
      <c r="L1144" s="936" t="s">
        <v>1506</v>
      </c>
      <c r="M1144" s="898" t="s">
        <v>28</v>
      </c>
      <c r="N1144" s="936" t="s">
        <v>2743</v>
      </c>
      <c r="O1144" s="882" t="s">
        <v>272</v>
      </c>
      <c r="P1144" s="917">
        <v>44926</v>
      </c>
      <c r="Q1144" s="917">
        <v>44957</v>
      </c>
      <c r="R1144" s="521">
        <v>300000</v>
      </c>
      <c r="S1144" s="659">
        <v>300000</v>
      </c>
      <c r="T1144" s="918"/>
      <c r="U1144" s="918"/>
      <c r="V1144" s="918"/>
      <c r="W1144" s="981"/>
      <c r="X1144" s="52"/>
      <c r="Y1144" s="52"/>
      <c r="Z1144" s="52"/>
      <c r="AA1144" s="52"/>
    </row>
    <row r="1145" spans="1:27" s="43" customFormat="1" ht="12.75" customHeight="1" x14ac:dyDescent="0.2">
      <c r="A1145" s="83">
        <v>1926</v>
      </c>
      <c r="B1145" s="963">
        <v>1132</v>
      </c>
      <c r="C1145" s="882">
        <v>7</v>
      </c>
      <c r="D1145" s="882" t="s">
        <v>25</v>
      </c>
      <c r="E1145" s="882">
        <v>3419</v>
      </c>
      <c r="F1145" s="882">
        <v>5222</v>
      </c>
      <c r="G1145" s="882" t="s">
        <v>25</v>
      </c>
      <c r="H1145" s="882">
        <v>1926</v>
      </c>
      <c r="I1145" s="898" t="s">
        <v>717</v>
      </c>
      <c r="J1145" s="898">
        <v>203</v>
      </c>
      <c r="K1145" s="1043" t="s">
        <v>2715</v>
      </c>
      <c r="L1145" s="936" t="s">
        <v>2716</v>
      </c>
      <c r="M1145" s="898" t="s">
        <v>28</v>
      </c>
      <c r="N1145" s="936" t="s">
        <v>2744</v>
      </c>
      <c r="O1145" s="882" t="s">
        <v>272</v>
      </c>
      <c r="P1145" s="917">
        <v>44926</v>
      </c>
      <c r="Q1145" s="917">
        <v>44957</v>
      </c>
      <c r="R1145" s="521">
        <v>250000</v>
      </c>
      <c r="S1145" s="659">
        <v>250000</v>
      </c>
      <c r="T1145" s="918"/>
      <c r="U1145" s="918"/>
      <c r="V1145" s="918"/>
      <c r="W1145" s="981"/>
      <c r="X1145" s="52"/>
      <c r="Y1145" s="52"/>
      <c r="Z1145" s="52"/>
      <c r="AA1145" s="52"/>
    </row>
    <row r="1146" spans="1:27" s="43" customFormat="1" ht="12.75" customHeight="1" x14ac:dyDescent="0.2">
      <c r="A1146" s="83">
        <v>1926</v>
      </c>
      <c r="B1146" s="963">
        <v>1133</v>
      </c>
      <c r="C1146" s="882">
        <v>7</v>
      </c>
      <c r="D1146" s="883" t="s">
        <v>25</v>
      </c>
      <c r="E1146" s="882">
        <v>3419</v>
      </c>
      <c r="F1146" s="882">
        <v>5222</v>
      </c>
      <c r="G1146" s="882" t="s">
        <v>25</v>
      </c>
      <c r="H1146" s="882">
        <v>1926</v>
      </c>
      <c r="I1146" s="898" t="s">
        <v>717</v>
      </c>
      <c r="J1146" s="898">
        <v>510</v>
      </c>
      <c r="K1146" s="1043" t="s">
        <v>2745</v>
      </c>
      <c r="L1146" s="936" t="s">
        <v>2341</v>
      </c>
      <c r="M1146" s="898" t="s">
        <v>248</v>
      </c>
      <c r="N1146" s="936" t="s">
        <v>2746</v>
      </c>
      <c r="O1146" s="882" t="s">
        <v>272</v>
      </c>
      <c r="P1146" s="917">
        <v>44926</v>
      </c>
      <c r="Q1146" s="917">
        <v>44957</v>
      </c>
      <c r="R1146" s="521">
        <v>220000</v>
      </c>
      <c r="S1146" s="659">
        <v>220000</v>
      </c>
      <c r="T1146" s="918"/>
      <c r="U1146" s="918"/>
      <c r="V1146" s="918"/>
      <c r="W1146" s="981"/>
      <c r="X1146" s="52"/>
      <c r="Y1146" s="52"/>
      <c r="Z1146" s="52"/>
      <c r="AA1146" s="52"/>
    </row>
    <row r="1147" spans="1:27" s="50" customFormat="1" ht="12.75" customHeight="1" x14ac:dyDescent="0.2">
      <c r="A1147" s="83">
        <v>1926</v>
      </c>
      <c r="B1147" s="963">
        <v>1134</v>
      </c>
      <c r="C1147" s="882">
        <v>7</v>
      </c>
      <c r="D1147" s="882" t="s">
        <v>25</v>
      </c>
      <c r="E1147" s="882">
        <v>3419</v>
      </c>
      <c r="F1147" s="882">
        <v>5222</v>
      </c>
      <c r="G1147" s="882" t="s">
        <v>25</v>
      </c>
      <c r="H1147" s="882">
        <v>1926</v>
      </c>
      <c r="I1147" s="898" t="s">
        <v>717</v>
      </c>
      <c r="J1147" s="898">
        <v>316</v>
      </c>
      <c r="K1147" s="1043" t="s">
        <v>2747</v>
      </c>
      <c r="L1147" s="936" t="s">
        <v>2748</v>
      </c>
      <c r="M1147" s="898" t="s">
        <v>2749</v>
      </c>
      <c r="N1147" s="936" t="s">
        <v>2750</v>
      </c>
      <c r="O1147" s="882" t="s">
        <v>272</v>
      </c>
      <c r="P1147" s="917">
        <v>44926</v>
      </c>
      <c r="Q1147" s="917">
        <v>44957</v>
      </c>
      <c r="R1147" s="521">
        <v>300000</v>
      </c>
      <c r="S1147" s="659">
        <v>300000</v>
      </c>
      <c r="T1147" s="918"/>
      <c r="U1147" s="918"/>
      <c r="V1147" s="918"/>
      <c r="W1147" s="981"/>
      <c r="X1147" s="49"/>
      <c r="Y1147" s="49"/>
      <c r="Z1147" s="49"/>
      <c r="AA1147" s="49"/>
    </row>
    <row r="1148" spans="1:27" s="50" customFormat="1" ht="12.75" customHeight="1" x14ac:dyDescent="0.2">
      <c r="A1148" s="83">
        <v>1926</v>
      </c>
      <c r="B1148" s="963">
        <v>1135</v>
      </c>
      <c r="C1148" s="882">
        <v>7</v>
      </c>
      <c r="D1148" s="883" t="s">
        <v>25</v>
      </c>
      <c r="E1148" s="882">
        <v>3419</v>
      </c>
      <c r="F1148" s="882">
        <v>5222</v>
      </c>
      <c r="G1148" s="882" t="s">
        <v>25</v>
      </c>
      <c r="H1148" s="882">
        <v>1926</v>
      </c>
      <c r="I1148" s="898" t="s">
        <v>717</v>
      </c>
      <c r="J1148" s="898">
        <v>316</v>
      </c>
      <c r="K1148" s="1043" t="s">
        <v>2309</v>
      </c>
      <c r="L1148" s="936" t="s">
        <v>2310</v>
      </c>
      <c r="M1148" s="898" t="s">
        <v>2311</v>
      </c>
      <c r="N1148" s="936" t="s">
        <v>2751</v>
      </c>
      <c r="O1148" s="882" t="s">
        <v>272</v>
      </c>
      <c r="P1148" s="917">
        <v>44926</v>
      </c>
      <c r="Q1148" s="917">
        <v>44957</v>
      </c>
      <c r="R1148" s="521">
        <v>60000</v>
      </c>
      <c r="S1148" s="659">
        <v>60000</v>
      </c>
      <c r="T1148" s="918"/>
      <c r="U1148" s="918"/>
      <c r="V1148" s="918"/>
      <c r="W1148" s="981"/>
      <c r="X1148" s="49"/>
      <c r="Y1148" s="49"/>
      <c r="Z1148" s="49"/>
      <c r="AA1148" s="49"/>
    </row>
    <row r="1149" spans="1:27" s="50" customFormat="1" ht="12.75" customHeight="1" x14ac:dyDescent="0.2">
      <c r="A1149" s="83">
        <v>1926</v>
      </c>
      <c r="B1149" s="963">
        <v>1136</v>
      </c>
      <c r="C1149" s="882">
        <v>7</v>
      </c>
      <c r="D1149" s="882" t="s">
        <v>25</v>
      </c>
      <c r="E1149" s="882">
        <v>3419</v>
      </c>
      <c r="F1149" s="882">
        <v>5222</v>
      </c>
      <c r="G1149" s="882" t="s">
        <v>25</v>
      </c>
      <c r="H1149" s="882">
        <v>1926</v>
      </c>
      <c r="I1149" s="898" t="s">
        <v>717</v>
      </c>
      <c r="J1149" s="898">
        <v>203</v>
      </c>
      <c r="K1149" s="1043" t="s">
        <v>2049</v>
      </c>
      <c r="L1149" s="936" t="s">
        <v>2050</v>
      </c>
      <c r="M1149" s="898" t="s">
        <v>28</v>
      </c>
      <c r="N1149" s="936" t="s">
        <v>2752</v>
      </c>
      <c r="O1149" s="882" t="s">
        <v>272</v>
      </c>
      <c r="P1149" s="917">
        <v>44926</v>
      </c>
      <c r="Q1149" s="917">
        <v>44957</v>
      </c>
      <c r="R1149" s="521">
        <v>60000</v>
      </c>
      <c r="S1149" s="659">
        <v>60000</v>
      </c>
      <c r="T1149" s="918"/>
      <c r="U1149" s="918"/>
      <c r="V1149" s="918"/>
      <c r="W1149" s="981"/>
      <c r="X1149" s="49"/>
      <c r="Y1149" s="49"/>
      <c r="Z1149" s="49"/>
      <c r="AA1149" s="49"/>
    </row>
    <row r="1150" spans="1:27" s="50" customFormat="1" ht="12.75" customHeight="1" x14ac:dyDescent="0.2">
      <c r="A1150" s="83">
        <v>1926</v>
      </c>
      <c r="B1150" s="963">
        <v>1137</v>
      </c>
      <c r="C1150" s="882">
        <v>7</v>
      </c>
      <c r="D1150" s="883" t="s">
        <v>25</v>
      </c>
      <c r="E1150" s="882">
        <v>3419</v>
      </c>
      <c r="F1150" s="882">
        <v>5222</v>
      </c>
      <c r="G1150" s="882" t="s">
        <v>25</v>
      </c>
      <c r="H1150" s="882">
        <v>1926</v>
      </c>
      <c r="I1150" s="898" t="s">
        <v>717</v>
      </c>
      <c r="J1150" s="898">
        <v>506</v>
      </c>
      <c r="K1150" s="1043" t="s">
        <v>2753</v>
      </c>
      <c r="L1150" s="936" t="s">
        <v>2203</v>
      </c>
      <c r="M1150" s="898" t="s">
        <v>163</v>
      </c>
      <c r="N1150" s="936" t="s">
        <v>2754</v>
      </c>
      <c r="O1150" s="882" t="s">
        <v>272</v>
      </c>
      <c r="P1150" s="917">
        <v>44926</v>
      </c>
      <c r="Q1150" s="917">
        <v>44957</v>
      </c>
      <c r="R1150" s="521">
        <v>260000</v>
      </c>
      <c r="S1150" s="659">
        <v>260000</v>
      </c>
      <c r="T1150" s="918"/>
      <c r="U1150" s="918"/>
      <c r="V1150" s="918"/>
      <c r="W1150" s="981"/>
      <c r="X1150" s="49"/>
      <c r="Y1150" s="49"/>
      <c r="Z1150" s="49"/>
      <c r="AA1150" s="49"/>
    </row>
    <row r="1151" spans="1:27" s="50" customFormat="1" ht="12.75" customHeight="1" x14ac:dyDescent="0.2">
      <c r="A1151" s="83">
        <v>1926</v>
      </c>
      <c r="B1151" s="963">
        <v>1138</v>
      </c>
      <c r="C1151" s="882">
        <v>7</v>
      </c>
      <c r="D1151" s="882" t="s">
        <v>25</v>
      </c>
      <c r="E1151" s="882">
        <v>3419</v>
      </c>
      <c r="F1151" s="882">
        <v>5222</v>
      </c>
      <c r="G1151" s="882" t="s">
        <v>25</v>
      </c>
      <c r="H1151" s="882">
        <v>1926</v>
      </c>
      <c r="I1151" s="898" t="s">
        <v>717</v>
      </c>
      <c r="J1151" s="898">
        <v>203</v>
      </c>
      <c r="K1151" s="1043" t="s">
        <v>2704</v>
      </c>
      <c r="L1151" s="936" t="s">
        <v>2755</v>
      </c>
      <c r="M1151" s="898" t="s">
        <v>28</v>
      </c>
      <c r="N1151" s="936" t="s">
        <v>2756</v>
      </c>
      <c r="O1151" s="882" t="s">
        <v>272</v>
      </c>
      <c r="P1151" s="917">
        <v>44926</v>
      </c>
      <c r="Q1151" s="917">
        <v>44957</v>
      </c>
      <c r="R1151" s="521">
        <v>69000</v>
      </c>
      <c r="S1151" s="659">
        <v>69000</v>
      </c>
      <c r="T1151" s="918"/>
      <c r="U1151" s="918"/>
      <c r="V1151" s="918"/>
      <c r="W1151" s="981"/>
      <c r="X1151" s="49"/>
      <c r="Y1151" s="49"/>
      <c r="Z1151" s="49"/>
      <c r="AA1151" s="49"/>
    </row>
    <row r="1152" spans="1:27" s="50" customFormat="1" ht="12.75" customHeight="1" x14ac:dyDescent="0.2">
      <c r="A1152" s="83">
        <v>1926</v>
      </c>
      <c r="B1152" s="963">
        <v>1139</v>
      </c>
      <c r="C1152" s="882">
        <v>7</v>
      </c>
      <c r="D1152" s="883" t="s">
        <v>25</v>
      </c>
      <c r="E1152" s="882">
        <v>3419</v>
      </c>
      <c r="F1152" s="882">
        <v>5222</v>
      </c>
      <c r="G1152" s="882" t="s">
        <v>25</v>
      </c>
      <c r="H1152" s="882">
        <v>1926</v>
      </c>
      <c r="I1152" s="898" t="s">
        <v>717</v>
      </c>
      <c r="J1152" s="898">
        <v>203</v>
      </c>
      <c r="K1152" s="1043" t="s">
        <v>1505</v>
      </c>
      <c r="L1152" s="936" t="s">
        <v>1506</v>
      </c>
      <c r="M1152" s="898" t="s">
        <v>28</v>
      </c>
      <c r="N1152" s="936" t="s">
        <v>2757</v>
      </c>
      <c r="O1152" s="882" t="s">
        <v>272</v>
      </c>
      <c r="P1152" s="917">
        <v>44926</v>
      </c>
      <c r="Q1152" s="917">
        <v>44957</v>
      </c>
      <c r="R1152" s="521">
        <v>300000</v>
      </c>
      <c r="S1152" s="659">
        <v>300000</v>
      </c>
      <c r="T1152" s="918"/>
      <c r="U1152" s="918"/>
      <c r="V1152" s="918"/>
      <c r="W1152" s="981"/>
      <c r="X1152" s="49"/>
      <c r="Y1152" s="49"/>
      <c r="Z1152" s="49"/>
      <c r="AA1152" s="49"/>
    </row>
    <row r="1153" spans="1:27" s="50" customFormat="1" ht="25.5" x14ac:dyDescent="0.2">
      <c r="A1153" s="83">
        <v>1926</v>
      </c>
      <c r="B1153" s="963">
        <v>1140</v>
      </c>
      <c r="C1153" s="882">
        <v>7</v>
      </c>
      <c r="D1153" s="882" t="s">
        <v>25</v>
      </c>
      <c r="E1153" s="882">
        <v>3419</v>
      </c>
      <c r="F1153" s="882">
        <v>5222</v>
      </c>
      <c r="G1153" s="882" t="s">
        <v>25</v>
      </c>
      <c r="H1153" s="882">
        <v>1926</v>
      </c>
      <c r="I1153" s="898" t="s">
        <v>717</v>
      </c>
      <c r="J1153" s="898">
        <v>203</v>
      </c>
      <c r="K1153" s="1043">
        <v>22864890</v>
      </c>
      <c r="L1153" s="936" t="s">
        <v>2302</v>
      </c>
      <c r="M1153" s="898" t="s">
        <v>28</v>
      </c>
      <c r="N1153" s="936" t="s">
        <v>2758</v>
      </c>
      <c r="O1153" s="882" t="s">
        <v>272</v>
      </c>
      <c r="P1153" s="917">
        <v>44926</v>
      </c>
      <c r="Q1153" s="917">
        <v>44957</v>
      </c>
      <c r="R1153" s="521">
        <v>145000</v>
      </c>
      <c r="S1153" s="659">
        <v>145000</v>
      </c>
      <c r="T1153" s="918"/>
      <c r="U1153" s="918"/>
      <c r="V1153" s="918"/>
      <c r="W1153" s="981"/>
      <c r="X1153" s="49"/>
      <c r="Y1153" s="49"/>
      <c r="Z1153" s="49"/>
      <c r="AA1153" s="49"/>
    </row>
    <row r="1154" spans="1:27" s="50" customFormat="1" ht="12.75" customHeight="1" x14ac:dyDescent="0.2">
      <c r="A1154" s="83">
        <v>1926</v>
      </c>
      <c r="B1154" s="963">
        <v>1141</v>
      </c>
      <c r="C1154" s="882">
        <v>7</v>
      </c>
      <c r="D1154" s="883" t="s">
        <v>25</v>
      </c>
      <c r="E1154" s="882">
        <v>3419</v>
      </c>
      <c r="F1154" s="882">
        <v>5222</v>
      </c>
      <c r="G1154" s="882" t="s">
        <v>25</v>
      </c>
      <c r="H1154" s="882">
        <v>1926</v>
      </c>
      <c r="I1154" s="898" t="s">
        <v>717</v>
      </c>
      <c r="J1154" s="898">
        <v>506</v>
      </c>
      <c r="K1154" s="1043">
        <v>27030041</v>
      </c>
      <c r="L1154" s="936" t="s">
        <v>2203</v>
      </c>
      <c r="M1154" s="898" t="s">
        <v>163</v>
      </c>
      <c r="N1154" s="936" t="s">
        <v>2759</v>
      </c>
      <c r="O1154" s="882" t="s">
        <v>272</v>
      </c>
      <c r="P1154" s="917">
        <v>44926</v>
      </c>
      <c r="Q1154" s="917">
        <v>44957</v>
      </c>
      <c r="R1154" s="521">
        <v>140000</v>
      </c>
      <c r="S1154" s="659">
        <v>112665</v>
      </c>
      <c r="T1154" s="659">
        <v>27335</v>
      </c>
      <c r="U1154" s="659"/>
      <c r="V1154" s="659">
        <v>27335</v>
      </c>
      <c r="W1154" s="981"/>
      <c r="X1154" s="49"/>
      <c r="Y1154" s="49"/>
      <c r="Z1154" s="49"/>
      <c r="AA1154" s="49"/>
    </row>
    <row r="1155" spans="1:27" s="50" customFormat="1" ht="25.5" x14ac:dyDescent="0.2">
      <c r="A1155" s="83">
        <v>1926</v>
      </c>
      <c r="B1155" s="963">
        <v>1142</v>
      </c>
      <c r="C1155" s="882">
        <v>7</v>
      </c>
      <c r="D1155" s="882" t="s">
        <v>25</v>
      </c>
      <c r="E1155" s="882">
        <v>3419</v>
      </c>
      <c r="F1155" s="882">
        <v>5222</v>
      </c>
      <c r="G1155" s="882" t="s">
        <v>25</v>
      </c>
      <c r="H1155" s="882">
        <v>1926</v>
      </c>
      <c r="I1155" s="898" t="s">
        <v>832</v>
      </c>
      <c r="J1155" s="898">
        <v>203</v>
      </c>
      <c r="K1155" s="1043" t="s">
        <v>2037</v>
      </c>
      <c r="L1155" s="936" t="s">
        <v>2038</v>
      </c>
      <c r="M1155" s="898" t="s">
        <v>28</v>
      </c>
      <c r="N1155" s="936" t="s">
        <v>2760</v>
      </c>
      <c r="O1155" s="882" t="s">
        <v>272</v>
      </c>
      <c r="P1155" s="917">
        <v>44926</v>
      </c>
      <c r="Q1155" s="917">
        <v>44957</v>
      </c>
      <c r="R1155" s="521">
        <v>90000</v>
      </c>
      <c r="S1155" s="659">
        <v>90000</v>
      </c>
      <c r="T1155" s="918"/>
      <c r="U1155" s="918"/>
      <c r="V1155" s="918"/>
      <c r="W1155" s="981"/>
      <c r="X1155" s="49"/>
      <c r="Y1155" s="49"/>
      <c r="Z1155" s="49"/>
      <c r="AA1155" s="49"/>
    </row>
    <row r="1156" spans="1:27" s="50" customFormat="1" ht="38.25" x14ac:dyDescent="0.2">
      <c r="A1156" s="83">
        <v>1926</v>
      </c>
      <c r="B1156" s="963">
        <v>1143</v>
      </c>
      <c r="C1156" s="882">
        <v>7</v>
      </c>
      <c r="D1156" s="883" t="s">
        <v>25</v>
      </c>
      <c r="E1156" s="882">
        <v>3419</v>
      </c>
      <c r="F1156" s="882">
        <v>5222</v>
      </c>
      <c r="G1156" s="882" t="s">
        <v>25</v>
      </c>
      <c r="H1156" s="882">
        <v>1926</v>
      </c>
      <c r="I1156" s="898" t="s">
        <v>717</v>
      </c>
      <c r="J1156" s="898">
        <v>203</v>
      </c>
      <c r="K1156" s="1043" t="s">
        <v>2737</v>
      </c>
      <c r="L1156" s="936" t="s">
        <v>2738</v>
      </c>
      <c r="M1156" s="898" t="s">
        <v>28</v>
      </c>
      <c r="N1156" s="936" t="s">
        <v>2761</v>
      </c>
      <c r="O1156" s="882" t="s">
        <v>272</v>
      </c>
      <c r="P1156" s="917">
        <v>44926</v>
      </c>
      <c r="Q1156" s="917">
        <v>44957</v>
      </c>
      <c r="R1156" s="521">
        <v>171000</v>
      </c>
      <c r="S1156" s="659">
        <v>171000</v>
      </c>
      <c r="T1156" s="918"/>
      <c r="U1156" s="918"/>
      <c r="V1156" s="918"/>
      <c r="W1156" s="981"/>
      <c r="X1156" s="49"/>
      <c r="Y1156" s="49"/>
      <c r="Z1156" s="49"/>
      <c r="AA1156" s="49"/>
    </row>
    <row r="1157" spans="1:27" s="50" customFormat="1" ht="12.75" customHeight="1" x14ac:dyDescent="0.2">
      <c r="A1157" s="83">
        <v>1926</v>
      </c>
      <c r="B1157" s="963">
        <v>1144</v>
      </c>
      <c r="C1157" s="882">
        <v>7</v>
      </c>
      <c r="D1157" s="882" t="s">
        <v>25</v>
      </c>
      <c r="E1157" s="882">
        <v>3419</v>
      </c>
      <c r="F1157" s="882">
        <v>5222</v>
      </c>
      <c r="G1157" s="882" t="s">
        <v>25</v>
      </c>
      <c r="H1157" s="882">
        <v>1926</v>
      </c>
      <c r="I1157" s="898" t="s">
        <v>717</v>
      </c>
      <c r="J1157" s="898">
        <v>316</v>
      </c>
      <c r="K1157" s="1043">
        <v>44995199</v>
      </c>
      <c r="L1157" s="936" t="s">
        <v>2748</v>
      </c>
      <c r="M1157" s="898" t="s">
        <v>2749</v>
      </c>
      <c r="N1157" s="936" t="s">
        <v>2762</v>
      </c>
      <c r="O1157" s="882" t="s">
        <v>272</v>
      </c>
      <c r="P1157" s="917">
        <v>44926</v>
      </c>
      <c r="Q1157" s="917">
        <v>44957</v>
      </c>
      <c r="R1157" s="521">
        <v>255000</v>
      </c>
      <c r="S1157" s="659">
        <v>255000</v>
      </c>
      <c r="T1157" s="918"/>
      <c r="U1157" s="918"/>
      <c r="V1157" s="918"/>
      <c r="W1157" s="981"/>
      <c r="X1157" s="49"/>
      <c r="Y1157" s="49"/>
      <c r="Z1157" s="49"/>
      <c r="AA1157" s="49"/>
    </row>
    <row r="1158" spans="1:27" s="50" customFormat="1" ht="25.5" x14ac:dyDescent="0.2">
      <c r="A1158" s="83">
        <v>1926</v>
      </c>
      <c r="B1158" s="963">
        <v>1145</v>
      </c>
      <c r="C1158" s="882">
        <v>7</v>
      </c>
      <c r="D1158" s="883" t="s">
        <v>25</v>
      </c>
      <c r="E1158" s="882">
        <v>3419</v>
      </c>
      <c r="F1158" s="882">
        <v>5222</v>
      </c>
      <c r="G1158" s="882" t="s">
        <v>25</v>
      </c>
      <c r="H1158" s="882">
        <v>1926</v>
      </c>
      <c r="I1158" s="898" t="s">
        <v>832</v>
      </c>
      <c r="J1158" s="898">
        <v>203</v>
      </c>
      <c r="K1158" s="1043" t="s">
        <v>2037</v>
      </c>
      <c r="L1158" s="936" t="s">
        <v>2038</v>
      </c>
      <c r="M1158" s="898" t="s">
        <v>28</v>
      </c>
      <c r="N1158" s="936" t="s">
        <v>2763</v>
      </c>
      <c r="O1158" s="882" t="s">
        <v>272</v>
      </c>
      <c r="P1158" s="917">
        <v>44926</v>
      </c>
      <c r="Q1158" s="917">
        <v>44957</v>
      </c>
      <c r="R1158" s="521">
        <v>68000</v>
      </c>
      <c r="S1158" s="659">
        <v>68000</v>
      </c>
      <c r="T1158" s="918"/>
      <c r="U1158" s="918"/>
      <c r="V1158" s="918"/>
      <c r="W1158" s="981"/>
      <c r="X1158" s="49"/>
      <c r="Y1158" s="49"/>
      <c r="Z1158" s="49"/>
      <c r="AA1158" s="49"/>
    </row>
    <row r="1159" spans="1:27" s="50" customFormat="1" ht="12.75" customHeight="1" x14ac:dyDescent="0.2">
      <c r="A1159" s="83">
        <v>1926</v>
      </c>
      <c r="B1159" s="963">
        <v>1146</v>
      </c>
      <c r="C1159" s="882">
        <v>7</v>
      </c>
      <c r="D1159" s="882" t="s">
        <v>25</v>
      </c>
      <c r="E1159" s="882">
        <v>3419</v>
      </c>
      <c r="F1159" s="882">
        <v>5222</v>
      </c>
      <c r="G1159" s="882" t="s">
        <v>25</v>
      </c>
      <c r="H1159" s="882">
        <v>1926</v>
      </c>
      <c r="I1159" s="898" t="s">
        <v>717</v>
      </c>
      <c r="J1159" s="898">
        <v>102</v>
      </c>
      <c r="K1159" s="1043" t="s">
        <v>2764</v>
      </c>
      <c r="L1159" s="936" t="s">
        <v>2765</v>
      </c>
      <c r="M1159" s="898" t="s">
        <v>80</v>
      </c>
      <c r="N1159" s="936" t="s">
        <v>2766</v>
      </c>
      <c r="O1159" s="882" t="s">
        <v>272</v>
      </c>
      <c r="P1159" s="917">
        <v>44926</v>
      </c>
      <c r="Q1159" s="917">
        <v>44957</v>
      </c>
      <c r="R1159" s="521">
        <v>240000</v>
      </c>
      <c r="S1159" s="659">
        <v>240000</v>
      </c>
      <c r="T1159" s="918"/>
      <c r="U1159" s="918"/>
      <c r="V1159" s="918"/>
      <c r="W1159" s="981"/>
      <c r="X1159" s="49"/>
      <c r="Y1159" s="49"/>
      <c r="Z1159" s="49"/>
      <c r="AA1159" s="49"/>
    </row>
    <row r="1160" spans="1:27" s="50" customFormat="1" ht="12.75" customHeight="1" x14ac:dyDescent="0.2">
      <c r="A1160" s="83">
        <v>1926</v>
      </c>
      <c r="B1160" s="963">
        <v>1147</v>
      </c>
      <c r="C1160" s="882">
        <v>7</v>
      </c>
      <c r="D1160" s="883" t="s">
        <v>25</v>
      </c>
      <c r="E1160" s="882">
        <v>3419</v>
      </c>
      <c r="F1160" s="882">
        <v>5222</v>
      </c>
      <c r="G1160" s="882" t="s">
        <v>25</v>
      </c>
      <c r="H1160" s="882">
        <v>1926</v>
      </c>
      <c r="I1160" s="898" t="s">
        <v>717</v>
      </c>
      <c r="J1160" s="898">
        <v>203</v>
      </c>
      <c r="K1160" s="1043" t="s">
        <v>2767</v>
      </c>
      <c r="L1160" s="936" t="s">
        <v>2768</v>
      </c>
      <c r="M1160" s="898" t="s">
        <v>28</v>
      </c>
      <c r="N1160" s="936" t="s">
        <v>2769</v>
      </c>
      <c r="O1160" s="882" t="s">
        <v>272</v>
      </c>
      <c r="P1160" s="917">
        <v>44926</v>
      </c>
      <c r="Q1160" s="917">
        <v>44957</v>
      </c>
      <c r="R1160" s="521">
        <v>200000</v>
      </c>
      <c r="S1160" s="659">
        <v>200000</v>
      </c>
      <c r="T1160" s="918"/>
      <c r="U1160" s="918"/>
      <c r="V1160" s="918"/>
      <c r="W1160" s="981"/>
      <c r="X1160" s="49"/>
      <c r="Y1160" s="49"/>
      <c r="Z1160" s="49"/>
      <c r="AA1160" s="49"/>
    </row>
    <row r="1161" spans="1:27" s="50" customFormat="1" ht="12.75" customHeight="1" x14ac:dyDescent="0.2">
      <c r="A1161" s="83">
        <v>1926</v>
      </c>
      <c r="B1161" s="963">
        <v>1148</v>
      </c>
      <c r="C1161" s="882">
        <v>7</v>
      </c>
      <c r="D1161" s="882" t="s">
        <v>25</v>
      </c>
      <c r="E1161" s="882">
        <v>3419</v>
      </c>
      <c r="F1161" s="882">
        <v>5222</v>
      </c>
      <c r="G1161" s="882" t="s">
        <v>25</v>
      </c>
      <c r="H1161" s="882">
        <v>1926</v>
      </c>
      <c r="I1161" s="898" t="s">
        <v>717</v>
      </c>
      <c r="J1161" s="898">
        <v>203</v>
      </c>
      <c r="K1161" s="1043" t="s">
        <v>2770</v>
      </c>
      <c r="L1161" s="936" t="s">
        <v>2231</v>
      </c>
      <c r="M1161" s="898" t="s">
        <v>28</v>
      </c>
      <c r="N1161" s="936" t="s">
        <v>2771</v>
      </c>
      <c r="O1161" s="882" t="s">
        <v>272</v>
      </c>
      <c r="P1161" s="917">
        <v>44926</v>
      </c>
      <c r="Q1161" s="917">
        <v>44957</v>
      </c>
      <c r="R1161" s="521">
        <v>236000</v>
      </c>
      <c r="S1161" s="659">
        <v>236000</v>
      </c>
      <c r="T1161" s="918"/>
      <c r="U1161" s="918"/>
      <c r="V1161" s="918"/>
      <c r="W1161" s="981"/>
      <c r="X1161" s="49"/>
      <c r="Y1161" s="49"/>
      <c r="Z1161" s="49"/>
      <c r="AA1161" s="49"/>
    </row>
    <row r="1162" spans="1:27" s="50" customFormat="1" ht="12.75" customHeight="1" x14ac:dyDescent="0.2">
      <c r="A1162" s="83">
        <v>1926</v>
      </c>
      <c r="B1162" s="963">
        <v>1149</v>
      </c>
      <c r="C1162" s="882">
        <v>7</v>
      </c>
      <c r="D1162" s="883" t="s">
        <v>25</v>
      </c>
      <c r="E1162" s="882">
        <v>3419</v>
      </c>
      <c r="F1162" s="882">
        <v>5222</v>
      </c>
      <c r="G1162" s="882" t="s">
        <v>25</v>
      </c>
      <c r="H1162" s="882">
        <v>1926</v>
      </c>
      <c r="I1162" s="898" t="s">
        <v>717</v>
      </c>
      <c r="J1162" s="898">
        <v>203</v>
      </c>
      <c r="K1162" s="1043">
        <v>70850551</v>
      </c>
      <c r="L1162" s="936" t="s">
        <v>2217</v>
      </c>
      <c r="M1162" s="898" t="s">
        <v>28</v>
      </c>
      <c r="N1162" s="936" t="s">
        <v>2772</v>
      </c>
      <c r="O1162" s="882" t="s">
        <v>272</v>
      </c>
      <c r="P1162" s="917">
        <v>44926</v>
      </c>
      <c r="Q1162" s="917">
        <v>44957</v>
      </c>
      <c r="R1162" s="521">
        <v>100000</v>
      </c>
      <c r="S1162" s="1012">
        <v>100000</v>
      </c>
      <c r="T1162" s="918"/>
      <c r="U1162" s="918"/>
      <c r="V1162" s="918"/>
      <c r="W1162" s="981"/>
      <c r="X1162" s="49"/>
      <c r="Y1162" s="49"/>
      <c r="Z1162" s="49"/>
      <c r="AA1162" s="49"/>
    </row>
    <row r="1163" spans="1:27" s="43" customFormat="1" ht="12.75" customHeight="1" x14ac:dyDescent="0.2">
      <c r="A1163" s="83">
        <v>1926</v>
      </c>
      <c r="B1163" s="963">
        <v>1150</v>
      </c>
      <c r="C1163" s="882">
        <v>7</v>
      </c>
      <c r="D1163" s="882" t="s">
        <v>25</v>
      </c>
      <c r="E1163" s="882">
        <v>3419</v>
      </c>
      <c r="F1163" s="882">
        <v>5222</v>
      </c>
      <c r="G1163" s="882" t="s">
        <v>25</v>
      </c>
      <c r="H1163" s="882">
        <v>1926</v>
      </c>
      <c r="I1163" s="898" t="s">
        <v>717</v>
      </c>
      <c r="J1163" s="898">
        <v>518</v>
      </c>
      <c r="K1163" s="1043">
        <v>22830669</v>
      </c>
      <c r="L1163" s="936" t="s">
        <v>2224</v>
      </c>
      <c r="M1163" s="898" t="s">
        <v>89</v>
      </c>
      <c r="N1163" s="936" t="s">
        <v>2773</v>
      </c>
      <c r="O1163" s="882" t="s">
        <v>272</v>
      </c>
      <c r="P1163" s="917">
        <v>44926</v>
      </c>
      <c r="Q1163" s="917">
        <v>44957</v>
      </c>
      <c r="R1163" s="521">
        <v>55000</v>
      </c>
      <c r="S1163" s="659">
        <v>55000</v>
      </c>
      <c r="T1163" s="918"/>
      <c r="U1163" s="918"/>
      <c r="V1163" s="918"/>
      <c r="W1163" s="981"/>
      <c r="X1163" s="52"/>
      <c r="Y1163" s="52"/>
      <c r="Z1163" s="52"/>
      <c r="AA1163" s="52"/>
    </row>
    <row r="1164" spans="1:27" s="43" customFormat="1" ht="12.75" customHeight="1" x14ac:dyDescent="0.2">
      <c r="A1164" s="83">
        <v>1926</v>
      </c>
      <c r="B1164" s="963">
        <v>1151</v>
      </c>
      <c r="C1164" s="882">
        <v>7</v>
      </c>
      <c r="D1164" s="883" t="s">
        <v>25</v>
      </c>
      <c r="E1164" s="882">
        <v>3419</v>
      </c>
      <c r="F1164" s="882">
        <v>5222</v>
      </c>
      <c r="G1164" s="882" t="s">
        <v>25</v>
      </c>
      <c r="H1164" s="882">
        <v>1926</v>
      </c>
      <c r="I1164" s="898" t="s">
        <v>717</v>
      </c>
      <c r="J1164" s="898">
        <v>203</v>
      </c>
      <c r="K1164" s="1043" t="s">
        <v>1505</v>
      </c>
      <c r="L1164" s="936" t="s">
        <v>1506</v>
      </c>
      <c r="M1164" s="898" t="s">
        <v>28</v>
      </c>
      <c r="N1164" s="936" t="s">
        <v>2774</v>
      </c>
      <c r="O1164" s="882" t="s">
        <v>272</v>
      </c>
      <c r="P1164" s="917">
        <v>44926</v>
      </c>
      <c r="Q1164" s="917">
        <v>44957</v>
      </c>
      <c r="R1164" s="521">
        <v>150000</v>
      </c>
      <c r="S1164" s="659">
        <v>150000</v>
      </c>
      <c r="T1164" s="918"/>
      <c r="U1164" s="918"/>
      <c r="V1164" s="918"/>
      <c r="W1164" s="981"/>
      <c r="X1164" s="52"/>
      <c r="Y1164" s="52"/>
      <c r="Z1164" s="52"/>
      <c r="AA1164" s="52"/>
    </row>
    <row r="1165" spans="1:27" s="43" customFormat="1" ht="12.75" customHeight="1" x14ac:dyDescent="0.2">
      <c r="A1165" s="83">
        <v>1926</v>
      </c>
      <c r="B1165" s="963">
        <v>1152</v>
      </c>
      <c r="C1165" s="882">
        <v>7</v>
      </c>
      <c r="D1165" s="882" t="s">
        <v>25</v>
      </c>
      <c r="E1165" s="882">
        <v>3419</v>
      </c>
      <c r="F1165" s="882">
        <v>5222</v>
      </c>
      <c r="G1165" s="882" t="s">
        <v>25</v>
      </c>
      <c r="H1165" s="882">
        <v>1926</v>
      </c>
      <c r="I1165" s="898" t="s">
        <v>717</v>
      </c>
      <c r="J1165" s="898">
        <v>203</v>
      </c>
      <c r="K1165" s="1043" t="s">
        <v>2219</v>
      </c>
      <c r="L1165" s="936" t="s">
        <v>2220</v>
      </c>
      <c r="M1165" s="898" t="s">
        <v>28</v>
      </c>
      <c r="N1165" s="936" t="s">
        <v>2775</v>
      </c>
      <c r="O1165" s="882" t="s">
        <v>272</v>
      </c>
      <c r="P1165" s="917">
        <v>44926</v>
      </c>
      <c r="Q1165" s="917">
        <v>44957</v>
      </c>
      <c r="R1165" s="521">
        <v>150000</v>
      </c>
      <c r="S1165" s="659">
        <v>150000</v>
      </c>
      <c r="T1165" s="918"/>
      <c r="U1165" s="918"/>
      <c r="V1165" s="918"/>
      <c r="W1165" s="981"/>
      <c r="X1165" s="52"/>
      <c r="Y1165" s="52"/>
      <c r="Z1165" s="52"/>
      <c r="AA1165" s="52"/>
    </row>
    <row r="1166" spans="1:27" s="43" customFormat="1" ht="12.75" customHeight="1" x14ac:dyDescent="0.2">
      <c r="A1166" s="83">
        <v>1926</v>
      </c>
      <c r="B1166" s="963">
        <v>1153</v>
      </c>
      <c r="C1166" s="882">
        <v>7</v>
      </c>
      <c r="D1166" s="883" t="s">
        <v>25</v>
      </c>
      <c r="E1166" s="882">
        <v>3419</v>
      </c>
      <c r="F1166" s="882">
        <v>5222</v>
      </c>
      <c r="G1166" s="882" t="s">
        <v>25</v>
      </c>
      <c r="H1166" s="882">
        <v>1926</v>
      </c>
      <c r="I1166" s="898" t="s">
        <v>717</v>
      </c>
      <c r="J1166" s="898">
        <v>506</v>
      </c>
      <c r="K1166" s="1043" t="s">
        <v>2776</v>
      </c>
      <c r="L1166" s="936" t="s">
        <v>2777</v>
      </c>
      <c r="M1166" s="898" t="s">
        <v>163</v>
      </c>
      <c r="N1166" s="936" t="s">
        <v>2778</v>
      </c>
      <c r="O1166" s="882" t="s">
        <v>272</v>
      </c>
      <c r="P1166" s="917">
        <v>44926</v>
      </c>
      <c r="Q1166" s="917">
        <v>44957</v>
      </c>
      <c r="R1166" s="521">
        <v>112000</v>
      </c>
      <c r="S1166" s="659">
        <v>112000</v>
      </c>
      <c r="T1166" s="918"/>
      <c r="U1166" s="918"/>
      <c r="V1166" s="918"/>
      <c r="W1166" s="981"/>
      <c r="X1166" s="52"/>
      <c r="Y1166" s="52"/>
      <c r="Z1166" s="52"/>
      <c r="AA1166" s="52"/>
    </row>
    <row r="1167" spans="1:27" s="43" customFormat="1" ht="12.75" customHeight="1" x14ac:dyDescent="0.2">
      <c r="A1167" s="83">
        <v>1926</v>
      </c>
      <c r="B1167" s="963">
        <v>1154</v>
      </c>
      <c r="C1167" s="882">
        <v>7</v>
      </c>
      <c r="D1167" s="882" t="s">
        <v>25</v>
      </c>
      <c r="E1167" s="882">
        <v>3419</v>
      </c>
      <c r="F1167" s="882">
        <v>5222</v>
      </c>
      <c r="G1167" s="882" t="s">
        <v>25</v>
      </c>
      <c r="H1167" s="882">
        <v>1926</v>
      </c>
      <c r="I1167" s="898" t="s">
        <v>832</v>
      </c>
      <c r="J1167" s="898">
        <v>203</v>
      </c>
      <c r="K1167" s="1043" t="s">
        <v>2779</v>
      </c>
      <c r="L1167" s="936" t="s">
        <v>2780</v>
      </c>
      <c r="M1167" s="898" t="s">
        <v>28</v>
      </c>
      <c r="N1167" s="936" t="s">
        <v>2781</v>
      </c>
      <c r="O1167" s="882" t="s">
        <v>272</v>
      </c>
      <c r="P1167" s="917">
        <v>44926</v>
      </c>
      <c r="Q1167" s="917">
        <v>44957</v>
      </c>
      <c r="R1167" s="521">
        <v>150000</v>
      </c>
      <c r="S1167" s="659">
        <v>150000</v>
      </c>
      <c r="T1167" s="918"/>
      <c r="U1167" s="918"/>
      <c r="V1167" s="918"/>
      <c r="W1167" s="981"/>
      <c r="X1167" s="52"/>
      <c r="Y1167" s="52"/>
      <c r="Z1167" s="52"/>
      <c r="AA1167" s="52"/>
    </row>
    <row r="1168" spans="1:27" s="43" customFormat="1" ht="12.75" customHeight="1" x14ac:dyDescent="0.2">
      <c r="A1168" s="83">
        <v>1926</v>
      </c>
      <c r="B1168" s="963">
        <v>1155</v>
      </c>
      <c r="C1168" s="882">
        <v>7</v>
      </c>
      <c r="D1168" s="883" t="s">
        <v>25</v>
      </c>
      <c r="E1168" s="882">
        <v>3419</v>
      </c>
      <c r="F1168" s="882">
        <v>5222</v>
      </c>
      <c r="G1168" s="882" t="s">
        <v>25</v>
      </c>
      <c r="H1168" s="882">
        <v>1926</v>
      </c>
      <c r="I1168" s="898" t="s">
        <v>717</v>
      </c>
      <c r="J1168" s="898">
        <v>518</v>
      </c>
      <c r="K1168" s="1043" t="s">
        <v>2782</v>
      </c>
      <c r="L1168" s="936" t="s">
        <v>2783</v>
      </c>
      <c r="M1168" s="898" t="s">
        <v>2784</v>
      </c>
      <c r="N1168" s="936" t="s">
        <v>2785</v>
      </c>
      <c r="O1168" s="882" t="s">
        <v>272</v>
      </c>
      <c r="P1168" s="917">
        <v>44926</v>
      </c>
      <c r="Q1168" s="917">
        <v>44957</v>
      </c>
      <c r="R1168" s="521">
        <v>95000</v>
      </c>
      <c r="S1168" s="659">
        <v>95000</v>
      </c>
      <c r="T1168" s="918"/>
      <c r="U1168" s="918"/>
      <c r="V1168" s="918"/>
      <c r="W1168" s="981"/>
      <c r="X1168" s="52"/>
      <c r="Y1168" s="52"/>
      <c r="Z1168" s="52"/>
      <c r="AA1168" s="52"/>
    </row>
    <row r="1169" spans="1:27" s="43" customFormat="1" ht="12.75" customHeight="1" x14ac:dyDescent="0.2">
      <c r="A1169" s="83">
        <v>1926</v>
      </c>
      <c r="B1169" s="963">
        <v>1156</v>
      </c>
      <c r="C1169" s="882">
        <v>7</v>
      </c>
      <c r="D1169" s="882" t="s">
        <v>25</v>
      </c>
      <c r="E1169" s="882">
        <v>3419</v>
      </c>
      <c r="F1169" s="882">
        <v>5222</v>
      </c>
      <c r="G1169" s="882" t="s">
        <v>25</v>
      </c>
      <c r="H1169" s="882">
        <v>1926</v>
      </c>
      <c r="I1169" s="898" t="s">
        <v>717</v>
      </c>
      <c r="J1169" s="898">
        <v>308</v>
      </c>
      <c r="K1169" s="1043">
        <v>49458574</v>
      </c>
      <c r="L1169" s="936" t="s">
        <v>2215</v>
      </c>
      <c r="M1169" s="898" t="s">
        <v>951</v>
      </c>
      <c r="N1169" s="936" t="s">
        <v>2786</v>
      </c>
      <c r="O1169" s="882" t="s">
        <v>272</v>
      </c>
      <c r="P1169" s="917">
        <v>44926</v>
      </c>
      <c r="Q1169" s="917">
        <v>44957</v>
      </c>
      <c r="R1169" s="521">
        <v>100000</v>
      </c>
      <c r="S1169" s="659">
        <v>100000</v>
      </c>
      <c r="T1169" s="918"/>
      <c r="U1169" s="918"/>
      <c r="V1169" s="918"/>
      <c r="W1169" s="981"/>
      <c r="X1169" s="52"/>
      <c r="Y1169" s="52"/>
      <c r="Z1169" s="52"/>
      <c r="AA1169" s="52"/>
    </row>
    <row r="1170" spans="1:27" s="43" customFormat="1" ht="12.75" customHeight="1" x14ac:dyDescent="0.2">
      <c r="A1170" s="83">
        <v>1926</v>
      </c>
      <c r="B1170" s="963">
        <v>1157</v>
      </c>
      <c r="C1170" s="882">
        <v>7</v>
      </c>
      <c r="D1170" s="883" t="s">
        <v>25</v>
      </c>
      <c r="E1170" s="882">
        <v>3419</v>
      </c>
      <c r="F1170" s="882">
        <v>5222</v>
      </c>
      <c r="G1170" s="882" t="s">
        <v>25</v>
      </c>
      <c r="H1170" s="882">
        <v>1926</v>
      </c>
      <c r="I1170" s="898" t="s">
        <v>717</v>
      </c>
      <c r="J1170" s="898">
        <v>316</v>
      </c>
      <c r="K1170" s="1043" t="s">
        <v>2787</v>
      </c>
      <c r="L1170" s="936" t="s">
        <v>2788</v>
      </c>
      <c r="M1170" s="898" t="s">
        <v>1900</v>
      </c>
      <c r="N1170" s="936" t="s">
        <v>2789</v>
      </c>
      <c r="O1170" s="882" t="s">
        <v>272</v>
      </c>
      <c r="P1170" s="917">
        <v>44926</v>
      </c>
      <c r="Q1170" s="917">
        <v>44957</v>
      </c>
      <c r="R1170" s="521">
        <v>50000</v>
      </c>
      <c r="S1170" s="659">
        <v>50000</v>
      </c>
      <c r="T1170" s="918"/>
      <c r="U1170" s="918"/>
      <c r="V1170" s="918"/>
      <c r="W1170" s="981"/>
      <c r="X1170" s="52"/>
      <c r="Y1170" s="52"/>
      <c r="Z1170" s="52"/>
      <c r="AA1170" s="52"/>
    </row>
    <row r="1171" spans="1:27" s="43" customFormat="1" ht="12.75" customHeight="1" x14ac:dyDescent="0.2">
      <c r="A1171" s="83">
        <v>1926</v>
      </c>
      <c r="B1171" s="963">
        <v>1158</v>
      </c>
      <c r="C1171" s="882">
        <v>7</v>
      </c>
      <c r="D1171" s="882" t="s">
        <v>25</v>
      </c>
      <c r="E1171" s="882">
        <v>3419</v>
      </c>
      <c r="F1171" s="882">
        <v>5222</v>
      </c>
      <c r="G1171" s="882" t="s">
        <v>25</v>
      </c>
      <c r="H1171" s="882">
        <v>1926</v>
      </c>
      <c r="I1171" s="898" t="s">
        <v>717</v>
      </c>
      <c r="J1171" s="898">
        <v>518</v>
      </c>
      <c r="K1171" s="1043" t="s">
        <v>2790</v>
      </c>
      <c r="L1171" s="936" t="s">
        <v>2791</v>
      </c>
      <c r="M1171" s="898" t="s">
        <v>2792</v>
      </c>
      <c r="N1171" s="936" t="s">
        <v>2793</v>
      </c>
      <c r="O1171" s="882" t="s">
        <v>272</v>
      </c>
      <c r="P1171" s="917">
        <v>44926</v>
      </c>
      <c r="Q1171" s="917">
        <v>44957</v>
      </c>
      <c r="R1171" s="521">
        <v>60000</v>
      </c>
      <c r="S1171" s="659">
        <v>60000</v>
      </c>
      <c r="T1171" s="918"/>
      <c r="U1171" s="918"/>
      <c r="V1171" s="918"/>
      <c r="W1171" s="981"/>
      <c r="X1171" s="52"/>
      <c r="Y1171" s="52"/>
      <c r="Z1171" s="52"/>
      <c r="AA1171" s="52"/>
    </row>
    <row r="1172" spans="1:27" s="43" customFormat="1" ht="12.75" customHeight="1" x14ac:dyDescent="0.2">
      <c r="A1172" s="83">
        <v>1926</v>
      </c>
      <c r="B1172" s="963">
        <v>1159</v>
      </c>
      <c r="C1172" s="882">
        <v>7</v>
      </c>
      <c r="D1172" s="883" t="s">
        <v>25</v>
      </c>
      <c r="E1172" s="882">
        <v>3419</v>
      </c>
      <c r="F1172" s="882">
        <v>5222</v>
      </c>
      <c r="G1172" s="882" t="s">
        <v>25</v>
      </c>
      <c r="H1172" s="882">
        <v>1926</v>
      </c>
      <c r="I1172" s="898" t="s">
        <v>717</v>
      </c>
      <c r="J1172" s="898">
        <v>404</v>
      </c>
      <c r="K1172" s="1043" t="s">
        <v>2521</v>
      </c>
      <c r="L1172" s="936" t="s">
        <v>2522</v>
      </c>
      <c r="M1172" s="898" t="s">
        <v>64</v>
      </c>
      <c r="N1172" s="936" t="s">
        <v>2794</v>
      </c>
      <c r="O1172" s="882" t="s">
        <v>272</v>
      </c>
      <c r="P1172" s="917">
        <v>44926</v>
      </c>
      <c r="Q1172" s="917">
        <v>44957</v>
      </c>
      <c r="R1172" s="521">
        <v>93000</v>
      </c>
      <c r="S1172" s="659">
        <v>93000</v>
      </c>
      <c r="T1172" s="918"/>
      <c r="U1172" s="918"/>
      <c r="V1172" s="918"/>
      <c r="W1172" s="981"/>
      <c r="X1172" s="52"/>
      <c r="Y1172" s="52"/>
      <c r="Z1172" s="52"/>
      <c r="AA1172" s="52"/>
    </row>
    <row r="1173" spans="1:27" s="43" customFormat="1" ht="12.75" customHeight="1" x14ac:dyDescent="0.2">
      <c r="A1173" s="83">
        <v>1926</v>
      </c>
      <c r="B1173" s="963">
        <v>1160</v>
      </c>
      <c r="C1173" s="882">
        <v>7</v>
      </c>
      <c r="D1173" s="882" t="s">
        <v>25</v>
      </c>
      <c r="E1173" s="882">
        <v>3419</v>
      </c>
      <c r="F1173" s="882">
        <v>5222</v>
      </c>
      <c r="G1173" s="882" t="s">
        <v>25</v>
      </c>
      <c r="H1173" s="882">
        <v>1926</v>
      </c>
      <c r="I1173" s="898" t="s">
        <v>717</v>
      </c>
      <c r="J1173" s="898">
        <v>203</v>
      </c>
      <c r="K1173" s="1043" t="s">
        <v>2770</v>
      </c>
      <c r="L1173" s="936" t="s">
        <v>2231</v>
      </c>
      <c r="M1173" s="898" t="s">
        <v>28</v>
      </c>
      <c r="N1173" s="936" t="s">
        <v>2795</v>
      </c>
      <c r="O1173" s="882" t="s">
        <v>272</v>
      </c>
      <c r="P1173" s="917">
        <v>44926</v>
      </c>
      <c r="Q1173" s="917">
        <v>44957</v>
      </c>
      <c r="R1173" s="521">
        <v>150000</v>
      </c>
      <c r="S1173" s="659">
        <v>150000</v>
      </c>
      <c r="T1173" s="918"/>
      <c r="U1173" s="918"/>
      <c r="V1173" s="918"/>
      <c r="W1173" s="981"/>
      <c r="X1173" s="52"/>
      <c r="Y1173" s="52"/>
      <c r="Z1173" s="52"/>
      <c r="AA1173" s="52"/>
    </row>
    <row r="1174" spans="1:27" s="43" customFormat="1" ht="12.75" customHeight="1" x14ac:dyDescent="0.2">
      <c r="A1174" s="83">
        <v>1926</v>
      </c>
      <c r="B1174" s="963">
        <v>1161</v>
      </c>
      <c r="C1174" s="882">
        <v>7</v>
      </c>
      <c r="D1174" s="882" t="s">
        <v>25</v>
      </c>
      <c r="E1174" s="882">
        <v>3419</v>
      </c>
      <c r="F1174" s="882">
        <v>5222</v>
      </c>
      <c r="G1174" s="882" t="s">
        <v>25</v>
      </c>
      <c r="H1174" s="882">
        <v>1926</v>
      </c>
      <c r="I1174" s="898" t="s">
        <v>832</v>
      </c>
      <c r="J1174" s="898">
        <v>203</v>
      </c>
      <c r="K1174" s="1043" t="s">
        <v>2135</v>
      </c>
      <c r="L1174" s="936" t="s">
        <v>2136</v>
      </c>
      <c r="M1174" s="898" t="s">
        <v>28</v>
      </c>
      <c r="N1174" s="936" t="s">
        <v>2796</v>
      </c>
      <c r="O1174" s="882" t="s">
        <v>272</v>
      </c>
      <c r="P1174" s="917">
        <v>44926</v>
      </c>
      <c r="Q1174" s="917">
        <v>44957</v>
      </c>
      <c r="R1174" s="521">
        <v>78000</v>
      </c>
      <c r="S1174" s="659">
        <v>78000</v>
      </c>
      <c r="T1174" s="918"/>
      <c r="U1174" s="918"/>
      <c r="V1174" s="918"/>
      <c r="W1174" s="981"/>
      <c r="X1174" s="52"/>
      <c r="Y1174" s="52"/>
      <c r="Z1174" s="52"/>
      <c r="AA1174" s="52"/>
    </row>
    <row r="1175" spans="1:27" s="43" customFormat="1" ht="12.75" customHeight="1" x14ac:dyDescent="0.2">
      <c r="A1175" s="83">
        <v>1926</v>
      </c>
      <c r="B1175" s="963">
        <v>1162</v>
      </c>
      <c r="C1175" s="882">
        <v>7</v>
      </c>
      <c r="D1175" s="883" t="s">
        <v>25</v>
      </c>
      <c r="E1175" s="882">
        <v>3419</v>
      </c>
      <c r="F1175" s="882">
        <v>5222</v>
      </c>
      <c r="G1175" s="882" t="s">
        <v>25</v>
      </c>
      <c r="H1175" s="882">
        <v>1926</v>
      </c>
      <c r="I1175" s="898" t="s">
        <v>717</v>
      </c>
      <c r="J1175" s="898">
        <v>314</v>
      </c>
      <c r="K1175" s="1043" t="s">
        <v>2797</v>
      </c>
      <c r="L1175" s="936" t="s">
        <v>2798</v>
      </c>
      <c r="M1175" s="898" t="s">
        <v>2799</v>
      </c>
      <c r="N1175" s="936" t="s">
        <v>2800</v>
      </c>
      <c r="O1175" s="882" t="s">
        <v>272</v>
      </c>
      <c r="P1175" s="917">
        <v>44926</v>
      </c>
      <c r="Q1175" s="917">
        <v>44957</v>
      </c>
      <c r="R1175" s="521">
        <v>80000</v>
      </c>
      <c r="S1175" s="659">
        <v>80000</v>
      </c>
      <c r="T1175" s="918"/>
      <c r="U1175" s="918"/>
      <c r="V1175" s="918"/>
      <c r="W1175" s="981"/>
      <c r="X1175" s="52"/>
      <c r="Y1175" s="52"/>
      <c r="Z1175" s="52"/>
      <c r="AA1175" s="52"/>
    </row>
    <row r="1176" spans="1:27" s="43" customFormat="1" ht="12.75" customHeight="1" x14ac:dyDescent="0.2">
      <c r="A1176" s="83">
        <v>1926</v>
      </c>
      <c r="B1176" s="963">
        <v>1163</v>
      </c>
      <c r="C1176" s="882">
        <v>7</v>
      </c>
      <c r="D1176" s="882" t="s">
        <v>25</v>
      </c>
      <c r="E1176" s="882">
        <v>3419</v>
      </c>
      <c r="F1176" s="882">
        <v>5222</v>
      </c>
      <c r="G1176" s="882" t="s">
        <v>25</v>
      </c>
      <c r="H1176" s="882">
        <v>1926</v>
      </c>
      <c r="I1176" s="898" t="s">
        <v>717</v>
      </c>
      <c r="J1176" s="898">
        <v>203</v>
      </c>
      <c r="K1176" s="1043" t="s">
        <v>2219</v>
      </c>
      <c r="L1176" s="936" t="s">
        <v>2220</v>
      </c>
      <c r="M1176" s="898" t="s">
        <v>28</v>
      </c>
      <c r="N1176" s="936" t="s">
        <v>2801</v>
      </c>
      <c r="O1176" s="882" t="s">
        <v>272</v>
      </c>
      <c r="P1176" s="917">
        <v>44926</v>
      </c>
      <c r="Q1176" s="917">
        <v>44957</v>
      </c>
      <c r="R1176" s="521">
        <v>150000</v>
      </c>
      <c r="S1176" s="659">
        <v>150000</v>
      </c>
      <c r="T1176" s="918"/>
      <c r="U1176" s="918"/>
      <c r="V1176" s="918"/>
      <c r="W1176" s="981"/>
      <c r="X1176" s="52"/>
      <c r="Y1176" s="52"/>
      <c r="Z1176" s="52"/>
      <c r="AA1176" s="52"/>
    </row>
    <row r="1177" spans="1:27" s="43" customFormat="1" ht="12.75" customHeight="1" x14ac:dyDescent="0.2">
      <c r="A1177" s="83">
        <v>1926</v>
      </c>
      <c r="B1177" s="963">
        <v>1164</v>
      </c>
      <c r="C1177" s="882">
        <v>7</v>
      </c>
      <c r="D1177" s="883" t="s">
        <v>25</v>
      </c>
      <c r="E1177" s="882">
        <v>3419</v>
      </c>
      <c r="F1177" s="882">
        <v>5222</v>
      </c>
      <c r="G1177" s="882" t="s">
        <v>25</v>
      </c>
      <c r="H1177" s="882">
        <v>1926</v>
      </c>
      <c r="I1177" s="898" t="s">
        <v>717</v>
      </c>
      <c r="J1177" s="898">
        <v>203</v>
      </c>
      <c r="K1177" s="1043" t="s">
        <v>2722</v>
      </c>
      <c r="L1177" s="936" t="s">
        <v>2336</v>
      </c>
      <c r="M1177" s="898" t="s">
        <v>28</v>
      </c>
      <c r="N1177" s="936" t="s">
        <v>2802</v>
      </c>
      <c r="O1177" s="882" t="s">
        <v>272</v>
      </c>
      <c r="P1177" s="917">
        <v>44926</v>
      </c>
      <c r="Q1177" s="917">
        <v>44957</v>
      </c>
      <c r="R1177" s="521">
        <v>27000</v>
      </c>
      <c r="S1177" s="659">
        <v>27000</v>
      </c>
      <c r="T1177" s="918"/>
      <c r="U1177" s="918"/>
      <c r="V1177" s="918"/>
      <c r="W1177" s="981"/>
      <c r="X1177" s="52"/>
      <c r="Y1177" s="52"/>
      <c r="Z1177" s="52"/>
      <c r="AA1177" s="52"/>
    </row>
    <row r="1178" spans="1:27" s="43" customFormat="1" ht="12.75" customHeight="1" x14ac:dyDescent="0.2">
      <c r="A1178" s="83">
        <v>1926</v>
      </c>
      <c r="B1178" s="963">
        <v>1165</v>
      </c>
      <c r="C1178" s="882">
        <v>7</v>
      </c>
      <c r="D1178" s="882" t="s">
        <v>25</v>
      </c>
      <c r="E1178" s="882">
        <v>3419</v>
      </c>
      <c r="F1178" s="882">
        <v>5222</v>
      </c>
      <c r="G1178" s="882" t="s">
        <v>25</v>
      </c>
      <c r="H1178" s="882">
        <v>1926</v>
      </c>
      <c r="I1178" s="898" t="s">
        <v>717</v>
      </c>
      <c r="J1178" s="898">
        <v>203</v>
      </c>
      <c r="K1178" s="1043" t="s">
        <v>2329</v>
      </c>
      <c r="L1178" s="936" t="s">
        <v>2330</v>
      </c>
      <c r="M1178" s="898" t="s">
        <v>28</v>
      </c>
      <c r="N1178" s="936" t="s">
        <v>2803</v>
      </c>
      <c r="O1178" s="882" t="s">
        <v>272</v>
      </c>
      <c r="P1178" s="917">
        <v>44926</v>
      </c>
      <c r="Q1178" s="917">
        <v>44957</v>
      </c>
      <c r="R1178" s="521">
        <v>99000</v>
      </c>
      <c r="S1178" s="659">
        <v>99000</v>
      </c>
      <c r="T1178" s="918"/>
      <c r="U1178" s="918"/>
      <c r="V1178" s="918"/>
      <c r="W1178" s="981"/>
      <c r="X1178" s="52"/>
      <c r="Y1178" s="52"/>
      <c r="Z1178" s="52"/>
      <c r="AA1178" s="52"/>
    </row>
    <row r="1179" spans="1:27" s="43" customFormat="1" ht="12.75" customHeight="1" x14ac:dyDescent="0.2">
      <c r="A1179" s="83">
        <v>1926</v>
      </c>
      <c r="B1179" s="963">
        <v>1166</v>
      </c>
      <c r="C1179" s="882">
        <v>7</v>
      </c>
      <c r="D1179" s="883" t="s">
        <v>25</v>
      </c>
      <c r="E1179" s="882">
        <v>3419</v>
      </c>
      <c r="F1179" s="882">
        <v>5222</v>
      </c>
      <c r="G1179" s="882" t="s">
        <v>25</v>
      </c>
      <c r="H1179" s="882">
        <v>1926</v>
      </c>
      <c r="I1179" s="898" t="s">
        <v>717</v>
      </c>
      <c r="J1179" s="898">
        <v>203</v>
      </c>
      <c r="K1179" s="1043">
        <v>69723214</v>
      </c>
      <c r="L1179" s="936" t="s">
        <v>2804</v>
      </c>
      <c r="M1179" s="898" t="s">
        <v>28</v>
      </c>
      <c r="N1179" s="936" t="s">
        <v>2805</v>
      </c>
      <c r="O1179" s="882" t="s">
        <v>272</v>
      </c>
      <c r="P1179" s="917">
        <v>44926</v>
      </c>
      <c r="Q1179" s="917">
        <v>44957</v>
      </c>
      <c r="R1179" s="521">
        <v>150000</v>
      </c>
      <c r="S1179" s="659">
        <v>150000</v>
      </c>
      <c r="T1179" s="918"/>
      <c r="U1179" s="918"/>
      <c r="V1179" s="918"/>
      <c r="W1179" s="981"/>
      <c r="X1179" s="52"/>
      <c r="Y1179" s="52"/>
      <c r="Z1179" s="52"/>
      <c r="AA1179" s="52"/>
    </row>
    <row r="1180" spans="1:27" s="43" customFormat="1" ht="12.75" customHeight="1" x14ac:dyDescent="0.2">
      <c r="A1180" s="90">
        <v>0</v>
      </c>
      <c r="B1180" s="963">
        <v>1167</v>
      </c>
      <c r="C1180" s="882">
        <v>7</v>
      </c>
      <c r="D1180" s="882" t="s">
        <v>25</v>
      </c>
      <c r="E1180" s="882">
        <v>3419</v>
      </c>
      <c r="F1180" s="882">
        <v>5222</v>
      </c>
      <c r="G1180" s="882" t="s">
        <v>25</v>
      </c>
      <c r="H1180" s="882">
        <v>1641</v>
      </c>
      <c r="I1180" s="882" t="s">
        <v>717</v>
      </c>
      <c r="J1180" s="882">
        <v>203</v>
      </c>
      <c r="K1180" s="975" t="s">
        <v>2806</v>
      </c>
      <c r="L1180" s="922" t="s">
        <v>2514</v>
      </c>
      <c r="M1180" s="882" t="s">
        <v>28</v>
      </c>
      <c r="N1180" s="922" t="s">
        <v>2807</v>
      </c>
      <c r="O1180" s="882" t="s">
        <v>272</v>
      </c>
      <c r="P1180" s="893">
        <v>44926</v>
      </c>
      <c r="Q1180" s="893">
        <v>44957</v>
      </c>
      <c r="R1180" s="521">
        <v>400000</v>
      </c>
      <c r="S1180" s="659">
        <v>400000</v>
      </c>
      <c r="T1180" s="918"/>
      <c r="U1180" s="918"/>
      <c r="V1180" s="918"/>
      <c r="W1180" s="981"/>
      <c r="X1180" s="52"/>
      <c r="Y1180" s="52"/>
      <c r="Z1180" s="52"/>
      <c r="AA1180" s="52"/>
    </row>
    <row r="1181" spans="1:27" s="50" customFormat="1" ht="12.75" customHeight="1" x14ac:dyDescent="0.2">
      <c r="A1181" s="116">
        <v>0</v>
      </c>
      <c r="B1181" s="963">
        <v>1168</v>
      </c>
      <c r="C1181" s="882">
        <v>7</v>
      </c>
      <c r="D1181" s="882" t="s">
        <v>25</v>
      </c>
      <c r="E1181" s="882">
        <v>3419</v>
      </c>
      <c r="F1181" s="882">
        <v>5222</v>
      </c>
      <c r="G1181" s="882" t="s">
        <v>25</v>
      </c>
      <c r="H1181" s="882">
        <v>1269</v>
      </c>
      <c r="I1181" s="882" t="s">
        <v>717</v>
      </c>
      <c r="J1181" s="882">
        <v>203</v>
      </c>
      <c r="K1181" s="975" t="s">
        <v>2808</v>
      </c>
      <c r="L1181" s="922" t="s">
        <v>2293</v>
      </c>
      <c r="M1181" s="882" t="s">
        <v>28</v>
      </c>
      <c r="N1181" s="922" t="s">
        <v>2809</v>
      </c>
      <c r="O1181" s="882" t="s">
        <v>272</v>
      </c>
      <c r="P1181" s="893">
        <v>44926</v>
      </c>
      <c r="Q1181" s="893">
        <v>44957</v>
      </c>
      <c r="R1181" s="521">
        <v>2000000</v>
      </c>
      <c r="S1181" s="659">
        <v>2000000</v>
      </c>
      <c r="T1181" s="918"/>
      <c r="U1181" s="918"/>
      <c r="V1181" s="918"/>
      <c r="W1181" s="981"/>
      <c r="X1181" s="49"/>
      <c r="Y1181" s="49"/>
      <c r="Z1181" s="49"/>
      <c r="AA1181" s="49"/>
    </row>
    <row r="1182" spans="1:27" s="50" customFormat="1" ht="12.75" customHeight="1" x14ac:dyDescent="0.2">
      <c r="A1182" s="116">
        <v>0</v>
      </c>
      <c r="B1182" s="963">
        <v>1169</v>
      </c>
      <c r="C1182" s="882">
        <v>7</v>
      </c>
      <c r="D1182" s="883" t="s">
        <v>25</v>
      </c>
      <c r="E1182" s="882">
        <v>3421</v>
      </c>
      <c r="F1182" s="882">
        <v>5222</v>
      </c>
      <c r="G1182" s="882" t="s">
        <v>25</v>
      </c>
      <c r="H1182" s="882">
        <v>1213</v>
      </c>
      <c r="I1182" s="882" t="s">
        <v>1576</v>
      </c>
      <c r="J1182" s="882">
        <v>203</v>
      </c>
      <c r="K1182" s="975" t="s">
        <v>2810</v>
      </c>
      <c r="L1182" s="922" t="s">
        <v>2811</v>
      </c>
      <c r="M1182" s="882" t="s">
        <v>28</v>
      </c>
      <c r="N1182" s="922" t="s">
        <v>2812</v>
      </c>
      <c r="O1182" s="882" t="s">
        <v>272</v>
      </c>
      <c r="P1182" s="893">
        <v>45169</v>
      </c>
      <c r="Q1182" s="893">
        <v>45230</v>
      </c>
      <c r="R1182" s="521">
        <v>6960000</v>
      </c>
      <c r="S1182" s="521">
        <v>6960000</v>
      </c>
      <c r="T1182" s="918"/>
      <c r="U1182" s="918"/>
      <c r="V1182" s="918"/>
      <c r="W1182" s="981"/>
      <c r="X1182" s="49"/>
      <c r="Y1182" s="49"/>
      <c r="Z1182" s="49"/>
      <c r="AA1182" s="49"/>
    </row>
    <row r="1183" spans="1:27" s="50" customFormat="1" ht="12.75" customHeight="1" x14ac:dyDescent="0.2">
      <c r="A1183" s="116">
        <v>0</v>
      </c>
      <c r="B1183" s="963">
        <v>1170</v>
      </c>
      <c r="C1183" s="919">
        <v>13</v>
      </c>
      <c r="D1183" s="919" t="s">
        <v>25</v>
      </c>
      <c r="E1183" s="919">
        <v>3312</v>
      </c>
      <c r="F1183" s="919">
        <v>5222</v>
      </c>
      <c r="G1183" s="919" t="s">
        <v>25</v>
      </c>
      <c r="H1183" s="919">
        <v>1269</v>
      </c>
      <c r="I1183" s="919" t="s">
        <v>2813</v>
      </c>
      <c r="J1183" s="919">
        <v>203</v>
      </c>
      <c r="K1183" s="1042">
        <v>26654164</v>
      </c>
      <c r="L1183" s="937" t="s">
        <v>2814</v>
      </c>
      <c r="M1183" s="882" t="s">
        <v>28</v>
      </c>
      <c r="N1183" s="937" t="s">
        <v>2815</v>
      </c>
      <c r="O1183" s="882" t="s">
        <v>272</v>
      </c>
      <c r="P1183" s="533">
        <v>44592</v>
      </c>
      <c r="Q1183" s="533">
        <v>44957</v>
      </c>
      <c r="R1183" s="941">
        <v>350000</v>
      </c>
      <c r="S1183" s="941">
        <v>350000</v>
      </c>
      <c r="T1183" s="918"/>
      <c r="U1183" s="918"/>
      <c r="V1183" s="918"/>
      <c r="W1183" s="981"/>
      <c r="X1183" s="49"/>
      <c r="Y1183" s="49"/>
      <c r="Z1183" s="49"/>
      <c r="AA1183" s="49"/>
    </row>
    <row r="1184" spans="1:27" s="50" customFormat="1" ht="25.5" x14ac:dyDescent="0.2">
      <c r="A1184" s="116">
        <v>0</v>
      </c>
      <c r="B1184" s="963">
        <v>1171</v>
      </c>
      <c r="C1184" s="919">
        <v>13</v>
      </c>
      <c r="D1184" s="919" t="s">
        <v>25</v>
      </c>
      <c r="E1184" s="919">
        <v>3399</v>
      </c>
      <c r="F1184" s="919">
        <v>5222</v>
      </c>
      <c r="G1184" s="919" t="s">
        <v>25</v>
      </c>
      <c r="H1184" s="919">
        <v>1269</v>
      </c>
      <c r="I1184" s="919" t="s">
        <v>2813</v>
      </c>
      <c r="J1184" s="919">
        <v>999</v>
      </c>
      <c r="K1184" s="1042" t="s">
        <v>2816</v>
      </c>
      <c r="L1184" s="601" t="s">
        <v>2817</v>
      </c>
      <c r="M1184" s="882" t="s">
        <v>338</v>
      </c>
      <c r="N1184" s="937" t="s">
        <v>2818</v>
      </c>
      <c r="O1184" s="882" t="s">
        <v>272</v>
      </c>
      <c r="P1184" s="533">
        <v>44926</v>
      </c>
      <c r="Q1184" s="533">
        <v>44957</v>
      </c>
      <c r="R1184" s="941">
        <v>350000</v>
      </c>
      <c r="S1184" s="941">
        <v>350000</v>
      </c>
      <c r="T1184" s="918"/>
      <c r="U1184" s="918"/>
      <c r="V1184" s="918"/>
      <c r="W1184" s="981"/>
      <c r="X1184" s="49"/>
      <c r="Y1184" s="49"/>
      <c r="Z1184" s="49"/>
      <c r="AA1184" s="49"/>
    </row>
    <row r="1185" spans="1:27" s="50" customFormat="1" ht="42" customHeight="1" x14ac:dyDescent="0.2">
      <c r="A1185" s="116">
        <v>0</v>
      </c>
      <c r="B1185" s="963">
        <v>1172</v>
      </c>
      <c r="C1185" s="882">
        <v>5</v>
      </c>
      <c r="D1185" s="882" t="s">
        <v>25</v>
      </c>
      <c r="E1185" s="882">
        <v>2199</v>
      </c>
      <c r="F1185" s="882">
        <v>5222</v>
      </c>
      <c r="G1185" s="882" t="s">
        <v>25</v>
      </c>
      <c r="H1185" s="882">
        <v>1006</v>
      </c>
      <c r="I1185" s="882" t="s">
        <v>2819</v>
      </c>
      <c r="J1185" s="882">
        <v>203</v>
      </c>
      <c r="K1185" s="1043">
        <v>1541641</v>
      </c>
      <c r="L1185" s="922" t="s">
        <v>2820</v>
      </c>
      <c r="M1185" s="882" t="s">
        <v>28</v>
      </c>
      <c r="N1185" s="922" t="s">
        <v>2821</v>
      </c>
      <c r="O1185" s="882" t="s">
        <v>272</v>
      </c>
      <c r="P1185" s="893">
        <v>45138</v>
      </c>
      <c r="Q1185" s="893">
        <v>45169</v>
      </c>
      <c r="R1185" s="1013">
        <v>430000</v>
      </c>
      <c r="S1185" s="521"/>
      <c r="T1185" s="1013">
        <v>430000</v>
      </c>
      <c r="U1185" s="1013"/>
      <c r="V1185" s="1013"/>
      <c r="W1185" s="1417">
        <v>430000</v>
      </c>
      <c r="X1185" s="49"/>
      <c r="Y1185" s="49"/>
      <c r="Z1185" s="49"/>
      <c r="AA1185" s="49"/>
    </row>
    <row r="1186" spans="1:27" s="50" customFormat="1" ht="12.75" x14ac:dyDescent="0.2">
      <c r="A1186" s="116">
        <v>0</v>
      </c>
      <c r="B1186" s="963">
        <v>1173</v>
      </c>
      <c r="C1186" s="1014">
        <v>20</v>
      </c>
      <c r="D1186" s="1014" t="s">
        <v>25</v>
      </c>
      <c r="E1186" s="1014">
        <v>4351</v>
      </c>
      <c r="F1186" s="1014">
        <v>5222</v>
      </c>
      <c r="G1186" s="1014" t="s">
        <v>25</v>
      </c>
      <c r="H1186" s="1014">
        <v>1946</v>
      </c>
      <c r="I1186" s="1014" t="s">
        <v>817</v>
      </c>
      <c r="J1186" s="1014">
        <v>506</v>
      </c>
      <c r="K1186" s="1051">
        <v>69722595</v>
      </c>
      <c r="L1186" s="1015" t="s">
        <v>729</v>
      </c>
      <c r="M1186" s="1016" t="s">
        <v>163</v>
      </c>
      <c r="N1186" s="1017" t="s">
        <v>2822</v>
      </c>
      <c r="O1186" s="882" t="s">
        <v>272</v>
      </c>
      <c r="P1186" s="950">
        <v>44926</v>
      </c>
      <c r="Q1186" s="950">
        <v>44957</v>
      </c>
      <c r="R1186" s="1018">
        <v>4550000</v>
      </c>
      <c r="S1186" s="921">
        <v>4550000</v>
      </c>
      <c r="T1186" s="918"/>
      <c r="U1186" s="918"/>
      <c r="V1186" s="918"/>
      <c r="W1186" s="981"/>
      <c r="X1186" s="49"/>
      <c r="Y1186" s="49"/>
      <c r="Z1186" s="49"/>
      <c r="AA1186" s="49"/>
    </row>
    <row r="1187" spans="1:27" s="50" customFormat="1" ht="12.75" customHeight="1" x14ac:dyDescent="0.2">
      <c r="A1187" s="116">
        <v>0</v>
      </c>
      <c r="B1187" s="963">
        <v>1174</v>
      </c>
      <c r="C1187" s="882">
        <v>20</v>
      </c>
      <c r="D1187" s="882" t="s">
        <v>25</v>
      </c>
      <c r="E1187" s="882">
        <v>4356</v>
      </c>
      <c r="F1187" s="882">
        <v>6322</v>
      </c>
      <c r="G1187" s="882" t="s">
        <v>25</v>
      </c>
      <c r="H1187" s="882">
        <v>1003</v>
      </c>
      <c r="I1187" s="882" t="s">
        <v>717</v>
      </c>
      <c r="J1187" s="882">
        <v>506</v>
      </c>
      <c r="K1187" s="711" t="s">
        <v>1971</v>
      </c>
      <c r="L1187" s="489" t="s">
        <v>2823</v>
      </c>
      <c r="M1187" s="488" t="s">
        <v>163</v>
      </c>
      <c r="N1187" s="489" t="s">
        <v>2824</v>
      </c>
      <c r="O1187" s="882" t="s">
        <v>272</v>
      </c>
      <c r="P1187" s="893">
        <v>45291</v>
      </c>
      <c r="Q1187" s="893">
        <v>45322</v>
      </c>
      <c r="R1187" s="913">
        <v>6000000</v>
      </c>
      <c r="S1187" s="921"/>
      <c r="T1187" s="921">
        <v>6000000</v>
      </c>
      <c r="U1187" s="918"/>
      <c r="V1187" s="918"/>
      <c r="W1187" s="989">
        <v>6000000</v>
      </c>
      <c r="X1187" s="49"/>
      <c r="Y1187" s="49"/>
      <c r="Z1187" s="49"/>
      <c r="AA1187" s="49"/>
    </row>
    <row r="1188" spans="1:27" s="43" customFormat="1" ht="38.25" x14ac:dyDescent="0.2">
      <c r="A1188" s="116">
        <v>0</v>
      </c>
      <c r="B1188" s="963">
        <v>1175</v>
      </c>
      <c r="C1188" s="882">
        <v>14</v>
      </c>
      <c r="D1188" s="1014" t="s">
        <v>25</v>
      </c>
      <c r="E1188" s="882">
        <v>4339</v>
      </c>
      <c r="F1188" s="882">
        <v>5222</v>
      </c>
      <c r="G1188" s="1014" t="s">
        <v>25</v>
      </c>
      <c r="H1188" s="882">
        <v>1003</v>
      </c>
      <c r="I1188" s="882" t="s">
        <v>717</v>
      </c>
      <c r="J1188" s="550">
        <v>203</v>
      </c>
      <c r="K1188" s="711" t="s">
        <v>2825</v>
      </c>
      <c r="L1188" s="489" t="s">
        <v>2826</v>
      </c>
      <c r="M1188" s="882" t="s">
        <v>28</v>
      </c>
      <c r="N1188" s="489" t="s">
        <v>2827</v>
      </c>
      <c r="O1188" s="882" t="s">
        <v>272</v>
      </c>
      <c r="P1188" s="917">
        <v>44926</v>
      </c>
      <c r="Q1188" s="917">
        <v>44957</v>
      </c>
      <c r="R1188" s="913">
        <v>100000</v>
      </c>
      <c r="S1188" s="988">
        <v>99188</v>
      </c>
      <c r="T1188" s="988">
        <v>812</v>
      </c>
      <c r="U1188" s="988"/>
      <c r="V1188" s="988">
        <v>812</v>
      </c>
      <c r="W1188" s="989"/>
      <c r="X1188" s="52"/>
      <c r="Y1188" s="52"/>
      <c r="Z1188" s="52"/>
      <c r="AA1188" s="52"/>
    </row>
    <row r="1189" spans="1:27" s="43" customFormat="1" ht="12.75" customHeight="1" x14ac:dyDescent="0.2">
      <c r="A1189" s="116">
        <v>0</v>
      </c>
      <c r="B1189" s="963">
        <v>1176</v>
      </c>
      <c r="C1189" s="882">
        <v>14</v>
      </c>
      <c r="D1189" s="882" t="s">
        <v>25</v>
      </c>
      <c r="E1189" s="882">
        <v>3429</v>
      </c>
      <c r="F1189" s="882">
        <v>5222</v>
      </c>
      <c r="G1189" s="882" t="s">
        <v>25</v>
      </c>
      <c r="H1189" s="882">
        <v>1003</v>
      </c>
      <c r="I1189" s="882" t="s">
        <v>717</v>
      </c>
      <c r="J1189" s="550">
        <v>102</v>
      </c>
      <c r="K1189" s="711" t="s">
        <v>2828</v>
      </c>
      <c r="L1189" s="489" t="s">
        <v>2829</v>
      </c>
      <c r="M1189" s="882" t="s">
        <v>2830</v>
      </c>
      <c r="N1189" s="489" t="s">
        <v>2831</v>
      </c>
      <c r="O1189" s="882" t="s">
        <v>272</v>
      </c>
      <c r="P1189" s="917">
        <v>44926</v>
      </c>
      <c r="Q1189" s="917">
        <v>44957</v>
      </c>
      <c r="R1189" s="913">
        <v>250000</v>
      </c>
      <c r="S1189" s="913">
        <v>250000</v>
      </c>
      <c r="T1189" s="918"/>
      <c r="U1189" s="918"/>
      <c r="V1189" s="918"/>
      <c r="W1189" s="981"/>
      <c r="X1189" s="52"/>
      <c r="Y1189" s="52"/>
      <c r="Z1189" s="52"/>
      <c r="AA1189" s="52"/>
    </row>
    <row r="1190" spans="1:27" s="43" customFormat="1" ht="12.75" customHeight="1" x14ac:dyDescent="0.2">
      <c r="A1190" s="116">
        <v>0</v>
      </c>
      <c r="B1190" s="963">
        <v>1177</v>
      </c>
      <c r="C1190" s="882">
        <v>14</v>
      </c>
      <c r="D1190" s="1014" t="s">
        <v>25</v>
      </c>
      <c r="E1190" s="882">
        <v>3312</v>
      </c>
      <c r="F1190" s="882">
        <v>5222</v>
      </c>
      <c r="G1190" s="1014" t="s">
        <v>25</v>
      </c>
      <c r="H1190" s="882">
        <v>1003</v>
      </c>
      <c r="I1190" s="882" t="s">
        <v>717</v>
      </c>
      <c r="J1190" s="550">
        <v>203</v>
      </c>
      <c r="K1190" s="711" t="s">
        <v>1948</v>
      </c>
      <c r="L1190" s="489" t="s">
        <v>1949</v>
      </c>
      <c r="M1190" s="882" t="s">
        <v>28</v>
      </c>
      <c r="N1190" s="489" t="s">
        <v>2832</v>
      </c>
      <c r="O1190" s="882" t="s">
        <v>272</v>
      </c>
      <c r="P1190" s="917">
        <v>44926</v>
      </c>
      <c r="Q1190" s="917">
        <v>44957</v>
      </c>
      <c r="R1190" s="913">
        <v>300000</v>
      </c>
      <c r="S1190" s="913">
        <v>300000</v>
      </c>
      <c r="T1190" s="918"/>
      <c r="U1190" s="918"/>
      <c r="V1190" s="918"/>
      <c r="W1190" s="981"/>
      <c r="X1190" s="52"/>
      <c r="Y1190" s="52"/>
      <c r="Z1190" s="52"/>
      <c r="AA1190" s="52"/>
    </row>
    <row r="1191" spans="1:27" s="43" customFormat="1" ht="25.5" x14ac:dyDescent="0.2">
      <c r="A1191" s="117">
        <v>0</v>
      </c>
      <c r="B1191" s="963">
        <v>1178</v>
      </c>
      <c r="C1191" s="944">
        <v>8</v>
      </c>
      <c r="D1191" s="944" t="s">
        <v>25</v>
      </c>
      <c r="E1191" s="944">
        <v>3599</v>
      </c>
      <c r="F1191" s="944">
        <v>5222</v>
      </c>
      <c r="G1191" s="944" t="s">
        <v>25</v>
      </c>
      <c r="H1191" s="944">
        <v>1003</v>
      </c>
      <c r="I1191" s="944" t="s">
        <v>717</v>
      </c>
      <c r="J1191" s="944">
        <v>203</v>
      </c>
      <c r="K1191" s="1045">
        <v>5916518</v>
      </c>
      <c r="L1191" s="945" t="s">
        <v>2833</v>
      </c>
      <c r="M1191" s="944" t="s">
        <v>28</v>
      </c>
      <c r="N1191" s="945" t="s">
        <v>2834</v>
      </c>
      <c r="O1191" s="944" t="s">
        <v>272</v>
      </c>
      <c r="P1191" s="946">
        <v>45016</v>
      </c>
      <c r="Q1191" s="946">
        <v>45077</v>
      </c>
      <c r="R1191" s="947">
        <v>500000</v>
      </c>
      <c r="S1191" s="903"/>
      <c r="T1191" s="903">
        <v>500000</v>
      </c>
      <c r="U1191" s="903"/>
      <c r="V1191" s="903"/>
      <c r="W1191" s="1001">
        <v>500000</v>
      </c>
      <c r="X1191" s="52"/>
      <c r="Y1191" s="52"/>
      <c r="Z1191" s="52"/>
      <c r="AA1191" s="52"/>
    </row>
    <row r="1192" spans="1:27" s="43" customFormat="1" ht="12.75" customHeight="1" x14ac:dyDescent="0.2">
      <c r="A1192" s="83">
        <v>0</v>
      </c>
      <c r="B1192" s="963">
        <v>1179</v>
      </c>
      <c r="C1192" s="944">
        <v>8</v>
      </c>
      <c r="D1192" s="944" t="s">
        <v>25</v>
      </c>
      <c r="E1192" s="944">
        <v>3599</v>
      </c>
      <c r="F1192" s="944">
        <v>5222</v>
      </c>
      <c r="G1192" s="944" t="s">
        <v>25</v>
      </c>
      <c r="H1192" s="944">
        <v>1003</v>
      </c>
      <c r="I1192" s="944" t="s">
        <v>717</v>
      </c>
      <c r="J1192" s="944">
        <v>203</v>
      </c>
      <c r="K1192" s="1045">
        <v>3798721</v>
      </c>
      <c r="L1192" s="961" t="s">
        <v>2835</v>
      </c>
      <c r="M1192" s="944" t="s">
        <v>28</v>
      </c>
      <c r="N1192" s="961" t="s">
        <v>2836</v>
      </c>
      <c r="O1192" s="882" t="s">
        <v>272</v>
      </c>
      <c r="P1192" s="946">
        <v>44926</v>
      </c>
      <c r="Q1192" s="946">
        <v>44985</v>
      </c>
      <c r="R1192" s="947">
        <v>100000</v>
      </c>
      <c r="S1192" s="947">
        <v>100000</v>
      </c>
      <c r="T1192" s="918"/>
      <c r="U1192" s="918"/>
      <c r="V1192" s="918"/>
      <c r="W1192" s="981"/>
      <c r="X1192" s="52"/>
      <c r="Y1192" s="52"/>
      <c r="Z1192" s="52"/>
      <c r="AA1192" s="52"/>
    </row>
    <row r="1193" spans="1:27" s="43" customFormat="1" ht="12.75" customHeight="1" x14ac:dyDescent="0.2">
      <c r="A1193" s="116">
        <v>0</v>
      </c>
      <c r="B1193" s="963">
        <v>1180</v>
      </c>
      <c r="C1193" s="1014">
        <v>14</v>
      </c>
      <c r="D1193" s="1014" t="s">
        <v>25</v>
      </c>
      <c r="E1193" s="1014">
        <v>1019</v>
      </c>
      <c r="F1193" s="1014">
        <v>5222</v>
      </c>
      <c r="G1193" s="1014" t="s">
        <v>25</v>
      </c>
      <c r="H1193" s="1014">
        <v>1003</v>
      </c>
      <c r="I1193" s="1014" t="s">
        <v>717</v>
      </c>
      <c r="J1193" s="1014">
        <v>510</v>
      </c>
      <c r="K1193" s="1051">
        <v>17249261</v>
      </c>
      <c r="L1193" s="1017" t="s">
        <v>2837</v>
      </c>
      <c r="M1193" s="1016" t="s">
        <v>248</v>
      </c>
      <c r="N1193" s="1017" t="s">
        <v>2838</v>
      </c>
      <c r="O1193" s="882" t="s">
        <v>297</v>
      </c>
      <c r="P1193" s="950">
        <v>45107</v>
      </c>
      <c r="Q1193" s="950">
        <v>45138</v>
      </c>
      <c r="R1193" s="1018">
        <v>100000</v>
      </c>
      <c r="S1193" s="918"/>
      <c r="T1193" s="1032">
        <v>100000</v>
      </c>
      <c r="U1193" s="921"/>
      <c r="V1193" s="921"/>
      <c r="W1193" s="1413">
        <v>100000</v>
      </c>
      <c r="X1193" s="52"/>
      <c r="Y1193" s="52"/>
      <c r="Z1193" s="52"/>
      <c r="AA1193" s="52"/>
    </row>
    <row r="1194" spans="1:27" s="43" customFormat="1" ht="12.75" customHeight="1" x14ac:dyDescent="0.2">
      <c r="A1194" s="116">
        <v>0</v>
      </c>
      <c r="B1194" s="963">
        <v>1181</v>
      </c>
      <c r="C1194" s="1014">
        <v>14</v>
      </c>
      <c r="D1194" s="1014" t="s">
        <v>25</v>
      </c>
      <c r="E1194" s="1014">
        <v>3421</v>
      </c>
      <c r="F1194" s="1014">
        <v>5222</v>
      </c>
      <c r="G1194" s="1014" t="s">
        <v>25</v>
      </c>
      <c r="H1194" s="1014">
        <v>1003</v>
      </c>
      <c r="I1194" s="1014" t="s">
        <v>717</v>
      </c>
      <c r="J1194" s="1014">
        <v>102</v>
      </c>
      <c r="K1194" s="1051" t="s">
        <v>2839</v>
      </c>
      <c r="L1194" s="1017" t="s">
        <v>2840</v>
      </c>
      <c r="M1194" s="1016" t="s">
        <v>80</v>
      </c>
      <c r="N1194" s="1017" t="s">
        <v>2841</v>
      </c>
      <c r="O1194" s="882" t="s">
        <v>297</v>
      </c>
      <c r="P1194" s="950">
        <v>44926</v>
      </c>
      <c r="Q1194" s="950">
        <v>44957</v>
      </c>
      <c r="R1194" s="1018">
        <v>30000</v>
      </c>
      <c r="S1194" s="1018">
        <v>30000</v>
      </c>
      <c r="T1194" s="918"/>
      <c r="U1194" s="918"/>
      <c r="V1194" s="918"/>
      <c r="W1194" s="981"/>
      <c r="X1194" s="52"/>
      <c r="Y1194" s="52"/>
      <c r="Z1194" s="52"/>
      <c r="AA1194" s="52"/>
    </row>
    <row r="1195" spans="1:27" s="43" customFormat="1" ht="12.75" customHeight="1" x14ac:dyDescent="0.2">
      <c r="A1195" s="116">
        <v>0</v>
      </c>
      <c r="B1195" s="963">
        <v>1182</v>
      </c>
      <c r="C1195" s="1014">
        <v>14</v>
      </c>
      <c r="D1195" s="1014" t="s">
        <v>25</v>
      </c>
      <c r="E1195" s="1014">
        <v>3419</v>
      </c>
      <c r="F1195" s="1014">
        <v>5222</v>
      </c>
      <c r="G1195" s="1014" t="s">
        <v>25</v>
      </c>
      <c r="H1195" s="1014">
        <v>1003</v>
      </c>
      <c r="I1195" s="1014" t="s">
        <v>717</v>
      </c>
      <c r="J1195" s="1014">
        <v>316</v>
      </c>
      <c r="K1195" s="1051" t="s">
        <v>2842</v>
      </c>
      <c r="L1195" s="1017" t="s">
        <v>2843</v>
      </c>
      <c r="M1195" s="1016" t="s">
        <v>1019</v>
      </c>
      <c r="N1195" s="1017" t="s">
        <v>2844</v>
      </c>
      <c r="O1195" s="882" t="s">
        <v>297</v>
      </c>
      <c r="P1195" s="950">
        <v>44926</v>
      </c>
      <c r="Q1195" s="950">
        <v>44957</v>
      </c>
      <c r="R1195" s="1018">
        <v>25000</v>
      </c>
      <c r="S1195" s="1018">
        <v>25000</v>
      </c>
      <c r="T1195" s="918"/>
      <c r="U1195" s="918"/>
      <c r="V1195" s="918"/>
      <c r="W1195" s="981"/>
      <c r="X1195" s="52"/>
      <c r="Y1195" s="52"/>
      <c r="Z1195" s="52"/>
      <c r="AA1195" s="52"/>
    </row>
    <row r="1196" spans="1:27" s="43" customFormat="1" ht="12.75" customHeight="1" x14ac:dyDescent="0.2">
      <c r="A1196" s="116">
        <v>0</v>
      </c>
      <c r="B1196" s="963">
        <v>1183</v>
      </c>
      <c r="C1196" s="1014">
        <v>14</v>
      </c>
      <c r="D1196" s="1014" t="s">
        <v>25</v>
      </c>
      <c r="E1196" s="1014">
        <v>5519</v>
      </c>
      <c r="F1196" s="1014">
        <v>5222</v>
      </c>
      <c r="G1196" s="1014" t="s">
        <v>25</v>
      </c>
      <c r="H1196" s="1014">
        <v>1003</v>
      </c>
      <c r="I1196" s="1014" t="s">
        <v>832</v>
      </c>
      <c r="J1196" s="1014">
        <v>404</v>
      </c>
      <c r="K1196" s="1051">
        <v>63434989</v>
      </c>
      <c r="L1196" s="1017" t="s">
        <v>2845</v>
      </c>
      <c r="M1196" s="1016" t="s">
        <v>74</v>
      </c>
      <c r="N1196" s="1017" t="s">
        <v>2846</v>
      </c>
      <c r="O1196" s="882" t="s">
        <v>297</v>
      </c>
      <c r="P1196" s="950">
        <v>44926</v>
      </c>
      <c r="Q1196" s="950">
        <v>44957</v>
      </c>
      <c r="R1196" s="1018">
        <v>50000</v>
      </c>
      <c r="S1196" s="1018">
        <v>50000</v>
      </c>
      <c r="T1196" s="918"/>
      <c r="U1196" s="918"/>
      <c r="V1196" s="918"/>
      <c r="W1196" s="981"/>
      <c r="X1196" s="52"/>
      <c r="Y1196" s="52"/>
      <c r="Z1196" s="52"/>
      <c r="AA1196" s="52"/>
    </row>
    <row r="1197" spans="1:27" s="43" customFormat="1" ht="12.75" customHeight="1" x14ac:dyDescent="0.2">
      <c r="A1197" s="116">
        <v>0</v>
      </c>
      <c r="B1197" s="963">
        <v>1184</v>
      </c>
      <c r="C1197" s="1014">
        <v>14</v>
      </c>
      <c r="D1197" s="1014" t="s">
        <v>25</v>
      </c>
      <c r="E1197" s="1014">
        <v>3312</v>
      </c>
      <c r="F1197" s="1014">
        <v>5222</v>
      </c>
      <c r="G1197" s="1014" t="s">
        <v>25</v>
      </c>
      <c r="H1197" s="1014">
        <v>1003</v>
      </c>
      <c r="I1197" s="1014" t="s">
        <v>717</v>
      </c>
      <c r="J1197" s="1014">
        <v>203</v>
      </c>
      <c r="K1197" s="1051" t="s">
        <v>2847</v>
      </c>
      <c r="L1197" s="1017" t="s">
        <v>2848</v>
      </c>
      <c r="M1197" s="1016" t="s">
        <v>28</v>
      </c>
      <c r="N1197" s="1017" t="s">
        <v>2849</v>
      </c>
      <c r="O1197" s="882" t="s">
        <v>297</v>
      </c>
      <c r="P1197" s="950">
        <v>44926</v>
      </c>
      <c r="Q1197" s="950">
        <v>44957</v>
      </c>
      <c r="R1197" s="1018">
        <v>200000</v>
      </c>
      <c r="S1197" s="1018">
        <v>200000</v>
      </c>
      <c r="T1197" s="918"/>
      <c r="U1197" s="918"/>
      <c r="V1197" s="918"/>
      <c r="W1197" s="981"/>
      <c r="X1197" s="52"/>
      <c r="Y1197" s="52"/>
      <c r="Z1197" s="52"/>
      <c r="AA1197" s="52"/>
    </row>
    <row r="1198" spans="1:27" s="43" customFormat="1" ht="14.25" customHeight="1" x14ac:dyDescent="0.2">
      <c r="A1198" s="116">
        <v>0</v>
      </c>
      <c r="B1198" s="963">
        <v>1185</v>
      </c>
      <c r="C1198" s="1014">
        <v>7</v>
      </c>
      <c r="D1198" s="1014" t="s">
        <v>25</v>
      </c>
      <c r="E1198" s="1014">
        <v>3419</v>
      </c>
      <c r="F1198" s="1014">
        <v>5222</v>
      </c>
      <c r="G1198" s="1014" t="s">
        <v>25</v>
      </c>
      <c r="H1198" s="1014">
        <v>1641</v>
      </c>
      <c r="I1198" s="1014" t="s">
        <v>717</v>
      </c>
      <c r="J1198" s="1014">
        <v>309</v>
      </c>
      <c r="K1198" s="1051" t="s">
        <v>2850</v>
      </c>
      <c r="L1198" s="1017" t="s">
        <v>2851</v>
      </c>
      <c r="M1198" s="1016" t="s">
        <v>1381</v>
      </c>
      <c r="N1198" s="1017" t="s">
        <v>2852</v>
      </c>
      <c r="O1198" s="882" t="s">
        <v>297</v>
      </c>
      <c r="P1198" s="950">
        <v>44926</v>
      </c>
      <c r="Q1198" s="950">
        <v>44957</v>
      </c>
      <c r="R1198" s="1018">
        <v>50000</v>
      </c>
      <c r="S1198" s="1018">
        <v>50000</v>
      </c>
      <c r="T1198" s="918"/>
      <c r="U1198" s="918"/>
      <c r="V1198" s="918"/>
      <c r="W1198" s="981"/>
      <c r="X1198" s="52"/>
      <c r="Y1198" s="52"/>
      <c r="Z1198" s="52"/>
      <c r="AA1198" s="52"/>
    </row>
    <row r="1199" spans="1:27" s="43" customFormat="1" ht="14.25" customHeight="1" x14ac:dyDescent="0.2">
      <c r="A1199" s="116">
        <v>0</v>
      </c>
      <c r="B1199" s="963">
        <v>1186</v>
      </c>
      <c r="C1199" s="1014">
        <v>7</v>
      </c>
      <c r="D1199" s="1014" t="s">
        <v>25</v>
      </c>
      <c r="E1199" s="1014">
        <v>3419</v>
      </c>
      <c r="F1199" s="1014">
        <v>5222</v>
      </c>
      <c r="G1199" s="1014" t="s">
        <v>25</v>
      </c>
      <c r="H1199" s="1014">
        <v>1641</v>
      </c>
      <c r="I1199" s="1014" t="s">
        <v>717</v>
      </c>
      <c r="J1199" s="1014">
        <v>203</v>
      </c>
      <c r="K1199" s="1051" t="s">
        <v>2853</v>
      </c>
      <c r="L1199" s="1017" t="s">
        <v>2854</v>
      </c>
      <c r="M1199" s="1016" t="s">
        <v>28</v>
      </c>
      <c r="N1199" s="1017" t="s">
        <v>2855</v>
      </c>
      <c r="O1199" s="882" t="s">
        <v>297</v>
      </c>
      <c r="P1199" s="950">
        <v>44926</v>
      </c>
      <c r="Q1199" s="950">
        <v>44957</v>
      </c>
      <c r="R1199" s="1018">
        <v>30000</v>
      </c>
      <c r="S1199" s="1018">
        <v>30000</v>
      </c>
      <c r="T1199" s="918"/>
      <c r="U1199" s="918"/>
      <c r="V1199" s="918"/>
      <c r="W1199" s="981"/>
      <c r="X1199" s="52"/>
      <c r="Y1199" s="52"/>
      <c r="Z1199" s="52"/>
      <c r="AA1199" s="52"/>
    </row>
    <row r="1200" spans="1:27" s="43" customFormat="1" ht="14.25" customHeight="1" x14ac:dyDescent="0.2">
      <c r="A1200" s="116">
        <v>0</v>
      </c>
      <c r="B1200" s="963">
        <v>1187</v>
      </c>
      <c r="C1200" s="1014">
        <v>7</v>
      </c>
      <c r="D1200" s="1014" t="s">
        <v>25</v>
      </c>
      <c r="E1200" s="1014">
        <v>3419</v>
      </c>
      <c r="F1200" s="1014">
        <v>5222</v>
      </c>
      <c r="G1200" s="1014" t="s">
        <v>25</v>
      </c>
      <c r="H1200" s="1014">
        <v>1641</v>
      </c>
      <c r="I1200" s="1014" t="s">
        <v>717</v>
      </c>
      <c r="J1200" s="1014">
        <v>506</v>
      </c>
      <c r="K1200" s="1051" t="s">
        <v>2856</v>
      </c>
      <c r="L1200" s="1017" t="s">
        <v>2857</v>
      </c>
      <c r="M1200" s="1016" t="s">
        <v>163</v>
      </c>
      <c r="N1200" s="1017" t="s">
        <v>2858</v>
      </c>
      <c r="O1200" s="882" t="s">
        <v>297</v>
      </c>
      <c r="P1200" s="950">
        <v>44926</v>
      </c>
      <c r="Q1200" s="950">
        <v>44957</v>
      </c>
      <c r="R1200" s="1018">
        <v>70000</v>
      </c>
      <c r="S1200" s="1018">
        <v>70000</v>
      </c>
      <c r="T1200" s="918"/>
      <c r="U1200" s="918"/>
      <c r="V1200" s="918"/>
      <c r="W1200" s="981"/>
      <c r="X1200" s="52"/>
      <c r="Y1200" s="52"/>
      <c r="Z1200" s="52"/>
      <c r="AA1200" s="52"/>
    </row>
    <row r="1201" spans="1:27" s="43" customFormat="1" ht="12.75" customHeight="1" x14ac:dyDescent="0.2">
      <c r="A1201" s="116">
        <v>0</v>
      </c>
      <c r="B1201" s="963">
        <v>1188</v>
      </c>
      <c r="C1201" s="1014">
        <v>14</v>
      </c>
      <c r="D1201" s="1014" t="s">
        <v>25</v>
      </c>
      <c r="E1201" s="1014">
        <v>3900</v>
      </c>
      <c r="F1201" s="1014">
        <v>5222</v>
      </c>
      <c r="G1201" s="1014" t="s">
        <v>25</v>
      </c>
      <c r="H1201" s="1014">
        <v>1003</v>
      </c>
      <c r="I1201" s="1014" t="s">
        <v>717</v>
      </c>
      <c r="J1201" s="1014">
        <v>999</v>
      </c>
      <c r="K1201" s="1051" t="s">
        <v>2859</v>
      </c>
      <c r="L1201" s="1017" t="s">
        <v>2860</v>
      </c>
      <c r="M1201" s="1016" t="s">
        <v>32</v>
      </c>
      <c r="N1201" s="1017" t="s">
        <v>2861</v>
      </c>
      <c r="O1201" s="882" t="s">
        <v>306</v>
      </c>
      <c r="P1201" s="950">
        <v>44985</v>
      </c>
      <c r="Q1201" s="950">
        <v>45016</v>
      </c>
      <c r="R1201" s="1018">
        <v>45000</v>
      </c>
      <c r="S1201" s="918"/>
      <c r="T1201" s="1032">
        <v>45000</v>
      </c>
      <c r="U1201" s="1032"/>
      <c r="V1201" s="1032"/>
      <c r="W1201" s="1413">
        <v>45000</v>
      </c>
      <c r="X1201" s="52"/>
      <c r="Y1201" s="52"/>
      <c r="Z1201" s="52"/>
      <c r="AA1201" s="52"/>
    </row>
    <row r="1202" spans="1:27" s="43" customFormat="1" ht="12.75" customHeight="1" x14ac:dyDescent="0.2">
      <c r="A1202" s="116">
        <v>0</v>
      </c>
      <c r="B1202" s="963">
        <v>1189</v>
      </c>
      <c r="C1202" s="1014">
        <v>7</v>
      </c>
      <c r="D1202" s="1014" t="s">
        <v>25</v>
      </c>
      <c r="E1202" s="1014">
        <v>3419</v>
      </c>
      <c r="F1202" s="1014">
        <v>5222</v>
      </c>
      <c r="G1202" s="1014" t="s">
        <v>25</v>
      </c>
      <c r="H1202" s="1014">
        <v>1641</v>
      </c>
      <c r="I1202" s="1014" t="s">
        <v>717</v>
      </c>
      <c r="J1202" s="1014">
        <v>203</v>
      </c>
      <c r="K1202" s="1051" t="s">
        <v>2862</v>
      </c>
      <c r="L1202" s="1017" t="s">
        <v>2863</v>
      </c>
      <c r="M1202" s="1016" t="s">
        <v>28</v>
      </c>
      <c r="N1202" s="1017" t="s">
        <v>2864</v>
      </c>
      <c r="O1202" s="882" t="s">
        <v>2865</v>
      </c>
      <c r="P1202" s="950">
        <v>44926</v>
      </c>
      <c r="Q1202" s="950">
        <v>44957</v>
      </c>
      <c r="R1202" s="1018">
        <v>100000</v>
      </c>
      <c r="S1202" s="1018">
        <v>100000</v>
      </c>
      <c r="T1202" s="918"/>
      <c r="U1202" s="918"/>
      <c r="V1202" s="918"/>
      <c r="W1202" s="981"/>
      <c r="X1202" s="52"/>
      <c r="Y1202" s="52"/>
      <c r="Z1202" s="52"/>
      <c r="AA1202" s="52"/>
    </row>
    <row r="1203" spans="1:27" s="43" customFormat="1" ht="12.75" customHeight="1" x14ac:dyDescent="0.2">
      <c r="A1203" s="116">
        <v>0</v>
      </c>
      <c r="B1203" s="963">
        <v>1190</v>
      </c>
      <c r="C1203" s="1014">
        <v>7</v>
      </c>
      <c r="D1203" s="1014" t="s">
        <v>25</v>
      </c>
      <c r="E1203" s="1014">
        <v>3419</v>
      </c>
      <c r="F1203" s="1014">
        <v>5222</v>
      </c>
      <c r="G1203" s="1014" t="s">
        <v>25</v>
      </c>
      <c r="H1203" s="1014">
        <v>1641</v>
      </c>
      <c r="I1203" s="1014" t="s">
        <v>717</v>
      </c>
      <c r="J1203" s="1014">
        <v>314</v>
      </c>
      <c r="K1203" s="1051" t="s">
        <v>2866</v>
      </c>
      <c r="L1203" s="1017" t="s">
        <v>2867</v>
      </c>
      <c r="M1203" s="1016" t="s">
        <v>1648</v>
      </c>
      <c r="N1203" s="1017" t="s">
        <v>2868</v>
      </c>
      <c r="O1203" s="882" t="s">
        <v>2865</v>
      </c>
      <c r="P1203" s="950">
        <v>44926</v>
      </c>
      <c r="Q1203" s="950">
        <v>44957</v>
      </c>
      <c r="R1203" s="1018">
        <v>50000</v>
      </c>
      <c r="S1203" s="1018">
        <v>50000</v>
      </c>
      <c r="T1203" s="918"/>
      <c r="U1203" s="918"/>
      <c r="V1203" s="918"/>
      <c r="W1203" s="981"/>
      <c r="X1203" s="52"/>
      <c r="Y1203" s="52"/>
      <c r="Z1203" s="52"/>
      <c r="AA1203" s="52"/>
    </row>
    <row r="1204" spans="1:27" s="43" customFormat="1" ht="12.75" customHeight="1" x14ac:dyDescent="0.2">
      <c r="A1204" s="116">
        <v>0</v>
      </c>
      <c r="B1204" s="963">
        <v>1191</v>
      </c>
      <c r="C1204" s="1014">
        <v>7</v>
      </c>
      <c r="D1204" s="1014" t="s">
        <v>25</v>
      </c>
      <c r="E1204" s="1014">
        <v>3419</v>
      </c>
      <c r="F1204" s="1014">
        <v>5222</v>
      </c>
      <c r="G1204" s="1014" t="s">
        <v>25</v>
      </c>
      <c r="H1204" s="1014">
        <v>1641</v>
      </c>
      <c r="I1204" s="1014" t="s">
        <v>717</v>
      </c>
      <c r="J1204" s="1014">
        <v>203</v>
      </c>
      <c r="K1204" s="1051" t="s">
        <v>2869</v>
      </c>
      <c r="L1204" s="1017" t="s">
        <v>2870</v>
      </c>
      <c r="M1204" s="1016" t="s">
        <v>28</v>
      </c>
      <c r="N1204" s="1017" t="s">
        <v>2871</v>
      </c>
      <c r="O1204" s="882" t="s">
        <v>2865</v>
      </c>
      <c r="P1204" s="950">
        <v>44926</v>
      </c>
      <c r="Q1204" s="950">
        <v>44957</v>
      </c>
      <c r="R1204" s="1018">
        <v>30000</v>
      </c>
      <c r="S1204" s="1018">
        <v>30000</v>
      </c>
      <c r="T1204" s="918"/>
      <c r="U1204" s="918"/>
      <c r="V1204" s="918"/>
      <c r="W1204" s="981"/>
      <c r="X1204" s="52"/>
      <c r="Y1204" s="52"/>
      <c r="Z1204" s="52"/>
      <c r="AA1204" s="52"/>
    </row>
    <row r="1205" spans="1:27" s="43" customFormat="1" ht="12.75" x14ac:dyDescent="0.2">
      <c r="A1205" s="116">
        <v>0</v>
      </c>
      <c r="B1205" s="963">
        <v>1192</v>
      </c>
      <c r="C1205" s="1014">
        <v>8</v>
      </c>
      <c r="D1205" s="1014" t="s">
        <v>25</v>
      </c>
      <c r="E1205" s="1014">
        <v>3599</v>
      </c>
      <c r="F1205" s="1014">
        <v>5222</v>
      </c>
      <c r="G1205" s="1014" t="s">
        <v>25</v>
      </c>
      <c r="H1205" s="1014">
        <v>1003</v>
      </c>
      <c r="I1205" s="1014" t="s">
        <v>717</v>
      </c>
      <c r="J1205" s="1014">
        <v>605</v>
      </c>
      <c r="K1205" s="1051" t="s">
        <v>2872</v>
      </c>
      <c r="L1205" s="1015" t="s">
        <v>2873</v>
      </c>
      <c r="M1205" s="1016" t="s">
        <v>2269</v>
      </c>
      <c r="N1205" s="1017" t="s">
        <v>2874</v>
      </c>
      <c r="O1205" s="882" t="s">
        <v>306</v>
      </c>
      <c r="P1205" s="950">
        <v>44926</v>
      </c>
      <c r="Q1205" s="950">
        <v>44985</v>
      </c>
      <c r="R1205" s="1018">
        <v>25000</v>
      </c>
      <c r="S1205" s="1018">
        <v>25000</v>
      </c>
      <c r="T1205" s="918"/>
      <c r="U1205" s="918"/>
      <c r="V1205" s="918"/>
      <c r="W1205" s="981"/>
      <c r="X1205" s="52"/>
      <c r="Y1205" s="52"/>
      <c r="Z1205" s="52"/>
      <c r="AA1205" s="52"/>
    </row>
    <row r="1206" spans="1:27" s="43" customFormat="1" ht="25.5" x14ac:dyDescent="0.2">
      <c r="A1206" s="116">
        <v>0</v>
      </c>
      <c r="B1206" s="963">
        <v>1193</v>
      </c>
      <c r="C1206" s="1014">
        <v>14</v>
      </c>
      <c r="D1206" s="1014" t="s">
        <v>25</v>
      </c>
      <c r="E1206" s="1014">
        <v>3299</v>
      </c>
      <c r="F1206" s="1014">
        <v>5222</v>
      </c>
      <c r="G1206" s="1014" t="s">
        <v>25</v>
      </c>
      <c r="H1206" s="1014">
        <v>1003</v>
      </c>
      <c r="I1206" s="1014" t="s">
        <v>717</v>
      </c>
      <c r="J1206" s="1014">
        <v>999</v>
      </c>
      <c r="K1206" s="1051" t="s">
        <v>2875</v>
      </c>
      <c r="L1206" s="1015" t="s">
        <v>2876</v>
      </c>
      <c r="M1206" s="1016" t="s">
        <v>32</v>
      </c>
      <c r="N1206" s="1017" t="s">
        <v>2877</v>
      </c>
      <c r="O1206" s="882" t="s">
        <v>306</v>
      </c>
      <c r="P1206" s="950">
        <v>44957</v>
      </c>
      <c r="Q1206" s="950">
        <v>44985</v>
      </c>
      <c r="R1206" s="1018">
        <v>147000</v>
      </c>
      <c r="S1206" s="918"/>
      <c r="T1206" s="1032">
        <v>147000</v>
      </c>
      <c r="U1206" s="918"/>
      <c r="V1206" s="918"/>
      <c r="W1206" s="1413">
        <v>147000</v>
      </c>
      <c r="X1206" s="52"/>
      <c r="Y1206" s="52"/>
      <c r="Z1206" s="52"/>
      <c r="AA1206" s="52"/>
    </row>
    <row r="1207" spans="1:27" s="43" customFormat="1" ht="12.75" customHeight="1" x14ac:dyDescent="0.2">
      <c r="A1207" s="116">
        <v>0</v>
      </c>
      <c r="B1207" s="963">
        <v>1194</v>
      </c>
      <c r="C1207" s="1014">
        <v>14</v>
      </c>
      <c r="D1207" s="1014" t="s">
        <v>25</v>
      </c>
      <c r="E1207" s="1014">
        <v>3291</v>
      </c>
      <c r="F1207" s="1014">
        <v>5222</v>
      </c>
      <c r="G1207" s="1014" t="s">
        <v>25</v>
      </c>
      <c r="H1207" s="1014">
        <v>1003</v>
      </c>
      <c r="I1207" s="1014" t="s">
        <v>717</v>
      </c>
      <c r="J1207" s="1014">
        <v>999</v>
      </c>
      <c r="K1207" s="1051" t="s">
        <v>2878</v>
      </c>
      <c r="L1207" s="1017" t="s">
        <v>2879</v>
      </c>
      <c r="M1207" s="1016" t="s">
        <v>32</v>
      </c>
      <c r="N1207" s="1017" t="s">
        <v>2880</v>
      </c>
      <c r="O1207" s="882" t="s">
        <v>306</v>
      </c>
      <c r="P1207" s="950">
        <v>44926</v>
      </c>
      <c r="Q1207" s="950">
        <v>44957</v>
      </c>
      <c r="R1207" s="1018">
        <v>75000</v>
      </c>
      <c r="S1207" s="1032">
        <v>75000</v>
      </c>
      <c r="T1207" s="918"/>
      <c r="U1207" s="918"/>
      <c r="V1207" s="918"/>
      <c r="W1207" s="981"/>
      <c r="X1207" s="52"/>
      <c r="Y1207" s="52"/>
      <c r="Z1207" s="52"/>
      <c r="AA1207" s="52"/>
    </row>
    <row r="1208" spans="1:27" s="43" customFormat="1" ht="12.75" customHeight="1" x14ac:dyDescent="0.2">
      <c r="A1208" s="116">
        <v>0</v>
      </c>
      <c r="B1208" s="963">
        <v>1195</v>
      </c>
      <c r="C1208" s="1014">
        <v>14</v>
      </c>
      <c r="D1208" s="1014" t="s">
        <v>25</v>
      </c>
      <c r="E1208" s="1014">
        <v>3419</v>
      </c>
      <c r="F1208" s="1014">
        <v>5222</v>
      </c>
      <c r="G1208" s="1014" t="s">
        <v>25</v>
      </c>
      <c r="H1208" s="1014">
        <v>1003</v>
      </c>
      <c r="I1208" s="1014" t="s">
        <v>717</v>
      </c>
      <c r="J1208" s="1014">
        <v>102</v>
      </c>
      <c r="K1208" s="1051" t="s">
        <v>2881</v>
      </c>
      <c r="L1208" s="1017" t="s">
        <v>2882</v>
      </c>
      <c r="M1208" s="1016" t="s">
        <v>2883</v>
      </c>
      <c r="N1208" s="1017" t="s">
        <v>2884</v>
      </c>
      <c r="O1208" s="882" t="s">
        <v>306</v>
      </c>
      <c r="P1208" s="950">
        <v>44957</v>
      </c>
      <c r="Q1208" s="950">
        <v>44985</v>
      </c>
      <c r="R1208" s="1018">
        <v>30000</v>
      </c>
      <c r="S1208" s="904"/>
      <c r="T1208" s="1032">
        <v>30000</v>
      </c>
      <c r="U1208" s="918"/>
      <c r="V1208" s="918"/>
      <c r="W1208" s="1413">
        <v>30000</v>
      </c>
      <c r="X1208" s="52"/>
      <c r="Y1208" s="52"/>
      <c r="Z1208" s="52"/>
      <c r="AA1208" s="52"/>
    </row>
    <row r="1209" spans="1:27" s="43" customFormat="1" ht="12.75" customHeight="1" x14ac:dyDescent="0.2">
      <c r="A1209" s="116">
        <v>0</v>
      </c>
      <c r="B1209" s="963">
        <v>1196</v>
      </c>
      <c r="C1209" s="1014">
        <v>14</v>
      </c>
      <c r="D1209" s="1014" t="s">
        <v>25</v>
      </c>
      <c r="E1209" s="1014">
        <v>3419</v>
      </c>
      <c r="F1209" s="1014">
        <v>5222</v>
      </c>
      <c r="G1209" s="1014" t="s">
        <v>25</v>
      </c>
      <c r="H1209" s="1014">
        <v>1003</v>
      </c>
      <c r="I1209" s="1014" t="s">
        <v>717</v>
      </c>
      <c r="J1209" s="1014">
        <v>404</v>
      </c>
      <c r="K1209" s="1051" t="s">
        <v>2480</v>
      </c>
      <c r="L1209" s="1017" t="s">
        <v>2481</v>
      </c>
      <c r="M1209" s="1016" t="s">
        <v>74</v>
      </c>
      <c r="N1209" s="1017" t="s">
        <v>2885</v>
      </c>
      <c r="O1209" s="882" t="s">
        <v>306</v>
      </c>
      <c r="P1209" s="950">
        <v>44926</v>
      </c>
      <c r="Q1209" s="950">
        <v>44957</v>
      </c>
      <c r="R1209" s="1018">
        <v>39000</v>
      </c>
      <c r="S1209" s="1032">
        <v>39000</v>
      </c>
      <c r="T1209" s="918"/>
      <c r="U1209" s="918"/>
      <c r="V1209" s="918"/>
      <c r="W1209" s="981"/>
      <c r="X1209" s="52"/>
      <c r="Y1209" s="52"/>
      <c r="Z1209" s="52"/>
      <c r="AA1209" s="52"/>
    </row>
    <row r="1210" spans="1:27" s="43" customFormat="1" ht="12.75" customHeight="1" x14ac:dyDescent="0.2">
      <c r="A1210" s="116">
        <v>0</v>
      </c>
      <c r="B1210" s="963">
        <v>1197</v>
      </c>
      <c r="C1210" s="1014">
        <v>14</v>
      </c>
      <c r="D1210" s="1014" t="s">
        <v>25</v>
      </c>
      <c r="E1210" s="1014">
        <v>3399</v>
      </c>
      <c r="F1210" s="1014">
        <v>5222</v>
      </c>
      <c r="G1210" s="1014" t="s">
        <v>25</v>
      </c>
      <c r="H1210" s="1014">
        <v>1003</v>
      </c>
      <c r="I1210" s="1014" t="s">
        <v>717</v>
      </c>
      <c r="J1210" s="1014">
        <v>316</v>
      </c>
      <c r="K1210" s="1051" t="s">
        <v>2886</v>
      </c>
      <c r="L1210" s="1017" t="s">
        <v>2887</v>
      </c>
      <c r="M1210" s="1016" t="s">
        <v>702</v>
      </c>
      <c r="N1210" s="1017" t="s">
        <v>2888</v>
      </c>
      <c r="O1210" s="882" t="s">
        <v>306</v>
      </c>
      <c r="P1210" s="950">
        <v>44957</v>
      </c>
      <c r="Q1210" s="950">
        <v>44985</v>
      </c>
      <c r="R1210" s="1018">
        <v>75000</v>
      </c>
      <c r="S1210" s="921"/>
      <c r="T1210" s="1032">
        <v>75000</v>
      </c>
      <c r="U1210" s="918"/>
      <c r="V1210" s="918"/>
      <c r="W1210" s="1413">
        <v>75000</v>
      </c>
      <c r="X1210" s="52"/>
      <c r="Y1210" s="52"/>
      <c r="Z1210" s="52"/>
      <c r="AA1210" s="52"/>
    </row>
    <row r="1211" spans="1:27" s="43" customFormat="1" ht="12.75" customHeight="1" x14ac:dyDescent="0.2">
      <c r="A1211" s="116">
        <v>0</v>
      </c>
      <c r="B1211" s="963">
        <v>1198</v>
      </c>
      <c r="C1211" s="1014">
        <v>14</v>
      </c>
      <c r="D1211" s="1014" t="s">
        <v>25</v>
      </c>
      <c r="E1211" s="1014">
        <v>3419</v>
      </c>
      <c r="F1211" s="1014">
        <v>5222</v>
      </c>
      <c r="G1211" s="1014" t="s">
        <v>25</v>
      </c>
      <c r="H1211" s="1014">
        <v>1003</v>
      </c>
      <c r="I1211" s="1014" t="s">
        <v>717</v>
      </c>
      <c r="J1211" s="1014">
        <v>203</v>
      </c>
      <c r="K1211" s="1051" t="s">
        <v>2889</v>
      </c>
      <c r="L1211" s="1017" t="s">
        <v>2890</v>
      </c>
      <c r="M1211" s="1016" t="s">
        <v>28</v>
      </c>
      <c r="N1211" s="1017" t="s">
        <v>2891</v>
      </c>
      <c r="O1211" s="882" t="s">
        <v>306</v>
      </c>
      <c r="P1211" s="950">
        <v>44926</v>
      </c>
      <c r="Q1211" s="950">
        <v>44957</v>
      </c>
      <c r="R1211" s="1018">
        <v>40000</v>
      </c>
      <c r="S1211" s="1032">
        <v>40000</v>
      </c>
      <c r="T1211" s="918"/>
      <c r="U1211" s="918"/>
      <c r="V1211" s="918"/>
      <c r="W1211" s="981"/>
      <c r="X1211" s="52"/>
      <c r="Y1211" s="52"/>
      <c r="Z1211" s="52"/>
      <c r="AA1211" s="52"/>
    </row>
    <row r="1212" spans="1:27" s="43" customFormat="1" ht="25.5" x14ac:dyDescent="0.2">
      <c r="A1212" s="116">
        <v>0</v>
      </c>
      <c r="B1212" s="963">
        <v>1199</v>
      </c>
      <c r="C1212" s="1014">
        <v>14</v>
      </c>
      <c r="D1212" s="1014" t="s">
        <v>25</v>
      </c>
      <c r="E1212" s="1014">
        <v>3299</v>
      </c>
      <c r="F1212" s="1014">
        <v>5222</v>
      </c>
      <c r="G1212" s="1014" t="s">
        <v>25</v>
      </c>
      <c r="H1212" s="1014">
        <v>1003</v>
      </c>
      <c r="I1212" s="1014" t="s">
        <v>717</v>
      </c>
      <c r="J1212" s="1014">
        <v>999</v>
      </c>
      <c r="K1212" s="1051">
        <v>60126361</v>
      </c>
      <c r="L1212" s="1015" t="s">
        <v>2892</v>
      </c>
      <c r="M1212" s="1016" t="s">
        <v>338</v>
      </c>
      <c r="N1212" s="1015" t="s">
        <v>2893</v>
      </c>
      <c r="O1212" s="882" t="s">
        <v>306</v>
      </c>
      <c r="P1212" s="950">
        <v>44926</v>
      </c>
      <c r="Q1212" s="950">
        <v>44957</v>
      </c>
      <c r="R1212" s="1018">
        <v>50000</v>
      </c>
      <c r="S1212" s="1032">
        <v>50000</v>
      </c>
      <c r="T1212" s="918"/>
      <c r="U1212" s="918"/>
      <c r="V1212" s="918"/>
      <c r="W1212" s="981"/>
      <c r="X1212" s="52"/>
      <c r="Y1212" s="52"/>
      <c r="Z1212" s="52"/>
      <c r="AA1212" s="52"/>
    </row>
    <row r="1213" spans="1:27" s="43" customFormat="1" ht="12.75" customHeight="1" x14ac:dyDescent="0.2">
      <c r="A1213" s="116">
        <v>0</v>
      </c>
      <c r="B1213" s="963">
        <v>1200</v>
      </c>
      <c r="C1213" s="1014">
        <v>14</v>
      </c>
      <c r="D1213" s="1014" t="s">
        <v>25</v>
      </c>
      <c r="E1213" s="1014">
        <v>3419</v>
      </c>
      <c r="F1213" s="1014">
        <v>5222</v>
      </c>
      <c r="G1213" s="1014" t="s">
        <v>25</v>
      </c>
      <c r="H1213" s="1014">
        <v>1003</v>
      </c>
      <c r="I1213" s="1014" t="s">
        <v>717</v>
      </c>
      <c r="J1213" s="1014">
        <v>101</v>
      </c>
      <c r="K1213" s="1051" t="s">
        <v>2894</v>
      </c>
      <c r="L1213" s="1015" t="s">
        <v>2895</v>
      </c>
      <c r="M1213" s="1016" t="s">
        <v>189</v>
      </c>
      <c r="N1213" s="1017" t="s">
        <v>2896</v>
      </c>
      <c r="O1213" s="882" t="s">
        <v>306</v>
      </c>
      <c r="P1213" s="950">
        <v>44926</v>
      </c>
      <c r="Q1213" s="950">
        <v>44957</v>
      </c>
      <c r="R1213" s="1018">
        <v>25000</v>
      </c>
      <c r="S1213" s="1032">
        <v>25000</v>
      </c>
      <c r="T1213" s="918"/>
      <c r="U1213" s="918"/>
      <c r="V1213" s="918"/>
      <c r="W1213" s="981"/>
      <c r="X1213" s="52"/>
      <c r="Y1213" s="52"/>
      <c r="Z1213" s="52"/>
      <c r="AA1213" s="52"/>
    </row>
    <row r="1214" spans="1:27" s="43" customFormat="1" ht="12.75" customHeight="1" x14ac:dyDescent="0.2">
      <c r="A1214" s="116">
        <v>0</v>
      </c>
      <c r="B1214" s="963">
        <v>1201</v>
      </c>
      <c r="C1214" s="1014">
        <v>14</v>
      </c>
      <c r="D1214" s="1014" t="s">
        <v>25</v>
      </c>
      <c r="E1214" s="1014">
        <v>3429</v>
      </c>
      <c r="F1214" s="1014">
        <v>5222</v>
      </c>
      <c r="G1214" s="1014" t="s">
        <v>25</v>
      </c>
      <c r="H1214" s="1014">
        <v>1003</v>
      </c>
      <c r="I1214" s="1014" t="s">
        <v>832</v>
      </c>
      <c r="J1214" s="1014">
        <v>510</v>
      </c>
      <c r="K1214" s="1051" t="s">
        <v>1918</v>
      </c>
      <c r="L1214" s="1015" t="s">
        <v>1919</v>
      </c>
      <c r="M1214" s="1016" t="s">
        <v>1920</v>
      </c>
      <c r="N1214" s="1017" t="s">
        <v>2897</v>
      </c>
      <c r="O1214" s="882" t="s">
        <v>306</v>
      </c>
      <c r="P1214" s="950">
        <v>44926</v>
      </c>
      <c r="Q1214" s="950">
        <v>44957</v>
      </c>
      <c r="R1214" s="1018">
        <v>25000</v>
      </c>
      <c r="S1214" s="1032">
        <v>25000</v>
      </c>
      <c r="T1214" s="918"/>
      <c r="U1214" s="918"/>
      <c r="V1214" s="918"/>
      <c r="W1214" s="981"/>
      <c r="X1214" s="52"/>
      <c r="Y1214" s="52"/>
      <c r="Z1214" s="52"/>
      <c r="AA1214" s="52"/>
    </row>
    <row r="1215" spans="1:27" s="43" customFormat="1" ht="12.75" customHeight="1" x14ac:dyDescent="0.2">
      <c r="A1215" s="116">
        <v>0</v>
      </c>
      <c r="B1215" s="963">
        <v>1202</v>
      </c>
      <c r="C1215" s="1014">
        <v>14</v>
      </c>
      <c r="D1215" s="1014" t="s">
        <v>25</v>
      </c>
      <c r="E1215" s="1014">
        <v>3319</v>
      </c>
      <c r="F1215" s="1014">
        <v>5222</v>
      </c>
      <c r="G1215" s="1014" t="s">
        <v>25</v>
      </c>
      <c r="H1215" s="1014">
        <v>1003</v>
      </c>
      <c r="I1215" s="1014" t="s">
        <v>832</v>
      </c>
      <c r="J1215" s="1014">
        <v>102</v>
      </c>
      <c r="K1215" s="1051" t="s">
        <v>2898</v>
      </c>
      <c r="L1215" s="1017" t="s">
        <v>2899</v>
      </c>
      <c r="M1215" s="1016" t="s">
        <v>80</v>
      </c>
      <c r="N1215" s="1017" t="s">
        <v>2900</v>
      </c>
      <c r="O1215" s="882" t="s">
        <v>306</v>
      </c>
      <c r="P1215" s="950">
        <v>44985</v>
      </c>
      <c r="Q1215" s="950">
        <v>45016</v>
      </c>
      <c r="R1215" s="1018">
        <v>60000</v>
      </c>
      <c r="S1215" s="921"/>
      <c r="T1215" s="1032">
        <v>60000</v>
      </c>
      <c r="U1215" s="918"/>
      <c r="V1215" s="918"/>
      <c r="W1215" s="1413">
        <v>60000</v>
      </c>
      <c r="X1215" s="52"/>
      <c r="Y1215" s="52"/>
      <c r="Z1215" s="52"/>
      <c r="AA1215" s="52"/>
    </row>
    <row r="1216" spans="1:27" s="43" customFormat="1" ht="12.75" customHeight="1" x14ac:dyDescent="0.2">
      <c r="A1216" s="116">
        <v>0</v>
      </c>
      <c r="B1216" s="963">
        <v>1203</v>
      </c>
      <c r="C1216" s="882">
        <v>14</v>
      </c>
      <c r="D1216" s="1014" t="s">
        <v>25</v>
      </c>
      <c r="E1216" s="882">
        <v>3599</v>
      </c>
      <c r="F1216" s="882">
        <v>5222</v>
      </c>
      <c r="G1216" s="1014" t="s">
        <v>25</v>
      </c>
      <c r="H1216" s="882">
        <v>1003</v>
      </c>
      <c r="I1216" s="882" t="s">
        <v>832</v>
      </c>
      <c r="J1216" s="550">
        <v>203</v>
      </c>
      <c r="K1216" s="711" t="s">
        <v>2901</v>
      </c>
      <c r="L1216" s="489" t="s">
        <v>771</v>
      </c>
      <c r="M1216" s="882" t="s">
        <v>28</v>
      </c>
      <c r="N1216" s="489" t="s">
        <v>2902</v>
      </c>
      <c r="O1216" s="895" t="s">
        <v>313</v>
      </c>
      <c r="P1216" s="917">
        <v>45291</v>
      </c>
      <c r="Q1216" s="917">
        <v>45322</v>
      </c>
      <c r="R1216" s="913">
        <v>350000</v>
      </c>
      <c r="S1216" s="904"/>
      <c r="T1216" s="988">
        <v>350000</v>
      </c>
      <c r="U1216" s="918"/>
      <c r="V1216" s="918"/>
      <c r="W1216" s="989">
        <v>350000</v>
      </c>
      <c r="X1216" s="52"/>
      <c r="Y1216" s="52"/>
      <c r="Z1216" s="52"/>
      <c r="AA1216" s="52"/>
    </row>
    <row r="1217" spans="1:27" s="43" customFormat="1" ht="12.75" customHeight="1" x14ac:dyDescent="0.2">
      <c r="A1217" s="116">
        <v>0</v>
      </c>
      <c r="B1217" s="963">
        <v>1204</v>
      </c>
      <c r="C1217" s="882">
        <v>14</v>
      </c>
      <c r="D1217" s="1014" t="s">
        <v>25</v>
      </c>
      <c r="E1217" s="882">
        <v>3419</v>
      </c>
      <c r="F1217" s="882">
        <v>5222</v>
      </c>
      <c r="G1217" s="1014" t="s">
        <v>25</v>
      </c>
      <c r="H1217" s="882">
        <v>1003</v>
      </c>
      <c r="I1217" s="882" t="s">
        <v>717</v>
      </c>
      <c r="J1217" s="550">
        <v>407</v>
      </c>
      <c r="K1217" s="711">
        <v>13690655</v>
      </c>
      <c r="L1217" s="489" t="s">
        <v>2903</v>
      </c>
      <c r="M1217" s="882" t="s">
        <v>737</v>
      </c>
      <c r="N1217" s="489" t="s">
        <v>2904</v>
      </c>
      <c r="O1217" s="895" t="s">
        <v>313</v>
      </c>
      <c r="P1217" s="917">
        <v>45016</v>
      </c>
      <c r="Q1217" s="917">
        <v>45046</v>
      </c>
      <c r="R1217" s="913">
        <v>67000</v>
      </c>
      <c r="S1217" s="921"/>
      <c r="T1217" s="988">
        <v>67000</v>
      </c>
      <c r="U1217" s="918"/>
      <c r="V1217" s="918"/>
      <c r="W1217" s="989">
        <v>67000</v>
      </c>
      <c r="X1217" s="52"/>
      <c r="Y1217" s="52"/>
      <c r="Z1217" s="52"/>
      <c r="AA1217" s="52"/>
    </row>
    <row r="1218" spans="1:27" s="43" customFormat="1" ht="12.75" customHeight="1" x14ac:dyDescent="0.2">
      <c r="A1218" s="116">
        <v>0</v>
      </c>
      <c r="B1218" s="963">
        <v>1205</v>
      </c>
      <c r="C1218" s="882">
        <v>14</v>
      </c>
      <c r="D1218" s="1014" t="s">
        <v>25</v>
      </c>
      <c r="E1218" s="882">
        <v>3419</v>
      </c>
      <c r="F1218" s="882">
        <v>6322</v>
      </c>
      <c r="G1218" s="1014" t="s">
        <v>25</v>
      </c>
      <c r="H1218" s="882">
        <v>1003</v>
      </c>
      <c r="I1218" s="882" t="s">
        <v>717</v>
      </c>
      <c r="J1218" s="550">
        <v>407</v>
      </c>
      <c r="K1218" s="711" t="s">
        <v>2307</v>
      </c>
      <c r="L1218" s="489" t="s">
        <v>2903</v>
      </c>
      <c r="M1218" s="882" t="s">
        <v>737</v>
      </c>
      <c r="N1218" s="489" t="s">
        <v>2904</v>
      </c>
      <c r="O1218" s="895" t="s">
        <v>313</v>
      </c>
      <c r="P1218" s="917">
        <v>45016</v>
      </c>
      <c r="Q1218" s="917">
        <v>45046</v>
      </c>
      <c r="R1218" s="913">
        <v>182000</v>
      </c>
      <c r="S1218" s="921"/>
      <c r="T1218" s="988">
        <v>182000</v>
      </c>
      <c r="U1218" s="918"/>
      <c r="V1218" s="918"/>
      <c r="W1218" s="989">
        <v>182000</v>
      </c>
      <c r="X1218" s="52"/>
      <c r="Y1218" s="52"/>
      <c r="Z1218" s="52"/>
      <c r="AA1218" s="52"/>
    </row>
    <row r="1219" spans="1:27" s="43" customFormat="1" ht="12.75" customHeight="1" x14ac:dyDescent="0.2">
      <c r="A1219" s="116">
        <v>0</v>
      </c>
      <c r="B1219" s="963">
        <v>1206</v>
      </c>
      <c r="C1219" s="882">
        <v>14</v>
      </c>
      <c r="D1219" s="1014" t="s">
        <v>25</v>
      </c>
      <c r="E1219" s="882">
        <v>3421</v>
      </c>
      <c r="F1219" s="882">
        <v>6322</v>
      </c>
      <c r="G1219" s="1014" t="s">
        <v>25</v>
      </c>
      <c r="H1219" s="882">
        <v>1003</v>
      </c>
      <c r="I1219" s="882" t="s">
        <v>717</v>
      </c>
      <c r="J1219" s="550">
        <v>203</v>
      </c>
      <c r="K1219" s="711" t="s">
        <v>1615</v>
      </c>
      <c r="L1219" s="489" t="s">
        <v>1616</v>
      </c>
      <c r="M1219" s="882" t="s">
        <v>28</v>
      </c>
      <c r="N1219" s="489" t="s">
        <v>2905</v>
      </c>
      <c r="O1219" s="895" t="s">
        <v>313</v>
      </c>
      <c r="P1219" s="917">
        <v>45107</v>
      </c>
      <c r="Q1219" s="917">
        <v>45138</v>
      </c>
      <c r="R1219" s="913">
        <v>100000</v>
      </c>
      <c r="S1219" s="921"/>
      <c r="T1219" s="988">
        <v>100000</v>
      </c>
      <c r="U1219" s="918"/>
      <c r="V1219" s="918"/>
      <c r="W1219" s="989">
        <v>100000</v>
      </c>
      <c r="X1219" s="52"/>
      <c r="Y1219" s="52"/>
      <c r="Z1219" s="52"/>
      <c r="AA1219" s="52"/>
    </row>
    <row r="1220" spans="1:27" s="43" customFormat="1" ht="25.5" x14ac:dyDescent="0.2">
      <c r="A1220" s="116">
        <v>0</v>
      </c>
      <c r="B1220" s="963">
        <v>1207</v>
      </c>
      <c r="C1220" s="882">
        <v>7</v>
      </c>
      <c r="D1220" s="1014" t="s">
        <v>25</v>
      </c>
      <c r="E1220" s="882">
        <v>3419</v>
      </c>
      <c r="F1220" s="882">
        <v>5222</v>
      </c>
      <c r="G1220" s="1014" t="s">
        <v>25</v>
      </c>
      <c r="H1220" s="882">
        <v>1641</v>
      </c>
      <c r="I1220" s="882" t="s">
        <v>717</v>
      </c>
      <c r="J1220" s="882">
        <v>203</v>
      </c>
      <c r="K1220" s="975" t="s">
        <v>2806</v>
      </c>
      <c r="L1220" s="922" t="s">
        <v>2514</v>
      </c>
      <c r="M1220" s="882" t="s">
        <v>28</v>
      </c>
      <c r="N1220" s="922" t="s">
        <v>2906</v>
      </c>
      <c r="O1220" s="895" t="s">
        <v>313</v>
      </c>
      <c r="P1220" s="893">
        <v>44926</v>
      </c>
      <c r="Q1220" s="893">
        <v>44957</v>
      </c>
      <c r="R1220" s="521">
        <v>650000</v>
      </c>
      <c r="S1220" s="521">
        <v>650000</v>
      </c>
      <c r="T1220" s="918"/>
      <c r="U1220" s="918"/>
      <c r="V1220" s="918"/>
      <c r="W1220" s="981"/>
      <c r="X1220" s="52"/>
      <c r="Y1220" s="52"/>
      <c r="Z1220" s="52"/>
      <c r="AA1220" s="52"/>
    </row>
    <row r="1221" spans="1:27" s="43" customFormat="1" ht="12.75" customHeight="1" x14ac:dyDescent="0.2">
      <c r="A1221" s="116">
        <v>0</v>
      </c>
      <c r="B1221" s="963">
        <v>1208</v>
      </c>
      <c r="C1221" s="882">
        <v>7</v>
      </c>
      <c r="D1221" s="1014" t="s">
        <v>25</v>
      </c>
      <c r="E1221" s="882">
        <v>3419</v>
      </c>
      <c r="F1221" s="882">
        <v>5222</v>
      </c>
      <c r="G1221" s="1014" t="s">
        <v>25</v>
      </c>
      <c r="H1221" s="882">
        <v>1641</v>
      </c>
      <c r="I1221" s="882" t="s">
        <v>717</v>
      </c>
      <c r="J1221" s="882">
        <v>999</v>
      </c>
      <c r="K1221" s="975" t="s">
        <v>2907</v>
      </c>
      <c r="L1221" s="922" t="s">
        <v>2908</v>
      </c>
      <c r="M1221" s="882" t="s">
        <v>32</v>
      </c>
      <c r="N1221" s="922" t="s">
        <v>2909</v>
      </c>
      <c r="O1221" s="895" t="s">
        <v>313</v>
      </c>
      <c r="P1221" s="893">
        <v>44926</v>
      </c>
      <c r="Q1221" s="893">
        <v>44957</v>
      </c>
      <c r="R1221" s="521">
        <v>200000</v>
      </c>
      <c r="S1221" s="521">
        <v>200000</v>
      </c>
      <c r="T1221" s="918"/>
      <c r="U1221" s="918"/>
      <c r="V1221" s="918"/>
      <c r="W1221" s="981"/>
      <c r="X1221" s="52"/>
      <c r="Y1221" s="52"/>
      <c r="Z1221" s="52"/>
      <c r="AA1221" s="52"/>
    </row>
    <row r="1222" spans="1:27" s="43" customFormat="1" ht="12.75" customHeight="1" x14ac:dyDescent="0.2">
      <c r="A1222" s="116">
        <v>0</v>
      </c>
      <c r="B1222" s="963">
        <v>1209</v>
      </c>
      <c r="C1222" s="882">
        <v>7</v>
      </c>
      <c r="D1222" s="1014" t="s">
        <v>25</v>
      </c>
      <c r="E1222" s="882">
        <v>3419</v>
      </c>
      <c r="F1222" s="882">
        <v>5222</v>
      </c>
      <c r="G1222" s="1014" t="s">
        <v>25</v>
      </c>
      <c r="H1222" s="882">
        <v>1641</v>
      </c>
      <c r="I1222" s="882" t="s">
        <v>717</v>
      </c>
      <c r="J1222" s="882">
        <v>203</v>
      </c>
      <c r="K1222" s="975" t="s">
        <v>2910</v>
      </c>
      <c r="L1222" s="922" t="s">
        <v>2911</v>
      </c>
      <c r="M1222" s="882" t="s">
        <v>28</v>
      </c>
      <c r="N1222" s="922" t="s">
        <v>2912</v>
      </c>
      <c r="O1222" s="895" t="s">
        <v>313</v>
      </c>
      <c r="P1222" s="893">
        <v>44926</v>
      </c>
      <c r="Q1222" s="893">
        <v>44957</v>
      </c>
      <c r="R1222" s="521">
        <v>200000</v>
      </c>
      <c r="S1222" s="521">
        <v>200000</v>
      </c>
      <c r="T1222" s="918"/>
      <c r="U1222" s="918"/>
      <c r="V1222" s="918"/>
      <c r="W1222" s="981"/>
      <c r="X1222" s="52"/>
      <c r="Y1222" s="52"/>
      <c r="Z1222" s="52"/>
      <c r="AA1222" s="52"/>
    </row>
    <row r="1223" spans="1:27" s="43" customFormat="1" ht="12.75" customHeight="1" x14ac:dyDescent="0.2">
      <c r="A1223" s="116">
        <v>0</v>
      </c>
      <c r="B1223" s="963">
        <v>1210</v>
      </c>
      <c r="C1223" s="882">
        <v>7</v>
      </c>
      <c r="D1223" s="1014" t="s">
        <v>25</v>
      </c>
      <c r="E1223" s="882">
        <v>3419</v>
      </c>
      <c r="F1223" s="882">
        <v>5222</v>
      </c>
      <c r="G1223" s="1014" t="s">
        <v>25</v>
      </c>
      <c r="H1223" s="882">
        <v>1641</v>
      </c>
      <c r="I1223" s="882" t="s">
        <v>717</v>
      </c>
      <c r="J1223" s="882">
        <v>506</v>
      </c>
      <c r="K1223" s="975" t="s">
        <v>2913</v>
      </c>
      <c r="L1223" s="922" t="s">
        <v>2205</v>
      </c>
      <c r="M1223" s="882" t="s">
        <v>163</v>
      </c>
      <c r="N1223" s="922" t="s">
        <v>2914</v>
      </c>
      <c r="O1223" s="895" t="s">
        <v>313</v>
      </c>
      <c r="P1223" s="893">
        <v>44926</v>
      </c>
      <c r="Q1223" s="893">
        <v>44957</v>
      </c>
      <c r="R1223" s="521">
        <v>25000</v>
      </c>
      <c r="S1223" s="521">
        <v>25000</v>
      </c>
      <c r="T1223" s="918"/>
      <c r="U1223" s="918"/>
      <c r="V1223" s="918"/>
      <c r="W1223" s="981"/>
      <c r="X1223" s="52"/>
      <c r="Y1223" s="52"/>
      <c r="Z1223" s="52"/>
      <c r="AA1223" s="52"/>
    </row>
    <row r="1224" spans="1:27" s="43" customFormat="1" ht="12.75" customHeight="1" x14ac:dyDescent="0.2">
      <c r="A1224" s="116">
        <v>0</v>
      </c>
      <c r="B1224" s="963">
        <v>1211</v>
      </c>
      <c r="C1224" s="882">
        <v>7</v>
      </c>
      <c r="D1224" s="1014" t="s">
        <v>25</v>
      </c>
      <c r="E1224" s="882">
        <v>3419</v>
      </c>
      <c r="F1224" s="882">
        <v>5222</v>
      </c>
      <c r="G1224" s="1014" t="s">
        <v>25</v>
      </c>
      <c r="H1224" s="882">
        <v>1641</v>
      </c>
      <c r="I1224" s="882" t="s">
        <v>717</v>
      </c>
      <c r="J1224" s="882">
        <v>316</v>
      </c>
      <c r="K1224" s="975" t="s">
        <v>2915</v>
      </c>
      <c r="L1224" s="922" t="s">
        <v>2916</v>
      </c>
      <c r="M1224" s="882" t="s">
        <v>1210</v>
      </c>
      <c r="N1224" s="922" t="s">
        <v>2917</v>
      </c>
      <c r="O1224" s="895" t="s">
        <v>313</v>
      </c>
      <c r="P1224" s="893">
        <v>44926</v>
      </c>
      <c r="Q1224" s="893">
        <v>44957</v>
      </c>
      <c r="R1224" s="521">
        <v>150000</v>
      </c>
      <c r="S1224" s="521">
        <v>150000</v>
      </c>
      <c r="T1224" s="918"/>
      <c r="U1224" s="918"/>
      <c r="V1224" s="918"/>
      <c r="W1224" s="981"/>
      <c r="X1224" s="52"/>
      <c r="Y1224" s="52"/>
      <c r="Z1224" s="52"/>
      <c r="AA1224" s="52"/>
    </row>
    <row r="1225" spans="1:27" s="43" customFormat="1" ht="12.75" customHeight="1" x14ac:dyDescent="0.2">
      <c r="A1225" s="116">
        <v>0</v>
      </c>
      <c r="B1225" s="963">
        <v>1212</v>
      </c>
      <c r="C1225" s="882">
        <v>7</v>
      </c>
      <c r="D1225" s="1014" t="s">
        <v>25</v>
      </c>
      <c r="E1225" s="882">
        <v>3419</v>
      </c>
      <c r="F1225" s="882">
        <v>5222</v>
      </c>
      <c r="G1225" s="1014" t="s">
        <v>25</v>
      </c>
      <c r="H1225" s="882">
        <v>1641</v>
      </c>
      <c r="I1225" s="882" t="s">
        <v>717</v>
      </c>
      <c r="J1225" s="882">
        <v>203</v>
      </c>
      <c r="K1225" s="975" t="s">
        <v>2918</v>
      </c>
      <c r="L1225" s="922" t="s">
        <v>2919</v>
      </c>
      <c r="M1225" s="882" t="s">
        <v>28</v>
      </c>
      <c r="N1225" s="922" t="s">
        <v>2920</v>
      </c>
      <c r="O1225" s="895" t="s">
        <v>313</v>
      </c>
      <c r="P1225" s="893">
        <v>44926</v>
      </c>
      <c r="Q1225" s="893">
        <v>44957</v>
      </c>
      <c r="R1225" s="521">
        <v>150000</v>
      </c>
      <c r="S1225" s="521">
        <v>150000</v>
      </c>
      <c r="T1225" s="918"/>
      <c r="U1225" s="918"/>
      <c r="V1225" s="918"/>
      <c r="W1225" s="981"/>
      <c r="X1225" s="52"/>
      <c r="Y1225" s="52"/>
      <c r="Z1225" s="52"/>
      <c r="AA1225" s="52"/>
    </row>
    <row r="1226" spans="1:27" s="43" customFormat="1" ht="12.75" customHeight="1" x14ac:dyDescent="0.2">
      <c r="A1226" s="116">
        <v>0</v>
      </c>
      <c r="B1226" s="963">
        <v>1213</v>
      </c>
      <c r="C1226" s="882">
        <v>7</v>
      </c>
      <c r="D1226" s="1014" t="s">
        <v>25</v>
      </c>
      <c r="E1226" s="882">
        <v>3419</v>
      </c>
      <c r="F1226" s="882">
        <v>5222</v>
      </c>
      <c r="G1226" s="1014" t="s">
        <v>25</v>
      </c>
      <c r="H1226" s="882">
        <v>1641</v>
      </c>
      <c r="I1226" s="882" t="s">
        <v>717</v>
      </c>
      <c r="J1226" s="882">
        <v>203</v>
      </c>
      <c r="K1226" s="975" t="s">
        <v>2681</v>
      </c>
      <c r="L1226" s="922" t="s">
        <v>2682</v>
      </c>
      <c r="M1226" s="882" t="s">
        <v>28</v>
      </c>
      <c r="N1226" s="922" t="s">
        <v>2921</v>
      </c>
      <c r="O1226" s="895" t="s">
        <v>313</v>
      </c>
      <c r="P1226" s="893">
        <v>45107</v>
      </c>
      <c r="Q1226" s="893">
        <v>45138</v>
      </c>
      <c r="R1226" s="521">
        <v>1000000</v>
      </c>
      <c r="S1226" s="918" t="s">
        <v>492</v>
      </c>
      <c r="T1226" s="659">
        <v>1000000</v>
      </c>
      <c r="U1226" s="918" t="s">
        <v>492</v>
      </c>
      <c r="V1226" s="918"/>
      <c r="W1226" s="587">
        <v>1000000</v>
      </c>
      <c r="X1226" s="52"/>
      <c r="Y1226" s="52"/>
      <c r="Z1226" s="52"/>
      <c r="AA1226" s="52"/>
    </row>
    <row r="1227" spans="1:27" s="43" customFormat="1" ht="12.75" customHeight="1" x14ac:dyDescent="0.2">
      <c r="A1227" s="116">
        <v>0</v>
      </c>
      <c r="B1227" s="963">
        <v>1214</v>
      </c>
      <c r="C1227" s="882">
        <v>7</v>
      </c>
      <c r="D1227" s="1014" t="s">
        <v>25</v>
      </c>
      <c r="E1227" s="882">
        <v>3419</v>
      </c>
      <c r="F1227" s="882">
        <v>5222</v>
      </c>
      <c r="G1227" s="1014" t="s">
        <v>25</v>
      </c>
      <c r="H1227" s="882">
        <v>1641</v>
      </c>
      <c r="I1227" s="882" t="s">
        <v>832</v>
      </c>
      <c r="J1227" s="882">
        <v>203</v>
      </c>
      <c r="K1227" s="975" t="s">
        <v>2922</v>
      </c>
      <c r="L1227" s="922" t="s">
        <v>2923</v>
      </c>
      <c r="M1227" s="882" t="s">
        <v>28</v>
      </c>
      <c r="N1227" s="922" t="s">
        <v>2924</v>
      </c>
      <c r="O1227" s="895" t="s">
        <v>313</v>
      </c>
      <c r="P1227" s="893">
        <v>44926</v>
      </c>
      <c r="Q1227" s="893">
        <v>44957</v>
      </c>
      <c r="R1227" s="521">
        <v>125000</v>
      </c>
      <c r="S1227" s="521">
        <v>125000</v>
      </c>
      <c r="T1227" s="918"/>
      <c r="U1227" s="918"/>
      <c r="V1227" s="918"/>
      <c r="W1227" s="981"/>
      <c r="X1227" s="52"/>
      <c r="Y1227" s="52"/>
      <c r="Z1227" s="52"/>
      <c r="AA1227" s="52"/>
    </row>
    <row r="1228" spans="1:27" s="43" customFormat="1" ht="12.75" customHeight="1" x14ac:dyDescent="0.2">
      <c r="A1228" s="116">
        <v>0</v>
      </c>
      <c r="B1228" s="963">
        <v>1215</v>
      </c>
      <c r="C1228" s="882">
        <v>7</v>
      </c>
      <c r="D1228" s="1014" t="s">
        <v>25</v>
      </c>
      <c r="E1228" s="882">
        <v>3419</v>
      </c>
      <c r="F1228" s="882">
        <v>5222</v>
      </c>
      <c r="G1228" s="1014" t="s">
        <v>25</v>
      </c>
      <c r="H1228" s="882">
        <v>1641</v>
      </c>
      <c r="I1228" s="882" t="s">
        <v>717</v>
      </c>
      <c r="J1228" s="882">
        <v>203</v>
      </c>
      <c r="K1228" s="975" t="s">
        <v>2925</v>
      </c>
      <c r="L1228" s="922" t="s">
        <v>2366</v>
      </c>
      <c r="M1228" s="882" t="s">
        <v>28</v>
      </c>
      <c r="N1228" s="922" t="s">
        <v>2926</v>
      </c>
      <c r="O1228" s="895" t="s">
        <v>313</v>
      </c>
      <c r="P1228" s="893">
        <v>44926</v>
      </c>
      <c r="Q1228" s="893">
        <v>44957</v>
      </c>
      <c r="R1228" s="521">
        <v>120000</v>
      </c>
      <c r="S1228" s="521">
        <v>120000</v>
      </c>
      <c r="T1228" s="918"/>
      <c r="U1228" s="918"/>
      <c r="V1228" s="918"/>
      <c r="W1228" s="981"/>
      <c r="X1228" s="52"/>
      <c r="Y1228" s="52"/>
      <c r="Z1228" s="52"/>
      <c r="AA1228" s="52"/>
    </row>
    <row r="1229" spans="1:27" s="43" customFormat="1" ht="12.75" customHeight="1" x14ac:dyDescent="0.2">
      <c r="A1229" s="83">
        <v>1822</v>
      </c>
      <c r="B1229" s="963">
        <v>1216</v>
      </c>
      <c r="C1229" s="882">
        <v>7</v>
      </c>
      <c r="D1229" s="1014" t="s">
        <v>25</v>
      </c>
      <c r="E1229" s="882">
        <v>3419</v>
      </c>
      <c r="F1229" s="882">
        <v>5222</v>
      </c>
      <c r="G1229" s="1014" t="s">
        <v>25</v>
      </c>
      <c r="H1229" s="882">
        <v>1822</v>
      </c>
      <c r="I1229" s="898" t="s">
        <v>717</v>
      </c>
      <c r="J1229" s="898">
        <v>404</v>
      </c>
      <c r="K1229" s="975" t="s">
        <v>2338</v>
      </c>
      <c r="L1229" s="930" t="s">
        <v>2339</v>
      </c>
      <c r="M1229" s="898" t="s">
        <v>74</v>
      </c>
      <c r="N1229" s="930" t="s">
        <v>2927</v>
      </c>
      <c r="O1229" s="500" t="s">
        <v>313</v>
      </c>
      <c r="P1229" s="917">
        <v>45138</v>
      </c>
      <c r="Q1229" s="917">
        <v>45169</v>
      </c>
      <c r="R1229" s="495">
        <v>200000</v>
      </c>
      <c r="S1229" s="918" t="s">
        <v>492</v>
      </c>
      <c r="T1229" s="953">
        <v>200000</v>
      </c>
      <c r="U1229" s="918"/>
      <c r="V1229" s="918" t="s">
        <v>492</v>
      </c>
      <c r="W1229" s="501">
        <v>200000</v>
      </c>
      <c r="X1229" s="52"/>
      <c r="Y1229" s="52"/>
      <c r="Z1229" s="52"/>
      <c r="AA1229" s="52"/>
    </row>
    <row r="1230" spans="1:27" s="43" customFormat="1" ht="12.75" customHeight="1" x14ac:dyDescent="0.2">
      <c r="A1230" s="83">
        <v>1822</v>
      </c>
      <c r="B1230" s="963">
        <v>1217</v>
      </c>
      <c r="C1230" s="882">
        <v>7</v>
      </c>
      <c r="D1230" s="1014" t="s">
        <v>25</v>
      </c>
      <c r="E1230" s="882">
        <v>3419</v>
      </c>
      <c r="F1230" s="882">
        <v>5222</v>
      </c>
      <c r="G1230" s="1014" t="s">
        <v>25</v>
      </c>
      <c r="H1230" s="882">
        <v>1822</v>
      </c>
      <c r="I1230" s="898" t="s">
        <v>832</v>
      </c>
      <c r="J1230" s="898">
        <v>203</v>
      </c>
      <c r="K1230" s="975" t="s">
        <v>2928</v>
      </c>
      <c r="L1230" s="930" t="s">
        <v>2929</v>
      </c>
      <c r="M1230" s="898" t="s">
        <v>28</v>
      </c>
      <c r="N1230" s="930" t="s">
        <v>2930</v>
      </c>
      <c r="O1230" s="500" t="s">
        <v>313</v>
      </c>
      <c r="P1230" s="917">
        <v>45138</v>
      </c>
      <c r="Q1230" s="917">
        <v>45169</v>
      </c>
      <c r="R1230" s="495">
        <v>421920</v>
      </c>
      <c r="S1230" s="918"/>
      <c r="T1230" s="953">
        <v>421920</v>
      </c>
      <c r="U1230" s="918"/>
      <c r="V1230" s="918"/>
      <c r="W1230" s="501">
        <v>421920</v>
      </c>
      <c r="X1230" s="52"/>
      <c r="Y1230" s="52"/>
      <c r="Z1230" s="52"/>
      <c r="AA1230" s="52"/>
    </row>
    <row r="1231" spans="1:27" s="43" customFormat="1" ht="12.75" customHeight="1" x14ac:dyDescent="0.2">
      <c r="A1231" s="83">
        <v>1822</v>
      </c>
      <c r="B1231" s="963">
        <v>1218</v>
      </c>
      <c r="C1231" s="882">
        <v>7</v>
      </c>
      <c r="D1231" s="1014" t="s">
        <v>25</v>
      </c>
      <c r="E1231" s="882">
        <v>3419</v>
      </c>
      <c r="F1231" s="882">
        <v>5222</v>
      </c>
      <c r="G1231" s="1014" t="s">
        <v>25</v>
      </c>
      <c r="H1231" s="882">
        <v>1822</v>
      </c>
      <c r="I1231" s="898" t="s">
        <v>717</v>
      </c>
      <c r="J1231" s="898">
        <v>203</v>
      </c>
      <c r="K1231" s="975" t="s">
        <v>2931</v>
      </c>
      <c r="L1231" s="930" t="s">
        <v>2233</v>
      </c>
      <c r="M1231" s="898" t="s">
        <v>28</v>
      </c>
      <c r="N1231" s="930" t="s">
        <v>2932</v>
      </c>
      <c r="O1231" s="500" t="s">
        <v>313</v>
      </c>
      <c r="P1231" s="917">
        <v>45138</v>
      </c>
      <c r="Q1231" s="917">
        <v>45169</v>
      </c>
      <c r="R1231" s="495">
        <v>632880</v>
      </c>
      <c r="S1231" s="918"/>
      <c r="T1231" s="953">
        <v>632880</v>
      </c>
      <c r="U1231" s="918"/>
      <c r="V1231" s="918"/>
      <c r="W1231" s="501">
        <v>632880</v>
      </c>
      <c r="X1231" s="52"/>
      <c r="Y1231" s="52"/>
      <c r="Z1231" s="52"/>
      <c r="AA1231" s="52"/>
    </row>
    <row r="1232" spans="1:27" s="43" customFormat="1" ht="12.75" customHeight="1" x14ac:dyDescent="0.2">
      <c r="A1232" s="83">
        <v>1822</v>
      </c>
      <c r="B1232" s="963">
        <v>1219</v>
      </c>
      <c r="C1232" s="882">
        <v>7</v>
      </c>
      <c r="D1232" s="1014" t="s">
        <v>25</v>
      </c>
      <c r="E1232" s="882">
        <v>3419</v>
      </c>
      <c r="F1232" s="882">
        <v>5222</v>
      </c>
      <c r="G1232" s="1014" t="s">
        <v>25</v>
      </c>
      <c r="H1232" s="882">
        <v>1822</v>
      </c>
      <c r="I1232" s="898" t="s">
        <v>717</v>
      </c>
      <c r="J1232" s="898">
        <v>203</v>
      </c>
      <c r="K1232" s="975" t="s">
        <v>2304</v>
      </c>
      <c r="L1232" s="930" t="s">
        <v>2305</v>
      </c>
      <c r="M1232" s="898" t="s">
        <v>28</v>
      </c>
      <c r="N1232" s="930" t="s">
        <v>2933</v>
      </c>
      <c r="O1232" s="500" t="s">
        <v>313</v>
      </c>
      <c r="P1232" s="917">
        <v>45138</v>
      </c>
      <c r="Q1232" s="917">
        <v>45169</v>
      </c>
      <c r="R1232" s="495">
        <v>105480</v>
      </c>
      <c r="S1232" s="918"/>
      <c r="T1232" s="953">
        <v>105480</v>
      </c>
      <c r="U1232" s="918"/>
      <c r="V1232" s="918"/>
      <c r="W1232" s="501">
        <v>105480</v>
      </c>
      <c r="X1232" s="52"/>
      <c r="Y1232" s="52"/>
      <c r="Z1232" s="52"/>
      <c r="AA1232" s="52"/>
    </row>
    <row r="1233" spans="1:27" s="43" customFormat="1" ht="12.75" customHeight="1" x14ac:dyDescent="0.2">
      <c r="A1233" s="83">
        <v>1822</v>
      </c>
      <c r="B1233" s="963">
        <v>1220</v>
      </c>
      <c r="C1233" s="882">
        <v>7</v>
      </c>
      <c r="D1233" s="1014" t="s">
        <v>25</v>
      </c>
      <c r="E1233" s="882">
        <v>3419</v>
      </c>
      <c r="F1233" s="882">
        <v>5222</v>
      </c>
      <c r="G1233" s="1014" t="s">
        <v>25</v>
      </c>
      <c r="H1233" s="882">
        <v>1822</v>
      </c>
      <c r="I1233" s="497" t="s">
        <v>717</v>
      </c>
      <c r="J1233" s="497">
        <v>203</v>
      </c>
      <c r="K1233" s="975" t="s">
        <v>2934</v>
      </c>
      <c r="L1233" s="499" t="s">
        <v>2935</v>
      </c>
      <c r="M1233" s="898" t="s">
        <v>28</v>
      </c>
      <c r="N1233" s="499" t="s">
        <v>2936</v>
      </c>
      <c r="O1233" s="500" t="s">
        <v>313</v>
      </c>
      <c r="P1233" s="917">
        <v>45138</v>
      </c>
      <c r="Q1233" s="917">
        <v>45169</v>
      </c>
      <c r="R1233" s="495">
        <v>580140</v>
      </c>
      <c r="S1233" s="918"/>
      <c r="T1233" s="953">
        <v>580140</v>
      </c>
      <c r="U1233" s="918"/>
      <c r="V1233" s="918"/>
      <c r="W1233" s="501">
        <v>580140</v>
      </c>
      <c r="X1233" s="52"/>
      <c r="Y1233" s="52"/>
      <c r="Z1233" s="52"/>
      <c r="AA1233" s="52"/>
    </row>
    <row r="1234" spans="1:27" s="43" customFormat="1" ht="25.5" x14ac:dyDescent="0.2">
      <c r="A1234" s="83">
        <v>1822</v>
      </c>
      <c r="B1234" s="963">
        <v>1221</v>
      </c>
      <c r="C1234" s="882">
        <v>7</v>
      </c>
      <c r="D1234" s="1014" t="s">
        <v>25</v>
      </c>
      <c r="E1234" s="882">
        <v>3419</v>
      </c>
      <c r="F1234" s="882">
        <v>5222</v>
      </c>
      <c r="G1234" s="1014" t="s">
        <v>25</v>
      </c>
      <c r="H1234" s="882">
        <v>1822</v>
      </c>
      <c r="I1234" s="898" t="s">
        <v>832</v>
      </c>
      <c r="J1234" s="497">
        <v>605</v>
      </c>
      <c r="K1234" s="975" t="s">
        <v>2472</v>
      </c>
      <c r="L1234" s="499" t="s">
        <v>2473</v>
      </c>
      <c r="M1234" s="898" t="s">
        <v>2269</v>
      </c>
      <c r="N1234" s="499" t="s">
        <v>2937</v>
      </c>
      <c r="O1234" s="500" t="s">
        <v>313</v>
      </c>
      <c r="P1234" s="917">
        <v>45138</v>
      </c>
      <c r="Q1234" s="917">
        <v>45169</v>
      </c>
      <c r="R1234" s="495">
        <v>210960</v>
      </c>
      <c r="S1234" s="918"/>
      <c r="T1234" s="953">
        <v>210960</v>
      </c>
      <c r="U1234" s="918"/>
      <c r="V1234" s="918"/>
      <c r="W1234" s="501">
        <v>210960</v>
      </c>
      <c r="X1234" s="52"/>
      <c r="Y1234" s="52"/>
      <c r="Z1234" s="52"/>
      <c r="AA1234" s="52"/>
    </row>
    <row r="1235" spans="1:27" s="43" customFormat="1" ht="12.75" customHeight="1" x14ac:dyDescent="0.2">
      <c r="A1235" s="83">
        <v>1822</v>
      </c>
      <c r="B1235" s="963">
        <v>1222</v>
      </c>
      <c r="C1235" s="882">
        <v>7</v>
      </c>
      <c r="D1235" s="1014" t="s">
        <v>25</v>
      </c>
      <c r="E1235" s="882">
        <v>3419</v>
      </c>
      <c r="F1235" s="882">
        <v>5222</v>
      </c>
      <c r="G1235" s="1014" t="s">
        <v>25</v>
      </c>
      <c r="H1235" s="882">
        <v>1822</v>
      </c>
      <c r="I1235" s="497" t="s">
        <v>717</v>
      </c>
      <c r="J1235" s="497">
        <v>203</v>
      </c>
      <c r="K1235" s="975" t="s">
        <v>2938</v>
      </c>
      <c r="L1235" s="499" t="s">
        <v>2939</v>
      </c>
      <c r="M1235" s="898" t="s">
        <v>28</v>
      </c>
      <c r="N1235" s="499" t="s">
        <v>2940</v>
      </c>
      <c r="O1235" s="500" t="s">
        <v>313</v>
      </c>
      <c r="P1235" s="917">
        <v>45138</v>
      </c>
      <c r="Q1235" s="917">
        <v>45169</v>
      </c>
      <c r="R1235" s="495">
        <v>100000</v>
      </c>
      <c r="S1235" s="918"/>
      <c r="T1235" s="953">
        <v>100000</v>
      </c>
      <c r="U1235" s="918"/>
      <c r="V1235" s="918"/>
      <c r="W1235" s="501">
        <v>100000</v>
      </c>
      <c r="X1235" s="52"/>
      <c r="Y1235" s="52"/>
      <c r="Z1235" s="52"/>
      <c r="AA1235" s="52"/>
    </row>
    <row r="1236" spans="1:27" s="43" customFormat="1" ht="25.5" x14ac:dyDescent="0.2">
      <c r="A1236" s="83">
        <v>1822</v>
      </c>
      <c r="B1236" s="963">
        <v>1223</v>
      </c>
      <c r="C1236" s="882">
        <v>7</v>
      </c>
      <c r="D1236" s="1014" t="s">
        <v>25</v>
      </c>
      <c r="E1236" s="882">
        <v>3419</v>
      </c>
      <c r="F1236" s="882">
        <v>5222</v>
      </c>
      <c r="G1236" s="1014" t="s">
        <v>25</v>
      </c>
      <c r="H1236" s="882">
        <v>1822</v>
      </c>
      <c r="I1236" s="898" t="s">
        <v>717</v>
      </c>
      <c r="J1236" s="898">
        <v>203</v>
      </c>
      <c r="K1236" s="975">
        <v>44990537</v>
      </c>
      <c r="L1236" s="930" t="s">
        <v>2160</v>
      </c>
      <c r="M1236" s="898" t="s">
        <v>28</v>
      </c>
      <c r="N1236" s="930" t="s">
        <v>2941</v>
      </c>
      <c r="O1236" s="500" t="s">
        <v>313</v>
      </c>
      <c r="P1236" s="917">
        <v>45138</v>
      </c>
      <c r="Q1236" s="917">
        <v>45169</v>
      </c>
      <c r="R1236" s="495">
        <v>316440</v>
      </c>
      <c r="S1236" s="918"/>
      <c r="T1236" s="953">
        <v>316440</v>
      </c>
      <c r="U1236" s="918"/>
      <c r="V1236" s="918"/>
      <c r="W1236" s="501">
        <v>316440</v>
      </c>
      <c r="X1236" s="52"/>
      <c r="Y1236" s="52"/>
      <c r="Z1236" s="52"/>
      <c r="AA1236" s="52"/>
    </row>
    <row r="1237" spans="1:27" s="43" customFormat="1" ht="12.75" customHeight="1" x14ac:dyDescent="0.2">
      <c r="A1237" s="83">
        <v>1822</v>
      </c>
      <c r="B1237" s="963">
        <v>1224</v>
      </c>
      <c r="C1237" s="882">
        <v>7</v>
      </c>
      <c r="D1237" s="1014" t="s">
        <v>25</v>
      </c>
      <c r="E1237" s="882">
        <v>3419</v>
      </c>
      <c r="F1237" s="882">
        <v>5222</v>
      </c>
      <c r="G1237" s="1014" t="s">
        <v>25</v>
      </c>
      <c r="H1237" s="882">
        <v>1822</v>
      </c>
      <c r="I1237" s="898" t="s">
        <v>717</v>
      </c>
      <c r="J1237" s="898">
        <v>203</v>
      </c>
      <c r="K1237" s="975" t="s">
        <v>2942</v>
      </c>
      <c r="L1237" s="930" t="s">
        <v>2943</v>
      </c>
      <c r="M1237" s="898" t="s">
        <v>28</v>
      </c>
      <c r="N1237" s="930" t="s">
        <v>2944</v>
      </c>
      <c r="O1237" s="500" t="s">
        <v>313</v>
      </c>
      <c r="P1237" s="917">
        <v>45138</v>
      </c>
      <c r="Q1237" s="917">
        <v>45169</v>
      </c>
      <c r="R1237" s="495">
        <v>527400</v>
      </c>
      <c r="S1237" s="918"/>
      <c r="T1237" s="953">
        <v>527400</v>
      </c>
      <c r="U1237" s="918"/>
      <c r="V1237" s="918"/>
      <c r="W1237" s="501">
        <v>527400</v>
      </c>
      <c r="X1237" s="52"/>
      <c r="Y1237" s="52"/>
      <c r="Z1237" s="52"/>
      <c r="AA1237" s="52"/>
    </row>
    <row r="1238" spans="1:27" s="43" customFormat="1" ht="12.75" customHeight="1" x14ac:dyDescent="0.2">
      <c r="A1238" s="83">
        <v>1822</v>
      </c>
      <c r="B1238" s="963">
        <v>1225</v>
      </c>
      <c r="C1238" s="882">
        <v>7</v>
      </c>
      <c r="D1238" s="1014" t="s">
        <v>25</v>
      </c>
      <c r="E1238" s="882">
        <v>3419</v>
      </c>
      <c r="F1238" s="882">
        <v>5222</v>
      </c>
      <c r="G1238" s="1014" t="s">
        <v>25</v>
      </c>
      <c r="H1238" s="882">
        <v>1822</v>
      </c>
      <c r="I1238" s="497" t="s">
        <v>717</v>
      </c>
      <c r="J1238" s="497">
        <v>203</v>
      </c>
      <c r="K1238" s="975" t="s">
        <v>2945</v>
      </c>
      <c r="L1238" s="499" t="s">
        <v>2246</v>
      </c>
      <c r="M1238" s="497" t="s">
        <v>28</v>
      </c>
      <c r="N1238" s="499" t="s">
        <v>2946</v>
      </c>
      <c r="O1238" s="500" t="s">
        <v>313</v>
      </c>
      <c r="P1238" s="917">
        <v>45138</v>
      </c>
      <c r="Q1238" s="917">
        <v>45169</v>
      </c>
      <c r="R1238" s="495">
        <v>290070</v>
      </c>
      <c r="S1238" s="918"/>
      <c r="T1238" s="953">
        <v>290070</v>
      </c>
      <c r="U1238" s="918"/>
      <c r="V1238" s="918"/>
      <c r="W1238" s="501">
        <v>290070</v>
      </c>
      <c r="X1238" s="52"/>
      <c r="Y1238" s="52"/>
      <c r="Z1238" s="52"/>
      <c r="AA1238" s="52"/>
    </row>
    <row r="1239" spans="1:27" s="43" customFormat="1" ht="25.5" x14ac:dyDescent="0.2">
      <c r="A1239" s="83">
        <v>1822</v>
      </c>
      <c r="B1239" s="963">
        <v>1226</v>
      </c>
      <c r="C1239" s="882">
        <v>7</v>
      </c>
      <c r="D1239" s="1014" t="s">
        <v>25</v>
      </c>
      <c r="E1239" s="882">
        <v>3419</v>
      </c>
      <c r="F1239" s="882">
        <v>5222</v>
      </c>
      <c r="G1239" s="1014" t="s">
        <v>25</v>
      </c>
      <c r="H1239" s="882">
        <v>1822</v>
      </c>
      <c r="I1239" s="898" t="s">
        <v>832</v>
      </c>
      <c r="J1239" s="898">
        <v>203</v>
      </c>
      <c r="K1239" s="975" t="s">
        <v>2947</v>
      </c>
      <c r="L1239" s="930" t="s">
        <v>2948</v>
      </c>
      <c r="M1239" s="898" t="s">
        <v>28</v>
      </c>
      <c r="N1239" s="930" t="s">
        <v>2949</v>
      </c>
      <c r="O1239" s="500" t="s">
        <v>313</v>
      </c>
      <c r="P1239" s="917">
        <v>45138</v>
      </c>
      <c r="Q1239" s="917">
        <v>45169</v>
      </c>
      <c r="R1239" s="495">
        <v>474660</v>
      </c>
      <c r="S1239" s="918"/>
      <c r="T1239" s="953">
        <v>474660</v>
      </c>
      <c r="U1239" s="918"/>
      <c r="V1239" s="918"/>
      <c r="W1239" s="501">
        <v>474660</v>
      </c>
      <c r="X1239" s="52"/>
      <c r="Y1239" s="52"/>
      <c r="Z1239" s="52"/>
      <c r="AA1239" s="52"/>
    </row>
    <row r="1240" spans="1:27" s="43" customFormat="1" ht="12.75" x14ac:dyDescent="0.2">
      <c r="A1240" s="83">
        <v>1822</v>
      </c>
      <c r="B1240" s="963">
        <v>1227</v>
      </c>
      <c r="C1240" s="882">
        <v>7</v>
      </c>
      <c r="D1240" s="1014" t="s">
        <v>25</v>
      </c>
      <c r="E1240" s="882">
        <v>3419</v>
      </c>
      <c r="F1240" s="882">
        <v>5222</v>
      </c>
      <c r="G1240" s="1014" t="s">
        <v>25</v>
      </c>
      <c r="H1240" s="882">
        <v>1822</v>
      </c>
      <c r="I1240" s="497" t="s">
        <v>717</v>
      </c>
      <c r="J1240" s="497">
        <v>605</v>
      </c>
      <c r="K1240" s="975" t="s">
        <v>2267</v>
      </c>
      <c r="L1240" s="499" t="s">
        <v>2268</v>
      </c>
      <c r="M1240" s="898" t="s">
        <v>2269</v>
      </c>
      <c r="N1240" s="499" t="s">
        <v>2950</v>
      </c>
      <c r="O1240" s="500" t="s">
        <v>313</v>
      </c>
      <c r="P1240" s="917">
        <v>45138</v>
      </c>
      <c r="Q1240" s="917">
        <v>45169</v>
      </c>
      <c r="R1240" s="495">
        <v>184590</v>
      </c>
      <c r="S1240" s="918"/>
      <c r="T1240" s="953">
        <v>184590</v>
      </c>
      <c r="U1240" s="918"/>
      <c r="V1240" s="918"/>
      <c r="W1240" s="501">
        <v>184590</v>
      </c>
      <c r="X1240" s="52"/>
      <c r="Y1240" s="52"/>
      <c r="Z1240" s="52"/>
      <c r="AA1240" s="52"/>
    </row>
    <row r="1241" spans="1:27" s="43" customFormat="1" ht="12.75" customHeight="1" x14ac:dyDescent="0.2">
      <c r="A1241" s="83">
        <v>1822</v>
      </c>
      <c r="B1241" s="963">
        <v>1228</v>
      </c>
      <c r="C1241" s="882">
        <v>7</v>
      </c>
      <c r="D1241" s="1014" t="s">
        <v>25</v>
      </c>
      <c r="E1241" s="882">
        <v>3419</v>
      </c>
      <c r="F1241" s="882">
        <v>5222</v>
      </c>
      <c r="G1241" s="1014" t="s">
        <v>25</v>
      </c>
      <c r="H1241" s="882">
        <v>1822</v>
      </c>
      <c r="I1241" s="898" t="s">
        <v>717</v>
      </c>
      <c r="J1241" s="898">
        <v>506</v>
      </c>
      <c r="K1241" s="975" t="s">
        <v>2753</v>
      </c>
      <c r="L1241" s="930" t="s">
        <v>2203</v>
      </c>
      <c r="M1241" s="497" t="s">
        <v>163</v>
      </c>
      <c r="N1241" s="930" t="s">
        <v>2951</v>
      </c>
      <c r="O1241" s="500" t="s">
        <v>313</v>
      </c>
      <c r="P1241" s="917">
        <v>45138</v>
      </c>
      <c r="Q1241" s="917">
        <v>45169</v>
      </c>
      <c r="R1241" s="495">
        <v>210960</v>
      </c>
      <c r="S1241" s="918"/>
      <c r="T1241" s="953">
        <v>210960</v>
      </c>
      <c r="U1241" s="918"/>
      <c r="V1241" s="918"/>
      <c r="W1241" s="501">
        <v>210960</v>
      </c>
      <c r="X1241" s="52"/>
      <c r="Y1241" s="52"/>
      <c r="Z1241" s="52"/>
      <c r="AA1241" s="52"/>
    </row>
    <row r="1242" spans="1:27" s="43" customFormat="1" ht="12.75" customHeight="1" x14ac:dyDescent="0.2">
      <c r="A1242" s="83">
        <v>1822</v>
      </c>
      <c r="B1242" s="963">
        <v>1229</v>
      </c>
      <c r="C1242" s="882">
        <v>7</v>
      </c>
      <c r="D1242" s="1014" t="s">
        <v>25</v>
      </c>
      <c r="E1242" s="882">
        <v>3419</v>
      </c>
      <c r="F1242" s="882">
        <v>5222</v>
      </c>
      <c r="G1242" s="1014" t="s">
        <v>25</v>
      </c>
      <c r="H1242" s="882">
        <v>1822</v>
      </c>
      <c r="I1242" s="497" t="s">
        <v>717</v>
      </c>
      <c r="J1242" s="497">
        <v>203</v>
      </c>
      <c r="K1242" s="975" t="s">
        <v>2952</v>
      </c>
      <c r="L1242" s="499" t="s">
        <v>2953</v>
      </c>
      <c r="M1242" s="497" t="s">
        <v>28</v>
      </c>
      <c r="N1242" s="499" t="s">
        <v>2954</v>
      </c>
      <c r="O1242" s="500" t="s">
        <v>313</v>
      </c>
      <c r="P1242" s="917">
        <v>45138</v>
      </c>
      <c r="Q1242" s="917">
        <v>45169</v>
      </c>
      <c r="R1242" s="495">
        <v>210960</v>
      </c>
      <c r="S1242" s="918"/>
      <c r="T1242" s="953">
        <v>210960</v>
      </c>
      <c r="U1242" s="918"/>
      <c r="V1242" s="918"/>
      <c r="W1242" s="501">
        <v>210960</v>
      </c>
      <c r="X1242" s="52"/>
      <c r="Y1242" s="52"/>
      <c r="Z1242" s="52"/>
      <c r="AA1242" s="52"/>
    </row>
    <row r="1243" spans="1:27" s="43" customFormat="1" ht="12.75" customHeight="1" x14ac:dyDescent="0.2">
      <c r="A1243" s="83">
        <v>1822</v>
      </c>
      <c r="B1243" s="963">
        <v>1230</v>
      </c>
      <c r="C1243" s="882">
        <v>7</v>
      </c>
      <c r="D1243" s="1014" t="s">
        <v>25</v>
      </c>
      <c r="E1243" s="882">
        <v>3419</v>
      </c>
      <c r="F1243" s="882">
        <v>5222</v>
      </c>
      <c r="G1243" s="1014" t="s">
        <v>25</v>
      </c>
      <c r="H1243" s="882">
        <v>1822</v>
      </c>
      <c r="I1243" s="497" t="s">
        <v>717</v>
      </c>
      <c r="J1243" s="497">
        <v>203</v>
      </c>
      <c r="K1243" s="975" t="s">
        <v>2332</v>
      </c>
      <c r="L1243" s="499" t="s">
        <v>2333</v>
      </c>
      <c r="M1243" s="497" t="s">
        <v>28</v>
      </c>
      <c r="N1243" s="499" t="s">
        <v>2955</v>
      </c>
      <c r="O1243" s="500" t="s">
        <v>313</v>
      </c>
      <c r="P1243" s="917">
        <v>45138</v>
      </c>
      <c r="Q1243" s="917">
        <v>45169</v>
      </c>
      <c r="R1243" s="495">
        <v>580140</v>
      </c>
      <c r="S1243" s="918"/>
      <c r="T1243" s="953">
        <v>580140</v>
      </c>
      <c r="U1243" s="918"/>
      <c r="V1243" s="918"/>
      <c r="W1243" s="501">
        <v>580140</v>
      </c>
      <c r="X1243" s="52"/>
      <c r="Y1243" s="52"/>
      <c r="Z1243" s="52"/>
      <c r="AA1243" s="52"/>
    </row>
    <row r="1244" spans="1:27" s="43" customFormat="1" ht="25.5" x14ac:dyDescent="0.2">
      <c r="A1244" s="83">
        <v>1822</v>
      </c>
      <c r="B1244" s="963">
        <v>1231</v>
      </c>
      <c r="C1244" s="882">
        <v>7</v>
      </c>
      <c r="D1244" s="1014" t="s">
        <v>25</v>
      </c>
      <c r="E1244" s="882">
        <v>3419</v>
      </c>
      <c r="F1244" s="882">
        <v>5222</v>
      </c>
      <c r="G1244" s="1014" t="s">
        <v>25</v>
      </c>
      <c r="H1244" s="882">
        <v>1822</v>
      </c>
      <c r="I1244" s="497" t="s">
        <v>717</v>
      </c>
      <c r="J1244" s="497">
        <v>203</v>
      </c>
      <c r="K1244" s="975">
        <v>44992432</v>
      </c>
      <c r="L1244" s="499" t="s">
        <v>2336</v>
      </c>
      <c r="M1244" s="497" t="s">
        <v>28</v>
      </c>
      <c r="N1244" s="499" t="s">
        <v>2956</v>
      </c>
      <c r="O1244" s="500" t="s">
        <v>313</v>
      </c>
      <c r="P1244" s="917">
        <v>45138</v>
      </c>
      <c r="Q1244" s="917">
        <v>45169</v>
      </c>
      <c r="R1244" s="495">
        <v>580140</v>
      </c>
      <c r="S1244" s="918"/>
      <c r="T1244" s="953">
        <v>580140</v>
      </c>
      <c r="U1244" s="918"/>
      <c r="V1244" s="918"/>
      <c r="W1244" s="501">
        <v>580140</v>
      </c>
      <c r="X1244" s="52"/>
      <c r="Y1244" s="52"/>
      <c r="Z1244" s="52"/>
      <c r="AA1244" s="52"/>
    </row>
    <row r="1245" spans="1:27" s="43" customFormat="1" ht="12.75" customHeight="1" x14ac:dyDescent="0.2">
      <c r="A1245" s="83">
        <v>1822</v>
      </c>
      <c r="B1245" s="963">
        <v>1232</v>
      </c>
      <c r="C1245" s="882">
        <v>7</v>
      </c>
      <c r="D1245" s="1014" t="s">
        <v>25</v>
      </c>
      <c r="E1245" s="882">
        <v>3419</v>
      </c>
      <c r="F1245" s="882">
        <v>5222</v>
      </c>
      <c r="G1245" s="1014" t="s">
        <v>25</v>
      </c>
      <c r="H1245" s="882">
        <v>1822</v>
      </c>
      <c r="I1245" s="497" t="s">
        <v>717</v>
      </c>
      <c r="J1245" s="497">
        <v>203</v>
      </c>
      <c r="K1245" s="975">
        <v>44992432</v>
      </c>
      <c r="L1245" s="499" t="s">
        <v>2336</v>
      </c>
      <c r="M1245" s="497" t="s">
        <v>28</v>
      </c>
      <c r="N1245" s="499" t="s">
        <v>2957</v>
      </c>
      <c r="O1245" s="500" t="s">
        <v>313</v>
      </c>
      <c r="P1245" s="917">
        <v>45138</v>
      </c>
      <c r="Q1245" s="917">
        <v>45169</v>
      </c>
      <c r="R1245" s="495">
        <v>527400</v>
      </c>
      <c r="S1245" s="918"/>
      <c r="T1245" s="953">
        <v>527400</v>
      </c>
      <c r="U1245" s="918"/>
      <c r="V1245" s="918"/>
      <c r="W1245" s="501">
        <v>527400</v>
      </c>
      <c r="X1245" s="52"/>
      <c r="Y1245" s="52"/>
      <c r="Z1245" s="52"/>
      <c r="AA1245" s="52"/>
    </row>
    <row r="1246" spans="1:27" s="43" customFormat="1" ht="12.75" customHeight="1" x14ac:dyDescent="0.2">
      <c r="A1246" s="83">
        <v>1822</v>
      </c>
      <c r="B1246" s="963">
        <v>1233</v>
      </c>
      <c r="C1246" s="882">
        <v>7</v>
      </c>
      <c r="D1246" s="1014" t="s">
        <v>25</v>
      </c>
      <c r="E1246" s="882">
        <v>3419</v>
      </c>
      <c r="F1246" s="882">
        <v>5222</v>
      </c>
      <c r="G1246" s="1014" t="s">
        <v>25</v>
      </c>
      <c r="H1246" s="882">
        <v>1822</v>
      </c>
      <c r="I1246" s="898" t="s">
        <v>717</v>
      </c>
      <c r="J1246" s="898">
        <v>619</v>
      </c>
      <c r="K1246" s="975">
        <v>47411953</v>
      </c>
      <c r="L1246" s="930" t="s">
        <v>2958</v>
      </c>
      <c r="M1246" s="497" t="s">
        <v>384</v>
      </c>
      <c r="N1246" s="930" t="s">
        <v>2959</v>
      </c>
      <c r="O1246" s="500" t="s">
        <v>313</v>
      </c>
      <c r="P1246" s="917">
        <v>45138</v>
      </c>
      <c r="Q1246" s="917">
        <v>45169</v>
      </c>
      <c r="R1246" s="495">
        <v>474660</v>
      </c>
      <c r="S1246" s="918"/>
      <c r="T1246" s="953">
        <v>474660</v>
      </c>
      <c r="U1246" s="918"/>
      <c r="V1246" s="918"/>
      <c r="W1246" s="501">
        <v>474660</v>
      </c>
      <c r="X1246" s="52"/>
      <c r="Y1246" s="52"/>
      <c r="Z1246" s="52"/>
      <c r="AA1246" s="52"/>
    </row>
    <row r="1247" spans="1:27" s="43" customFormat="1" ht="12.75" customHeight="1" x14ac:dyDescent="0.2">
      <c r="A1247" s="83">
        <v>1822</v>
      </c>
      <c r="B1247" s="963">
        <v>1234</v>
      </c>
      <c r="C1247" s="882">
        <v>7</v>
      </c>
      <c r="D1247" s="1014" t="s">
        <v>25</v>
      </c>
      <c r="E1247" s="882">
        <v>3419</v>
      </c>
      <c r="F1247" s="882">
        <v>5222</v>
      </c>
      <c r="G1247" s="1014" t="s">
        <v>25</v>
      </c>
      <c r="H1247" s="882">
        <v>1822</v>
      </c>
      <c r="I1247" s="898" t="s">
        <v>717</v>
      </c>
      <c r="J1247" s="898">
        <v>407</v>
      </c>
      <c r="K1247" s="975" t="s">
        <v>2307</v>
      </c>
      <c r="L1247" s="930" t="s">
        <v>2308</v>
      </c>
      <c r="M1247" s="898" t="s">
        <v>737</v>
      </c>
      <c r="N1247" s="930" t="s">
        <v>2960</v>
      </c>
      <c r="O1247" s="500" t="s">
        <v>313</v>
      </c>
      <c r="P1247" s="917">
        <v>45138</v>
      </c>
      <c r="Q1247" s="917">
        <v>45169</v>
      </c>
      <c r="R1247" s="495">
        <v>184590</v>
      </c>
      <c r="S1247" s="918"/>
      <c r="T1247" s="953">
        <v>184590</v>
      </c>
      <c r="U1247" s="918"/>
      <c r="V1247" s="918"/>
      <c r="W1247" s="501">
        <v>184590</v>
      </c>
      <c r="X1247" s="52"/>
      <c r="Y1247" s="52"/>
      <c r="Z1247" s="52"/>
      <c r="AA1247" s="52"/>
    </row>
    <row r="1248" spans="1:27" s="43" customFormat="1" ht="12.75" customHeight="1" x14ac:dyDescent="0.2">
      <c r="A1248" s="83">
        <v>1822</v>
      </c>
      <c r="B1248" s="963">
        <v>1235</v>
      </c>
      <c r="C1248" s="882">
        <v>7</v>
      </c>
      <c r="D1248" s="1014" t="s">
        <v>25</v>
      </c>
      <c r="E1248" s="882">
        <v>3419</v>
      </c>
      <c r="F1248" s="882">
        <v>5222</v>
      </c>
      <c r="G1248" s="1014" t="s">
        <v>25</v>
      </c>
      <c r="H1248" s="882">
        <v>1822</v>
      </c>
      <c r="I1248" s="898" t="s">
        <v>717</v>
      </c>
      <c r="J1248" s="898">
        <v>720</v>
      </c>
      <c r="K1248" s="975">
        <v>45669236</v>
      </c>
      <c r="L1248" s="930" t="s">
        <v>2353</v>
      </c>
      <c r="M1248" s="898" t="s">
        <v>157</v>
      </c>
      <c r="N1248" s="930" t="s">
        <v>2961</v>
      </c>
      <c r="O1248" s="500" t="s">
        <v>313</v>
      </c>
      <c r="P1248" s="917">
        <v>45138</v>
      </c>
      <c r="Q1248" s="917">
        <v>45169</v>
      </c>
      <c r="R1248" s="495">
        <v>50000</v>
      </c>
      <c r="S1248" s="918"/>
      <c r="T1248" s="953">
        <v>50000</v>
      </c>
      <c r="U1248" s="918"/>
      <c r="V1248" s="918"/>
      <c r="W1248" s="501">
        <v>50000</v>
      </c>
      <c r="X1248" s="52"/>
      <c r="Y1248" s="52"/>
      <c r="Z1248" s="52"/>
      <c r="AA1248" s="52"/>
    </row>
    <row r="1249" spans="1:27" s="43" customFormat="1" ht="25.5" x14ac:dyDescent="0.2">
      <c r="A1249" s="83">
        <v>1822</v>
      </c>
      <c r="B1249" s="963">
        <v>1236</v>
      </c>
      <c r="C1249" s="882">
        <v>7</v>
      </c>
      <c r="D1249" s="1014" t="s">
        <v>25</v>
      </c>
      <c r="E1249" s="882">
        <v>3419</v>
      </c>
      <c r="F1249" s="882">
        <v>5222</v>
      </c>
      <c r="G1249" s="1014" t="s">
        <v>25</v>
      </c>
      <c r="H1249" s="882">
        <v>1822</v>
      </c>
      <c r="I1249" s="898" t="s">
        <v>832</v>
      </c>
      <c r="J1249" s="898">
        <v>404</v>
      </c>
      <c r="K1249" s="975" t="s">
        <v>2962</v>
      </c>
      <c r="L1249" s="930" t="s">
        <v>2963</v>
      </c>
      <c r="M1249" s="898" t="s">
        <v>74</v>
      </c>
      <c r="N1249" s="930" t="s">
        <v>2964</v>
      </c>
      <c r="O1249" s="500" t="s">
        <v>313</v>
      </c>
      <c r="P1249" s="917">
        <v>45138</v>
      </c>
      <c r="Q1249" s="917">
        <v>45169</v>
      </c>
      <c r="R1249" s="495">
        <v>421920</v>
      </c>
      <c r="S1249" s="918"/>
      <c r="T1249" s="953">
        <v>421920</v>
      </c>
      <c r="U1249" s="918"/>
      <c r="V1249" s="918"/>
      <c r="W1249" s="501">
        <v>421920</v>
      </c>
      <c r="X1249" s="52"/>
      <c r="Y1249" s="52"/>
      <c r="Z1249" s="52"/>
      <c r="AA1249" s="52"/>
    </row>
    <row r="1250" spans="1:27" s="43" customFormat="1" ht="25.5" x14ac:dyDescent="0.2">
      <c r="A1250" s="83">
        <v>1822</v>
      </c>
      <c r="B1250" s="963">
        <v>1237</v>
      </c>
      <c r="C1250" s="882">
        <v>7</v>
      </c>
      <c r="D1250" s="1014" t="s">
        <v>25</v>
      </c>
      <c r="E1250" s="882">
        <v>3419</v>
      </c>
      <c r="F1250" s="882">
        <v>5222</v>
      </c>
      <c r="G1250" s="1014" t="s">
        <v>25</v>
      </c>
      <c r="H1250" s="882">
        <v>1822</v>
      </c>
      <c r="I1250" s="898" t="s">
        <v>717</v>
      </c>
      <c r="J1250" s="898">
        <v>506</v>
      </c>
      <c r="K1250" s="975">
        <v>66609895</v>
      </c>
      <c r="L1250" s="930" t="s">
        <v>1951</v>
      </c>
      <c r="M1250" s="898" t="s">
        <v>163</v>
      </c>
      <c r="N1250" s="930" t="s">
        <v>2965</v>
      </c>
      <c r="O1250" s="500" t="s">
        <v>313</v>
      </c>
      <c r="P1250" s="917">
        <v>45138</v>
      </c>
      <c r="Q1250" s="917">
        <v>45169</v>
      </c>
      <c r="R1250" s="495">
        <v>632880</v>
      </c>
      <c r="S1250" s="918"/>
      <c r="T1250" s="953">
        <v>632880</v>
      </c>
      <c r="U1250" s="918"/>
      <c r="V1250" s="918"/>
      <c r="W1250" s="501">
        <v>632880</v>
      </c>
      <c r="X1250" s="52"/>
      <c r="Y1250" s="52"/>
      <c r="Z1250" s="52"/>
      <c r="AA1250" s="52"/>
    </row>
    <row r="1251" spans="1:27" s="43" customFormat="1" ht="25.5" x14ac:dyDescent="0.2">
      <c r="A1251" s="83">
        <v>1822</v>
      </c>
      <c r="B1251" s="963">
        <v>1238</v>
      </c>
      <c r="C1251" s="882">
        <v>7</v>
      </c>
      <c r="D1251" s="1014" t="s">
        <v>25</v>
      </c>
      <c r="E1251" s="882">
        <v>3419</v>
      </c>
      <c r="F1251" s="882">
        <v>5222</v>
      </c>
      <c r="G1251" s="1014" t="s">
        <v>25</v>
      </c>
      <c r="H1251" s="882">
        <v>1822</v>
      </c>
      <c r="I1251" s="898" t="s">
        <v>717</v>
      </c>
      <c r="J1251" s="898">
        <v>203</v>
      </c>
      <c r="K1251" s="975" t="s">
        <v>2966</v>
      </c>
      <c r="L1251" s="930" t="s">
        <v>2967</v>
      </c>
      <c r="M1251" s="898" t="s">
        <v>28</v>
      </c>
      <c r="N1251" s="930" t="s">
        <v>2968</v>
      </c>
      <c r="O1251" s="500" t="s">
        <v>313</v>
      </c>
      <c r="P1251" s="917">
        <v>45138</v>
      </c>
      <c r="Q1251" s="917">
        <v>45169</v>
      </c>
      <c r="R1251" s="495">
        <v>369180</v>
      </c>
      <c r="S1251" s="918"/>
      <c r="T1251" s="953">
        <v>369180</v>
      </c>
      <c r="U1251" s="918"/>
      <c r="V1251" s="918"/>
      <c r="W1251" s="501">
        <v>369180</v>
      </c>
      <c r="X1251" s="52"/>
      <c r="Y1251" s="52"/>
      <c r="Z1251" s="52"/>
      <c r="AA1251" s="52"/>
    </row>
    <row r="1252" spans="1:27" s="43" customFormat="1" ht="12.75" x14ac:dyDescent="0.2">
      <c r="A1252" s="83">
        <v>1822</v>
      </c>
      <c r="B1252" s="963">
        <v>1239</v>
      </c>
      <c r="C1252" s="882">
        <v>7</v>
      </c>
      <c r="D1252" s="1014" t="s">
        <v>25</v>
      </c>
      <c r="E1252" s="882">
        <v>3419</v>
      </c>
      <c r="F1252" s="882">
        <v>5222</v>
      </c>
      <c r="G1252" s="1014" t="s">
        <v>25</v>
      </c>
      <c r="H1252" s="882">
        <v>1822</v>
      </c>
      <c r="I1252" s="898" t="s">
        <v>717</v>
      </c>
      <c r="J1252" s="898">
        <v>203</v>
      </c>
      <c r="K1252" s="975" t="s">
        <v>2248</v>
      </c>
      <c r="L1252" s="930" t="s">
        <v>2249</v>
      </c>
      <c r="M1252" s="898" t="s">
        <v>28</v>
      </c>
      <c r="N1252" s="930" t="s">
        <v>2969</v>
      </c>
      <c r="O1252" s="500" t="s">
        <v>313</v>
      </c>
      <c r="P1252" s="917">
        <v>45138</v>
      </c>
      <c r="Q1252" s="917">
        <v>45169</v>
      </c>
      <c r="R1252" s="495">
        <v>632880</v>
      </c>
      <c r="S1252" s="918"/>
      <c r="T1252" s="953">
        <v>632880</v>
      </c>
      <c r="U1252" s="918"/>
      <c r="V1252" s="918"/>
      <c r="W1252" s="501">
        <v>632880</v>
      </c>
      <c r="X1252" s="52"/>
      <c r="Y1252" s="52"/>
      <c r="Z1252" s="52"/>
      <c r="AA1252" s="52"/>
    </row>
    <row r="1253" spans="1:27" s="43" customFormat="1" ht="25.5" x14ac:dyDescent="0.2">
      <c r="A1253" s="83">
        <v>1822</v>
      </c>
      <c r="B1253" s="963">
        <v>1240</v>
      </c>
      <c r="C1253" s="882">
        <v>7</v>
      </c>
      <c r="D1253" s="1014" t="s">
        <v>25</v>
      </c>
      <c r="E1253" s="882">
        <v>3419</v>
      </c>
      <c r="F1253" s="882">
        <v>5222</v>
      </c>
      <c r="G1253" s="1014" t="s">
        <v>25</v>
      </c>
      <c r="H1253" s="882">
        <v>1822</v>
      </c>
      <c r="I1253" s="898" t="s">
        <v>832</v>
      </c>
      <c r="J1253" s="898">
        <v>203</v>
      </c>
      <c r="K1253" s="975" t="s">
        <v>2170</v>
      </c>
      <c r="L1253" s="930" t="s">
        <v>2171</v>
      </c>
      <c r="M1253" s="898" t="s">
        <v>28</v>
      </c>
      <c r="N1253" s="930" t="s">
        <v>2970</v>
      </c>
      <c r="O1253" s="500" t="s">
        <v>313</v>
      </c>
      <c r="P1253" s="917">
        <v>45138</v>
      </c>
      <c r="Q1253" s="917">
        <v>45169</v>
      </c>
      <c r="R1253" s="495">
        <v>131850</v>
      </c>
      <c r="S1253" s="918"/>
      <c r="T1253" s="953">
        <v>131850</v>
      </c>
      <c r="U1253" s="918"/>
      <c r="V1253" s="918"/>
      <c r="W1253" s="501">
        <v>131850</v>
      </c>
      <c r="X1253" s="52"/>
      <c r="Y1253" s="52"/>
      <c r="Z1253" s="52"/>
      <c r="AA1253" s="52"/>
    </row>
    <row r="1254" spans="1:27" s="43" customFormat="1" ht="12.75" x14ac:dyDescent="0.2">
      <c r="A1254" s="83">
        <v>1822</v>
      </c>
      <c r="B1254" s="963">
        <v>1241</v>
      </c>
      <c r="C1254" s="882">
        <v>7</v>
      </c>
      <c r="D1254" s="1014" t="s">
        <v>25</v>
      </c>
      <c r="E1254" s="882">
        <v>3419</v>
      </c>
      <c r="F1254" s="882">
        <v>5222</v>
      </c>
      <c r="G1254" s="1014" t="s">
        <v>25</v>
      </c>
      <c r="H1254" s="882">
        <v>1822</v>
      </c>
      <c r="I1254" s="898" t="s">
        <v>717</v>
      </c>
      <c r="J1254" s="898">
        <v>203</v>
      </c>
      <c r="K1254" s="975">
        <v>18824765</v>
      </c>
      <c r="L1254" s="930" t="s">
        <v>2252</v>
      </c>
      <c r="M1254" s="898" t="s">
        <v>28</v>
      </c>
      <c r="N1254" s="930" t="s">
        <v>2971</v>
      </c>
      <c r="O1254" s="500" t="s">
        <v>313</v>
      </c>
      <c r="P1254" s="917">
        <v>45138</v>
      </c>
      <c r="Q1254" s="917">
        <v>45169</v>
      </c>
      <c r="R1254" s="495">
        <v>421920</v>
      </c>
      <c r="S1254" s="918"/>
      <c r="T1254" s="953">
        <v>421920</v>
      </c>
      <c r="U1254" s="918"/>
      <c r="V1254" s="918"/>
      <c r="W1254" s="501">
        <v>421920</v>
      </c>
      <c r="X1254" s="52"/>
      <c r="Y1254" s="52"/>
      <c r="Z1254" s="52"/>
      <c r="AA1254" s="52"/>
    </row>
    <row r="1255" spans="1:27" s="43" customFormat="1" ht="25.5" x14ac:dyDescent="0.2">
      <c r="A1255" s="83">
        <v>1822</v>
      </c>
      <c r="B1255" s="963">
        <v>1242</v>
      </c>
      <c r="C1255" s="882">
        <v>7</v>
      </c>
      <c r="D1255" s="1014" t="s">
        <v>25</v>
      </c>
      <c r="E1255" s="882">
        <v>3419</v>
      </c>
      <c r="F1255" s="882">
        <v>5222</v>
      </c>
      <c r="G1255" s="1014" t="s">
        <v>25</v>
      </c>
      <c r="H1255" s="882">
        <v>1822</v>
      </c>
      <c r="I1255" s="898" t="s">
        <v>717</v>
      </c>
      <c r="J1255" s="898">
        <v>316</v>
      </c>
      <c r="K1255" s="975" t="s">
        <v>2915</v>
      </c>
      <c r="L1255" s="930" t="s">
        <v>2916</v>
      </c>
      <c r="M1255" s="898" t="s">
        <v>1210</v>
      </c>
      <c r="N1255" s="930" t="s">
        <v>2972</v>
      </c>
      <c r="O1255" s="500" t="s">
        <v>313</v>
      </c>
      <c r="P1255" s="917">
        <v>45138</v>
      </c>
      <c r="Q1255" s="917">
        <v>45169</v>
      </c>
      <c r="R1255" s="495">
        <v>79110</v>
      </c>
      <c r="S1255" s="918"/>
      <c r="T1255" s="953">
        <v>79110</v>
      </c>
      <c r="U1255" s="918"/>
      <c r="V1255" s="918"/>
      <c r="W1255" s="501">
        <v>79110</v>
      </c>
      <c r="X1255" s="52"/>
      <c r="Y1255" s="52"/>
      <c r="Z1255" s="52"/>
      <c r="AA1255" s="52"/>
    </row>
    <row r="1256" spans="1:27" s="43" customFormat="1" ht="12.75" customHeight="1" x14ac:dyDescent="0.2">
      <c r="A1256" s="83">
        <v>1822</v>
      </c>
      <c r="B1256" s="963">
        <v>1243</v>
      </c>
      <c r="C1256" s="882">
        <v>7</v>
      </c>
      <c r="D1256" s="1014" t="s">
        <v>25</v>
      </c>
      <c r="E1256" s="882">
        <v>3419</v>
      </c>
      <c r="F1256" s="882">
        <v>5222</v>
      </c>
      <c r="G1256" s="1014" t="s">
        <v>25</v>
      </c>
      <c r="H1256" s="882">
        <v>1822</v>
      </c>
      <c r="I1256" s="898" t="s">
        <v>717</v>
      </c>
      <c r="J1256" s="898">
        <v>203</v>
      </c>
      <c r="K1256" s="975" t="s">
        <v>2188</v>
      </c>
      <c r="L1256" s="930" t="s">
        <v>2189</v>
      </c>
      <c r="M1256" s="898" t="s">
        <v>28</v>
      </c>
      <c r="N1256" s="930" t="s">
        <v>2973</v>
      </c>
      <c r="O1256" s="500" t="s">
        <v>313</v>
      </c>
      <c r="P1256" s="917">
        <v>45138</v>
      </c>
      <c r="Q1256" s="917">
        <v>45169</v>
      </c>
      <c r="R1256" s="495">
        <v>210960</v>
      </c>
      <c r="S1256" s="918"/>
      <c r="T1256" s="953">
        <v>210960</v>
      </c>
      <c r="U1256" s="918"/>
      <c r="V1256" s="918"/>
      <c r="W1256" s="501">
        <v>210960</v>
      </c>
      <c r="X1256" s="52"/>
      <c r="Y1256" s="52"/>
      <c r="Z1256" s="52"/>
      <c r="AA1256" s="52"/>
    </row>
    <row r="1257" spans="1:27" s="43" customFormat="1" ht="12.75" customHeight="1" x14ac:dyDescent="0.2">
      <c r="A1257" s="83">
        <v>1822</v>
      </c>
      <c r="B1257" s="963">
        <v>1244</v>
      </c>
      <c r="C1257" s="882">
        <v>7</v>
      </c>
      <c r="D1257" s="1014" t="s">
        <v>25</v>
      </c>
      <c r="E1257" s="882">
        <v>3419</v>
      </c>
      <c r="F1257" s="882">
        <v>5222</v>
      </c>
      <c r="G1257" s="1014" t="s">
        <v>25</v>
      </c>
      <c r="H1257" s="882">
        <v>1822</v>
      </c>
      <c r="I1257" s="898" t="s">
        <v>717</v>
      </c>
      <c r="J1257" s="898">
        <v>203</v>
      </c>
      <c r="K1257" s="975" t="s">
        <v>2188</v>
      </c>
      <c r="L1257" s="930" t="s">
        <v>2189</v>
      </c>
      <c r="M1257" s="898" t="s">
        <v>28</v>
      </c>
      <c r="N1257" s="930" t="s">
        <v>2973</v>
      </c>
      <c r="O1257" s="500" t="s">
        <v>313</v>
      </c>
      <c r="P1257" s="917">
        <v>45138</v>
      </c>
      <c r="Q1257" s="917">
        <v>45169</v>
      </c>
      <c r="R1257" s="495">
        <v>210960</v>
      </c>
      <c r="S1257" s="918"/>
      <c r="T1257" s="953">
        <v>210960</v>
      </c>
      <c r="U1257" s="918"/>
      <c r="V1257" s="918"/>
      <c r="W1257" s="501">
        <v>210960</v>
      </c>
      <c r="X1257" s="52"/>
      <c r="Y1257" s="52"/>
      <c r="Z1257" s="52"/>
      <c r="AA1257" s="52"/>
    </row>
    <row r="1258" spans="1:27" s="43" customFormat="1" ht="12.75" customHeight="1" x14ac:dyDescent="0.2">
      <c r="A1258" s="83">
        <v>1822</v>
      </c>
      <c r="B1258" s="963">
        <v>1245</v>
      </c>
      <c r="C1258" s="882">
        <v>7</v>
      </c>
      <c r="D1258" s="1014" t="s">
        <v>25</v>
      </c>
      <c r="E1258" s="882">
        <v>3419</v>
      </c>
      <c r="F1258" s="882">
        <v>5222</v>
      </c>
      <c r="G1258" s="1014" t="s">
        <v>25</v>
      </c>
      <c r="H1258" s="882">
        <v>1822</v>
      </c>
      <c r="I1258" s="898" t="s">
        <v>717</v>
      </c>
      <c r="J1258" s="898">
        <v>203</v>
      </c>
      <c r="K1258" s="975">
        <v>18826598</v>
      </c>
      <c r="L1258" s="930" t="s">
        <v>2146</v>
      </c>
      <c r="M1258" s="898" t="s">
        <v>28</v>
      </c>
      <c r="N1258" s="930" t="s">
        <v>2974</v>
      </c>
      <c r="O1258" s="500" t="s">
        <v>313</v>
      </c>
      <c r="P1258" s="917">
        <v>45138</v>
      </c>
      <c r="Q1258" s="917">
        <v>45169</v>
      </c>
      <c r="R1258" s="495">
        <v>580140</v>
      </c>
      <c r="S1258" s="918"/>
      <c r="T1258" s="953">
        <v>580140</v>
      </c>
      <c r="U1258" s="918"/>
      <c r="V1258" s="918"/>
      <c r="W1258" s="501">
        <v>580140</v>
      </c>
      <c r="X1258" s="52"/>
      <c r="Y1258" s="52"/>
      <c r="Z1258" s="52"/>
      <c r="AA1258" s="52"/>
    </row>
    <row r="1259" spans="1:27" s="43" customFormat="1" ht="12.75" customHeight="1" x14ac:dyDescent="0.2">
      <c r="A1259" s="83">
        <v>1822</v>
      </c>
      <c r="B1259" s="963">
        <v>1246</v>
      </c>
      <c r="C1259" s="882">
        <v>7</v>
      </c>
      <c r="D1259" s="1014" t="s">
        <v>25</v>
      </c>
      <c r="E1259" s="882">
        <v>3419</v>
      </c>
      <c r="F1259" s="882">
        <v>5222</v>
      </c>
      <c r="G1259" s="1014" t="s">
        <v>25</v>
      </c>
      <c r="H1259" s="882">
        <v>1822</v>
      </c>
      <c r="I1259" s="898" t="s">
        <v>717</v>
      </c>
      <c r="J1259" s="898">
        <v>203</v>
      </c>
      <c r="K1259" s="975" t="s">
        <v>2975</v>
      </c>
      <c r="L1259" s="930" t="s">
        <v>2271</v>
      </c>
      <c r="M1259" s="898" t="s">
        <v>28</v>
      </c>
      <c r="N1259" s="930" t="s">
        <v>2976</v>
      </c>
      <c r="O1259" s="500" t="s">
        <v>313</v>
      </c>
      <c r="P1259" s="917">
        <v>45138</v>
      </c>
      <c r="Q1259" s="917">
        <v>45169</v>
      </c>
      <c r="R1259" s="495">
        <v>421920</v>
      </c>
      <c r="S1259" s="918"/>
      <c r="T1259" s="953">
        <v>421920</v>
      </c>
      <c r="U1259" s="918"/>
      <c r="V1259" s="918"/>
      <c r="W1259" s="501">
        <v>421920</v>
      </c>
      <c r="X1259" s="52"/>
      <c r="Y1259" s="52"/>
      <c r="Z1259" s="52"/>
      <c r="AA1259" s="52"/>
    </row>
    <row r="1260" spans="1:27" s="43" customFormat="1" ht="25.5" x14ac:dyDescent="0.2">
      <c r="A1260" s="83">
        <v>1822</v>
      </c>
      <c r="B1260" s="963">
        <v>1247</v>
      </c>
      <c r="C1260" s="882">
        <v>7</v>
      </c>
      <c r="D1260" s="1014" t="s">
        <v>25</v>
      </c>
      <c r="E1260" s="882">
        <v>3419</v>
      </c>
      <c r="F1260" s="882">
        <v>5222</v>
      </c>
      <c r="G1260" s="1014" t="s">
        <v>25</v>
      </c>
      <c r="H1260" s="882">
        <v>1822</v>
      </c>
      <c r="I1260" s="898" t="s">
        <v>832</v>
      </c>
      <c r="J1260" s="898">
        <v>203</v>
      </c>
      <c r="K1260" s="975" t="s">
        <v>2170</v>
      </c>
      <c r="L1260" s="930" t="s">
        <v>2171</v>
      </c>
      <c r="M1260" s="898" t="s">
        <v>28</v>
      </c>
      <c r="N1260" s="930" t="s">
        <v>2977</v>
      </c>
      <c r="O1260" s="500" t="s">
        <v>313</v>
      </c>
      <c r="P1260" s="917">
        <v>45138</v>
      </c>
      <c r="Q1260" s="917">
        <v>45169</v>
      </c>
      <c r="R1260" s="495">
        <v>791100</v>
      </c>
      <c r="S1260" s="918"/>
      <c r="T1260" s="953">
        <v>791100</v>
      </c>
      <c r="U1260" s="918"/>
      <c r="V1260" s="918"/>
      <c r="W1260" s="501">
        <v>791100</v>
      </c>
      <c r="X1260" s="52"/>
      <c r="Y1260" s="52"/>
      <c r="Z1260" s="52"/>
      <c r="AA1260" s="52"/>
    </row>
    <row r="1261" spans="1:27" s="43" customFormat="1" ht="12.75" customHeight="1" x14ac:dyDescent="0.2">
      <c r="A1261" s="83">
        <v>1822</v>
      </c>
      <c r="B1261" s="963">
        <v>1248</v>
      </c>
      <c r="C1261" s="882">
        <v>7</v>
      </c>
      <c r="D1261" s="1014" t="s">
        <v>25</v>
      </c>
      <c r="E1261" s="882">
        <v>3419</v>
      </c>
      <c r="F1261" s="882">
        <v>5222</v>
      </c>
      <c r="G1261" s="1014" t="s">
        <v>25</v>
      </c>
      <c r="H1261" s="882">
        <v>1822</v>
      </c>
      <c r="I1261" s="497" t="s">
        <v>717</v>
      </c>
      <c r="J1261" s="497">
        <v>203</v>
      </c>
      <c r="K1261" s="975">
        <v>22822399</v>
      </c>
      <c r="L1261" s="499" t="s">
        <v>2254</v>
      </c>
      <c r="M1261" s="497" t="s">
        <v>28</v>
      </c>
      <c r="N1261" s="499" t="s">
        <v>2978</v>
      </c>
      <c r="O1261" s="500" t="s">
        <v>313</v>
      </c>
      <c r="P1261" s="917">
        <v>45138</v>
      </c>
      <c r="Q1261" s="917">
        <v>45169</v>
      </c>
      <c r="R1261" s="495">
        <v>105480</v>
      </c>
      <c r="S1261" s="918"/>
      <c r="T1261" s="953">
        <v>105480</v>
      </c>
      <c r="U1261" s="918"/>
      <c r="V1261" s="918"/>
      <c r="W1261" s="501">
        <v>105480</v>
      </c>
      <c r="X1261" s="52"/>
      <c r="Y1261" s="52"/>
      <c r="Z1261" s="52"/>
      <c r="AA1261" s="52"/>
    </row>
    <row r="1262" spans="1:27" s="43" customFormat="1" ht="25.5" x14ac:dyDescent="0.2">
      <c r="A1262" s="83">
        <v>1822</v>
      </c>
      <c r="B1262" s="963">
        <v>1249</v>
      </c>
      <c r="C1262" s="882">
        <v>7</v>
      </c>
      <c r="D1262" s="1014" t="s">
        <v>25</v>
      </c>
      <c r="E1262" s="882">
        <v>3419</v>
      </c>
      <c r="F1262" s="882">
        <v>5222</v>
      </c>
      <c r="G1262" s="1014" t="s">
        <v>25</v>
      </c>
      <c r="H1262" s="882">
        <v>1822</v>
      </c>
      <c r="I1262" s="898" t="s">
        <v>832</v>
      </c>
      <c r="J1262" s="497">
        <v>404</v>
      </c>
      <c r="K1262" s="975" t="s">
        <v>2391</v>
      </c>
      <c r="L1262" s="499" t="s">
        <v>2392</v>
      </c>
      <c r="M1262" s="497" t="s">
        <v>74</v>
      </c>
      <c r="N1262" s="499" t="s">
        <v>2979</v>
      </c>
      <c r="O1262" s="500" t="s">
        <v>313</v>
      </c>
      <c r="P1262" s="917">
        <v>45138</v>
      </c>
      <c r="Q1262" s="917">
        <v>45169</v>
      </c>
      <c r="R1262" s="495">
        <v>527400</v>
      </c>
      <c r="S1262" s="918"/>
      <c r="T1262" s="953">
        <v>527400</v>
      </c>
      <c r="U1262" s="918"/>
      <c r="V1262" s="918"/>
      <c r="W1262" s="501">
        <v>527400</v>
      </c>
      <c r="X1262" s="52"/>
      <c r="Y1262" s="52"/>
      <c r="Z1262" s="52"/>
      <c r="AA1262" s="52"/>
    </row>
    <row r="1263" spans="1:27" s="43" customFormat="1" ht="25.5" x14ac:dyDescent="0.2">
      <c r="A1263" s="83">
        <v>1822</v>
      </c>
      <c r="B1263" s="963">
        <v>1250</v>
      </c>
      <c r="C1263" s="882">
        <v>7</v>
      </c>
      <c r="D1263" s="1014" t="s">
        <v>25</v>
      </c>
      <c r="E1263" s="882">
        <v>3419</v>
      </c>
      <c r="F1263" s="882">
        <v>5222</v>
      </c>
      <c r="G1263" s="1014" t="s">
        <v>25</v>
      </c>
      <c r="H1263" s="882">
        <v>1822</v>
      </c>
      <c r="I1263" s="497" t="s">
        <v>717</v>
      </c>
      <c r="J1263" s="497">
        <v>203</v>
      </c>
      <c r="K1263" s="975">
        <v>64327086</v>
      </c>
      <c r="L1263" s="499" t="s">
        <v>2298</v>
      </c>
      <c r="M1263" s="497" t="s">
        <v>28</v>
      </c>
      <c r="N1263" s="499" t="s">
        <v>2980</v>
      </c>
      <c r="O1263" s="500" t="s">
        <v>313</v>
      </c>
      <c r="P1263" s="917">
        <v>45138</v>
      </c>
      <c r="Q1263" s="917">
        <v>45169</v>
      </c>
      <c r="R1263" s="495">
        <v>237330</v>
      </c>
      <c r="S1263" s="918"/>
      <c r="T1263" s="953">
        <v>237330</v>
      </c>
      <c r="U1263" s="918"/>
      <c r="V1263" s="918"/>
      <c r="W1263" s="501">
        <v>237330</v>
      </c>
      <c r="X1263" s="52"/>
      <c r="Y1263" s="52"/>
      <c r="Z1263" s="52"/>
      <c r="AA1263" s="52"/>
    </row>
    <row r="1264" spans="1:27" s="43" customFormat="1" ht="12.75" customHeight="1" x14ac:dyDescent="0.2">
      <c r="A1264" s="83">
        <v>1822</v>
      </c>
      <c r="B1264" s="963">
        <v>1251</v>
      </c>
      <c r="C1264" s="882">
        <v>7</v>
      </c>
      <c r="D1264" s="1014" t="s">
        <v>25</v>
      </c>
      <c r="E1264" s="882">
        <v>3419</v>
      </c>
      <c r="F1264" s="882">
        <v>5222</v>
      </c>
      <c r="G1264" s="1014" t="s">
        <v>25</v>
      </c>
      <c r="H1264" s="882">
        <v>1822</v>
      </c>
      <c r="I1264" s="898" t="s">
        <v>717</v>
      </c>
      <c r="J1264" s="898">
        <v>407</v>
      </c>
      <c r="K1264" s="975">
        <v>26568217</v>
      </c>
      <c r="L1264" s="930" t="s">
        <v>2363</v>
      </c>
      <c r="M1264" s="898" t="s">
        <v>2364</v>
      </c>
      <c r="N1264" s="930" t="s">
        <v>2981</v>
      </c>
      <c r="O1264" s="500" t="s">
        <v>313</v>
      </c>
      <c r="P1264" s="917">
        <v>45138</v>
      </c>
      <c r="Q1264" s="917">
        <v>45169</v>
      </c>
      <c r="R1264" s="495">
        <v>79110</v>
      </c>
      <c r="S1264" s="918"/>
      <c r="T1264" s="953">
        <v>79110</v>
      </c>
      <c r="U1264" s="918"/>
      <c r="V1264" s="918"/>
      <c r="W1264" s="501">
        <v>79110</v>
      </c>
      <c r="X1264" s="52"/>
      <c r="Y1264" s="52"/>
      <c r="Z1264" s="52"/>
      <c r="AA1264" s="52"/>
    </row>
    <row r="1265" spans="1:27" s="43" customFormat="1" ht="12.75" customHeight="1" x14ac:dyDescent="0.2">
      <c r="A1265" s="83">
        <v>1822</v>
      </c>
      <c r="B1265" s="963">
        <v>1252</v>
      </c>
      <c r="C1265" s="882">
        <v>7</v>
      </c>
      <c r="D1265" s="1014" t="s">
        <v>25</v>
      </c>
      <c r="E1265" s="882">
        <v>3419</v>
      </c>
      <c r="F1265" s="882">
        <v>5222</v>
      </c>
      <c r="G1265" s="1014" t="s">
        <v>25</v>
      </c>
      <c r="H1265" s="882">
        <v>1822</v>
      </c>
      <c r="I1265" s="497" t="s">
        <v>717</v>
      </c>
      <c r="J1265" s="497">
        <v>407</v>
      </c>
      <c r="K1265" s="975">
        <v>26568217</v>
      </c>
      <c r="L1265" s="499" t="s">
        <v>2363</v>
      </c>
      <c r="M1265" s="497" t="s">
        <v>2364</v>
      </c>
      <c r="N1265" s="499" t="s">
        <v>2982</v>
      </c>
      <c r="O1265" s="500" t="s">
        <v>313</v>
      </c>
      <c r="P1265" s="917">
        <v>45138</v>
      </c>
      <c r="Q1265" s="917">
        <v>45169</v>
      </c>
      <c r="R1265" s="495">
        <v>79110</v>
      </c>
      <c r="S1265" s="918"/>
      <c r="T1265" s="953">
        <v>79110</v>
      </c>
      <c r="U1265" s="918"/>
      <c r="V1265" s="918"/>
      <c r="W1265" s="501">
        <v>79110</v>
      </c>
      <c r="X1265" s="52"/>
      <c r="Y1265" s="52"/>
      <c r="Z1265" s="52"/>
      <c r="AA1265" s="52"/>
    </row>
    <row r="1266" spans="1:27" s="43" customFormat="1" ht="12.75" customHeight="1" x14ac:dyDescent="0.2">
      <c r="A1266" s="83">
        <v>1822</v>
      </c>
      <c r="B1266" s="963">
        <v>1253</v>
      </c>
      <c r="C1266" s="882">
        <v>7</v>
      </c>
      <c r="D1266" s="1014" t="s">
        <v>25</v>
      </c>
      <c r="E1266" s="882">
        <v>3419</v>
      </c>
      <c r="F1266" s="882">
        <v>5222</v>
      </c>
      <c r="G1266" s="1014" t="s">
        <v>25</v>
      </c>
      <c r="H1266" s="882">
        <v>1822</v>
      </c>
      <c r="I1266" s="497" t="s">
        <v>717</v>
      </c>
      <c r="J1266" s="497">
        <v>712</v>
      </c>
      <c r="K1266" s="975" t="s">
        <v>2983</v>
      </c>
      <c r="L1266" s="499" t="s">
        <v>2984</v>
      </c>
      <c r="M1266" s="898" t="s">
        <v>972</v>
      </c>
      <c r="N1266" s="499" t="s">
        <v>2985</v>
      </c>
      <c r="O1266" s="500" t="s">
        <v>313</v>
      </c>
      <c r="P1266" s="917">
        <v>45138</v>
      </c>
      <c r="Q1266" s="917">
        <v>45169</v>
      </c>
      <c r="R1266" s="495">
        <v>580140</v>
      </c>
      <c r="S1266" s="918"/>
      <c r="T1266" s="953">
        <v>580140</v>
      </c>
      <c r="U1266" s="918"/>
      <c r="V1266" s="918"/>
      <c r="W1266" s="501">
        <v>580140</v>
      </c>
      <c r="X1266" s="52"/>
      <c r="Y1266" s="52"/>
      <c r="Z1266" s="52"/>
      <c r="AA1266" s="52"/>
    </row>
    <row r="1267" spans="1:27" s="43" customFormat="1" ht="12.75" customHeight="1" x14ac:dyDescent="0.2">
      <c r="A1267" s="116">
        <v>0</v>
      </c>
      <c r="B1267" s="963">
        <v>1254</v>
      </c>
      <c r="C1267" s="882">
        <v>5</v>
      </c>
      <c r="D1267" s="1014" t="s">
        <v>25</v>
      </c>
      <c r="E1267" s="882">
        <v>2510</v>
      </c>
      <c r="F1267" s="882">
        <v>5222</v>
      </c>
      <c r="G1267" s="1014" t="s">
        <v>25</v>
      </c>
      <c r="H1267" s="882">
        <v>1006</v>
      </c>
      <c r="I1267" s="882" t="s">
        <v>717</v>
      </c>
      <c r="J1267" s="882">
        <v>203</v>
      </c>
      <c r="K1267" s="1043">
        <v>48907723</v>
      </c>
      <c r="L1267" s="922" t="s">
        <v>2986</v>
      </c>
      <c r="M1267" s="882" t="s">
        <v>28</v>
      </c>
      <c r="N1267" s="922" t="s">
        <v>2987</v>
      </c>
      <c r="O1267" s="500" t="s">
        <v>313</v>
      </c>
      <c r="P1267" s="917">
        <v>45291</v>
      </c>
      <c r="Q1267" s="917">
        <v>45350</v>
      </c>
      <c r="R1267" s="1019">
        <v>800000</v>
      </c>
      <c r="S1267" s="521"/>
      <c r="T1267" s="521">
        <v>800000</v>
      </c>
      <c r="U1267" s="521"/>
      <c r="V1267" s="521"/>
      <c r="W1267" s="587">
        <v>800000</v>
      </c>
      <c r="X1267" s="52"/>
      <c r="Y1267" s="52"/>
      <c r="Z1267" s="52"/>
      <c r="AA1267" s="52"/>
    </row>
    <row r="1268" spans="1:27" s="43" customFormat="1" ht="12.75" customHeight="1" x14ac:dyDescent="0.2">
      <c r="A1268" s="116">
        <v>0</v>
      </c>
      <c r="B1268" s="963">
        <v>1255</v>
      </c>
      <c r="C1268" s="882">
        <v>5</v>
      </c>
      <c r="D1268" s="1014" t="s">
        <v>25</v>
      </c>
      <c r="E1268" s="882">
        <v>2510</v>
      </c>
      <c r="F1268" s="882">
        <v>5222</v>
      </c>
      <c r="G1268" s="1014" t="s">
        <v>25</v>
      </c>
      <c r="H1268" s="882">
        <v>1006</v>
      </c>
      <c r="I1268" s="882" t="s">
        <v>717</v>
      </c>
      <c r="J1268" s="882">
        <v>203</v>
      </c>
      <c r="K1268" s="1043">
        <v>48907723</v>
      </c>
      <c r="L1268" s="922" t="s">
        <v>2986</v>
      </c>
      <c r="M1268" s="882" t="s">
        <v>28</v>
      </c>
      <c r="N1268" s="922" t="s">
        <v>2988</v>
      </c>
      <c r="O1268" s="500" t="s">
        <v>313</v>
      </c>
      <c r="P1268" s="917">
        <v>45291</v>
      </c>
      <c r="Q1268" s="917">
        <v>45350</v>
      </c>
      <c r="R1268" s="1019">
        <v>1555000</v>
      </c>
      <c r="S1268" s="521"/>
      <c r="T1268" s="521">
        <v>1555000</v>
      </c>
      <c r="U1268" s="521"/>
      <c r="V1268" s="521"/>
      <c r="W1268" s="587">
        <v>1555000</v>
      </c>
      <c r="X1268" s="52"/>
      <c r="Y1268" s="52"/>
      <c r="Z1268" s="52"/>
      <c r="AA1268" s="52"/>
    </row>
    <row r="1269" spans="1:27" s="43" customFormat="1" ht="12.75" customHeight="1" x14ac:dyDescent="0.2">
      <c r="A1269" s="116">
        <v>0</v>
      </c>
      <c r="B1269" s="963">
        <v>1256</v>
      </c>
      <c r="C1269" s="944">
        <v>8</v>
      </c>
      <c r="D1269" s="1014" t="s">
        <v>25</v>
      </c>
      <c r="E1269" s="944">
        <v>3599</v>
      </c>
      <c r="F1269" s="944">
        <v>5222</v>
      </c>
      <c r="G1269" s="1014" t="s">
        <v>25</v>
      </c>
      <c r="H1269" s="944">
        <v>1003</v>
      </c>
      <c r="I1269" s="944" t="s">
        <v>717</v>
      </c>
      <c r="J1269" s="944">
        <v>404</v>
      </c>
      <c r="K1269" s="1052" t="s">
        <v>2989</v>
      </c>
      <c r="L1269" s="945" t="s">
        <v>994</v>
      </c>
      <c r="M1269" s="944" t="s">
        <v>74</v>
      </c>
      <c r="N1269" s="945" t="s">
        <v>2990</v>
      </c>
      <c r="O1269" s="500" t="s">
        <v>313</v>
      </c>
      <c r="P1269" s="946">
        <v>44926</v>
      </c>
      <c r="Q1269" s="946">
        <v>44985</v>
      </c>
      <c r="R1269" s="947">
        <v>171000</v>
      </c>
      <c r="S1269" s="947">
        <v>171000</v>
      </c>
      <c r="T1269" s="918"/>
      <c r="U1269" s="918"/>
      <c r="V1269" s="918"/>
      <c r="W1269" s="981"/>
      <c r="X1269" s="52"/>
      <c r="Y1269" s="52"/>
      <c r="Z1269" s="52"/>
      <c r="AA1269" s="52"/>
    </row>
    <row r="1270" spans="1:27" s="43" customFormat="1" ht="12.75" customHeight="1" x14ac:dyDescent="0.2">
      <c r="A1270" s="116">
        <v>0</v>
      </c>
      <c r="B1270" s="963">
        <v>1257</v>
      </c>
      <c r="C1270" s="882">
        <v>14</v>
      </c>
      <c r="D1270" s="1014" t="s">
        <v>25</v>
      </c>
      <c r="E1270" s="882">
        <v>3429</v>
      </c>
      <c r="F1270" s="882">
        <v>5222</v>
      </c>
      <c r="G1270" s="1014" t="s">
        <v>25</v>
      </c>
      <c r="H1270" s="882">
        <v>1003</v>
      </c>
      <c r="I1270" s="882" t="s">
        <v>717</v>
      </c>
      <c r="J1270" s="550">
        <v>203</v>
      </c>
      <c r="K1270" s="711" t="s">
        <v>2991</v>
      </c>
      <c r="L1270" s="489" t="s">
        <v>2992</v>
      </c>
      <c r="M1270" s="882" t="s">
        <v>28</v>
      </c>
      <c r="N1270" s="489" t="s">
        <v>2993</v>
      </c>
      <c r="O1270" s="500" t="s">
        <v>313</v>
      </c>
      <c r="P1270" s="917">
        <v>44926</v>
      </c>
      <c r="Q1270" s="917">
        <v>44957</v>
      </c>
      <c r="R1270" s="913">
        <v>320000</v>
      </c>
      <c r="S1270" s="988">
        <v>320000</v>
      </c>
      <c r="T1270" s="918"/>
      <c r="U1270" s="918"/>
      <c r="V1270" s="918"/>
      <c r="W1270" s="981"/>
      <c r="X1270" s="52"/>
      <c r="Y1270" s="52"/>
      <c r="Z1270" s="52"/>
      <c r="AA1270" s="52"/>
    </row>
    <row r="1271" spans="1:27" s="43" customFormat="1" ht="12.75" customHeight="1" x14ac:dyDescent="0.2">
      <c r="A1271" s="116">
        <v>0</v>
      </c>
      <c r="B1271" s="963">
        <v>1258</v>
      </c>
      <c r="C1271" s="882">
        <v>14</v>
      </c>
      <c r="D1271" s="1014" t="s">
        <v>25</v>
      </c>
      <c r="E1271" s="882">
        <v>1019</v>
      </c>
      <c r="F1271" s="882">
        <v>5222</v>
      </c>
      <c r="G1271" s="1014" t="s">
        <v>25</v>
      </c>
      <c r="H1271" s="882">
        <v>1269</v>
      </c>
      <c r="I1271" s="882" t="s">
        <v>717</v>
      </c>
      <c r="J1271" s="550">
        <v>404</v>
      </c>
      <c r="K1271" s="711">
        <v>48847488</v>
      </c>
      <c r="L1271" s="489" t="s">
        <v>2994</v>
      </c>
      <c r="M1271" s="882" t="s">
        <v>1652</v>
      </c>
      <c r="N1271" s="489" t="s">
        <v>2995</v>
      </c>
      <c r="O1271" s="500" t="s">
        <v>313</v>
      </c>
      <c r="P1271" s="917">
        <v>44957</v>
      </c>
      <c r="Q1271" s="917">
        <v>44985</v>
      </c>
      <c r="R1271" s="913">
        <v>830000</v>
      </c>
      <c r="S1271" s="921"/>
      <c r="T1271" s="988">
        <v>830000</v>
      </c>
      <c r="U1271" s="918"/>
      <c r="V1271" s="918"/>
      <c r="W1271" s="989">
        <v>830000</v>
      </c>
      <c r="X1271" s="52"/>
      <c r="Y1271" s="52"/>
      <c r="Z1271" s="52"/>
      <c r="AA1271" s="52"/>
    </row>
    <row r="1272" spans="1:27" s="43" customFormat="1" ht="12.75" customHeight="1" x14ac:dyDescent="0.2">
      <c r="A1272" s="116">
        <v>1183</v>
      </c>
      <c r="B1272" s="963">
        <v>1259</v>
      </c>
      <c r="C1272" s="882">
        <v>5</v>
      </c>
      <c r="D1272" s="1014" t="s">
        <v>205</v>
      </c>
      <c r="E1272" s="882">
        <v>2143</v>
      </c>
      <c r="F1272" s="882">
        <v>5222</v>
      </c>
      <c r="G1272" s="1014" t="s">
        <v>25</v>
      </c>
      <c r="H1272" s="882">
        <v>1183</v>
      </c>
      <c r="I1272" s="882" t="s">
        <v>717</v>
      </c>
      <c r="J1272" s="657" t="s">
        <v>2996</v>
      </c>
      <c r="K1272" s="713" t="s">
        <v>2633</v>
      </c>
      <c r="L1272" s="498" t="s">
        <v>2634</v>
      </c>
      <c r="M1272" s="882" t="s">
        <v>189</v>
      </c>
      <c r="N1272" s="499" t="s">
        <v>2997</v>
      </c>
      <c r="O1272" s="500" t="s">
        <v>313</v>
      </c>
      <c r="P1272" s="917">
        <v>45137</v>
      </c>
      <c r="Q1272" s="917">
        <v>45169</v>
      </c>
      <c r="R1272" s="847">
        <v>500000</v>
      </c>
      <c r="S1272" s="1033"/>
      <c r="T1272" s="1033">
        <v>500000</v>
      </c>
      <c r="U1272" s="1033"/>
      <c r="V1272" s="1033"/>
      <c r="W1272" s="1034">
        <v>500000</v>
      </c>
      <c r="X1272" s="52"/>
      <c r="Y1272" s="52"/>
      <c r="Z1272" s="52"/>
      <c r="AA1272" s="52"/>
    </row>
    <row r="1273" spans="1:27" s="43" customFormat="1" ht="12.75" customHeight="1" x14ac:dyDescent="0.2">
      <c r="A1273" s="116">
        <v>0</v>
      </c>
      <c r="B1273" s="963">
        <v>1260</v>
      </c>
      <c r="C1273" s="882">
        <v>13</v>
      </c>
      <c r="D1273" s="1014" t="s">
        <v>25</v>
      </c>
      <c r="E1273" s="882">
        <v>3312</v>
      </c>
      <c r="F1273" s="882">
        <v>5222</v>
      </c>
      <c r="G1273" s="1014" t="s">
        <v>25</v>
      </c>
      <c r="H1273" s="882">
        <v>1374</v>
      </c>
      <c r="I1273" s="882" t="s">
        <v>1487</v>
      </c>
      <c r="J1273" s="882">
        <v>203</v>
      </c>
      <c r="K1273" s="975" t="s">
        <v>2998</v>
      </c>
      <c r="L1273" s="889" t="s">
        <v>2999</v>
      </c>
      <c r="M1273" s="882" t="s">
        <v>219</v>
      </c>
      <c r="N1273" s="908" t="s">
        <v>3000</v>
      </c>
      <c r="O1273" s="500" t="s">
        <v>313</v>
      </c>
      <c r="P1273" s="893">
        <v>44926</v>
      </c>
      <c r="Q1273" s="893">
        <v>44957</v>
      </c>
      <c r="R1273" s="913">
        <v>300000</v>
      </c>
      <c r="S1273" s="913">
        <v>300000</v>
      </c>
      <c r="T1273" s="918"/>
      <c r="U1273" s="918"/>
      <c r="V1273" s="918"/>
      <c r="W1273" s="981"/>
      <c r="X1273" s="52"/>
      <c r="Y1273" s="52"/>
      <c r="Z1273" s="52"/>
      <c r="AA1273" s="52"/>
    </row>
    <row r="1274" spans="1:27" s="43" customFormat="1" ht="12.75" customHeight="1" x14ac:dyDescent="0.2">
      <c r="A1274" s="116">
        <v>0</v>
      </c>
      <c r="B1274" s="963">
        <v>1261</v>
      </c>
      <c r="C1274" s="882">
        <v>13</v>
      </c>
      <c r="D1274" s="1014" t="s">
        <v>25</v>
      </c>
      <c r="E1274" s="882">
        <v>3312</v>
      </c>
      <c r="F1274" s="882">
        <v>5222</v>
      </c>
      <c r="G1274" s="1014" t="s">
        <v>25</v>
      </c>
      <c r="H1274" s="882">
        <v>1269</v>
      </c>
      <c r="I1274" s="882" t="s">
        <v>1487</v>
      </c>
      <c r="J1274" s="882">
        <v>720</v>
      </c>
      <c r="K1274" s="975" t="s">
        <v>3001</v>
      </c>
      <c r="L1274" s="908" t="s">
        <v>3002</v>
      </c>
      <c r="M1274" s="882" t="s">
        <v>3003</v>
      </c>
      <c r="N1274" s="908" t="s">
        <v>3004</v>
      </c>
      <c r="O1274" s="500" t="s">
        <v>313</v>
      </c>
      <c r="P1274" s="917">
        <v>44926</v>
      </c>
      <c r="Q1274" s="917">
        <v>44957</v>
      </c>
      <c r="R1274" s="915">
        <v>750000</v>
      </c>
      <c r="S1274" s="915">
        <v>750000</v>
      </c>
      <c r="T1274" s="918"/>
      <c r="U1274" s="918"/>
      <c r="V1274" s="918"/>
      <c r="W1274" s="981"/>
      <c r="X1274" s="52"/>
      <c r="Y1274" s="52"/>
      <c r="Z1274" s="52"/>
      <c r="AA1274" s="52"/>
    </row>
    <row r="1275" spans="1:27" s="43" customFormat="1" ht="12.75" customHeight="1" x14ac:dyDescent="0.2">
      <c r="A1275" s="116">
        <v>0</v>
      </c>
      <c r="B1275" s="963">
        <v>1262</v>
      </c>
      <c r="C1275" s="882">
        <v>13</v>
      </c>
      <c r="D1275" s="1014" t="s">
        <v>25</v>
      </c>
      <c r="E1275" s="882">
        <v>3312</v>
      </c>
      <c r="F1275" s="882">
        <v>5222</v>
      </c>
      <c r="G1275" s="1014" t="s">
        <v>25</v>
      </c>
      <c r="H1275" s="882">
        <v>1374</v>
      </c>
      <c r="I1275" s="882" t="s">
        <v>1487</v>
      </c>
      <c r="J1275" s="882">
        <v>999</v>
      </c>
      <c r="K1275" s="975" t="s">
        <v>3005</v>
      </c>
      <c r="L1275" s="908" t="s">
        <v>3006</v>
      </c>
      <c r="M1275" s="882" t="s">
        <v>338</v>
      </c>
      <c r="N1275" s="889" t="s">
        <v>3007</v>
      </c>
      <c r="O1275" s="500" t="s">
        <v>313</v>
      </c>
      <c r="P1275" s="917">
        <v>44926</v>
      </c>
      <c r="Q1275" s="917">
        <v>44957</v>
      </c>
      <c r="R1275" s="915">
        <v>140000</v>
      </c>
      <c r="S1275" s="915">
        <v>140000</v>
      </c>
      <c r="T1275" s="918"/>
      <c r="U1275" s="918"/>
      <c r="V1275" s="918"/>
      <c r="W1275" s="981"/>
      <c r="X1275" s="52"/>
      <c r="Y1275" s="52"/>
      <c r="Z1275" s="52"/>
      <c r="AA1275" s="52"/>
    </row>
    <row r="1276" spans="1:27" s="43" customFormat="1" ht="12.75" customHeight="1" x14ac:dyDescent="0.2">
      <c r="A1276" s="116">
        <v>0</v>
      </c>
      <c r="B1276" s="963">
        <v>1263</v>
      </c>
      <c r="C1276" s="882">
        <v>20</v>
      </c>
      <c r="D1276" s="882" t="s">
        <v>25</v>
      </c>
      <c r="E1276" s="882">
        <v>4399</v>
      </c>
      <c r="F1276" s="882">
        <v>5222</v>
      </c>
      <c r="G1276" s="882" t="s">
        <v>25</v>
      </c>
      <c r="H1276" s="882">
        <v>1003</v>
      </c>
      <c r="I1276" s="882" t="s">
        <v>717</v>
      </c>
      <c r="J1276" s="882">
        <v>506</v>
      </c>
      <c r="K1276" s="711">
        <v>69722595</v>
      </c>
      <c r="L1276" s="489" t="s">
        <v>729</v>
      </c>
      <c r="M1276" s="882" t="s">
        <v>163</v>
      </c>
      <c r="N1276" s="489" t="s">
        <v>3008</v>
      </c>
      <c r="O1276" s="500" t="s">
        <v>313</v>
      </c>
      <c r="P1276" s="893">
        <v>44926</v>
      </c>
      <c r="Q1276" s="893">
        <v>44957</v>
      </c>
      <c r="R1276" s="913">
        <v>220000</v>
      </c>
      <c r="S1276" s="913">
        <v>220000</v>
      </c>
      <c r="T1276" s="918"/>
      <c r="U1276" s="918"/>
      <c r="V1276" s="918"/>
      <c r="W1276" s="981"/>
      <c r="X1276" s="52"/>
      <c r="Y1276" s="52"/>
      <c r="Z1276" s="52"/>
      <c r="AA1276" s="52"/>
    </row>
    <row r="1277" spans="1:27" s="43" customFormat="1" ht="12.75" customHeight="1" x14ac:dyDescent="0.2">
      <c r="A1277" s="116">
        <v>0</v>
      </c>
      <c r="B1277" s="963">
        <v>1264</v>
      </c>
      <c r="C1277" s="882">
        <v>13</v>
      </c>
      <c r="D1277" s="1014" t="s">
        <v>25</v>
      </c>
      <c r="E1277" s="882">
        <v>3322</v>
      </c>
      <c r="F1277" s="882">
        <v>5222</v>
      </c>
      <c r="G1277" s="1014" t="s">
        <v>25</v>
      </c>
      <c r="H1277" s="882">
        <v>1374</v>
      </c>
      <c r="I1277" s="882" t="s">
        <v>717</v>
      </c>
      <c r="J1277" s="882">
        <v>407</v>
      </c>
      <c r="K1277" s="975" t="s">
        <v>3009</v>
      </c>
      <c r="L1277" s="889" t="s">
        <v>3010</v>
      </c>
      <c r="M1277" s="882" t="s">
        <v>3011</v>
      </c>
      <c r="N1277" s="908" t="s">
        <v>3012</v>
      </c>
      <c r="O1277" s="500" t="s">
        <v>3013</v>
      </c>
      <c r="P1277" s="893">
        <v>45291</v>
      </c>
      <c r="Q1277" s="893">
        <v>45322</v>
      </c>
      <c r="R1277" s="913">
        <v>70000</v>
      </c>
      <c r="S1277" s="903"/>
      <c r="T1277" s="903">
        <v>70000</v>
      </c>
      <c r="U1277" s="918"/>
      <c r="V1277" s="918"/>
      <c r="W1277" s="1001">
        <v>70000</v>
      </c>
      <c r="X1277" s="52"/>
      <c r="Y1277" s="52"/>
      <c r="Z1277" s="52"/>
      <c r="AA1277" s="52"/>
    </row>
    <row r="1278" spans="1:27" s="43" customFormat="1" ht="25.5" x14ac:dyDescent="0.2">
      <c r="A1278" s="83">
        <v>0</v>
      </c>
      <c r="B1278" s="963">
        <v>1265</v>
      </c>
      <c r="C1278" s="882">
        <v>14</v>
      </c>
      <c r="D1278" s="882" t="s">
        <v>25</v>
      </c>
      <c r="E1278" s="882">
        <v>3419</v>
      </c>
      <c r="F1278" s="882">
        <v>5222</v>
      </c>
      <c r="G1278" s="882" t="s">
        <v>25</v>
      </c>
      <c r="H1278" s="882">
        <v>1003</v>
      </c>
      <c r="I1278" s="497" t="s">
        <v>717</v>
      </c>
      <c r="J1278" s="497">
        <v>101</v>
      </c>
      <c r="K1278" s="975" t="s">
        <v>3014</v>
      </c>
      <c r="L1278" s="499" t="s">
        <v>2429</v>
      </c>
      <c r="M1278" s="898" t="s">
        <v>189</v>
      </c>
      <c r="N1278" s="499" t="s">
        <v>3015</v>
      </c>
      <c r="O1278" s="500" t="s">
        <v>341</v>
      </c>
      <c r="P1278" s="917">
        <v>44957</v>
      </c>
      <c r="Q1278" s="917">
        <v>44985</v>
      </c>
      <c r="R1278" s="495">
        <v>50000</v>
      </c>
      <c r="S1278" s="908"/>
      <c r="T1278" s="953">
        <v>50000</v>
      </c>
      <c r="U1278" s="921"/>
      <c r="V1278" s="921"/>
      <c r="W1278" s="501">
        <v>50000</v>
      </c>
    </row>
    <row r="1279" spans="1:27" s="43" customFormat="1" ht="12.75" x14ac:dyDescent="0.2">
      <c r="A1279" s="83">
        <v>0</v>
      </c>
      <c r="B1279" s="963">
        <v>1266</v>
      </c>
      <c r="C1279" s="882">
        <v>14</v>
      </c>
      <c r="D1279" s="1014" t="s">
        <v>25</v>
      </c>
      <c r="E1279" s="882">
        <v>3419</v>
      </c>
      <c r="F1279" s="882">
        <v>5222</v>
      </c>
      <c r="G1279" s="1014" t="s">
        <v>25</v>
      </c>
      <c r="H1279" s="882">
        <v>1003</v>
      </c>
      <c r="I1279" s="898" t="s">
        <v>832</v>
      </c>
      <c r="J1279" s="898">
        <v>102</v>
      </c>
      <c r="K1279" s="975" t="s">
        <v>3016</v>
      </c>
      <c r="L1279" s="930" t="s">
        <v>3017</v>
      </c>
      <c r="M1279" s="898" t="s">
        <v>1146</v>
      </c>
      <c r="N1279" s="930" t="s">
        <v>3018</v>
      </c>
      <c r="O1279" s="500" t="s">
        <v>341</v>
      </c>
      <c r="P1279" s="917">
        <v>44957</v>
      </c>
      <c r="Q1279" s="917">
        <v>44985</v>
      </c>
      <c r="R1279" s="495">
        <v>30000</v>
      </c>
      <c r="S1279" s="908"/>
      <c r="T1279" s="953">
        <v>30000</v>
      </c>
      <c r="U1279" s="921"/>
      <c r="V1279" s="921"/>
      <c r="W1279" s="501">
        <v>30000</v>
      </c>
    </row>
    <row r="1280" spans="1:27" s="43" customFormat="1" ht="12.75" x14ac:dyDescent="0.2">
      <c r="A1280" s="83">
        <v>0</v>
      </c>
      <c r="B1280" s="963">
        <v>1267</v>
      </c>
      <c r="C1280" s="882">
        <v>14</v>
      </c>
      <c r="D1280" s="882" t="s">
        <v>25</v>
      </c>
      <c r="E1280" s="882">
        <v>3421</v>
      </c>
      <c r="F1280" s="882">
        <v>5222</v>
      </c>
      <c r="G1280" s="882" t="s">
        <v>25</v>
      </c>
      <c r="H1280" s="882">
        <v>1003</v>
      </c>
      <c r="I1280" s="497" t="s">
        <v>717</v>
      </c>
      <c r="J1280" s="497">
        <v>203</v>
      </c>
      <c r="K1280" s="975" t="s">
        <v>3019</v>
      </c>
      <c r="L1280" s="499" t="s">
        <v>3020</v>
      </c>
      <c r="M1280" s="898" t="s">
        <v>28</v>
      </c>
      <c r="N1280" s="499" t="s">
        <v>3021</v>
      </c>
      <c r="O1280" s="500" t="s">
        <v>341</v>
      </c>
      <c r="P1280" s="917">
        <v>44957</v>
      </c>
      <c r="Q1280" s="917">
        <v>44985</v>
      </c>
      <c r="R1280" s="495">
        <v>45000</v>
      </c>
      <c r="S1280" s="908"/>
      <c r="T1280" s="953">
        <v>45000</v>
      </c>
      <c r="U1280" s="921"/>
      <c r="V1280" s="921"/>
      <c r="W1280" s="501">
        <v>45000</v>
      </c>
    </row>
    <row r="1281" spans="1:27" s="43" customFormat="1" ht="12.75" x14ac:dyDescent="0.2">
      <c r="A1281" s="83">
        <v>0</v>
      </c>
      <c r="B1281" s="963">
        <v>1268</v>
      </c>
      <c r="C1281" s="882">
        <v>14</v>
      </c>
      <c r="D1281" s="1014" t="s">
        <v>25</v>
      </c>
      <c r="E1281" s="882">
        <v>3421</v>
      </c>
      <c r="F1281" s="882">
        <v>5222</v>
      </c>
      <c r="G1281" s="1014" t="s">
        <v>25</v>
      </c>
      <c r="H1281" s="882">
        <v>1003</v>
      </c>
      <c r="I1281" s="898" t="s">
        <v>832</v>
      </c>
      <c r="J1281" s="898">
        <v>203</v>
      </c>
      <c r="K1281" s="975" t="s">
        <v>3022</v>
      </c>
      <c r="L1281" s="930" t="s">
        <v>3023</v>
      </c>
      <c r="M1281" s="898" t="s">
        <v>28</v>
      </c>
      <c r="N1281" s="930" t="s">
        <v>3024</v>
      </c>
      <c r="O1281" s="500" t="s">
        <v>341</v>
      </c>
      <c r="P1281" s="917">
        <v>45230</v>
      </c>
      <c r="Q1281" s="917">
        <v>45260</v>
      </c>
      <c r="R1281" s="495">
        <v>50000</v>
      </c>
      <c r="S1281" s="908"/>
      <c r="T1281" s="953">
        <v>50000</v>
      </c>
      <c r="U1281" s="921"/>
      <c r="V1281" s="921"/>
      <c r="W1281" s="501">
        <v>50000</v>
      </c>
    </row>
    <row r="1282" spans="1:27" s="43" customFormat="1" ht="12.75" x14ac:dyDescent="0.2">
      <c r="A1282" s="83">
        <v>0</v>
      </c>
      <c r="B1282" s="963">
        <v>1269</v>
      </c>
      <c r="C1282" s="882">
        <v>14</v>
      </c>
      <c r="D1282" s="1014" t="s">
        <v>25</v>
      </c>
      <c r="E1282" s="882">
        <v>3349</v>
      </c>
      <c r="F1282" s="882">
        <v>5222</v>
      </c>
      <c r="G1282" s="1014" t="s">
        <v>25</v>
      </c>
      <c r="H1282" s="882">
        <v>1003</v>
      </c>
      <c r="I1282" s="898" t="s">
        <v>717</v>
      </c>
      <c r="J1282" s="898">
        <v>203</v>
      </c>
      <c r="K1282" s="975" t="s">
        <v>3025</v>
      </c>
      <c r="L1282" s="930" t="s">
        <v>3026</v>
      </c>
      <c r="M1282" s="898" t="s">
        <v>28</v>
      </c>
      <c r="N1282" s="930" t="s">
        <v>3027</v>
      </c>
      <c r="O1282" s="500" t="s">
        <v>341</v>
      </c>
      <c r="P1282" s="917">
        <v>45138</v>
      </c>
      <c r="Q1282" s="917">
        <v>45169</v>
      </c>
      <c r="R1282" s="495">
        <v>100000</v>
      </c>
      <c r="S1282" s="908"/>
      <c r="T1282" s="953">
        <v>100000</v>
      </c>
      <c r="U1282" s="921"/>
      <c r="V1282" s="921"/>
      <c r="W1282" s="501">
        <v>100000</v>
      </c>
    </row>
    <row r="1283" spans="1:27" s="43" customFormat="1" ht="12.75" customHeight="1" x14ac:dyDescent="0.2">
      <c r="A1283" s="116">
        <v>0</v>
      </c>
      <c r="B1283" s="963">
        <v>1270</v>
      </c>
      <c r="C1283" s="882">
        <v>7</v>
      </c>
      <c r="D1283" s="1014" t="s">
        <v>25</v>
      </c>
      <c r="E1283" s="882">
        <v>3419</v>
      </c>
      <c r="F1283" s="882">
        <v>5222</v>
      </c>
      <c r="G1283" s="1014" t="s">
        <v>25</v>
      </c>
      <c r="H1283" s="882">
        <v>1641</v>
      </c>
      <c r="I1283" s="882" t="s">
        <v>717</v>
      </c>
      <c r="J1283" s="882">
        <v>203</v>
      </c>
      <c r="K1283" s="975" t="s">
        <v>3028</v>
      </c>
      <c r="L1283" s="889" t="s">
        <v>3029</v>
      </c>
      <c r="M1283" s="882" t="s">
        <v>28</v>
      </c>
      <c r="N1283" s="908" t="s">
        <v>3030</v>
      </c>
      <c r="O1283" s="500" t="s">
        <v>341</v>
      </c>
      <c r="P1283" s="893">
        <v>44926</v>
      </c>
      <c r="Q1283" s="893">
        <v>44957</v>
      </c>
      <c r="R1283" s="913">
        <v>80000</v>
      </c>
      <c r="S1283" s="913">
        <v>80000</v>
      </c>
      <c r="T1283" s="918"/>
      <c r="U1283" s="918"/>
      <c r="V1283" s="918"/>
      <c r="W1283" s="981"/>
      <c r="X1283" s="52"/>
      <c r="Y1283" s="52"/>
      <c r="Z1283" s="52"/>
      <c r="AA1283" s="52"/>
    </row>
    <row r="1284" spans="1:27" s="43" customFormat="1" ht="12.75" customHeight="1" x14ac:dyDescent="0.2">
      <c r="A1284" s="116">
        <v>0</v>
      </c>
      <c r="B1284" s="963">
        <v>1271</v>
      </c>
      <c r="C1284" s="882">
        <v>8</v>
      </c>
      <c r="D1284" s="882" t="s">
        <v>25</v>
      </c>
      <c r="E1284" s="882">
        <v>3599</v>
      </c>
      <c r="F1284" s="882">
        <v>5222</v>
      </c>
      <c r="G1284" s="882" t="s">
        <v>25</v>
      </c>
      <c r="H1284" s="882">
        <v>1003</v>
      </c>
      <c r="I1284" s="882" t="s">
        <v>717</v>
      </c>
      <c r="J1284" s="882">
        <v>203</v>
      </c>
      <c r="K1284" s="711" t="s">
        <v>3031</v>
      </c>
      <c r="L1284" s="489" t="s">
        <v>3032</v>
      </c>
      <c r="M1284" s="882" t="s">
        <v>28</v>
      </c>
      <c r="N1284" s="489" t="s">
        <v>3033</v>
      </c>
      <c r="O1284" s="500" t="s">
        <v>341</v>
      </c>
      <c r="P1284" s="893">
        <v>45169</v>
      </c>
      <c r="Q1284" s="893">
        <v>45230</v>
      </c>
      <c r="R1284" s="913">
        <v>80000</v>
      </c>
      <c r="S1284" s="903"/>
      <c r="T1284" s="903">
        <v>80000</v>
      </c>
      <c r="U1284" s="903"/>
      <c r="V1284" s="903"/>
      <c r="W1284" s="1001">
        <v>80000</v>
      </c>
      <c r="X1284" s="52"/>
      <c r="Y1284" s="52"/>
      <c r="Z1284" s="52"/>
      <c r="AA1284" s="52"/>
    </row>
    <row r="1285" spans="1:27" s="43" customFormat="1" ht="12.75" customHeight="1" x14ac:dyDescent="0.2">
      <c r="A1285" s="116">
        <v>0</v>
      </c>
      <c r="B1285" s="963">
        <v>1272</v>
      </c>
      <c r="C1285" s="882">
        <v>8</v>
      </c>
      <c r="D1285" s="1014" t="s">
        <v>25</v>
      </c>
      <c r="E1285" s="882">
        <v>3599</v>
      </c>
      <c r="F1285" s="882">
        <v>5222</v>
      </c>
      <c r="G1285" s="1014" t="s">
        <v>25</v>
      </c>
      <c r="H1285" s="882">
        <v>1003</v>
      </c>
      <c r="I1285" s="882" t="s">
        <v>717</v>
      </c>
      <c r="J1285" s="882">
        <v>999</v>
      </c>
      <c r="K1285" s="975">
        <v>61383198</v>
      </c>
      <c r="L1285" s="889" t="s">
        <v>3034</v>
      </c>
      <c r="M1285" s="882" t="s">
        <v>32</v>
      </c>
      <c r="N1285" s="908" t="s">
        <v>3035</v>
      </c>
      <c r="O1285" s="500" t="s">
        <v>341</v>
      </c>
      <c r="P1285" s="893">
        <v>45016</v>
      </c>
      <c r="Q1285" s="893">
        <v>45077</v>
      </c>
      <c r="R1285" s="913">
        <v>50000</v>
      </c>
      <c r="S1285" s="903"/>
      <c r="T1285" s="903">
        <v>50000</v>
      </c>
      <c r="U1285" s="903"/>
      <c r="V1285" s="903"/>
      <c r="W1285" s="1001">
        <v>50000</v>
      </c>
      <c r="X1285" s="52"/>
      <c r="Y1285" s="52"/>
      <c r="Z1285" s="52"/>
      <c r="AA1285" s="52"/>
    </row>
    <row r="1286" spans="1:27" s="43" customFormat="1" ht="12.75" customHeight="1" x14ac:dyDescent="0.2">
      <c r="A1286" s="83">
        <v>0</v>
      </c>
      <c r="B1286" s="963">
        <v>1273</v>
      </c>
      <c r="C1286" s="882">
        <v>13</v>
      </c>
      <c r="D1286" s="1014" t="s">
        <v>25</v>
      </c>
      <c r="E1286" s="882">
        <v>3316</v>
      </c>
      <c r="F1286" s="882">
        <v>5222</v>
      </c>
      <c r="G1286" s="882" t="s">
        <v>25</v>
      </c>
      <c r="H1286" s="882">
        <v>1374</v>
      </c>
      <c r="I1286" s="898" t="s">
        <v>717</v>
      </c>
      <c r="J1286" s="898">
        <v>518</v>
      </c>
      <c r="K1286" s="975" t="s">
        <v>3036</v>
      </c>
      <c r="L1286" s="930" t="s">
        <v>3037</v>
      </c>
      <c r="M1286" s="898" t="s">
        <v>3038</v>
      </c>
      <c r="N1286" s="930" t="s">
        <v>3039</v>
      </c>
      <c r="O1286" s="500" t="s">
        <v>341</v>
      </c>
      <c r="P1286" s="917">
        <v>45291</v>
      </c>
      <c r="Q1286" s="917">
        <v>45322</v>
      </c>
      <c r="R1286" s="495">
        <v>120000</v>
      </c>
      <c r="S1286" s="903"/>
      <c r="T1286" s="903">
        <v>120000</v>
      </c>
      <c r="U1286" s="918"/>
      <c r="V1286" s="918"/>
      <c r="W1286" s="1001">
        <v>120000</v>
      </c>
      <c r="X1286" s="52"/>
      <c r="Y1286" s="52"/>
      <c r="Z1286" s="52"/>
      <c r="AA1286" s="52"/>
    </row>
    <row r="1287" spans="1:27" s="43" customFormat="1" ht="12.75" customHeight="1" x14ac:dyDescent="0.2">
      <c r="A1287" s="83">
        <v>0</v>
      </c>
      <c r="B1287" s="963">
        <v>1274</v>
      </c>
      <c r="C1287" s="882">
        <v>13</v>
      </c>
      <c r="D1287" s="882" t="s">
        <v>25</v>
      </c>
      <c r="E1287" s="882">
        <v>3311</v>
      </c>
      <c r="F1287" s="882">
        <v>5222</v>
      </c>
      <c r="G1287" s="1014" t="s">
        <v>25</v>
      </c>
      <c r="H1287" s="882">
        <v>1374</v>
      </c>
      <c r="I1287" s="497" t="s">
        <v>717</v>
      </c>
      <c r="J1287" s="497">
        <v>407</v>
      </c>
      <c r="K1287" s="975" t="s">
        <v>3040</v>
      </c>
      <c r="L1287" s="499" t="s">
        <v>1330</v>
      </c>
      <c r="M1287" s="898" t="s">
        <v>3041</v>
      </c>
      <c r="N1287" s="499" t="s">
        <v>3042</v>
      </c>
      <c r="O1287" s="500" t="s">
        <v>341</v>
      </c>
      <c r="P1287" s="917">
        <v>45291</v>
      </c>
      <c r="Q1287" s="917">
        <v>45322</v>
      </c>
      <c r="R1287" s="495">
        <v>37000</v>
      </c>
      <c r="S1287" s="903"/>
      <c r="T1287" s="903">
        <v>37000</v>
      </c>
      <c r="U1287" s="918"/>
      <c r="V1287" s="918"/>
      <c r="W1287" s="1001">
        <v>37000</v>
      </c>
      <c r="X1287" s="52"/>
      <c r="Y1287" s="52"/>
      <c r="Z1287" s="52"/>
      <c r="AA1287" s="52"/>
    </row>
    <row r="1288" spans="1:27" s="43" customFormat="1" ht="12.75" customHeight="1" x14ac:dyDescent="0.2">
      <c r="A1288" s="83">
        <v>1490</v>
      </c>
      <c r="B1288" s="963">
        <v>1275</v>
      </c>
      <c r="C1288" s="882">
        <v>7</v>
      </c>
      <c r="D1288" s="1014" t="s">
        <v>25</v>
      </c>
      <c r="E1288" s="882">
        <v>3419</v>
      </c>
      <c r="F1288" s="882">
        <v>5222</v>
      </c>
      <c r="G1288" s="882" t="s">
        <v>25</v>
      </c>
      <c r="H1288" s="882">
        <v>1490</v>
      </c>
      <c r="I1288" s="898" t="s">
        <v>717</v>
      </c>
      <c r="J1288" s="898" t="s">
        <v>84</v>
      </c>
      <c r="K1288" s="975" t="s">
        <v>3043</v>
      </c>
      <c r="L1288" s="924" t="s">
        <v>3044</v>
      </c>
      <c r="M1288" s="882" t="s">
        <v>28</v>
      </c>
      <c r="N1288" s="922" t="s">
        <v>3045</v>
      </c>
      <c r="O1288" s="500" t="s">
        <v>355</v>
      </c>
      <c r="P1288" s="917">
        <v>45199</v>
      </c>
      <c r="Q1288" s="917">
        <v>45230</v>
      </c>
      <c r="R1288" s="521">
        <v>138000</v>
      </c>
      <c r="S1288" s="918" t="s">
        <v>492</v>
      </c>
      <c r="T1288" s="659">
        <v>138000</v>
      </c>
      <c r="U1288" s="918"/>
      <c r="V1288" s="918" t="s">
        <v>492</v>
      </c>
      <c r="W1288" s="587">
        <v>138000</v>
      </c>
      <c r="X1288" s="52"/>
      <c r="Y1288" s="52"/>
      <c r="Z1288" s="52"/>
      <c r="AA1288" s="52"/>
    </row>
    <row r="1289" spans="1:27" s="43" customFormat="1" ht="12.75" customHeight="1" x14ac:dyDescent="0.2">
      <c r="A1289" s="83">
        <v>1490</v>
      </c>
      <c r="B1289" s="963">
        <v>1276</v>
      </c>
      <c r="C1289" s="882">
        <v>7</v>
      </c>
      <c r="D1289" s="882" t="s">
        <v>25</v>
      </c>
      <c r="E1289" s="882">
        <v>3419</v>
      </c>
      <c r="F1289" s="882">
        <v>5222</v>
      </c>
      <c r="G1289" s="1014" t="s">
        <v>25</v>
      </c>
      <c r="H1289" s="882">
        <v>1490</v>
      </c>
      <c r="I1289" s="898" t="s">
        <v>717</v>
      </c>
      <c r="J1289" s="898" t="s">
        <v>84</v>
      </c>
      <c r="K1289" s="975">
        <v>26552485</v>
      </c>
      <c r="L1289" s="922" t="s">
        <v>2716</v>
      </c>
      <c r="M1289" s="497" t="s">
        <v>28</v>
      </c>
      <c r="N1289" s="922" t="s">
        <v>3046</v>
      </c>
      <c r="O1289" s="500" t="s">
        <v>355</v>
      </c>
      <c r="P1289" s="917">
        <v>45199</v>
      </c>
      <c r="Q1289" s="917">
        <v>45230</v>
      </c>
      <c r="R1289" s="521">
        <v>345000</v>
      </c>
      <c r="S1289" s="918"/>
      <c r="T1289" s="659">
        <v>345000</v>
      </c>
      <c r="U1289" s="918"/>
      <c r="V1289" s="918"/>
      <c r="W1289" s="587">
        <v>345000</v>
      </c>
      <c r="X1289" s="52"/>
      <c r="Y1289" s="52"/>
      <c r="Z1289" s="52"/>
      <c r="AA1289" s="52"/>
    </row>
    <row r="1290" spans="1:27" s="43" customFormat="1" ht="12.75" customHeight="1" x14ac:dyDescent="0.2">
      <c r="A1290" s="83">
        <v>1490</v>
      </c>
      <c r="B1290" s="963">
        <v>1277</v>
      </c>
      <c r="C1290" s="882">
        <v>7</v>
      </c>
      <c r="D1290" s="1014" t="s">
        <v>25</v>
      </c>
      <c r="E1290" s="882">
        <v>3419</v>
      </c>
      <c r="F1290" s="882">
        <v>5222</v>
      </c>
      <c r="G1290" s="882" t="s">
        <v>25</v>
      </c>
      <c r="H1290" s="882">
        <v>1490</v>
      </c>
      <c r="I1290" s="898" t="s">
        <v>717</v>
      </c>
      <c r="J1290" s="898" t="s">
        <v>84</v>
      </c>
      <c r="K1290" s="975">
        <v>26556090</v>
      </c>
      <c r="L1290" s="922" t="s">
        <v>3047</v>
      </c>
      <c r="M1290" s="497" t="s">
        <v>28</v>
      </c>
      <c r="N1290" s="922" t="s">
        <v>3048</v>
      </c>
      <c r="O1290" s="500" t="s">
        <v>355</v>
      </c>
      <c r="P1290" s="917">
        <v>45199</v>
      </c>
      <c r="Q1290" s="917">
        <v>45230</v>
      </c>
      <c r="R1290" s="521">
        <v>69000</v>
      </c>
      <c r="S1290" s="918"/>
      <c r="T1290" s="659">
        <v>69000</v>
      </c>
      <c r="U1290" s="918"/>
      <c r="V1290" s="918"/>
      <c r="W1290" s="587">
        <v>69000</v>
      </c>
      <c r="X1290" s="52"/>
      <c r="Y1290" s="52"/>
      <c r="Z1290" s="52"/>
      <c r="AA1290" s="52"/>
    </row>
    <row r="1291" spans="1:27" s="43" customFormat="1" ht="12.75" customHeight="1" x14ac:dyDescent="0.2">
      <c r="A1291" s="83">
        <v>1490</v>
      </c>
      <c r="B1291" s="963">
        <v>1278</v>
      </c>
      <c r="C1291" s="882">
        <v>7</v>
      </c>
      <c r="D1291" s="882" t="s">
        <v>25</v>
      </c>
      <c r="E1291" s="882">
        <v>3419</v>
      </c>
      <c r="F1291" s="882">
        <v>5222</v>
      </c>
      <c r="G1291" s="1014" t="s">
        <v>25</v>
      </c>
      <c r="H1291" s="882">
        <v>1490</v>
      </c>
      <c r="I1291" s="898" t="s">
        <v>717</v>
      </c>
      <c r="J1291" s="898" t="s">
        <v>84</v>
      </c>
      <c r="K1291" s="1043" t="s">
        <v>2770</v>
      </c>
      <c r="L1291" s="930" t="s">
        <v>2231</v>
      </c>
      <c r="M1291" s="497" t="s">
        <v>28</v>
      </c>
      <c r="N1291" s="930" t="s">
        <v>3049</v>
      </c>
      <c r="O1291" s="500" t="s">
        <v>355</v>
      </c>
      <c r="P1291" s="917">
        <v>45199</v>
      </c>
      <c r="Q1291" s="917">
        <v>45230</v>
      </c>
      <c r="R1291" s="521">
        <v>69000</v>
      </c>
      <c r="S1291" s="918"/>
      <c r="T1291" s="659">
        <v>69000</v>
      </c>
      <c r="U1291" s="918"/>
      <c r="V1291" s="918"/>
      <c r="W1291" s="587">
        <v>69000</v>
      </c>
      <c r="X1291" s="52"/>
      <c r="Y1291" s="52"/>
      <c r="Z1291" s="52"/>
      <c r="AA1291" s="52"/>
    </row>
    <row r="1292" spans="1:27" s="43" customFormat="1" ht="12.75" customHeight="1" x14ac:dyDescent="0.2">
      <c r="A1292" s="83">
        <v>1490</v>
      </c>
      <c r="B1292" s="963">
        <v>1279</v>
      </c>
      <c r="C1292" s="882">
        <v>7</v>
      </c>
      <c r="D1292" s="1014" t="s">
        <v>25</v>
      </c>
      <c r="E1292" s="882">
        <v>3419</v>
      </c>
      <c r="F1292" s="882">
        <v>5222</v>
      </c>
      <c r="G1292" s="882" t="s">
        <v>25</v>
      </c>
      <c r="H1292" s="882">
        <v>1490</v>
      </c>
      <c r="I1292" s="898" t="s">
        <v>717</v>
      </c>
      <c r="J1292" s="898" t="s">
        <v>84</v>
      </c>
      <c r="K1292" s="975">
        <v>44992432</v>
      </c>
      <c r="L1292" s="924" t="s">
        <v>2336</v>
      </c>
      <c r="M1292" s="882" t="s">
        <v>28</v>
      </c>
      <c r="N1292" s="924" t="s">
        <v>3050</v>
      </c>
      <c r="O1292" s="500" t="s">
        <v>355</v>
      </c>
      <c r="P1292" s="917">
        <v>45199</v>
      </c>
      <c r="Q1292" s="917">
        <v>45230</v>
      </c>
      <c r="R1292" s="521">
        <v>138000</v>
      </c>
      <c r="S1292" s="918"/>
      <c r="T1292" s="659">
        <v>138000</v>
      </c>
      <c r="U1292" s="918"/>
      <c r="V1292" s="918"/>
      <c r="W1292" s="587">
        <v>138000</v>
      </c>
      <c r="X1292" s="52"/>
      <c r="Y1292" s="52"/>
      <c r="Z1292" s="52"/>
      <c r="AA1292" s="52"/>
    </row>
    <row r="1293" spans="1:27" s="43" customFormat="1" ht="12.75" customHeight="1" x14ac:dyDescent="0.2">
      <c r="A1293" s="83">
        <v>1490</v>
      </c>
      <c r="B1293" s="963">
        <v>1280</v>
      </c>
      <c r="C1293" s="882">
        <v>7</v>
      </c>
      <c r="D1293" s="882" t="s">
        <v>25</v>
      </c>
      <c r="E1293" s="882">
        <v>3419</v>
      </c>
      <c r="F1293" s="882">
        <v>5222</v>
      </c>
      <c r="G1293" s="1014" t="s">
        <v>25</v>
      </c>
      <c r="H1293" s="882">
        <v>1490</v>
      </c>
      <c r="I1293" s="898" t="s">
        <v>717</v>
      </c>
      <c r="J1293" s="898" t="s">
        <v>84</v>
      </c>
      <c r="K1293" s="975">
        <v>27031993</v>
      </c>
      <c r="L1293" s="924" t="s">
        <v>3051</v>
      </c>
      <c r="M1293" s="882" t="s">
        <v>28</v>
      </c>
      <c r="N1293" s="924" t="s">
        <v>3052</v>
      </c>
      <c r="O1293" s="500" t="s">
        <v>355</v>
      </c>
      <c r="P1293" s="917">
        <v>45199</v>
      </c>
      <c r="Q1293" s="917">
        <v>45230</v>
      </c>
      <c r="R1293" s="521">
        <v>172500</v>
      </c>
      <c r="S1293" s="918"/>
      <c r="T1293" s="659">
        <v>172500</v>
      </c>
      <c r="U1293" s="918"/>
      <c r="V1293" s="918"/>
      <c r="W1293" s="587">
        <v>172500</v>
      </c>
      <c r="X1293" s="52"/>
      <c r="Y1293" s="52"/>
      <c r="Z1293" s="52"/>
      <c r="AA1293" s="52"/>
    </row>
    <row r="1294" spans="1:27" s="43" customFormat="1" ht="12.75" customHeight="1" x14ac:dyDescent="0.2">
      <c r="A1294" s="83">
        <v>1490</v>
      </c>
      <c r="B1294" s="963">
        <v>1281</v>
      </c>
      <c r="C1294" s="882">
        <v>7</v>
      </c>
      <c r="D1294" s="1014" t="s">
        <v>25</v>
      </c>
      <c r="E1294" s="882">
        <v>3419</v>
      </c>
      <c r="F1294" s="882">
        <v>5222</v>
      </c>
      <c r="G1294" s="882" t="s">
        <v>25</v>
      </c>
      <c r="H1294" s="882">
        <v>1490</v>
      </c>
      <c r="I1294" s="898" t="s">
        <v>717</v>
      </c>
      <c r="J1294" s="898" t="s">
        <v>84</v>
      </c>
      <c r="K1294" s="975">
        <v>70883645</v>
      </c>
      <c r="L1294" s="924" t="s">
        <v>3053</v>
      </c>
      <c r="M1294" s="882" t="s">
        <v>28</v>
      </c>
      <c r="N1294" s="922" t="s">
        <v>3054</v>
      </c>
      <c r="O1294" s="500" t="s">
        <v>355</v>
      </c>
      <c r="P1294" s="917">
        <v>45199</v>
      </c>
      <c r="Q1294" s="917">
        <v>45230</v>
      </c>
      <c r="R1294" s="521">
        <v>103500</v>
      </c>
      <c r="S1294" s="918"/>
      <c r="T1294" s="659">
        <v>103500</v>
      </c>
      <c r="U1294" s="918"/>
      <c r="V1294" s="918"/>
      <c r="W1294" s="587">
        <v>103500</v>
      </c>
      <c r="X1294" s="52"/>
      <c r="Y1294" s="52"/>
      <c r="Z1294" s="52"/>
      <c r="AA1294" s="52"/>
    </row>
    <row r="1295" spans="1:27" s="43" customFormat="1" ht="12.75" customHeight="1" x14ac:dyDescent="0.2">
      <c r="A1295" s="83">
        <v>1490</v>
      </c>
      <c r="B1295" s="963">
        <v>1282</v>
      </c>
      <c r="C1295" s="882">
        <v>7</v>
      </c>
      <c r="D1295" s="882" t="s">
        <v>25</v>
      </c>
      <c r="E1295" s="882">
        <v>3419</v>
      </c>
      <c r="F1295" s="882">
        <v>5222</v>
      </c>
      <c r="G1295" s="1014" t="s">
        <v>25</v>
      </c>
      <c r="H1295" s="882">
        <v>1490</v>
      </c>
      <c r="I1295" s="898" t="s">
        <v>717</v>
      </c>
      <c r="J1295" s="898" t="s">
        <v>209</v>
      </c>
      <c r="K1295" s="975">
        <v>27020282</v>
      </c>
      <c r="L1295" s="924" t="s">
        <v>1954</v>
      </c>
      <c r="M1295" s="882" t="s">
        <v>74</v>
      </c>
      <c r="N1295" s="922" t="s">
        <v>3055</v>
      </c>
      <c r="O1295" s="500" t="s">
        <v>355</v>
      </c>
      <c r="P1295" s="917">
        <v>45199</v>
      </c>
      <c r="Q1295" s="917">
        <v>45230</v>
      </c>
      <c r="R1295" s="521">
        <v>69000</v>
      </c>
      <c r="S1295" s="918"/>
      <c r="T1295" s="659">
        <v>69000</v>
      </c>
      <c r="U1295" s="918"/>
      <c r="V1295" s="918"/>
      <c r="W1295" s="587">
        <v>69000</v>
      </c>
      <c r="X1295" s="52"/>
      <c r="Y1295" s="52"/>
      <c r="Z1295" s="52"/>
      <c r="AA1295" s="52"/>
    </row>
    <row r="1296" spans="1:27" s="43" customFormat="1" ht="12.75" customHeight="1" x14ac:dyDescent="0.2">
      <c r="A1296" s="83">
        <v>1490</v>
      </c>
      <c r="B1296" s="963">
        <v>1283</v>
      </c>
      <c r="C1296" s="882">
        <v>7</v>
      </c>
      <c r="D1296" s="1014" t="s">
        <v>25</v>
      </c>
      <c r="E1296" s="882">
        <v>3419</v>
      </c>
      <c r="F1296" s="882">
        <v>5222</v>
      </c>
      <c r="G1296" s="882" t="s">
        <v>25</v>
      </c>
      <c r="H1296" s="882">
        <v>1490</v>
      </c>
      <c r="I1296" s="898" t="s">
        <v>717</v>
      </c>
      <c r="J1296" s="898" t="s">
        <v>84</v>
      </c>
      <c r="K1296" s="1043" t="s">
        <v>2049</v>
      </c>
      <c r="L1296" s="930" t="s">
        <v>2050</v>
      </c>
      <c r="M1296" s="497" t="s">
        <v>28</v>
      </c>
      <c r="N1296" s="930" t="s">
        <v>3056</v>
      </c>
      <c r="O1296" s="500" t="s">
        <v>355</v>
      </c>
      <c r="P1296" s="917">
        <v>45199</v>
      </c>
      <c r="Q1296" s="917">
        <v>45230</v>
      </c>
      <c r="R1296" s="521">
        <v>34500</v>
      </c>
      <c r="S1296" s="918"/>
      <c r="T1296" s="659">
        <v>34500</v>
      </c>
      <c r="U1296" s="918"/>
      <c r="V1296" s="918"/>
      <c r="W1296" s="587">
        <v>34500</v>
      </c>
      <c r="X1296" s="52"/>
      <c r="Y1296" s="52"/>
      <c r="Z1296" s="52"/>
      <c r="AA1296" s="52"/>
    </row>
    <row r="1297" spans="1:27" s="43" customFormat="1" ht="25.5" x14ac:dyDescent="0.2">
      <c r="A1297" s="83">
        <v>1490</v>
      </c>
      <c r="B1297" s="963">
        <v>1284</v>
      </c>
      <c r="C1297" s="882">
        <v>7</v>
      </c>
      <c r="D1297" s="882" t="s">
        <v>25</v>
      </c>
      <c r="E1297" s="882">
        <v>3419</v>
      </c>
      <c r="F1297" s="882">
        <v>5222</v>
      </c>
      <c r="G1297" s="882" t="s">
        <v>25</v>
      </c>
      <c r="H1297" s="882">
        <v>1490</v>
      </c>
      <c r="I1297" s="898" t="s">
        <v>832</v>
      </c>
      <c r="J1297" s="898" t="s">
        <v>84</v>
      </c>
      <c r="K1297" s="975" t="s">
        <v>2037</v>
      </c>
      <c r="L1297" s="922" t="s">
        <v>2038</v>
      </c>
      <c r="M1297" s="882" t="s">
        <v>28</v>
      </c>
      <c r="N1297" s="922" t="s">
        <v>3057</v>
      </c>
      <c r="O1297" s="500" t="s">
        <v>355</v>
      </c>
      <c r="P1297" s="917">
        <v>45199</v>
      </c>
      <c r="Q1297" s="917">
        <v>45230</v>
      </c>
      <c r="R1297" s="521">
        <v>86250</v>
      </c>
      <c r="S1297" s="918"/>
      <c r="T1297" s="659">
        <v>86250</v>
      </c>
      <c r="U1297" s="918"/>
      <c r="V1297" s="918"/>
      <c r="W1297" s="587">
        <v>86250</v>
      </c>
      <c r="X1297" s="52"/>
      <c r="Y1297" s="52"/>
      <c r="Z1297" s="52"/>
      <c r="AA1297" s="52"/>
    </row>
    <row r="1298" spans="1:27" s="43" customFormat="1" ht="25.5" x14ac:dyDescent="0.2">
      <c r="A1298" s="90">
        <v>0</v>
      </c>
      <c r="B1298" s="963">
        <v>1285</v>
      </c>
      <c r="C1298" s="882">
        <v>7</v>
      </c>
      <c r="D1298" s="882" t="s">
        <v>25</v>
      </c>
      <c r="E1298" s="882">
        <v>3419</v>
      </c>
      <c r="F1298" s="882">
        <v>5222</v>
      </c>
      <c r="G1298" s="1014" t="s">
        <v>25</v>
      </c>
      <c r="H1298" s="882">
        <v>1003</v>
      </c>
      <c r="I1298" s="898" t="s">
        <v>717</v>
      </c>
      <c r="J1298" s="898" t="s">
        <v>84</v>
      </c>
      <c r="K1298" s="975" t="s">
        <v>1962</v>
      </c>
      <c r="L1298" s="922" t="s">
        <v>1963</v>
      </c>
      <c r="M1298" s="882" t="s">
        <v>28</v>
      </c>
      <c r="N1298" s="922" t="s">
        <v>3058</v>
      </c>
      <c r="O1298" s="500" t="s">
        <v>355</v>
      </c>
      <c r="P1298" s="917" t="s">
        <v>52</v>
      </c>
      <c r="Q1298" s="917" t="s">
        <v>52</v>
      </c>
      <c r="R1298" s="521">
        <v>750000</v>
      </c>
      <c r="S1298" s="659">
        <v>750000</v>
      </c>
      <c r="T1298" s="918" t="s">
        <v>492</v>
      </c>
      <c r="U1298" s="918"/>
      <c r="V1298" s="918"/>
      <c r="W1298" s="981"/>
      <c r="X1298" s="52"/>
      <c r="Y1298" s="52"/>
      <c r="Z1298" s="52"/>
      <c r="AA1298" s="52"/>
    </row>
    <row r="1299" spans="1:27" s="43" customFormat="1" ht="12.75" customHeight="1" x14ac:dyDescent="0.2">
      <c r="A1299" s="90">
        <v>0</v>
      </c>
      <c r="B1299" s="963">
        <v>1286</v>
      </c>
      <c r="C1299" s="882">
        <v>7</v>
      </c>
      <c r="D1299" s="882" t="s">
        <v>25</v>
      </c>
      <c r="E1299" s="882">
        <v>3419</v>
      </c>
      <c r="F1299" s="882">
        <v>5222</v>
      </c>
      <c r="G1299" s="882" t="s">
        <v>25</v>
      </c>
      <c r="H1299" s="882">
        <v>1641</v>
      </c>
      <c r="I1299" s="882" t="s">
        <v>717</v>
      </c>
      <c r="J1299" s="882">
        <v>203</v>
      </c>
      <c r="K1299" s="975" t="s">
        <v>1505</v>
      </c>
      <c r="L1299" s="922" t="s">
        <v>1506</v>
      </c>
      <c r="M1299" s="882" t="s">
        <v>28</v>
      </c>
      <c r="N1299" s="922" t="s">
        <v>3059</v>
      </c>
      <c r="O1299" s="500" t="s">
        <v>355</v>
      </c>
      <c r="P1299" s="893">
        <v>45107</v>
      </c>
      <c r="Q1299" s="893">
        <v>45138</v>
      </c>
      <c r="R1299" s="521">
        <v>200000</v>
      </c>
      <c r="S1299" s="918" t="s">
        <v>492</v>
      </c>
      <c r="T1299" s="659">
        <v>200000</v>
      </c>
      <c r="U1299" s="918"/>
      <c r="V1299" s="918"/>
      <c r="W1299" s="587">
        <v>200000</v>
      </c>
      <c r="X1299" s="52"/>
      <c r="Y1299" s="52"/>
      <c r="Z1299" s="52"/>
      <c r="AA1299" s="52"/>
    </row>
    <row r="1300" spans="1:27" s="43" customFormat="1" ht="12" customHeight="1" x14ac:dyDescent="0.2">
      <c r="A1300" s="90">
        <v>0</v>
      </c>
      <c r="B1300" s="963">
        <v>1287</v>
      </c>
      <c r="C1300" s="882">
        <v>7</v>
      </c>
      <c r="D1300" s="882" t="s">
        <v>25</v>
      </c>
      <c r="E1300" s="882">
        <v>3419</v>
      </c>
      <c r="F1300" s="882">
        <v>5222</v>
      </c>
      <c r="G1300" s="882" t="s">
        <v>25</v>
      </c>
      <c r="H1300" s="882">
        <v>1641</v>
      </c>
      <c r="I1300" s="882" t="s">
        <v>717</v>
      </c>
      <c r="J1300" s="882">
        <v>203</v>
      </c>
      <c r="K1300" s="975" t="s">
        <v>3060</v>
      </c>
      <c r="L1300" s="922" t="s">
        <v>2290</v>
      </c>
      <c r="M1300" s="882" t="s">
        <v>28</v>
      </c>
      <c r="N1300" s="922" t="s">
        <v>3061</v>
      </c>
      <c r="O1300" s="500" t="s">
        <v>355</v>
      </c>
      <c r="P1300" s="893">
        <v>44926</v>
      </c>
      <c r="Q1300" s="893">
        <v>44957</v>
      </c>
      <c r="R1300" s="521">
        <v>50000</v>
      </c>
      <c r="S1300" s="521">
        <v>50000</v>
      </c>
      <c r="T1300" s="918"/>
      <c r="U1300" s="918"/>
      <c r="V1300" s="918"/>
      <c r="W1300" s="981"/>
      <c r="X1300" s="52"/>
      <c r="Y1300" s="52"/>
      <c r="Z1300" s="52"/>
      <c r="AA1300" s="52"/>
    </row>
    <row r="1301" spans="1:27" s="43" customFormat="1" ht="12.75" customHeight="1" x14ac:dyDescent="0.2">
      <c r="A1301" s="90">
        <v>0</v>
      </c>
      <c r="B1301" s="963">
        <v>1288</v>
      </c>
      <c r="C1301" s="882">
        <v>7</v>
      </c>
      <c r="D1301" s="882" t="s">
        <v>25</v>
      </c>
      <c r="E1301" s="882">
        <v>3419</v>
      </c>
      <c r="F1301" s="882">
        <v>5222</v>
      </c>
      <c r="G1301" s="1014" t="s">
        <v>25</v>
      </c>
      <c r="H1301" s="882">
        <v>1641</v>
      </c>
      <c r="I1301" s="882" t="s">
        <v>717</v>
      </c>
      <c r="J1301" s="882">
        <v>101</v>
      </c>
      <c r="K1301" s="975" t="s">
        <v>3062</v>
      </c>
      <c r="L1301" s="922" t="s">
        <v>3063</v>
      </c>
      <c r="M1301" s="882" t="s">
        <v>189</v>
      </c>
      <c r="N1301" s="922" t="s">
        <v>3064</v>
      </c>
      <c r="O1301" s="500" t="s">
        <v>355</v>
      </c>
      <c r="P1301" s="893">
        <v>44926</v>
      </c>
      <c r="Q1301" s="893">
        <v>44957</v>
      </c>
      <c r="R1301" s="521">
        <v>50000</v>
      </c>
      <c r="S1301" s="521">
        <v>50000</v>
      </c>
      <c r="T1301" s="918"/>
      <c r="U1301" s="918"/>
      <c r="V1301" s="918"/>
      <c r="W1301" s="981"/>
      <c r="X1301" s="52"/>
      <c r="Y1301" s="52"/>
      <c r="Z1301" s="52"/>
      <c r="AA1301" s="52"/>
    </row>
    <row r="1302" spans="1:27" s="43" customFormat="1" ht="12.75" customHeight="1" x14ac:dyDescent="0.2">
      <c r="A1302" s="90">
        <v>0</v>
      </c>
      <c r="B1302" s="963">
        <v>1289</v>
      </c>
      <c r="C1302" s="882">
        <v>7</v>
      </c>
      <c r="D1302" s="882" t="s">
        <v>25</v>
      </c>
      <c r="E1302" s="882">
        <v>3419</v>
      </c>
      <c r="F1302" s="882">
        <v>5222</v>
      </c>
      <c r="G1302" s="882" t="s">
        <v>25</v>
      </c>
      <c r="H1302" s="882">
        <v>1641</v>
      </c>
      <c r="I1302" s="882" t="s">
        <v>717</v>
      </c>
      <c r="J1302" s="882">
        <v>317</v>
      </c>
      <c r="K1302" s="975" t="s">
        <v>3065</v>
      </c>
      <c r="L1302" s="922" t="s">
        <v>2033</v>
      </c>
      <c r="M1302" s="882" t="s">
        <v>1049</v>
      </c>
      <c r="N1302" s="922" t="s">
        <v>3066</v>
      </c>
      <c r="O1302" s="500" t="s">
        <v>355</v>
      </c>
      <c r="P1302" s="893">
        <v>44926</v>
      </c>
      <c r="Q1302" s="893">
        <v>44957</v>
      </c>
      <c r="R1302" s="521">
        <v>40000</v>
      </c>
      <c r="S1302" s="521">
        <v>40000</v>
      </c>
      <c r="T1302" s="918"/>
      <c r="U1302" s="918"/>
      <c r="V1302" s="918"/>
      <c r="W1302" s="981"/>
      <c r="X1302" s="52"/>
      <c r="Y1302" s="52"/>
      <c r="Z1302" s="52"/>
      <c r="AA1302" s="52"/>
    </row>
    <row r="1303" spans="1:27" s="43" customFormat="1" ht="12.75" customHeight="1" x14ac:dyDescent="0.2">
      <c r="A1303" s="90">
        <v>0</v>
      </c>
      <c r="B1303" s="963">
        <v>1290</v>
      </c>
      <c r="C1303" s="882">
        <v>7</v>
      </c>
      <c r="D1303" s="882" t="s">
        <v>25</v>
      </c>
      <c r="E1303" s="882">
        <v>3419</v>
      </c>
      <c r="F1303" s="882">
        <v>5222</v>
      </c>
      <c r="G1303" s="882" t="s">
        <v>25</v>
      </c>
      <c r="H1303" s="882">
        <v>1641</v>
      </c>
      <c r="I1303" s="882" t="s">
        <v>717</v>
      </c>
      <c r="J1303" s="882">
        <v>404</v>
      </c>
      <c r="K1303" s="975" t="s">
        <v>2198</v>
      </c>
      <c r="L1303" s="922" t="s">
        <v>2199</v>
      </c>
      <c r="M1303" s="882" t="s">
        <v>1235</v>
      </c>
      <c r="N1303" s="922" t="s">
        <v>3067</v>
      </c>
      <c r="O1303" s="500" t="s">
        <v>355</v>
      </c>
      <c r="P1303" s="893">
        <v>44926</v>
      </c>
      <c r="Q1303" s="893">
        <v>44957</v>
      </c>
      <c r="R1303" s="521">
        <v>40000</v>
      </c>
      <c r="S1303" s="521">
        <v>40000</v>
      </c>
      <c r="T1303" s="918"/>
      <c r="U1303" s="918"/>
      <c r="V1303" s="918"/>
      <c r="W1303" s="981"/>
      <c r="X1303" s="52"/>
      <c r="Y1303" s="52"/>
      <c r="Z1303" s="52"/>
      <c r="AA1303" s="52"/>
    </row>
    <row r="1304" spans="1:27" s="43" customFormat="1" ht="12.75" customHeight="1" x14ac:dyDescent="0.2">
      <c r="A1304" s="90">
        <v>0</v>
      </c>
      <c r="B1304" s="963">
        <v>1291</v>
      </c>
      <c r="C1304" s="882">
        <v>14</v>
      </c>
      <c r="D1304" s="882" t="s">
        <v>25</v>
      </c>
      <c r="E1304" s="882">
        <v>3419</v>
      </c>
      <c r="F1304" s="882">
        <v>5222</v>
      </c>
      <c r="G1304" s="882" t="s">
        <v>25</v>
      </c>
      <c r="H1304" s="882">
        <v>1003</v>
      </c>
      <c r="I1304" s="882" t="s">
        <v>717</v>
      </c>
      <c r="J1304" s="550">
        <v>203</v>
      </c>
      <c r="K1304" s="711" t="s">
        <v>2529</v>
      </c>
      <c r="L1304" s="489" t="s">
        <v>2530</v>
      </c>
      <c r="M1304" s="882" t="s">
        <v>28</v>
      </c>
      <c r="N1304" s="489" t="s">
        <v>3068</v>
      </c>
      <c r="O1304" s="895" t="s">
        <v>355</v>
      </c>
      <c r="P1304" s="917">
        <v>44957</v>
      </c>
      <c r="Q1304" s="917">
        <v>44985</v>
      </c>
      <c r="R1304" s="913">
        <v>475000</v>
      </c>
      <c r="S1304" s="918"/>
      <c r="T1304" s="988">
        <v>475000</v>
      </c>
      <c r="U1304" s="918"/>
      <c r="V1304" s="918"/>
      <c r="W1304" s="989">
        <v>475000</v>
      </c>
      <c r="X1304" s="52"/>
      <c r="Y1304" s="52"/>
      <c r="Z1304" s="52"/>
      <c r="AA1304" s="52"/>
    </row>
    <row r="1305" spans="1:27" s="43" customFormat="1" ht="12.75" customHeight="1" x14ac:dyDescent="0.2">
      <c r="A1305" s="90">
        <v>0</v>
      </c>
      <c r="B1305" s="963">
        <v>1292</v>
      </c>
      <c r="C1305" s="882">
        <v>7</v>
      </c>
      <c r="D1305" s="882" t="s">
        <v>25</v>
      </c>
      <c r="E1305" s="882">
        <v>3419</v>
      </c>
      <c r="F1305" s="882">
        <v>5222</v>
      </c>
      <c r="G1305" s="882" t="s">
        <v>25</v>
      </c>
      <c r="H1305" s="882">
        <v>1641</v>
      </c>
      <c r="I1305" s="882" t="s">
        <v>717</v>
      </c>
      <c r="J1305" s="882">
        <v>203</v>
      </c>
      <c r="K1305" s="975" t="s">
        <v>3069</v>
      </c>
      <c r="L1305" s="922" t="s">
        <v>3070</v>
      </c>
      <c r="M1305" s="882" t="s">
        <v>28</v>
      </c>
      <c r="N1305" s="922" t="s">
        <v>3071</v>
      </c>
      <c r="O1305" s="882" t="s">
        <v>355</v>
      </c>
      <c r="P1305" s="893">
        <v>44926</v>
      </c>
      <c r="Q1305" s="893">
        <v>44957</v>
      </c>
      <c r="R1305" s="521">
        <v>100000</v>
      </c>
      <c r="S1305" s="521">
        <v>100000</v>
      </c>
      <c r="T1305" s="918"/>
      <c r="U1305" s="918"/>
      <c r="V1305" s="918"/>
      <c r="W1305" s="981"/>
      <c r="X1305" s="52"/>
      <c r="Y1305" s="52"/>
      <c r="Z1305" s="52"/>
      <c r="AA1305" s="52"/>
    </row>
    <row r="1306" spans="1:27" s="43" customFormat="1" ht="12.75" customHeight="1" x14ac:dyDescent="0.2">
      <c r="A1306" s="90">
        <v>0</v>
      </c>
      <c r="B1306" s="963">
        <v>1293</v>
      </c>
      <c r="C1306" s="882">
        <v>7</v>
      </c>
      <c r="D1306" s="882" t="s">
        <v>25</v>
      </c>
      <c r="E1306" s="882">
        <v>3419</v>
      </c>
      <c r="F1306" s="882">
        <v>5222</v>
      </c>
      <c r="G1306" s="882" t="s">
        <v>25</v>
      </c>
      <c r="H1306" s="882">
        <v>1641</v>
      </c>
      <c r="I1306" s="882" t="s">
        <v>717</v>
      </c>
      <c r="J1306" s="882">
        <v>203</v>
      </c>
      <c r="K1306" s="975" t="s">
        <v>3072</v>
      </c>
      <c r="L1306" s="922" t="s">
        <v>3073</v>
      </c>
      <c r="M1306" s="882" t="s">
        <v>28</v>
      </c>
      <c r="N1306" s="922" t="s">
        <v>3074</v>
      </c>
      <c r="O1306" s="882" t="s">
        <v>355</v>
      </c>
      <c r="P1306" s="893">
        <v>44926</v>
      </c>
      <c r="Q1306" s="893">
        <v>44957</v>
      </c>
      <c r="R1306" s="521">
        <v>100000</v>
      </c>
      <c r="S1306" s="521">
        <v>100000</v>
      </c>
      <c r="T1306" s="918"/>
      <c r="U1306" s="918"/>
      <c r="V1306" s="918"/>
      <c r="W1306" s="981"/>
      <c r="X1306" s="52"/>
      <c r="Y1306" s="52"/>
      <c r="Z1306" s="52"/>
      <c r="AA1306" s="52"/>
    </row>
    <row r="1307" spans="1:27" s="43" customFormat="1" ht="12.75" customHeight="1" x14ac:dyDescent="0.2">
      <c r="A1307" s="90">
        <v>0</v>
      </c>
      <c r="B1307" s="963">
        <v>1294</v>
      </c>
      <c r="C1307" s="882">
        <v>7</v>
      </c>
      <c r="D1307" s="882" t="s">
        <v>25</v>
      </c>
      <c r="E1307" s="882">
        <v>3419</v>
      </c>
      <c r="F1307" s="882">
        <v>5222</v>
      </c>
      <c r="G1307" s="882" t="s">
        <v>25</v>
      </c>
      <c r="H1307" s="882">
        <v>1641</v>
      </c>
      <c r="I1307" s="882" t="s">
        <v>717</v>
      </c>
      <c r="J1307" s="882">
        <v>316</v>
      </c>
      <c r="K1307" s="975" t="s">
        <v>3075</v>
      </c>
      <c r="L1307" s="922" t="s">
        <v>1998</v>
      </c>
      <c r="M1307" s="882" t="s">
        <v>1019</v>
      </c>
      <c r="N1307" s="922" t="s">
        <v>3076</v>
      </c>
      <c r="O1307" s="882" t="s">
        <v>355</v>
      </c>
      <c r="P1307" s="893">
        <v>44926</v>
      </c>
      <c r="Q1307" s="893">
        <v>44957</v>
      </c>
      <c r="R1307" s="521">
        <v>200000</v>
      </c>
      <c r="S1307" s="521">
        <v>200000</v>
      </c>
      <c r="T1307" s="918"/>
      <c r="U1307" s="918"/>
      <c r="V1307" s="918"/>
      <c r="W1307" s="981"/>
      <c r="X1307" s="52"/>
      <c r="Y1307" s="52"/>
      <c r="Z1307" s="52"/>
      <c r="AA1307" s="52"/>
    </row>
    <row r="1308" spans="1:27" s="43" customFormat="1" ht="12.75" customHeight="1" x14ac:dyDescent="0.2">
      <c r="A1308" s="90">
        <v>0</v>
      </c>
      <c r="B1308" s="963">
        <v>1295</v>
      </c>
      <c r="C1308" s="882">
        <v>7</v>
      </c>
      <c r="D1308" s="882" t="s">
        <v>25</v>
      </c>
      <c r="E1308" s="882">
        <v>3419</v>
      </c>
      <c r="F1308" s="882">
        <v>5222</v>
      </c>
      <c r="G1308" s="882" t="s">
        <v>25</v>
      </c>
      <c r="H1308" s="882">
        <v>1641</v>
      </c>
      <c r="I1308" s="882" t="s">
        <v>717</v>
      </c>
      <c r="J1308" s="882">
        <v>203</v>
      </c>
      <c r="K1308" s="975" t="s">
        <v>2770</v>
      </c>
      <c r="L1308" s="922" t="s">
        <v>2231</v>
      </c>
      <c r="M1308" s="882" t="s">
        <v>28</v>
      </c>
      <c r="N1308" s="922" t="s">
        <v>3077</v>
      </c>
      <c r="O1308" s="882" t="s">
        <v>355</v>
      </c>
      <c r="P1308" s="893">
        <v>45138</v>
      </c>
      <c r="Q1308" s="893">
        <v>45169</v>
      </c>
      <c r="R1308" s="521">
        <v>200000</v>
      </c>
      <c r="S1308" s="918" t="s">
        <v>492</v>
      </c>
      <c r="T1308" s="659">
        <v>200000</v>
      </c>
      <c r="U1308" s="918"/>
      <c r="V1308" s="918"/>
      <c r="W1308" s="587">
        <v>200000</v>
      </c>
      <c r="X1308" s="52"/>
      <c r="Y1308" s="52"/>
      <c r="Z1308" s="52"/>
      <c r="AA1308" s="52"/>
    </row>
    <row r="1309" spans="1:27" s="43" customFormat="1" ht="12.75" customHeight="1" x14ac:dyDescent="0.2">
      <c r="A1309" s="90">
        <v>0</v>
      </c>
      <c r="B1309" s="963">
        <v>1296</v>
      </c>
      <c r="C1309" s="882">
        <v>7</v>
      </c>
      <c r="D1309" s="882" t="s">
        <v>25</v>
      </c>
      <c r="E1309" s="882">
        <v>3419</v>
      </c>
      <c r="F1309" s="882">
        <v>5222</v>
      </c>
      <c r="G1309" s="882" t="s">
        <v>25</v>
      </c>
      <c r="H1309" s="882">
        <v>1641</v>
      </c>
      <c r="I1309" s="882" t="s">
        <v>717</v>
      </c>
      <c r="J1309" s="882">
        <v>203</v>
      </c>
      <c r="K1309" s="975" t="s">
        <v>1496</v>
      </c>
      <c r="L1309" s="922" t="s">
        <v>1497</v>
      </c>
      <c r="M1309" s="882" t="s">
        <v>28</v>
      </c>
      <c r="N1309" s="922" t="s">
        <v>3078</v>
      </c>
      <c r="O1309" s="882" t="s">
        <v>355</v>
      </c>
      <c r="P1309" s="893">
        <v>44926</v>
      </c>
      <c r="Q1309" s="893">
        <v>44957</v>
      </c>
      <c r="R1309" s="521">
        <v>75000</v>
      </c>
      <c r="S1309" s="659">
        <v>75000</v>
      </c>
      <c r="T1309" s="918"/>
      <c r="U1309" s="918"/>
      <c r="V1309" s="918"/>
      <c r="W1309" s="981"/>
      <c r="X1309" s="52"/>
      <c r="Y1309" s="52"/>
      <c r="Z1309" s="52"/>
      <c r="AA1309" s="52"/>
    </row>
    <row r="1310" spans="1:27" s="43" customFormat="1" ht="12.75" customHeight="1" x14ac:dyDescent="0.2">
      <c r="A1310" s="90">
        <v>0</v>
      </c>
      <c r="B1310" s="963">
        <v>1297</v>
      </c>
      <c r="C1310" s="882">
        <v>7</v>
      </c>
      <c r="D1310" s="882" t="s">
        <v>25</v>
      </c>
      <c r="E1310" s="882">
        <v>3419</v>
      </c>
      <c r="F1310" s="882">
        <v>5222</v>
      </c>
      <c r="G1310" s="882" t="s">
        <v>25</v>
      </c>
      <c r="H1310" s="882">
        <v>1641</v>
      </c>
      <c r="I1310" s="882" t="s">
        <v>717</v>
      </c>
      <c r="J1310" s="882">
        <v>203</v>
      </c>
      <c r="K1310" s="975" t="s">
        <v>3079</v>
      </c>
      <c r="L1310" s="922" t="s">
        <v>3080</v>
      </c>
      <c r="M1310" s="882" t="s">
        <v>28</v>
      </c>
      <c r="N1310" s="922" t="s">
        <v>3081</v>
      </c>
      <c r="O1310" s="882" t="s">
        <v>355</v>
      </c>
      <c r="P1310" s="893">
        <v>44926</v>
      </c>
      <c r="Q1310" s="893">
        <v>44957</v>
      </c>
      <c r="R1310" s="521">
        <v>100000</v>
      </c>
      <c r="S1310" s="659">
        <v>100000</v>
      </c>
      <c r="T1310" s="918"/>
      <c r="U1310" s="918"/>
      <c r="V1310" s="918"/>
      <c r="W1310" s="981"/>
      <c r="X1310" s="52"/>
      <c r="Y1310" s="52"/>
      <c r="Z1310" s="52"/>
      <c r="AA1310" s="52"/>
    </row>
    <row r="1311" spans="1:27" s="43" customFormat="1" ht="12.75" customHeight="1" x14ac:dyDescent="0.2">
      <c r="A1311" s="90">
        <v>0</v>
      </c>
      <c r="B1311" s="963">
        <v>1298</v>
      </c>
      <c r="C1311" s="882">
        <v>7</v>
      </c>
      <c r="D1311" s="882" t="s">
        <v>25</v>
      </c>
      <c r="E1311" s="882">
        <v>3419</v>
      </c>
      <c r="F1311" s="882">
        <v>5222</v>
      </c>
      <c r="G1311" s="882" t="s">
        <v>25</v>
      </c>
      <c r="H1311" s="882">
        <v>1641</v>
      </c>
      <c r="I1311" s="882" t="s">
        <v>717</v>
      </c>
      <c r="J1311" s="882">
        <v>999</v>
      </c>
      <c r="K1311" s="975" t="s">
        <v>3082</v>
      </c>
      <c r="L1311" s="922" t="s">
        <v>3083</v>
      </c>
      <c r="M1311" s="882" t="s">
        <v>32</v>
      </c>
      <c r="N1311" s="922" t="s">
        <v>3084</v>
      </c>
      <c r="O1311" s="882" t="s">
        <v>355</v>
      </c>
      <c r="P1311" s="893">
        <v>44926</v>
      </c>
      <c r="Q1311" s="893">
        <v>44957</v>
      </c>
      <c r="R1311" s="521">
        <v>90000</v>
      </c>
      <c r="S1311" s="659">
        <v>90000</v>
      </c>
      <c r="T1311" s="918"/>
      <c r="U1311" s="918"/>
      <c r="V1311" s="918"/>
      <c r="W1311" s="981"/>
      <c r="X1311" s="52"/>
      <c r="Y1311" s="52"/>
      <c r="Z1311" s="52"/>
      <c r="AA1311" s="52"/>
    </row>
    <row r="1312" spans="1:27" s="43" customFormat="1" ht="12.75" customHeight="1" x14ac:dyDescent="0.2">
      <c r="A1312" s="90">
        <v>0</v>
      </c>
      <c r="B1312" s="963">
        <v>1299</v>
      </c>
      <c r="C1312" s="882">
        <v>7</v>
      </c>
      <c r="D1312" s="882" t="s">
        <v>25</v>
      </c>
      <c r="E1312" s="882">
        <v>3419</v>
      </c>
      <c r="F1312" s="882">
        <v>5222</v>
      </c>
      <c r="G1312" s="882" t="s">
        <v>25</v>
      </c>
      <c r="H1312" s="882">
        <v>1641</v>
      </c>
      <c r="I1312" s="882" t="s">
        <v>717</v>
      </c>
      <c r="J1312" s="882">
        <v>203</v>
      </c>
      <c r="K1312" s="975" t="s">
        <v>2722</v>
      </c>
      <c r="L1312" s="922" t="s">
        <v>2336</v>
      </c>
      <c r="M1312" s="882" t="s">
        <v>28</v>
      </c>
      <c r="N1312" s="922" t="s">
        <v>3085</v>
      </c>
      <c r="O1312" s="882" t="s">
        <v>355</v>
      </c>
      <c r="P1312" s="893">
        <v>44926</v>
      </c>
      <c r="Q1312" s="893">
        <v>44957</v>
      </c>
      <c r="R1312" s="521">
        <v>97000</v>
      </c>
      <c r="S1312" s="659">
        <v>97000</v>
      </c>
      <c r="T1312" s="918"/>
      <c r="U1312" s="918"/>
      <c r="V1312" s="918"/>
      <c r="W1312" s="981"/>
      <c r="X1312" s="52"/>
      <c r="Y1312" s="52"/>
      <c r="Z1312" s="52"/>
      <c r="AA1312" s="52"/>
    </row>
    <row r="1313" spans="1:27" s="43" customFormat="1" ht="12.75" customHeight="1" x14ac:dyDescent="0.2">
      <c r="A1313" s="90">
        <v>0</v>
      </c>
      <c r="B1313" s="963">
        <v>1300</v>
      </c>
      <c r="C1313" s="882">
        <v>7</v>
      </c>
      <c r="D1313" s="882" t="s">
        <v>25</v>
      </c>
      <c r="E1313" s="882">
        <v>3419</v>
      </c>
      <c r="F1313" s="882">
        <v>6322</v>
      </c>
      <c r="G1313" s="882" t="s">
        <v>25</v>
      </c>
      <c r="H1313" s="882">
        <v>1641</v>
      </c>
      <c r="I1313" s="882" t="s">
        <v>717</v>
      </c>
      <c r="J1313" s="882">
        <v>203</v>
      </c>
      <c r="K1313" s="975" t="s">
        <v>3086</v>
      </c>
      <c r="L1313" s="922" t="s">
        <v>3087</v>
      </c>
      <c r="M1313" s="882" t="s">
        <v>28</v>
      </c>
      <c r="N1313" s="922" t="s">
        <v>3088</v>
      </c>
      <c r="O1313" s="882" t="s">
        <v>355</v>
      </c>
      <c r="P1313" s="893">
        <v>45230</v>
      </c>
      <c r="Q1313" s="893">
        <v>45260</v>
      </c>
      <c r="R1313" s="521">
        <v>100000</v>
      </c>
      <c r="S1313" s="918" t="s">
        <v>492</v>
      </c>
      <c r="T1313" s="659">
        <v>100000</v>
      </c>
      <c r="U1313" s="918"/>
      <c r="V1313" s="918"/>
      <c r="W1313" s="587">
        <v>100000</v>
      </c>
      <c r="X1313" s="52"/>
      <c r="Y1313" s="52"/>
      <c r="Z1313" s="52"/>
      <c r="AA1313" s="52"/>
    </row>
    <row r="1314" spans="1:27" s="43" customFormat="1" ht="12.75" customHeight="1" x14ac:dyDescent="0.2">
      <c r="A1314" s="90">
        <v>0</v>
      </c>
      <c r="B1314" s="963">
        <v>1301</v>
      </c>
      <c r="C1314" s="882">
        <v>7</v>
      </c>
      <c r="D1314" s="882" t="s">
        <v>25</v>
      </c>
      <c r="E1314" s="882">
        <v>3419</v>
      </c>
      <c r="F1314" s="882">
        <v>5222</v>
      </c>
      <c r="G1314" s="882" t="s">
        <v>25</v>
      </c>
      <c r="H1314" s="882">
        <v>1641</v>
      </c>
      <c r="I1314" s="882" t="s">
        <v>717</v>
      </c>
      <c r="J1314" s="882">
        <v>404</v>
      </c>
      <c r="K1314" s="975" t="s">
        <v>1953</v>
      </c>
      <c r="L1314" s="922" t="s">
        <v>1954</v>
      </c>
      <c r="M1314" s="882" t="s">
        <v>74</v>
      </c>
      <c r="N1314" s="922" t="s">
        <v>3089</v>
      </c>
      <c r="O1314" s="882" t="s">
        <v>355</v>
      </c>
      <c r="P1314" s="893">
        <v>44926</v>
      </c>
      <c r="Q1314" s="893">
        <v>44957</v>
      </c>
      <c r="R1314" s="521">
        <v>120000</v>
      </c>
      <c r="S1314" s="659">
        <v>120000</v>
      </c>
      <c r="T1314" s="918"/>
      <c r="U1314" s="918"/>
      <c r="V1314" s="918"/>
      <c r="W1314" s="981"/>
      <c r="X1314" s="52"/>
      <c r="Y1314" s="52"/>
      <c r="Z1314" s="52"/>
      <c r="AA1314" s="52"/>
    </row>
    <row r="1315" spans="1:27" s="43" customFormat="1" ht="12.75" customHeight="1" x14ac:dyDescent="0.2">
      <c r="A1315" s="90">
        <v>0</v>
      </c>
      <c r="B1315" s="963">
        <v>1302</v>
      </c>
      <c r="C1315" s="882">
        <v>7</v>
      </c>
      <c r="D1315" s="882" t="s">
        <v>25</v>
      </c>
      <c r="E1315" s="882">
        <v>3419</v>
      </c>
      <c r="F1315" s="882">
        <v>6322</v>
      </c>
      <c r="G1315" s="882" t="s">
        <v>25</v>
      </c>
      <c r="H1315" s="882">
        <v>1728</v>
      </c>
      <c r="I1315" s="882" t="s">
        <v>717</v>
      </c>
      <c r="J1315" s="882">
        <v>203</v>
      </c>
      <c r="K1315" s="975" t="s">
        <v>3090</v>
      </c>
      <c r="L1315" s="922" t="s">
        <v>3091</v>
      </c>
      <c r="M1315" s="882" t="s">
        <v>28</v>
      </c>
      <c r="N1315" s="922" t="s">
        <v>3092</v>
      </c>
      <c r="O1315" s="882" t="s">
        <v>355</v>
      </c>
      <c r="P1315" s="893">
        <v>45260</v>
      </c>
      <c r="Q1315" s="893">
        <v>45322</v>
      </c>
      <c r="R1315" s="521">
        <v>1463596</v>
      </c>
      <c r="S1315" s="918" t="s">
        <v>492</v>
      </c>
      <c r="T1315" s="659">
        <v>1463596</v>
      </c>
      <c r="U1315" s="918"/>
      <c r="V1315" s="918"/>
      <c r="W1315" s="587">
        <v>1463596</v>
      </c>
      <c r="X1315" s="52"/>
      <c r="Y1315" s="52"/>
      <c r="Z1315" s="52"/>
      <c r="AA1315" s="52"/>
    </row>
    <row r="1316" spans="1:27" s="43" customFormat="1" ht="12.75" customHeight="1" x14ac:dyDescent="0.2">
      <c r="A1316" s="90">
        <v>0</v>
      </c>
      <c r="B1316" s="963">
        <v>1303</v>
      </c>
      <c r="C1316" s="882">
        <v>7</v>
      </c>
      <c r="D1316" s="882" t="s">
        <v>25</v>
      </c>
      <c r="E1316" s="882">
        <v>3419</v>
      </c>
      <c r="F1316" s="882">
        <v>6322</v>
      </c>
      <c r="G1316" s="882" t="s">
        <v>25</v>
      </c>
      <c r="H1316" s="882">
        <v>1728</v>
      </c>
      <c r="I1316" s="882" t="s">
        <v>717</v>
      </c>
      <c r="J1316" s="882">
        <v>203</v>
      </c>
      <c r="K1316" s="975" t="s">
        <v>3093</v>
      </c>
      <c r="L1316" s="922" t="s">
        <v>3094</v>
      </c>
      <c r="M1316" s="882" t="s">
        <v>28</v>
      </c>
      <c r="N1316" s="922" t="s">
        <v>3095</v>
      </c>
      <c r="O1316" s="882" t="s">
        <v>355</v>
      </c>
      <c r="P1316" s="893">
        <v>45016</v>
      </c>
      <c r="Q1316" s="893">
        <v>45199</v>
      </c>
      <c r="R1316" s="521">
        <v>722856</v>
      </c>
      <c r="S1316" s="918"/>
      <c r="T1316" s="659">
        <v>722856</v>
      </c>
      <c r="U1316" s="918"/>
      <c r="V1316" s="918"/>
      <c r="W1316" s="587">
        <v>722856</v>
      </c>
      <c r="X1316" s="52"/>
      <c r="Y1316" s="52"/>
      <c r="Z1316" s="52"/>
      <c r="AA1316" s="52"/>
    </row>
    <row r="1317" spans="1:27" s="43" customFormat="1" ht="25.5" x14ac:dyDescent="0.2">
      <c r="A1317" s="90">
        <v>0</v>
      </c>
      <c r="B1317" s="963">
        <v>1304</v>
      </c>
      <c r="C1317" s="882">
        <v>7</v>
      </c>
      <c r="D1317" s="882" t="s">
        <v>25</v>
      </c>
      <c r="E1317" s="882">
        <v>3419</v>
      </c>
      <c r="F1317" s="882">
        <v>6322</v>
      </c>
      <c r="G1317" s="882" t="s">
        <v>25</v>
      </c>
      <c r="H1317" s="882">
        <v>1728</v>
      </c>
      <c r="I1317" s="882" t="s">
        <v>717</v>
      </c>
      <c r="J1317" s="882">
        <v>506</v>
      </c>
      <c r="K1317" s="975" t="s">
        <v>2696</v>
      </c>
      <c r="L1317" s="922" t="s">
        <v>2283</v>
      </c>
      <c r="M1317" s="882" t="s">
        <v>163</v>
      </c>
      <c r="N1317" s="922" t="s">
        <v>3096</v>
      </c>
      <c r="O1317" s="882" t="s">
        <v>355</v>
      </c>
      <c r="P1317" s="893">
        <v>44926</v>
      </c>
      <c r="Q1317" s="893">
        <v>44957</v>
      </c>
      <c r="R1317" s="521">
        <v>1200000</v>
      </c>
      <c r="S1317" s="659">
        <v>1200000</v>
      </c>
      <c r="T1317" s="918"/>
      <c r="U1317" s="918"/>
      <c r="V1317" s="918"/>
      <c r="W1317" s="981"/>
      <c r="X1317" s="52"/>
      <c r="Y1317" s="52"/>
      <c r="Z1317" s="52"/>
      <c r="AA1317" s="52"/>
    </row>
    <row r="1318" spans="1:27" s="43" customFormat="1" ht="12.75" x14ac:dyDescent="0.2">
      <c r="A1318" s="90">
        <v>0</v>
      </c>
      <c r="B1318" s="963">
        <v>1305</v>
      </c>
      <c r="C1318" s="882">
        <v>7</v>
      </c>
      <c r="D1318" s="882" t="s">
        <v>25</v>
      </c>
      <c r="E1318" s="882">
        <v>3419</v>
      </c>
      <c r="F1318" s="882">
        <v>6322</v>
      </c>
      <c r="G1318" s="882" t="s">
        <v>25</v>
      </c>
      <c r="H1318" s="882">
        <v>1728</v>
      </c>
      <c r="I1318" s="882" t="s">
        <v>717</v>
      </c>
      <c r="J1318" s="882">
        <v>203</v>
      </c>
      <c r="K1318" s="975" t="s">
        <v>3097</v>
      </c>
      <c r="L1318" s="922" t="s">
        <v>3098</v>
      </c>
      <c r="M1318" s="882" t="s">
        <v>28</v>
      </c>
      <c r="N1318" s="922" t="s">
        <v>3099</v>
      </c>
      <c r="O1318" s="882" t="s">
        <v>355</v>
      </c>
      <c r="P1318" s="893">
        <v>45199</v>
      </c>
      <c r="Q1318" s="893">
        <v>45260</v>
      </c>
      <c r="R1318" s="521">
        <v>2500000</v>
      </c>
      <c r="S1318" s="918" t="s">
        <v>492</v>
      </c>
      <c r="T1318" s="659">
        <v>2500000</v>
      </c>
      <c r="U1318" s="918"/>
      <c r="V1318" s="918"/>
      <c r="W1318" s="587">
        <v>2500000</v>
      </c>
      <c r="X1318" s="52"/>
      <c r="Y1318" s="52"/>
      <c r="Z1318" s="52"/>
      <c r="AA1318" s="52"/>
    </row>
    <row r="1319" spans="1:27" s="43" customFormat="1" ht="12.75" x14ac:dyDescent="0.2">
      <c r="A1319" s="90">
        <v>0</v>
      </c>
      <c r="B1319" s="963">
        <v>1306</v>
      </c>
      <c r="C1319" s="882">
        <v>7</v>
      </c>
      <c r="D1319" s="882" t="s">
        <v>25</v>
      </c>
      <c r="E1319" s="882">
        <v>3419</v>
      </c>
      <c r="F1319" s="882">
        <v>6322</v>
      </c>
      <c r="G1319" s="882" t="s">
        <v>25</v>
      </c>
      <c r="H1319" s="882">
        <v>1728</v>
      </c>
      <c r="I1319" s="882" t="s">
        <v>717</v>
      </c>
      <c r="J1319" s="882">
        <v>313</v>
      </c>
      <c r="K1319" s="975" t="s">
        <v>3100</v>
      </c>
      <c r="L1319" s="922" t="s">
        <v>3101</v>
      </c>
      <c r="M1319" s="882" t="s">
        <v>1238</v>
      </c>
      <c r="N1319" s="922" t="s">
        <v>3102</v>
      </c>
      <c r="O1319" s="882" t="s">
        <v>355</v>
      </c>
      <c r="P1319" s="893">
        <v>45077</v>
      </c>
      <c r="Q1319" s="893">
        <v>45138</v>
      </c>
      <c r="R1319" s="521">
        <v>2500000</v>
      </c>
      <c r="S1319" s="918" t="s">
        <v>492</v>
      </c>
      <c r="T1319" s="659">
        <v>2500000</v>
      </c>
      <c r="U1319" s="918"/>
      <c r="V1319" s="918"/>
      <c r="W1319" s="587">
        <v>2500000</v>
      </c>
      <c r="X1319" s="52"/>
      <c r="Y1319" s="52"/>
      <c r="Z1319" s="52"/>
      <c r="AA1319" s="52"/>
    </row>
    <row r="1320" spans="1:27" s="43" customFormat="1" ht="12.75" customHeight="1" x14ac:dyDescent="0.2">
      <c r="A1320" s="90">
        <v>0</v>
      </c>
      <c r="B1320" s="963">
        <v>1307</v>
      </c>
      <c r="C1320" s="882">
        <v>20</v>
      </c>
      <c r="D1320" s="882" t="s">
        <v>25</v>
      </c>
      <c r="E1320" s="882">
        <v>4351</v>
      </c>
      <c r="F1320" s="882">
        <v>6322</v>
      </c>
      <c r="G1320" s="882" t="s">
        <v>25</v>
      </c>
      <c r="H1320" s="882">
        <v>1003</v>
      </c>
      <c r="I1320" s="882" t="s">
        <v>832</v>
      </c>
      <c r="J1320" s="882">
        <v>619</v>
      </c>
      <c r="K1320" s="711" t="s">
        <v>3103</v>
      </c>
      <c r="L1320" s="489" t="s">
        <v>727</v>
      </c>
      <c r="M1320" s="882" t="s">
        <v>384</v>
      </c>
      <c r="N1320" s="489" t="s">
        <v>3104</v>
      </c>
      <c r="O1320" s="882" t="s">
        <v>355</v>
      </c>
      <c r="P1320" s="893">
        <v>45107</v>
      </c>
      <c r="Q1320" s="917">
        <v>45138</v>
      </c>
      <c r="R1320" s="913">
        <v>130000</v>
      </c>
      <c r="S1320" s="921"/>
      <c r="T1320" s="921">
        <v>130000</v>
      </c>
      <c r="U1320" s="918"/>
      <c r="V1320" s="918"/>
      <c r="W1320" s="989">
        <v>130000</v>
      </c>
      <c r="X1320" s="52"/>
      <c r="Y1320" s="52"/>
      <c r="Z1320" s="52"/>
      <c r="AA1320" s="52"/>
    </row>
    <row r="1321" spans="1:27" s="43" customFormat="1" ht="12.75" customHeight="1" x14ac:dyDescent="0.2">
      <c r="A1321" s="90">
        <v>0</v>
      </c>
      <c r="B1321" s="963">
        <v>1308</v>
      </c>
      <c r="C1321" s="882">
        <v>20</v>
      </c>
      <c r="D1321" s="882" t="s">
        <v>25</v>
      </c>
      <c r="E1321" s="882">
        <v>4344</v>
      </c>
      <c r="F1321" s="882">
        <v>5222</v>
      </c>
      <c r="G1321" s="882" t="s">
        <v>25</v>
      </c>
      <c r="H1321" s="882">
        <v>1003</v>
      </c>
      <c r="I1321" s="882" t="s">
        <v>717</v>
      </c>
      <c r="J1321" s="882">
        <v>321</v>
      </c>
      <c r="K1321" s="711" t="s">
        <v>3105</v>
      </c>
      <c r="L1321" s="489" t="s">
        <v>814</v>
      </c>
      <c r="M1321" s="882" t="s">
        <v>3106</v>
      </c>
      <c r="N1321" s="489" t="s">
        <v>3107</v>
      </c>
      <c r="O1321" s="882" t="s">
        <v>355</v>
      </c>
      <c r="P1321" s="893">
        <v>45046</v>
      </c>
      <c r="Q1321" s="917">
        <v>44712</v>
      </c>
      <c r="R1321" s="913">
        <v>250000</v>
      </c>
      <c r="S1321" s="921"/>
      <c r="T1321" s="921">
        <v>250000</v>
      </c>
      <c r="U1321" s="918"/>
      <c r="V1321" s="918"/>
      <c r="W1321" s="989">
        <v>250000</v>
      </c>
      <c r="X1321" s="52"/>
      <c r="Y1321" s="52"/>
      <c r="Z1321" s="52"/>
      <c r="AA1321" s="52"/>
    </row>
    <row r="1322" spans="1:27" s="43" customFormat="1" ht="12.75" customHeight="1" x14ac:dyDescent="0.2">
      <c r="A1322" s="90">
        <v>0</v>
      </c>
      <c r="B1322" s="963">
        <v>1309</v>
      </c>
      <c r="C1322" s="882">
        <v>20</v>
      </c>
      <c r="D1322" s="882" t="s">
        <v>25</v>
      </c>
      <c r="E1322" s="882">
        <v>4339</v>
      </c>
      <c r="F1322" s="882">
        <v>5222</v>
      </c>
      <c r="G1322" s="882" t="s">
        <v>25</v>
      </c>
      <c r="H1322" s="882">
        <v>1003</v>
      </c>
      <c r="I1322" s="882" t="s">
        <v>717</v>
      </c>
      <c r="J1322" s="882">
        <v>203</v>
      </c>
      <c r="K1322" s="711" t="s">
        <v>3108</v>
      </c>
      <c r="L1322" s="433" t="s">
        <v>3109</v>
      </c>
      <c r="M1322" s="882" t="s">
        <v>28</v>
      </c>
      <c r="N1322" s="433" t="s">
        <v>3110</v>
      </c>
      <c r="O1322" s="882" t="s">
        <v>355</v>
      </c>
      <c r="P1322" s="893">
        <v>44957</v>
      </c>
      <c r="Q1322" s="917">
        <v>44985</v>
      </c>
      <c r="R1322" s="957">
        <v>190000</v>
      </c>
      <c r="S1322" s="921"/>
      <c r="T1322" s="921">
        <v>190000</v>
      </c>
      <c r="U1322" s="918"/>
      <c r="V1322" s="918"/>
      <c r="W1322" s="989">
        <v>190000</v>
      </c>
      <c r="X1322" s="52"/>
      <c r="Y1322" s="52"/>
      <c r="Z1322" s="52"/>
      <c r="AA1322" s="52"/>
    </row>
    <row r="1323" spans="1:27" s="43" customFormat="1" ht="13.5" thickBot="1" x14ac:dyDescent="0.25">
      <c r="A1323" s="136">
        <v>0</v>
      </c>
      <c r="B1323" s="963">
        <v>1310</v>
      </c>
      <c r="C1323" s="958">
        <v>14</v>
      </c>
      <c r="D1323" s="958" t="s">
        <v>25</v>
      </c>
      <c r="E1323" s="958">
        <v>3419</v>
      </c>
      <c r="F1323" s="958">
        <v>5222</v>
      </c>
      <c r="G1323" s="958" t="s">
        <v>25</v>
      </c>
      <c r="H1323" s="958">
        <v>1003</v>
      </c>
      <c r="I1323" s="958" t="s">
        <v>717</v>
      </c>
      <c r="J1323" s="1020">
        <v>316</v>
      </c>
      <c r="K1323" s="722" t="s">
        <v>2309</v>
      </c>
      <c r="L1323" s="553" t="s">
        <v>3111</v>
      </c>
      <c r="M1323" s="555" t="s">
        <v>2311</v>
      </c>
      <c r="N1323" s="553" t="s">
        <v>3112</v>
      </c>
      <c r="O1323" s="1020" t="s">
        <v>355</v>
      </c>
      <c r="P1323" s="991">
        <v>44957</v>
      </c>
      <c r="Q1323" s="991">
        <v>44985</v>
      </c>
      <c r="R1323" s="1021">
        <v>80000</v>
      </c>
      <c r="S1323" s="1022"/>
      <c r="T1323" s="1023">
        <v>80000</v>
      </c>
      <c r="U1323" s="1022"/>
      <c r="V1323" s="1022"/>
      <c r="W1323" s="1418">
        <v>80000</v>
      </c>
      <c r="X1323" s="52"/>
      <c r="Y1323" s="52"/>
      <c r="Z1323" s="52"/>
      <c r="AA1323" s="52"/>
    </row>
    <row r="1324" spans="1:27" ht="15" customHeight="1" thickBot="1" x14ac:dyDescent="0.25">
      <c r="A1324" s="94"/>
      <c r="B1324" s="63" t="s">
        <v>366</v>
      </c>
      <c r="C1324" s="64"/>
      <c r="D1324" s="64"/>
      <c r="E1324" s="64"/>
      <c r="F1324" s="65"/>
      <c r="G1324" s="65"/>
      <c r="H1324" s="65"/>
      <c r="I1324" s="65"/>
      <c r="J1324" s="65"/>
      <c r="K1324" s="715"/>
      <c r="L1324" s="220"/>
      <c r="M1324" s="300"/>
      <c r="N1324" s="67"/>
      <c r="O1324" s="65"/>
      <c r="P1324" s="70"/>
      <c r="Q1324" s="101"/>
      <c r="R1324" s="868">
        <f>SUM(R308:R1323)</f>
        <v>253845569</v>
      </c>
      <c r="S1324" s="868">
        <f t="shared" ref="S1324:W1324" si="2">SUM(S308:S1323)</f>
        <v>140770807.47999999</v>
      </c>
      <c r="T1324" s="868">
        <f t="shared" si="2"/>
        <v>113074761.52</v>
      </c>
      <c r="U1324" s="868">
        <f t="shared" si="2"/>
        <v>598719</v>
      </c>
      <c r="V1324" s="868">
        <f t="shared" si="2"/>
        <v>2052438.52</v>
      </c>
      <c r="W1324" s="684">
        <f t="shared" si="2"/>
        <v>110423604</v>
      </c>
    </row>
    <row r="1325" spans="1:27" ht="15" customHeight="1" x14ac:dyDescent="0.2">
      <c r="A1325" s="121"/>
      <c r="B1325" s="122"/>
      <c r="C1325" s="123"/>
      <c r="D1325" s="124"/>
      <c r="E1325" s="125"/>
      <c r="F1325" s="125"/>
      <c r="G1325" s="125"/>
      <c r="H1325" s="125"/>
      <c r="I1325" s="125"/>
      <c r="J1325" s="125"/>
      <c r="K1325" s="1053"/>
      <c r="L1325" s="127"/>
      <c r="M1325" s="128"/>
      <c r="N1325" s="127"/>
      <c r="O1325" s="127"/>
      <c r="P1325" s="128"/>
      <c r="Q1325" s="128"/>
      <c r="R1325" s="127"/>
      <c r="S1325" s="127"/>
      <c r="T1325" s="127"/>
      <c r="U1325" s="127"/>
      <c r="V1325" s="127"/>
      <c r="W1325" s="129"/>
    </row>
    <row r="1326" spans="1:27" ht="15" customHeight="1" x14ac:dyDescent="0.2">
      <c r="A1326" s="130"/>
      <c r="B1326" s="82" t="s">
        <v>3113</v>
      </c>
      <c r="C1326" s="1085"/>
      <c r="D1326" s="1085"/>
      <c r="E1326" s="1085"/>
      <c r="F1326" s="1085"/>
      <c r="G1326" s="1085"/>
      <c r="H1326" s="1085"/>
      <c r="I1326" s="1085"/>
      <c r="J1326" s="1085"/>
      <c r="K1326" s="1086"/>
      <c r="L1326" s="1085"/>
      <c r="M1326" s="1087"/>
      <c r="N1326" s="875"/>
      <c r="O1326" s="875"/>
      <c r="P1326" s="871"/>
      <c r="Q1326" s="871"/>
      <c r="R1326" s="875"/>
      <c r="S1326" s="875"/>
      <c r="T1326" s="875"/>
      <c r="U1326" s="875"/>
      <c r="V1326" s="875"/>
      <c r="W1326" s="1088"/>
    </row>
    <row r="1327" spans="1:27" s="50" customFormat="1" ht="12.75" customHeight="1" x14ac:dyDescent="0.2">
      <c r="A1327" s="107">
        <v>1105</v>
      </c>
      <c r="B1327" s="881">
        <v>1311</v>
      </c>
      <c r="C1327" s="550">
        <v>20</v>
      </c>
      <c r="D1327" s="550" t="s">
        <v>25</v>
      </c>
      <c r="E1327" s="550">
        <v>4377</v>
      </c>
      <c r="F1327" s="550">
        <v>5223</v>
      </c>
      <c r="G1327" s="550" t="s">
        <v>25</v>
      </c>
      <c r="H1327" s="550">
        <v>1105</v>
      </c>
      <c r="I1327" s="550" t="s">
        <v>3114</v>
      </c>
      <c r="J1327" s="550">
        <v>407</v>
      </c>
      <c r="K1327" s="1042">
        <v>18510949</v>
      </c>
      <c r="L1327" s="601" t="s">
        <v>3115</v>
      </c>
      <c r="M1327" s="919" t="s">
        <v>2364</v>
      </c>
      <c r="N1327" s="601" t="s">
        <v>3116</v>
      </c>
      <c r="O1327" s="882" t="s">
        <v>30</v>
      </c>
      <c r="P1327" s="533">
        <v>44926</v>
      </c>
      <c r="Q1327" s="533">
        <v>44953</v>
      </c>
      <c r="R1327" s="829">
        <v>95200</v>
      </c>
      <c r="S1327" s="915">
        <v>95200</v>
      </c>
      <c r="T1327" s="894"/>
      <c r="U1327" s="894"/>
      <c r="V1327" s="894"/>
      <c r="W1327" s="980"/>
    </row>
    <row r="1328" spans="1:27" s="50" customFormat="1" ht="12.75" customHeight="1" x14ac:dyDescent="0.2">
      <c r="A1328" s="107">
        <v>1105</v>
      </c>
      <c r="B1328" s="881">
        <v>1312</v>
      </c>
      <c r="C1328" s="550">
        <v>20</v>
      </c>
      <c r="D1328" s="550" t="s">
        <v>25</v>
      </c>
      <c r="E1328" s="550">
        <v>4354</v>
      </c>
      <c r="F1328" s="550">
        <v>5223</v>
      </c>
      <c r="G1328" s="550" t="s">
        <v>25</v>
      </c>
      <c r="H1328" s="550">
        <v>1105</v>
      </c>
      <c r="I1328" s="550" t="s">
        <v>3114</v>
      </c>
      <c r="J1328" s="550">
        <v>407</v>
      </c>
      <c r="K1328" s="1042">
        <v>18510949</v>
      </c>
      <c r="L1328" s="601" t="s">
        <v>3115</v>
      </c>
      <c r="M1328" s="919" t="s">
        <v>2364</v>
      </c>
      <c r="N1328" s="601" t="s">
        <v>3117</v>
      </c>
      <c r="O1328" s="882" t="s">
        <v>30</v>
      </c>
      <c r="P1328" s="533">
        <v>44926</v>
      </c>
      <c r="Q1328" s="533">
        <v>44953</v>
      </c>
      <c r="R1328" s="829">
        <v>341600</v>
      </c>
      <c r="S1328" s="921">
        <v>341600</v>
      </c>
      <c r="T1328" s="894"/>
      <c r="U1328" s="894"/>
      <c r="V1328" s="894"/>
      <c r="W1328" s="980"/>
    </row>
    <row r="1329" spans="1:23" s="50" customFormat="1" ht="12.75" customHeight="1" x14ac:dyDescent="0.2">
      <c r="A1329" s="107">
        <v>1105</v>
      </c>
      <c r="B1329" s="881">
        <v>1313</v>
      </c>
      <c r="C1329" s="550">
        <v>20</v>
      </c>
      <c r="D1329" s="550" t="s">
        <v>25</v>
      </c>
      <c r="E1329" s="550">
        <v>4355</v>
      </c>
      <c r="F1329" s="550">
        <v>5223</v>
      </c>
      <c r="G1329" s="550" t="s">
        <v>25</v>
      </c>
      <c r="H1329" s="550">
        <v>1105</v>
      </c>
      <c r="I1329" s="550" t="s">
        <v>3114</v>
      </c>
      <c r="J1329" s="550">
        <v>407</v>
      </c>
      <c r="K1329" s="1042">
        <v>18510949</v>
      </c>
      <c r="L1329" s="601" t="s">
        <v>3115</v>
      </c>
      <c r="M1329" s="919" t="s">
        <v>2364</v>
      </c>
      <c r="N1329" s="601" t="s">
        <v>3118</v>
      </c>
      <c r="O1329" s="882" t="s">
        <v>30</v>
      </c>
      <c r="P1329" s="533">
        <v>44926</v>
      </c>
      <c r="Q1329" s="533">
        <v>44953</v>
      </c>
      <c r="R1329" s="829">
        <v>412500</v>
      </c>
      <c r="S1329" s="921">
        <v>412500</v>
      </c>
      <c r="T1329" s="894"/>
      <c r="U1329" s="894"/>
      <c r="V1329" s="894"/>
      <c r="W1329" s="980"/>
    </row>
    <row r="1330" spans="1:23" s="50" customFormat="1" ht="12.75" customHeight="1" x14ac:dyDescent="0.2">
      <c r="A1330" s="107">
        <v>1105</v>
      </c>
      <c r="B1330" s="881">
        <v>1314</v>
      </c>
      <c r="C1330" s="550">
        <v>20</v>
      </c>
      <c r="D1330" s="550" t="s">
        <v>25</v>
      </c>
      <c r="E1330" s="550">
        <v>4354</v>
      </c>
      <c r="F1330" s="550">
        <v>5223</v>
      </c>
      <c r="G1330" s="550" t="s">
        <v>25</v>
      </c>
      <c r="H1330" s="550">
        <v>1105</v>
      </c>
      <c r="I1330" s="550" t="s">
        <v>3114</v>
      </c>
      <c r="J1330" s="550">
        <v>407</v>
      </c>
      <c r="K1330" s="1042">
        <v>18510949</v>
      </c>
      <c r="L1330" s="601" t="s">
        <v>3115</v>
      </c>
      <c r="M1330" s="919" t="s">
        <v>2364</v>
      </c>
      <c r="N1330" s="601" t="s">
        <v>3119</v>
      </c>
      <c r="O1330" s="882" t="s">
        <v>30</v>
      </c>
      <c r="P1330" s="533">
        <v>44926</v>
      </c>
      <c r="Q1330" s="533">
        <v>44953</v>
      </c>
      <c r="R1330" s="829">
        <v>518000</v>
      </c>
      <c r="S1330" s="921">
        <v>518000</v>
      </c>
      <c r="T1330" s="894"/>
      <c r="U1330" s="894"/>
      <c r="V1330" s="894"/>
      <c r="W1330" s="980"/>
    </row>
    <row r="1331" spans="1:23" s="50" customFormat="1" ht="12.75" customHeight="1" x14ac:dyDescent="0.2">
      <c r="A1331" s="107">
        <v>1105</v>
      </c>
      <c r="B1331" s="881">
        <v>1315</v>
      </c>
      <c r="C1331" s="550">
        <v>20</v>
      </c>
      <c r="D1331" s="550" t="s">
        <v>25</v>
      </c>
      <c r="E1331" s="550">
        <v>4359</v>
      </c>
      <c r="F1331" s="550">
        <v>5223</v>
      </c>
      <c r="G1331" s="550" t="s">
        <v>25</v>
      </c>
      <c r="H1331" s="550">
        <v>1105</v>
      </c>
      <c r="I1331" s="550" t="s">
        <v>3114</v>
      </c>
      <c r="J1331" s="550">
        <v>407</v>
      </c>
      <c r="K1331" s="1042">
        <v>18510949</v>
      </c>
      <c r="L1331" s="601" t="s">
        <v>3115</v>
      </c>
      <c r="M1331" s="919" t="s">
        <v>2364</v>
      </c>
      <c r="N1331" s="601" t="s">
        <v>3120</v>
      </c>
      <c r="O1331" s="882" t="s">
        <v>30</v>
      </c>
      <c r="P1331" s="533">
        <v>44926</v>
      </c>
      <c r="Q1331" s="533">
        <v>44953</v>
      </c>
      <c r="R1331" s="829">
        <v>170800</v>
      </c>
      <c r="S1331" s="921">
        <v>170800</v>
      </c>
      <c r="T1331" s="894"/>
      <c r="U1331" s="894"/>
      <c r="V1331" s="894"/>
      <c r="W1331" s="980"/>
    </row>
    <row r="1332" spans="1:23" s="50" customFormat="1" ht="12.75" customHeight="1" x14ac:dyDescent="0.2">
      <c r="A1332" s="107">
        <v>1105</v>
      </c>
      <c r="B1332" s="881">
        <v>1316</v>
      </c>
      <c r="C1332" s="550">
        <v>20</v>
      </c>
      <c r="D1332" s="550" t="s">
        <v>25</v>
      </c>
      <c r="E1332" s="550">
        <v>4356</v>
      </c>
      <c r="F1332" s="550">
        <v>5223</v>
      </c>
      <c r="G1332" s="550" t="s">
        <v>25</v>
      </c>
      <c r="H1332" s="550">
        <v>1105</v>
      </c>
      <c r="I1332" s="550" t="s">
        <v>3114</v>
      </c>
      <c r="J1332" s="550">
        <v>407</v>
      </c>
      <c r="K1332" s="1042">
        <v>18510949</v>
      </c>
      <c r="L1332" s="601" t="s">
        <v>3115</v>
      </c>
      <c r="M1332" s="919" t="s">
        <v>2364</v>
      </c>
      <c r="N1332" s="601" t="s">
        <v>3121</v>
      </c>
      <c r="O1332" s="882" t="s">
        <v>30</v>
      </c>
      <c r="P1332" s="533">
        <v>44926</v>
      </c>
      <c r="Q1332" s="533">
        <v>44953</v>
      </c>
      <c r="R1332" s="829">
        <v>120000</v>
      </c>
      <c r="S1332" s="921">
        <v>120000</v>
      </c>
      <c r="T1332" s="894"/>
      <c r="U1332" s="894"/>
      <c r="V1332" s="894"/>
      <c r="W1332" s="980"/>
    </row>
    <row r="1333" spans="1:23" s="50" customFormat="1" ht="12.75" customHeight="1" x14ac:dyDescent="0.2">
      <c r="A1333" s="107">
        <v>1105</v>
      </c>
      <c r="B1333" s="881">
        <v>1317</v>
      </c>
      <c r="C1333" s="550">
        <v>20</v>
      </c>
      <c r="D1333" s="550" t="s">
        <v>25</v>
      </c>
      <c r="E1333" s="550">
        <v>4357</v>
      </c>
      <c r="F1333" s="550">
        <v>5223</v>
      </c>
      <c r="G1333" s="550" t="s">
        <v>25</v>
      </c>
      <c r="H1333" s="550">
        <v>1105</v>
      </c>
      <c r="I1333" s="550" t="s">
        <v>3114</v>
      </c>
      <c r="J1333" s="550">
        <v>407</v>
      </c>
      <c r="K1333" s="1042">
        <v>18510949</v>
      </c>
      <c r="L1333" s="601" t="s">
        <v>3115</v>
      </c>
      <c r="M1333" s="919" t="s">
        <v>2364</v>
      </c>
      <c r="N1333" s="601" t="s">
        <v>3122</v>
      </c>
      <c r="O1333" s="882" t="s">
        <v>30</v>
      </c>
      <c r="P1333" s="533">
        <v>44926</v>
      </c>
      <c r="Q1333" s="533">
        <v>44953</v>
      </c>
      <c r="R1333" s="829">
        <v>683200</v>
      </c>
      <c r="S1333" s="921">
        <v>683200</v>
      </c>
      <c r="T1333" s="894"/>
      <c r="U1333" s="894"/>
      <c r="V1333" s="894"/>
      <c r="W1333" s="980"/>
    </row>
    <row r="1334" spans="1:23" s="50" customFormat="1" ht="12.75" customHeight="1" x14ac:dyDescent="0.2">
      <c r="A1334" s="107">
        <v>1105</v>
      </c>
      <c r="B1334" s="881">
        <v>1318</v>
      </c>
      <c r="C1334" s="550">
        <v>20</v>
      </c>
      <c r="D1334" s="550" t="s">
        <v>25</v>
      </c>
      <c r="E1334" s="550">
        <v>4356</v>
      </c>
      <c r="F1334" s="550">
        <v>5223</v>
      </c>
      <c r="G1334" s="550" t="s">
        <v>25</v>
      </c>
      <c r="H1334" s="550">
        <v>1105</v>
      </c>
      <c r="I1334" s="550" t="s">
        <v>3114</v>
      </c>
      <c r="J1334" s="550">
        <v>203</v>
      </c>
      <c r="K1334" s="1042">
        <v>48515752</v>
      </c>
      <c r="L1334" s="601" t="s">
        <v>3123</v>
      </c>
      <c r="M1334" s="919" t="s">
        <v>28</v>
      </c>
      <c r="N1334" s="601" t="s">
        <v>3124</v>
      </c>
      <c r="O1334" s="882" t="s">
        <v>30</v>
      </c>
      <c r="P1334" s="533">
        <v>44926</v>
      </c>
      <c r="Q1334" s="533">
        <v>44953</v>
      </c>
      <c r="R1334" s="829">
        <v>87900</v>
      </c>
      <c r="S1334" s="921">
        <v>87900</v>
      </c>
      <c r="T1334" s="894"/>
      <c r="U1334" s="894"/>
      <c r="V1334" s="894"/>
      <c r="W1334" s="980"/>
    </row>
    <row r="1335" spans="1:23" s="50" customFormat="1" ht="12.75" customHeight="1" x14ac:dyDescent="0.2">
      <c r="A1335" s="107">
        <v>1105</v>
      </c>
      <c r="B1335" s="881">
        <v>1319</v>
      </c>
      <c r="C1335" s="550">
        <v>20</v>
      </c>
      <c r="D1335" s="550" t="s">
        <v>25</v>
      </c>
      <c r="E1335" s="550">
        <v>4354</v>
      </c>
      <c r="F1335" s="550">
        <v>5223</v>
      </c>
      <c r="G1335" s="550" t="s">
        <v>25</v>
      </c>
      <c r="H1335" s="550">
        <v>1105</v>
      </c>
      <c r="I1335" s="550" t="s">
        <v>3114</v>
      </c>
      <c r="J1335" s="550">
        <v>203</v>
      </c>
      <c r="K1335" s="1042">
        <v>48515752</v>
      </c>
      <c r="L1335" s="601" t="s">
        <v>3123</v>
      </c>
      <c r="M1335" s="919" t="s">
        <v>28</v>
      </c>
      <c r="N1335" s="601" t="s">
        <v>3125</v>
      </c>
      <c r="O1335" s="882" t="s">
        <v>30</v>
      </c>
      <c r="P1335" s="533">
        <v>44926</v>
      </c>
      <c r="Q1335" s="533">
        <v>44953</v>
      </c>
      <c r="R1335" s="829">
        <v>405000</v>
      </c>
      <c r="S1335" s="921">
        <v>405000</v>
      </c>
      <c r="T1335" s="894"/>
      <c r="U1335" s="894"/>
      <c r="V1335" s="894"/>
      <c r="W1335" s="980"/>
    </row>
    <row r="1336" spans="1:23" s="50" customFormat="1" ht="12.75" customHeight="1" x14ac:dyDescent="0.2">
      <c r="A1336" s="107">
        <v>1105</v>
      </c>
      <c r="B1336" s="881">
        <v>1320</v>
      </c>
      <c r="C1336" s="550">
        <v>20</v>
      </c>
      <c r="D1336" s="550" t="s">
        <v>25</v>
      </c>
      <c r="E1336" s="550">
        <v>4354</v>
      </c>
      <c r="F1336" s="550">
        <v>5223</v>
      </c>
      <c r="G1336" s="550" t="s">
        <v>25</v>
      </c>
      <c r="H1336" s="550">
        <v>1105</v>
      </c>
      <c r="I1336" s="550" t="s">
        <v>3114</v>
      </c>
      <c r="J1336" s="550">
        <v>203</v>
      </c>
      <c r="K1336" s="1042">
        <v>48515752</v>
      </c>
      <c r="L1336" s="601" t="s">
        <v>3123</v>
      </c>
      <c r="M1336" s="919" t="s">
        <v>28</v>
      </c>
      <c r="N1336" s="601" t="s">
        <v>3126</v>
      </c>
      <c r="O1336" s="882" t="s">
        <v>30</v>
      </c>
      <c r="P1336" s="533">
        <v>44926</v>
      </c>
      <c r="Q1336" s="533">
        <v>44953</v>
      </c>
      <c r="R1336" s="829">
        <v>287000</v>
      </c>
      <c r="S1336" s="921">
        <f>R1336-V1336</f>
        <v>272750</v>
      </c>
      <c r="T1336" s="894">
        <v>14250</v>
      </c>
      <c r="U1336" s="894"/>
      <c r="V1336" s="894">
        <v>14250</v>
      </c>
      <c r="W1336" s="980"/>
    </row>
    <row r="1337" spans="1:23" s="50" customFormat="1" ht="12.75" customHeight="1" x14ac:dyDescent="0.2">
      <c r="A1337" s="107">
        <v>1105</v>
      </c>
      <c r="B1337" s="881">
        <v>1321</v>
      </c>
      <c r="C1337" s="550">
        <v>20</v>
      </c>
      <c r="D1337" s="550" t="s">
        <v>25</v>
      </c>
      <c r="E1337" s="550">
        <v>4351</v>
      </c>
      <c r="F1337" s="550">
        <v>5223</v>
      </c>
      <c r="G1337" s="550" t="s">
        <v>25</v>
      </c>
      <c r="H1337" s="550">
        <v>1105</v>
      </c>
      <c r="I1337" s="550" t="s">
        <v>3114</v>
      </c>
      <c r="J1337" s="550">
        <v>203</v>
      </c>
      <c r="K1337" s="1042">
        <v>48515752</v>
      </c>
      <c r="L1337" s="601" t="s">
        <v>3123</v>
      </c>
      <c r="M1337" s="919" t="s">
        <v>28</v>
      </c>
      <c r="N1337" s="601" t="s">
        <v>3127</v>
      </c>
      <c r="O1337" s="882" t="s">
        <v>30</v>
      </c>
      <c r="P1337" s="533">
        <v>44926</v>
      </c>
      <c r="Q1337" s="533">
        <v>44953</v>
      </c>
      <c r="R1337" s="829">
        <v>421200</v>
      </c>
      <c r="S1337" s="921">
        <f>R1337-V1337</f>
        <v>415950</v>
      </c>
      <c r="T1337" s="894">
        <v>5250</v>
      </c>
      <c r="U1337" s="894"/>
      <c r="V1337" s="894">
        <v>5250</v>
      </c>
      <c r="W1337" s="980"/>
    </row>
    <row r="1338" spans="1:23" s="50" customFormat="1" ht="12.75" customHeight="1" x14ac:dyDescent="0.2">
      <c r="A1338" s="107">
        <v>1105</v>
      </c>
      <c r="B1338" s="881">
        <v>1322</v>
      </c>
      <c r="C1338" s="550">
        <v>20</v>
      </c>
      <c r="D1338" s="550" t="s">
        <v>25</v>
      </c>
      <c r="E1338" s="550">
        <v>4354</v>
      </c>
      <c r="F1338" s="550">
        <v>5223</v>
      </c>
      <c r="G1338" s="550" t="s">
        <v>25</v>
      </c>
      <c r="H1338" s="550">
        <v>1105</v>
      </c>
      <c r="I1338" s="550" t="s">
        <v>3114</v>
      </c>
      <c r="J1338" s="550">
        <v>203</v>
      </c>
      <c r="K1338" s="1042">
        <v>48515752</v>
      </c>
      <c r="L1338" s="601" t="s">
        <v>3123</v>
      </c>
      <c r="M1338" s="919" t="s">
        <v>28</v>
      </c>
      <c r="N1338" s="601" t="s">
        <v>3128</v>
      </c>
      <c r="O1338" s="882" t="s">
        <v>30</v>
      </c>
      <c r="P1338" s="533">
        <v>44926</v>
      </c>
      <c r="Q1338" s="533">
        <v>44953</v>
      </c>
      <c r="R1338" s="829">
        <v>304400</v>
      </c>
      <c r="S1338" s="921">
        <v>304400</v>
      </c>
      <c r="T1338" s="894"/>
      <c r="U1338" s="894"/>
      <c r="V1338" s="894"/>
      <c r="W1338" s="980"/>
    </row>
    <row r="1339" spans="1:23" s="50" customFormat="1" ht="12.75" customHeight="1" x14ac:dyDescent="0.2">
      <c r="A1339" s="107">
        <v>1105</v>
      </c>
      <c r="B1339" s="881">
        <v>1323</v>
      </c>
      <c r="C1339" s="550">
        <v>20</v>
      </c>
      <c r="D1339" s="550" t="s">
        <v>25</v>
      </c>
      <c r="E1339" s="550">
        <v>4356</v>
      </c>
      <c r="F1339" s="550">
        <v>5223</v>
      </c>
      <c r="G1339" s="550" t="s">
        <v>25</v>
      </c>
      <c r="H1339" s="550">
        <v>1105</v>
      </c>
      <c r="I1339" s="550" t="s">
        <v>3114</v>
      </c>
      <c r="J1339" s="550">
        <v>203</v>
      </c>
      <c r="K1339" s="1042">
        <v>48515752</v>
      </c>
      <c r="L1339" s="601" t="s">
        <v>3123</v>
      </c>
      <c r="M1339" s="919" t="s">
        <v>28</v>
      </c>
      <c r="N1339" s="601" t="s">
        <v>3129</v>
      </c>
      <c r="O1339" s="882" t="s">
        <v>30</v>
      </c>
      <c r="P1339" s="533">
        <v>44926</v>
      </c>
      <c r="Q1339" s="533">
        <v>44953</v>
      </c>
      <c r="R1339" s="829">
        <v>142900</v>
      </c>
      <c r="S1339" s="921">
        <v>142900</v>
      </c>
      <c r="T1339" s="894"/>
      <c r="U1339" s="894"/>
      <c r="V1339" s="894"/>
      <c r="W1339" s="980"/>
    </row>
    <row r="1340" spans="1:23" s="50" customFormat="1" ht="12.75" customHeight="1" x14ac:dyDescent="0.2">
      <c r="A1340" s="107">
        <v>1105</v>
      </c>
      <c r="B1340" s="881">
        <v>1324</v>
      </c>
      <c r="C1340" s="550">
        <v>20</v>
      </c>
      <c r="D1340" s="550" t="s">
        <v>25</v>
      </c>
      <c r="E1340" s="550">
        <v>4344</v>
      </c>
      <c r="F1340" s="550">
        <v>5223</v>
      </c>
      <c r="G1340" s="550" t="s">
        <v>25</v>
      </c>
      <c r="H1340" s="550">
        <v>1105</v>
      </c>
      <c r="I1340" s="550" t="s">
        <v>3114</v>
      </c>
      <c r="J1340" s="550">
        <v>203</v>
      </c>
      <c r="K1340" s="1042">
        <v>44990260</v>
      </c>
      <c r="L1340" s="601" t="s">
        <v>3130</v>
      </c>
      <c r="M1340" s="919" t="s">
        <v>28</v>
      </c>
      <c r="N1340" s="601" t="s">
        <v>3131</v>
      </c>
      <c r="O1340" s="882" t="s">
        <v>30</v>
      </c>
      <c r="P1340" s="533">
        <v>44926</v>
      </c>
      <c r="Q1340" s="533">
        <v>44953</v>
      </c>
      <c r="R1340" s="829">
        <v>554800</v>
      </c>
      <c r="S1340" s="921">
        <v>554800</v>
      </c>
      <c r="T1340" s="894"/>
      <c r="U1340" s="894"/>
      <c r="V1340" s="894"/>
      <c r="W1340" s="980"/>
    </row>
    <row r="1341" spans="1:23" s="50" customFormat="1" ht="12.75" customHeight="1" x14ac:dyDescent="0.2">
      <c r="A1341" s="107">
        <v>1105</v>
      </c>
      <c r="B1341" s="881">
        <v>1325</v>
      </c>
      <c r="C1341" s="550">
        <v>20</v>
      </c>
      <c r="D1341" s="550" t="s">
        <v>25</v>
      </c>
      <c r="E1341" s="550">
        <v>4312</v>
      </c>
      <c r="F1341" s="550">
        <v>5223</v>
      </c>
      <c r="G1341" s="550" t="s">
        <v>25</v>
      </c>
      <c r="H1341" s="550">
        <v>1105</v>
      </c>
      <c r="I1341" s="550" t="s">
        <v>3114</v>
      </c>
      <c r="J1341" s="550">
        <v>203</v>
      </c>
      <c r="K1341" s="1042">
        <v>44990260</v>
      </c>
      <c r="L1341" s="601" t="s">
        <v>3130</v>
      </c>
      <c r="M1341" s="919" t="s">
        <v>28</v>
      </c>
      <c r="N1341" s="601" t="s">
        <v>3132</v>
      </c>
      <c r="O1341" s="882" t="s">
        <v>30</v>
      </c>
      <c r="P1341" s="533">
        <v>44926</v>
      </c>
      <c r="Q1341" s="533">
        <v>44953</v>
      </c>
      <c r="R1341" s="829">
        <v>46500</v>
      </c>
      <c r="S1341" s="921">
        <v>46500</v>
      </c>
      <c r="T1341" s="894"/>
      <c r="U1341" s="894"/>
      <c r="V1341" s="894"/>
      <c r="W1341" s="980"/>
    </row>
    <row r="1342" spans="1:23" s="50" customFormat="1" ht="12.75" customHeight="1" x14ac:dyDescent="0.2">
      <c r="A1342" s="107">
        <v>1105</v>
      </c>
      <c r="B1342" s="881">
        <v>1326</v>
      </c>
      <c r="C1342" s="550">
        <v>20</v>
      </c>
      <c r="D1342" s="550" t="s">
        <v>25</v>
      </c>
      <c r="E1342" s="550">
        <v>4374</v>
      </c>
      <c r="F1342" s="550">
        <v>5223</v>
      </c>
      <c r="G1342" s="550" t="s">
        <v>25</v>
      </c>
      <c r="H1342" s="550">
        <v>1105</v>
      </c>
      <c r="I1342" s="550" t="s">
        <v>3114</v>
      </c>
      <c r="J1342" s="550">
        <v>203</v>
      </c>
      <c r="K1342" s="1042">
        <v>44990260</v>
      </c>
      <c r="L1342" s="601" t="s">
        <v>3130</v>
      </c>
      <c r="M1342" s="919" t="s">
        <v>28</v>
      </c>
      <c r="N1342" s="601" t="s">
        <v>3133</v>
      </c>
      <c r="O1342" s="882" t="s">
        <v>30</v>
      </c>
      <c r="P1342" s="533">
        <v>44926</v>
      </c>
      <c r="Q1342" s="533">
        <v>44953</v>
      </c>
      <c r="R1342" s="829">
        <v>106200</v>
      </c>
      <c r="S1342" s="921">
        <v>106200</v>
      </c>
      <c r="T1342" s="894"/>
      <c r="U1342" s="894"/>
      <c r="V1342" s="894"/>
      <c r="W1342" s="980"/>
    </row>
    <row r="1343" spans="1:23" s="50" customFormat="1" ht="12.75" customHeight="1" x14ac:dyDescent="0.2">
      <c r="A1343" s="107">
        <v>1105</v>
      </c>
      <c r="B1343" s="881">
        <v>1327</v>
      </c>
      <c r="C1343" s="550">
        <v>20</v>
      </c>
      <c r="D1343" s="550" t="s">
        <v>25</v>
      </c>
      <c r="E1343" s="550">
        <v>4356</v>
      </c>
      <c r="F1343" s="550">
        <v>5223</v>
      </c>
      <c r="G1343" s="550" t="s">
        <v>25</v>
      </c>
      <c r="H1343" s="550">
        <v>1105</v>
      </c>
      <c r="I1343" s="550" t="s">
        <v>3114</v>
      </c>
      <c r="J1343" s="550">
        <v>203</v>
      </c>
      <c r="K1343" s="1042">
        <v>44990260</v>
      </c>
      <c r="L1343" s="601" t="s">
        <v>3130</v>
      </c>
      <c r="M1343" s="919" t="s">
        <v>28</v>
      </c>
      <c r="N1343" s="601" t="s">
        <v>3134</v>
      </c>
      <c r="O1343" s="882" t="s">
        <v>30</v>
      </c>
      <c r="P1343" s="533">
        <v>44926</v>
      </c>
      <c r="Q1343" s="533">
        <v>44953</v>
      </c>
      <c r="R1343" s="829">
        <v>148200</v>
      </c>
      <c r="S1343" s="921">
        <v>148200</v>
      </c>
      <c r="T1343" s="894"/>
      <c r="U1343" s="894"/>
      <c r="V1343" s="894"/>
      <c r="W1343" s="980"/>
    </row>
    <row r="1344" spans="1:23" s="50" customFormat="1" ht="12.75" customHeight="1" x14ac:dyDescent="0.2">
      <c r="A1344" s="107">
        <v>1105</v>
      </c>
      <c r="B1344" s="881">
        <v>1328</v>
      </c>
      <c r="C1344" s="550">
        <v>20</v>
      </c>
      <c r="D1344" s="550" t="s">
        <v>25</v>
      </c>
      <c r="E1344" s="550">
        <v>4354</v>
      </c>
      <c r="F1344" s="550">
        <v>5223</v>
      </c>
      <c r="G1344" s="550" t="s">
        <v>25</v>
      </c>
      <c r="H1344" s="550">
        <v>1105</v>
      </c>
      <c r="I1344" s="550" t="s">
        <v>3114</v>
      </c>
      <c r="J1344" s="550">
        <v>203</v>
      </c>
      <c r="K1344" s="1042">
        <v>44990260</v>
      </c>
      <c r="L1344" s="601" t="s">
        <v>3130</v>
      </c>
      <c r="M1344" s="919" t="s">
        <v>28</v>
      </c>
      <c r="N1344" s="601" t="s">
        <v>3135</v>
      </c>
      <c r="O1344" s="882" t="s">
        <v>30</v>
      </c>
      <c r="P1344" s="533">
        <v>44926</v>
      </c>
      <c r="Q1344" s="533">
        <v>44953</v>
      </c>
      <c r="R1344" s="829">
        <v>838600</v>
      </c>
      <c r="S1344" s="921">
        <v>838600</v>
      </c>
      <c r="T1344" s="894"/>
      <c r="U1344" s="894"/>
      <c r="V1344" s="894"/>
      <c r="W1344" s="980"/>
    </row>
    <row r="1345" spans="1:23" s="50" customFormat="1" ht="12.75" customHeight="1" x14ac:dyDescent="0.2">
      <c r="A1345" s="107">
        <v>1105</v>
      </c>
      <c r="B1345" s="881">
        <v>1329</v>
      </c>
      <c r="C1345" s="550">
        <v>20</v>
      </c>
      <c r="D1345" s="550" t="s">
        <v>25</v>
      </c>
      <c r="E1345" s="550">
        <v>4312</v>
      </c>
      <c r="F1345" s="550">
        <v>5223</v>
      </c>
      <c r="G1345" s="550" t="s">
        <v>25</v>
      </c>
      <c r="H1345" s="550">
        <v>1105</v>
      </c>
      <c r="I1345" s="550" t="s">
        <v>3114</v>
      </c>
      <c r="J1345" s="550">
        <v>203</v>
      </c>
      <c r="K1345" s="1042">
        <v>44990260</v>
      </c>
      <c r="L1345" s="601" t="s">
        <v>3130</v>
      </c>
      <c r="M1345" s="919" t="s">
        <v>28</v>
      </c>
      <c r="N1345" s="601" t="s">
        <v>3136</v>
      </c>
      <c r="O1345" s="882" t="s">
        <v>30</v>
      </c>
      <c r="P1345" s="533">
        <v>44926</v>
      </c>
      <c r="Q1345" s="533">
        <v>44953</v>
      </c>
      <c r="R1345" s="829">
        <v>100900</v>
      </c>
      <c r="S1345" s="921">
        <v>100900</v>
      </c>
      <c r="T1345" s="894"/>
      <c r="U1345" s="894"/>
      <c r="V1345" s="894"/>
      <c r="W1345" s="980"/>
    </row>
    <row r="1346" spans="1:23" s="50" customFormat="1" ht="12.75" customHeight="1" x14ac:dyDescent="0.2">
      <c r="A1346" s="107">
        <v>1105</v>
      </c>
      <c r="B1346" s="881">
        <v>1330</v>
      </c>
      <c r="C1346" s="550">
        <v>20</v>
      </c>
      <c r="D1346" s="550" t="s">
        <v>25</v>
      </c>
      <c r="E1346" s="550">
        <v>4375</v>
      </c>
      <c r="F1346" s="550">
        <v>5223</v>
      </c>
      <c r="G1346" s="550" t="s">
        <v>25</v>
      </c>
      <c r="H1346" s="550">
        <v>1105</v>
      </c>
      <c r="I1346" s="550" t="s">
        <v>3114</v>
      </c>
      <c r="J1346" s="550">
        <v>203</v>
      </c>
      <c r="K1346" s="1042">
        <v>44990260</v>
      </c>
      <c r="L1346" s="601" t="s">
        <v>3130</v>
      </c>
      <c r="M1346" s="919" t="s">
        <v>28</v>
      </c>
      <c r="N1346" s="601" t="s">
        <v>3137</v>
      </c>
      <c r="O1346" s="882" t="s">
        <v>30</v>
      </c>
      <c r="P1346" s="533">
        <v>44926</v>
      </c>
      <c r="Q1346" s="533">
        <v>44953</v>
      </c>
      <c r="R1346" s="829">
        <v>121200</v>
      </c>
      <c r="S1346" s="921">
        <v>121200</v>
      </c>
      <c r="T1346" s="894"/>
      <c r="U1346" s="894"/>
      <c r="V1346" s="894"/>
      <c r="W1346" s="980"/>
    </row>
    <row r="1347" spans="1:23" s="50" customFormat="1" ht="12.75" customHeight="1" x14ac:dyDescent="0.2">
      <c r="A1347" s="107">
        <v>1105</v>
      </c>
      <c r="B1347" s="881">
        <v>1331</v>
      </c>
      <c r="C1347" s="550">
        <v>20</v>
      </c>
      <c r="D1347" s="550" t="s">
        <v>25</v>
      </c>
      <c r="E1347" s="550">
        <v>4356</v>
      </c>
      <c r="F1347" s="550">
        <v>5223</v>
      </c>
      <c r="G1347" s="550" t="s">
        <v>25</v>
      </c>
      <c r="H1347" s="550">
        <v>1105</v>
      </c>
      <c r="I1347" s="550" t="s">
        <v>3114</v>
      </c>
      <c r="J1347" s="550">
        <v>203</v>
      </c>
      <c r="K1347" s="1042">
        <v>44990260</v>
      </c>
      <c r="L1347" s="601" t="s">
        <v>3130</v>
      </c>
      <c r="M1347" s="919" t="s">
        <v>28</v>
      </c>
      <c r="N1347" s="601" t="s">
        <v>3138</v>
      </c>
      <c r="O1347" s="882" t="s">
        <v>30</v>
      </c>
      <c r="P1347" s="533">
        <v>44926</v>
      </c>
      <c r="Q1347" s="533">
        <v>44953</v>
      </c>
      <c r="R1347" s="829">
        <v>96700</v>
      </c>
      <c r="S1347" s="921">
        <v>96700</v>
      </c>
      <c r="T1347" s="894"/>
      <c r="U1347" s="894"/>
      <c r="V1347" s="894"/>
      <c r="W1347" s="980"/>
    </row>
    <row r="1348" spans="1:23" s="50" customFormat="1" ht="12.75" customHeight="1" x14ac:dyDescent="0.2">
      <c r="A1348" s="107">
        <v>1105</v>
      </c>
      <c r="B1348" s="881">
        <v>1332</v>
      </c>
      <c r="C1348" s="550">
        <v>20</v>
      </c>
      <c r="D1348" s="550" t="s">
        <v>25</v>
      </c>
      <c r="E1348" s="550">
        <v>4374</v>
      </c>
      <c r="F1348" s="550">
        <v>5223</v>
      </c>
      <c r="G1348" s="550" t="s">
        <v>25</v>
      </c>
      <c r="H1348" s="550">
        <v>1105</v>
      </c>
      <c r="I1348" s="550" t="s">
        <v>3114</v>
      </c>
      <c r="J1348" s="550">
        <v>203</v>
      </c>
      <c r="K1348" s="1042">
        <v>44990260</v>
      </c>
      <c r="L1348" s="601" t="s">
        <v>3130</v>
      </c>
      <c r="M1348" s="919" t="s">
        <v>28</v>
      </c>
      <c r="N1348" s="601" t="s">
        <v>3139</v>
      </c>
      <c r="O1348" s="882" t="s">
        <v>30</v>
      </c>
      <c r="P1348" s="533">
        <v>44926</v>
      </c>
      <c r="Q1348" s="533">
        <v>44953</v>
      </c>
      <c r="R1348" s="829">
        <v>132800</v>
      </c>
      <c r="S1348" s="921">
        <v>132800</v>
      </c>
      <c r="T1348" s="894"/>
      <c r="U1348" s="894"/>
      <c r="V1348" s="894"/>
      <c r="W1348" s="980"/>
    </row>
    <row r="1349" spans="1:23" s="50" customFormat="1" ht="12.75" customHeight="1" x14ac:dyDescent="0.2">
      <c r="A1349" s="107">
        <v>1105</v>
      </c>
      <c r="B1349" s="881">
        <v>1333</v>
      </c>
      <c r="C1349" s="550">
        <v>20</v>
      </c>
      <c r="D1349" s="550" t="s">
        <v>25</v>
      </c>
      <c r="E1349" s="550">
        <v>4344</v>
      </c>
      <c r="F1349" s="550">
        <v>5223</v>
      </c>
      <c r="G1349" s="550" t="s">
        <v>25</v>
      </c>
      <c r="H1349" s="550">
        <v>1105</v>
      </c>
      <c r="I1349" s="550" t="s">
        <v>3114</v>
      </c>
      <c r="J1349" s="550">
        <v>203</v>
      </c>
      <c r="K1349" s="1042">
        <v>44990260</v>
      </c>
      <c r="L1349" s="601" t="s">
        <v>3130</v>
      </c>
      <c r="M1349" s="919" t="s">
        <v>28</v>
      </c>
      <c r="N1349" s="601" t="s">
        <v>3140</v>
      </c>
      <c r="O1349" s="882" t="s">
        <v>30</v>
      </c>
      <c r="P1349" s="533">
        <v>44926</v>
      </c>
      <c r="Q1349" s="533">
        <v>44953</v>
      </c>
      <c r="R1349" s="829">
        <v>180000</v>
      </c>
      <c r="S1349" s="921">
        <v>180000</v>
      </c>
      <c r="T1349" s="894"/>
      <c r="U1349" s="894"/>
      <c r="V1349" s="894"/>
      <c r="W1349" s="980"/>
    </row>
    <row r="1350" spans="1:23" s="50" customFormat="1" ht="12.75" customHeight="1" x14ac:dyDescent="0.2">
      <c r="A1350" s="107">
        <v>1105</v>
      </c>
      <c r="B1350" s="881">
        <v>1334</v>
      </c>
      <c r="C1350" s="550">
        <v>20</v>
      </c>
      <c r="D1350" s="550" t="s">
        <v>25</v>
      </c>
      <c r="E1350" s="550">
        <v>4374</v>
      </c>
      <c r="F1350" s="550">
        <v>5223</v>
      </c>
      <c r="G1350" s="550" t="s">
        <v>25</v>
      </c>
      <c r="H1350" s="550">
        <v>1105</v>
      </c>
      <c r="I1350" s="550" t="s">
        <v>3114</v>
      </c>
      <c r="J1350" s="550">
        <v>203</v>
      </c>
      <c r="K1350" s="1042">
        <v>44990260</v>
      </c>
      <c r="L1350" s="601" t="s">
        <v>3130</v>
      </c>
      <c r="M1350" s="919" t="s">
        <v>28</v>
      </c>
      <c r="N1350" s="601" t="s">
        <v>3141</v>
      </c>
      <c r="O1350" s="882" t="s">
        <v>30</v>
      </c>
      <c r="P1350" s="533">
        <v>44926</v>
      </c>
      <c r="Q1350" s="533">
        <v>44953</v>
      </c>
      <c r="R1350" s="829">
        <v>238400</v>
      </c>
      <c r="S1350" s="921">
        <v>238400</v>
      </c>
      <c r="T1350" s="894"/>
      <c r="U1350" s="894"/>
      <c r="V1350" s="894"/>
      <c r="W1350" s="980"/>
    </row>
    <row r="1351" spans="1:23" s="50" customFormat="1" ht="12.75" customHeight="1" x14ac:dyDescent="0.2">
      <c r="A1351" s="107">
        <v>1105</v>
      </c>
      <c r="B1351" s="881">
        <v>1335</v>
      </c>
      <c r="C1351" s="550">
        <v>20</v>
      </c>
      <c r="D1351" s="550" t="s">
        <v>25</v>
      </c>
      <c r="E1351" s="550">
        <v>4354</v>
      </c>
      <c r="F1351" s="550">
        <v>5223</v>
      </c>
      <c r="G1351" s="550" t="s">
        <v>25</v>
      </c>
      <c r="H1351" s="550">
        <v>1105</v>
      </c>
      <c r="I1351" s="550" t="s">
        <v>3114</v>
      </c>
      <c r="J1351" s="550">
        <v>203</v>
      </c>
      <c r="K1351" s="1042">
        <v>44990260</v>
      </c>
      <c r="L1351" s="601" t="s">
        <v>3130</v>
      </c>
      <c r="M1351" s="919" t="s">
        <v>28</v>
      </c>
      <c r="N1351" s="601" t="s">
        <v>3142</v>
      </c>
      <c r="O1351" s="882" t="s">
        <v>30</v>
      </c>
      <c r="P1351" s="533">
        <v>44926</v>
      </c>
      <c r="Q1351" s="533">
        <v>44953</v>
      </c>
      <c r="R1351" s="829">
        <v>397400</v>
      </c>
      <c r="S1351" s="921">
        <v>397400</v>
      </c>
      <c r="T1351" s="894"/>
      <c r="U1351" s="894"/>
      <c r="V1351" s="894"/>
      <c r="W1351" s="980"/>
    </row>
    <row r="1352" spans="1:23" s="50" customFormat="1" ht="12.75" customHeight="1" x14ac:dyDescent="0.2">
      <c r="A1352" s="107">
        <v>1105</v>
      </c>
      <c r="B1352" s="881">
        <v>1336</v>
      </c>
      <c r="C1352" s="550">
        <v>20</v>
      </c>
      <c r="D1352" s="550" t="s">
        <v>25</v>
      </c>
      <c r="E1352" s="550">
        <v>4351</v>
      </c>
      <c r="F1352" s="550">
        <v>5223</v>
      </c>
      <c r="G1352" s="550" t="s">
        <v>25</v>
      </c>
      <c r="H1352" s="550">
        <v>1105</v>
      </c>
      <c r="I1352" s="550" t="s">
        <v>3114</v>
      </c>
      <c r="J1352" s="550">
        <v>203</v>
      </c>
      <c r="K1352" s="1042">
        <v>44990260</v>
      </c>
      <c r="L1352" s="601" t="s">
        <v>3130</v>
      </c>
      <c r="M1352" s="919" t="s">
        <v>28</v>
      </c>
      <c r="N1352" s="601" t="s">
        <v>3143</v>
      </c>
      <c r="O1352" s="882" t="s">
        <v>30</v>
      </c>
      <c r="P1352" s="533">
        <v>44926</v>
      </c>
      <c r="Q1352" s="533">
        <v>44953</v>
      </c>
      <c r="R1352" s="829">
        <v>845900</v>
      </c>
      <c r="S1352" s="921">
        <v>845900</v>
      </c>
      <c r="T1352" s="894"/>
      <c r="U1352" s="894"/>
      <c r="V1352" s="894"/>
      <c r="W1352" s="980"/>
    </row>
    <row r="1353" spans="1:23" s="50" customFormat="1" ht="12.75" customHeight="1" x14ac:dyDescent="0.2">
      <c r="A1353" s="107">
        <v>1105</v>
      </c>
      <c r="B1353" s="881">
        <v>1337</v>
      </c>
      <c r="C1353" s="550">
        <v>20</v>
      </c>
      <c r="D1353" s="550" t="s">
        <v>25</v>
      </c>
      <c r="E1353" s="550">
        <v>4351</v>
      </c>
      <c r="F1353" s="550">
        <v>5223</v>
      </c>
      <c r="G1353" s="550" t="s">
        <v>25</v>
      </c>
      <c r="H1353" s="550">
        <v>1105</v>
      </c>
      <c r="I1353" s="550" t="s">
        <v>3114</v>
      </c>
      <c r="J1353" s="550">
        <v>203</v>
      </c>
      <c r="K1353" s="1042">
        <v>44990260</v>
      </c>
      <c r="L1353" s="601" t="s">
        <v>3130</v>
      </c>
      <c r="M1353" s="919" t="s">
        <v>28</v>
      </c>
      <c r="N1353" s="601" t="s">
        <v>3144</v>
      </c>
      <c r="O1353" s="882" t="s">
        <v>30</v>
      </c>
      <c r="P1353" s="533">
        <v>44926</v>
      </c>
      <c r="Q1353" s="533">
        <v>44953</v>
      </c>
      <c r="R1353" s="829">
        <v>451600</v>
      </c>
      <c r="S1353" s="921">
        <v>451600</v>
      </c>
      <c r="T1353" s="894"/>
      <c r="U1353" s="894"/>
      <c r="V1353" s="894"/>
      <c r="W1353" s="980"/>
    </row>
    <row r="1354" spans="1:23" s="50" customFormat="1" ht="12.75" customHeight="1" x14ac:dyDescent="0.2">
      <c r="A1354" s="107">
        <v>1105</v>
      </c>
      <c r="B1354" s="881">
        <v>1338</v>
      </c>
      <c r="C1354" s="550">
        <v>20</v>
      </c>
      <c r="D1354" s="550" t="s">
        <v>25</v>
      </c>
      <c r="E1354" s="550">
        <v>4374</v>
      </c>
      <c r="F1354" s="550">
        <v>5223</v>
      </c>
      <c r="G1354" s="550" t="s">
        <v>25</v>
      </c>
      <c r="H1354" s="550">
        <v>1105</v>
      </c>
      <c r="I1354" s="550" t="s">
        <v>3114</v>
      </c>
      <c r="J1354" s="550">
        <v>203</v>
      </c>
      <c r="K1354" s="1042">
        <v>44990260</v>
      </c>
      <c r="L1354" s="601" t="s">
        <v>3130</v>
      </c>
      <c r="M1354" s="919" t="s">
        <v>28</v>
      </c>
      <c r="N1354" s="601" t="s">
        <v>3145</v>
      </c>
      <c r="O1354" s="882" t="s">
        <v>30</v>
      </c>
      <c r="P1354" s="533">
        <v>44926</v>
      </c>
      <c r="Q1354" s="533">
        <v>44953</v>
      </c>
      <c r="R1354" s="829">
        <v>386400</v>
      </c>
      <c r="S1354" s="921">
        <v>386400</v>
      </c>
      <c r="T1354" s="894"/>
      <c r="U1354" s="894"/>
      <c r="V1354" s="894"/>
      <c r="W1354" s="980"/>
    </row>
    <row r="1355" spans="1:23" s="50" customFormat="1" ht="12.75" customHeight="1" x14ac:dyDescent="0.2">
      <c r="A1355" s="107">
        <v>1105</v>
      </c>
      <c r="B1355" s="881">
        <v>1339</v>
      </c>
      <c r="C1355" s="550">
        <v>20</v>
      </c>
      <c r="D1355" s="550" t="s">
        <v>25</v>
      </c>
      <c r="E1355" s="550">
        <v>4371</v>
      </c>
      <c r="F1355" s="550">
        <v>5223</v>
      </c>
      <c r="G1355" s="550" t="s">
        <v>25</v>
      </c>
      <c r="H1355" s="550">
        <v>1105</v>
      </c>
      <c r="I1355" s="550" t="s">
        <v>3114</v>
      </c>
      <c r="J1355" s="550">
        <v>203</v>
      </c>
      <c r="K1355" s="1042">
        <v>44990260</v>
      </c>
      <c r="L1355" s="601" t="s">
        <v>3130</v>
      </c>
      <c r="M1355" s="919" t="s">
        <v>28</v>
      </c>
      <c r="N1355" s="601" t="s">
        <v>3146</v>
      </c>
      <c r="O1355" s="882" t="s">
        <v>30</v>
      </c>
      <c r="P1355" s="533">
        <v>44926</v>
      </c>
      <c r="Q1355" s="533">
        <v>44953</v>
      </c>
      <c r="R1355" s="829">
        <v>113200</v>
      </c>
      <c r="S1355" s="921">
        <v>113200</v>
      </c>
      <c r="T1355" s="894"/>
      <c r="U1355" s="894"/>
      <c r="V1355" s="894"/>
      <c r="W1355" s="980"/>
    </row>
    <row r="1356" spans="1:23" s="50" customFormat="1" ht="12.75" customHeight="1" x14ac:dyDescent="0.2">
      <c r="A1356" s="107">
        <v>1105</v>
      </c>
      <c r="B1356" s="881">
        <v>1340</v>
      </c>
      <c r="C1356" s="550">
        <v>20</v>
      </c>
      <c r="D1356" s="550" t="s">
        <v>25</v>
      </c>
      <c r="E1356" s="550">
        <v>4357</v>
      </c>
      <c r="F1356" s="550">
        <v>5223</v>
      </c>
      <c r="G1356" s="550" t="s">
        <v>25</v>
      </c>
      <c r="H1356" s="550">
        <v>1105</v>
      </c>
      <c r="I1356" s="550" t="s">
        <v>3114</v>
      </c>
      <c r="J1356" s="550">
        <v>203</v>
      </c>
      <c r="K1356" s="1042">
        <v>44990260</v>
      </c>
      <c r="L1356" s="601" t="s">
        <v>3130</v>
      </c>
      <c r="M1356" s="919" t="s">
        <v>28</v>
      </c>
      <c r="N1356" s="601" t="s">
        <v>3147</v>
      </c>
      <c r="O1356" s="882" t="s">
        <v>30</v>
      </c>
      <c r="P1356" s="533">
        <v>44926</v>
      </c>
      <c r="Q1356" s="533">
        <v>44953</v>
      </c>
      <c r="R1356" s="829">
        <v>503700</v>
      </c>
      <c r="S1356" s="921">
        <v>503700</v>
      </c>
      <c r="T1356" s="894"/>
      <c r="U1356" s="894"/>
      <c r="V1356" s="894"/>
      <c r="W1356" s="980"/>
    </row>
    <row r="1357" spans="1:23" s="50" customFormat="1" ht="12.75" customHeight="1" x14ac:dyDescent="0.2">
      <c r="A1357" s="107">
        <v>1105</v>
      </c>
      <c r="B1357" s="881">
        <v>1341</v>
      </c>
      <c r="C1357" s="550">
        <v>20</v>
      </c>
      <c r="D1357" s="550" t="s">
        <v>25</v>
      </c>
      <c r="E1357" s="550">
        <v>4374</v>
      </c>
      <c r="F1357" s="550">
        <v>5223</v>
      </c>
      <c r="G1357" s="550" t="s">
        <v>25</v>
      </c>
      <c r="H1357" s="550">
        <v>1105</v>
      </c>
      <c r="I1357" s="550" t="s">
        <v>3114</v>
      </c>
      <c r="J1357" s="550">
        <v>203</v>
      </c>
      <c r="K1357" s="1042">
        <v>44990260</v>
      </c>
      <c r="L1357" s="601" t="s">
        <v>3130</v>
      </c>
      <c r="M1357" s="919" t="s">
        <v>28</v>
      </c>
      <c r="N1357" s="601" t="s">
        <v>3148</v>
      </c>
      <c r="O1357" s="882" t="s">
        <v>30</v>
      </c>
      <c r="P1357" s="533">
        <v>44926</v>
      </c>
      <c r="Q1357" s="533">
        <v>44953</v>
      </c>
      <c r="R1357" s="829">
        <v>134100</v>
      </c>
      <c r="S1357" s="921">
        <v>134100</v>
      </c>
      <c r="T1357" s="894"/>
      <c r="U1357" s="894"/>
      <c r="V1357" s="894"/>
      <c r="W1357" s="980"/>
    </row>
    <row r="1358" spans="1:23" s="50" customFormat="1" ht="12.75" customHeight="1" x14ac:dyDescent="0.2">
      <c r="A1358" s="107">
        <v>1105</v>
      </c>
      <c r="B1358" s="881">
        <v>1342</v>
      </c>
      <c r="C1358" s="550">
        <v>20</v>
      </c>
      <c r="D1358" s="550" t="s">
        <v>25</v>
      </c>
      <c r="E1358" s="550">
        <v>4375</v>
      </c>
      <c r="F1358" s="550">
        <v>5223</v>
      </c>
      <c r="G1358" s="550" t="s">
        <v>25</v>
      </c>
      <c r="H1358" s="550">
        <v>1105</v>
      </c>
      <c r="I1358" s="550" t="s">
        <v>3114</v>
      </c>
      <c r="J1358" s="550">
        <v>203</v>
      </c>
      <c r="K1358" s="1042">
        <v>44990260</v>
      </c>
      <c r="L1358" s="601" t="s">
        <v>3130</v>
      </c>
      <c r="M1358" s="919" t="s">
        <v>28</v>
      </c>
      <c r="N1358" s="601" t="s">
        <v>3149</v>
      </c>
      <c r="O1358" s="882" t="s">
        <v>30</v>
      </c>
      <c r="P1358" s="533">
        <v>44926</v>
      </c>
      <c r="Q1358" s="533">
        <v>44953</v>
      </c>
      <c r="R1358" s="829">
        <v>270500</v>
      </c>
      <c r="S1358" s="921">
        <v>270500</v>
      </c>
      <c r="T1358" s="894"/>
      <c r="U1358" s="894"/>
      <c r="V1358" s="894"/>
      <c r="W1358" s="980"/>
    </row>
    <row r="1359" spans="1:23" s="50" customFormat="1" ht="12.75" customHeight="1" x14ac:dyDescent="0.2">
      <c r="A1359" s="107">
        <v>1105</v>
      </c>
      <c r="B1359" s="881">
        <v>1343</v>
      </c>
      <c r="C1359" s="550">
        <v>20</v>
      </c>
      <c r="D1359" s="550" t="s">
        <v>25</v>
      </c>
      <c r="E1359" s="550">
        <v>4312</v>
      </c>
      <c r="F1359" s="550">
        <v>5223</v>
      </c>
      <c r="G1359" s="550" t="s">
        <v>25</v>
      </c>
      <c r="H1359" s="550">
        <v>1105</v>
      </c>
      <c r="I1359" s="550" t="s">
        <v>3114</v>
      </c>
      <c r="J1359" s="550">
        <v>203</v>
      </c>
      <c r="K1359" s="1042">
        <v>44990260</v>
      </c>
      <c r="L1359" s="601" t="s">
        <v>3130</v>
      </c>
      <c r="M1359" s="919" t="s">
        <v>28</v>
      </c>
      <c r="N1359" s="601" t="s">
        <v>3150</v>
      </c>
      <c r="O1359" s="882" t="s">
        <v>30</v>
      </c>
      <c r="P1359" s="533">
        <v>44926</v>
      </c>
      <c r="Q1359" s="533">
        <v>44953</v>
      </c>
      <c r="R1359" s="829">
        <v>35300</v>
      </c>
      <c r="S1359" s="921">
        <v>35300</v>
      </c>
      <c r="T1359" s="894"/>
      <c r="U1359" s="894"/>
      <c r="V1359" s="894"/>
      <c r="W1359" s="980"/>
    </row>
    <row r="1360" spans="1:23" s="50" customFormat="1" ht="12.75" customHeight="1" x14ac:dyDescent="0.2">
      <c r="A1360" s="107">
        <v>1105</v>
      </c>
      <c r="B1360" s="881">
        <v>1344</v>
      </c>
      <c r="C1360" s="550">
        <v>20</v>
      </c>
      <c r="D1360" s="550" t="s">
        <v>25</v>
      </c>
      <c r="E1360" s="550">
        <v>4377</v>
      </c>
      <c r="F1360" s="550">
        <v>5223</v>
      </c>
      <c r="G1360" s="550" t="s">
        <v>25</v>
      </c>
      <c r="H1360" s="550">
        <v>1105</v>
      </c>
      <c r="I1360" s="550" t="s">
        <v>3114</v>
      </c>
      <c r="J1360" s="550">
        <v>203</v>
      </c>
      <c r="K1360" s="1042">
        <v>44990260</v>
      </c>
      <c r="L1360" s="601" t="s">
        <v>3130</v>
      </c>
      <c r="M1360" s="919" t="s">
        <v>28</v>
      </c>
      <c r="N1360" s="601" t="s">
        <v>3151</v>
      </c>
      <c r="O1360" s="882" t="s">
        <v>30</v>
      </c>
      <c r="P1360" s="533">
        <v>44926</v>
      </c>
      <c r="Q1360" s="533">
        <v>44953</v>
      </c>
      <c r="R1360" s="829">
        <v>29700</v>
      </c>
      <c r="S1360" s="921">
        <v>29700</v>
      </c>
      <c r="T1360" s="894"/>
      <c r="U1360" s="894"/>
      <c r="V1360" s="894"/>
      <c r="W1360" s="980"/>
    </row>
    <row r="1361" spans="1:23" s="50" customFormat="1" ht="12.75" customHeight="1" x14ac:dyDescent="0.2">
      <c r="A1361" s="107">
        <v>1105</v>
      </c>
      <c r="B1361" s="881">
        <v>1345</v>
      </c>
      <c r="C1361" s="550">
        <v>20</v>
      </c>
      <c r="D1361" s="550" t="s">
        <v>25</v>
      </c>
      <c r="E1361" s="550">
        <v>4356</v>
      </c>
      <c r="F1361" s="550">
        <v>5223</v>
      </c>
      <c r="G1361" s="550" t="s">
        <v>25</v>
      </c>
      <c r="H1361" s="550">
        <v>1105</v>
      </c>
      <c r="I1361" s="550" t="s">
        <v>3114</v>
      </c>
      <c r="J1361" s="550">
        <v>203</v>
      </c>
      <c r="K1361" s="1042">
        <v>44990260</v>
      </c>
      <c r="L1361" s="601" t="s">
        <v>3130</v>
      </c>
      <c r="M1361" s="919" t="s">
        <v>28</v>
      </c>
      <c r="N1361" s="601" t="s">
        <v>3152</v>
      </c>
      <c r="O1361" s="882" t="s">
        <v>30</v>
      </c>
      <c r="P1361" s="533">
        <v>44926</v>
      </c>
      <c r="Q1361" s="533">
        <v>44953</v>
      </c>
      <c r="R1361" s="829">
        <v>812100</v>
      </c>
      <c r="S1361" s="921">
        <v>812100</v>
      </c>
      <c r="T1361" s="894"/>
      <c r="U1361" s="894"/>
      <c r="V1361" s="894"/>
      <c r="W1361" s="980"/>
    </row>
    <row r="1362" spans="1:23" s="50" customFormat="1" ht="12.75" customHeight="1" x14ac:dyDescent="0.2">
      <c r="A1362" s="107">
        <v>1105</v>
      </c>
      <c r="B1362" s="881">
        <v>1346</v>
      </c>
      <c r="C1362" s="550">
        <v>20</v>
      </c>
      <c r="D1362" s="550" t="s">
        <v>25</v>
      </c>
      <c r="E1362" s="550">
        <v>4372</v>
      </c>
      <c r="F1362" s="550">
        <v>5223</v>
      </c>
      <c r="G1362" s="550" t="s">
        <v>25</v>
      </c>
      <c r="H1362" s="550">
        <v>1105</v>
      </c>
      <c r="I1362" s="550" t="s">
        <v>3114</v>
      </c>
      <c r="J1362" s="550">
        <v>203</v>
      </c>
      <c r="K1362" s="1042">
        <v>44990260</v>
      </c>
      <c r="L1362" s="601" t="s">
        <v>3130</v>
      </c>
      <c r="M1362" s="919" t="s">
        <v>28</v>
      </c>
      <c r="N1362" s="601" t="s">
        <v>3153</v>
      </c>
      <c r="O1362" s="882" t="s">
        <v>30</v>
      </c>
      <c r="P1362" s="533">
        <v>44926</v>
      </c>
      <c r="Q1362" s="533">
        <v>44953</v>
      </c>
      <c r="R1362" s="829">
        <v>177800</v>
      </c>
      <c r="S1362" s="921">
        <v>177800</v>
      </c>
      <c r="T1362" s="894"/>
      <c r="U1362" s="894"/>
      <c r="V1362" s="894"/>
      <c r="W1362" s="980"/>
    </row>
    <row r="1363" spans="1:23" s="50" customFormat="1" ht="12.75" customHeight="1" x14ac:dyDescent="0.2">
      <c r="A1363" s="107">
        <v>1105</v>
      </c>
      <c r="B1363" s="881">
        <v>1347</v>
      </c>
      <c r="C1363" s="550">
        <v>20</v>
      </c>
      <c r="D1363" s="550" t="s">
        <v>25</v>
      </c>
      <c r="E1363" s="550">
        <v>4371</v>
      </c>
      <c r="F1363" s="550">
        <v>5223</v>
      </c>
      <c r="G1363" s="550" t="s">
        <v>25</v>
      </c>
      <c r="H1363" s="550">
        <v>1105</v>
      </c>
      <c r="I1363" s="550" t="s">
        <v>3114</v>
      </c>
      <c r="J1363" s="550">
        <v>203</v>
      </c>
      <c r="K1363" s="1042">
        <v>44990260</v>
      </c>
      <c r="L1363" s="601" t="s">
        <v>3130</v>
      </c>
      <c r="M1363" s="919" t="s">
        <v>28</v>
      </c>
      <c r="N1363" s="601" t="s">
        <v>3154</v>
      </c>
      <c r="O1363" s="882" t="s">
        <v>30</v>
      </c>
      <c r="P1363" s="533">
        <v>44926</v>
      </c>
      <c r="Q1363" s="533">
        <v>44953</v>
      </c>
      <c r="R1363" s="829">
        <v>222300</v>
      </c>
      <c r="S1363" s="921">
        <v>222300</v>
      </c>
      <c r="T1363" s="894"/>
      <c r="U1363" s="894"/>
      <c r="V1363" s="894"/>
      <c r="W1363" s="980"/>
    </row>
    <row r="1364" spans="1:23" s="50" customFormat="1" ht="12.75" customHeight="1" x14ac:dyDescent="0.2">
      <c r="A1364" s="107">
        <v>1105</v>
      </c>
      <c r="B1364" s="881">
        <v>1348</v>
      </c>
      <c r="C1364" s="550">
        <v>20</v>
      </c>
      <c r="D1364" s="550" t="s">
        <v>25</v>
      </c>
      <c r="E1364" s="550">
        <v>4351</v>
      </c>
      <c r="F1364" s="550">
        <v>5223</v>
      </c>
      <c r="G1364" s="550" t="s">
        <v>25</v>
      </c>
      <c r="H1364" s="550">
        <v>1105</v>
      </c>
      <c r="I1364" s="550" t="s">
        <v>3114</v>
      </c>
      <c r="J1364" s="550">
        <v>203</v>
      </c>
      <c r="K1364" s="1042">
        <v>44990260</v>
      </c>
      <c r="L1364" s="601" t="s">
        <v>3130</v>
      </c>
      <c r="M1364" s="919" t="s">
        <v>28</v>
      </c>
      <c r="N1364" s="601" t="s">
        <v>3155</v>
      </c>
      <c r="O1364" s="882" t="s">
        <v>30</v>
      </c>
      <c r="P1364" s="533">
        <v>44926</v>
      </c>
      <c r="Q1364" s="533">
        <v>44953</v>
      </c>
      <c r="R1364" s="829">
        <v>471000</v>
      </c>
      <c r="S1364" s="921">
        <v>471000</v>
      </c>
      <c r="T1364" s="894"/>
      <c r="U1364" s="894"/>
      <c r="V1364" s="894"/>
      <c r="W1364" s="980"/>
    </row>
    <row r="1365" spans="1:23" s="50" customFormat="1" ht="12.75" customHeight="1" x14ac:dyDescent="0.2">
      <c r="A1365" s="107">
        <v>1105</v>
      </c>
      <c r="B1365" s="881">
        <v>1349</v>
      </c>
      <c r="C1365" s="550">
        <v>20</v>
      </c>
      <c r="D1365" s="550" t="s">
        <v>25</v>
      </c>
      <c r="E1365" s="550">
        <v>4372</v>
      </c>
      <c r="F1365" s="550">
        <v>5223</v>
      </c>
      <c r="G1365" s="550" t="s">
        <v>25</v>
      </c>
      <c r="H1365" s="550">
        <v>1105</v>
      </c>
      <c r="I1365" s="550" t="s">
        <v>3114</v>
      </c>
      <c r="J1365" s="550">
        <v>203</v>
      </c>
      <c r="K1365" s="1042">
        <v>44990260</v>
      </c>
      <c r="L1365" s="601" t="s">
        <v>3130</v>
      </c>
      <c r="M1365" s="919" t="s">
        <v>28</v>
      </c>
      <c r="N1365" s="601" t="s">
        <v>3156</v>
      </c>
      <c r="O1365" s="882" t="s">
        <v>30</v>
      </c>
      <c r="P1365" s="533">
        <v>44926</v>
      </c>
      <c r="Q1365" s="533">
        <v>44953</v>
      </c>
      <c r="R1365" s="829">
        <v>53700</v>
      </c>
      <c r="S1365" s="921">
        <v>53700</v>
      </c>
      <c r="T1365" s="894"/>
      <c r="U1365" s="894"/>
      <c r="V1365" s="894"/>
      <c r="W1365" s="980"/>
    </row>
    <row r="1366" spans="1:23" s="50" customFormat="1" ht="12.75" customHeight="1" x14ac:dyDescent="0.2">
      <c r="A1366" s="107">
        <v>1105</v>
      </c>
      <c r="B1366" s="881">
        <v>1350</v>
      </c>
      <c r="C1366" s="550">
        <v>20</v>
      </c>
      <c r="D1366" s="550" t="s">
        <v>25</v>
      </c>
      <c r="E1366" s="550">
        <v>4377</v>
      </c>
      <c r="F1366" s="550">
        <v>5223</v>
      </c>
      <c r="G1366" s="550" t="s">
        <v>25</v>
      </c>
      <c r="H1366" s="550">
        <v>1105</v>
      </c>
      <c r="I1366" s="550" t="s">
        <v>3114</v>
      </c>
      <c r="J1366" s="550">
        <v>203</v>
      </c>
      <c r="K1366" s="1042">
        <v>44990260</v>
      </c>
      <c r="L1366" s="601" t="s">
        <v>3130</v>
      </c>
      <c r="M1366" s="919" t="s">
        <v>28</v>
      </c>
      <c r="N1366" s="601" t="s">
        <v>3157</v>
      </c>
      <c r="O1366" s="882" t="s">
        <v>30</v>
      </c>
      <c r="P1366" s="533">
        <v>44926</v>
      </c>
      <c r="Q1366" s="533">
        <v>44953</v>
      </c>
      <c r="R1366" s="829">
        <v>36800</v>
      </c>
      <c r="S1366" s="921">
        <v>36800</v>
      </c>
      <c r="T1366" s="894"/>
      <c r="U1366" s="894"/>
      <c r="V1366" s="894"/>
      <c r="W1366" s="980"/>
    </row>
    <row r="1367" spans="1:23" s="50" customFormat="1" ht="12.75" customHeight="1" x14ac:dyDescent="0.2">
      <c r="A1367" s="107">
        <v>1105</v>
      </c>
      <c r="B1367" s="881">
        <v>1351</v>
      </c>
      <c r="C1367" s="550">
        <v>20</v>
      </c>
      <c r="D1367" s="550" t="s">
        <v>25</v>
      </c>
      <c r="E1367" s="550">
        <v>4374</v>
      </c>
      <c r="F1367" s="550">
        <v>5223</v>
      </c>
      <c r="G1367" s="550" t="s">
        <v>25</v>
      </c>
      <c r="H1367" s="550">
        <v>1105</v>
      </c>
      <c r="I1367" s="550" t="s">
        <v>3114</v>
      </c>
      <c r="J1367" s="550">
        <v>203</v>
      </c>
      <c r="K1367" s="1042">
        <v>44990260</v>
      </c>
      <c r="L1367" s="601" t="s">
        <v>3130</v>
      </c>
      <c r="M1367" s="919" t="s">
        <v>28</v>
      </c>
      <c r="N1367" s="601" t="s">
        <v>3158</v>
      </c>
      <c r="O1367" s="882" t="s">
        <v>30</v>
      </c>
      <c r="P1367" s="533">
        <v>44926</v>
      </c>
      <c r="Q1367" s="533">
        <v>44953</v>
      </c>
      <c r="R1367" s="829">
        <v>141100</v>
      </c>
      <c r="S1367" s="921">
        <v>141100</v>
      </c>
      <c r="T1367" s="894"/>
      <c r="U1367" s="894"/>
      <c r="V1367" s="894"/>
      <c r="W1367" s="980"/>
    </row>
    <row r="1368" spans="1:23" s="50" customFormat="1" ht="12.75" customHeight="1" x14ac:dyDescent="0.2">
      <c r="A1368" s="107">
        <v>1105</v>
      </c>
      <c r="B1368" s="881">
        <v>1352</v>
      </c>
      <c r="C1368" s="550">
        <v>20</v>
      </c>
      <c r="D1368" s="550" t="s">
        <v>25</v>
      </c>
      <c r="E1368" s="550">
        <v>4351</v>
      </c>
      <c r="F1368" s="550">
        <v>5223</v>
      </c>
      <c r="G1368" s="550" t="s">
        <v>25</v>
      </c>
      <c r="H1368" s="550">
        <v>1105</v>
      </c>
      <c r="I1368" s="550" t="s">
        <v>3114</v>
      </c>
      <c r="J1368" s="550">
        <v>203</v>
      </c>
      <c r="K1368" s="1042">
        <v>44990260</v>
      </c>
      <c r="L1368" s="601" t="s">
        <v>3130</v>
      </c>
      <c r="M1368" s="919" t="s">
        <v>28</v>
      </c>
      <c r="N1368" s="601" t="s">
        <v>3159</v>
      </c>
      <c r="O1368" s="882" t="s">
        <v>30</v>
      </c>
      <c r="P1368" s="533">
        <v>44926</v>
      </c>
      <c r="Q1368" s="533">
        <v>44953</v>
      </c>
      <c r="R1368" s="829">
        <v>632600</v>
      </c>
      <c r="S1368" s="921">
        <v>632600</v>
      </c>
      <c r="T1368" s="894"/>
      <c r="U1368" s="894"/>
      <c r="V1368" s="894"/>
      <c r="W1368" s="980"/>
    </row>
    <row r="1369" spans="1:23" s="50" customFormat="1" ht="12.75" customHeight="1" x14ac:dyDescent="0.2">
      <c r="A1369" s="107">
        <v>1105</v>
      </c>
      <c r="B1369" s="881">
        <v>1353</v>
      </c>
      <c r="C1369" s="550">
        <v>20</v>
      </c>
      <c r="D1369" s="550" t="s">
        <v>25</v>
      </c>
      <c r="E1369" s="550">
        <v>4359</v>
      </c>
      <c r="F1369" s="550">
        <v>5223</v>
      </c>
      <c r="G1369" s="550" t="s">
        <v>25</v>
      </c>
      <c r="H1369" s="550">
        <v>1105</v>
      </c>
      <c r="I1369" s="550" t="s">
        <v>3114</v>
      </c>
      <c r="J1369" s="550">
        <v>203</v>
      </c>
      <c r="K1369" s="1042">
        <v>44990260</v>
      </c>
      <c r="L1369" s="601" t="s">
        <v>3130</v>
      </c>
      <c r="M1369" s="919" t="s">
        <v>28</v>
      </c>
      <c r="N1369" s="601" t="s">
        <v>3160</v>
      </c>
      <c r="O1369" s="882" t="s">
        <v>30</v>
      </c>
      <c r="P1369" s="533">
        <v>44926</v>
      </c>
      <c r="Q1369" s="533">
        <v>44953</v>
      </c>
      <c r="R1369" s="829">
        <v>1335600</v>
      </c>
      <c r="S1369" s="921">
        <f>R1369-V1369</f>
        <v>601800</v>
      </c>
      <c r="T1369" s="894">
        <v>733800</v>
      </c>
      <c r="U1369" s="894"/>
      <c r="V1369" s="894">
        <v>733800</v>
      </c>
      <c r="W1369" s="980"/>
    </row>
    <row r="1370" spans="1:23" s="50" customFormat="1" ht="12.75" customHeight="1" x14ac:dyDescent="0.2">
      <c r="A1370" s="107">
        <v>1105</v>
      </c>
      <c r="B1370" s="881">
        <v>1354</v>
      </c>
      <c r="C1370" s="550">
        <v>20</v>
      </c>
      <c r="D1370" s="550" t="s">
        <v>25</v>
      </c>
      <c r="E1370" s="550">
        <v>4351</v>
      </c>
      <c r="F1370" s="550">
        <v>5223</v>
      </c>
      <c r="G1370" s="550" t="s">
        <v>25</v>
      </c>
      <c r="H1370" s="550">
        <v>1105</v>
      </c>
      <c r="I1370" s="550" t="s">
        <v>3114</v>
      </c>
      <c r="J1370" s="550">
        <v>203</v>
      </c>
      <c r="K1370" s="1042">
        <v>44990260</v>
      </c>
      <c r="L1370" s="601" t="s">
        <v>3130</v>
      </c>
      <c r="M1370" s="919" t="s">
        <v>28</v>
      </c>
      <c r="N1370" s="601" t="s">
        <v>3161</v>
      </c>
      <c r="O1370" s="882" t="s">
        <v>30</v>
      </c>
      <c r="P1370" s="533">
        <v>44926</v>
      </c>
      <c r="Q1370" s="533">
        <v>44953</v>
      </c>
      <c r="R1370" s="829">
        <v>178200</v>
      </c>
      <c r="S1370" s="921">
        <v>178200</v>
      </c>
      <c r="T1370" s="894"/>
      <c r="U1370" s="894"/>
      <c r="V1370" s="894"/>
      <c r="W1370" s="980"/>
    </row>
    <row r="1371" spans="1:23" s="50" customFormat="1" ht="12.75" customHeight="1" x14ac:dyDescent="0.2">
      <c r="A1371" s="107">
        <v>1105</v>
      </c>
      <c r="B1371" s="881">
        <v>1355</v>
      </c>
      <c r="C1371" s="550">
        <v>20</v>
      </c>
      <c r="D1371" s="550" t="s">
        <v>25</v>
      </c>
      <c r="E1371" s="550">
        <v>4374</v>
      </c>
      <c r="F1371" s="550">
        <v>5223</v>
      </c>
      <c r="G1371" s="550" t="s">
        <v>25</v>
      </c>
      <c r="H1371" s="550">
        <v>1105</v>
      </c>
      <c r="I1371" s="550" t="s">
        <v>3114</v>
      </c>
      <c r="J1371" s="550">
        <v>203</v>
      </c>
      <c r="K1371" s="1042">
        <v>44990260</v>
      </c>
      <c r="L1371" s="601" t="s">
        <v>3130</v>
      </c>
      <c r="M1371" s="919" t="s">
        <v>28</v>
      </c>
      <c r="N1371" s="601" t="s">
        <v>3162</v>
      </c>
      <c r="O1371" s="882" t="s">
        <v>30</v>
      </c>
      <c r="P1371" s="533">
        <v>44926</v>
      </c>
      <c r="Q1371" s="533">
        <v>44953</v>
      </c>
      <c r="R1371" s="829">
        <v>146000</v>
      </c>
      <c r="S1371" s="921">
        <v>146000</v>
      </c>
      <c r="T1371" s="894"/>
      <c r="U1371" s="894"/>
      <c r="V1371" s="894"/>
      <c r="W1371" s="980"/>
    </row>
    <row r="1372" spans="1:23" s="50" customFormat="1" ht="12.75" customHeight="1" x14ac:dyDescent="0.2">
      <c r="A1372" s="107">
        <v>1105</v>
      </c>
      <c r="B1372" s="881">
        <v>1356</v>
      </c>
      <c r="C1372" s="550">
        <v>20</v>
      </c>
      <c r="D1372" s="550" t="s">
        <v>25</v>
      </c>
      <c r="E1372" s="550">
        <v>4351</v>
      </c>
      <c r="F1372" s="550">
        <v>5223</v>
      </c>
      <c r="G1372" s="550" t="s">
        <v>25</v>
      </c>
      <c r="H1372" s="550">
        <v>1105</v>
      </c>
      <c r="I1372" s="550" t="s">
        <v>3114</v>
      </c>
      <c r="J1372" s="550">
        <v>203</v>
      </c>
      <c r="K1372" s="1042">
        <v>44990260</v>
      </c>
      <c r="L1372" s="601" t="s">
        <v>3130</v>
      </c>
      <c r="M1372" s="919" t="s">
        <v>28</v>
      </c>
      <c r="N1372" s="601" t="s">
        <v>3163</v>
      </c>
      <c r="O1372" s="882" t="s">
        <v>30</v>
      </c>
      <c r="P1372" s="533">
        <v>44926</v>
      </c>
      <c r="Q1372" s="533">
        <v>44953</v>
      </c>
      <c r="R1372" s="829">
        <v>239100</v>
      </c>
      <c r="S1372" s="921">
        <v>239100</v>
      </c>
      <c r="T1372" s="894"/>
      <c r="U1372" s="894"/>
      <c r="V1372" s="894"/>
      <c r="W1372" s="980"/>
    </row>
    <row r="1373" spans="1:23" s="50" customFormat="1" ht="12.75" customHeight="1" x14ac:dyDescent="0.2">
      <c r="A1373" s="107">
        <v>1105</v>
      </c>
      <c r="B1373" s="881">
        <v>1357</v>
      </c>
      <c r="C1373" s="550">
        <v>20</v>
      </c>
      <c r="D1373" s="550" t="s">
        <v>25</v>
      </c>
      <c r="E1373" s="550">
        <v>4312</v>
      </c>
      <c r="F1373" s="550">
        <v>5223</v>
      </c>
      <c r="G1373" s="550" t="s">
        <v>25</v>
      </c>
      <c r="H1373" s="550">
        <v>1105</v>
      </c>
      <c r="I1373" s="550" t="s">
        <v>3114</v>
      </c>
      <c r="J1373" s="550">
        <v>203</v>
      </c>
      <c r="K1373" s="1042">
        <v>44990260</v>
      </c>
      <c r="L1373" s="601" t="s">
        <v>3130</v>
      </c>
      <c r="M1373" s="919" t="s">
        <v>28</v>
      </c>
      <c r="N1373" s="601" t="s">
        <v>3164</v>
      </c>
      <c r="O1373" s="882" t="s">
        <v>30</v>
      </c>
      <c r="P1373" s="533">
        <v>44926</v>
      </c>
      <c r="Q1373" s="533">
        <v>44953</v>
      </c>
      <c r="R1373" s="829">
        <v>213200</v>
      </c>
      <c r="S1373" s="921">
        <v>213200</v>
      </c>
      <c r="T1373" s="894"/>
      <c r="U1373" s="894"/>
      <c r="V1373" s="894"/>
      <c r="W1373" s="980"/>
    </row>
    <row r="1374" spans="1:23" s="50" customFormat="1" ht="12.75" customHeight="1" x14ac:dyDescent="0.2">
      <c r="A1374" s="107">
        <v>1105</v>
      </c>
      <c r="B1374" s="881">
        <v>1358</v>
      </c>
      <c r="C1374" s="550">
        <v>20</v>
      </c>
      <c r="D1374" s="550" t="s">
        <v>25</v>
      </c>
      <c r="E1374" s="550">
        <v>4356</v>
      </c>
      <c r="F1374" s="550">
        <v>5223</v>
      </c>
      <c r="G1374" s="550" t="s">
        <v>25</v>
      </c>
      <c r="H1374" s="550">
        <v>1105</v>
      </c>
      <c r="I1374" s="550" t="s">
        <v>3114</v>
      </c>
      <c r="J1374" s="550">
        <v>203</v>
      </c>
      <c r="K1374" s="1042">
        <v>44990260</v>
      </c>
      <c r="L1374" s="601" t="s">
        <v>3130</v>
      </c>
      <c r="M1374" s="919" t="s">
        <v>28</v>
      </c>
      <c r="N1374" s="601" t="s">
        <v>3165</v>
      </c>
      <c r="O1374" s="882" t="s">
        <v>30</v>
      </c>
      <c r="P1374" s="533">
        <v>44926</v>
      </c>
      <c r="Q1374" s="533">
        <v>44953</v>
      </c>
      <c r="R1374" s="829">
        <v>356300</v>
      </c>
      <c r="S1374" s="921">
        <v>356300</v>
      </c>
      <c r="T1374" s="894"/>
      <c r="U1374" s="894"/>
      <c r="V1374" s="894"/>
      <c r="W1374" s="980"/>
    </row>
    <row r="1375" spans="1:23" s="50" customFormat="1" ht="12.75" customHeight="1" x14ac:dyDescent="0.2">
      <c r="A1375" s="107">
        <v>1105</v>
      </c>
      <c r="B1375" s="881">
        <v>1359</v>
      </c>
      <c r="C1375" s="550">
        <v>20</v>
      </c>
      <c r="D1375" s="550" t="s">
        <v>25</v>
      </c>
      <c r="E1375" s="550">
        <v>4374</v>
      </c>
      <c r="F1375" s="550">
        <v>5223</v>
      </c>
      <c r="G1375" s="550" t="s">
        <v>25</v>
      </c>
      <c r="H1375" s="550">
        <v>1105</v>
      </c>
      <c r="I1375" s="550" t="s">
        <v>3114</v>
      </c>
      <c r="J1375" s="550">
        <v>203</v>
      </c>
      <c r="K1375" s="1042">
        <v>44990260</v>
      </c>
      <c r="L1375" s="601" t="s">
        <v>3130</v>
      </c>
      <c r="M1375" s="919" t="s">
        <v>28</v>
      </c>
      <c r="N1375" s="601" t="s">
        <v>3166</v>
      </c>
      <c r="O1375" s="882" t="s">
        <v>30</v>
      </c>
      <c r="P1375" s="533">
        <v>44926</v>
      </c>
      <c r="Q1375" s="533">
        <v>44953</v>
      </c>
      <c r="R1375" s="829">
        <v>125100</v>
      </c>
      <c r="S1375" s="921">
        <v>125100</v>
      </c>
      <c r="T1375" s="894"/>
      <c r="U1375" s="894"/>
      <c r="V1375" s="894"/>
      <c r="W1375" s="980"/>
    </row>
    <row r="1376" spans="1:23" s="50" customFormat="1" ht="12.75" customHeight="1" x14ac:dyDescent="0.2">
      <c r="A1376" s="107">
        <v>1105</v>
      </c>
      <c r="B1376" s="881">
        <v>1360</v>
      </c>
      <c r="C1376" s="550">
        <v>20</v>
      </c>
      <c r="D1376" s="550" t="s">
        <v>25</v>
      </c>
      <c r="E1376" s="550">
        <v>4374</v>
      </c>
      <c r="F1376" s="550">
        <v>5223</v>
      </c>
      <c r="G1376" s="550" t="s">
        <v>25</v>
      </c>
      <c r="H1376" s="550">
        <v>1105</v>
      </c>
      <c r="I1376" s="550" t="s">
        <v>3114</v>
      </c>
      <c r="J1376" s="550">
        <v>203</v>
      </c>
      <c r="K1376" s="1042">
        <v>44990260</v>
      </c>
      <c r="L1376" s="601" t="s">
        <v>3130</v>
      </c>
      <c r="M1376" s="919" t="s">
        <v>28</v>
      </c>
      <c r="N1376" s="601" t="s">
        <v>3167</v>
      </c>
      <c r="O1376" s="882" t="s">
        <v>30</v>
      </c>
      <c r="P1376" s="533">
        <v>44926</v>
      </c>
      <c r="Q1376" s="533">
        <v>44953</v>
      </c>
      <c r="R1376" s="829">
        <v>109800</v>
      </c>
      <c r="S1376" s="921">
        <v>109800</v>
      </c>
      <c r="T1376" s="894"/>
      <c r="U1376" s="894"/>
      <c r="V1376" s="894"/>
      <c r="W1376" s="980"/>
    </row>
    <row r="1377" spans="1:23" s="50" customFormat="1" ht="12.75" customHeight="1" x14ac:dyDescent="0.2">
      <c r="A1377" s="107">
        <v>1105</v>
      </c>
      <c r="B1377" s="881">
        <v>1361</v>
      </c>
      <c r="C1377" s="550">
        <v>20</v>
      </c>
      <c r="D1377" s="550" t="s">
        <v>25</v>
      </c>
      <c r="E1377" s="550">
        <v>4351</v>
      </c>
      <c r="F1377" s="550">
        <v>5223</v>
      </c>
      <c r="G1377" s="550" t="s">
        <v>25</v>
      </c>
      <c r="H1377" s="550">
        <v>1105</v>
      </c>
      <c r="I1377" s="550" t="s">
        <v>3114</v>
      </c>
      <c r="J1377" s="550">
        <v>203</v>
      </c>
      <c r="K1377" s="1042">
        <v>44990260</v>
      </c>
      <c r="L1377" s="601" t="s">
        <v>3130</v>
      </c>
      <c r="M1377" s="919" t="s">
        <v>28</v>
      </c>
      <c r="N1377" s="601" t="s">
        <v>3168</v>
      </c>
      <c r="O1377" s="882" t="s">
        <v>30</v>
      </c>
      <c r="P1377" s="533">
        <v>44926</v>
      </c>
      <c r="Q1377" s="533">
        <v>44953</v>
      </c>
      <c r="R1377" s="829">
        <v>486000</v>
      </c>
      <c r="S1377" s="921">
        <v>486000</v>
      </c>
      <c r="T1377" s="894"/>
      <c r="U1377" s="894"/>
      <c r="V1377" s="894"/>
      <c r="W1377" s="980"/>
    </row>
    <row r="1378" spans="1:23" s="50" customFormat="1" ht="15" customHeight="1" x14ac:dyDescent="0.2">
      <c r="A1378" s="107">
        <v>1105</v>
      </c>
      <c r="B1378" s="881">
        <v>1362</v>
      </c>
      <c r="C1378" s="550">
        <v>20</v>
      </c>
      <c r="D1378" s="550" t="s">
        <v>25</v>
      </c>
      <c r="E1378" s="550">
        <v>4374</v>
      </c>
      <c r="F1378" s="550">
        <v>5223</v>
      </c>
      <c r="G1378" s="550" t="s">
        <v>25</v>
      </c>
      <c r="H1378" s="550">
        <v>1105</v>
      </c>
      <c r="I1378" s="550" t="s">
        <v>3114</v>
      </c>
      <c r="J1378" s="550">
        <v>203</v>
      </c>
      <c r="K1378" s="1042">
        <v>44990260</v>
      </c>
      <c r="L1378" s="601" t="s">
        <v>3130</v>
      </c>
      <c r="M1378" s="919" t="s">
        <v>28</v>
      </c>
      <c r="N1378" s="1072" t="s">
        <v>3169</v>
      </c>
      <c r="O1378" s="882" t="s">
        <v>30</v>
      </c>
      <c r="P1378" s="533">
        <v>44926</v>
      </c>
      <c r="Q1378" s="533">
        <v>44953</v>
      </c>
      <c r="R1378" s="829">
        <v>139100</v>
      </c>
      <c r="S1378" s="921">
        <v>139100</v>
      </c>
      <c r="T1378" s="894"/>
      <c r="U1378" s="894"/>
      <c r="V1378" s="894"/>
      <c r="W1378" s="980"/>
    </row>
    <row r="1379" spans="1:23" s="50" customFormat="1" ht="12.75" customHeight="1" x14ac:dyDescent="0.2">
      <c r="A1379" s="107">
        <v>1105</v>
      </c>
      <c r="B1379" s="881">
        <v>1363</v>
      </c>
      <c r="C1379" s="550">
        <v>20</v>
      </c>
      <c r="D1379" s="550" t="s">
        <v>25</v>
      </c>
      <c r="E1379" s="550">
        <v>4354</v>
      </c>
      <c r="F1379" s="550">
        <v>5223</v>
      </c>
      <c r="G1379" s="550" t="s">
        <v>25</v>
      </c>
      <c r="H1379" s="550">
        <v>1105</v>
      </c>
      <c r="I1379" s="550" t="s">
        <v>3114</v>
      </c>
      <c r="J1379" s="550">
        <v>203</v>
      </c>
      <c r="K1379" s="1042">
        <v>44990260</v>
      </c>
      <c r="L1379" s="601" t="s">
        <v>3130</v>
      </c>
      <c r="M1379" s="919" t="s">
        <v>28</v>
      </c>
      <c r="N1379" s="601" t="s">
        <v>3170</v>
      </c>
      <c r="O1379" s="882" t="s">
        <v>30</v>
      </c>
      <c r="P1379" s="533">
        <v>44926</v>
      </c>
      <c r="Q1379" s="533">
        <v>44953</v>
      </c>
      <c r="R1379" s="829">
        <v>746700</v>
      </c>
      <c r="S1379" s="921">
        <v>746700</v>
      </c>
      <c r="T1379" s="894"/>
      <c r="U1379" s="894"/>
      <c r="V1379" s="894"/>
      <c r="W1379" s="980"/>
    </row>
    <row r="1380" spans="1:23" s="50" customFormat="1" ht="12.75" customHeight="1" x14ac:dyDescent="0.2">
      <c r="A1380" s="107">
        <v>1105</v>
      </c>
      <c r="B1380" s="881">
        <v>1364</v>
      </c>
      <c r="C1380" s="550">
        <v>20</v>
      </c>
      <c r="D1380" s="550" t="s">
        <v>25</v>
      </c>
      <c r="E1380" s="550">
        <v>4374</v>
      </c>
      <c r="F1380" s="550">
        <v>5223</v>
      </c>
      <c r="G1380" s="550" t="s">
        <v>25</v>
      </c>
      <c r="H1380" s="550">
        <v>1105</v>
      </c>
      <c r="I1380" s="550" t="s">
        <v>3114</v>
      </c>
      <c r="J1380" s="550">
        <v>203</v>
      </c>
      <c r="K1380" s="1042">
        <v>44990260</v>
      </c>
      <c r="L1380" s="601" t="s">
        <v>3130</v>
      </c>
      <c r="M1380" s="919" t="s">
        <v>28</v>
      </c>
      <c r="N1380" s="601" t="s">
        <v>3171</v>
      </c>
      <c r="O1380" s="882" t="s">
        <v>30</v>
      </c>
      <c r="P1380" s="533">
        <v>44926</v>
      </c>
      <c r="Q1380" s="533">
        <v>44953</v>
      </c>
      <c r="R1380" s="829">
        <v>123200</v>
      </c>
      <c r="S1380" s="921">
        <v>123200</v>
      </c>
      <c r="T1380" s="894"/>
      <c r="U1380" s="894"/>
      <c r="V1380" s="894"/>
      <c r="W1380" s="980"/>
    </row>
    <row r="1381" spans="1:23" s="50" customFormat="1" ht="12.75" customHeight="1" x14ac:dyDescent="0.2">
      <c r="A1381" s="107">
        <v>1105</v>
      </c>
      <c r="B1381" s="881">
        <v>1365</v>
      </c>
      <c r="C1381" s="550">
        <v>20</v>
      </c>
      <c r="D1381" s="550" t="s">
        <v>25</v>
      </c>
      <c r="E1381" s="550">
        <v>4354</v>
      </c>
      <c r="F1381" s="550">
        <v>5223</v>
      </c>
      <c r="G1381" s="550" t="s">
        <v>25</v>
      </c>
      <c r="H1381" s="550">
        <v>1105</v>
      </c>
      <c r="I1381" s="550" t="s">
        <v>3114</v>
      </c>
      <c r="J1381" s="550">
        <v>203</v>
      </c>
      <c r="K1381" s="1042">
        <v>44990260</v>
      </c>
      <c r="L1381" s="601" t="s">
        <v>3130</v>
      </c>
      <c r="M1381" s="919" t="s">
        <v>28</v>
      </c>
      <c r="N1381" s="601" t="s">
        <v>3172</v>
      </c>
      <c r="O1381" s="882" t="s">
        <v>30</v>
      </c>
      <c r="P1381" s="533">
        <v>44926</v>
      </c>
      <c r="Q1381" s="533">
        <v>44953</v>
      </c>
      <c r="R1381" s="829">
        <v>569400</v>
      </c>
      <c r="S1381" s="921">
        <v>569400</v>
      </c>
      <c r="T1381" s="894"/>
      <c r="U1381" s="894"/>
      <c r="V1381" s="894"/>
      <c r="W1381" s="980"/>
    </row>
    <row r="1382" spans="1:23" s="50" customFormat="1" ht="12.75" customHeight="1" x14ac:dyDescent="0.2">
      <c r="A1382" s="107">
        <v>1105</v>
      </c>
      <c r="B1382" s="881">
        <v>1366</v>
      </c>
      <c r="C1382" s="550">
        <v>20</v>
      </c>
      <c r="D1382" s="550" t="s">
        <v>25</v>
      </c>
      <c r="E1382" s="550">
        <v>4359</v>
      </c>
      <c r="F1382" s="550">
        <v>5223</v>
      </c>
      <c r="G1382" s="550" t="s">
        <v>25</v>
      </c>
      <c r="H1382" s="550">
        <v>1105</v>
      </c>
      <c r="I1382" s="550" t="s">
        <v>3114</v>
      </c>
      <c r="J1382" s="550">
        <v>203</v>
      </c>
      <c r="K1382" s="1042">
        <v>44990260</v>
      </c>
      <c r="L1382" s="601" t="s">
        <v>3130</v>
      </c>
      <c r="M1382" s="919" t="s">
        <v>28</v>
      </c>
      <c r="N1382" s="601" t="s">
        <v>3173</v>
      </c>
      <c r="O1382" s="882" t="s">
        <v>30</v>
      </c>
      <c r="P1382" s="533">
        <v>44926</v>
      </c>
      <c r="Q1382" s="533">
        <v>44953</v>
      </c>
      <c r="R1382" s="829">
        <v>87000</v>
      </c>
      <c r="S1382" s="921">
        <v>87000</v>
      </c>
      <c r="T1382" s="894"/>
      <c r="U1382" s="894"/>
      <c r="V1382" s="894"/>
      <c r="W1382" s="980"/>
    </row>
    <row r="1383" spans="1:23" s="50" customFormat="1" ht="12.75" customHeight="1" x14ac:dyDescent="0.2">
      <c r="A1383" s="107">
        <v>1105</v>
      </c>
      <c r="B1383" s="881">
        <v>1367</v>
      </c>
      <c r="C1383" s="550">
        <v>20</v>
      </c>
      <c r="D1383" s="550" t="s">
        <v>25</v>
      </c>
      <c r="E1383" s="550">
        <v>4312</v>
      </c>
      <c r="F1383" s="550">
        <v>5223</v>
      </c>
      <c r="G1383" s="550" t="s">
        <v>25</v>
      </c>
      <c r="H1383" s="550">
        <v>1105</v>
      </c>
      <c r="I1383" s="550" t="s">
        <v>3114</v>
      </c>
      <c r="J1383" s="550">
        <v>203</v>
      </c>
      <c r="K1383" s="1042">
        <v>44990260</v>
      </c>
      <c r="L1383" s="601" t="s">
        <v>3130</v>
      </c>
      <c r="M1383" s="919" t="s">
        <v>28</v>
      </c>
      <c r="N1383" s="601" t="s">
        <v>3174</v>
      </c>
      <c r="O1383" s="882" t="s">
        <v>30</v>
      </c>
      <c r="P1383" s="533">
        <v>44926</v>
      </c>
      <c r="Q1383" s="533">
        <v>44953</v>
      </c>
      <c r="R1383" s="829">
        <v>174200</v>
      </c>
      <c r="S1383" s="921">
        <v>174200</v>
      </c>
      <c r="T1383" s="894"/>
      <c r="U1383" s="894"/>
      <c r="V1383" s="894"/>
      <c r="W1383" s="980"/>
    </row>
    <row r="1384" spans="1:23" s="50" customFormat="1" ht="12.75" customHeight="1" x14ac:dyDescent="0.2">
      <c r="A1384" s="107">
        <v>1105</v>
      </c>
      <c r="B1384" s="881">
        <v>1368</v>
      </c>
      <c r="C1384" s="550">
        <v>20</v>
      </c>
      <c r="D1384" s="550" t="s">
        <v>25</v>
      </c>
      <c r="E1384" s="550">
        <v>4376</v>
      </c>
      <c r="F1384" s="550">
        <v>5223</v>
      </c>
      <c r="G1384" s="550" t="s">
        <v>25</v>
      </c>
      <c r="H1384" s="550">
        <v>1105</v>
      </c>
      <c r="I1384" s="550" t="s">
        <v>3114</v>
      </c>
      <c r="J1384" s="550">
        <v>203</v>
      </c>
      <c r="K1384" s="1042">
        <v>44990260</v>
      </c>
      <c r="L1384" s="601" t="s">
        <v>3130</v>
      </c>
      <c r="M1384" s="919" t="s">
        <v>28</v>
      </c>
      <c r="N1384" s="601" t="s">
        <v>3175</v>
      </c>
      <c r="O1384" s="882" t="s">
        <v>30</v>
      </c>
      <c r="P1384" s="533">
        <v>44926</v>
      </c>
      <c r="Q1384" s="533">
        <v>44953</v>
      </c>
      <c r="R1384" s="829">
        <v>126500</v>
      </c>
      <c r="S1384" s="921">
        <v>126500</v>
      </c>
      <c r="T1384" s="894"/>
      <c r="U1384" s="894"/>
      <c r="V1384" s="894"/>
      <c r="W1384" s="980"/>
    </row>
    <row r="1385" spans="1:23" s="50" customFormat="1" ht="12.75" customHeight="1" x14ac:dyDescent="0.2">
      <c r="A1385" s="107">
        <v>1105</v>
      </c>
      <c r="B1385" s="881">
        <v>1369</v>
      </c>
      <c r="C1385" s="550">
        <v>20</v>
      </c>
      <c r="D1385" s="550" t="s">
        <v>25</v>
      </c>
      <c r="E1385" s="550">
        <v>4375</v>
      </c>
      <c r="F1385" s="550">
        <v>5223</v>
      </c>
      <c r="G1385" s="550" t="s">
        <v>25</v>
      </c>
      <c r="H1385" s="550">
        <v>1105</v>
      </c>
      <c r="I1385" s="550" t="s">
        <v>3114</v>
      </c>
      <c r="J1385" s="550">
        <v>203</v>
      </c>
      <c r="K1385" s="1042">
        <v>44990260</v>
      </c>
      <c r="L1385" s="601" t="s">
        <v>3130</v>
      </c>
      <c r="M1385" s="919" t="s">
        <v>28</v>
      </c>
      <c r="N1385" s="601" t="s">
        <v>3176</v>
      </c>
      <c r="O1385" s="882" t="s">
        <v>30</v>
      </c>
      <c r="P1385" s="533">
        <v>44926</v>
      </c>
      <c r="Q1385" s="533">
        <v>44953</v>
      </c>
      <c r="R1385" s="829">
        <v>163200</v>
      </c>
      <c r="S1385" s="921">
        <v>163200</v>
      </c>
      <c r="T1385" s="894"/>
      <c r="U1385" s="894"/>
      <c r="V1385" s="894"/>
      <c r="W1385" s="980"/>
    </row>
    <row r="1386" spans="1:23" s="50" customFormat="1" ht="12.75" customHeight="1" x14ac:dyDescent="0.2">
      <c r="A1386" s="107">
        <v>1105</v>
      </c>
      <c r="B1386" s="881">
        <v>1370</v>
      </c>
      <c r="C1386" s="550">
        <v>20</v>
      </c>
      <c r="D1386" s="550" t="s">
        <v>25</v>
      </c>
      <c r="E1386" s="550">
        <v>4344</v>
      </c>
      <c r="F1386" s="550">
        <v>5223</v>
      </c>
      <c r="G1386" s="550" t="s">
        <v>25</v>
      </c>
      <c r="H1386" s="550">
        <v>1105</v>
      </c>
      <c r="I1386" s="550" t="s">
        <v>3114</v>
      </c>
      <c r="J1386" s="550">
        <v>203</v>
      </c>
      <c r="K1386" s="1042">
        <v>44990260</v>
      </c>
      <c r="L1386" s="601" t="s">
        <v>3130</v>
      </c>
      <c r="M1386" s="919" t="s">
        <v>28</v>
      </c>
      <c r="N1386" s="601" t="s">
        <v>3177</v>
      </c>
      <c r="O1386" s="882" t="s">
        <v>30</v>
      </c>
      <c r="P1386" s="533">
        <v>44926</v>
      </c>
      <c r="Q1386" s="533">
        <v>44953</v>
      </c>
      <c r="R1386" s="829">
        <v>150800</v>
      </c>
      <c r="S1386" s="921">
        <v>150800</v>
      </c>
      <c r="T1386" s="894"/>
      <c r="U1386" s="894"/>
      <c r="V1386" s="894"/>
      <c r="W1386" s="980"/>
    </row>
    <row r="1387" spans="1:23" s="50" customFormat="1" ht="12.75" customHeight="1" x14ac:dyDescent="0.2">
      <c r="A1387" s="107">
        <v>1105</v>
      </c>
      <c r="B1387" s="881">
        <v>1371</v>
      </c>
      <c r="C1387" s="550">
        <v>20</v>
      </c>
      <c r="D1387" s="550" t="s">
        <v>25</v>
      </c>
      <c r="E1387" s="550">
        <v>4351</v>
      </c>
      <c r="F1387" s="550">
        <v>5223</v>
      </c>
      <c r="G1387" s="550" t="s">
        <v>25</v>
      </c>
      <c r="H1387" s="550">
        <v>1105</v>
      </c>
      <c r="I1387" s="550" t="s">
        <v>3114</v>
      </c>
      <c r="J1387" s="550">
        <v>203</v>
      </c>
      <c r="K1387" s="1042">
        <v>44990260</v>
      </c>
      <c r="L1387" s="601" t="s">
        <v>3130</v>
      </c>
      <c r="M1387" s="919" t="s">
        <v>28</v>
      </c>
      <c r="N1387" s="601" t="s">
        <v>3178</v>
      </c>
      <c r="O1387" s="882" t="s">
        <v>30</v>
      </c>
      <c r="P1387" s="533">
        <v>44926</v>
      </c>
      <c r="Q1387" s="533">
        <v>44953</v>
      </c>
      <c r="R1387" s="829">
        <v>578600</v>
      </c>
      <c r="S1387" s="921">
        <v>578600</v>
      </c>
      <c r="T1387" s="894"/>
      <c r="U1387" s="894"/>
      <c r="V1387" s="894"/>
      <c r="W1387" s="980"/>
    </row>
    <row r="1388" spans="1:23" s="50" customFormat="1" ht="12.75" customHeight="1" x14ac:dyDescent="0.2">
      <c r="A1388" s="107">
        <v>1105</v>
      </c>
      <c r="B1388" s="881">
        <v>1372</v>
      </c>
      <c r="C1388" s="550">
        <v>20</v>
      </c>
      <c r="D1388" s="550" t="s">
        <v>25</v>
      </c>
      <c r="E1388" s="550">
        <v>4374</v>
      </c>
      <c r="F1388" s="550">
        <v>5223</v>
      </c>
      <c r="G1388" s="550" t="s">
        <v>25</v>
      </c>
      <c r="H1388" s="550">
        <v>1105</v>
      </c>
      <c r="I1388" s="550" t="s">
        <v>3114</v>
      </c>
      <c r="J1388" s="550">
        <v>203</v>
      </c>
      <c r="K1388" s="1042">
        <v>44990260</v>
      </c>
      <c r="L1388" s="601" t="s">
        <v>3130</v>
      </c>
      <c r="M1388" s="919" t="s">
        <v>28</v>
      </c>
      <c r="N1388" s="601" t="s">
        <v>3179</v>
      </c>
      <c r="O1388" s="882" t="s">
        <v>30</v>
      </c>
      <c r="P1388" s="533">
        <v>44926</v>
      </c>
      <c r="Q1388" s="533">
        <v>44953</v>
      </c>
      <c r="R1388" s="829">
        <v>122600</v>
      </c>
      <c r="S1388" s="921">
        <v>122600</v>
      </c>
      <c r="T1388" s="894"/>
      <c r="U1388" s="894"/>
      <c r="V1388" s="894"/>
      <c r="W1388" s="980"/>
    </row>
    <row r="1389" spans="1:23" s="50" customFormat="1" ht="12.75" customHeight="1" x14ac:dyDescent="0.2">
      <c r="A1389" s="107">
        <v>1105</v>
      </c>
      <c r="B1389" s="881">
        <v>1373</v>
      </c>
      <c r="C1389" s="550">
        <v>20</v>
      </c>
      <c r="D1389" s="550" t="s">
        <v>25</v>
      </c>
      <c r="E1389" s="550">
        <v>4351</v>
      </c>
      <c r="F1389" s="550">
        <v>5223</v>
      </c>
      <c r="G1389" s="550" t="s">
        <v>25</v>
      </c>
      <c r="H1389" s="550">
        <v>1105</v>
      </c>
      <c r="I1389" s="550" t="s">
        <v>3114</v>
      </c>
      <c r="J1389" s="550">
        <v>203</v>
      </c>
      <c r="K1389" s="1042">
        <v>44990260</v>
      </c>
      <c r="L1389" s="601" t="s">
        <v>3130</v>
      </c>
      <c r="M1389" s="919" t="s">
        <v>28</v>
      </c>
      <c r="N1389" s="601" t="s">
        <v>3180</v>
      </c>
      <c r="O1389" s="882" t="s">
        <v>30</v>
      </c>
      <c r="P1389" s="533">
        <v>44926</v>
      </c>
      <c r="Q1389" s="533">
        <v>44953</v>
      </c>
      <c r="R1389" s="829">
        <v>223500</v>
      </c>
      <c r="S1389" s="921">
        <v>223500</v>
      </c>
      <c r="T1389" s="894"/>
      <c r="U1389" s="894"/>
      <c r="V1389" s="894"/>
      <c r="W1389" s="980"/>
    </row>
    <row r="1390" spans="1:23" s="50" customFormat="1" ht="12.75" customHeight="1" x14ac:dyDescent="0.2">
      <c r="A1390" s="107">
        <v>1105</v>
      </c>
      <c r="B1390" s="881">
        <v>1374</v>
      </c>
      <c r="C1390" s="550">
        <v>20</v>
      </c>
      <c r="D1390" s="550" t="s">
        <v>25</v>
      </c>
      <c r="E1390" s="550">
        <v>4351</v>
      </c>
      <c r="F1390" s="550">
        <v>5223</v>
      </c>
      <c r="G1390" s="550" t="s">
        <v>25</v>
      </c>
      <c r="H1390" s="550">
        <v>1105</v>
      </c>
      <c r="I1390" s="550" t="s">
        <v>3114</v>
      </c>
      <c r="J1390" s="550">
        <v>203</v>
      </c>
      <c r="K1390" s="1042">
        <v>44990260</v>
      </c>
      <c r="L1390" s="601" t="s">
        <v>3130</v>
      </c>
      <c r="M1390" s="919" t="s">
        <v>28</v>
      </c>
      <c r="N1390" s="601" t="s">
        <v>3181</v>
      </c>
      <c r="O1390" s="882" t="s">
        <v>30</v>
      </c>
      <c r="P1390" s="533">
        <v>44926</v>
      </c>
      <c r="Q1390" s="533">
        <v>44953</v>
      </c>
      <c r="R1390" s="829">
        <v>455500</v>
      </c>
      <c r="S1390" s="921">
        <v>455500</v>
      </c>
      <c r="T1390" s="894"/>
      <c r="U1390" s="894"/>
      <c r="V1390" s="894"/>
      <c r="W1390" s="980"/>
    </row>
    <row r="1391" spans="1:23" s="50" customFormat="1" ht="12.75" customHeight="1" x14ac:dyDescent="0.2">
      <c r="A1391" s="107">
        <v>1105</v>
      </c>
      <c r="B1391" s="881">
        <v>1375</v>
      </c>
      <c r="C1391" s="550">
        <v>20</v>
      </c>
      <c r="D1391" s="550" t="s">
        <v>25</v>
      </c>
      <c r="E1391" s="550">
        <v>4375</v>
      </c>
      <c r="F1391" s="550">
        <v>5223</v>
      </c>
      <c r="G1391" s="550" t="s">
        <v>25</v>
      </c>
      <c r="H1391" s="550">
        <v>1105</v>
      </c>
      <c r="I1391" s="550" t="s">
        <v>3114</v>
      </c>
      <c r="J1391" s="550">
        <v>203</v>
      </c>
      <c r="K1391" s="1042">
        <v>44990260</v>
      </c>
      <c r="L1391" s="601" t="s">
        <v>3130</v>
      </c>
      <c r="M1391" s="919" t="s">
        <v>28</v>
      </c>
      <c r="N1391" s="601" t="s">
        <v>3182</v>
      </c>
      <c r="O1391" s="882" t="s">
        <v>30</v>
      </c>
      <c r="P1391" s="533">
        <v>44926</v>
      </c>
      <c r="Q1391" s="533">
        <v>44953</v>
      </c>
      <c r="R1391" s="829">
        <v>177200</v>
      </c>
      <c r="S1391" s="921">
        <v>177200</v>
      </c>
      <c r="T1391" s="894"/>
      <c r="U1391" s="894"/>
      <c r="V1391" s="894"/>
      <c r="W1391" s="980"/>
    </row>
    <row r="1392" spans="1:23" s="50" customFormat="1" ht="12.75" customHeight="1" x14ac:dyDescent="0.2">
      <c r="A1392" s="107">
        <v>1105</v>
      </c>
      <c r="B1392" s="881">
        <v>1376</v>
      </c>
      <c r="C1392" s="550">
        <v>20</v>
      </c>
      <c r="D1392" s="550" t="s">
        <v>25</v>
      </c>
      <c r="E1392" s="550">
        <v>4355</v>
      </c>
      <c r="F1392" s="550">
        <v>5223</v>
      </c>
      <c r="G1392" s="550" t="s">
        <v>25</v>
      </c>
      <c r="H1392" s="550">
        <v>1105</v>
      </c>
      <c r="I1392" s="550" t="s">
        <v>3114</v>
      </c>
      <c r="J1392" s="550">
        <v>203</v>
      </c>
      <c r="K1392" s="1042">
        <v>44990260</v>
      </c>
      <c r="L1392" s="601" t="s">
        <v>3130</v>
      </c>
      <c r="M1392" s="919" t="s">
        <v>28</v>
      </c>
      <c r="N1392" s="601" t="s">
        <v>3183</v>
      </c>
      <c r="O1392" s="882" t="s">
        <v>30</v>
      </c>
      <c r="P1392" s="533">
        <v>44926</v>
      </c>
      <c r="Q1392" s="533">
        <v>44953</v>
      </c>
      <c r="R1392" s="829">
        <v>340200</v>
      </c>
      <c r="S1392" s="921">
        <v>340200</v>
      </c>
      <c r="T1392" s="894"/>
      <c r="U1392" s="894"/>
      <c r="V1392" s="894"/>
      <c r="W1392" s="980"/>
    </row>
    <row r="1393" spans="1:23" s="50" customFormat="1" ht="12.75" customHeight="1" x14ac:dyDescent="0.2">
      <c r="A1393" s="107">
        <v>1105</v>
      </c>
      <c r="B1393" s="881">
        <v>1377</v>
      </c>
      <c r="C1393" s="550">
        <v>20</v>
      </c>
      <c r="D1393" s="550" t="s">
        <v>25</v>
      </c>
      <c r="E1393" s="550">
        <v>4377</v>
      </c>
      <c r="F1393" s="550">
        <v>5223</v>
      </c>
      <c r="G1393" s="550" t="s">
        <v>25</v>
      </c>
      <c r="H1393" s="550">
        <v>1105</v>
      </c>
      <c r="I1393" s="550" t="s">
        <v>3114</v>
      </c>
      <c r="J1393" s="550">
        <v>203</v>
      </c>
      <c r="K1393" s="1042">
        <v>44990260</v>
      </c>
      <c r="L1393" s="601" t="s">
        <v>3130</v>
      </c>
      <c r="M1393" s="919" t="s">
        <v>28</v>
      </c>
      <c r="N1393" s="601" t="s">
        <v>3184</v>
      </c>
      <c r="O1393" s="882" t="s">
        <v>30</v>
      </c>
      <c r="P1393" s="533">
        <v>44926</v>
      </c>
      <c r="Q1393" s="533">
        <v>44953</v>
      </c>
      <c r="R1393" s="829">
        <v>57300</v>
      </c>
      <c r="S1393" s="921">
        <v>57300</v>
      </c>
      <c r="T1393" s="894"/>
      <c r="U1393" s="894"/>
      <c r="V1393" s="894"/>
      <c r="W1393" s="980"/>
    </row>
    <row r="1394" spans="1:23" s="50" customFormat="1" ht="12.75" customHeight="1" x14ac:dyDescent="0.2">
      <c r="A1394" s="107">
        <v>1105</v>
      </c>
      <c r="B1394" s="881">
        <v>1378</v>
      </c>
      <c r="C1394" s="550">
        <v>20</v>
      </c>
      <c r="D1394" s="550" t="s">
        <v>25</v>
      </c>
      <c r="E1394" s="550">
        <v>4378</v>
      </c>
      <c r="F1394" s="550">
        <v>5223</v>
      </c>
      <c r="G1394" s="550" t="s">
        <v>25</v>
      </c>
      <c r="H1394" s="550">
        <v>1105</v>
      </c>
      <c r="I1394" s="550" t="s">
        <v>3114</v>
      </c>
      <c r="J1394" s="550">
        <v>203</v>
      </c>
      <c r="K1394" s="1042">
        <v>44990260</v>
      </c>
      <c r="L1394" s="601" t="s">
        <v>3130</v>
      </c>
      <c r="M1394" s="919" t="s">
        <v>28</v>
      </c>
      <c r="N1394" s="601" t="s">
        <v>3185</v>
      </c>
      <c r="O1394" s="882" t="s">
        <v>30</v>
      </c>
      <c r="P1394" s="533">
        <v>44926</v>
      </c>
      <c r="Q1394" s="533">
        <v>44953</v>
      </c>
      <c r="R1394" s="829">
        <v>128800</v>
      </c>
      <c r="S1394" s="921">
        <v>128800</v>
      </c>
      <c r="T1394" s="894"/>
      <c r="U1394" s="894"/>
      <c r="V1394" s="894"/>
      <c r="W1394" s="980"/>
    </row>
    <row r="1395" spans="1:23" s="50" customFormat="1" ht="12.75" customHeight="1" x14ac:dyDescent="0.2">
      <c r="A1395" s="107">
        <v>1105</v>
      </c>
      <c r="B1395" s="881">
        <v>1379</v>
      </c>
      <c r="C1395" s="550">
        <v>20</v>
      </c>
      <c r="D1395" s="550" t="s">
        <v>25</v>
      </c>
      <c r="E1395" s="550">
        <v>4376</v>
      </c>
      <c r="F1395" s="550">
        <v>5223</v>
      </c>
      <c r="G1395" s="550" t="s">
        <v>25</v>
      </c>
      <c r="H1395" s="550">
        <v>1105</v>
      </c>
      <c r="I1395" s="550" t="s">
        <v>3114</v>
      </c>
      <c r="J1395" s="550">
        <v>203</v>
      </c>
      <c r="K1395" s="1042">
        <v>44990260</v>
      </c>
      <c r="L1395" s="601" t="s">
        <v>3130</v>
      </c>
      <c r="M1395" s="919" t="s">
        <v>28</v>
      </c>
      <c r="N1395" s="601" t="s">
        <v>3186</v>
      </c>
      <c r="O1395" s="882" t="s">
        <v>30</v>
      </c>
      <c r="P1395" s="533">
        <v>44926</v>
      </c>
      <c r="Q1395" s="533">
        <v>44953</v>
      </c>
      <c r="R1395" s="829">
        <v>194600</v>
      </c>
      <c r="S1395" s="921">
        <v>194600</v>
      </c>
      <c r="T1395" s="894"/>
      <c r="U1395" s="894"/>
      <c r="V1395" s="894"/>
      <c r="W1395" s="980"/>
    </row>
    <row r="1396" spans="1:23" s="50" customFormat="1" ht="12.75" customHeight="1" x14ac:dyDescent="0.2">
      <c r="A1396" s="107">
        <v>1105</v>
      </c>
      <c r="B1396" s="881">
        <v>1380</v>
      </c>
      <c r="C1396" s="550">
        <v>20</v>
      </c>
      <c r="D1396" s="550" t="s">
        <v>25</v>
      </c>
      <c r="E1396" s="550">
        <v>4375</v>
      </c>
      <c r="F1396" s="550">
        <v>5223</v>
      </c>
      <c r="G1396" s="550" t="s">
        <v>25</v>
      </c>
      <c r="H1396" s="550">
        <v>1105</v>
      </c>
      <c r="I1396" s="550" t="s">
        <v>3114</v>
      </c>
      <c r="J1396" s="550">
        <v>203</v>
      </c>
      <c r="K1396" s="1042">
        <v>44990260</v>
      </c>
      <c r="L1396" s="601" t="s">
        <v>3130</v>
      </c>
      <c r="M1396" s="919" t="s">
        <v>28</v>
      </c>
      <c r="N1396" s="601" t="s">
        <v>3187</v>
      </c>
      <c r="O1396" s="882" t="s">
        <v>30</v>
      </c>
      <c r="P1396" s="533">
        <v>44926</v>
      </c>
      <c r="Q1396" s="533">
        <v>44953</v>
      </c>
      <c r="R1396" s="829">
        <v>138400</v>
      </c>
      <c r="S1396" s="921">
        <v>138400</v>
      </c>
      <c r="T1396" s="894"/>
      <c r="U1396" s="894"/>
      <c r="V1396" s="894"/>
      <c r="W1396" s="980"/>
    </row>
    <row r="1397" spans="1:23" s="50" customFormat="1" ht="12.75" customHeight="1" x14ac:dyDescent="0.2">
      <c r="A1397" s="107">
        <v>1105</v>
      </c>
      <c r="B1397" s="881">
        <v>1381</v>
      </c>
      <c r="C1397" s="550">
        <v>20</v>
      </c>
      <c r="D1397" s="550" t="s">
        <v>25</v>
      </c>
      <c r="E1397" s="550">
        <v>4375</v>
      </c>
      <c r="F1397" s="550">
        <v>5223</v>
      </c>
      <c r="G1397" s="550" t="s">
        <v>25</v>
      </c>
      <c r="H1397" s="550">
        <v>1105</v>
      </c>
      <c r="I1397" s="550" t="s">
        <v>3114</v>
      </c>
      <c r="J1397" s="550">
        <v>203</v>
      </c>
      <c r="K1397" s="1042">
        <v>44990260</v>
      </c>
      <c r="L1397" s="601" t="s">
        <v>3130</v>
      </c>
      <c r="M1397" s="919" t="s">
        <v>28</v>
      </c>
      <c r="N1397" s="601" t="s">
        <v>3188</v>
      </c>
      <c r="O1397" s="882" t="s">
        <v>30</v>
      </c>
      <c r="P1397" s="533">
        <v>44926</v>
      </c>
      <c r="Q1397" s="533">
        <v>44953</v>
      </c>
      <c r="R1397" s="829">
        <v>32600</v>
      </c>
      <c r="S1397" s="921">
        <v>32600</v>
      </c>
      <c r="T1397" s="894"/>
      <c r="U1397" s="894"/>
      <c r="V1397" s="894"/>
      <c r="W1397" s="980"/>
    </row>
    <row r="1398" spans="1:23" s="50" customFormat="1" ht="12.75" customHeight="1" x14ac:dyDescent="0.2">
      <c r="A1398" s="107">
        <v>1105</v>
      </c>
      <c r="B1398" s="881">
        <v>1382</v>
      </c>
      <c r="C1398" s="550">
        <v>20</v>
      </c>
      <c r="D1398" s="550" t="s">
        <v>25</v>
      </c>
      <c r="E1398" s="550">
        <v>4378</v>
      </c>
      <c r="F1398" s="550">
        <v>5223</v>
      </c>
      <c r="G1398" s="550" t="s">
        <v>25</v>
      </c>
      <c r="H1398" s="550">
        <v>1105</v>
      </c>
      <c r="I1398" s="550" t="s">
        <v>3114</v>
      </c>
      <c r="J1398" s="550">
        <v>203</v>
      </c>
      <c r="K1398" s="1042">
        <v>44990260</v>
      </c>
      <c r="L1398" s="601" t="s">
        <v>3130</v>
      </c>
      <c r="M1398" s="919" t="s">
        <v>28</v>
      </c>
      <c r="N1398" s="601" t="s">
        <v>3189</v>
      </c>
      <c r="O1398" s="882" t="s">
        <v>30</v>
      </c>
      <c r="P1398" s="533">
        <v>44926</v>
      </c>
      <c r="Q1398" s="533">
        <v>44953</v>
      </c>
      <c r="R1398" s="829">
        <v>190900</v>
      </c>
      <c r="S1398" s="921">
        <v>190900</v>
      </c>
      <c r="T1398" s="894"/>
      <c r="U1398" s="894"/>
      <c r="V1398" s="894"/>
      <c r="W1398" s="980"/>
    </row>
    <row r="1399" spans="1:23" s="50" customFormat="1" ht="12.75" customHeight="1" x14ac:dyDescent="0.2">
      <c r="A1399" s="107">
        <v>1105</v>
      </c>
      <c r="B1399" s="881">
        <v>1383</v>
      </c>
      <c r="C1399" s="550">
        <v>20</v>
      </c>
      <c r="D1399" s="550" t="s">
        <v>25</v>
      </c>
      <c r="E1399" s="550">
        <v>4374</v>
      </c>
      <c r="F1399" s="550">
        <v>5223</v>
      </c>
      <c r="G1399" s="550" t="s">
        <v>25</v>
      </c>
      <c r="H1399" s="550">
        <v>1105</v>
      </c>
      <c r="I1399" s="550" t="s">
        <v>3114</v>
      </c>
      <c r="J1399" s="550">
        <v>203</v>
      </c>
      <c r="K1399" s="1042">
        <v>44990260</v>
      </c>
      <c r="L1399" s="601" t="s">
        <v>3130</v>
      </c>
      <c r="M1399" s="919" t="s">
        <v>28</v>
      </c>
      <c r="N1399" s="601" t="s">
        <v>3190</v>
      </c>
      <c r="O1399" s="882" t="s">
        <v>30</v>
      </c>
      <c r="P1399" s="533">
        <v>44926</v>
      </c>
      <c r="Q1399" s="533">
        <v>44953</v>
      </c>
      <c r="R1399" s="829">
        <v>97300</v>
      </c>
      <c r="S1399" s="921">
        <v>97300</v>
      </c>
      <c r="T1399" s="894"/>
      <c r="U1399" s="894"/>
      <c r="V1399" s="894"/>
      <c r="W1399" s="980"/>
    </row>
    <row r="1400" spans="1:23" s="50" customFormat="1" ht="12.75" customHeight="1" x14ac:dyDescent="0.2">
      <c r="A1400" s="107">
        <v>1105</v>
      </c>
      <c r="B1400" s="881">
        <v>1384</v>
      </c>
      <c r="C1400" s="550">
        <v>20</v>
      </c>
      <c r="D1400" s="550" t="s">
        <v>25</v>
      </c>
      <c r="E1400" s="550">
        <v>4371</v>
      </c>
      <c r="F1400" s="550">
        <v>5223</v>
      </c>
      <c r="G1400" s="550" t="s">
        <v>25</v>
      </c>
      <c r="H1400" s="550">
        <v>1105</v>
      </c>
      <c r="I1400" s="550" t="s">
        <v>3114</v>
      </c>
      <c r="J1400" s="550">
        <v>203</v>
      </c>
      <c r="K1400" s="1042">
        <v>44990260</v>
      </c>
      <c r="L1400" s="601" t="s">
        <v>3130</v>
      </c>
      <c r="M1400" s="919" t="s">
        <v>28</v>
      </c>
      <c r="N1400" s="601" t="s">
        <v>3191</v>
      </c>
      <c r="O1400" s="882" t="s">
        <v>30</v>
      </c>
      <c r="P1400" s="533">
        <v>44926</v>
      </c>
      <c r="Q1400" s="533">
        <v>44953</v>
      </c>
      <c r="R1400" s="829">
        <v>74100</v>
      </c>
      <c r="S1400" s="921">
        <v>74100</v>
      </c>
      <c r="T1400" s="894"/>
      <c r="U1400" s="894"/>
      <c r="V1400" s="894"/>
      <c r="W1400" s="980"/>
    </row>
    <row r="1401" spans="1:23" s="50" customFormat="1" ht="12.75" customHeight="1" x14ac:dyDescent="0.2">
      <c r="A1401" s="107">
        <v>1105</v>
      </c>
      <c r="B1401" s="881">
        <v>1385</v>
      </c>
      <c r="C1401" s="550">
        <v>20</v>
      </c>
      <c r="D1401" s="550" t="s">
        <v>25</v>
      </c>
      <c r="E1401" s="550">
        <v>4354</v>
      </c>
      <c r="F1401" s="550">
        <v>5223</v>
      </c>
      <c r="G1401" s="550" t="s">
        <v>25</v>
      </c>
      <c r="H1401" s="550">
        <v>1105</v>
      </c>
      <c r="I1401" s="550" t="s">
        <v>3114</v>
      </c>
      <c r="J1401" s="550">
        <v>203</v>
      </c>
      <c r="K1401" s="1042">
        <v>44990260</v>
      </c>
      <c r="L1401" s="601" t="s">
        <v>3130</v>
      </c>
      <c r="M1401" s="919" t="s">
        <v>28</v>
      </c>
      <c r="N1401" s="601" t="s">
        <v>3192</v>
      </c>
      <c r="O1401" s="882" t="s">
        <v>30</v>
      </c>
      <c r="P1401" s="533">
        <v>44926</v>
      </c>
      <c r="Q1401" s="533">
        <v>44953</v>
      </c>
      <c r="R1401" s="829">
        <v>683200</v>
      </c>
      <c r="S1401" s="921">
        <v>683200</v>
      </c>
      <c r="T1401" s="894"/>
      <c r="U1401" s="894"/>
      <c r="V1401" s="894"/>
      <c r="W1401" s="980"/>
    </row>
    <row r="1402" spans="1:23" s="50" customFormat="1" ht="12.75" customHeight="1" x14ac:dyDescent="0.2">
      <c r="A1402" s="107">
        <v>1105</v>
      </c>
      <c r="B1402" s="881">
        <v>1386</v>
      </c>
      <c r="C1402" s="550">
        <v>20</v>
      </c>
      <c r="D1402" s="550" t="s">
        <v>25</v>
      </c>
      <c r="E1402" s="550">
        <v>4351</v>
      </c>
      <c r="F1402" s="550">
        <v>5223</v>
      </c>
      <c r="G1402" s="550" t="s">
        <v>25</v>
      </c>
      <c r="H1402" s="550">
        <v>1105</v>
      </c>
      <c r="I1402" s="550" t="s">
        <v>3114</v>
      </c>
      <c r="J1402" s="550">
        <v>203</v>
      </c>
      <c r="K1402" s="1042">
        <v>44990260</v>
      </c>
      <c r="L1402" s="601" t="s">
        <v>3130</v>
      </c>
      <c r="M1402" s="919" t="s">
        <v>28</v>
      </c>
      <c r="N1402" s="601" t="s">
        <v>3193</v>
      </c>
      <c r="O1402" s="882" t="s">
        <v>30</v>
      </c>
      <c r="P1402" s="533">
        <v>44926</v>
      </c>
      <c r="Q1402" s="533">
        <v>44953</v>
      </c>
      <c r="R1402" s="829">
        <v>340200</v>
      </c>
      <c r="S1402" s="921">
        <v>340200</v>
      </c>
      <c r="T1402" s="894"/>
      <c r="U1402" s="894"/>
      <c r="V1402" s="894"/>
      <c r="W1402" s="980"/>
    </row>
    <row r="1403" spans="1:23" s="50" customFormat="1" ht="12.75" customHeight="1" x14ac:dyDescent="0.2">
      <c r="A1403" s="107">
        <v>1105</v>
      </c>
      <c r="B1403" s="881">
        <v>1387</v>
      </c>
      <c r="C1403" s="550">
        <v>20</v>
      </c>
      <c r="D1403" s="550" t="s">
        <v>25</v>
      </c>
      <c r="E1403" s="550">
        <v>4357</v>
      </c>
      <c r="F1403" s="550">
        <v>5223</v>
      </c>
      <c r="G1403" s="550" t="s">
        <v>25</v>
      </c>
      <c r="H1403" s="550">
        <v>1105</v>
      </c>
      <c r="I1403" s="550" t="s">
        <v>3114</v>
      </c>
      <c r="J1403" s="550">
        <v>203</v>
      </c>
      <c r="K1403" s="1042">
        <v>44990260</v>
      </c>
      <c r="L1403" s="601" t="s">
        <v>3130</v>
      </c>
      <c r="M1403" s="919" t="s">
        <v>28</v>
      </c>
      <c r="N1403" s="601" t="s">
        <v>3194</v>
      </c>
      <c r="O1403" s="882" t="s">
        <v>30</v>
      </c>
      <c r="P1403" s="533">
        <v>44926</v>
      </c>
      <c r="Q1403" s="533">
        <v>44953</v>
      </c>
      <c r="R1403" s="829">
        <v>1300800</v>
      </c>
      <c r="S1403" s="921">
        <v>1300800</v>
      </c>
      <c r="T1403" s="894"/>
      <c r="U1403" s="894"/>
      <c r="V1403" s="894"/>
      <c r="W1403" s="980"/>
    </row>
    <row r="1404" spans="1:23" s="50" customFormat="1" ht="12.75" customHeight="1" x14ac:dyDescent="0.2">
      <c r="A1404" s="107">
        <v>1105</v>
      </c>
      <c r="B1404" s="881">
        <v>1388</v>
      </c>
      <c r="C1404" s="550">
        <v>20</v>
      </c>
      <c r="D1404" s="550" t="s">
        <v>25</v>
      </c>
      <c r="E1404" s="550">
        <v>4312</v>
      </c>
      <c r="F1404" s="550">
        <v>5223</v>
      </c>
      <c r="G1404" s="550" t="s">
        <v>25</v>
      </c>
      <c r="H1404" s="550">
        <v>1105</v>
      </c>
      <c r="I1404" s="550" t="s">
        <v>3114</v>
      </c>
      <c r="J1404" s="550">
        <v>203</v>
      </c>
      <c r="K1404" s="1042">
        <v>44990260</v>
      </c>
      <c r="L1404" s="601" t="s">
        <v>3130</v>
      </c>
      <c r="M1404" s="919" t="s">
        <v>28</v>
      </c>
      <c r="N1404" s="601" t="s">
        <v>3195</v>
      </c>
      <c r="O1404" s="882" t="s">
        <v>30</v>
      </c>
      <c r="P1404" s="533">
        <v>44926</v>
      </c>
      <c r="Q1404" s="533">
        <v>44953</v>
      </c>
      <c r="R1404" s="829">
        <v>206300</v>
      </c>
      <c r="S1404" s="921">
        <v>206300</v>
      </c>
      <c r="T1404" s="894"/>
      <c r="U1404" s="894"/>
      <c r="V1404" s="894"/>
      <c r="W1404" s="980"/>
    </row>
    <row r="1405" spans="1:23" s="50" customFormat="1" ht="12.75" customHeight="1" x14ac:dyDescent="0.2">
      <c r="A1405" s="107">
        <v>1105</v>
      </c>
      <c r="B1405" s="881">
        <v>1389</v>
      </c>
      <c r="C1405" s="550">
        <v>20</v>
      </c>
      <c r="D1405" s="550" t="s">
        <v>25</v>
      </c>
      <c r="E1405" s="550">
        <v>4350</v>
      </c>
      <c r="F1405" s="550">
        <v>5223</v>
      </c>
      <c r="G1405" s="550" t="s">
        <v>25</v>
      </c>
      <c r="H1405" s="550">
        <v>1105</v>
      </c>
      <c r="I1405" s="550" t="s">
        <v>3114</v>
      </c>
      <c r="J1405" s="550">
        <v>321</v>
      </c>
      <c r="K1405" s="1042">
        <v>73634093</v>
      </c>
      <c r="L1405" s="601" t="s">
        <v>3196</v>
      </c>
      <c r="M1405" s="919" t="s">
        <v>650</v>
      </c>
      <c r="N1405" s="601" t="s">
        <v>3197</v>
      </c>
      <c r="O1405" s="882" t="s">
        <v>30</v>
      </c>
      <c r="P1405" s="533">
        <v>44926</v>
      </c>
      <c r="Q1405" s="533">
        <v>44953</v>
      </c>
      <c r="R1405" s="915">
        <v>1007400</v>
      </c>
      <c r="S1405" s="921">
        <v>1007400</v>
      </c>
      <c r="T1405" s="894"/>
      <c r="U1405" s="894"/>
      <c r="V1405" s="894"/>
      <c r="W1405" s="980"/>
    </row>
    <row r="1406" spans="1:23" s="50" customFormat="1" ht="12.75" customHeight="1" x14ac:dyDescent="0.2">
      <c r="A1406" s="107">
        <v>1105</v>
      </c>
      <c r="B1406" s="881">
        <v>1390</v>
      </c>
      <c r="C1406" s="550">
        <v>20</v>
      </c>
      <c r="D1406" s="550" t="s">
        <v>25</v>
      </c>
      <c r="E1406" s="550">
        <v>4350</v>
      </c>
      <c r="F1406" s="550">
        <v>5223</v>
      </c>
      <c r="G1406" s="550" t="s">
        <v>25</v>
      </c>
      <c r="H1406" s="550">
        <v>1105</v>
      </c>
      <c r="I1406" s="550" t="s">
        <v>3114</v>
      </c>
      <c r="J1406" s="550">
        <v>317</v>
      </c>
      <c r="K1406" s="1042">
        <v>73633968</v>
      </c>
      <c r="L1406" s="601" t="s">
        <v>3198</v>
      </c>
      <c r="M1406" s="919" t="s">
        <v>3199</v>
      </c>
      <c r="N1406" s="601" t="s">
        <v>3200</v>
      </c>
      <c r="O1406" s="882" t="s">
        <v>30</v>
      </c>
      <c r="P1406" s="533">
        <v>44926</v>
      </c>
      <c r="Q1406" s="533">
        <v>44953</v>
      </c>
      <c r="R1406" s="829">
        <v>1182000</v>
      </c>
      <c r="S1406" s="921">
        <v>1182000</v>
      </c>
      <c r="T1406" s="894"/>
      <c r="U1406" s="894"/>
      <c r="V1406" s="894"/>
      <c r="W1406" s="980"/>
    </row>
    <row r="1407" spans="1:23" s="50" customFormat="1" ht="12.75" customHeight="1" x14ac:dyDescent="0.2">
      <c r="A1407" s="107">
        <v>1105</v>
      </c>
      <c r="B1407" s="881">
        <v>1391</v>
      </c>
      <c r="C1407" s="550">
        <v>20</v>
      </c>
      <c r="D1407" s="550" t="s">
        <v>25</v>
      </c>
      <c r="E1407" s="550">
        <v>4375</v>
      </c>
      <c r="F1407" s="550">
        <v>5223</v>
      </c>
      <c r="G1407" s="550" t="s">
        <v>25</v>
      </c>
      <c r="H1407" s="550">
        <v>1105</v>
      </c>
      <c r="I1407" s="550" t="s">
        <v>3114</v>
      </c>
      <c r="J1407" s="550">
        <v>510</v>
      </c>
      <c r="K1407" s="1042">
        <v>44164114</v>
      </c>
      <c r="L1407" s="601" t="s">
        <v>3201</v>
      </c>
      <c r="M1407" s="919" t="s">
        <v>248</v>
      </c>
      <c r="N1407" s="601" t="s">
        <v>3202</v>
      </c>
      <c r="O1407" s="882" t="s">
        <v>30</v>
      </c>
      <c r="P1407" s="533">
        <v>44926</v>
      </c>
      <c r="Q1407" s="533">
        <v>44953</v>
      </c>
      <c r="R1407" s="829">
        <v>93200</v>
      </c>
      <c r="S1407" s="921">
        <v>93200</v>
      </c>
      <c r="T1407" s="894"/>
      <c r="U1407" s="894"/>
      <c r="V1407" s="894"/>
      <c r="W1407" s="980"/>
    </row>
    <row r="1408" spans="1:23" s="50" customFormat="1" ht="12.75" customHeight="1" x14ac:dyDescent="0.2">
      <c r="A1408" s="107">
        <v>1105</v>
      </c>
      <c r="B1408" s="881">
        <v>1392</v>
      </c>
      <c r="C1408" s="550">
        <v>20</v>
      </c>
      <c r="D1408" s="550" t="s">
        <v>25</v>
      </c>
      <c r="E1408" s="550">
        <v>4351</v>
      </c>
      <c r="F1408" s="550">
        <v>5223</v>
      </c>
      <c r="G1408" s="550" t="s">
        <v>25</v>
      </c>
      <c r="H1408" s="550">
        <v>1105</v>
      </c>
      <c r="I1408" s="550" t="s">
        <v>3114</v>
      </c>
      <c r="J1408" s="550">
        <v>510</v>
      </c>
      <c r="K1408" s="1042">
        <v>44164114</v>
      </c>
      <c r="L1408" s="601" t="s">
        <v>3201</v>
      </c>
      <c r="M1408" s="919" t="s">
        <v>248</v>
      </c>
      <c r="N1408" s="601" t="s">
        <v>3203</v>
      </c>
      <c r="O1408" s="882" t="s">
        <v>30</v>
      </c>
      <c r="P1408" s="533">
        <v>44926</v>
      </c>
      <c r="Q1408" s="533">
        <v>44953</v>
      </c>
      <c r="R1408" s="829">
        <v>667400</v>
      </c>
      <c r="S1408" s="921">
        <v>667400</v>
      </c>
      <c r="T1408" s="894"/>
      <c r="U1408" s="894"/>
      <c r="V1408" s="894"/>
      <c r="W1408" s="980"/>
    </row>
    <row r="1409" spans="1:23" s="50" customFormat="1" ht="12.75" customHeight="1" x14ac:dyDescent="0.2">
      <c r="A1409" s="107">
        <v>1105</v>
      </c>
      <c r="B1409" s="881">
        <v>1393</v>
      </c>
      <c r="C1409" s="550">
        <v>20</v>
      </c>
      <c r="D1409" s="550" t="s">
        <v>25</v>
      </c>
      <c r="E1409" s="550">
        <v>4350</v>
      </c>
      <c r="F1409" s="550">
        <v>5223</v>
      </c>
      <c r="G1409" s="550" t="s">
        <v>25</v>
      </c>
      <c r="H1409" s="550">
        <v>1105</v>
      </c>
      <c r="I1409" s="550" t="s">
        <v>3114</v>
      </c>
      <c r="J1409" s="550">
        <v>510</v>
      </c>
      <c r="K1409" s="1042">
        <v>44164114</v>
      </c>
      <c r="L1409" s="601" t="s">
        <v>3201</v>
      </c>
      <c r="M1409" s="919" t="s">
        <v>248</v>
      </c>
      <c r="N1409" s="601" t="s">
        <v>3204</v>
      </c>
      <c r="O1409" s="882" t="s">
        <v>30</v>
      </c>
      <c r="P1409" s="533">
        <v>44926</v>
      </c>
      <c r="Q1409" s="533">
        <v>44953</v>
      </c>
      <c r="R1409" s="829">
        <v>654800</v>
      </c>
      <c r="S1409" s="921">
        <v>654800</v>
      </c>
      <c r="T1409" s="894"/>
      <c r="U1409" s="894"/>
      <c r="V1409" s="894"/>
      <c r="W1409" s="980"/>
    </row>
    <row r="1410" spans="1:23" s="50" customFormat="1" ht="12.75" customHeight="1" x14ac:dyDescent="0.2">
      <c r="A1410" s="107">
        <v>1105</v>
      </c>
      <c r="B1410" s="881">
        <v>1394</v>
      </c>
      <c r="C1410" s="550">
        <v>20</v>
      </c>
      <c r="D1410" s="550" t="s">
        <v>25</v>
      </c>
      <c r="E1410" s="550">
        <v>4312</v>
      </c>
      <c r="F1410" s="550">
        <v>5223</v>
      </c>
      <c r="G1410" s="550" t="s">
        <v>25</v>
      </c>
      <c r="H1410" s="550">
        <v>1105</v>
      </c>
      <c r="I1410" s="550" t="s">
        <v>3114</v>
      </c>
      <c r="J1410" s="550">
        <v>510</v>
      </c>
      <c r="K1410" s="1042">
        <v>44164114</v>
      </c>
      <c r="L1410" s="601" t="s">
        <v>3201</v>
      </c>
      <c r="M1410" s="919" t="s">
        <v>248</v>
      </c>
      <c r="N1410" s="601" t="s">
        <v>3205</v>
      </c>
      <c r="O1410" s="882" t="s">
        <v>30</v>
      </c>
      <c r="P1410" s="533">
        <v>44926</v>
      </c>
      <c r="Q1410" s="533">
        <v>44953</v>
      </c>
      <c r="R1410" s="829">
        <v>36600</v>
      </c>
      <c r="S1410" s="921">
        <v>36600</v>
      </c>
      <c r="T1410" s="894"/>
      <c r="U1410" s="894"/>
      <c r="V1410" s="894"/>
      <c r="W1410" s="980"/>
    </row>
    <row r="1411" spans="1:23" s="50" customFormat="1" ht="12.75" customHeight="1" x14ac:dyDescent="0.2">
      <c r="A1411" s="107">
        <v>1105</v>
      </c>
      <c r="B1411" s="881">
        <v>1395</v>
      </c>
      <c r="C1411" s="550">
        <v>20</v>
      </c>
      <c r="D1411" s="550" t="s">
        <v>25</v>
      </c>
      <c r="E1411" s="550">
        <v>4376</v>
      </c>
      <c r="F1411" s="550">
        <v>5223</v>
      </c>
      <c r="G1411" s="550" t="s">
        <v>25</v>
      </c>
      <c r="H1411" s="550">
        <v>1105</v>
      </c>
      <c r="I1411" s="550" t="s">
        <v>3114</v>
      </c>
      <c r="J1411" s="550">
        <v>510</v>
      </c>
      <c r="K1411" s="1042">
        <v>44164114</v>
      </c>
      <c r="L1411" s="601" t="s">
        <v>3201</v>
      </c>
      <c r="M1411" s="919" t="s">
        <v>248</v>
      </c>
      <c r="N1411" s="601" t="s">
        <v>3206</v>
      </c>
      <c r="O1411" s="882" t="s">
        <v>30</v>
      </c>
      <c r="P1411" s="533">
        <v>44926</v>
      </c>
      <c r="Q1411" s="533">
        <v>44953</v>
      </c>
      <c r="R1411" s="829">
        <v>204400</v>
      </c>
      <c r="S1411" s="921">
        <v>204400</v>
      </c>
      <c r="T1411" s="894"/>
      <c r="U1411" s="894"/>
      <c r="V1411" s="894"/>
      <c r="W1411" s="980"/>
    </row>
    <row r="1412" spans="1:23" s="50" customFormat="1" ht="12.75" customHeight="1" x14ac:dyDescent="0.2">
      <c r="A1412" s="107">
        <v>1105</v>
      </c>
      <c r="B1412" s="881">
        <v>1396</v>
      </c>
      <c r="C1412" s="550">
        <v>20</v>
      </c>
      <c r="D1412" s="550" t="s">
        <v>25</v>
      </c>
      <c r="E1412" s="550">
        <v>4377</v>
      </c>
      <c r="F1412" s="550">
        <v>5223</v>
      </c>
      <c r="G1412" s="550" t="s">
        <v>25</v>
      </c>
      <c r="H1412" s="550">
        <v>1105</v>
      </c>
      <c r="I1412" s="550" t="s">
        <v>3114</v>
      </c>
      <c r="J1412" s="550">
        <v>510</v>
      </c>
      <c r="K1412" s="1042">
        <v>44164335</v>
      </c>
      <c r="L1412" s="601" t="s">
        <v>3207</v>
      </c>
      <c r="M1412" s="919" t="s">
        <v>1152</v>
      </c>
      <c r="N1412" s="601" t="s">
        <v>3208</v>
      </c>
      <c r="O1412" s="882" t="s">
        <v>30</v>
      </c>
      <c r="P1412" s="533">
        <v>44926</v>
      </c>
      <c r="Q1412" s="533">
        <v>44953</v>
      </c>
      <c r="R1412" s="829">
        <v>31300</v>
      </c>
      <c r="S1412" s="921">
        <v>31300</v>
      </c>
      <c r="T1412" s="894"/>
      <c r="U1412" s="894"/>
      <c r="V1412" s="894"/>
      <c r="W1412" s="980"/>
    </row>
    <row r="1413" spans="1:23" s="50" customFormat="1" ht="12.75" customHeight="1" x14ac:dyDescent="0.2">
      <c r="A1413" s="107">
        <v>1105</v>
      </c>
      <c r="B1413" s="881">
        <v>1397</v>
      </c>
      <c r="C1413" s="550">
        <v>20</v>
      </c>
      <c r="D1413" s="550" t="s">
        <v>25</v>
      </c>
      <c r="E1413" s="550">
        <v>4351</v>
      </c>
      <c r="F1413" s="550">
        <v>5223</v>
      </c>
      <c r="G1413" s="550" t="s">
        <v>25</v>
      </c>
      <c r="H1413" s="550">
        <v>1105</v>
      </c>
      <c r="I1413" s="550" t="s">
        <v>3114</v>
      </c>
      <c r="J1413" s="550">
        <v>510</v>
      </c>
      <c r="K1413" s="1042">
        <v>44164335</v>
      </c>
      <c r="L1413" s="601" t="s">
        <v>3207</v>
      </c>
      <c r="M1413" s="919" t="s">
        <v>1152</v>
      </c>
      <c r="N1413" s="601" t="s">
        <v>3209</v>
      </c>
      <c r="O1413" s="882" t="s">
        <v>30</v>
      </c>
      <c r="P1413" s="533">
        <v>44926</v>
      </c>
      <c r="Q1413" s="533">
        <v>44953</v>
      </c>
      <c r="R1413" s="829">
        <v>315900</v>
      </c>
      <c r="S1413" s="921">
        <v>315900</v>
      </c>
      <c r="T1413" s="894"/>
      <c r="U1413" s="894"/>
      <c r="V1413" s="894"/>
      <c r="W1413" s="980"/>
    </row>
    <row r="1414" spans="1:23" s="50" customFormat="1" ht="25.5" customHeight="1" x14ac:dyDescent="0.2">
      <c r="A1414" s="107">
        <v>1105</v>
      </c>
      <c r="B1414" s="881">
        <v>1398</v>
      </c>
      <c r="C1414" s="550">
        <v>20</v>
      </c>
      <c r="D1414" s="550" t="s">
        <v>25</v>
      </c>
      <c r="E1414" s="550">
        <v>4371</v>
      </c>
      <c r="F1414" s="550">
        <v>5223</v>
      </c>
      <c r="G1414" s="550" t="s">
        <v>25</v>
      </c>
      <c r="H1414" s="550">
        <v>1105</v>
      </c>
      <c r="I1414" s="550" t="s">
        <v>3114</v>
      </c>
      <c r="J1414" s="550">
        <v>518</v>
      </c>
      <c r="K1414" s="1042">
        <v>44163967</v>
      </c>
      <c r="L1414" s="601" t="s">
        <v>3210</v>
      </c>
      <c r="M1414" s="919" t="s">
        <v>89</v>
      </c>
      <c r="N1414" s="601" t="s">
        <v>3211</v>
      </c>
      <c r="O1414" s="882" t="s">
        <v>30</v>
      </c>
      <c r="P1414" s="533">
        <v>44926</v>
      </c>
      <c r="Q1414" s="533">
        <v>44953</v>
      </c>
      <c r="R1414" s="829">
        <v>102900</v>
      </c>
      <c r="S1414" s="921">
        <v>102900</v>
      </c>
      <c r="T1414" s="894"/>
      <c r="U1414" s="894"/>
      <c r="V1414" s="894"/>
      <c r="W1414" s="980"/>
    </row>
    <row r="1415" spans="1:23" s="50" customFormat="1" ht="25.5" customHeight="1" x14ac:dyDescent="0.2">
      <c r="A1415" s="107">
        <v>1105</v>
      </c>
      <c r="B1415" s="881">
        <v>1399</v>
      </c>
      <c r="C1415" s="550">
        <v>20</v>
      </c>
      <c r="D1415" s="550" t="s">
        <v>25</v>
      </c>
      <c r="E1415" s="550">
        <v>4312</v>
      </c>
      <c r="F1415" s="550">
        <v>5223</v>
      </c>
      <c r="G1415" s="550" t="s">
        <v>25</v>
      </c>
      <c r="H1415" s="550">
        <v>1105</v>
      </c>
      <c r="I1415" s="550" t="s">
        <v>3114</v>
      </c>
      <c r="J1415" s="550">
        <v>518</v>
      </c>
      <c r="K1415" s="1042">
        <v>44163967</v>
      </c>
      <c r="L1415" s="601" t="s">
        <v>3210</v>
      </c>
      <c r="M1415" s="919" t="s">
        <v>89</v>
      </c>
      <c r="N1415" s="601" t="s">
        <v>3212</v>
      </c>
      <c r="O1415" s="882" t="s">
        <v>30</v>
      </c>
      <c r="P1415" s="533">
        <v>44926</v>
      </c>
      <c r="Q1415" s="533">
        <v>44953</v>
      </c>
      <c r="R1415" s="829">
        <v>68700</v>
      </c>
      <c r="S1415" s="921">
        <v>68700</v>
      </c>
      <c r="T1415" s="894"/>
      <c r="U1415" s="894"/>
      <c r="V1415" s="894"/>
      <c r="W1415" s="980"/>
    </row>
    <row r="1416" spans="1:23" s="50" customFormat="1" ht="25.5" customHeight="1" x14ac:dyDescent="0.2">
      <c r="A1416" s="107">
        <v>1105</v>
      </c>
      <c r="B1416" s="881">
        <v>1400</v>
      </c>
      <c r="C1416" s="550">
        <v>20</v>
      </c>
      <c r="D1416" s="550" t="s">
        <v>25</v>
      </c>
      <c r="E1416" s="550">
        <v>4351</v>
      </c>
      <c r="F1416" s="550">
        <v>5223</v>
      </c>
      <c r="G1416" s="550" t="s">
        <v>25</v>
      </c>
      <c r="H1416" s="550">
        <v>1105</v>
      </c>
      <c r="I1416" s="550" t="s">
        <v>3114</v>
      </c>
      <c r="J1416" s="550">
        <v>518</v>
      </c>
      <c r="K1416" s="1042">
        <v>44163967</v>
      </c>
      <c r="L1416" s="601" t="s">
        <v>3210</v>
      </c>
      <c r="M1416" s="919" t="s">
        <v>89</v>
      </c>
      <c r="N1416" s="601" t="s">
        <v>3213</v>
      </c>
      <c r="O1416" s="882" t="s">
        <v>30</v>
      </c>
      <c r="P1416" s="533">
        <v>44926</v>
      </c>
      <c r="Q1416" s="533">
        <v>44953</v>
      </c>
      <c r="R1416" s="829">
        <v>990900</v>
      </c>
      <c r="S1416" s="921">
        <v>990900</v>
      </c>
      <c r="T1416" s="894"/>
      <c r="U1416" s="894"/>
      <c r="V1416" s="894"/>
      <c r="W1416" s="980"/>
    </row>
    <row r="1417" spans="1:23" s="50" customFormat="1" ht="25.5" customHeight="1" x14ac:dyDescent="0.2">
      <c r="A1417" s="107">
        <v>1105</v>
      </c>
      <c r="B1417" s="881">
        <v>1401</v>
      </c>
      <c r="C1417" s="550">
        <v>20</v>
      </c>
      <c r="D1417" s="550" t="s">
        <v>25</v>
      </c>
      <c r="E1417" s="550">
        <v>4356</v>
      </c>
      <c r="F1417" s="550">
        <v>5223</v>
      </c>
      <c r="G1417" s="550" t="s">
        <v>25</v>
      </c>
      <c r="H1417" s="550">
        <v>1105</v>
      </c>
      <c r="I1417" s="550" t="s">
        <v>3114</v>
      </c>
      <c r="J1417" s="550">
        <v>518</v>
      </c>
      <c r="K1417" s="1042">
        <v>44163967</v>
      </c>
      <c r="L1417" s="601" t="s">
        <v>3210</v>
      </c>
      <c r="M1417" s="919" t="s">
        <v>89</v>
      </c>
      <c r="N1417" s="601" t="s">
        <v>3214</v>
      </c>
      <c r="O1417" s="882" t="s">
        <v>30</v>
      </c>
      <c r="P1417" s="533">
        <v>44926</v>
      </c>
      <c r="Q1417" s="533">
        <v>44953</v>
      </c>
      <c r="R1417" s="829">
        <v>125200</v>
      </c>
      <c r="S1417" s="921">
        <v>125200</v>
      </c>
      <c r="T1417" s="894"/>
      <c r="U1417" s="894"/>
      <c r="V1417" s="894"/>
      <c r="W1417" s="980"/>
    </row>
    <row r="1418" spans="1:23" s="50" customFormat="1" ht="12.75" customHeight="1" x14ac:dyDescent="0.2">
      <c r="A1418" s="107">
        <v>1105</v>
      </c>
      <c r="B1418" s="881">
        <v>1402</v>
      </c>
      <c r="C1418" s="550">
        <v>20</v>
      </c>
      <c r="D1418" s="550" t="s">
        <v>25</v>
      </c>
      <c r="E1418" s="550">
        <v>4356</v>
      </c>
      <c r="F1418" s="550">
        <v>5223</v>
      </c>
      <c r="G1418" s="550" t="s">
        <v>25</v>
      </c>
      <c r="H1418" s="550">
        <v>1105</v>
      </c>
      <c r="I1418" s="550" t="s">
        <v>3114</v>
      </c>
      <c r="J1418" s="550">
        <v>619</v>
      </c>
      <c r="K1418" s="1042">
        <v>65841875</v>
      </c>
      <c r="L1418" s="601" t="s">
        <v>3215</v>
      </c>
      <c r="M1418" s="919" t="s">
        <v>384</v>
      </c>
      <c r="N1418" s="601" t="s">
        <v>3216</v>
      </c>
      <c r="O1418" s="882" t="s">
        <v>30</v>
      </c>
      <c r="P1418" s="533">
        <v>44926</v>
      </c>
      <c r="Q1418" s="533">
        <v>44953</v>
      </c>
      <c r="R1418" s="829">
        <v>175900</v>
      </c>
      <c r="S1418" s="921">
        <v>175900</v>
      </c>
      <c r="T1418" s="894"/>
      <c r="U1418" s="894"/>
      <c r="V1418" s="894"/>
      <c r="W1418" s="980"/>
    </row>
    <row r="1419" spans="1:23" s="50" customFormat="1" ht="12.75" customHeight="1" x14ac:dyDescent="0.2">
      <c r="A1419" s="107">
        <v>1105</v>
      </c>
      <c r="B1419" s="881">
        <v>1403</v>
      </c>
      <c r="C1419" s="550">
        <v>20</v>
      </c>
      <c r="D1419" s="550" t="s">
        <v>25</v>
      </c>
      <c r="E1419" s="550">
        <v>4351</v>
      </c>
      <c r="F1419" s="550">
        <v>5223</v>
      </c>
      <c r="G1419" s="550" t="s">
        <v>25</v>
      </c>
      <c r="H1419" s="550">
        <v>1105</v>
      </c>
      <c r="I1419" s="550" t="s">
        <v>3114</v>
      </c>
      <c r="J1419" s="550">
        <v>619</v>
      </c>
      <c r="K1419" s="1042">
        <v>65841875</v>
      </c>
      <c r="L1419" s="601" t="s">
        <v>3215</v>
      </c>
      <c r="M1419" s="919" t="s">
        <v>384</v>
      </c>
      <c r="N1419" s="601" t="s">
        <v>3217</v>
      </c>
      <c r="O1419" s="882" t="s">
        <v>30</v>
      </c>
      <c r="P1419" s="533">
        <v>44926</v>
      </c>
      <c r="Q1419" s="533">
        <v>44953</v>
      </c>
      <c r="R1419" s="829">
        <v>377100</v>
      </c>
      <c r="S1419" s="921">
        <v>377100</v>
      </c>
      <c r="T1419" s="894"/>
      <c r="U1419" s="894"/>
      <c r="V1419" s="894"/>
      <c r="W1419" s="980"/>
    </row>
    <row r="1420" spans="1:23" s="50" customFormat="1" ht="12.75" customHeight="1" x14ac:dyDescent="0.2">
      <c r="A1420" s="107">
        <v>1105</v>
      </c>
      <c r="B1420" s="881">
        <v>1404</v>
      </c>
      <c r="C1420" s="550">
        <v>20</v>
      </c>
      <c r="D1420" s="550" t="s">
        <v>25</v>
      </c>
      <c r="E1420" s="550">
        <v>4354</v>
      </c>
      <c r="F1420" s="550">
        <v>5223</v>
      </c>
      <c r="G1420" s="550" t="s">
        <v>25</v>
      </c>
      <c r="H1420" s="550">
        <v>1105</v>
      </c>
      <c r="I1420" s="550" t="s">
        <v>3114</v>
      </c>
      <c r="J1420" s="550">
        <v>619</v>
      </c>
      <c r="K1420" s="1042">
        <v>65841875</v>
      </c>
      <c r="L1420" s="601" t="s">
        <v>3215</v>
      </c>
      <c r="M1420" s="919" t="s">
        <v>384</v>
      </c>
      <c r="N1420" s="601" t="s">
        <v>3218</v>
      </c>
      <c r="O1420" s="882" t="s">
        <v>30</v>
      </c>
      <c r="P1420" s="533">
        <v>44926</v>
      </c>
      <c r="Q1420" s="533">
        <v>44953</v>
      </c>
      <c r="R1420" s="829">
        <v>426100</v>
      </c>
      <c r="S1420" s="921">
        <f>R1420-V1420</f>
        <v>273500</v>
      </c>
      <c r="T1420" s="894">
        <v>152600</v>
      </c>
      <c r="U1420" s="894"/>
      <c r="V1420" s="894">
        <v>152600</v>
      </c>
      <c r="W1420" s="980"/>
    </row>
    <row r="1421" spans="1:23" s="50" customFormat="1" ht="12.75" customHeight="1" x14ac:dyDescent="0.2">
      <c r="A1421" s="107">
        <v>1105</v>
      </c>
      <c r="B1421" s="881">
        <v>1405</v>
      </c>
      <c r="C1421" s="550">
        <v>20</v>
      </c>
      <c r="D1421" s="550" t="s">
        <v>25</v>
      </c>
      <c r="E1421" s="550">
        <v>4351</v>
      </c>
      <c r="F1421" s="550">
        <v>5223</v>
      </c>
      <c r="G1421" s="550" t="s">
        <v>25</v>
      </c>
      <c r="H1421" s="550">
        <v>1105</v>
      </c>
      <c r="I1421" s="550" t="s">
        <v>3114</v>
      </c>
      <c r="J1421" s="550">
        <v>619</v>
      </c>
      <c r="K1421" s="1042">
        <v>65841875</v>
      </c>
      <c r="L1421" s="601" t="s">
        <v>3215</v>
      </c>
      <c r="M1421" s="919" t="s">
        <v>384</v>
      </c>
      <c r="N1421" s="601" t="s">
        <v>3219</v>
      </c>
      <c r="O1421" s="882" t="s">
        <v>30</v>
      </c>
      <c r="P1421" s="533">
        <v>44926</v>
      </c>
      <c r="Q1421" s="533">
        <v>44953</v>
      </c>
      <c r="R1421" s="829">
        <v>233200</v>
      </c>
      <c r="S1421" s="921">
        <v>233200</v>
      </c>
      <c r="T1421" s="894"/>
      <c r="U1421" s="894"/>
      <c r="V1421" s="894"/>
      <c r="W1421" s="980"/>
    </row>
    <row r="1422" spans="1:23" s="50" customFormat="1" ht="12.75" customHeight="1" x14ac:dyDescent="0.2">
      <c r="A1422" s="107">
        <v>1105</v>
      </c>
      <c r="B1422" s="881">
        <v>1406</v>
      </c>
      <c r="C1422" s="550">
        <v>20</v>
      </c>
      <c r="D1422" s="550" t="s">
        <v>25</v>
      </c>
      <c r="E1422" s="550">
        <v>4359</v>
      </c>
      <c r="F1422" s="550">
        <v>5223</v>
      </c>
      <c r="G1422" s="550" t="s">
        <v>25</v>
      </c>
      <c r="H1422" s="550">
        <v>1105</v>
      </c>
      <c r="I1422" s="550" t="s">
        <v>3114</v>
      </c>
      <c r="J1422" s="550">
        <v>619</v>
      </c>
      <c r="K1422" s="1042">
        <v>65841875</v>
      </c>
      <c r="L1422" s="601" t="s">
        <v>3215</v>
      </c>
      <c r="M1422" s="919" t="s">
        <v>384</v>
      </c>
      <c r="N1422" s="601" t="s">
        <v>3220</v>
      </c>
      <c r="O1422" s="882" t="s">
        <v>30</v>
      </c>
      <c r="P1422" s="533">
        <v>44926</v>
      </c>
      <c r="Q1422" s="533">
        <v>44953</v>
      </c>
      <c r="R1422" s="829">
        <v>569400</v>
      </c>
      <c r="S1422" s="921">
        <f>R1422-V1422</f>
        <v>537900</v>
      </c>
      <c r="T1422" s="894">
        <v>31500</v>
      </c>
      <c r="U1422" s="894"/>
      <c r="V1422" s="894">
        <v>31500</v>
      </c>
      <c r="W1422" s="980"/>
    </row>
    <row r="1423" spans="1:23" s="50" customFormat="1" ht="12.75" customHeight="1" x14ac:dyDescent="0.2">
      <c r="A1423" s="107">
        <v>1105</v>
      </c>
      <c r="B1423" s="881">
        <v>1407</v>
      </c>
      <c r="C1423" s="550">
        <v>20</v>
      </c>
      <c r="D1423" s="550" t="s">
        <v>25</v>
      </c>
      <c r="E1423" s="550">
        <v>4351</v>
      </c>
      <c r="F1423" s="550">
        <v>5223</v>
      </c>
      <c r="G1423" s="550" t="s">
        <v>25</v>
      </c>
      <c r="H1423" s="550">
        <v>1105</v>
      </c>
      <c r="I1423" s="550" t="s">
        <v>3114</v>
      </c>
      <c r="J1423" s="550">
        <v>999</v>
      </c>
      <c r="K1423" s="1042">
        <v>65468562</v>
      </c>
      <c r="L1423" s="601" t="s">
        <v>3221</v>
      </c>
      <c r="M1423" s="919" t="s">
        <v>3222</v>
      </c>
      <c r="N1423" s="601" t="s">
        <v>3223</v>
      </c>
      <c r="O1423" s="882" t="s">
        <v>30</v>
      </c>
      <c r="P1423" s="533">
        <v>44926</v>
      </c>
      <c r="Q1423" s="533">
        <v>44953</v>
      </c>
      <c r="R1423" s="915">
        <v>557900</v>
      </c>
      <c r="S1423" s="921">
        <v>557900</v>
      </c>
      <c r="T1423" s="894"/>
      <c r="U1423" s="894"/>
      <c r="V1423" s="894"/>
      <c r="W1423" s="980"/>
    </row>
    <row r="1424" spans="1:23" s="50" customFormat="1" ht="12.75" customHeight="1" x14ac:dyDescent="0.2">
      <c r="A1424" s="107">
        <v>1105</v>
      </c>
      <c r="B1424" s="881">
        <v>1408</v>
      </c>
      <c r="C1424" s="550">
        <v>20</v>
      </c>
      <c r="D1424" s="550" t="s">
        <v>25</v>
      </c>
      <c r="E1424" s="550">
        <v>4344</v>
      </c>
      <c r="F1424" s="550">
        <v>5223</v>
      </c>
      <c r="G1424" s="550" t="s">
        <v>25</v>
      </c>
      <c r="H1424" s="550">
        <v>1105</v>
      </c>
      <c r="I1424" s="550" t="s">
        <v>3114</v>
      </c>
      <c r="J1424" s="550">
        <v>999</v>
      </c>
      <c r="K1424" s="1042">
        <v>65468562</v>
      </c>
      <c r="L1424" s="601" t="s">
        <v>3221</v>
      </c>
      <c r="M1424" s="919" t="s">
        <v>3222</v>
      </c>
      <c r="N1424" s="601" t="s">
        <v>3224</v>
      </c>
      <c r="O1424" s="882" t="s">
        <v>30</v>
      </c>
      <c r="P1424" s="533">
        <v>44926</v>
      </c>
      <c r="Q1424" s="533">
        <v>44953</v>
      </c>
      <c r="R1424" s="915">
        <v>89800</v>
      </c>
      <c r="S1424" s="921">
        <v>89800</v>
      </c>
      <c r="T1424" s="894"/>
      <c r="U1424" s="894"/>
      <c r="V1424" s="894"/>
      <c r="W1424" s="980"/>
    </row>
    <row r="1425" spans="1:27" s="50" customFormat="1" ht="12.75" customHeight="1" x14ac:dyDescent="0.2">
      <c r="A1425" s="107">
        <v>1105</v>
      </c>
      <c r="B1425" s="881">
        <v>1409</v>
      </c>
      <c r="C1425" s="550">
        <v>20</v>
      </c>
      <c r="D1425" s="550" t="s">
        <v>25</v>
      </c>
      <c r="E1425" s="550">
        <v>4371</v>
      </c>
      <c r="F1425" s="550">
        <v>5223</v>
      </c>
      <c r="G1425" s="550" t="s">
        <v>25</v>
      </c>
      <c r="H1425" s="550">
        <v>1105</v>
      </c>
      <c r="I1425" s="550" t="s">
        <v>3114</v>
      </c>
      <c r="J1425" s="550">
        <v>999</v>
      </c>
      <c r="K1425" s="1042">
        <v>65468562</v>
      </c>
      <c r="L1425" s="601" t="s">
        <v>3221</v>
      </c>
      <c r="M1425" s="919" t="s">
        <v>3222</v>
      </c>
      <c r="N1425" s="601" t="s">
        <v>3225</v>
      </c>
      <c r="O1425" s="882" t="s">
        <v>30</v>
      </c>
      <c r="P1425" s="533">
        <v>44926</v>
      </c>
      <c r="Q1425" s="533">
        <v>44953</v>
      </c>
      <c r="R1425" s="915">
        <v>309400</v>
      </c>
      <c r="S1425" s="921">
        <v>309400</v>
      </c>
      <c r="T1425" s="894"/>
      <c r="U1425" s="894"/>
      <c r="V1425" s="894"/>
      <c r="W1425" s="980"/>
    </row>
    <row r="1426" spans="1:27" s="50" customFormat="1" ht="12.75" customHeight="1" x14ac:dyDescent="0.2">
      <c r="A1426" s="107">
        <v>1105</v>
      </c>
      <c r="B1426" s="881">
        <v>1410</v>
      </c>
      <c r="C1426" s="550">
        <v>20</v>
      </c>
      <c r="D1426" s="550" t="s">
        <v>25</v>
      </c>
      <c r="E1426" s="550">
        <v>4375</v>
      </c>
      <c r="F1426" s="550">
        <v>5223</v>
      </c>
      <c r="G1426" s="550" t="s">
        <v>25</v>
      </c>
      <c r="H1426" s="550">
        <v>1105</v>
      </c>
      <c r="I1426" s="550" t="s">
        <v>3114</v>
      </c>
      <c r="J1426" s="550">
        <v>999</v>
      </c>
      <c r="K1426" s="1042">
        <v>68402686</v>
      </c>
      <c r="L1426" s="601" t="s">
        <v>3226</v>
      </c>
      <c r="M1426" s="919" t="s">
        <v>32</v>
      </c>
      <c r="N1426" s="601" t="s">
        <v>3227</v>
      </c>
      <c r="O1426" s="882" t="s">
        <v>30</v>
      </c>
      <c r="P1426" s="533">
        <v>44926</v>
      </c>
      <c r="Q1426" s="533">
        <v>44953</v>
      </c>
      <c r="R1426" s="829">
        <v>60600</v>
      </c>
      <c r="S1426" s="921">
        <v>60600</v>
      </c>
      <c r="T1426" s="894"/>
      <c r="U1426" s="894"/>
      <c r="V1426" s="894"/>
      <c r="W1426" s="980"/>
    </row>
    <row r="1427" spans="1:27" s="50" customFormat="1" ht="12.75" customHeight="1" x14ac:dyDescent="0.2">
      <c r="A1427" s="107">
        <v>1105</v>
      </c>
      <c r="B1427" s="881">
        <v>1411</v>
      </c>
      <c r="C1427" s="550">
        <v>20</v>
      </c>
      <c r="D1427" s="550" t="s">
        <v>25</v>
      </c>
      <c r="E1427" s="550">
        <v>4371</v>
      </c>
      <c r="F1427" s="550">
        <v>5223</v>
      </c>
      <c r="G1427" s="550" t="s">
        <v>25</v>
      </c>
      <c r="H1427" s="550">
        <v>1105</v>
      </c>
      <c r="I1427" s="550" t="s">
        <v>3114</v>
      </c>
      <c r="J1427" s="550">
        <v>999</v>
      </c>
      <c r="K1427" s="1042">
        <v>68402686</v>
      </c>
      <c r="L1427" s="601" t="s">
        <v>3226</v>
      </c>
      <c r="M1427" s="919" t="s">
        <v>32</v>
      </c>
      <c r="N1427" s="601" t="s">
        <v>3228</v>
      </c>
      <c r="O1427" s="882" t="s">
        <v>30</v>
      </c>
      <c r="P1427" s="533">
        <v>44926</v>
      </c>
      <c r="Q1427" s="533">
        <v>44953</v>
      </c>
      <c r="R1427" s="829">
        <v>82300</v>
      </c>
      <c r="S1427" s="921">
        <v>82300</v>
      </c>
      <c r="T1427" s="894"/>
      <c r="U1427" s="894"/>
      <c r="V1427" s="894"/>
      <c r="W1427" s="980"/>
    </row>
    <row r="1428" spans="1:27" s="50" customFormat="1" ht="12.75" customHeight="1" x14ac:dyDescent="0.2">
      <c r="A1428" s="83">
        <v>1105</v>
      </c>
      <c r="B1428" s="881">
        <v>1412</v>
      </c>
      <c r="C1428" s="550">
        <v>20</v>
      </c>
      <c r="D1428" s="550" t="s">
        <v>25</v>
      </c>
      <c r="E1428" s="550">
        <v>4351</v>
      </c>
      <c r="F1428" s="550">
        <v>5223</v>
      </c>
      <c r="G1428" s="550" t="s">
        <v>25</v>
      </c>
      <c r="H1428" s="550">
        <v>1105</v>
      </c>
      <c r="I1428" s="550" t="s">
        <v>3114</v>
      </c>
      <c r="J1428" s="550">
        <v>203</v>
      </c>
      <c r="K1428" s="1042">
        <v>49465473</v>
      </c>
      <c r="L1428" s="601" t="s">
        <v>3229</v>
      </c>
      <c r="M1428" s="919" t="s">
        <v>28</v>
      </c>
      <c r="N1428" s="601" t="s">
        <v>3230</v>
      </c>
      <c r="O1428" s="882" t="s">
        <v>30</v>
      </c>
      <c r="P1428" s="533">
        <v>44926</v>
      </c>
      <c r="Q1428" s="533">
        <v>44953</v>
      </c>
      <c r="R1428" s="829">
        <v>162000</v>
      </c>
      <c r="S1428" s="921">
        <v>162000</v>
      </c>
      <c r="T1428" s="894"/>
      <c r="U1428" s="894"/>
      <c r="V1428" s="894"/>
      <c r="W1428" s="980"/>
    </row>
    <row r="1429" spans="1:27" s="50" customFormat="1" ht="12.75" customHeight="1" x14ac:dyDescent="0.2">
      <c r="A1429" s="83">
        <v>0</v>
      </c>
      <c r="B1429" s="881">
        <v>1413</v>
      </c>
      <c r="C1429" s="882">
        <v>5</v>
      </c>
      <c r="D1429" s="882" t="s">
        <v>25</v>
      </c>
      <c r="E1429" s="882">
        <v>3636</v>
      </c>
      <c r="F1429" s="882">
        <v>6323</v>
      </c>
      <c r="G1429" s="882" t="s">
        <v>25</v>
      </c>
      <c r="H1429" s="882">
        <v>1003</v>
      </c>
      <c r="I1429" s="550" t="s">
        <v>3114</v>
      </c>
      <c r="J1429" s="882">
        <v>203</v>
      </c>
      <c r="K1429" s="1043">
        <v>569089</v>
      </c>
      <c r="L1429" s="922" t="s">
        <v>3231</v>
      </c>
      <c r="M1429" s="882" t="s">
        <v>28</v>
      </c>
      <c r="N1429" s="922" t="s">
        <v>512</v>
      </c>
      <c r="O1429" s="882" t="s">
        <v>46</v>
      </c>
      <c r="P1429" s="893">
        <v>44926</v>
      </c>
      <c r="Q1429" s="893">
        <v>44985</v>
      </c>
      <c r="R1429" s="915">
        <v>2000000</v>
      </c>
      <c r="S1429" s="915">
        <v>2000000</v>
      </c>
      <c r="T1429" s="908"/>
      <c r="U1429" s="908"/>
      <c r="V1429" s="908"/>
      <c r="W1429" s="976"/>
    </row>
    <row r="1430" spans="1:27" s="50" customFormat="1" ht="12.75" customHeight="1" x14ac:dyDescent="0.2">
      <c r="A1430" s="83">
        <v>0</v>
      </c>
      <c r="B1430" s="881">
        <v>1414</v>
      </c>
      <c r="C1430" s="882">
        <v>5</v>
      </c>
      <c r="D1430" s="882" t="s">
        <v>25</v>
      </c>
      <c r="E1430" s="882">
        <v>3636</v>
      </c>
      <c r="F1430" s="882">
        <v>5223</v>
      </c>
      <c r="G1430" s="882" t="s">
        <v>25</v>
      </c>
      <c r="H1430" s="882">
        <v>1003</v>
      </c>
      <c r="I1430" s="550" t="s">
        <v>3114</v>
      </c>
      <c r="J1430" s="882">
        <v>203</v>
      </c>
      <c r="K1430" s="1043">
        <v>569089</v>
      </c>
      <c r="L1430" s="922" t="s">
        <v>3231</v>
      </c>
      <c r="M1430" s="882" t="s">
        <v>28</v>
      </c>
      <c r="N1430" s="922" t="s">
        <v>512</v>
      </c>
      <c r="O1430" s="882" t="s">
        <v>46</v>
      </c>
      <c r="P1430" s="893">
        <v>44926</v>
      </c>
      <c r="Q1430" s="893">
        <v>44985</v>
      </c>
      <c r="R1430" s="915">
        <v>2500000</v>
      </c>
      <c r="S1430" s="915">
        <v>2500000</v>
      </c>
      <c r="T1430" s="908"/>
      <c r="U1430" s="908"/>
      <c r="V1430" s="908"/>
      <c r="W1430" s="976"/>
    </row>
    <row r="1431" spans="1:27" s="50" customFormat="1" ht="12.75" customHeight="1" x14ac:dyDescent="0.2">
      <c r="A1431" s="85">
        <v>0</v>
      </c>
      <c r="B1431" s="881">
        <v>1415</v>
      </c>
      <c r="C1431" s="882">
        <v>14</v>
      </c>
      <c r="D1431" s="882" t="s">
        <v>25</v>
      </c>
      <c r="E1431" s="882">
        <v>3399</v>
      </c>
      <c r="F1431" s="882">
        <v>5223</v>
      </c>
      <c r="G1431" s="882" t="s">
        <v>25</v>
      </c>
      <c r="H1431" s="882">
        <v>1003</v>
      </c>
      <c r="I1431" s="882" t="s">
        <v>3114</v>
      </c>
      <c r="J1431" s="882">
        <v>615</v>
      </c>
      <c r="K1431" s="711">
        <v>61729701</v>
      </c>
      <c r="L1431" s="489" t="s">
        <v>3232</v>
      </c>
      <c r="M1431" s="882" t="s">
        <v>3233</v>
      </c>
      <c r="N1431" s="489" t="s">
        <v>3234</v>
      </c>
      <c r="O1431" s="898" t="s">
        <v>55</v>
      </c>
      <c r="P1431" s="917">
        <v>44865</v>
      </c>
      <c r="Q1431" s="917">
        <v>44895</v>
      </c>
      <c r="R1431" s="915">
        <v>100000</v>
      </c>
      <c r="S1431" s="915">
        <v>100000</v>
      </c>
      <c r="T1431" s="918"/>
      <c r="U1431" s="918"/>
      <c r="V1431" s="918"/>
      <c r="W1431" s="981"/>
      <c r="X1431" s="49"/>
      <c r="Y1431" s="49"/>
      <c r="Z1431" s="49"/>
      <c r="AA1431" s="49"/>
    </row>
    <row r="1432" spans="1:27" s="50" customFormat="1" ht="12.75" customHeight="1" x14ac:dyDescent="0.2">
      <c r="A1432" s="85">
        <v>0</v>
      </c>
      <c r="B1432" s="881">
        <v>1416</v>
      </c>
      <c r="C1432" s="882">
        <v>14</v>
      </c>
      <c r="D1432" s="882" t="s">
        <v>25</v>
      </c>
      <c r="E1432" s="882">
        <v>3322</v>
      </c>
      <c r="F1432" s="882">
        <v>5223</v>
      </c>
      <c r="G1432" s="882" t="s">
        <v>25</v>
      </c>
      <c r="H1432" s="882">
        <v>1003</v>
      </c>
      <c r="I1432" s="882" t="s">
        <v>3114</v>
      </c>
      <c r="J1432" s="882">
        <v>404</v>
      </c>
      <c r="K1432" s="711">
        <v>64520943</v>
      </c>
      <c r="L1432" s="489" t="s">
        <v>3235</v>
      </c>
      <c r="M1432" s="882" t="s">
        <v>3236</v>
      </c>
      <c r="N1432" s="489" t="s">
        <v>3237</v>
      </c>
      <c r="O1432" s="898" t="s">
        <v>55</v>
      </c>
      <c r="P1432" s="917">
        <v>45016</v>
      </c>
      <c r="Q1432" s="917">
        <v>45046</v>
      </c>
      <c r="R1432" s="915">
        <v>150000</v>
      </c>
      <c r="S1432" s="918"/>
      <c r="T1432" s="921">
        <v>150000</v>
      </c>
      <c r="U1432" s="918"/>
      <c r="V1432" s="918"/>
      <c r="W1432" s="982">
        <v>150000</v>
      </c>
      <c r="X1432" s="49"/>
      <c r="Y1432" s="49"/>
      <c r="Z1432" s="49"/>
      <c r="AA1432" s="49"/>
    </row>
    <row r="1433" spans="1:27" s="50" customFormat="1" ht="25.5" customHeight="1" x14ac:dyDescent="0.2">
      <c r="A1433" s="85">
        <v>1719</v>
      </c>
      <c r="B1433" s="881">
        <v>1417</v>
      </c>
      <c r="C1433" s="882">
        <v>20</v>
      </c>
      <c r="D1433" s="882" t="s">
        <v>25</v>
      </c>
      <c r="E1433" s="882">
        <v>4339</v>
      </c>
      <c r="F1433" s="882">
        <v>5223</v>
      </c>
      <c r="G1433" s="882" t="s">
        <v>25</v>
      </c>
      <c r="H1433" s="882">
        <v>1719</v>
      </c>
      <c r="I1433" s="882" t="s">
        <v>3238</v>
      </c>
      <c r="J1433" s="882">
        <v>404</v>
      </c>
      <c r="K1433" s="711">
        <v>49137425</v>
      </c>
      <c r="L1433" s="489" t="s">
        <v>3239</v>
      </c>
      <c r="M1433" s="882" t="s">
        <v>74</v>
      </c>
      <c r="N1433" s="489" t="s">
        <v>3240</v>
      </c>
      <c r="O1433" s="898" t="s">
        <v>62</v>
      </c>
      <c r="P1433" s="917">
        <v>44926</v>
      </c>
      <c r="Q1433" s="917">
        <v>44957</v>
      </c>
      <c r="R1433" s="915">
        <v>30000</v>
      </c>
      <c r="S1433" s="921">
        <v>16847</v>
      </c>
      <c r="T1433" s="921">
        <v>13153</v>
      </c>
      <c r="U1433" s="921"/>
      <c r="V1433" s="921">
        <v>13153</v>
      </c>
      <c r="W1433" s="982"/>
      <c r="X1433" s="49"/>
      <c r="Y1433" s="49"/>
      <c r="Z1433" s="49"/>
      <c r="AA1433" s="49"/>
    </row>
    <row r="1434" spans="1:27" s="50" customFormat="1" ht="25.5" customHeight="1" x14ac:dyDescent="0.2">
      <c r="A1434" s="85">
        <v>1719</v>
      </c>
      <c r="B1434" s="881">
        <v>1418</v>
      </c>
      <c r="C1434" s="882">
        <v>20</v>
      </c>
      <c r="D1434" s="882" t="s">
        <v>25</v>
      </c>
      <c r="E1434" s="882">
        <v>4339</v>
      </c>
      <c r="F1434" s="882">
        <v>5223</v>
      </c>
      <c r="G1434" s="882" t="s">
        <v>25</v>
      </c>
      <c r="H1434" s="882">
        <v>1719</v>
      </c>
      <c r="I1434" s="882" t="s">
        <v>3238</v>
      </c>
      <c r="J1434" s="882">
        <v>712</v>
      </c>
      <c r="K1434" s="711">
        <v>45669201</v>
      </c>
      <c r="L1434" s="489" t="s">
        <v>3241</v>
      </c>
      <c r="M1434" s="882" t="s">
        <v>3242</v>
      </c>
      <c r="N1434" s="489" t="s">
        <v>3243</v>
      </c>
      <c r="O1434" s="898" t="s">
        <v>62</v>
      </c>
      <c r="P1434" s="917">
        <v>44926</v>
      </c>
      <c r="Q1434" s="917">
        <v>44957</v>
      </c>
      <c r="R1434" s="915">
        <v>50000</v>
      </c>
      <c r="S1434" s="921">
        <v>50000</v>
      </c>
      <c r="T1434" s="918"/>
      <c r="U1434" s="918"/>
      <c r="V1434" s="918"/>
      <c r="W1434" s="981"/>
      <c r="X1434" s="49"/>
      <c r="Y1434" s="49"/>
      <c r="Z1434" s="49"/>
      <c r="AA1434" s="49"/>
    </row>
    <row r="1435" spans="1:27" s="50" customFormat="1" ht="12.75" customHeight="1" x14ac:dyDescent="0.2">
      <c r="A1435" s="85">
        <v>1719</v>
      </c>
      <c r="B1435" s="881">
        <v>1419</v>
      </c>
      <c r="C1435" s="882">
        <v>20</v>
      </c>
      <c r="D1435" s="882" t="s">
        <v>25</v>
      </c>
      <c r="E1435" s="882">
        <v>4339</v>
      </c>
      <c r="F1435" s="882">
        <v>5223</v>
      </c>
      <c r="G1435" s="882" t="s">
        <v>25</v>
      </c>
      <c r="H1435" s="882">
        <v>1719</v>
      </c>
      <c r="I1435" s="882" t="s">
        <v>3238</v>
      </c>
      <c r="J1435" s="882">
        <v>203</v>
      </c>
      <c r="K1435" s="711">
        <v>65349296</v>
      </c>
      <c r="L1435" s="489" t="s">
        <v>3244</v>
      </c>
      <c r="M1435" s="882" t="s">
        <v>28</v>
      </c>
      <c r="N1435" s="489" t="s">
        <v>3245</v>
      </c>
      <c r="O1435" s="898" t="s">
        <v>62</v>
      </c>
      <c r="P1435" s="917">
        <v>44926</v>
      </c>
      <c r="Q1435" s="917">
        <v>44957</v>
      </c>
      <c r="R1435" s="915">
        <v>48000</v>
      </c>
      <c r="S1435" s="921">
        <v>48000</v>
      </c>
      <c r="T1435" s="918"/>
      <c r="U1435" s="918"/>
      <c r="V1435" s="918"/>
      <c r="W1435" s="981"/>
      <c r="X1435" s="49"/>
      <c r="Y1435" s="49"/>
      <c r="Z1435" s="49"/>
      <c r="AA1435" s="49"/>
    </row>
    <row r="1436" spans="1:27" s="50" customFormat="1" ht="12.75" customHeight="1" x14ac:dyDescent="0.2">
      <c r="A1436" s="85">
        <v>1719</v>
      </c>
      <c r="B1436" s="881">
        <v>1420</v>
      </c>
      <c r="C1436" s="882">
        <v>20</v>
      </c>
      <c r="D1436" s="882" t="s">
        <v>25</v>
      </c>
      <c r="E1436" s="882">
        <v>4339</v>
      </c>
      <c r="F1436" s="882">
        <v>5223</v>
      </c>
      <c r="G1436" s="882" t="s">
        <v>25</v>
      </c>
      <c r="H1436" s="882">
        <v>1719</v>
      </c>
      <c r="I1436" s="882" t="s">
        <v>3238</v>
      </c>
      <c r="J1436" s="882">
        <v>101</v>
      </c>
      <c r="K1436" s="711">
        <v>62075829</v>
      </c>
      <c r="L1436" s="489" t="s">
        <v>3246</v>
      </c>
      <c r="M1436" s="882" t="s">
        <v>189</v>
      </c>
      <c r="N1436" s="489" t="s">
        <v>3247</v>
      </c>
      <c r="O1436" s="898" t="s">
        <v>62</v>
      </c>
      <c r="P1436" s="917">
        <v>44926</v>
      </c>
      <c r="Q1436" s="917">
        <v>44957</v>
      </c>
      <c r="R1436" s="915">
        <v>30000</v>
      </c>
      <c r="S1436" s="921">
        <v>30000</v>
      </c>
      <c r="T1436" s="918"/>
      <c r="U1436" s="918"/>
      <c r="V1436" s="918"/>
      <c r="W1436" s="981"/>
      <c r="X1436" s="49"/>
      <c r="Y1436" s="49"/>
      <c r="Z1436" s="49"/>
      <c r="AA1436" s="49"/>
    </row>
    <row r="1437" spans="1:27" s="50" customFormat="1" ht="12.75" customHeight="1" x14ac:dyDescent="0.2">
      <c r="A1437" s="85">
        <v>1719</v>
      </c>
      <c r="B1437" s="881">
        <v>1421</v>
      </c>
      <c r="C1437" s="882">
        <v>20</v>
      </c>
      <c r="D1437" s="882" t="s">
        <v>25</v>
      </c>
      <c r="E1437" s="882">
        <v>4339</v>
      </c>
      <c r="F1437" s="882">
        <v>5223</v>
      </c>
      <c r="G1437" s="882" t="s">
        <v>25</v>
      </c>
      <c r="H1437" s="882">
        <v>1719</v>
      </c>
      <c r="I1437" s="882" t="s">
        <v>3238</v>
      </c>
      <c r="J1437" s="882">
        <v>605</v>
      </c>
      <c r="K1437" s="711">
        <v>61729736</v>
      </c>
      <c r="L1437" s="489" t="s">
        <v>3248</v>
      </c>
      <c r="M1437" s="882" t="s">
        <v>1054</v>
      </c>
      <c r="N1437" s="489" t="s">
        <v>3249</v>
      </c>
      <c r="O1437" s="898" t="s">
        <v>62</v>
      </c>
      <c r="P1437" s="917">
        <v>44926</v>
      </c>
      <c r="Q1437" s="917">
        <v>44957</v>
      </c>
      <c r="R1437" s="915">
        <v>30000</v>
      </c>
      <c r="S1437" s="921">
        <v>30000</v>
      </c>
      <c r="T1437" s="918"/>
      <c r="U1437" s="918"/>
      <c r="V1437" s="918"/>
      <c r="W1437" s="981"/>
      <c r="X1437" s="49"/>
      <c r="Y1437" s="49"/>
      <c r="Z1437" s="49"/>
      <c r="AA1437" s="49"/>
    </row>
    <row r="1438" spans="1:27" s="50" customFormat="1" ht="25.5" customHeight="1" x14ac:dyDescent="0.2">
      <c r="A1438" s="85">
        <v>1719</v>
      </c>
      <c r="B1438" s="881">
        <v>1422</v>
      </c>
      <c r="C1438" s="882">
        <v>20</v>
      </c>
      <c r="D1438" s="882" t="s">
        <v>25</v>
      </c>
      <c r="E1438" s="882">
        <v>4339</v>
      </c>
      <c r="F1438" s="882">
        <v>5223</v>
      </c>
      <c r="G1438" s="882" t="s">
        <v>25</v>
      </c>
      <c r="H1438" s="882">
        <v>1719</v>
      </c>
      <c r="I1438" s="882" t="s">
        <v>3238</v>
      </c>
      <c r="J1438" s="882">
        <v>203</v>
      </c>
      <c r="K1438" s="711">
        <v>65348681</v>
      </c>
      <c r="L1438" s="489" t="s">
        <v>3250</v>
      </c>
      <c r="M1438" s="882" t="s">
        <v>28</v>
      </c>
      <c r="N1438" s="489" t="s">
        <v>3251</v>
      </c>
      <c r="O1438" s="898" t="s">
        <v>62</v>
      </c>
      <c r="P1438" s="917">
        <v>44926</v>
      </c>
      <c r="Q1438" s="917">
        <v>44957</v>
      </c>
      <c r="R1438" s="915">
        <v>50000</v>
      </c>
      <c r="S1438" s="921">
        <v>50000</v>
      </c>
      <c r="T1438" s="918"/>
      <c r="U1438" s="918"/>
      <c r="V1438" s="918"/>
      <c r="W1438" s="981"/>
      <c r="X1438" s="49"/>
      <c r="Y1438" s="49"/>
      <c r="Z1438" s="49"/>
      <c r="AA1438" s="49"/>
    </row>
    <row r="1439" spans="1:27" s="50" customFormat="1" ht="25.5" customHeight="1" x14ac:dyDescent="0.2">
      <c r="A1439" s="85">
        <v>1644</v>
      </c>
      <c r="B1439" s="881">
        <v>1423</v>
      </c>
      <c r="C1439" s="882">
        <v>7</v>
      </c>
      <c r="D1439" s="882" t="s">
        <v>25</v>
      </c>
      <c r="E1439" s="882">
        <v>3122</v>
      </c>
      <c r="F1439" s="882">
        <v>5223</v>
      </c>
      <c r="G1439" s="882" t="s">
        <v>25</v>
      </c>
      <c r="H1439" s="882">
        <v>1644</v>
      </c>
      <c r="I1439" s="882" t="s">
        <v>3114</v>
      </c>
      <c r="J1439" s="882">
        <v>203</v>
      </c>
      <c r="K1439" s="711">
        <v>532525</v>
      </c>
      <c r="L1439" s="489" t="s">
        <v>3252</v>
      </c>
      <c r="M1439" s="882" t="s">
        <v>28</v>
      </c>
      <c r="N1439" s="489" t="s">
        <v>3253</v>
      </c>
      <c r="O1439" s="898" t="s">
        <v>62</v>
      </c>
      <c r="P1439" s="917">
        <v>44926</v>
      </c>
      <c r="Q1439" s="917">
        <v>44946</v>
      </c>
      <c r="R1439" s="915">
        <v>50000</v>
      </c>
      <c r="S1439" s="915">
        <v>50000</v>
      </c>
      <c r="T1439" s="918"/>
      <c r="U1439" s="918"/>
      <c r="V1439" s="918"/>
      <c r="W1439" s="981"/>
      <c r="X1439" s="49"/>
      <c r="Y1439" s="49"/>
      <c r="Z1439" s="49"/>
      <c r="AA1439" s="49"/>
    </row>
    <row r="1440" spans="1:27" s="50" customFormat="1" ht="25.5" customHeight="1" x14ac:dyDescent="0.2">
      <c r="A1440" s="85">
        <v>1644</v>
      </c>
      <c r="B1440" s="881">
        <v>1424</v>
      </c>
      <c r="C1440" s="882">
        <v>7</v>
      </c>
      <c r="D1440" s="882" t="s">
        <v>25</v>
      </c>
      <c r="E1440" s="882">
        <v>3121</v>
      </c>
      <c r="F1440" s="882">
        <v>5223</v>
      </c>
      <c r="G1440" s="882" t="s">
        <v>25</v>
      </c>
      <c r="H1440" s="882">
        <v>1644</v>
      </c>
      <c r="I1440" s="882" t="s">
        <v>3114</v>
      </c>
      <c r="J1440" s="882">
        <v>203</v>
      </c>
      <c r="K1440" s="711">
        <v>64329984</v>
      </c>
      <c r="L1440" s="489" t="s">
        <v>3254</v>
      </c>
      <c r="M1440" s="882" t="s">
        <v>28</v>
      </c>
      <c r="N1440" s="489" t="s">
        <v>3255</v>
      </c>
      <c r="O1440" s="898" t="s">
        <v>62</v>
      </c>
      <c r="P1440" s="917">
        <v>44926</v>
      </c>
      <c r="Q1440" s="917">
        <v>44946</v>
      </c>
      <c r="R1440" s="915">
        <v>45000</v>
      </c>
      <c r="S1440" s="915">
        <v>45000</v>
      </c>
      <c r="T1440" s="918"/>
      <c r="U1440" s="918"/>
      <c r="V1440" s="918"/>
      <c r="W1440" s="981"/>
      <c r="X1440" s="49"/>
      <c r="Y1440" s="49"/>
      <c r="Z1440" s="49"/>
      <c r="AA1440" s="49"/>
    </row>
    <row r="1441" spans="1:27" ht="24" customHeight="1" x14ac:dyDescent="0.2">
      <c r="A1441" s="106">
        <v>1748</v>
      </c>
      <c r="B1441" s="881">
        <v>1425</v>
      </c>
      <c r="C1441" s="882">
        <v>6</v>
      </c>
      <c r="D1441" s="882" t="s">
        <v>25</v>
      </c>
      <c r="E1441" s="882">
        <v>3792</v>
      </c>
      <c r="F1441" s="882">
        <v>6323</v>
      </c>
      <c r="G1441" s="882" t="s">
        <v>25</v>
      </c>
      <c r="H1441" s="882">
        <v>1748</v>
      </c>
      <c r="I1441" s="882" t="s">
        <v>3114</v>
      </c>
      <c r="J1441" s="882">
        <v>203</v>
      </c>
      <c r="K1441" s="1043">
        <v>532525</v>
      </c>
      <c r="L1441" s="922" t="s">
        <v>3256</v>
      </c>
      <c r="M1441" s="882" t="s">
        <v>28</v>
      </c>
      <c r="N1441" s="922" t="s">
        <v>3257</v>
      </c>
      <c r="O1441" s="898" t="s">
        <v>62</v>
      </c>
      <c r="P1441" s="917">
        <v>44926</v>
      </c>
      <c r="Q1441" s="917">
        <v>44957</v>
      </c>
      <c r="R1441" s="915">
        <v>100000</v>
      </c>
      <c r="S1441" s="915">
        <v>100000</v>
      </c>
      <c r="T1441" s="908"/>
      <c r="U1441" s="908"/>
      <c r="V1441" s="908"/>
      <c r="W1441" s="976"/>
    </row>
    <row r="1442" spans="1:27" ht="24" customHeight="1" x14ac:dyDescent="0.2">
      <c r="A1442" s="106">
        <v>0</v>
      </c>
      <c r="B1442" s="881">
        <v>1426</v>
      </c>
      <c r="C1442" s="882">
        <v>14</v>
      </c>
      <c r="D1442" s="882" t="s">
        <v>25</v>
      </c>
      <c r="E1442" s="882">
        <v>3147</v>
      </c>
      <c r="F1442" s="882">
        <v>6323</v>
      </c>
      <c r="G1442" s="882" t="s">
        <v>25</v>
      </c>
      <c r="H1442" s="882">
        <v>1003</v>
      </c>
      <c r="I1442" s="882" t="s">
        <v>3258</v>
      </c>
      <c r="J1442" s="882">
        <v>203</v>
      </c>
      <c r="K1442" s="1043" t="s">
        <v>3259</v>
      </c>
      <c r="L1442" s="922" t="s">
        <v>3260</v>
      </c>
      <c r="M1442" s="882" t="s">
        <v>28</v>
      </c>
      <c r="N1442" s="922" t="s">
        <v>3261</v>
      </c>
      <c r="O1442" s="898" t="s">
        <v>94</v>
      </c>
      <c r="P1442" s="917">
        <v>44926</v>
      </c>
      <c r="Q1442" s="917">
        <v>44957</v>
      </c>
      <c r="R1442" s="915">
        <v>50000</v>
      </c>
      <c r="S1442" s="915">
        <v>50000</v>
      </c>
      <c r="T1442" s="908"/>
      <c r="U1442" s="908"/>
      <c r="V1442" s="908"/>
      <c r="W1442" s="976"/>
    </row>
    <row r="1443" spans="1:27" s="50" customFormat="1" ht="25.5" customHeight="1" x14ac:dyDescent="0.2">
      <c r="A1443" s="85">
        <v>1368</v>
      </c>
      <c r="B1443" s="881">
        <v>1427</v>
      </c>
      <c r="C1443" s="882">
        <v>13</v>
      </c>
      <c r="D1443" s="882" t="s">
        <v>25</v>
      </c>
      <c r="E1443" s="882">
        <v>3312</v>
      </c>
      <c r="F1443" s="882">
        <v>5223</v>
      </c>
      <c r="G1443" s="882" t="s">
        <v>25</v>
      </c>
      <c r="H1443" s="882">
        <v>1368</v>
      </c>
      <c r="I1443" s="882" t="s">
        <v>3114</v>
      </c>
      <c r="J1443" s="882">
        <v>203</v>
      </c>
      <c r="K1443" s="711">
        <v>49467964</v>
      </c>
      <c r="L1443" s="489" t="s">
        <v>3262</v>
      </c>
      <c r="M1443" s="882" t="s">
        <v>28</v>
      </c>
      <c r="N1443" s="489" t="s">
        <v>3263</v>
      </c>
      <c r="O1443" s="898" t="s">
        <v>94</v>
      </c>
      <c r="P1443" s="917">
        <v>44926</v>
      </c>
      <c r="Q1443" s="917">
        <v>44957</v>
      </c>
      <c r="R1443" s="915">
        <v>27000</v>
      </c>
      <c r="S1443" s="915">
        <v>27000</v>
      </c>
      <c r="T1443" s="918"/>
      <c r="U1443" s="918"/>
      <c r="V1443" s="918"/>
      <c r="W1443" s="981"/>
      <c r="X1443" s="49"/>
      <c r="Y1443" s="49"/>
      <c r="Z1443" s="49"/>
      <c r="AA1443" s="49"/>
    </row>
    <row r="1444" spans="1:27" s="50" customFormat="1" ht="25.5" customHeight="1" x14ac:dyDescent="0.2">
      <c r="A1444" s="85">
        <v>1368</v>
      </c>
      <c r="B1444" s="881">
        <v>1428</v>
      </c>
      <c r="C1444" s="882">
        <v>13</v>
      </c>
      <c r="D1444" s="882" t="s">
        <v>25</v>
      </c>
      <c r="E1444" s="882">
        <v>3322</v>
      </c>
      <c r="F1444" s="882">
        <v>5223</v>
      </c>
      <c r="G1444" s="882" t="s">
        <v>25</v>
      </c>
      <c r="H1444" s="882">
        <v>1368</v>
      </c>
      <c r="I1444" s="882" t="s">
        <v>3114</v>
      </c>
      <c r="J1444" s="882">
        <v>720</v>
      </c>
      <c r="K1444" s="711">
        <v>49439821</v>
      </c>
      <c r="L1444" s="489" t="s">
        <v>3264</v>
      </c>
      <c r="M1444" s="882" t="s">
        <v>3265</v>
      </c>
      <c r="N1444" s="489" t="s">
        <v>3266</v>
      </c>
      <c r="O1444" s="898" t="s">
        <v>94</v>
      </c>
      <c r="P1444" s="917">
        <v>44926</v>
      </c>
      <c r="Q1444" s="917">
        <v>44957</v>
      </c>
      <c r="R1444" s="915">
        <v>68000</v>
      </c>
      <c r="S1444" s="915">
        <v>68000</v>
      </c>
      <c r="T1444" s="918"/>
      <c r="U1444" s="918"/>
      <c r="V1444" s="918"/>
      <c r="W1444" s="981"/>
      <c r="X1444" s="49"/>
      <c r="Y1444" s="49"/>
      <c r="Z1444" s="49"/>
      <c r="AA1444" s="49"/>
    </row>
    <row r="1445" spans="1:27" s="50" customFormat="1" ht="25.5" customHeight="1" x14ac:dyDescent="0.2">
      <c r="A1445" s="85">
        <v>1368</v>
      </c>
      <c r="B1445" s="881">
        <v>1429</v>
      </c>
      <c r="C1445" s="882">
        <v>13</v>
      </c>
      <c r="D1445" s="882" t="s">
        <v>25</v>
      </c>
      <c r="E1445" s="882">
        <v>3322</v>
      </c>
      <c r="F1445" s="882">
        <v>5223</v>
      </c>
      <c r="G1445" s="882" t="s">
        <v>25</v>
      </c>
      <c r="H1445" s="882">
        <v>1368</v>
      </c>
      <c r="I1445" s="882" t="s">
        <v>3114</v>
      </c>
      <c r="J1445" s="882">
        <v>101</v>
      </c>
      <c r="K1445" s="711">
        <v>65336381</v>
      </c>
      <c r="L1445" s="489" t="s">
        <v>3267</v>
      </c>
      <c r="M1445" s="882" t="s">
        <v>2053</v>
      </c>
      <c r="N1445" s="489" t="s">
        <v>3268</v>
      </c>
      <c r="O1445" s="898" t="s">
        <v>94</v>
      </c>
      <c r="P1445" s="917">
        <v>44926</v>
      </c>
      <c r="Q1445" s="917">
        <v>44957</v>
      </c>
      <c r="R1445" s="915">
        <v>48000</v>
      </c>
      <c r="S1445" s="915">
        <v>48000</v>
      </c>
      <c r="T1445" s="918"/>
      <c r="U1445" s="918"/>
      <c r="V1445" s="918"/>
      <c r="W1445" s="981"/>
      <c r="X1445" s="49"/>
      <c r="Y1445" s="49"/>
      <c r="Z1445" s="49"/>
      <c r="AA1445" s="49"/>
    </row>
    <row r="1446" spans="1:27" s="50" customFormat="1" ht="25.5" customHeight="1" x14ac:dyDescent="0.2">
      <c r="A1446" s="85">
        <v>1368</v>
      </c>
      <c r="B1446" s="881">
        <v>1430</v>
      </c>
      <c r="C1446" s="882">
        <v>13</v>
      </c>
      <c r="D1446" s="882" t="s">
        <v>25</v>
      </c>
      <c r="E1446" s="882">
        <v>3322</v>
      </c>
      <c r="F1446" s="882">
        <v>5223</v>
      </c>
      <c r="G1446" s="882" t="s">
        <v>25</v>
      </c>
      <c r="H1446" s="882">
        <v>1368</v>
      </c>
      <c r="I1446" s="882" t="s">
        <v>3114</v>
      </c>
      <c r="J1446" s="882">
        <v>102</v>
      </c>
      <c r="K1446" s="711" t="s">
        <v>3269</v>
      </c>
      <c r="L1446" s="489" t="s">
        <v>3270</v>
      </c>
      <c r="M1446" s="882" t="s">
        <v>3271</v>
      </c>
      <c r="N1446" s="489" t="s">
        <v>3272</v>
      </c>
      <c r="O1446" s="898" t="s">
        <v>94</v>
      </c>
      <c r="P1446" s="917">
        <v>44926</v>
      </c>
      <c r="Q1446" s="917">
        <v>44957</v>
      </c>
      <c r="R1446" s="915">
        <v>86000</v>
      </c>
      <c r="S1446" s="915">
        <v>86000</v>
      </c>
      <c r="T1446" s="918"/>
      <c r="U1446" s="918"/>
      <c r="V1446" s="918"/>
      <c r="W1446" s="981"/>
      <c r="X1446" s="49"/>
      <c r="Y1446" s="49"/>
      <c r="Z1446" s="49"/>
      <c r="AA1446" s="49"/>
    </row>
    <row r="1447" spans="1:27" s="50" customFormat="1" ht="25.5" customHeight="1" x14ac:dyDescent="0.2">
      <c r="A1447" s="85">
        <v>1368</v>
      </c>
      <c r="B1447" s="881">
        <v>1431</v>
      </c>
      <c r="C1447" s="882">
        <v>13</v>
      </c>
      <c r="D1447" s="882" t="s">
        <v>25</v>
      </c>
      <c r="E1447" s="882">
        <v>3322</v>
      </c>
      <c r="F1447" s="882">
        <v>5223</v>
      </c>
      <c r="G1447" s="882" t="s">
        <v>25</v>
      </c>
      <c r="H1447" s="882">
        <v>1368</v>
      </c>
      <c r="I1447" s="882" t="s">
        <v>3114</v>
      </c>
      <c r="J1447" s="882">
        <v>101</v>
      </c>
      <c r="K1447" s="711" t="s">
        <v>3273</v>
      </c>
      <c r="L1447" s="489" t="s">
        <v>3274</v>
      </c>
      <c r="M1447" s="882" t="s">
        <v>3275</v>
      </c>
      <c r="N1447" s="489" t="s">
        <v>3276</v>
      </c>
      <c r="O1447" s="898" t="s">
        <v>94</v>
      </c>
      <c r="P1447" s="917">
        <v>44926</v>
      </c>
      <c r="Q1447" s="917">
        <v>44957</v>
      </c>
      <c r="R1447" s="915">
        <v>100000</v>
      </c>
      <c r="S1447" s="915">
        <v>100000</v>
      </c>
      <c r="T1447" s="918"/>
      <c r="U1447" s="918"/>
      <c r="V1447" s="918"/>
      <c r="W1447" s="981"/>
      <c r="X1447" s="49"/>
      <c r="Y1447" s="49"/>
      <c r="Z1447" s="49"/>
      <c r="AA1447" s="49"/>
    </row>
    <row r="1448" spans="1:27" s="50" customFormat="1" ht="25.5" customHeight="1" x14ac:dyDescent="0.2">
      <c r="A1448" s="85">
        <v>1368</v>
      </c>
      <c r="B1448" s="881">
        <v>1432</v>
      </c>
      <c r="C1448" s="882">
        <v>13</v>
      </c>
      <c r="D1448" s="882" t="s">
        <v>25</v>
      </c>
      <c r="E1448" s="882">
        <v>3322</v>
      </c>
      <c r="F1448" s="882">
        <v>5223</v>
      </c>
      <c r="G1448" s="882" t="s">
        <v>25</v>
      </c>
      <c r="H1448" s="882">
        <v>1368</v>
      </c>
      <c r="I1448" s="882" t="s">
        <v>3114</v>
      </c>
      <c r="J1448" s="882">
        <v>720</v>
      </c>
      <c r="K1448" s="711">
        <v>45659974</v>
      </c>
      <c r="L1448" s="489" t="s">
        <v>3277</v>
      </c>
      <c r="M1448" s="882" t="s">
        <v>3278</v>
      </c>
      <c r="N1448" s="489" t="s">
        <v>3279</v>
      </c>
      <c r="O1448" s="898" t="s">
        <v>94</v>
      </c>
      <c r="P1448" s="917">
        <v>44926</v>
      </c>
      <c r="Q1448" s="917">
        <v>44957</v>
      </c>
      <c r="R1448" s="915">
        <v>26000</v>
      </c>
      <c r="S1448" s="915">
        <v>26000</v>
      </c>
      <c r="T1448" s="918"/>
      <c r="U1448" s="918"/>
      <c r="V1448" s="918"/>
      <c r="W1448" s="981"/>
      <c r="X1448" s="49"/>
      <c r="Y1448" s="49"/>
      <c r="Z1448" s="49"/>
      <c r="AA1448" s="49"/>
    </row>
    <row r="1449" spans="1:27" s="50" customFormat="1" ht="25.5" customHeight="1" x14ac:dyDescent="0.2">
      <c r="A1449" s="85">
        <v>1368</v>
      </c>
      <c r="B1449" s="881">
        <v>1433</v>
      </c>
      <c r="C1449" s="882">
        <v>13</v>
      </c>
      <c r="D1449" s="882" t="s">
        <v>25</v>
      </c>
      <c r="E1449" s="882">
        <v>3322</v>
      </c>
      <c r="F1449" s="882">
        <v>5223</v>
      </c>
      <c r="G1449" s="882" t="s">
        <v>25</v>
      </c>
      <c r="H1449" s="882">
        <v>1368</v>
      </c>
      <c r="I1449" s="882" t="s">
        <v>3114</v>
      </c>
      <c r="J1449" s="882">
        <v>605</v>
      </c>
      <c r="K1449" s="711">
        <v>61729922</v>
      </c>
      <c r="L1449" s="489" t="s">
        <v>3280</v>
      </c>
      <c r="M1449" s="882" t="s">
        <v>3281</v>
      </c>
      <c r="N1449" s="489" t="s">
        <v>3282</v>
      </c>
      <c r="O1449" s="898" t="s">
        <v>94</v>
      </c>
      <c r="P1449" s="917">
        <v>44926</v>
      </c>
      <c r="Q1449" s="917">
        <v>44957</v>
      </c>
      <c r="R1449" s="915">
        <v>112000</v>
      </c>
      <c r="S1449" s="915">
        <v>112000</v>
      </c>
      <c r="T1449" s="918"/>
      <c r="U1449" s="918"/>
      <c r="V1449" s="918"/>
      <c r="W1449" s="981"/>
      <c r="X1449" s="49"/>
      <c r="Y1449" s="49"/>
      <c r="Z1449" s="49"/>
      <c r="AA1449" s="49"/>
    </row>
    <row r="1450" spans="1:27" s="50" customFormat="1" ht="25.5" customHeight="1" x14ac:dyDescent="0.2">
      <c r="A1450" s="85">
        <v>1368</v>
      </c>
      <c r="B1450" s="881">
        <v>1434</v>
      </c>
      <c r="C1450" s="882">
        <v>13</v>
      </c>
      <c r="D1450" s="882" t="s">
        <v>25</v>
      </c>
      <c r="E1450" s="882">
        <v>3322</v>
      </c>
      <c r="F1450" s="882">
        <v>5223</v>
      </c>
      <c r="G1450" s="882" t="s">
        <v>25</v>
      </c>
      <c r="H1450" s="882">
        <v>1368</v>
      </c>
      <c r="I1450" s="882" t="s">
        <v>3114</v>
      </c>
      <c r="J1450" s="882">
        <v>102</v>
      </c>
      <c r="K1450" s="711">
        <v>65339088</v>
      </c>
      <c r="L1450" s="489" t="s">
        <v>3283</v>
      </c>
      <c r="M1450" s="882" t="s">
        <v>3284</v>
      </c>
      <c r="N1450" s="489" t="s">
        <v>6735</v>
      </c>
      <c r="O1450" s="898" t="s">
        <v>94</v>
      </c>
      <c r="P1450" s="917">
        <v>44926</v>
      </c>
      <c r="Q1450" s="917">
        <v>44957</v>
      </c>
      <c r="R1450" s="915">
        <v>108000</v>
      </c>
      <c r="S1450" s="915">
        <v>108000</v>
      </c>
      <c r="T1450" s="918"/>
      <c r="U1450" s="918"/>
      <c r="V1450" s="918"/>
      <c r="W1450" s="981"/>
      <c r="X1450" s="49"/>
      <c r="Y1450" s="49"/>
      <c r="Z1450" s="49"/>
      <c r="AA1450" s="49"/>
    </row>
    <row r="1451" spans="1:27" s="50" customFormat="1" ht="25.5" customHeight="1" x14ac:dyDescent="0.2">
      <c r="A1451" s="85">
        <v>1368</v>
      </c>
      <c r="B1451" s="881">
        <v>1435</v>
      </c>
      <c r="C1451" s="882">
        <v>13</v>
      </c>
      <c r="D1451" s="882" t="s">
        <v>25</v>
      </c>
      <c r="E1451" s="882">
        <v>3322</v>
      </c>
      <c r="F1451" s="882">
        <v>5223</v>
      </c>
      <c r="G1451" s="882" t="s">
        <v>25</v>
      </c>
      <c r="H1451" s="882">
        <v>1368</v>
      </c>
      <c r="I1451" s="882" t="s">
        <v>3114</v>
      </c>
      <c r="J1451" s="882">
        <v>101</v>
      </c>
      <c r="K1451" s="711">
        <v>65336372</v>
      </c>
      <c r="L1451" s="489" t="s">
        <v>3285</v>
      </c>
      <c r="M1451" s="882" t="s">
        <v>750</v>
      </c>
      <c r="N1451" s="489" t="s">
        <v>3286</v>
      </c>
      <c r="O1451" s="898" t="s">
        <v>94</v>
      </c>
      <c r="P1451" s="917">
        <v>44926</v>
      </c>
      <c r="Q1451" s="917">
        <v>44957</v>
      </c>
      <c r="R1451" s="915">
        <v>25000</v>
      </c>
      <c r="S1451" s="915">
        <v>25000</v>
      </c>
      <c r="T1451" s="918"/>
      <c r="U1451" s="918"/>
      <c r="V1451" s="918"/>
      <c r="W1451" s="981"/>
      <c r="X1451" s="49"/>
      <c r="Y1451" s="49"/>
      <c r="Z1451" s="49"/>
      <c r="AA1451" s="49"/>
    </row>
    <row r="1452" spans="1:27" s="50" customFormat="1" ht="25.5" customHeight="1" x14ac:dyDescent="0.2">
      <c r="A1452" s="85">
        <v>1368</v>
      </c>
      <c r="B1452" s="881">
        <v>1436</v>
      </c>
      <c r="C1452" s="882">
        <v>13</v>
      </c>
      <c r="D1452" s="882" t="s">
        <v>25</v>
      </c>
      <c r="E1452" s="882">
        <v>3322</v>
      </c>
      <c r="F1452" s="882">
        <v>5223</v>
      </c>
      <c r="G1452" s="882" t="s">
        <v>25</v>
      </c>
      <c r="H1452" s="882">
        <v>1368</v>
      </c>
      <c r="I1452" s="882" t="s">
        <v>3114</v>
      </c>
      <c r="J1452" s="882">
        <v>720</v>
      </c>
      <c r="K1452" s="711">
        <v>70905754</v>
      </c>
      <c r="L1452" s="489" t="s">
        <v>3287</v>
      </c>
      <c r="M1452" s="882" t="s">
        <v>3288</v>
      </c>
      <c r="N1452" s="489" t="s">
        <v>3289</v>
      </c>
      <c r="O1452" s="898" t="s">
        <v>94</v>
      </c>
      <c r="P1452" s="917">
        <v>44926</v>
      </c>
      <c r="Q1452" s="917">
        <v>44957</v>
      </c>
      <c r="R1452" s="915">
        <v>100000</v>
      </c>
      <c r="S1452" s="915">
        <v>100000</v>
      </c>
      <c r="T1452" s="918"/>
      <c r="U1452" s="918"/>
      <c r="V1452" s="918"/>
      <c r="W1452" s="981"/>
      <c r="X1452" s="49"/>
      <c r="Y1452" s="49"/>
      <c r="Z1452" s="49"/>
      <c r="AA1452" s="49"/>
    </row>
    <row r="1453" spans="1:27" s="50" customFormat="1" ht="25.5" customHeight="1" x14ac:dyDescent="0.2">
      <c r="A1453" s="85">
        <v>1368</v>
      </c>
      <c r="B1453" s="881">
        <v>1437</v>
      </c>
      <c r="C1453" s="882">
        <v>13</v>
      </c>
      <c r="D1453" s="882" t="s">
        <v>25</v>
      </c>
      <c r="E1453" s="882">
        <v>3322</v>
      </c>
      <c r="F1453" s="882">
        <v>5223</v>
      </c>
      <c r="G1453" s="882" t="s">
        <v>25</v>
      </c>
      <c r="H1453" s="882">
        <v>1368</v>
      </c>
      <c r="I1453" s="882" t="s">
        <v>3114</v>
      </c>
      <c r="J1453" s="882">
        <v>720</v>
      </c>
      <c r="K1453" s="711">
        <v>65841379</v>
      </c>
      <c r="L1453" s="489" t="s">
        <v>3290</v>
      </c>
      <c r="M1453" s="882" t="s">
        <v>3291</v>
      </c>
      <c r="N1453" s="489" t="s">
        <v>3292</v>
      </c>
      <c r="O1453" s="898" t="s">
        <v>94</v>
      </c>
      <c r="P1453" s="917">
        <v>44926</v>
      </c>
      <c r="Q1453" s="917">
        <v>44957</v>
      </c>
      <c r="R1453" s="915">
        <v>100000</v>
      </c>
      <c r="S1453" s="915">
        <v>100000</v>
      </c>
      <c r="T1453" s="918"/>
      <c r="U1453" s="918"/>
      <c r="V1453" s="918"/>
      <c r="W1453" s="981"/>
      <c r="X1453" s="49"/>
      <c r="Y1453" s="49"/>
      <c r="Z1453" s="49"/>
      <c r="AA1453" s="49"/>
    </row>
    <row r="1454" spans="1:27" s="50" customFormat="1" ht="25.5" customHeight="1" x14ac:dyDescent="0.2">
      <c r="A1454" s="85">
        <v>1368</v>
      </c>
      <c r="B1454" s="881">
        <v>1438</v>
      </c>
      <c r="C1454" s="882">
        <v>13</v>
      </c>
      <c r="D1454" s="882" t="s">
        <v>25</v>
      </c>
      <c r="E1454" s="882">
        <v>3322</v>
      </c>
      <c r="F1454" s="882">
        <v>5223</v>
      </c>
      <c r="G1454" s="882" t="s">
        <v>25</v>
      </c>
      <c r="H1454" s="882">
        <v>1368</v>
      </c>
      <c r="I1454" s="882" t="s">
        <v>3114</v>
      </c>
      <c r="J1454" s="882">
        <v>720</v>
      </c>
      <c r="K1454" s="711">
        <v>65841352</v>
      </c>
      <c r="L1454" s="489" t="s">
        <v>3293</v>
      </c>
      <c r="M1454" s="882" t="s">
        <v>3294</v>
      </c>
      <c r="N1454" s="489" t="s">
        <v>3295</v>
      </c>
      <c r="O1454" s="898" t="s">
        <v>94</v>
      </c>
      <c r="P1454" s="917">
        <v>44926</v>
      </c>
      <c r="Q1454" s="917">
        <v>44957</v>
      </c>
      <c r="R1454" s="915">
        <v>105000</v>
      </c>
      <c r="S1454" s="915">
        <v>105000</v>
      </c>
      <c r="T1454" s="918"/>
      <c r="U1454" s="918"/>
      <c r="V1454" s="918"/>
      <c r="W1454" s="981"/>
      <c r="X1454" s="49"/>
      <c r="Y1454" s="49"/>
      <c r="Z1454" s="49"/>
      <c r="AA1454" s="49"/>
    </row>
    <row r="1455" spans="1:27" s="50" customFormat="1" ht="25.5" customHeight="1" x14ac:dyDescent="0.2">
      <c r="A1455" s="85">
        <v>1368</v>
      </c>
      <c r="B1455" s="881">
        <v>1439</v>
      </c>
      <c r="C1455" s="882">
        <v>13</v>
      </c>
      <c r="D1455" s="882" t="s">
        <v>25</v>
      </c>
      <c r="E1455" s="882">
        <v>3322</v>
      </c>
      <c r="F1455" s="882">
        <v>5223</v>
      </c>
      <c r="G1455" s="882" t="s">
        <v>25</v>
      </c>
      <c r="H1455" s="882">
        <v>1368</v>
      </c>
      <c r="I1455" s="882" t="s">
        <v>3114</v>
      </c>
      <c r="J1455" s="882">
        <v>101</v>
      </c>
      <c r="K1455" s="711">
        <v>65337191</v>
      </c>
      <c r="L1455" s="489" t="s">
        <v>3296</v>
      </c>
      <c r="M1455" s="882" t="s">
        <v>948</v>
      </c>
      <c r="N1455" s="489" t="s">
        <v>6736</v>
      </c>
      <c r="O1455" s="898" t="s">
        <v>94</v>
      </c>
      <c r="P1455" s="917">
        <v>44926</v>
      </c>
      <c r="Q1455" s="917">
        <v>44957</v>
      </c>
      <c r="R1455" s="915">
        <v>60000</v>
      </c>
      <c r="S1455" s="915">
        <v>60000</v>
      </c>
      <c r="T1455" s="918"/>
      <c r="U1455" s="918"/>
      <c r="V1455" s="918"/>
      <c r="W1455" s="981"/>
      <c r="X1455" s="49"/>
      <c r="Y1455" s="49"/>
      <c r="Z1455" s="49"/>
      <c r="AA1455" s="49"/>
    </row>
    <row r="1456" spans="1:27" s="50" customFormat="1" ht="25.5" customHeight="1" x14ac:dyDescent="0.2">
      <c r="A1456" s="85">
        <v>1368</v>
      </c>
      <c r="B1456" s="881">
        <v>1440</v>
      </c>
      <c r="C1456" s="882">
        <v>13</v>
      </c>
      <c r="D1456" s="882" t="s">
        <v>25</v>
      </c>
      <c r="E1456" s="882">
        <v>3322</v>
      </c>
      <c r="F1456" s="882">
        <v>5223</v>
      </c>
      <c r="G1456" s="882" t="s">
        <v>25</v>
      </c>
      <c r="H1456" s="882">
        <v>1368</v>
      </c>
      <c r="I1456" s="882" t="s">
        <v>3114</v>
      </c>
      <c r="J1456" s="882">
        <v>720</v>
      </c>
      <c r="K1456" s="711">
        <v>65841344</v>
      </c>
      <c r="L1456" s="489" t="s">
        <v>3297</v>
      </c>
      <c r="M1456" s="882" t="s">
        <v>3298</v>
      </c>
      <c r="N1456" s="489" t="s">
        <v>3299</v>
      </c>
      <c r="O1456" s="898" t="s">
        <v>94</v>
      </c>
      <c r="P1456" s="917">
        <v>44926</v>
      </c>
      <c r="Q1456" s="917">
        <v>44957</v>
      </c>
      <c r="R1456" s="915">
        <v>54000</v>
      </c>
      <c r="S1456" s="915">
        <v>54000</v>
      </c>
      <c r="T1456" s="918"/>
      <c r="U1456" s="918"/>
      <c r="V1456" s="918"/>
      <c r="W1456" s="981"/>
      <c r="X1456" s="49"/>
      <c r="Y1456" s="49"/>
      <c r="Z1456" s="49"/>
      <c r="AA1456" s="49"/>
    </row>
    <row r="1457" spans="1:27" s="50" customFormat="1" ht="25.5" customHeight="1" x14ac:dyDescent="0.2">
      <c r="A1457" s="85">
        <v>1368</v>
      </c>
      <c r="B1457" s="881">
        <v>1441</v>
      </c>
      <c r="C1457" s="882">
        <v>13</v>
      </c>
      <c r="D1457" s="882" t="s">
        <v>25</v>
      </c>
      <c r="E1457" s="882">
        <v>3322</v>
      </c>
      <c r="F1457" s="882">
        <v>5223</v>
      </c>
      <c r="G1457" s="882" t="s">
        <v>25</v>
      </c>
      <c r="H1457" s="882">
        <v>1368</v>
      </c>
      <c r="I1457" s="882" t="s">
        <v>3114</v>
      </c>
      <c r="J1457" s="882">
        <v>720</v>
      </c>
      <c r="K1457" s="711">
        <v>49440560</v>
      </c>
      <c r="L1457" s="489" t="s">
        <v>3300</v>
      </c>
      <c r="M1457" s="882" t="s">
        <v>3301</v>
      </c>
      <c r="N1457" s="489" t="s">
        <v>3302</v>
      </c>
      <c r="O1457" s="898" t="s">
        <v>94</v>
      </c>
      <c r="P1457" s="917">
        <v>44926</v>
      </c>
      <c r="Q1457" s="917">
        <v>44957</v>
      </c>
      <c r="R1457" s="915">
        <v>135000</v>
      </c>
      <c r="S1457" s="915">
        <v>135000</v>
      </c>
      <c r="T1457" s="918"/>
      <c r="U1457" s="918"/>
      <c r="V1457" s="918"/>
      <c r="W1457" s="981"/>
      <c r="X1457" s="49"/>
      <c r="Y1457" s="49"/>
      <c r="Z1457" s="49"/>
      <c r="AA1457" s="49"/>
    </row>
    <row r="1458" spans="1:27" s="50" customFormat="1" ht="25.5" customHeight="1" x14ac:dyDescent="0.2">
      <c r="A1458" s="85">
        <v>1368</v>
      </c>
      <c r="B1458" s="881">
        <v>1442</v>
      </c>
      <c r="C1458" s="882">
        <v>13</v>
      </c>
      <c r="D1458" s="882" t="s">
        <v>25</v>
      </c>
      <c r="E1458" s="882">
        <v>3322</v>
      </c>
      <c r="F1458" s="882">
        <v>5223</v>
      </c>
      <c r="G1458" s="882" t="s">
        <v>25</v>
      </c>
      <c r="H1458" s="882">
        <v>1368</v>
      </c>
      <c r="I1458" s="882" t="s">
        <v>3114</v>
      </c>
      <c r="J1458" s="882">
        <v>314</v>
      </c>
      <c r="K1458" s="711">
        <v>49460188</v>
      </c>
      <c r="L1458" s="489" t="s">
        <v>3303</v>
      </c>
      <c r="M1458" s="882" t="s">
        <v>1456</v>
      </c>
      <c r="N1458" s="489" t="s">
        <v>3304</v>
      </c>
      <c r="O1458" s="898" t="s">
        <v>94</v>
      </c>
      <c r="P1458" s="917">
        <v>44926</v>
      </c>
      <c r="Q1458" s="917">
        <v>44957</v>
      </c>
      <c r="R1458" s="915">
        <v>75000</v>
      </c>
      <c r="S1458" s="915">
        <v>75000</v>
      </c>
      <c r="T1458" s="918"/>
      <c r="U1458" s="918"/>
      <c r="V1458" s="918"/>
      <c r="W1458" s="981"/>
      <c r="X1458" s="49"/>
      <c r="Y1458" s="49"/>
      <c r="Z1458" s="49"/>
      <c r="AA1458" s="49"/>
    </row>
    <row r="1459" spans="1:27" s="50" customFormat="1" ht="25.5" customHeight="1" x14ac:dyDescent="0.2">
      <c r="A1459" s="86">
        <v>1368</v>
      </c>
      <c r="B1459" s="881">
        <v>1443</v>
      </c>
      <c r="C1459" s="882">
        <v>13</v>
      </c>
      <c r="D1459" s="882" t="s">
        <v>25</v>
      </c>
      <c r="E1459" s="882">
        <v>3322</v>
      </c>
      <c r="F1459" s="882">
        <v>5223</v>
      </c>
      <c r="G1459" s="882" t="s">
        <v>25</v>
      </c>
      <c r="H1459" s="882">
        <v>1368</v>
      </c>
      <c r="I1459" s="882" t="s">
        <v>3114</v>
      </c>
      <c r="J1459" s="882">
        <v>411</v>
      </c>
      <c r="K1459" s="975">
        <v>67025897</v>
      </c>
      <c r="L1459" s="922" t="s">
        <v>3305</v>
      </c>
      <c r="M1459" s="882" t="s">
        <v>144</v>
      </c>
      <c r="N1459" s="922" t="s">
        <v>3306</v>
      </c>
      <c r="O1459" s="883" t="s">
        <v>94</v>
      </c>
      <c r="P1459" s="893">
        <v>44926</v>
      </c>
      <c r="Q1459" s="893">
        <v>44957</v>
      </c>
      <c r="R1459" s="915">
        <v>135000</v>
      </c>
      <c r="S1459" s="915">
        <v>135000</v>
      </c>
      <c r="T1459" s="908"/>
      <c r="U1459" s="908"/>
      <c r="V1459" s="908"/>
      <c r="W1459" s="976"/>
    </row>
    <row r="1460" spans="1:27" s="50" customFormat="1" ht="25.5" customHeight="1" x14ac:dyDescent="0.2">
      <c r="A1460" s="86">
        <v>1207</v>
      </c>
      <c r="B1460" s="881">
        <v>1444</v>
      </c>
      <c r="C1460" s="882">
        <v>13</v>
      </c>
      <c r="D1460" s="882" t="s">
        <v>25</v>
      </c>
      <c r="E1460" s="882">
        <v>3319</v>
      </c>
      <c r="F1460" s="882">
        <v>5223</v>
      </c>
      <c r="G1460" s="882" t="s">
        <v>25</v>
      </c>
      <c r="H1460" s="882">
        <v>1207</v>
      </c>
      <c r="I1460" s="882" t="s">
        <v>3114</v>
      </c>
      <c r="J1460" s="882">
        <v>203</v>
      </c>
      <c r="K1460" s="975" t="s">
        <v>3307</v>
      </c>
      <c r="L1460" s="922" t="s">
        <v>3308</v>
      </c>
      <c r="M1460" s="882" t="s">
        <v>28</v>
      </c>
      <c r="N1460" s="922" t="s">
        <v>3309</v>
      </c>
      <c r="O1460" s="883" t="s">
        <v>94</v>
      </c>
      <c r="P1460" s="893">
        <v>44926</v>
      </c>
      <c r="Q1460" s="893">
        <v>44957</v>
      </c>
      <c r="R1460" s="915">
        <v>90000</v>
      </c>
      <c r="S1460" s="915">
        <v>90000</v>
      </c>
      <c r="T1460" s="908"/>
      <c r="U1460" s="908"/>
      <c r="V1460" s="908"/>
      <c r="W1460" s="976"/>
    </row>
    <row r="1461" spans="1:27" s="50" customFormat="1" ht="25.5" customHeight="1" x14ac:dyDescent="0.2">
      <c r="A1461" s="86">
        <v>1207</v>
      </c>
      <c r="B1461" s="881">
        <v>1445</v>
      </c>
      <c r="C1461" s="882">
        <v>13</v>
      </c>
      <c r="D1461" s="882" t="s">
        <v>25</v>
      </c>
      <c r="E1461" s="882">
        <v>3319</v>
      </c>
      <c r="F1461" s="882">
        <v>5223</v>
      </c>
      <c r="G1461" s="882" t="s">
        <v>25</v>
      </c>
      <c r="H1461" s="882">
        <v>1207</v>
      </c>
      <c r="I1461" s="882" t="s">
        <v>3114</v>
      </c>
      <c r="J1461" s="882">
        <v>203</v>
      </c>
      <c r="K1461" s="975" t="s">
        <v>3310</v>
      </c>
      <c r="L1461" s="922" t="s">
        <v>3311</v>
      </c>
      <c r="M1461" s="882" t="s">
        <v>28</v>
      </c>
      <c r="N1461" s="922" t="s">
        <v>3312</v>
      </c>
      <c r="O1461" s="883" t="s">
        <v>94</v>
      </c>
      <c r="P1461" s="893">
        <v>44926</v>
      </c>
      <c r="Q1461" s="893">
        <v>44957</v>
      </c>
      <c r="R1461" s="915">
        <v>20000</v>
      </c>
      <c r="S1461" s="915">
        <v>20000</v>
      </c>
      <c r="T1461" s="908"/>
      <c r="U1461" s="908"/>
      <c r="V1461" s="908"/>
      <c r="W1461" s="976"/>
    </row>
    <row r="1462" spans="1:27" s="50" customFormat="1" ht="25.5" customHeight="1" x14ac:dyDescent="0.2">
      <c r="A1462" s="86">
        <v>1207</v>
      </c>
      <c r="B1462" s="881">
        <v>1446</v>
      </c>
      <c r="C1462" s="882">
        <v>13</v>
      </c>
      <c r="D1462" s="882" t="s">
        <v>25</v>
      </c>
      <c r="E1462" s="882">
        <v>3319</v>
      </c>
      <c r="F1462" s="882">
        <v>5223</v>
      </c>
      <c r="G1462" s="882" t="s">
        <v>25</v>
      </c>
      <c r="H1462" s="882">
        <v>1207</v>
      </c>
      <c r="I1462" s="882" t="s">
        <v>3114</v>
      </c>
      <c r="J1462" s="882">
        <v>203</v>
      </c>
      <c r="K1462" s="975" t="s">
        <v>3313</v>
      </c>
      <c r="L1462" s="922" t="s">
        <v>3250</v>
      </c>
      <c r="M1462" s="882" t="s">
        <v>28</v>
      </c>
      <c r="N1462" s="922" t="s">
        <v>3314</v>
      </c>
      <c r="O1462" s="883" t="s">
        <v>94</v>
      </c>
      <c r="P1462" s="893">
        <v>44926</v>
      </c>
      <c r="Q1462" s="893">
        <v>44957</v>
      </c>
      <c r="R1462" s="915">
        <v>20000</v>
      </c>
      <c r="S1462" s="915">
        <v>20000</v>
      </c>
      <c r="T1462" s="908"/>
      <c r="U1462" s="908"/>
      <c r="V1462" s="908"/>
      <c r="W1462" s="976"/>
    </row>
    <row r="1463" spans="1:27" s="50" customFormat="1" ht="25.5" customHeight="1" x14ac:dyDescent="0.2">
      <c r="A1463" s="86">
        <v>1207</v>
      </c>
      <c r="B1463" s="881">
        <v>1447</v>
      </c>
      <c r="C1463" s="882">
        <v>13</v>
      </c>
      <c r="D1463" s="882" t="s">
        <v>25</v>
      </c>
      <c r="E1463" s="882">
        <v>3319</v>
      </c>
      <c r="F1463" s="882">
        <v>5223</v>
      </c>
      <c r="G1463" s="882" t="s">
        <v>25</v>
      </c>
      <c r="H1463" s="882">
        <v>1207</v>
      </c>
      <c r="I1463" s="882" t="s">
        <v>3114</v>
      </c>
      <c r="J1463" s="882">
        <v>407</v>
      </c>
      <c r="K1463" s="975" t="s">
        <v>3315</v>
      </c>
      <c r="L1463" s="922" t="s">
        <v>3316</v>
      </c>
      <c r="M1463" s="882" t="s">
        <v>3317</v>
      </c>
      <c r="N1463" s="922" t="s">
        <v>3318</v>
      </c>
      <c r="O1463" s="883" t="s">
        <v>94</v>
      </c>
      <c r="P1463" s="893">
        <v>44926</v>
      </c>
      <c r="Q1463" s="893">
        <v>44957</v>
      </c>
      <c r="R1463" s="915">
        <v>20000</v>
      </c>
      <c r="S1463" s="915">
        <v>20000</v>
      </c>
      <c r="T1463" s="908"/>
      <c r="U1463" s="908"/>
      <c r="V1463" s="908"/>
      <c r="W1463" s="976"/>
    </row>
    <row r="1464" spans="1:27" s="43" customFormat="1" ht="12.75" customHeight="1" x14ac:dyDescent="0.2">
      <c r="A1464" s="90">
        <v>0</v>
      </c>
      <c r="B1464" s="881">
        <v>1448</v>
      </c>
      <c r="C1464" s="882">
        <v>13</v>
      </c>
      <c r="D1464" s="882" t="s">
        <v>25</v>
      </c>
      <c r="E1464" s="882">
        <v>3399</v>
      </c>
      <c r="F1464" s="883">
        <v>5223</v>
      </c>
      <c r="G1464" s="882" t="s">
        <v>25</v>
      </c>
      <c r="H1464" s="882">
        <v>1606</v>
      </c>
      <c r="I1464" s="883" t="s">
        <v>3114</v>
      </c>
      <c r="J1464" s="883">
        <v>101</v>
      </c>
      <c r="K1464" s="975" t="s">
        <v>3319</v>
      </c>
      <c r="L1464" s="924" t="s">
        <v>3320</v>
      </c>
      <c r="M1464" s="882" t="s">
        <v>3321</v>
      </c>
      <c r="N1464" s="889" t="s">
        <v>3322</v>
      </c>
      <c r="O1464" s="882" t="s">
        <v>94</v>
      </c>
      <c r="P1464" s="893" t="s">
        <v>52</v>
      </c>
      <c r="Q1464" s="893" t="s">
        <v>52</v>
      </c>
      <c r="R1464" s="915">
        <v>60000</v>
      </c>
      <c r="S1464" s="915">
        <v>60000</v>
      </c>
      <c r="T1464" s="1064"/>
      <c r="U1464" s="898"/>
      <c r="V1464" s="882"/>
      <c r="W1464" s="1077"/>
      <c r="X1464" s="58"/>
      <c r="Y1464" s="59"/>
      <c r="Z1464" s="16"/>
      <c r="AA1464" s="56"/>
    </row>
    <row r="1465" spans="1:27" s="50" customFormat="1" ht="12.75" customHeight="1" x14ac:dyDescent="0.2">
      <c r="A1465" s="134">
        <v>1136</v>
      </c>
      <c r="B1465" s="881">
        <v>1449</v>
      </c>
      <c r="C1465" s="973">
        <v>7</v>
      </c>
      <c r="D1465" s="882" t="s">
        <v>25</v>
      </c>
      <c r="E1465" s="973">
        <v>3541</v>
      </c>
      <c r="F1465" s="973">
        <v>5223</v>
      </c>
      <c r="G1465" s="882" t="s">
        <v>25</v>
      </c>
      <c r="H1465" s="973">
        <v>1136</v>
      </c>
      <c r="I1465" s="973" t="s">
        <v>3114</v>
      </c>
      <c r="J1465" s="973">
        <v>203</v>
      </c>
      <c r="K1465" s="1040">
        <v>44990260</v>
      </c>
      <c r="L1465" s="899" t="s">
        <v>3323</v>
      </c>
      <c r="M1465" s="973" t="s">
        <v>28</v>
      </c>
      <c r="N1465" s="899" t="s">
        <v>3324</v>
      </c>
      <c r="O1465" s="1078" t="s">
        <v>139</v>
      </c>
      <c r="P1465" s="1073">
        <v>44926</v>
      </c>
      <c r="Q1465" s="1073">
        <v>44957</v>
      </c>
      <c r="R1465" s="1079">
        <v>348600</v>
      </c>
      <c r="S1465" s="1079">
        <v>348600</v>
      </c>
      <c r="T1465" s="908"/>
      <c r="U1465" s="908"/>
      <c r="V1465" s="908"/>
      <c r="W1465" s="976"/>
    </row>
    <row r="1466" spans="1:27" s="50" customFormat="1" ht="12.75" customHeight="1" x14ac:dyDescent="0.2">
      <c r="A1466" s="134">
        <v>1136</v>
      </c>
      <c r="B1466" s="881">
        <v>1450</v>
      </c>
      <c r="C1466" s="973">
        <v>7</v>
      </c>
      <c r="D1466" s="882" t="s">
        <v>25</v>
      </c>
      <c r="E1466" s="973">
        <v>3541</v>
      </c>
      <c r="F1466" s="973">
        <v>5223</v>
      </c>
      <c r="G1466" s="882" t="s">
        <v>25</v>
      </c>
      <c r="H1466" s="973">
        <v>1136</v>
      </c>
      <c r="I1466" s="973" t="s">
        <v>3114</v>
      </c>
      <c r="J1466" s="973">
        <v>203</v>
      </c>
      <c r="K1466" s="1040">
        <v>44990260</v>
      </c>
      <c r="L1466" s="899" t="s">
        <v>3323</v>
      </c>
      <c r="M1466" s="973" t="s">
        <v>28</v>
      </c>
      <c r="N1466" s="899" t="s">
        <v>3325</v>
      </c>
      <c r="O1466" s="1078" t="s">
        <v>139</v>
      </c>
      <c r="P1466" s="1073">
        <v>44926</v>
      </c>
      <c r="Q1466" s="1073">
        <v>44957</v>
      </c>
      <c r="R1466" s="1079">
        <v>368600</v>
      </c>
      <c r="S1466" s="1079">
        <v>368600</v>
      </c>
      <c r="T1466" s="908"/>
      <c r="U1466" s="908"/>
      <c r="V1466" s="908"/>
      <c r="W1466" s="976"/>
    </row>
    <row r="1467" spans="1:27" s="50" customFormat="1" ht="12.75" customHeight="1" x14ac:dyDescent="0.2">
      <c r="A1467" s="134">
        <v>1136</v>
      </c>
      <c r="B1467" s="881">
        <v>1451</v>
      </c>
      <c r="C1467" s="973">
        <v>7</v>
      </c>
      <c r="D1467" s="882" t="s">
        <v>25</v>
      </c>
      <c r="E1467" s="973">
        <v>3541</v>
      </c>
      <c r="F1467" s="973">
        <v>5223</v>
      </c>
      <c r="G1467" s="882" t="s">
        <v>25</v>
      </c>
      <c r="H1467" s="973">
        <v>1136</v>
      </c>
      <c r="I1467" s="1080" t="s">
        <v>3114</v>
      </c>
      <c r="J1467" s="1080">
        <v>510</v>
      </c>
      <c r="K1467" s="1081" t="s">
        <v>3326</v>
      </c>
      <c r="L1467" s="1082" t="s">
        <v>3201</v>
      </c>
      <c r="M1467" s="973" t="s">
        <v>248</v>
      </c>
      <c r="N1467" s="899" t="s">
        <v>3327</v>
      </c>
      <c r="O1467" s="1078" t="s">
        <v>139</v>
      </c>
      <c r="P1467" s="1073">
        <v>44926</v>
      </c>
      <c r="Q1467" s="1073">
        <v>44957</v>
      </c>
      <c r="R1467" s="1079">
        <v>358600</v>
      </c>
      <c r="S1467" s="1079">
        <v>358600</v>
      </c>
      <c r="T1467" s="908"/>
      <c r="U1467" s="908"/>
      <c r="V1467" s="908"/>
      <c r="W1467" s="976"/>
    </row>
    <row r="1468" spans="1:27" s="50" customFormat="1" ht="12.75" customHeight="1" x14ac:dyDescent="0.2">
      <c r="A1468" s="134">
        <v>1134</v>
      </c>
      <c r="B1468" s="881">
        <v>1452</v>
      </c>
      <c r="C1468" s="882">
        <v>7</v>
      </c>
      <c r="D1468" s="882" t="s">
        <v>25</v>
      </c>
      <c r="E1468" s="882">
        <v>3292</v>
      </c>
      <c r="F1468" s="882">
        <v>5223</v>
      </c>
      <c r="G1468" s="882" t="s">
        <v>25</v>
      </c>
      <c r="H1468" s="882">
        <v>1134</v>
      </c>
      <c r="I1468" s="882" t="s">
        <v>3114</v>
      </c>
      <c r="J1468" s="882">
        <v>309</v>
      </c>
      <c r="K1468" s="1043">
        <v>49461362</v>
      </c>
      <c r="L1468" s="924" t="s">
        <v>3328</v>
      </c>
      <c r="M1468" s="882" t="s">
        <v>43</v>
      </c>
      <c r="N1468" s="889" t="s">
        <v>3329</v>
      </c>
      <c r="O1468" s="1078" t="s">
        <v>139</v>
      </c>
      <c r="P1468" s="917">
        <v>44926</v>
      </c>
      <c r="Q1468" s="1073">
        <v>44957</v>
      </c>
      <c r="R1468" s="915">
        <v>80000</v>
      </c>
      <c r="S1468" s="915">
        <v>80000</v>
      </c>
      <c r="T1468" s="908"/>
      <c r="U1468" s="908"/>
      <c r="V1468" s="908"/>
      <c r="W1468" s="976"/>
    </row>
    <row r="1469" spans="1:27" s="50" customFormat="1" ht="12.75" customHeight="1" x14ac:dyDescent="0.2">
      <c r="A1469" s="134">
        <v>1123</v>
      </c>
      <c r="B1469" s="881">
        <v>1453</v>
      </c>
      <c r="C1469" s="940" t="s">
        <v>1668</v>
      </c>
      <c r="D1469" s="940" t="s">
        <v>25</v>
      </c>
      <c r="E1469" s="940" t="s">
        <v>3330</v>
      </c>
      <c r="F1469" s="940" t="s">
        <v>3331</v>
      </c>
      <c r="G1469" s="1083" t="s">
        <v>25</v>
      </c>
      <c r="H1469" s="1083">
        <v>1123</v>
      </c>
      <c r="I1469" s="923" t="s">
        <v>3114</v>
      </c>
      <c r="J1469" s="940">
        <v>203</v>
      </c>
      <c r="K1469" s="1042" t="s">
        <v>3332</v>
      </c>
      <c r="L1469" s="1084" t="s">
        <v>3229</v>
      </c>
      <c r="M1469" s="602" t="s">
        <v>28</v>
      </c>
      <c r="N1469" s="1084" t="s">
        <v>3333</v>
      </c>
      <c r="O1469" s="1078" t="s">
        <v>139</v>
      </c>
      <c r="P1469" s="533">
        <v>44926</v>
      </c>
      <c r="Q1469" s="533">
        <v>44957</v>
      </c>
      <c r="R1469" s="894">
        <v>43578</v>
      </c>
      <c r="S1469" s="1066">
        <v>42083.61</v>
      </c>
      <c r="T1469" s="1066">
        <v>1494.39</v>
      </c>
      <c r="U1469" s="1066">
        <v>1494.39</v>
      </c>
      <c r="V1469" s="908"/>
      <c r="W1469" s="976"/>
    </row>
    <row r="1470" spans="1:27" s="50" customFormat="1" ht="12.75" customHeight="1" x14ac:dyDescent="0.2">
      <c r="A1470" s="136">
        <v>1368</v>
      </c>
      <c r="B1470" s="881">
        <v>1454</v>
      </c>
      <c r="C1470" s="882">
        <v>13</v>
      </c>
      <c r="D1470" s="883" t="s">
        <v>25</v>
      </c>
      <c r="E1470" s="882">
        <v>3322</v>
      </c>
      <c r="F1470" s="882">
        <v>5223</v>
      </c>
      <c r="G1470" s="883" t="s">
        <v>25</v>
      </c>
      <c r="H1470" s="928">
        <v>1368</v>
      </c>
      <c r="I1470" s="898" t="s">
        <v>3114</v>
      </c>
      <c r="J1470" s="898">
        <v>317</v>
      </c>
      <c r="K1470" s="1043" t="s">
        <v>3334</v>
      </c>
      <c r="L1470" s="929" t="s">
        <v>3335</v>
      </c>
      <c r="M1470" s="898" t="s">
        <v>3336</v>
      </c>
      <c r="N1470" s="930" t="s">
        <v>3337</v>
      </c>
      <c r="O1470" s="1078" t="s">
        <v>139</v>
      </c>
      <c r="P1470" s="931">
        <v>44926</v>
      </c>
      <c r="Q1470" s="931">
        <v>44957</v>
      </c>
      <c r="R1470" s="932">
        <v>150000</v>
      </c>
      <c r="S1470" s="932">
        <v>150000</v>
      </c>
      <c r="T1470" s="908"/>
      <c r="U1470" s="908"/>
      <c r="V1470" s="908"/>
      <c r="W1470" s="976"/>
    </row>
    <row r="1471" spans="1:27" s="50" customFormat="1" ht="12.75" customHeight="1" x14ac:dyDescent="0.2">
      <c r="A1471" s="89">
        <v>1368</v>
      </c>
      <c r="B1471" s="881">
        <v>1455</v>
      </c>
      <c r="C1471" s="882">
        <v>13</v>
      </c>
      <c r="D1471" s="883" t="s">
        <v>25</v>
      </c>
      <c r="E1471" s="882">
        <v>3322</v>
      </c>
      <c r="F1471" s="882">
        <v>5223</v>
      </c>
      <c r="G1471" s="883" t="s">
        <v>25</v>
      </c>
      <c r="H1471" s="928">
        <v>1368</v>
      </c>
      <c r="I1471" s="898" t="s">
        <v>3114</v>
      </c>
      <c r="J1471" s="898">
        <v>720</v>
      </c>
      <c r="K1471" s="1043" t="s">
        <v>3338</v>
      </c>
      <c r="L1471" s="929" t="s">
        <v>3339</v>
      </c>
      <c r="M1471" s="898" t="s">
        <v>3340</v>
      </c>
      <c r="N1471" s="930" t="s">
        <v>3341</v>
      </c>
      <c r="O1471" s="1078" t="s">
        <v>139</v>
      </c>
      <c r="P1471" s="931">
        <v>44926</v>
      </c>
      <c r="Q1471" s="931">
        <v>44957</v>
      </c>
      <c r="R1471" s="932">
        <v>400000</v>
      </c>
      <c r="S1471" s="932">
        <v>400000</v>
      </c>
      <c r="T1471" s="908"/>
      <c r="U1471" s="908"/>
      <c r="V1471" s="908"/>
      <c r="W1471" s="976"/>
    </row>
    <row r="1472" spans="1:27" s="50" customFormat="1" ht="25.5" x14ac:dyDescent="0.2">
      <c r="A1472" s="89">
        <v>1368</v>
      </c>
      <c r="B1472" s="881">
        <v>1456</v>
      </c>
      <c r="C1472" s="882">
        <v>13</v>
      </c>
      <c r="D1472" s="883" t="s">
        <v>25</v>
      </c>
      <c r="E1472" s="882">
        <v>3322</v>
      </c>
      <c r="F1472" s="882">
        <v>5223</v>
      </c>
      <c r="G1472" s="883" t="s">
        <v>25</v>
      </c>
      <c r="H1472" s="928">
        <v>1368</v>
      </c>
      <c r="I1472" s="898" t="s">
        <v>3114</v>
      </c>
      <c r="J1472" s="898">
        <v>203</v>
      </c>
      <c r="K1472" s="1043">
        <v>15531678</v>
      </c>
      <c r="L1472" s="929" t="s">
        <v>3342</v>
      </c>
      <c r="M1472" s="898" t="s">
        <v>28</v>
      </c>
      <c r="N1472" s="930" t="s">
        <v>3343</v>
      </c>
      <c r="O1472" s="1078" t="s">
        <v>139</v>
      </c>
      <c r="P1472" s="931">
        <v>44926</v>
      </c>
      <c r="Q1472" s="931">
        <v>44957</v>
      </c>
      <c r="R1472" s="932">
        <v>150000</v>
      </c>
      <c r="S1472" s="932">
        <v>150000</v>
      </c>
      <c r="T1472" s="908"/>
      <c r="U1472" s="908"/>
      <c r="V1472" s="908"/>
      <c r="W1472" s="976"/>
    </row>
    <row r="1473" spans="1:23" s="50" customFormat="1" ht="12.75" customHeight="1" x14ac:dyDescent="0.2">
      <c r="A1473" s="89">
        <v>1368</v>
      </c>
      <c r="B1473" s="881">
        <v>1457</v>
      </c>
      <c r="C1473" s="882">
        <v>13</v>
      </c>
      <c r="D1473" s="883" t="s">
        <v>25</v>
      </c>
      <c r="E1473" s="882">
        <v>3322</v>
      </c>
      <c r="F1473" s="882">
        <v>5223</v>
      </c>
      <c r="G1473" s="883" t="s">
        <v>25</v>
      </c>
      <c r="H1473" s="928">
        <v>1368</v>
      </c>
      <c r="I1473" s="898" t="s">
        <v>3114</v>
      </c>
      <c r="J1473" s="898">
        <v>411</v>
      </c>
      <c r="K1473" s="1043">
        <v>63402858</v>
      </c>
      <c r="L1473" s="929" t="s">
        <v>3344</v>
      </c>
      <c r="M1473" s="898" t="s">
        <v>144</v>
      </c>
      <c r="N1473" s="930" t="s">
        <v>3345</v>
      </c>
      <c r="O1473" s="1078" t="s">
        <v>139</v>
      </c>
      <c r="P1473" s="931">
        <v>44926</v>
      </c>
      <c r="Q1473" s="931">
        <v>44957</v>
      </c>
      <c r="R1473" s="932">
        <v>312000</v>
      </c>
      <c r="S1473" s="932">
        <v>312000</v>
      </c>
      <c r="T1473" s="908"/>
      <c r="U1473" s="908"/>
      <c r="V1473" s="908"/>
      <c r="W1473" s="976"/>
    </row>
    <row r="1474" spans="1:23" s="50" customFormat="1" ht="12.75" customHeight="1" x14ac:dyDescent="0.2">
      <c r="A1474" s="89">
        <v>1368</v>
      </c>
      <c r="B1474" s="881">
        <v>1458</v>
      </c>
      <c r="C1474" s="882">
        <v>13</v>
      </c>
      <c r="D1474" s="883" t="s">
        <v>25</v>
      </c>
      <c r="E1474" s="882">
        <v>3322</v>
      </c>
      <c r="F1474" s="882">
        <v>5223</v>
      </c>
      <c r="G1474" s="883" t="s">
        <v>25</v>
      </c>
      <c r="H1474" s="928">
        <v>1368</v>
      </c>
      <c r="I1474" s="898" t="s">
        <v>3114</v>
      </c>
      <c r="J1474" s="898">
        <v>411</v>
      </c>
      <c r="K1474" s="1043">
        <v>66598842</v>
      </c>
      <c r="L1474" s="929" t="s">
        <v>3346</v>
      </c>
      <c r="M1474" s="898" t="s">
        <v>144</v>
      </c>
      <c r="N1474" s="930" t="s">
        <v>3347</v>
      </c>
      <c r="O1474" s="1078" t="s">
        <v>139</v>
      </c>
      <c r="P1474" s="931">
        <v>44926</v>
      </c>
      <c r="Q1474" s="931">
        <v>44957</v>
      </c>
      <c r="R1474" s="932">
        <v>150000</v>
      </c>
      <c r="S1474" s="932">
        <v>150000</v>
      </c>
      <c r="T1474" s="908"/>
      <c r="U1474" s="908"/>
      <c r="V1474" s="908"/>
      <c r="W1474" s="976"/>
    </row>
    <row r="1475" spans="1:23" s="50" customFormat="1" ht="25.5" x14ac:dyDescent="0.2">
      <c r="A1475" s="89">
        <v>1368</v>
      </c>
      <c r="B1475" s="881">
        <v>1459</v>
      </c>
      <c r="C1475" s="882">
        <v>13</v>
      </c>
      <c r="D1475" s="883" t="s">
        <v>25</v>
      </c>
      <c r="E1475" s="882">
        <v>3322</v>
      </c>
      <c r="F1475" s="882">
        <v>5223</v>
      </c>
      <c r="G1475" s="883" t="s">
        <v>25</v>
      </c>
      <c r="H1475" s="928">
        <v>1368</v>
      </c>
      <c r="I1475" s="898" t="s">
        <v>3114</v>
      </c>
      <c r="J1475" s="898">
        <v>317</v>
      </c>
      <c r="K1475" s="1043">
        <v>48899267</v>
      </c>
      <c r="L1475" s="929" t="s">
        <v>3348</v>
      </c>
      <c r="M1475" s="898" t="s">
        <v>954</v>
      </c>
      <c r="N1475" s="930" t="s">
        <v>3349</v>
      </c>
      <c r="O1475" s="1078" t="s">
        <v>139</v>
      </c>
      <c r="P1475" s="931">
        <v>44926</v>
      </c>
      <c r="Q1475" s="931">
        <v>44957</v>
      </c>
      <c r="R1475" s="932">
        <v>375000</v>
      </c>
      <c r="S1475" s="932">
        <v>375000</v>
      </c>
      <c r="T1475" s="908"/>
      <c r="U1475" s="908"/>
      <c r="V1475" s="908"/>
      <c r="W1475" s="976"/>
    </row>
    <row r="1476" spans="1:23" s="50" customFormat="1" ht="12.75" x14ac:dyDescent="0.2">
      <c r="A1476" s="89">
        <v>1368</v>
      </c>
      <c r="B1476" s="881">
        <v>1460</v>
      </c>
      <c r="C1476" s="882">
        <v>13</v>
      </c>
      <c r="D1476" s="883" t="s">
        <v>25</v>
      </c>
      <c r="E1476" s="882">
        <v>3322</v>
      </c>
      <c r="F1476" s="882">
        <v>5223</v>
      </c>
      <c r="G1476" s="883" t="s">
        <v>25</v>
      </c>
      <c r="H1476" s="928">
        <v>1368</v>
      </c>
      <c r="I1476" s="898" t="s">
        <v>3114</v>
      </c>
      <c r="J1476" s="898">
        <v>720</v>
      </c>
      <c r="K1476" s="1043">
        <v>65764994</v>
      </c>
      <c r="L1476" s="929" t="s">
        <v>3350</v>
      </c>
      <c r="M1476" s="898" t="s">
        <v>3351</v>
      </c>
      <c r="N1476" s="930" t="s">
        <v>3352</v>
      </c>
      <c r="O1476" s="1078" t="s">
        <v>139</v>
      </c>
      <c r="P1476" s="931">
        <v>44926</v>
      </c>
      <c r="Q1476" s="931">
        <v>44957</v>
      </c>
      <c r="R1476" s="932">
        <v>375000</v>
      </c>
      <c r="S1476" s="932">
        <v>375000</v>
      </c>
      <c r="T1476" s="908"/>
      <c r="U1476" s="908"/>
      <c r="V1476" s="908"/>
      <c r="W1476" s="976"/>
    </row>
    <row r="1477" spans="1:23" s="50" customFormat="1" ht="12.75" x14ac:dyDescent="0.2">
      <c r="A1477" s="89">
        <v>1368</v>
      </c>
      <c r="B1477" s="881">
        <v>1461</v>
      </c>
      <c r="C1477" s="882">
        <v>13</v>
      </c>
      <c r="D1477" s="883" t="s">
        <v>25</v>
      </c>
      <c r="E1477" s="882">
        <v>3322</v>
      </c>
      <c r="F1477" s="882">
        <v>5223</v>
      </c>
      <c r="G1477" s="883" t="s">
        <v>25</v>
      </c>
      <c r="H1477" s="928">
        <v>1368</v>
      </c>
      <c r="I1477" s="898" t="s">
        <v>3114</v>
      </c>
      <c r="J1477" s="898">
        <v>712</v>
      </c>
      <c r="K1477" s="1043">
        <v>65340795</v>
      </c>
      <c r="L1477" s="929" t="s">
        <v>3353</v>
      </c>
      <c r="M1477" s="898" t="s">
        <v>3354</v>
      </c>
      <c r="N1477" s="930" t="s">
        <v>3355</v>
      </c>
      <c r="O1477" s="1078" t="s">
        <v>139</v>
      </c>
      <c r="P1477" s="931">
        <v>44926</v>
      </c>
      <c r="Q1477" s="931">
        <v>44957</v>
      </c>
      <c r="R1477" s="932">
        <v>150000</v>
      </c>
      <c r="S1477" s="932">
        <v>150000</v>
      </c>
      <c r="T1477" s="908"/>
      <c r="U1477" s="908"/>
      <c r="V1477" s="908"/>
      <c r="W1477" s="976"/>
    </row>
    <row r="1478" spans="1:23" s="50" customFormat="1" ht="25.5" x14ac:dyDescent="0.2">
      <c r="A1478" s="89">
        <v>1368</v>
      </c>
      <c r="B1478" s="881">
        <v>1462</v>
      </c>
      <c r="C1478" s="882">
        <v>13</v>
      </c>
      <c r="D1478" s="883" t="s">
        <v>25</v>
      </c>
      <c r="E1478" s="882">
        <v>3322</v>
      </c>
      <c r="F1478" s="882">
        <v>5223</v>
      </c>
      <c r="G1478" s="883" t="s">
        <v>25</v>
      </c>
      <c r="H1478" s="928">
        <v>1368</v>
      </c>
      <c r="I1478" s="898" t="s">
        <v>3114</v>
      </c>
      <c r="J1478" s="898">
        <v>615</v>
      </c>
      <c r="K1478" s="1043">
        <v>61729671</v>
      </c>
      <c r="L1478" s="929" t="s">
        <v>3356</v>
      </c>
      <c r="M1478" s="898" t="s">
        <v>1008</v>
      </c>
      <c r="N1478" s="930" t="s">
        <v>3357</v>
      </c>
      <c r="O1478" s="1078" t="s">
        <v>139</v>
      </c>
      <c r="P1478" s="931">
        <v>44926</v>
      </c>
      <c r="Q1478" s="931">
        <v>44957</v>
      </c>
      <c r="R1478" s="932">
        <v>154000</v>
      </c>
      <c r="S1478" s="932">
        <v>154000</v>
      </c>
      <c r="T1478" s="908"/>
      <c r="U1478" s="908"/>
      <c r="V1478" s="908"/>
      <c r="W1478" s="976"/>
    </row>
    <row r="1479" spans="1:23" s="50" customFormat="1" ht="25.5" x14ac:dyDescent="0.2">
      <c r="A1479" s="89">
        <v>1368</v>
      </c>
      <c r="B1479" s="881">
        <v>1463</v>
      </c>
      <c r="C1479" s="882">
        <v>13</v>
      </c>
      <c r="D1479" s="883" t="s">
        <v>25</v>
      </c>
      <c r="E1479" s="882">
        <v>3322</v>
      </c>
      <c r="F1479" s="882">
        <v>5223</v>
      </c>
      <c r="G1479" s="883" t="s">
        <v>25</v>
      </c>
      <c r="H1479" s="928">
        <v>1368</v>
      </c>
      <c r="I1479" s="898" t="s">
        <v>3114</v>
      </c>
      <c r="J1479" s="898">
        <v>619</v>
      </c>
      <c r="K1479" s="1043">
        <v>61729761</v>
      </c>
      <c r="L1479" s="929" t="s">
        <v>3358</v>
      </c>
      <c r="M1479" s="898" t="s">
        <v>3359</v>
      </c>
      <c r="N1479" s="930" t="s">
        <v>3360</v>
      </c>
      <c r="O1479" s="1078" t="s">
        <v>139</v>
      </c>
      <c r="P1479" s="931">
        <v>44926</v>
      </c>
      <c r="Q1479" s="931">
        <v>44957</v>
      </c>
      <c r="R1479" s="932">
        <v>308000</v>
      </c>
      <c r="S1479" s="932">
        <v>308000</v>
      </c>
      <c r="T1479" s="908"/>
      <c r="U1479" s="908"/>
      <c r="V1479" s="908"/>
      <c r="W1479" s="976"/>
    </row>
    <row r="1480" spans="1:23" s="50" customFormat="1" ht="25.5" x14ac:dyDescent="0.2">
      <c r="A1480" s="89">
        <v>1368</v>
      </c>
      <c r="B1480" s="881">
        <v>1464</v>
      </c>
      <c r="C1480" s="882">
        <v>13</v>
      </c>
      <c r="D1480" s="883" t="s">
        <v>25</v>
      </c>
      <c r="E1480" s="882">
        <v>3322</v>
      </c>
      <c r="F1480" s="882">
        <v>5223</v>
      </c>
      <c r="G1480" s="883" t="s">
        <v>25</v>
      </c>
      <c r="H1480" s="928">
        <v>1368</v>
      </c>
      <c r="I1480" s="898" t="s">
        <v>3114</v>
      </c>
      <c r="J1480" s="898">
        <v>102</v>
      </c>
      <c r="K1480" s="1043">
        <v>65336844</v>
      </c>
      <c r="L1480" s="929" t="s">
        <v>3361</v>
      </c>
      <c r="M1480" s="898" t="s">
        <v>68</v>
      </c>
      <c r="N1480" s="930" t="s">
        <v>3362</v>
      </c>
      <c r="O1480" s="1078" t="s">
        <v>139</v>
      </c>
      <c r="P1480" s="931">
        <v>44926</v>
      </c>
      <c r="Q1480" s="931">
        <v>44957</v>
      </c>
      <c r="R1480" s="932">
        <v>150000</v>
      </c>
      <c r="S1480" s="932">
        <v>150000</v>
      </c>
      <c r="T1480" s="908"/>
      <c r="U1480" s="908"/>
      <c r="V1480" s="908"/>
      <c r="W1480" s="976"/>
    </row>
    <row r="1481" spans="1:23" s="50" customFormat="1" ht="25.5" x14ac:dyDescent="0.2">
      <c r="A1481" s="89">
        <v>1368</v>
      </c>
      <c r="B1481" s="881">
        <v>1465</v>
      </c>
      <c r="C1481" s="882">
        <v>13</v>
      </c>
      <c r="D1481" s="883" t="s">
        <v>25</v>
      </c>
      <c r="E1481" s="882">
        <v>3322</v>
      </c>
      <c r="F1481" s="882">
        <v>5223</v>
      </c>
      <c r="G1481" s="883" t="s">
        <v>25</v>
      </c>
      <c r="H1481" s="928">
        <v>1368</v>
      </c>
      <c r="I1481" s="898" t="s">
        <v>3114</v>
      </c>
      <c r="J1481" s="898">
        <v>308</v>
      </c>
      <c r="K1481" s="1043">
        <v>49460081</v>
      </c>
      <c r="L1481" s="929" t="s">
        <v>3363</v>
      </c>
      <c r="M1481" s="898" t="s">
        <v>208</v>
      </c>
      <c r="N1481" s="930" t="s">
        <v>3364</v>
      </c>
      <c r="O1481" s="1078" t="s">
        <v>139</v>
      </c>
      <c r="P1481" s="931">
        <v>45291</v>
      </c>
      <c r="Q1481" s="931">
        <v>45322</v>
      </c>
      <c r="R1481" s="932">
        <v>263000</v>
      </c>
      <c r="S1481" s="137"/>
      <c r="T1481" s="933">
        <v>263000</v>
      </c>
      <c r="U1481" s="908"/>
      <c r="V1481" s="908"/>
      <c r="W1481" s="1412">
        <v>263000</v>
      </c>
    </row>
    <row r="1482" spans="1:23" s="50" customFormat="1" ht="12.75" x14ac:dyDescent="0.2">
      <c r="A1482" s="89">
        <v>1368</v>
      </c>
      <c r="B1482" s="881">
        <v>1466</v>
      </c>
      <c r="C1482" s="882">
        <v>13</v>
      </c>
      <c r="D1482" s="883" t="s">
        <v>25</v>
      </c>
      <c r="E1482" s="882">
        <v>3322</v>
      </c>
      <c r="F1482" s="882">
        <v>5223</v>
      </c>
      <c r="G1482" s="883" t="s">
        <v>25</v>
      </c>
      <c r="H1482" s="928">
        <v>1368</v>
      </c>
      <c r="I1482" s="898" t="s">
        <v>3114</v>
      </c>
      <c r="J1482" s="898">
        <v>314</v>
      </c>
      <c r="K1482" s="1043">
        <v>65265793</v>
      </c>
      <c r="L1482" s="929" t="s">
        <v>3365</v>
      </c>
      <c r="M1482" s="898" t="s">
        <v>3366</v>
      </c>
      <c r="N1482" s="930" t="s">
        <v>3367</v>
      </c>
      <c r="O1482" s="1078" t="s">
        <v>139</v>
      </c>
      <c r="P1482" s="931">
        <v>44926</v>
      </c>
      <c r="Q1482" s="931">
        <v>44957</v>
      </c>
      <c r="R1482" s="932">
        <v>160000</v>
      </c>
      <c r="S1482" s="932">
        <v>160000</v>
      </c>
      <c r="T1482" s="908"/>
      <c r="U1482" s="908"/>
      <c r="V1482" s="908"/>
      <c r="W1482" s="976"/>
    </row>
    <row r="1483" spans="1:23" s="50" customFormat="1" ht="12.75" x14ac:dyDescent="0.2">
      <c r="A1483" s="89">
        <v>1368</v>
      </c>
      <c r="B1483" s="881">
        <v>1467</v>
      </c>
      <c r="C1483" s="882">
        <v>13</v>
      </c>
      <c r="D1483" s="882" t="s">
        <v>25</v>
      </c>
      <c r="E1483" s="882">
        <v>3322</v>
      </c>
      <c r="F1483" s="882">
        <v>5223</v>
      </c>
      <c r="G1483" s="882" t="s">
        <v>25</v>
      </c>
      <c r="H1483" s="928">
        <v>1368</v>
      </c>
      <c r="I1483" s="898" t="s">
        <v>3114</v>
      </c>
      <c r="J1483" s="898">
        <v>313</v>
      </c>
      <c r="K1483" s="1043">
        <v>67027491</v>
      </c>
      <c r="L1483" s="929" t="s">
        <v>3368</v>
      </c>
      <c r="M1483" s="898" t="s">
        <v>1238</v>
      </c>
      <c r="N1483" s="930" t="s">
        <v>3369</v>
      </c>
      <c r="O1483" s="883" t="s">
        <v>139</v>
      </c>
      <c r="P1483" s="931">
        <v>44926</v>
      </c>
      <c r="Q1483" s="931">
        <v>44957</v>
      </c>
      <c r="R1483" s="915">
        <v>196000</v>
      </c>
      <c r="S1483" s="915">
        <v>196000</v>
      </c>
      <c r="T1483" s="908"/>
      <c r="U1483" s="908"/>
      <c r="V1483" s="908"/>
      <c r="W1483" s="976"/>
    </row>
    <row r="1484" spans="1:23" s="50" customFormat="1" ht="25.5" x14ac:dyDescent="0.2">
      <c r="A1484" s="89">
        <v>1368</v>
      </c>
      <c r="B1484" s="881">
        <v>1468</v>
      </c>
      <c r="C1484" s="882">
        <v>13</v>
      </c>
      <c r="D1484" s="882" t="s">
        <v>25</v>
      </c>
      <c r="E1484" s="882">
        <v>3322</v>
      </c>
      <c r="F1484" s="882">
        <v>5223</v>
      </c>
      <c r="G1484" s="882" t="s">
        <v>25</v>
      </c>
      <c r="H1484" s="928">
        <v>1368</v>
      </c>
      <c r="I1484" s="898" t="s">
        <v>3114</v>
      </c>
      <c r="J1484" s="898">
        <v>316</v>
      </c>
      <c r="K1484" s="1043">
        <v>65264002</v>
      </c>
      <c r="L1484" s="929" t="s">
        <v>3370</v>
      </c>
      <c r="M1484" s="898" t="s">
        <v>1064</v>
      </c>
      <c r="N1484" s="930" t="s">
        <v>3371</v>
      </c>
      <c r="O1484" s="883" t="s">
        <v>139</v>
      </c>
      <c r="P1484" s="931">
        <v>44926</v>
      </c>
      <c r="Q1484" s="931">
        <v>44957</v>
      </c>
      <c r="R1484" s="915">
        <v>188000</v>
      </c>
      <c r="S1484" s="915">
        <v>188000</v>
      </c>
      <c r="T1484" s="908"/>
      <c r="U1484" s="908"/>
      <c r="V1484" s="908"/>
      <c r="W1484" s="976"/>
    </row>
    <row r="1485" spans="1:23" s="50" customFormat="1" ht="12.75" x14ac:dyDescent="0.2">
      <c r="A1485" s="89">
        <v>1368</v>
      </c>
      <c r="B1485" s="881">
        <v>1469</v>
      </c>
      <c r="C1485" s="882">
        <v>13</v>
      </c>
      <c r="D1485" s="882" t="s">
        <v>25</v>
      </c>
      <c r="E1485" s="882">
        <v>3322</v>
      </c>
      <c r="F1485" s="882">
        <v>5223</v>
      </c>
      <c r="G1485" s="882" t="s">
        <v>25</v>
      </c>
      <c r="H1485" s="928">
        <v>1368</v>
      </c>
      <c r="I1485" s="898" t="s">
        <v>3114</v>
      </c>
      <c r="J1485" s="898">
        <v>720</v>
      </c>
      <c r="K1485" s="1043">
        <v>49439995</v>
      </c>
      <c r="L1485" s="929" t="s">
        <v>3372</v>
      </c>
      <c r="M1485" s="898" t="s">
        <v>3373</v>
      </c>
      <c r="N1485" s="930" t="s">
        <v>3374</v>
      </c>
      <c r="O1485" s="883" t="s">
        <v>139</v>
      </c>
      <c r="P1485" s="931">
        <v>44926</v>
      </c>
      <c r="Q1485" s="931">
        <v>44957</v>
      </c>
      <c r="R1485" s="915">
        <v>120000</v>
      </c>
      <c r="S1485" s="915">
        <v>120000</v>
      </c>
      <c r="T1485" s="908"/>
      <c r="U1485" s="908"/>
      <c r="V1485" s="908"/>
      <c r="W1485" s="976"/>
    </row>
    <row r="1486" spans="1:23" s="50" customFormat="1" ht="12.75" x14ac:dyDescent="0.2">
      <c r="A1486" s="89">
        <v>1368</v>
      </c>
      <c r="B1486" s="881">
        <v>1470</v>
      </c>
      <c r="C1486" s="882">
        <v>13</v>
      </c>
      <c r="D1486" s="882" t="s">
        <v>25</v>
      </c>
      <c r="E1486" s="882">
        <v>3322</v>
      </c>
      <c r="F1486" s="882">
        <v>5223</v>
      </c>
      <c r="G1486" s="882" t="s">
        <v>25</v>
      </c>
      <c r="H1486" s="928">
        <v>1368</v>
      </c>
      <c r="I1486" s="898" t="s">
        <v>3114</v>
      </c>
      <c r="J1486" s="898">
        <v>404</v>
      </c>
      <c r="K1486" s="1043">
        <v>64520609</v>
      </c>
      <c r="L1486" s="929" t="s">
        <v>3375</v>
      </c>
      <c r="M1486" s="898" t="s">
        <v>3376</v>
      </c>
      <c r="N1486" s="930" t="s">
        <v>3377</v>
      </c>
      <c r="O1486" s="883" t="s">
        <v>139</v>
      </c>
      <c r="P1486" s="931">
        <v>44926</v>
      </c>
      <c r="Q1486" s="931">
        <v>44957</v>
      </c>
      <c r="R1486" s="915">
        <v>278000</v>
      </c>
      <c r="S1486" s="915">
        <v>278000</v>
      </c>
      <c r="T1486" s="908"/>
      <c r="U1486" s="908"/>
      <c r="V1486" s="908"/>
      <c r="W1486" s="976"/>
    </row>
    <row r="1487" spans="1:23" s="50" customFormat="1" ht="27" customHeight="1" x14ac:dyDescent="0.2">
      <c r="A1487" s="89">
        <v>1368</v>
      </c>
      <c r="B1487" s="881">
        <v>1471</v>
      </c>
      <c r="C1487" s="882">
        <v>13</v>
      </c>
      <c r="D1487" s="882" t="s">
        <v>25</v>
      </c>
      <c r="E1487" s="882">
        <v>3322</v>
      </c>
      <c r="F1487" s="882">
        <v>5223</v>
      </c>
      <c r="G1487" s="882" t="s">
        <v>25</v>
      </c>
      <c r="H1487" s="928">
        <v>1368</v>
      </c>
      <c r="I1487" s="898" t="s">
        <v>3114</v>
      </c>
      <c r="J1487" s="898">
        <v>316</v>
      </c>
      <c r="K1487" s="1043">
        <v>65341775</v>
      </c>
      <c r="L1487" s="929" t="s">
        <v>3378</v>
      </c>
      <c r="M1487" s="898" t="s">
        <v>1019</v>
      </c>
      <c r="N1487" s="930" t="s">
        <v>3379</v>
      </c>
      <c r="O1487" s="883" t="s">
        <v>139</v>
      </c>
      <c r="P1487" s="931">
        <v>45291</v>
      </c>
      <c r="Q1487" s="931">
        <v>45322</v>
      </c>
      <c r="R1487" s="915">
        <v>263000</v>
      </c>
      <c r="S1487" s="137"/>
      <c r="T1487" s="904">
        <v>263000</v>
      </c>
      <c r="U1487" s="908"/>
      <c r="V1487" s="908"/>
      <c r="W1487" s="1172">
        <v>263000</v>
      </c>
    </row>
    <row r="1488" spans="1:23" s="50" customFormat="1" ht="12.75" customHeight="1" x14ac:dyDescent="0.2">
      <c r="A1488" s="89">
        <v>1368</v>
      </c>
      <c r="B1488" s="881">
        <v>1472</v>
      </c>
      <c r="C1488" s="882">
        <v>13</v>
      </c>
      <c r="D1488" s="882" t="s">
        <v>25</v>
      </c>
      <c r="E1488" s="882">
        <v>3322</v>
      </c>
      <c r="F1488" s="882">
        <v>5223</v>
      </c>
      <c r="G1488" s="882" t="s">
        <v>25</v>
      </c>
      <c r="H1488" s="928">
        <v>1368</v>
      </c>
      <c r="I1488" s="898" t="s">
        <v>3114</v>
      </c>
      <c r="J1488" s="898">
        <v>720</v>
      </c>
      <c r="K1488" s="1043">
        <v>49440918</v>
      </c>
      <c r="L1488" s="929" t="s">
        <v>3380</v>
      </c>
      <c r="M1488" s="898" t="s">
        <v>3381</v>
      </c>
      <c r="N1488" s="930" t="s">
        <v>3382</v>
      </c>
      <c r="O1488" s="883" t="s">
        <v>139</v>
      </c>
      <c r="P1488" s="931">
        <v>44926</v>
      </c>
      <c r="Q1488" s="931">
        <v>44957</v>
      </c>
      <c r="R1488" s="915">
        <v>188000</v>
      </c>
      <c r="S1488" s="915">
        <v>188000</v>
      </c>
      <c r="T1488" s="908"/>
      <c r="U1488" s="908"/>
      <c r="V1488" s="908"/>
      <c r="W1488" s="976"/>
    </row>
    <row r="1489" spans="1:23" s="50" customFormat="1" ht="12.75" x14ac:dyDescent="0.2">
      <c r="A1489" s="89">
        <v>1368</v>
      </c>
      <c r="B1489" s="881">
        <v>1473</v>
      </c>
      <c r="C1489" s="882">
        <v>13</v>
      </c>
      <c r="D1489" s="882" t="s">
        <v>25</v>
      </c>
      <c r="E1489" s="882">
        <v>3322</v>
      </c>
      <c r="F1489" s="882">
        <v>5223</v>
      </c>
      <c r="G1489" s="882" t="s">
        <v>25</v>
      </c>
      <c r="H1489" s="928">
        <v>1368</v>
      </c>
      <c r="I1489" s="898" t="s">
        <v>3114</v>
      </c>
      <c r="J1489" s="898">
        <v>720</v>
      </c>
      <c r="K1489" s="1043">
        <v>49440861</v>
      </c>
      <c r="L1489" s="929" t="s">
        <v>3383</v>
      </c>
      <c r="M1489" s="898" t="s">
        <v>3351</v>
      </c>
      <c r="N1489" s="930" t="s">
        <v>3384</v>
      </c>
      <c r="O1489" s="883" t="s">
        <v>139</v>
      </c>
      <c r="P1489" s="931">
        <v>44926</v>
      </c>
      <c r="Q1489" s="931">
        <v>44957</v>
      </c>
      <c r="R1489" s="915">
        <v>375000</v>
      </c>
      <c r="S1489" s="915">
        <v>375000</v>
      </c>
      <c r="T1489" s="908"/>
      <c r="U1489" s="908"/>
      <c r="V1489" s="908"/>
      <c r="W1489" s="976"/>
    </row>
    <row r="1490" spans="1:23" s="50" customFormat="1" ht="12.75" x14ac:dyDescent="0.2">
      <c r="A1490" s="89">
        <v>1368</v>
      </c>
      <c r="B1490" s="881">
        <v>1474</v>
      </c>
      <c r="C1490" s="882">
        <v>13</v>
      </c>
      <c r="D1490" s="882" t="s">
        <v>25</v>
      </c>
      <c r="E1490" s="882">
        <v>3322</v>
      </c>
      <c r="F1490" s="882">
        <v>5223</v>
      </c>
      <c r="G1490" s="882" t="s">
        <v>25</v>
      </c>
      <c r="H1490" s="928">
        <v>1368</v>
      </c>
      <c r="I1490" s="898" t="s">
        <v>3114</v>
      </c>
      <c r="J1490" s="898">
        <v>317</v>
      </c>
      <c r="K1490" s="1043">
        <v>68081499</v>
      </c>
      <c r="L1490" s="929" t="s">
        <v>3385</v>
      </c>
      <c r="M1490" s="898" t="s">
        <v>1049</v>
      </c>
      <c r="N1490" s="930" t="s">
        <v>3386</v>
      </c>
      <c r="O1490" s="883" t="s">
        <v>139</v>
      </c>
      <c r="P1490" s="931">
        <v>44926</v>
      </c>
      <c r="Q1490" s="931">
        <v>44957</v>
      </c>
      <c r="R1490" s="915">
        <v>140000</v>
      </c>
      <c r="S1490" s="915">
        <v>140000</v>
      </c>
      <c r="T1490" s="908"/>
      <c r="U1490" s="908"/>
      <c r="V1490" s="908"/>
      <c r="W1490" s="976"/>
    </row>
    <row r="1491" spans="1:23" s="50" customFormat="1" ht="12.75" customHeight="1" x14ac:dyDescent="0.2">
      <c r="A1491" s="89">
        <v>1368</v>
      </c>
      <c r="B1491" s="881">
        <v>1475</v>
      </c>
      <c r="C1491" s="882">
        <v>13</v>
      </c>
      <c r="D1491" s="882" t="s">
        <v>25</v>
      </c>
      <c r="E1491" s="882">
        <v>3322</v>
      </c>
      <c r="F1491" s="882">
        <v>5223</v>
      </c>
      <c r="G1491" s="882" t="s">
        <v>25</v>
      </c>
      <c r="H1491" s="928">
        <v>1368</v>
      </c>
      <c r="I1491" s="898" t="s">
        <v>3114</v>
      </c>
      <c r="J1491" s="898">
        <v>313</v>
      </c>
      <c r="K1491" s="1043">
        <v>26521342</v>
      </c>
      <c r="L1491" s="929" t="s">
        <v>3387</v>
      </c>
      <c r="M1491" s="898" t="s">
        <v>3388</v>
      </c>
      <c r="N1491" s="930" t="s">
        <v>3389</v>
      </c>
      <c r="O1491" s="883" t="s">
        <v>139</v>
      </c>
      <c r="P1491" s="931">
        <v>44926</v>
      </c>
      <c r="Q1491" s="931">
        <v>44957</v>
      </c>
      <c r="R1491" s="915">
        <v>188000</v>
      </c>
      <c r="S1491" s="915">
        <v>188000</v>
      </c>
      <c r="T1491" s="908"/>
      <c r="U1491" s="908"/>
      <c r="V1491" s="908"/>
      <c r="W1491" s="976"/>
    </row>
    <row r="1492" spans="1:23" s="50" customFormat="1" ht="25.5" x14ac:dyDescent="0.2">
      <c r="A1492" s="89">
        <v>1368</v>
      </c>
      <c r="B1492" s="881">
        <v>1476</v>
      </c>
      <c r="C1492" s="882">
        <v>13</v>
      </c>
      <c r="D1492" s="882" t="s">
        <v>25</v>
      </c>
      <c r="E1492" s="882">
        <v>3322</v>
      </c>
      <c r="F1492" s="882">
        <v>5223</v>
      </c>
      <c r="G1492" s="882" t="s">
        <v>25</v>
      </c>
      <c r="H1492" s="928">
        <v>1368</v>
      </c>
      <c r="I1492" s="898" t="s">
        <v>3114</v>
      </c>
      <c r="J1492" s="898">
        <v>203</v>
      </c>
      <c r="K1492" s="1043">
        <v>64327370</v>
      </c>
      <c r="L1492" s="929" t="s">
        <v>3390</v>
      </c>
      <c r="M1492" s="898" t="s">
        <v>28</v>
      </c>
      <c r="N1492" s="930" t="s">
        <v>3391</v>
      </c>
      <c r="O1492" s="883" t="s">
        <v>139</v>
      </c>
      <c r="P1492" s="931">
        <v>44926</v>
      </c>
      <c r="Q1492" s="931">
        <v>44957</v>
      </c>
      <c r="R1492" s="915">
        <v>150000</v>
      </c>
      <c r="S1492" s="915">
        <v>150000</v>
      </c>
      <c r="T1492" s="908"/>
      <c r="U1492" s="908"/>
      <c r="V1492" s="908"/>
      <c r="W1492" s="976"/>
    </row>
    <row r="1493" spans="1:23" s="50" customFormat="1" ht="25.5" x14ac:dyDescent="0.2">
      <c r="A1493" s="89">
        <v>1368</v>
      </c>
      <c r="B1493" s="881">
        <v>1477</v>
      </c>
      <c r="C1493" s="882">
        <v>13</v>
      </c>
      <c r="D1493" s="882" t="s">
        <v>25</v>
      </c>
      <c r="E1493" s="882">
        <v>3322</v>
      </c>
      <c r="F1493" s="882">
        <v>5223</v>
      </c>
      <c r="G1493" s="882" t="s">
        <v>25</v>
      </c>
      <c r="H1493" s="928">
        <v>1368</v>
      </c>
      <c r="I1493" s="898" t="s">
        <v>3114</v>
      </c>
      <c r="J1493" s="898">
        <v>411</v>
      </c>
      <c r="K1493" s="1043">
        <v>67025901</v>
      </c>
      <c r="L1493" s="929" t="s">
        <v>3392</v>
      </c>
      <c r="M1493" s="898" t="s">
        <v>144</v>
      </c>
      <c r="N1493" s="930" t="s">
        <v>3393</v>
      </c>
      <c r="O1493" s="883" t="s">
        <v>139</v>
      </c>
      <c r="P1493" s="931">
        <v>44926</v>
      </c>
      <c r="Q1493" s="931">
        <v>44957</v>
      </c>
      <c r="R1493" s="915">
        <v>150000</v>
      </c>
      <c r="S1493" s="915">
        <v>150000</v>
      </c>
      <c r="T1493" s="908"/>
      <c r="U1493" s="908"/>
      <c r="V1493" s="908"/>
      <c r="W1493" s="976"/>
    </row>
    <row r="1494" spans="1:23" s="50" customFormat="1" ht="25.5" x14ac:dyDescent="0.2">
      <c r="A1494" s="89">
        <v>1368</v>
      </c>
      <c r="B1494" s="881">
        <v>1478</v>
      </c>
      <c r="C1494" s="882">
        <v>13</v>
      </c>
      <c r="D1494" s="882" t="s">
        <v>25</v>
      </c>
      <c r="E1494" s="882">
        <v>3322</v>
      </c>
      <c r="F1494" s="882">
        <v>5223</v>
      </c>
      <c r="G1494" s="882" t="s">
        <v>25</v>
      </c>
      <c r="H1494" s="928">
        <v>1368</v>
      </c>
      <c r="I1494" s="898" t="s">
        <v>3114</v>
      </c>
      <c r="J1494" s="898">
        <v>720</v>
      </c>
      <c r="K1494" s="1043">
        <v>49440594</v>
      </c>
      <c r="L1494" s="929" t="s">
        <v>3394</v>
      </c>
      <c r="M1494" s="898" t="s">
        <v>157</v>
      </c>
      <c r="N1494" s="930" t="s">
        <v>3395</v>
      </c>
      <c r="O1494" s="883" t="s">
        <v>139</v>
      </c>
      <c r="P1494" s="931">
        <v>44926</v>
      </c>
      <c r="Q1494" s="931">
        <v>44957</v>
      </c>
      <c r="R1494" s="915">
        <v>210000</v>
      </c>
      <c r="S1494" s="915">
        <v>210000</v>
      </c>
      <c r="T1494" s="908"/>
      <c r="U1494" s="908"/>
      <c r="V1494" s="908"/>
      <c r="W1494" s="976"/>
    </row>
    <row r="1495" spans="1:23" s="50" customFormat="1" ht="25.5" x14ac:dyDescent="0.2">
      <c r="A1495" s="89">
        <v>1368</v>
      </c>
      <c r="B1495" s="881">
        <v>1479</v>
      </c>
      <c r="C1495" s="882">
        <v>13</v>
      </c>
      <c r="D1495" s="882" t="s">
        <v>25</v>
      </c>
      <c r="E1495" s="882">
        <v>3322</v>
      </c>
      <c r="F1495" s="882">
        <v>5223</v>
      </c>
      <c r="G1495" s="882" t="s">
        <v>25</v>
      </c>
      <c r="H1495" s="928">
        <v>1368</v>
      </c>
      <c r="I1495" s="898" t="s">
        <v>3114</v>
      </c>
      <c r="J1495" s="898">
        <v>411</v>
      </c>
      <c r="K1495" s="1043">
        <v>67025919</v>
      </c>
      <c r="L1495" s="929" t="s">
        <v>3396</v>
      </c>
      <c r="M1495" s="898" t="s">
        <v>144</v>
      </c>
      <c r="N1495" s="930" t="s">
        <v>3397</v>
      </c>
      <c r="O1495" s="883" t="s">
        <v>139</v>
      </c>
      <c r="P1495" s="931">
        <v>44926</v>
      </c>
      <c r="Q1495" s="931">
        <v>44957</v>
      </c>
      <c r="R1495" s="915">
        <v>150000</v>
      </c>
      <c r="S1495" s="915">
        <v>150000</v>
      </c>
      <c r="T1495" s="908"/>
      <c r="U1495" s="908"/>
      <c r="V1495" s="908"/>
      <c r="W1495" s="976"/>
    </row>
    <row r="1496" spans="1:23" s="50" customFormat="1" ht="12.75" customHeight="1" x14ac:dyDescent="0.2">
      <c r="A1496" s="89">
        <v>1368</v>
      </c>
      <c r="B1496" s="881">
        <v>1480</v>
      </c>
      <c r="C1496" s="882">
        <v>13</v>
      </c>
      <c r="D1496" s="882" t="s">
        <v>25</v>
      </c>
      <c r="E1496" s="882">
        <v>3322</v>
      </c>
      <c r="F1496" s="882">
        <v>5223</v>
      </c>
      <c r="G1496" s="882" t="s">
        <v>25</v>
      </c>
      <c r="H1496" s="928">
        <v>1368</v>
      </c>
      <c r="I1496" s="898" t="s">
        <v>3114</v>
      </c>
      <c r="J1496" s="898">
        <v>314</v>
      </c>
      <c r="K1496" s="1043">
        <v>65265807</v>
      </c>
      <c r="L1496" s="929" t="s">
        <v>3398</v>
      </c>
      <c r="M1496" s="898" t="s">
        <v>3399</v>
      </c>
      <c r="N1496" s="930" t="s">
        <v>3400</v>
      </c>
      <c r="O1496" s="883" t="s">
        <v>139</v>
      </c>
      <c r="P1496" s="931">
        <v>44926</v>
      </c>
      <c r="Q1496" s="931">
        <v>44957</v>
      </c>
      <c r="R1496" s="915">
        <v>150000</v>
      </c>
      <c r="S1496" s="915">
        <v>150000</v>
      </c>
      <c r="T1496" s="908"/>
      <c r="U1496" s="908"/>
      <c r="V1496" s="908"/>
      <c r="W1496" s="976"/>
    </row>
    <row r="1497" spans="1:23" s="50" customFormat="1" ht="25.5" x14ac:dyDescent="0.2">
      <c r="A1497" s="89">
        <v>1368</v>
      </c>
      <c r="B1497" s="881">
        <v>1481</v>
      </c>
      <c r="C1497" s="882">
        <v>13</v>
      </c>
      <c r="D1497" s="882" t="s">
        <v>25</v>
      </c>
      <c r="E1497" s="882">
        <v>3322</v>
      </c>
      <c r="F1497" s="882">
        <v>5223</v>
      </c>
      <c r="G1497" s="882" t="s">
        <v>25</v>
      </c>
      <c r="H1497" s="928">
        <v>1368</v>
      </c>
      <c r="I1497" s="898" t="s">
        <v>3114</v>
      </c>
      <c r="J1497" s="898">
        <v>316</v>
      </c>
      <c r="K1497" s="1043">
        <v>49461796</v>
      </c>
      <c r="L1497" s="929" t="s">
        <v>3401</v>
      </c>
      <c r="M1497" s="898" t="s">
        <v>275</v>
      </c>
      <c r="N1497" s="930" t="s">
        <v>3402</v>
      </c>
      <c r="O1497" s="883" t="s">
        <v>139</v>
      </c>
      <c r="P1497" s="931">
        <v>44926</v>
      </c>
      <c r="Q1497" s="931">
        <v>44957</v>
      </c>
      <c r="R1497" s="915">
        <v>150000</v>
      </c>
      <c r="S1497" s="915">
        <v>150000</v>
      </c>
      <c r="T1497" s="908"/>
      <c r="U1497" s="908"/>
      <c r="V1497" s="908"/>
      <c r="W1497" s="976"/>
    </row>
    <row r="1498" spans="1:23" s="50" customFormat="1" ht="12.75" customHeight="1" x14ac:dyDescent="0.2">
      <c r="A1498" s="89">
        <v>1368</v>
      </c>
      <c r="B1498" s="881">
        <v>1482</v>
      </c>
      <c r="C1498" s="882">
        <v>13</v>
      </c>
      <c r="D1498" s="882" t="s">
        <v>25</v>
      </c>
      <c r="E1498" s="882">
        <v>3322</v>
      </c>
      <c r="F1498" s="882">
        <v>5223</v>
      </c>
      <c r="G1498" s="882" t="s">
        <v>25</v>
      </c>
      <c r="H1498" s="928">
        <v>1368</v>
      </c>
      <c r="I1498" s="898" t="s">
        <v>3114</v>
      </c>
      <c r="J1498" s="898">
        <v>510</v>
      </c>
      <c r="K1498" s="1043">
        <v>48842613</v>
      </c>
      <c r="L1498" s="929" t="s">
        <v>3403</v>
      </c>
      <c r="M1498" s="898" t="s">
        <v>3404</v>
      </c>
      <c r="N1498" s="930" t="s">
        <v>3405</v>
      </c>
      <c r="O1498" s="883" t="s">
        <v>139</v>
      </c>
      <c r="P1498" s="931">
        <v>44926</v>
      </c>
      <c r="Q1498" s="931">
        <v>44957</v>
      </c>
      <c r="R1498" s="915">
        <v>350000</v>
      </c>
      <c r="S1498" s="915">
        <v>350000</v>
      </c>
      <c r="T1498" s="908"/>
      <c r="U1498" s="908"/>
      <c r="V1498" s="908"/>
      <c r="W1498" s="976"/>
    </row>
    <row r="1499" spans="1:23" s="50" customFormat="1" ht="25.5" x14ac:dyDescent="0.2">
      <c r="A1499" s="89">
        <v>1368</v>
      </c>
      <c r="B1499" s="881">
        <v>1483</v>
      </c>
      <c r="C1499" s="882">
        <v>13</v>
      </c>
      <c r="D1499" s="882" t="s">
        <v>25</v>
      </c>
      <c r="E1499" s="882">
        <v>3322</v>
      </c>
      <c r="F1499" s="882">
        <v>5223</v>
      </c>
      <c r="G1499" s="882" t="s">
        <v>25</v>
      </c>
      <c r="H1499" s="928">
        <v>1368</v>
      </c>
      <c r="I1499" s="898" t="s">
        <v>3114</v>
      </c>
      <c r="J1499" s="898">
        <v>203</v>
      </c>
      <c r="K1499" s="1043">
        <v>49465473</v>
      </c>
      <c r="L1499" s="929" t="s">
        <v>3229</v>
      </c>
      <c r="M1499" s="898" t="s">
        <v>28</v>
      </c>
      <c r="N1499" s="930" t="s">
        <v>3406</v>
      </c>
      <c r="O1499" s="883" t="s">
        <v>139</v>
      </c>
      <c r="P1499" s="931">
        <v>44926</v>
      </c>
      <c r="Q1499" s="931">
        <v>44957</v>
      </c>
      <c r="R1499" s="915">
        <v>100000</v>
      </c>
      <c r="S1499" s="915">
        <v>100000</v>
      </c>
      <c r="T1499" s="908"/>
      <c r="U1499" s="908"/>
      <c r="V1499" s="908"/>
      <c r="W1499" s="976"/>
    </row>
    <row r="1500" spans="1:23" s="50" customFormat="1" ht="12.75" customHeight="1" x14ac:dyDescent="0.2">
      <c r="A1500" s="89">
        <v>0</v>
      </c>
      <c r="B1500" s="881">
        <v>1484</v>
      </c>
      <c r="C1500" s="898">
        <v>13</v>
      </c>
      <c r="D1500" s="882" t="s">
        <v>25</v>
      </c>
      <c r="E1500" s="898">
        <v>3312</v>
      </c>
      <c r="F1500" s="898">
        <v>5223</v>
      </c>
      <c r="G1500" s="882" t="s">
        <v>25</v>
      </c>
      <c r="H1500" s="928">
        <v>1374</v>
      </c>
      <c r="I1500" s="898" t="s">
        <v>3114</v>
      </c>
      <c r="J1500" s="898">
        <v>203</v>
      </c>
      <c r="K1500" s="1043" t="s">
        <v>3332</v>
      </c>
      <c r="L1500" s="929" t="s">
        <v>3229</v>
      </c>
      <c r="M1500" s="898" t="s">
        <v>28</v>
      </c>
      <c r="N1500" s="930" t="s">
        <v>3407</v>
      </c>
      <c r="O1500" s="883" t="s">
        <v>139</v>
      </c>
      <c r="P1500" s="931">
        <v>44926</v>
      </c>
      <c r="Q1500" s="931">
        <v>44957</v>
      </c>
      <c r="R1500" s="915">
        <v>280000</v>
      </c>
      <c r="S1500" s="915">
        <v>280000</v>
      </c>
      <c r="T1500" s="908"/>
      <c r="U1500" s="908"/>
      <c r="V1500" s="908"/>
      <c r="W1500" s="976"/>
    </row>
    <row r="1501" spans="1:23" s="50" customFormat="1" ht="12.75" customHeight="1" x14ac:dyDescent="0.2">
      <c r="A1501" s="89">
        <v>1294</v>
      </c>
      <c r="B1501" s="881">
        <v>1485</v>
      </c>
      <c r="C1501" s="898">
        <v>20</v>
      </c>
      <c r="D1501" s="882" t="s">
        <v>25</v>
      </c>
      <c r="E1501" s="898">
        <v>4399</v>
      </c>
      <c r="F1501" s="898">
        <v>5223</v>
      </c>
      <c r="G1501" s="882" t="s">
        <v>25</v>
      </c>
      <c r="H1501" s="928">
        <v>1294</v>
      </c>
      <c r="I1501" s="898" t="s">
        <v>3114</v>
      </c>
      <c r="J1501" s="898">
        <v>203</v>
      </c>
      <c r="K1501" s="1043">
        <v>48515752</v>
      </c>
      <c r="L1501" s="929" t="s">
        <v>3123</v>
      </c>
      <c r="M1501" s="898" t="s">
        <v>28</v>
      </c>
      <c r="N1501" s="930" t="s">
        <v>3408</v>
      </c>
      <c r="O1501" s="883" t="s">
        <v>139</v>
      </c>
      <c r="P1501" s="931">
        <v>44926</v>
      </c>
      <c r="Q1501" s="931">
        <v>44957</v>
      </c>
      <c r="R1501" s="915">
        <v>54000</v>
      </c>
      <c r="S1501" s="915">
        <v>54000</v>
      </c>
      <c r="T1501" s="908"/>
      <c r="U1501" s="908"/>
      <c r="V1501" s="908"/>
      <c r="W1501" s="976"/>
    </row>
    <row r="1502" spans="1:23" s="50" customFormat="1" ht="12.75" customHeight="1" x14ac:dyDescent="0.2">
      <c r="A1502" s="89">
        <v>1294</v>
      </c>
      <c r="B1502" s="881">
        <v>1486</v>
      </c>
      <c r="C1502" s="898">
        <v>20</v>
      </c>
      <c r="D1502" s="882" t="s">
        <v>25</v>
      </c>
      <c r="E1502" s="898">
        <v>4399</v>
      </c>
      <c r="F1502" s="898">
        <v>5223</v>
      </c>
      <c r="G1502" s="882" t="s">
        <v>25</v>
      </c>
      <c r="H1502" s="928">
        <v>1294</v>
      </c>
      <c r="I1502" s="898" t="s">
        <v>3114</v>
      </c>
      <c r="J1502" s="898">
        <v>203</v>
      </c>
      <c r="K1502" s="1043">
        <v>44990260</v>
      </c>
      <c r="L1502" s="929" t="s">
        <v>3130</v>
      </c>
      <c r="M1502" s="898" t="s">
        <v>28</v>
      </c>
      <c r="N1502" s="930" t="s">
        <v>3409</v>
      </c>
      <c r="O1502" s="883" t="s">
        <v>139</v>
      </c>
      <c r="P1502" s="931">
        <v>44926</v>
      </c>
      <c r="Q1502" s="931">
        <v>44957</v>
      </c>
      <c r="R1502" s="915">
        <v>66000</v>
      </c>
      <c r="S1502" s="915">
        <v>66000</v>
      </c>
      <c r="T1502" s="908"/>
      <c r="U1502" s="908"/>
      <c r="V1502" s="908"/>
      <c r="W1502" s="976"/>
    </row>
    <row r="1503" spans="1:23" s="50" customFormat="1" ht="12.75" customHeight="1" x14ac:dyDescent="0.2">
      <c r="A1503" s="89">
        <v>1294</v>
      </c>
      <c r="B1503" s="881">
        <v>1487</v>
      </c>
      <c r="C1503" s="898">
        <v>20</v>
      </c>
      <c r="D1503" s="882" t="s">
        <v>25</v>
      </c>
      <c r="E1503" s="898">
        <v>4399</v>
      </c>
      <c r="F1503" s="898">
        <v>5223</v>
      </c>
      <c r="G1503" s="882" t="s">
        <v>25</v>
      </c>
      <c r="H1503" s="928">
        <v>1294</v>
      </c>
      <c r="I1503" s="898" t="s">
        <v>3114</v>
      </c>
      <c r="J1503" s="898">
        <v>518</v>
      </c>
      <c r="K1503" s="1043">
        <v>44164335</v>
      </c>
      <c r="L1503" s="929" t="s">
        <v>3207</v>
      </c>
      <c r="M1503" s="898" t="s">
        <v>1152</v>
      </c>
      <c r="N1503" s="930" t="s">
        <v>3410</v>
      </c>
      <c r="O1503" s="883" t="s">
        <v>139</v>
      </c>
      <c r="P1503" s="931">
        <v>44926</v>
      </c>
      <c r="Q1503" s="931">
        <v>44957</v>
      </c>
      <c r="R1503" s="915">
        <v>57000</v>
      </c>
      <c r="S1503" s="915">
        <v>57000</v>
      </c>
      <c r="T1503" s="908"/>
      <c r="U1503" s="908"/>
      <c r="V1503" s="908"/>
      <c r="W1503" s="976"/>
    </row>
    <row r="1504" spans="1:23" s="50" customFormat="1" ht="12.75" customHeight="1" x14ac:dyDescent="0.2">
      <c r="A1504" s="89">
        <v>1294</v>
      </c>
      <c r="B1504" s="881">
        <v>1488</v>
      </c>
      <c r="C1504" s="898">
        <v>20</v>
      </c>
      <c r="D1504" s="882" t="s">
        <v>25</v>
      </c>
      <c r="E1504" s="898">
        <v>4399</v>
      </c>
      <c r="F1504" s="898">
        <v>5223</v>
      </c>
      <c r="G1504" s="882" t="s">
        <v>25</v>
      </c>
      <c r="H1504" s="928">
        <v>1294</v>
      </c>
      <c r="I1504" s="898" t="s">
        <v>3114</v>
      </c>
      <c r="J1504" s="898">
        <v>518</v>
      </c>
      <c r="K1504" s="1043">
        <v>44163967</v>
      </c>
      <c r="L1504" s="929" t="s">
        <v>3210</v>
      </c>
      <c r="M1504" s="898" t="s">
        <v>89</v>
      </c>
      <c r="N1504" s="930" t="s">
        <v>3411</v>
      </c>
      <c r="O1504" s="883" t="s">
        <v>139</v>
      </c>
      <c r="P1504" s="931">
        <v>44926</v>
      </c>
      <c r="Q1504" s="931">
        <v>44957</v>
      </c>
      <c r="R1504" s="915">
        <v>64000</v>
      </c>
      <c r="S1504" s="915">
        <v>64000</v>
      </c>
      <c r="T1504" s="908"/>
      <c r="U1504" s="908"/>
      <c r="V1504" s="908"/>
      <c r="W1504" s="976"/>
    </row>
    <row r="1505" spans="1:23" s="50" customFormat="1" ht="12.75" customHeight="1" x14ac:dyDescent="0.2">
      <c r="A1505" s="89">
        <v>1294</v>
      </c>
      <c r="B1505" s="881">
        <v>1489</v>
      </c>
      <c r="C1505" s="898">
        <v>20</v>
      </c>
      <c r="D1505" s="882" t="s">
        <v>25</v>
      </c>
      <c r="E1505" s="898">
        <v>4399</v>
      </c>
      <c r="F1505" s="898">
        <v>5223</v>
      </c>
      <c r="G1505" s="882" t="s">
        <v>25</v>
      </c>
      <c r="H1505" s="928">
        <v>1294</v>
      </c>
      <c r="I1505" s="898" t="s">
        <v>3114</v>
      </c>
      <c r="J1505" s="898">
        <v>619</v>
      </c>
      <c r="K1505" s="1043">
        <v>65841875</v>
      </c>
      <c r="L1505" s="929" t="s">
        <v>3215</v>
      </c>
      <c r="M1505" s="898" t="s">
        <v>384</v>
      </c>
      <c r="N1505" s="930" t="s">
        <v>3412</v>
      </c>
      <c r="O1505" s="883" t="s">
        <v>139</v>
      </c>
      <c r="P1505" s="931">
        <v>44926</v>
      </c>
      <c r="Q1505" s="931">
        <v>44957</v>
      </c>
      <c r="R1505" s="915">
        <v>61000</v>
      </c>
      <c r="S1505" s="915">
        <v>61000</v>
      </c>
      <c r="T1505" s="908"/>
      <c r="U1505" s="908"/>
      <c r="V1505" s="908"/>
      <c r="W1505" s="976"/>
    </row>
    <row r="1506" spans="1:23" s="50" customFormat="1" ht="12.75" customHeight="1" x14ac:dyDescent="0.2">
      <c r="A1506" s="89">
        <v>1294</v>
      </c>
      <c r="B1506" s="881">
        <v>1490</v>
      </c>
      <c r="C1506" s="898">
        <v>20</v>
      </c>
      <c r="D1506" s="882" t="s">
        <v>25</v>
      </c>
      <c r="E1506" s="898">
        <v>4399</v>
      </c>
      <c r="F1506" s="898">
        <v>5223</v>
      </c>
      <c r="G1506" s="882" t="s">
        <v>25</v>
      </c>
      <c r="H1506" s="928">
        <v>1294</v>
      </c>
      <c r="I1506" s="898" t="s">
        <v>3114</v>
      </c>
      <c r="J1506" s="898">
        <v>999</v>
      </c>
      <c r="K1506" s="1043">
        <v>65468562</v>
      </c>
      <c r="L1506" s="929" t="s">
        <v>3221</v>
      </c>
      <c r="M1506" s="898" t="s">
        <v>3413</v>
      </c>
      <c r="N1506" s="930" t="s">
        <v>3414</v>
      </c>
      <c r="O1506" s="883" t="s">
        <v>139</v>
      </c>
      <c r="P1506" s="931">
        <v>44926</v>
      </c>
      <c r="Q1506" s="931">
        <v>44957</v>
      </c>
      <c r="R1506" s="915">
        <v>78000</v>
      </c>
      <c r="S1506" s="915">
        <v>78000</v>
      </c>
      <c r="T1506" s="908"/>
      <c r="U1506" s="908"/>
      <c r="V1506" s="908"/>
      <c r="W1506" s="976"/>
    </row>
    <row r="1507" spans="1:23" s="50" customFormat="1" ht="12.75" customHeight="1" x14ac:dyDescent="0.2">
      <c r="A1507" s="89">
        <v>1719</v>
      </c>
      <c r="B1507" s="881">
        <v>1491</v>
      </c>
      <c r="C1507" s="898">
        <v>20</v>
      </c>
      <c r="D1507" s="882" t="s">
        <v>25</v>
      </c>
      <c r="E1507" s="898">
        <v>4339</v>
      </c>
      <c r="F1507" s="898">
        <v>5223</v>
      </c>
      <c r="G1507" s="882" t="s">
        <v>25</v>
      </c>
      <c r="H1507" s="928">
        <v>1719</v>
      </c>
      <c r="I1507" s="898" t="s">
        <v>3238</v>
      </c>
      <c r="J1507" s="898">
        <v>203</v>
      </c>
      <c r="K1507" s="1043">
        <v>44991584</v>
      </c>
      <c r="L1507" s="929" t="s">
        <v>3415</v>
      </c>
      <c r="M1507" s="898" t="s">
        <v>28</v>
      </c>
      <c r="N1507" s="930" t="s">
        <v>3416</v>
      </c>
      <c r="O1507" s="883" t="s">
        <v>139</v>
      </c>
      <c r="P1507" s="931">
        <v>44926</v>
      </c>
      <c r="Q1507" s="931">
        <v>44959</v>
      </c>
      <c r="R1507" s="915">
        <v>50000</v>
      </c>
      <c r="S1507" s="915">
        <v>50000</v>
      </c>
      <c r="T1507" s="908"/>
      <c r="U1507" s="908"/>
      <c r="V1507" s="908"/>
      <c r="W1507" s="976"/>
    </row>
    <row r="1508" spans="1:23" s="50" customFormat="1" ht="12.75" customHeight="1" x14ac:dyDescent="0.2">
      <c r="A1508" s="89">
        <v>1719</v>
      </c>
      <c r="B1508" s="881">
        <v>1492</v>
      </c>
      <c r="C1508" s="898">
        <v>20</v>
      </c>
      <c r="D1508" s="882" t="s">
        <v>25</v>
      </c>
      <c r="E1508" s="898">
        <v>4339</v>
      </c>
      <c r="F1508" s="898">
        <v>5223</v>
      </c>
      <c r="G1508" s="882" t="s">
        <v>25</v>
      </c>
      <c r="H1508" s="928">
        <v>1719</v>
      </c>
      <c r="I1508" s="898" t="s">
        <v>3238</v>
      </c>
      <c r="J1508" s="898">
        <v>203</v>
      </c>
      <c r="K1508" s="1043">
        <v>44990260</v>
      </c>
      <c r="L1508" s="929" t="s">
        <v>3130</v>
      </c>
      <c r="M1508" s="898" t="s">
        <v>28</v>
      </c>
      <c r="N1508" s="930" t="s">
        <v>3417</v>
      </c>
      <c r="O1508" s="883" t="s">
        <v>139</v>
      </c>
      <c r="P1508" s="931">
        <v>44926</v>
      </c>
      <c r="Q1508" s="931">
        <v>44961</v>
      </c>
      <c r="R1508" s="915">
        <v>50000</v>
      </c>
      <c r="S1508" s="915">
        <v>50000</v>
      </c>
      <c r="T1508" s="908"/>
      <c r="U1508" s="908"/>
      <c r="V1508" s="908"/>
      <c r="W1508" s="976"/>
    </row>
    <row r="1509" spans="1:23" s="50" customFormat="1" ht="12.75" customHeight="1" x14ac:dyDescent="0.2">
      <c r="A1509" s="89">
        <v>1719</v>
      </c>
      <c r="B1509" s="881">
        <v>1493</v>
      </c>
      <c r="C1509" s="898">
        <v>20</v>
      </c>
      <c r="D1509" s="882" t="s">
        <v>25</v>
      </c>
      <c r="E1509" s="898">
        <v>4339</v>
      </c>
      <c r="F1509" s="898">
        <v>5223</v>
      </c>
      <c r="G1509" s="882" t="s">
        <v>25</v>
      </c>
      <c r="H1509" s="928">
        <v>1719</v>
      </c>
      <c r="I1509" s="898" t="s">
        <v>3238</v>
      </c>
      <c r="J1509" s="898">
        <v>203</v>
      </c>
      <c r="K1509" s="1043">
        <v>49465473</v>
      </c>
      <c r="L1509" s="929" t="s">
        <v>3229</v>
      </c>
      <c r="M1509" s="898" t="s">
        <v>28</v>
      </c>
      <c r="N1509" s="930" t="s">
        <v>3418</v>
      </c>
      <c r="O1509" s="883" t="s">
        <v>139</v>
      </c>
      <c r="P1509" s="931">
        <v>44926</v>
      </c>
      <c r="Q1509" s="931">
        <v>44971</v>
      </c>
      <c r="R1509" s="915">
        <v>30000</v>
      </c>
      <c r="S1509" s="915">
        <v>30000</v>
      </c>
      <c r="T1509" s="908"/>
      <c r="U1509" s="908"/>
      <c r="V1509" s="908"/>
      <c r="W1509" s="976"/>
    </row>
    <row r="1510" spans="1:23" s="50" customFormat="1" ht="12.75" customHeight="1" x14ac:dyDescent="0.2">
      <c r="A1510" s="89">
        <v>0</v>
      </c>
      <c r="B1510" s="881">
        <v>1494</v>
      </c>
      <c r="C1510" s="898">
        <v>20</v>
      </c>
      <c r="D1510" s="882" t="s">
        <v>25</v>
      </c>
      <c r="E1510" s="898">
        <v>4399</v>
      </c>
      <c r="F1510" s="898">
        <v>5223</v>
      </c>
      <c r="G1510" s="882" t="s">
        <v>25</v>
      </c>
      <c r="H1510" s="928">
        <v>1774</v>
      </c>
      <c r="I1510" s="898" t="s">
        <v>3238</v>
      </c>
      <c r="J1510" s="898">
        <v>203</v>
      </c>
      <c r="K1510" s="1043" t="s">
        <v>3419</v>
      </c>
      <c r="L1510" s="929" t="s">
        <v>3420</v>
      </c>
      <c r="M1510" s="898" t="s">
        <v>28</v>
      </c>
      <c r="N1510" s="930" t="s">
        <v>3421</v>
      </c>
      <c r="O1510" s="883" t="s">
        <v>139</v>
      </c>
      <c r="P1510" s="931">
        <v>44926</v>
      </c>
      <c r="Q1510" s="931">
        <v>44957</v>
      </c>
      <c r="R1510" s="915">
        <v>77000</v>
      </c>
      <c r="S1510" s="915">
        <v>77000</v>
      </c>
      <c r="T1510" s="908"/>
      <c r="U1510" s="908"/>
      <c r="V1510" s="908"/>
      <c r="W1510" s="976"/>
    </row>
    <row r="1511" spans="1:23" s="50" customFormat="1" ht="12.75" customHeight="1" x14ac:dyDescent="0.2">
      <c r="A1511" s="89">
        <v>1719</v>
      </c>
      <c r="B1511" s="881">
        <v>1495</v>
      </c>
      <c r="C1511" s="898">
        <v>20</v>
      </c>
      <c r="D1511" s="882" t="s">
        <v>25</v>
      </c>
      <c r="E1511" s="898">
        <v>4339</v>
      </c>
      <c r="F1511" s="898">
        <v>5223</v>
      </c>
      <c r="G1511" s="882" t="s">
        <v>25</v>
      </c>
      <c r="H1511" s="928">
        <v>1719</v>
      </c>
      <c r="I1511" s="898" t="s">
        <v>3238</v>
      </c>
      <c r="J1511" s="898">
        <v>404</v>
      </c>
      <c r="K1511" s="1043">
        <v>63433958</v>
      </c>
      <c r="L1511" s="929" t="s">
        <v>3422</v>
      </c>
      <c r="M1511" s="898" t="s">
        <v>74</v>
      </c>
      <c r="N1511" s="930" t="s">
        <v>3423</v>
      </c>
      <c r="O1511" s="883" t="s">
        <v>62</v>
      </c>
      <c r="P1511" s="931">
        <v>44926</v>
      </c>
      <c r="Q1511" s="931">
        <v>44957</v>
      </c>
      <c r="R1511" s="915">
        <v>40000</v>
      </c>
      <c r="S1511" s="915">
        <v>40000</v>
      </c>
      <c r="T1511" s="908"/>
      <c r="U1511" s="908"/>
      <c r="V1511" s="908"/>
      <c r="W1511" s="976"/>
    </row>
    <row r="1512" spans="1:23" s="50" customFormat="1" ht="12.75" customHeight="1" x14ac:dyDescent="0.2">
      <c r="A1512" s="89">
        <v>1220</v>
      </c>
      <c r="B1512" s="881">
        <v>1496</v>
      </c>
      <c r="C1512" s="898">
        <v>8</v>
      </c>
      <c r="D1512" s="882" t="s">
        <v>25</v>
      </c>
      <c r="E1512" s="898">
        <v>3545</v>
      </c>
      <c r="F1512" s="898">
        <v>5223</v>
      </c>
      <c r="G1512" s="882" t="s">
        <v>25</v>
      </c>
      <c r="H1512" s="928">
        <v>1220</v>
      </c>
      <c r="I1512" s="898" t="s">
        <v>3114</v>
      </c>
      <c r="J1512" s="898">
        <v>619</v>
      </c>
      <c r="K1512" s="1043" t="s">
        <v>3424</v>
      </c>
      <c r="L1512" s="929" t="s">
        <v>3215</v>
      </c>
      <c r="M1512" s="898" t="s">
        <v>3425</v>
      </c>
      <c r="N1512" s="930" t="s">
        <v>3426</v>
      </c>
      <c r="O1512" s="883" t="s">
        <v>139</v>
      </c>
      <c r="P1512" s="931">
        <v>44926</v>
      </c>
      <c r="Q1512" s="931">
        <v>44957</v>
      </c>
      <c r="R1512" s="915">
        <v>980000</v>
      </c>
      <c r="S1512" s="915">
        <v>980000</v>
      </c>
      <c r="T1512" s="908"/>
      <c r="U1512" s="908"/>
      <c r="V1512" s="908"/>
      <c r="W1512" s="976"/>
    </row>
    <row r="1513" spans="1:23" s="50" customFormat="1" ht="12.75" customHeight="1" x14ac:dyDescent="0.2">
      <c r="A1513" s="89">
        <v>1220</v>
      </c>
      <c r="B1513" s="881">
        <v>1497</v>
      </c>
      <c r="C1513" s="898">
        <v>8</v>
      </c>
      <c r="D1513" s="882" t="s">
        <v>25</v>
      </c>
      <c r="E1513" s="898">
        <v>3545</v>
      </c>
      <c r="F1513" s="898">
        <v>5223</v>
      </c>
      <c r="G1513" s="882" t="s">
        <v>25</v>
      </c>
      <c r="H1513" s="928">
        <v>1220</v>
      </c>
      <c r="I1513" s="898" t="s">
        <v>3114</v>
      </c>
      <c r="J1513" s="898">
        <v>203</v>
      </c>
      <c r="K1513" s="1043">
        <v>44990260</v>
      </c>
      <c r="L1513" s="929" t="s">
        <v>3130</v>
      </c>
      <c r="M1513" s="898" t="s">
        <v>28</v>
      </c>
      <c r="N1513" s="930" t="s">
        <v>3427</v>
      </c>
      <c r="O1513" s="883" t="s">
        <v>139</v>
      </c>
      <c r="P1513" s="931">
        <v>44926</v>
      </c>
      <c r="Q1513" s="931">
        <v>44957</v>
      </c>
      <c r="R1513" s="915">
        <v>7000000</v>
      </c>
      <c r="S1513" s="915">
        <v>7000000</v>
      </c>
      <c r="T1513" s="908"/>
      <c r="U1513" s="908"/>
      <c r="V1513" s="908"/>
      <c r="W1513" s="976"/>
    </row>
    <row r="1514" spans="1:23" s="50" customFormat="1" ht="12.75" customHeight="1" x14ac:dyDescent="0.2">
      <c r="A1514" s="89">
        <v>1220</v>
      </c>
      <c r="B1514" s="881">
        <v>1498</v>
      </c>
      <c r="C1514" s="898">
        <v>8</v>
      </c>
      <c r="D1514" s="882" t="s">
        <v>25</v>
      </c>
      <c r="E1514" s="898">
        <v>3545</v>
      </c>
      <c r="F1514" s="898">
        <v>5223</v>
      </c>
      <c r="G1514" s="882" t="s">
        <v>25</v>
      </c>
      <c r="H1514" s="928">
        <v>1220</v>
      </c>
      <c r="I1514" s="898" t="s">
        <v>3114</v>
      </c>
      <c r="J1514" s="898">
        <v>518</v>
      </c>
      <c r="K1514" s="1043">
        <v>44163967</v>
      </c>
      <c r="L1514" s="929" t="s">
        <v>3210</v>
      </c>
      <c r="M1514" s="898" t="s">
        <v>89</v>
      </c>
      <c r="N1514" s="930" t="s">
        <v>3428</v>
      </c>
      <c r="O1514" s="883" t="s">
        <v>139</v>
      </c>
      <c r="P1514" s="931">
        <v>44926</v>
      </c>
      <c r="Q1514" s="931">
        <v>44957</v>
      </c>
      <c r="R1514" s="915">
        <v>460000</v>
      </c>
      <c r="S1514" s="915">
        <v>460000</v>
      </c>
      <c r="T1514" s="908"/>
      <c r="U1514" s="908"/>
      <c r="V1514" s="908"/>
      <c r="W1514" s="976"/>
    </row>
    <row r="1515" spans="1:23" s="50" customFormat="1" ht="12.75" customHeight="1" x14ac:dyDescent="0.2">
      <c r="A1515" s="89">
        <v>1059</v>
      </c>
      <c r="B1515" s="881">
        <v>1499</v>
      </c>
      <c r="C1515" s="882">
        <v>7</v>
      </c>
      <c r="D1515" s="882" t="s">
        <v>25</v>
      </c>
      <c r="E1515" s="898">
        <v>3421</v>
      </c>
      <c r="F1515" s="898">
        <v>5223</v>
      </c>
      <c r="G1515" s="882" t="s">
        <v>25</v>
      </c>
      <c r="H1515" s="928">
        <v>1059</v>
      </c>
      <c r="I1515" s="898" t="s">
        <v>3114</v>
      </c>
      <c r="J1515" s="898">
        <v>101</v>
      </c>
      <c r="K1515" s="1043" t="s">
        <v>3429</v>
      </c>
      <c r="L1515" s="929" t="s">
        <v>3430</v>
      </c>
      <c r="M1515" s="898" t="s">
        <v>815</v>
      </c>
      <c r="N1515" s="930" t="s">
        <v>3431</v>
      </c>
      <c r="O1515" s="883" t="s">
        <v>1681</v>
      </c>
      <c r="P1515" s="931">
        <v>44926</v>
      </c>
      <c r="Q1515" s="917">
        <v>44939</v>
      </c>
      <c r="R1515" s="915">
        <v>101000</v>
      </c>
      <c r="S1515" s="904">
        <v>101000</v>
      </c>
      <c r="T1515" s="908"/>
      <c r="U1515" s="908"/>
      <c r="V1515" s="908"/>
      <c r="W1515" s="976"/>
    </row>
    <row r="1516" spans="1:23" s="50" customFormat="1" ht="25.5" x14ac:dyDescent="0.2">
      <c r="A1516" s="89">
        <v>1059</v>
      </c>
      <c r="B1516" s="881">
        <v>1500</v>
      </c>
      <c r="C1516" s="882">
        <v>7</v>
      </c>
      <c r="D1516" s="882" t="s">
        <v>25</v>
      </c>
      <c r="E1516" s="898">
        <v>3421</v>
      </c>
      <c r="F1516" s="898">
        <v>5223</v>
      </c>
      <c r="G1516" s="882" t="s">
        <v>25</v>
      </c>
      <c r="H1516" s="928">
        <v>1059</v>
      </c>
      <c r="I1516" s="898" t="s">
        <v>3114</v>
      </c>
      <c r="J1516" s="898">
        <v>203</v>
      </c>
      <c r="K1516" s="1043" t="s">
        <v>3432</v>
      </c>
      <c r="L1516" s="929" t="s">
        <v>3433</v>
      </c>
      <c r="M1516" s="898" t="s">
        <v>28</v>
      </c>
      <c r="N1516" s="930" t="s">
        <v>3434</v>
      </c>
      <c r="O1516" s="883" t="s">
        <v>1681</v>
      </c>
      <c r="P1516" s="931">
        <v>44926</v>
      </c>
      <c r="Q1516" s="917">
        <v>44939</v>
      </c>
      <c r="R1516" s="915">
        <v>20000</v>
      </c>
      <c r="S1516" s="904">
        <v>20000</v>
      </c>
      <c r="T1516" s="908"/>
      <c r="U1516" s="908"/>
      <c r="V1516" s="908"/>
      <c r="W1516" s="976"/>
    </row>
    <row r="1517" spans="1:23" s="50" customFormat="1" ht="25.5" x14ac:dyDescent="0.2">
      <c r="A1517" s="89">
        <v>1059</v>
      </c>
      <c r="B1517" s="881">
        <v>1501</v>
      </c>
      <c r="C1517" s="882">
        <v>7</v>
      </c>
      <c r="D1517" s="882" t="s">
        <v>25</v>
      </c>
      <c r="E1517" s="898">
        <v>3421</v>
      </c>
      <c r="F1517" s="898">
        <v>5223</v>
      </c>
      <c r="G1517" s="882" t="s">
        <v>25</v>
      </c>
      <c r="H1517" s="928">
        <v>1059</v>
      </c>
      <c r="I1517" s="898" t="s">
        <v>3114</v>
      </c>
      <c r="J1517" s="898">
        <v>203</v>
      </c>
      <c r="K1517" s="1043" t="s">
        <v>3435</v>
      </c>
      <c r="L1517" s="929" t="s">
        <v>3436</v>
      </c>
      <c r="M1517" s="898" t="s">
        <v>28</v>
      </c>
      <c r="N1517" s="930" t="s">
        <v>3437</v>
      </c>
      <c r="O1517" s="883" t="s">
        <v>1681</v>
      </c>
      <c r="P1517" s="931">
        <v>44926</v>
      </c>
      <c r="Q1517" s="917">
        <v>44939</v>
      </c>
      <c r="R1517" s="915">
        <v>31600</v>
      </c>
      <c r="S1517" s="904">
        <v>31600</v>
      </c>
      <c r="T1517" s="908"/>
      <c r="U1517" s="908"/>
      <c r="V1517" s="908"/>
      <c r="W1517" s="976"/>
    </row>
    <row r="1518" spans="1:23" s="50" customFormat="1" ht="12.75" customHeight="1" x14ac:dyDescent="0.2">
      <c r="A1518" s="89">
        <v>1059</v>
      </c>
      <c r="B1518" s="881">
        <v>1502</v>
      </c>
      <c r="C1518" s="882">
        <v>7</v>
      </c>
      <c r="D1518" s="882" t="s">
        <v>25</v>
      </c>
      <c r="E1518" s="898">
        <v>3421</v>
      </c>
      <c r="F1518" s="898">
        <v>5223</v>
      </c>
      <c r="G1518" s="882" t="s">
        <v>25</v>
      </c>
      <c r="H1518" s="928">
        <v>1059</v>
      </c>
      <c r="I1518" s="898" t="s">
        <v>3114</v>
      </c>
      <c r="J1518" s="898">
        <v>316</v>
      </c>
      <c r="K1518" s="1043" t="s">
        <v>3438</v>
      </c>
      <c r="L1518" s="929" t="s">
        <v>3439</v>
      </c>
      <c r="M1518" s="898" t="s">
        <v>3440</v>
      </c>
      <c r="N1518" s="930" t="s">
        <v>3441</v>
      </c>
      <c r="O1518" s="883" t="s">
        <v>1681</v>
      </c>
      <c r="P1518" s="931">
        <v>44926</v>
      </c>
      <c r="Q1518" s="917">
        <v>44939</v>
      </c>
      <c r="R1518" s="915">
        <v>108000</v>
      </c>
      <c r="S1518" s="904">
        <v>108000</v>
      </c>
      <c r="T1518" s="908"/>
      <c r="U1518" s="908"/>
      <c r="V1518" s="908"/>
      <c r="W1518" s="976"/>
    </row>
    <row r="1519" spans="1:23" s="50" customFormat="1" ht="12.75" customHeight="1" x14ac:dyDescent="0.2">
      <c r="A1519" s="89">
        <v>1059</v>
      </c>
      <c r="B1519" s="881">
        <v>1503</v>
      </c>
      <c r="C1519" s="882">
        <v>7</v>
      </c>
      <c r="D1519" s="882" t="s">
        <v>25</v>
      </c>
      <c r="E1519" s="898">
        <v>3421</v>
      </c>
      <c r="F1519" s="898">
        <v>5223</v>
      </c>
      <c r="G1519" s="882" t="s">
        <v>25</v>
      </c>
      <c r="H1519" s="928">
        <v>1059</v>
      </c>
      <c r="I1519" s="898" t="s">
        <v>3114</v>
      </c>
      <c r="J1519" s="898">
        <v>510</v>
      </c>
      <c r="K1519" s="1043" t="s">
        <v>3442</v>
      </c>
      <c r="L1519" s="929" t="s">
        <v>3443</v>
      </c>
      <c r="M1519" s="898" t="s">
        <v>3444</v>
      </c>
      <c r="N1519" s="930" t="s">
        <v>3445</v>
      </c>
      <c r="O1519" s="883" t="s">
        <v>1681</v>
      </c>
      <c r="P1519" s="931">
        <v>44926</v>
      </c>
      <c r="Q1519" s="917">
        <v>44939</v>
      </c>
      <c r="R1519" s="915">
        <v>74300</v>
      </c>
      <c r="S1519" s="904">
        <v>74300</v>
      </c>
      <c r="T1519" s="908"/>
      <c r="U1519" s="908"/>
      <c r="V1519" s="908"/>
      <c r="W1519" s="976"/>
    </row>
    <row r="1520" spans="1:23" s="50" customFormat="1" ht="12.75" customHeight="1" x14ac:dyDescent="0.2">
      <c r="A1520" s="89">
        <v>1059</v>
      </c>
      <c r="B1520" s="881">
        <v>1504</v>
      </c>
      <c r="C1520" s="882">
        <v>7</v>
      </c>
      <c r="D1520" s="882" t="s">
        <v>25</v>
      </c>
      <c r="E1520" s="898">
        <v>3421</v>
      </c>
      <c r="F1520" s="898">
        <v>5223</v>
      </c>
      <c r="G1520" s="882" t="s">
        <v>25</v>
      </c>
      <c r="H1520" s="928">
        <v>1059</v>
      </c>
      <c r="I1520" s="898" t="s">
        <v>3114</v>
      </c>
      <c r="J1520" s="898">
        <v>510</v>
      </c>
      <c r="K1520" s="1043" t="s">
        <v>3446</v>
      </c>
      <c r="L1520" s="929" t="s">
        <v>3447</v>
      </c>
      <c r="M1520" s="898" t="s">
        <v>248</v>
      </c>
      <c r="N1520" s="930" t="s">
        <v>3448</v>
      </c>
      <c r="O1520" s="883" t="s">
        <v>1681</v>
      </c>
      <c r="P1520" s="931">
        <v>44926</v>
      </c>
      <c r="Q1520" s="917">
        <v>44939</v>
      </c>
      <c r="R1520" s="915">
        <v>74000</v>
      </c>
      <c r="S1520" s="904">
        <v>74000</v>
      </c>
      <c r="T1520" s="908"/>
      <c r="U1520" s="908"/>
      <c r="V1520" s="908"/>
      <c r="W1520" s="976"/>
    </row>
    <row r="1521" spans="1:27" s="50" customFormat="1" ht="12.75" customHeight="1" x14ac:dyDescent="0.2">
      <c r="A1521" s="89">
        <v>0</v>
      </c>
      <c r="B1521" s="881">
        <v>1505</v>
      </c>
      <c r="C1521" s="882">
        <v>7</v>
      </c>
      <c r="D1521" s="882" t="s">
        <v>25</v>
      </c>
      <c r="E1521" s="898">
        <v>3121</v>
      </c>
      <c r="F1521" s="898">
        <v>5223</v>
      </c>
      <c r="G1521" s="882" t="s">
        <v>25</v>
      </c>
      <c r="H1521" s="928">
        <v>1496</v>
      </c>
      <c r="I1521" s="898" t="s">
        <v>3114</v>
      </c>
      <c r="J1521" s="898">
        <v>203</v>
      </c>
      <c r="K1521" s="1043" t="s">
        <v>3449</v>
      </c>
      <c r="L1521" s="929" t="s">
        <v>3252</v>
      </c>
      <c r="M1521" s="898" t="s">
        <v>28</v>
      </c>
      <c r="N1521" s="930" t="s">
        <v>3450</v>
      </c>
      <c r="O1521" s="883" t="s">
        <v>652</v>
      </c>
      <c r="P1521" s="931">
        <v>44926</v>
      </c>
      <c r="Q1521" s="917">
        <v>44942</v>
      </c>
      <c r="R1521" s="915">
        <v>25000</v>
      </c>
      <c r="S1521" s="1074">
        <v>25000</v>
      </c>
      <c r="T1521" s="908"/>
      <c r="U1521" s="908"/>
      <c r="V1521" s="908"/>
      <c r="W1521" s="976"/>
    </row>
    <row r="1522" spans="1:27" s="50" customFormat="1" ht="12.75" customHeight="1" x14ac:dyDescent="0.2">
      <c r="A1522" s="89">
        <v>0</v>
      </c>
      <c r="B1522" s="881">
        <v>1506</v>
      </c>
      <c r="C1522" s="882">
        <v>14</v>
      </c>
      <c r="D1522" s="882" t="s">
        <v>25</v>
      </c>
      <c r="E1522" s="898">
        <v>3322</v>
      </c>
      <c r="F1522" s="898">
        <v>5223</v>
      </c>
      <c r="G1522" s="882" t="s">
        <v>25</v>
      </c>
      <c r="H1522" s="928">
        <v>1003</v>
      </c>
      <c r="I1522" s="898" t="s">
        <v>3114</v>
      </c>
      <c r="J1522" s="898">
        <v>506</v>
      </c>
      <c r="K1522" s="1043" t="s">
        <v>3451</v>
      </c>
      <c r="L1522" s="929" t="s">
        <v>3452</v>
      </c>
      <c r="M1522" s="898" t="s">
        <v>77</v>
      </c>
      <c r="N1522" s="930" t="s">
        <v>3453</v>
      </c>
      <c r="O1522" s="883" t="s">
        <v>172</v>
      </c>
      <c r="P1522" s="931">
        <v>44926</v>
      </c>
      <c r="Q1522" s="931">
        <v>44957</v>
      </c>
      <c r="R1522" s="915">
        <v>150000</v>
      </c>
      <c r="S1522" s="915">
        <v>150000</v>
      </c>
      <c r="T1522" s="918"/>
      <c r="U1522" s="918"/>
      <c r="V1522" s="918"/>
      <c r="W1522" s="981"/>
      <c r="X1522" s="49"/>
      <c r="Y1522" s="49"/>
      <c r="Z1522" s="49"/>
      <c r="AA1522" s="49"/>
    </row>
    <row r="1523" spans="1:27" s="50" customFormat="1" ht="12.75" customHeight="1" x14ac:dyDescent="0.2">
      <c r="A1523" s="89">
        <v>0</v>
      </c>
      <c r="B1523" s="881">
        <v>1507</v>
      </c>
      <c r="C1523" s="882">
        <v>13</v>
      </c>
      <c r="D1523" s="882" t="s">
        <v>25</v>
      </c>
      <c r="E1523" s="898">
        <v>3322</v>
      </c>
      <c r="F1523" s="898">
        <v>5223</v>
      </c>
      <c r="G1523" s="882" t="s">
        <v>25</v>
      </c>
      <c r="H1523" s="928">
        <v>1374</v>
      </c>
      <c r="I1523" s="898" t="s">
        <v>3114</v>
      </c>
      <c r="J1523" s="898">
        <v>102</v>
      </c>
      <c r="K1523" s="1043" t="s">
        <v>3454</v>
      </c>
      <c r="L1523" s="929" t="s">
        <v>3455</v>
      </c>
      <c r="M1523" s="898" t="s">
        <v>1221</v>
      </c>
      <c r="N1523" s="930" t="s">
        <v>3456</v>
      </c>
      <c r="O1523" s="883" t="s">
        <v>172</v>
      </c>
      <c r="P1523" s="931">
        <v>44926</v>
      </c>
      <c r="Q1523" s="931">
        <v>44957</v>
      </c>
      <c r="R1523" s="915">
        <v>60000</v>
      </c>
      <c r="S1523" s="915">
        <v>60000</v>
      </c>
      <c r="T1523" s="908"/>
      <c r="U1523" s="908"/>
      <c r="V1523" s="908"/>
      <c r="W1523" s="976"/>
    </row>
    <row r="1524" spans="1:27" s="50" customFormat="1" ht="25.5" x14ac:dyDescent="0.2">
      <c r="A1524" s="89">
        <v>0</v>
      </c>
      <c r="B1524" s="881">
        <v>1508</v>
      </c>
      <c r="C1524" s="882">
        <v>13</v>
      </c>
      <c r="D1524" s="882" t="s">
        <v>25</v>
      </c>
      <c r="E1524" s="898">
        <v>3322</v>
      </c>
      <c r="F1524" s="898">
        <v>5223</v>
      </c>
      <c r="G1524" s="882" t="s">
        <v>25</v>
      </c>
      <c r="H1524" s="928">
        <v>1374</v>
      </c>
      <c r="I1524" s="898" t="s">
        <v>3114</v>
      </c>
      <c r="J1524" s="898">
        <v>101</v>
      </c>
      <c r="K1524" s="1043" t="s">
        <v>3457</v>
      </c>
      <c r="L1524" s="929" t="s">
        <v>3458</v>
      </c>
      <c r="M1524" s="898" t="s">
        <v>3459</v>
      </c>
      <c r="N1524" s="930" t="s">
        <v>3460</v>
      </c>
      <c r="O1524" s="883" t="s">
        <v>172</v>
      </c>
      <c r="P1524" s="931">
        <v>44926</v>
      </c>
      <c r="Q1524" s="931">
        <v>44957</v>
      </c>
      <c r="R1524" s="915">
        <v>100000</v>
      </c>
      <c r="S1524" s="915">
        <v>100000</v>
      </c>
      <c r="T1524" s="908"/>
      <c r="U1524" s="908"/>
      <c r="V1524" s="908"/>
      <c r="W1524" s="976"/>
    </row>
    <row r="1525" spans="1:27" s="50" customFormat="1" ht="25.5" x14ac:dyDescent="0.2">
      <c r="A1525" s="89">
        <v>0</v>
      </c>
      <c r="B1525" s="881">
        <v>1509</v>
      </c>
      <c r="C1525" s="882">
        <v>13</v>
      </c>
      <c r="D1525" s="882" t="s">
        <v>25</v>
      </c>
      <c r="E1525" s="898">
        <v>3322</v>
      </c>
      <c r="F1525" s="898">
        <v>5223</v>
      </c>
      <c r="G1525" s="882" t="s">
        <v>25</v>
      </c>
      <c r="H1525" s="928">
        <v>1374</v>
      </c>
      <c r="I1525" s="898" t="s">
        <v>3114</v>
      </c>
      <c r="J1525" s="898">
        <v>404</v>
      </c>
      <c r="K1525" s="1043" t="s">
        <v>3461</v>
      </c>
      <c r="L1525" s="929" t="s">
        <v>3462</v>
      </c>
      <c r="M1525" s="898" t="s">
        <v>3463</v>
      </c>
      <c r="N1525" s="930" t="s">
        <v>3464</v>
      </c>
      <c r="O1525" s="883" t="s">
        <v>172</v>
      </c>
      <c r="P1525" s="931">
        <v>44926</v>
      </c>
      <c r="Q1525" s="931">
        <v>44957</v>
      </c>
      <c r="R1525" s="915">
        <v>200000</v>
      </c>
      <c r="S1525" s="915">
        <v>200000</v>
      </c>
      <c r="T1525" s="908"/>
      <c r="U1525" s="908"/>
      <c r="V1525" s="908"/>
      <c r="W1525" s="976"/>
    </row>
    <row r="1526" spans="1:27" s="50" customFormat="1" ht="12.75" customHeight="1" x14ac:dyDescent="0.2">
      <c r="A1526" s="89">
        <v>0</v>
      </c>
      <c r="B1526" s="881">
        <v>1510</v>
      </c>
      <c r="C1526" s="898">
        <v>14</v>
      </c>
      <c r="D1526" s="882" t="s">
        <v>25</v>
      </c>
      <c r="E1526" s="898">
        <v>3399</v>
      </c>
      <c r="F1526" s="898">
        <v>6323</v>
      </c>
      <c r="G1526" s="882" t="s">
        <v>25</v>
      </c>
      <c r="H1526" s="928">
        <v>1003</v>
      </c>
      <c r="I1526" s="898" t="s">
        <v>3114</v>
      </c>
      <c r="J1526" s="898">
        <v>316</v>
      </c>
      <c r="K1526" s="1043" t="s">
        <v>3465</v>
      </c>
      <c r="L1526" s="929" t="s">
        <v>3466</v>
      </c>
      <c r="M1526" s="898" t="s">
        <v>2257</v>
      </c>
      <c r="N1526" s="930" t="s">
        <v>3467</v>
      </c>
      <c r="O1526" s="883" t="s">
        <v>191</v>
      </c>
      <c r="P1526" s="931">
        <v>44865</v>
      </c>
      <c r="Q1526" s="931">
        <v>44895</v>
      </c>
      <c r="R1526" s="915">
        <v>100000</v>
      </c>
      <c r="S1526" s="915">
        <v>100000</v>
      </c>
      <c r="T1526" s="918"/>
      <c r="U1526" s="918"/>
      <c r="V1526" s="918"/>
      <c r="W1526" s="981"/>
      <c r="X1526" s="49"/>
      <c r="Y1526" s="49"/>
      <c r="Z1526" s="49"/>
      <c r="AA1526" s="49"/>
    </row>
    <row r="1527" spans="1:27" s="50" customFormat="1" ht="12.75" customHeight="1" x14ac:dyDescent="0.2">
      <c r="A1527" s="89">
        <v>0</v>
      </c>
      <c r="B1527" s="881">
        <v>1511</v>
      </c>
      <c r="C1527" s="898">
        <v>14</v>
      </c>
      <c r="D1527" s="882" t="s">
        <v>25</v>
      </c>
      <c r="E1527" s="898">
        <v>3322</v>
      </c>
      <c r="F1527" s="898">
        <v>5223</v>
      </c>
      <c r="G1527" s="882" t="s">
        <v>25</v>
      </c>
      <c r="H1527" s="928">
        <v>1003</v>
      </c>
      <c r="I1527" s="898" t="s">
        <v>3114</v>
      </c>
      <c r="J1527" s="898">
        <v>321</v>
      </c>
      <c r="K1527" s="1043" t="s">
        <v>3468</v>
      </c>
      <c r="L1527" s="929" t="s">
        <v>3469</v>
      </c>
      <c r="M1527" s="898" t="s">
        <v>2144</v>
      </c>
      <c r="N1527" s="930" t="s">
        <v>3470</v>
      </c>
      <c r="O1527" s="883" t="s">
        <v>191</v>
      </c>
      <c r="P1527" s="931">
        <v>44926</v>
      </c>
      <c r="Q1527" s="931">
        <v>44957</v>
      </c>
      <c r="R1527" s="915">
        <v>190000</v>
      </c>
      <c r="S1527" s="915">
        <v>190000</v>
      </c>
      <c r="T1527" s="918"/>
      <c r="U1527" s="918"/>
      <c r="V1527" s="918"/>
      <c r="W1527" s="981"/>
      <c r="X1527" s="49"/>
      <c r="Y1527" s="49"/>
      <c r="Z1527" s="49"/>
      <c r="AA1527" s="49"/>
    </row>
    <row r="1528" spans="1:27" s="50" customFormat="1" ht="12.75" customHeight="1" x14ac:dyDescent="0.2">
      <c r="A1528" s="89">
        <v>0</v>
      </c>
      <c r="B1528" s="881">
        <v>1512</v>
      </c>
      <c r="C1528" s="882">
        <v>14</v>
      </c>
      <c r="D1528" s="882" t="s">
        <v>25</v>
      </c>
      <c r="E1528" s="882">
        <v>3399</v>
      </c>
      <c r="F1528" s="882">
        <v>6323</v>
      </c>
      <c r="G1528" s="882" t="s">
        <v>25</v>
      </c>
      <c r="H1528" s="882">
        <v>1003</v>
      </c>
      <c r="I1528" s="882" t="s">
        <v>3114</v>
      </c>
      <c r="J1528" s="550">
        <v>102</v>
      </c>
      <c r="K1528" s="1042" t="s">
        <v>3471</v>
      </c>
      <c r="L1528" s="1010" t="s">
        <v>3361</v>
      </c>
      <c r="M1528" s="919" t="s">
        <v>68</v>
      </c>
      <c r="N1528" s="1010" t="s">
        <v>3472</v>
      </c>
      <c r="O1528" s="883" t="s">
        <v>201</v>
      </c>
      <c r="P1528" s="917">
        <v>44926</v>
      </c>
      <c r="Q1528" s="917">
        <v>44957</v>
      </c>
      <c r="R1528" s="913">
        <v>30000</v>
      </c>
      <c r="S1528" s="913">
        <v>30000</v>
      </c>
      <c r="T1528" s="908"/>
      <c r="U1528" s="908"/>
      <c r="V1528" s="908"/>
      <c r="W1528" s="976"/>
    </row>
    <row r="1529" spans="1:27" s="50" customFormat="1" ht="12.75" customHeight="1" x14ac:dyDescent="0.2">
      <c r="A1529" s="89">
        <v>0</v>
      </c>
      <c r="B1529" s="881">
        <v>1513</v>
      </c>
      <c r="C1529" s="882">
        <v>14</v>
      </c>
      <c r="D1529" s="882" t="s">
        <v>25</v>
      </c>
      <c r="E1529" s="882">
        <v>3399</v>
      </c>
      <c r="F1529" s="882">
        <v>6323</v>
      </c>
      <c r="G1529" s="882" t="s">
        <v>25</v>
      </c>
      <c r="H1529" s="882">
        <v>1003</v>
      </c>
      <c r="I1529" s="882" t="s">
        <v>3114</v>
      </c>
      <c r="J1529" s="550">
        <v>317</v>
      </c>
      <c r="K1529" s="1042" t="s">
        <v>3473</v>
      </c>
      <c r="L1529" s="1010" t="s">
        <v>3474</v>
      </c>
      <c r="M1529" s="919" t="s">
        <v>40</v>
      </c>
      <c r="N1529" s="1010" t="s">
        <v>3475</v>
      </c>
      <c r="O1529" s="883" t="s">
        <v>201</v>
      </c>
      <c r="P1529" s="917">
        <v>45199</v>
      </c>
      <c r="Q1529" s="917">
        <v>45230</v>
      </c>
      <c r="R1529" s="913">
        <v>200000</v>
      </c>
      <c r="S1529" s="908"/>
      <c r="T1529" s="988">
        <v>200000</v>
      </c>
      <c r="U1529" s="921"/>
      <c r="V1529" s="921"/>
      <c r="W1529" s="989">
        <v>200000</v>
      </c>
    </row>
    <row r="1530" spans="1:27" s="50" customFormat="1" ht="12.75" customHeight="1" x14ac:dyDescent="0.2">
      <c r="A1530" s="89">
        <v>0</v>
      </c>
      <c r="B1530" s="881">
        <v>1514</v>
      </c>
      <c r="C1530" s="882">
        <v>14</v>
      </c>
      <c r="D1530" s="882" t="s">
        <v>25</v>
      </c>
      <c r="E1530" s="882">
        <v>3322</v>
      </c>
      <c r="F1530" s="882">
        <v>5223</v>
      </c>
      <c r="G1530" s="882" t="s">
        <v>25</v>
      </c>
      <c r="H1530" s="882">
        <v>1003</v>
      </c>
      <c r="I1530" s="882" t="s">
        <v>3114</v>
      </c>
      <c r="J1530" s="550">
        <v>404</v>
      </c>
      <c r="K1530" s="1042" t="s">
        <v>3476</v>
      </c>
      <c r="L1530" s="1010" t="s">
        <v>3477</v>
      </c>
      <c r="M1530" s="919" t="s">
        <v>74</v>
      </c>
      <c r="N1530" s="1010" t="s">
        <v>3478</v>
      </c>
      <c r="O1530" s="883" t="s">
        <v>201</v>
      </c>
      <c r="P1530" s="917">
        <v>44926</v>
      </c>
      <c r="Q1530" s="917">
        <v>44957</v>
      </c>
      <c r="R1530" s="913">
        <v>260000</v>
      </c>
      <c r="S1530" s="913">
        <v>260000</v>
      </c>
      <c r="T1530" s="908"/>
      <c r="U1530" s="908"/>
      <c r="V1530" s="908"/>
      <c r="W1530" s="976"/>
    </row>
    <row r="1531" spans="1:27" s="50" customFormat="1" ht="12.75" customHeight="1" x14ac:dyDescent="0.2">
      <c r="A1531" s="89">
        <v>1059</v>
      </c>
      <c r="B1531" s="881">
        <v>1515</v>
      </c>
      <c r="C1531" s="883">
        <v>7</v>
      </c>
      <c r="D1531" s="882" t="s">
        <v>25</v>
      </c>
      <c r="E1531" s="883">
        <v>3421</v>
      </c>
      <c r="F1531" s="883">
        <v>5223</v>
      </c>
      <c r="G1531" s="882" t="s">
        <v>25</v>
      </c>
      <c r="H1531" s="883">
        <v>1059</v>
      </c>
      <c r="I1531" s="883" t="s">
        <v>3114</v>
      </c>
      <c r="J1531" s="883">
        <v>203</v>
      </c>
      <c r="K1531" s="975" t="s">
        <v>3479</v>
      </c>
      <c r="L1531" s="930" t="s">
        <v>3130</v>
      </c>
      <c r="M1531" s="882" t="s">
        <v>28</v>
      </c>
      <c r="N1531" s="930" t="s">
        <v>3480</v>
      </c>
      <c r="O1531" s="883" t="s">
        <v>201</v>
      </c>
      <c r="P1531" s="917">
        <v>44926</v>
      </c>
      <c r="Q1531" s="917">
        <v>44939</v>
      </c>
      <c r="R1531" s="1011">
        <v>84700</v>
      </c>
      <c r="S1531" s="1011">
        <v>84700</v>
      </c>
      <c r="T1531" s="908"/>
      <c r="U1531" s="908"/>
      <c r="V1531" s="908"/>
      <c r="W1531" s="976"/>
    </row>
    <row r="1532" spans="1:27" s="50" customFormat="1" ht="12.75" customHeight="1" x14ac:dyDescent="0.2">
      <c r="A1532" s="89">
        <v>1059</v>
      </c>
      <c r="B1532" s="881">
        <v>1516</v>
      </c>
      <c r="C1532" s="883">
        <v>7</v>
      </c>
      <c r="D1532" s="882" t="s">
        <v>25</v>
      </c>
      <c r="E1532" s="883">
        <v>3421</v>
      </c>
      <c r="F1532" s="883">
        <v>5223</v>
      </c>
      <c r="G1532" s="882" t="s">
        <v>25</v>
      </c>
      <c r="H1532" s="883">
        <v>1059</v>
      </c>
      <c r="I1532" s="883" t="s">
        <v>3114</v>
      </c>
      <c r="J1532" s="883">
        <v>314</v>
      </c>
      <c r="K1532" s="975" t="s">
        <v>3481</v>
      </c>
      <c r="L1532" s="908" t="s">
        <v>3482</v>
      </c>
      <c r="M1532" s="882" t="s">
        <v>1786</v>
      </c>
      <c r="N1532" s="889" t="s">
        <v>3483</v>
      </c>
      <c r="O1532" s="883" t="s">
        <v>201</v>
      </c>
      <c r="P1532" s="917">
        <v>44926</v>
      </c>
      <c r="Q1532" s="917">
        <v>44939</v>
      </c>
      <c r="R1532" s="894">
        <v>51800</v>
      </c>
      <c r="S1532" s="894">
        <v>51800</v>
      </c>
      <c r="T1532" s="908"/>
      <c r="U1532" s="908"/>
      <c r="V1532" s="908"/>
      <c r="W1532" s="976"/>
    </row>
    <row r="1533" spans="1:27" s="50" customFormat="1" ht="12.75" customHeight="1" x14ac:dyDescent="0.2">
      <c r="A1533" s="89">
        <v>1059</v>
      </c>
      <c r="B1533" s="881">
        <v>1517</v>
      </c>
      <c r="C1533" s="883">
        <v>7</v>
      </c>
      <c r="D1533" s="882" t="s">
        <v>25</v>
      </c>
      <c r="E1533" s="883">
        <v>3421</v>
      </c>
      <c r="F1533" s="883">
        <v>6323</v>
      </c>
      <c r="G1533" s="882" t="s">
        <v>25</v>
      </c>
      <c r="H1533" s="883">
        <v>1059</v>
      </c>
      <c r="I1533" s="883" t="s">
        <v>3114</v>
      </c>
      <c r="J1533" s="883">
        <v>720</v>
      </c>
      <c r="K1533" s="975" t="s">
        <v>3484</v>
      </c>
      <c r="L1533" s="889" t="s">
        <v>3372</v>
      </c>
      <c r="M1533" s="882" t="s">
        <v>3373</v>
      </c>
      <c r="N1533" s="889" t="s">
        <v>3485</v>
      </c>
      <c r="O1533" s="883" t="s">
        <v>201</v>
      </c>
      <c r="P1533" s="917">
        <v>44926</v>
      </c>
      <c r="Q1533" s="917">
        <v>44939</v>
      </c>
      <c r="R1533" s="894">
        <v>150000</v>
      </c>
      <c r="S1533" s="894">
        <v>150000</v>
      </c>
      <c r="T1533" s="908"/>
      <c r="U1533" s="908"/>
      <c r="V1533" s="908"/>
      <c r="W1533" s="976"/>
    </row>
    <row r="1534" spans="1:27" s="50" customFormat="1" ht="25.5" x14ac:dyDescent="0.2">
      <c r="A1534" s="89">
        <v>1920</v>
      </c>
      <c r="B1534" s="881">
        <v>1518</v>
      </c>
      <c r="C1534" s="882">
        <v>20</v>
      </c>
      <c r="D1534" s="882" t="s">
        <v>25</v>
      </c>
      <c r="E1534" s="882">
        <v>4350</v>
      </c>
      <c r="F1534" s="883">
        <v>5223</v>
      </c>
      <c r="G1534" s="882" t="s">
        <v>25</v>
      </c>
      <c r="H1534" s="882">
        <v>1920</v>
      </c>
      <c r="I1534" s="882" t="s">
        <v>3114</v>
      </c>
      <c r="J1534" s="883">
        <v>317</v>
      </c>
      <c r="K1534" s="975" t="s">
        <v>3486</v>
      </c>
      <c r="L1534" s="908" t="s">
        <v>3198</v>
      </c>
      <c r="M1534" s="882" t="s">
        <v>3487</v>
      </c>
      <c r="N1534" s="889" t="s">
        <v>3488</v>
      </c>
      <c r="O1534" s="883" t="s">
        <v>201</v>
      </c>
      <c r="P1534" s="893">
        <v>44926</v>
      </c>
      <c r="Q1534" s="893">
        <v>44957</v>
      </c>
      <c r="R1534" s="915">
        <v>300000</v>
      </c>
      <c r="S1534" s="921">
        <v>300000</v>
      </c>
      <c r="T1534" s="894"/>
      <c r="U1534" s="894"/>
      <c r="V1534" s="894"/>
      <c r="W1534" s="980"/>
    </row>
    <row r="1535" spans="1:27" s="50" customFormat="1" ht="12.75" x14ac:dyDescent="0.2">
      <c r="A1535" s="89">
        <v>0</v>
      </c>
      <c r="B1535" s="881">
        <v>1519</v>
      </c>
      <c r="C1535" s="883">
        <v>20</v>
      </c>
      <c r="D1535" s="882" t="s">
        <v>25</v>
      </c>
      <c r="E1535" s="883">
        <v>4399</v>
      </c>
      <c r="F1535" s="883">
        <v>5223</v>
      </c>
      <c r="G1535" s="882" t="s">
        <v>25</v>
      </c>
      <c r="H1535" s="883">
        <v>1774</v>
      </c>
      <c r="I1535" s="883" t="s">
        <v>3238</v>
      </c>
      <c r="J1535" s="883">
        <v>203</v>
      </c>
      <c r="K1535" s="975" t="s">
        <v>3419</v>
      </c>
      <c r="L1535" s="924" t="s">
        <v>3420</v>
      </c>
      <c r="M1535" s="882" t="s">
        <v>28</v>
      </c>
      <c r="N1535" s="922" t="s">
        <v>3489</v>
      </c>
      <c r="O1535" s="883" t="s">
        <v>201</v>
      </c>
      <c r="P1535" s="917">
        <v>45138</v>
      </c>
      <c r="Q1535" s="917">
        <v>45169</v>
      </c>
      <c r="R1535" s="913">
        <v>400000</v>
      </c>
      <c r="S1535" s="921"/>
      <c r="T1535" s="921">
        <v>400000</v>
      </c>
      <c r="U1535" s="908"/>
      <c r="V1535" s="908"/>
      <c r="W1535" s="982">
        <v>400000</v>
      </c>
    </row>
    <row r="1536" spans="1:27" s="50" customFormat="1" ht="12.75" customHeight="1" x14ac:dyDescent="0.2">
      <c r="A1536" s="89">
        <v>0</v>
      </c>
      <c r="B1536" s="881">
        <v>1520</v>
      </c>
      <c r="C1536" s="883">
        <v>20</v>
      </c>
      <c r="D1536" s="882" t="s">
        <v>25</v>
      </c>
      <c r="E1536" s="883">
        <v>4339</v>
      </c>
      <c r="F1536" s="883">
        <v>5223</v>
      </c>
      <c r="G1536" s="882" t="s">
        <v>25</v>
      </c>
      <c r="H1536" s="883">
        <v>1774</v>
      </c>
      <c r="I1536" s="883" t="s">
        <v>3238</v>
      </c>
      <c r="J1536" s="883">
        <v>203</v>
      </c>
      <c r="K1536" s="975">
        <v>44991584</v>
      </c>
      <c r="L1536" s="924" t="s">
        <v>3420</v>
      </c>
      <c r="M1536" s="882" t="s">
        <v>28</v>
      </c>
      <c r="N1536" s="922" t="s">
        <v>3490</v>
      </c>
      <c r="O1536" s="883" t="s">
        <v>201</v>
      </c>
      <c r="P1536" s="917">
        <v>45107</v>
      </c>
      <c r="Q1536" s="917">
        <v>45138</v>
      </c>
      <c r="R1536" s="913">
        <v>200000</v>
      </c>
      <c r="S1536" s="921"/>
      <c r="T1536" s="921">
        <v>200000</v>
      </c>
      <c r="U1536" s="908"/>
      <c r="V1536" s="908"/>
      <c r="W1536" s="982">
        <v>200000</v>
      </c>
    </row>
    <row r="1537" spans="1:27" s="50" customFormat="1" ht="12.75" customHeight="1" x14ac:dyDescent="0.2">
      <c r="A1537" s="89">
        <v>0</v>
      </c>
      <c r="B1537" s="881">
        <v>1521</v>
      </c>
      <c r="C1537" s="882">
        <v>20</v>
      </c>
      <c r="D1537" s="882" t="s">
        <v>25</v>
      </c>
      <c r="E1537" s="882">
        <v>4371</v>
      </c>
      <c r="F1537" s="882">
        <v>5223</v>
      </c>
      <c r="G1537" s="882" t="s">
        <v>25</v>
      </c>
      <c r="H1537" s="882">
        <v>1003</v>
      </c>
      <c r="I1537" s="882" t="s">
        <v>3238</v>
      </c>
      <c r="J1537" s="882">
        <v>999</v>
      </c>
      <c r="K1537" s="1043" t="s">
        <v>3491</v>
      </c>
      <c r="L1537" s="889" t="s">
        <v>3221</v>
      </c>
      <c r="M1537" s="882" t="s">
        <v>3413</v>
      </c>
      <c r="N1537" s="889" t="s">
        <v>3492</v>
      </c>
      <c r="O1537" s="883" t="s">
        <v>201</v>
      </c>
      <c r="P1537" s="893">
        <v>44926</v>
      </c>
      <c r="Q1537" s="893">
        <v>44957</v>
      </c>
      <c r="R1537" s="894">
        <v>350000</v>
      </c>
      <c r="S1537" s="921">
        <v>350000</v>
      </c>
      <c r="T1537" s="908"/>
      <c r="U1537" s="908"/>
      <c r="V1537" s="908"/>
      <c r="W1537" s="976"/>
    </row>
    <row r="1538" spans="1:27" s="50" customFormat="1" ht="25.5" x14ac:dyDescent="0.2">
      <c r="A1538" s="83">
        <v>0</v>
      </c>
      <c r="B1538" s="881">
        <v>1522</v>
      </c>
      <c r="C1538" s="882">
        <v>14</v>
      </c>
      <c r="D1538" s="883" t="s">
        <v>25</v>
      </c>
      <c r="E1538" s="882">
        <v>3322</v>
      </c>
      <c r="F1538" s="882">
        <v>5223</v>
      </c>
      <c r="G1538" s="883" t="s">
        <v>25</v>
      </c>
      <c r="H1538" s="882">
        <v>1003</v>
      </c>
      <c r="I1538" s="898" t="s">
        <v>3114</v>
      </c>
      <c r="J1538" s="898">
        <v>712</v>
      </c>
      <c r="K1538" s="975" t="s">
        <v>3493</v>
      </c>
      <c r="L1538" s="924" t="s">
        <v>3494</v>
      </c>
      <c r="M1538" s="898" t="s">
        <v>3242</v>
      </c>
      <c r="N1538" s="922" t="s">
        <v>3495</v>
      </c>
      <c r="O1538" s="883" t="s">
        <v>245</v>
      </c>
      <c r="P1538" s="917">
        <v>44895</v>
      </c>
      <c r="Q1538" s="917">
        <v>44926</v>
      </c>
      <c r="R1538" s="521">
        <v>100000</v>
      </c>
      <c r="S1538" s="521">
        <v>100000</v>
      </c>
      <c r="T1538" s="918"/>
      <c r="U1538" s="918"/>
      <c r="V1538" s="918"/>
      <c r="W1538" s="981"/>
      <c r="X1538" s="49"/>
      <c r="Y1538" s="49"/>
      <c r="Z1538" s="49"/>
      <c r="AA1538" s="49"/>
    </row>
    <row r="1539" spans="1:27" s="50" customFormat="1" ht="12.75" customHeight="1" x14ac:dyDescent="0.2">
      <c r="A1539" s="83">
        <v>0</v>
      </c>
      <c r="B1539" s="881">
        <v>1523</v>
      </c>
      <c r="C1539" s="882">
        <v>14</v>
      </c>
      <c r="D1539" s="882" t="s">
        <v>25</v>
      </c>
      <c r="E1539" s="882">
        <v>3322</v>
      </c>
      <c r="F1539" s="882">
        <v>5223</v>
      </c>
      <c r="G1539" s="882" t="s">
        <v>25</v>
      </c>
      <c r="H1539" s="882">
        <v>1003</v>
      </c>
      <c r="I1539" s="898" t="s">
        <v>3114</v>
      </c>
      <c r="J1539" s="898">
        <v>404</v>
      </c>
      <c r="K1539" s="975" t="s">
        <v>3496</v>
      </c>
      <c r="L1539" s="924" t="s">
        <v>3497</v>
      </c>
      <c r="M1539" s="898" t="s">
        <v>37</v>
      </c>
      <c r="N1539" s="922" t="s">
        <v>3498</v>
      </c>
      <c r="O1539" s="883" t="s">
        <v>258</v>
      </c>
      <c r="P1539" s="917">
        <v>44926</v>
      </c>
      <c r="Q1539" s="917">
        <v>44957</v>
      </c>
      <c r="R1539" s="521">
        <v>150000</v>
      </c>
      <c r="S1539" s="521">
        <v>150000</v>
      </c>
      <c r="T1539" s="918"/>
      <c r="U1539" s="918"/>
      <c r="V1539" s="918"/>
      <c r="W1539" s="981"/>
      <c r="X1539" s="49"/>
      <c r="Y1539" s="49"/>
      <c r="Z1539" s="49"/>
      <c r="AA1539" s="49"/>
    </row>
    <row r="1540" spans="1:27" s="50" customFormat="1" ht="25.5" x14ac:dyDescent="0.2">
      <c r="A1540" s="83">
        <v>0</v>
      </c>
      <c r="B1540" s="881">
        <v>1524</v>
      </c>
      <c r="C1540" s="882">
        <v>14</v>
      </c>
      <c r="D1540" s="883" t="s">
        <v>25</v>
      </c>
      <c r="E1540" s="882">
        <v>3322</v>
      </c>
      <c r="F1540" s="882">
        <v>5223</v>
      </c>
      <c r="G1540" s="883" t="s">
        <v>25</v>
      </c>
      <c r="H1540" s="882">
        <v>1003</v>
      </c>
      <c r="I1540" s="898" t="s">
        <v>3114</v>
      </c>
      <c r="J1540" s="898">
        <v>101</v>
      </c>
      <c r="K1540" s="975" t="s">
        <v>3429</v>
      </c>
      <c r="L1540" s="924" t="s">
        <v>3499</v>
      </c>
      <c r="M1540" s="898" t="s">
        <v>815</v>
      </c>
      <c r="N1540" s="922" t="s">
        <v>3500</v>
      </c>
      <c r="O1540" s="883" t="s">
        <v>258</v>
      </c>
      <c r="P1540" s="917">
        <v>45077</v>
      </c>
      <c r="Q1540" s="917">
        <v>45107</v>
      </c>
      <c r="R1540" s="521">
        <v>50000</v>
      </c>
      <c r="S1540" s="918"/>
      <c r="T1540" s="659">
        <v>50000</v>
      </c>
      <c r="U1540" s="918"/>
      <c r="V1540" s="918"/>
      <c r="W1540" s="587">
        <v>50000</v>
      </c>
      <c r="X1540" s="49"/>
      <c r="Y1540" s="49"/>
      <c r="Z1540" s="49"/>
      <c r="AA1540" s="49"/>
    </row>
    <row r="1541" spans="1:27" s="50" customFormat="1" ht="25.5" x14ac:dyDescent="0.2">
      <c r="A1541" s="83">
        <v>0</v>
      </c>
      <c r="B1541" s="881">
        <v>1525</v>
      </c>
      <c r="C1541" s="882">
        <v>14</v>
      </c>
      <c r="D1541" s="883" t="s">
        <v>25</v>
      </c>
      <c r="E1541" s="882">
        <v>3322</v>
      </c>
      <c r="F1541" s="882">
        <v>6323</v>
      </c>
      <c r="G1541" s="883" t="s">
        <v>25</v>
      </c>
      <c r="H1541" s="882">
        <v>1003</v>
      </c>
      <c r="I1541" s="898" t="s">
        <v>3114</v>
      </c>
      <c r="J1541" s="898">
        <v>101</v>
      </c>
      <c r="K1541" s="975">
        <v>65337174</v>
      </c>
      <c r="L1541" s="922" t="s">
        <v>3501</v>
      </c>
      <c r="M1541" s="898" t="s">
        <v>3502</v>
      </c>
      <c r="N1541" s="922" t="s">
        <v>3503</v>
      </c>
      <c r="O1541" s="883" t="s">
        <v>258</v>
      </c>
      <c r="P1541" s="917">
        <v>44926</v>
      </c>
      <c r="Q1541" s="917">
        <v>44957</v>
      </c>
      <c r="R1541" s="521">
        <v>60000</v>
      </c>
      <c r="S1541" s="521">
        <v>60000</v>
      </c>
      <c r="T1541" s="918"/>
      <c r="U1541" s="918"/>
      <c r="V1541" s="918"/>
      <c r="W1541" s="981"/>
      <c r="X1541" s="49"/>
      <c r="Y1541" s="49"/>
      <c r="Z1541" s="49"/>
      <c r="AA1541" s="49"/>
    </row>
    <row r="1542" spans="1:27" s="50" customFormat="1" ht="12.75" customHeight="1" x14ac:dyDescent="0.2">
      <c r="A1542" s="83">
        <v>0</v>
      </c>
      <c r="B1542" s="881">
        <v>1526</v>
      </c>
      <c r="C1542" s="882">
        <v>14</v>
      </c>
      <c r="D1542" s="883" t="s">
        <v>25</v>
      </c>
      <c r="E1542" s="882">
        <v>3322</v>
      </c>
      <c r="F1542" s="882">
        <v>5223</v>
      </c>
      <c r="G1542" s="883" t="s">
        <v>25</v>
      </c>
      <c r="H1542" s="882">
        <v>1003</v>
      </c>
      <c r="I1542" s="898" t="s">
        <v>3114</v>
      </c>
      <c r="J1542" s="898">
        <v>102</v>
      </c>
      <c r="K1542" s="975">
        <v>65336836</v>
      </c>
      <c r="L1542" s="924" t="s">
        <v>3504</v>
      </c>
      <c r="M1542" s="898" t="s">
        <v>57</v>
      </c>
      <c r="N1542" s="922" t="s">
        <v>3505</v>
      </c>
      <c r="O1542" s="883" t="s">
        <v>258</v>
      </c>
      <c r="P1542" s="917">
        <v>44926</v>
      </c>
      <c r="Q1542" s="917">
        <v>44957</v>
      </c>
      <c r="R1542" s="521">
        <v>30000</v>
      </c>
      <c r="S1542" s="521">
        <v>30000</v>
      </c>
      <c r="T1542" s="918"/>
      <c r="U1542" s="918"/>
      <c r="V1542" s="918"/>
      <c r="W1542" s="981"/>
      <c r="X1542" s="49"/>
      <c r="Y1542" s="49"/>
      <c r="Z1542" s="49"/>
      <c r="AA1542" s="49"/>
    </row>
    <row r="1543" spans="1:27" s="43" customFormat="1" ht="12.75" customHeight="1" x14ac:dyDescent="0.2">
      <c r="A1543" s="83">
        <v>0</v>
      </c>
      <c r="B1543" s="881">
        <v>1527</v>
      </c>
      <c r="C1543" s="882">
        <v>14</v>
      </c>
      <c r="D1543" s="883" t="s">
        <v>25</v>
      </c>
      <c r="E1543" s="882">
        <v>3322</v>
      </c>
      <c r="F1543" s="882">
        <v>5223</v>
      </c>
      <c r="G1543" s="883" t="s">
        <v>25</v>
      </c>
      <c r="H1543" s="882">
        <v>1003</v>
      </c>
      <c r="I1543" s="882" t="s">
        <v>3114</v>
      </c>
      <c r="J1543" s="550">
        <v>712</v>
      </c>
      <c r="K1543" s="975" t="s">
        <v>3506</v>
      </c>
      <c r="L1543" s="922" t="s">
        <v>3507</v>
      </c>
      <c r="M1543" s="919" t="s">
        <v>3508</v>
      </c>
      <c r="N1543" s="489" t="s">
        <v>3509</v>
      </c>
      <c r="O1543" s="883" t="s">
        <v>272</v>
      </c>
      <c r="P1543" s="917">
        <v>44926</v>
      </c>
      <c r="Q1543" s="917">
        <v>44957</v>
      </c>
      <c r="R1543" s="913">
        <v>250000</v>
      </c>
      <c r="S1543" s="913">
        <v>250000</v>
      </c>
      <c r="T1543" s="918"/>
      <c r="U1543" s="918"/>
      <c r="V1543" s="918"/>
      <c r="W1543" s="981"/>
      <c r="X1543" s="52"/>
      <c r="Y1543" s="52"/>
      <c r="Z1543" s="52"/>
      <c r="AA1543" s="52"/>
    </row>
    <row r="1544" spans="1:27" s="43" customFormat="1" ht="12.75" customHeight="1" x14ac:dyDescent="0.2">
      <c r="A1544" s="83">
        <v>0</v>
      </c>
      <c r="B1544" s="881">
        <v>1528</v>
      </c>
      <c r="C1544" s="882">
        <v>14</v>
      </c>
      <c r="D1544" s="883" t="s">
        <v>25</v>
      </c>
      <c r="E1544" s="882">
        <v>3322</v>
      </c>
      <c r="F1544" s="882">
        <v>5223</v>
      </c>
      <c r="G1544" s="883" t="s">
        <v>25</v>
      </c>
      <c r="H1544" s="882">
        <v>1003</v>
      </c>
      <c r="I1544" s="882" t="s">
        <v>3114</v>
      </c>
      <c r="J1544" s="550">
        <v>619</v>
      </c>
      <c r="K1544" s="975" t="s">
        <v>3510</v>
      </c>
      <c r="L1544" s="922" t="s">
        <v>3511</v>
      </c>
      <c r="M1544" s="919" t="s">
        <v>384</v>
      </c>
      <c r="N1544" s="1010" t="s">
        <v>3512</v>
      </c>
      <c r="O1544" s="883" t="s">
        <v>272</v>
      </c>
      <c r="P1544" s="917">
        <v>45291</v>
      </c>
      <c r="Q1544" s="917">
        <v>45322</v>
      </c>
      <c r="R1544" s="913">
        <v>800000</v>
      </c>
      <c r="S1544" s="918"/>
      <c r="T1544" s="988">
        <v>800000</v>
      </c>
      <c r="U1544" s="921"/>
      <c r="V1544" s="921"/>
      <c r="W1544" s="989">
        <v>800000</v>
      </c>
      <c r="X1544" s="52"/>
      <c r="Y1544" s="52"/>
      <c r="Z1544" s="52"/>
      <c r="AA1544" s="52"/>
    </row>
    <row r="1545" spans="1:27" s="43" customFormat="1" ht="12.75" customHeight="1" x14ac:dyDescent="0.2">
      <c r="A1545" s="83">
        <v>0</v>
      </c>
      <c r="B1545" s="881">
        <v>1529</v>
      </c>
      <c r="C1545" s="882">
        <v>14</v>
      </c>
      <c r="D1545" s="883" t="s">
        <v>25</v>
      </c>
      <c r="E1545" s="882">
        <v>3322</v>
      </c>
      <c r="F1545" s="882">
        <v>6323</v>
      </c>
      <c r="G1545" s="883" t="s">
        <v>25</v>
      </c>
      <c r="H1545" s="882">
        <v>1003</v>
      </c>
      <c r="I1545" s="882" t="s">
        <v>3114</v>
      </c>
      <c r="J1545" s="550">
        <v>101</v>
      </c>
      <c r="K1545" s="975" t="s">
        <v>3513</v>
      </c>
      <c r="L1545" s="922" t="s">
        <v>3246</v>
      </c>
      <c r="M1545" s="919" t="s">
        <v>189</v>
      </c>
      <c r="N1545" s="1010" t="s">
        <v>3514</v>
      </c>
      <c r="O1545" s="883" t="s">
        <v>272</v>
      </c>
      <c r="P1545" s="917">
        <v>44926</v>
      </c>
      <c r="Q1545" s="917">
        <v>44957</v>
      </c>
      <c r="R1545" s="913">
        <v>200000</v>
      </c>
      <c r="S1545" s="913">
        <v>200000</v>
      </c>
      <c r="T1545" s="918"/>
      <c r="U1545" s="918"/>
      <c r="V1545" s="918"/>
      <c r="W1545" s="981"/>
      <c r="X1545" s="52"/>
      <c r="Y1545" s="52"/>
      <c r="Z1545" s="52"/>
      <c r="AA1545" s="52"/>
    </row>
    <row r="1546" spans="1:27" s="50" customFormat="1" ht="38.25" x14ac:dyDescent="0.2">
      <c r="A1546" s="83">
        <v>0</v>
      </c>
      <c r="B1546" s="881">
        <v>1530</v>
      </c>
      <c r="C1546" s="882">
        <v>14</v>
      </c>
      <c r="D1546" s="883" t="s">
        <v>25</v>
      </c>
      <c r="E1546" s="882">
        <v>3326</v>
      </c>
      <c r="F1546" s="882">
        <v>6323</v>
      </c>
      <c r="G1546" s="883" t="s">
        <v>25</v>
      </c>
      <c r="H1546" s="882">
        <v>1003</v>
      </c>
      <c r="I1546" s="882" t="s">
        <v>3114</v>
      </c>
      <c r="J1546" s="550">
        <v>321</v>
      </c>
      <c r="K1546" s="711">
        <v>67027687</v>
      </c>
      <c r="L1546" s="489" t="s">
        <v>3515</v>
      </c>
      <c r="M1546" s="919" t="s">
        <v>3516</v>
      </c>
      <c r="N1546" s="489" t="s">
        <v>3517</v>
      </c>
      <c r="O1546" s="883" t="s">
        <v>272</v>
      </c>
      <c r="P1546" s="917">
        <v>45291</v>
      </c>
      <c r="Q1546" s="917">
        <v>45322</v>
      </c>
      <c r="R1546" s="913">
        <v>150000</v>
      </c>
      <c r="S1546" s="918"/>
      <c r="T1546" s="988">
        <v>150000</v>
      </c>
      <c r="U1546" s="918"/>
      <c r="V1546" s="918"/>
      <c r="W1546" s="989">
        <v>150000</v>
      </c>
      <c r="X1546" s="49"/>
      <c r="Y1546" s="49"/>
      <c r="Z1546" s="49"/>
      <c r="AA1546" s="49"/>
    </row>
    <row r="1547" spans="1:27" s="50" customFormat="1" ht="12.75" customHeight="1" x14ac:dyDescent="0.2">
      <c r="A1547" s="83">
        <v>0</v>
      </c>
      <c r="B1547" s="881">
        <v>1531</v>
      </c>
      <c r="C1547" s="882">
        <v>14</v>
      </c>
      <c r="D1547" s="883" t="s">
        <v>25</v>
      </c>
      <c r="E1547" s="882">
        <v>3322</v>
      </c>
      <c r="F1547" s="882">
        <v>5223</v>
      </c>
      <c r="G1547" s="883" t="s">
        <v>25</v>
      </c>
      <c r="H1547" s="882">
        <v>1003</v>
      </c>
      <c r="I1547" s="882" t="s">
        <v>3114</v>
      </c>
      <c r="J1547" s="550">
        <v>317</v>
      </c>
      <c r="K1547" s="711" t="s">
        <v>3518</v>
      </c>
      <c r="L1547" s="489" t="s">
        <v>3519</v>
      </c>
      <c r="M1547" s="919" t="s">
        <v>923</v>
      </c>
      <c r="N1547" s="489" t="s">
        <v>3520</v>
      </c>
      <c r="O1547" s="883" t="s">
        <v>272</v>
      </c>
      <c r="P1547" s="917">
        <v>44926</v>
      </c>
      <c r="Q1547" s="917">
        <v>44957</v>
      </c>
      <c r="R1547" s="913">
        <v>150000</v>
      </c>
      <c r="S1547" s="913">
        <v>150000</v>
      </c>
      <c r="T1547" s="918"/>
      <c r="U1547" s="918"/>
      <c r="V1547" s="918"/>
      <c r="W1547" s="981"/>
      <c r="X1547" s="49"/>
      <c r="Y1547" s="49"/>
      <c r="Z1547" s="49"/>
      <c r="AA1547" s="49"/>
    </row>
    <row r="1548" spans="1:27" s="50" customFormat="1" ht="12.75" customHeight="1" x14ac:dyDescent="0.2">
      <c r="A1548" s="90">
        <v>0</v>
      </c>
      <c r="B1548" s="881">
        <v>1532</v>
      </c>
      <c r="C1548" s="882">
        <v>13</v>
      </c>
      <c r="D1548" s="882" t="s">
        <v>25</v>
      </c>
      <c r="E1548" s="882">
        <v>3322</v>
      </c>
      <c r="F1548" s="882">
        <v>5223</v>
      </c>
      <c r="G1548" s="882" t="s">
        <v>25</v>
      </c>
      <c r="H1548" s="882">
        <v>1374</v>
      </c>
      <c r="I1548" s="882" t="s">
        <v>3114</v>
      </c>
      <c r="J1548" s="882">
        <v>314</v>
      </c>
      <c r="K1548" s="1043">
        <v>49460552</v>
      </c>
      <c r="L1548" s="889" t="s">
        <v>3482</v>
      </c>
      <c r="M1548" s="882" t="s">
        <v>1786</v>
      </c>
      <c r="N1548" s="889" t="s">
        <v>3521</v>
      </c>
      <c r="O1548" s="883" t="s">
        <v>272</v>
      </c>
      <c r="P1548" s="893">
        <v>45291</v>
      </c>
      <c r="Q1548" s="893">
        <v>45322</v>
      </c>
      <c r="R1548" s="957">
        <v>190000</v>
      </c>
      <c r="S1548" s="903"/>
      <c r="T1548" s="903">
        <v>190000</v>
      </c>
      <c r="U1548" s="918"/>
      <c r="V1548" s="918"/>
      <c r="W1548" s="1001">
        <v>190000</v>
      </c>
      <c r="X1548" s="49"/>
      <c r="Y1548" s="49"/>
      <c r="Z1548" s="49"/>
      <c r="AA1548" s="49"/>
    </row>
    <row r="1549" spans="1:27" s="43" customFormat="1" ht="12.75" customHeight="1" x14ac:dyDescent="0.2">
      <c r="A1549" s="90">
        <v>0</v>
      </c>
      <c r="B1549" s="881">
        <v>1533</v>
      </c>
      <c r="C1549" s="882">
        <v>14</v>
      </c>
      <c r="D1549" s="883" t="s">
        <v>25</v>
      </c>
      <c r="E1549" s="882">
        <v>3322</v>
      </c>
      <c r="F1549" s="882">
        <v>5223</v>
      </c>
      <c r="G1549" s="882" t="s">
        <v>25</v>
      </c>
      <c r="H1549" s="882">
        <v>1003</v>
      </c>
      <c r="I1549" s="882" t="s">
        <v>3114</v>
      </c>
      <c r="J1549" s="550">
        <v>102</v>
      </c>
      <c r="K1549" s="711">
        <v>62075896</v>
      </c>
      <c r="L1549" s="489" t="s">
        <v>3522</v>
      </c>
      <c r="M1549" s="882" t="s">
        <v>2324</v>
      </c>
      <c r="N1549" s="489" t="s">
        <v>3523</v>
      </c>
      <c r="O1549" s="895" t="s">
        <v>272</v>
      </c>
      <c r="P1549" s="917">
        <v>45107</v>
      </c>
      <c r="Q1549" s="917">
        <v>45138</v>
      </c>
      <c r="R1549" s="913">
        <v>40000</v>
      </c>
      <c r="S1549" s="918"/>
      <c r="T1549" s="988">
        <v>40000</v>
      </c>
      <c r="U1549" s="921"/>
      <c r="V1549" s="921"/>
      <c r="W1549" s="989">
        <v>40000</v>
      </c>
      <c r="X1549" s="52"/>
      <c r="Y1549" s="52"/>
      <c r="Z1549" s="52"/>
      <c r="AA1549" s="52"/>
    </row>
    <row r="1550" spans="1:27" s="43" customFormat="1" ht="25.5" x14ac:dyDescent="0.2">
      <c r="A1550" s="90">
        <v>0</v>
      </c>
      <c r="B1550" s="881">
        <v>1534</v>
      </c>
      <c r="C1550" s="882">
        <v>14</v>
      </c>
      <c r="D1550" s="882" t="s">
        <v>25</v>
      </c>
      <c r="E1550" s="882">
        <v>3326</v>
      </c>
      <c r="F1550" s="882">
        <v>5223</v>
      </c>
      <c r="G1550" s="882" t="s">
        <v>25</v>
      </c>
      <c r="H1550" s="882">
        <v>1003</v>
      </c>
      <c r="I1550" s="882" t="s">
        <v>3114</v>
      </c>
      <c r="J1550" s="550">
        <v>101</v>
      </c>
      <c r="K1550" s="711" t="s">
        <v>3524</v>
      </c>
      <c r="L1550" s="489" t="s">
        <v>3525</v>
      </c>
      <c r="M1550" s="882" t="s">
        <v>3526</v>
      </c>
      <c r="N1550" s="489" t="s">
        <v>3527</v>
      </c>
      <c r="O1550" s="883" t="s">
        <v>272</v>
      </c>
      <c r="P1550" s="917">
        <v>44926</v>
      </c>
      <c r="Q1550" s="917">
        <v>44957</v>
      </c>
      <c r="R1550" s="913">
        <v>60000</v>
      </c>
      <c r="S1550" s="913">
        <v>60000</v>
      </c>
      <c r="T1550" s="918"/>
      <c r="U1550" s="918"/>
      <c r="V1550" s="918"/>
      <c r="W1550" s="981"/>
      <c r="X1550" s="52"/>
      <c r="Y1550" s="52"/>
      <c r="Z1550" s="52"/>
      <c r="AA1550" s="52"/>
    </row>
    <row r="1551" spans="1:27" s="50" customFormat="1" ht="25.5" x14ac:dyDescent="0.2">
      <c r="A1551" s="90">
        <v>0</v>
      </c>
      <c r="B1551" s="881">
        <v>1535</v>
      </c>
      <c r="C1551" s="882">
        <v>20</v>
      </c>
      <c r="D1551" s="883" t="s">
        <v>25</v>
      </c>
      <c r="E1551" s="882">
        <v>4371</v>
      </c>
      <c r="F1551" s="882">
        <v>6323</v>
      </c>
      <c r="G1551" s="882" t="s">
        <v>25</v>
      </c>
      <c r="H1551" s="882">
        <v>1003</v>
      </c>
      <c r="I1551" s="882" t="s">
        <v>3238</v>
      </c>
      <c r="J1551" s="882">
        <v>518</v>
      </c>
      <c r="K1551" s="711" t="s">
        <v>3528</v>
      </c>
      <c r="L1551" s="433" t="s">
        <v>3210</v>
      </c>
      <c r="M1551" s="882" t="s">
        <v>89</v>
      </c>
      <c r="N1551" s="433" t="s">
        <v>3529</v>
      </c>
      <c r="O1551" s="895" t="s">
        <v>272</v>
      </c>
      <c r="P1551" s="893">
        <v>45291</v>
      </c>
      <c r="Q1551" s="893">
        <v>45322</v>
      </c>
      <c r="R1551" s="957">
        <v>3500000</v>
      </c>
      <c r="S1551" s="921"/>
      <c r="T1551" s="921">
        <v>3500000</v>
      </c>
      <c r="U1551" s="918"/>
      <c r="V1551" s="918"/>
      <c r="W1551" s="989">
        <v>3500000</v>
      </c>
      <c r="X1551" s="49"/>
      <c r="Y1551" s="49"/>
      <c r="Z1551" s="49"/>
      <c r="AA1551" s="49"/>
    </row>
    <row r="1552" spans="1:27" s="50" customFormat="1" ht="12.75" customHeight="1" x14ac:dyDescent="0.2">
      <c r="A1552" s="90">
        <v>0</v>
      </c>
      <c r="B1552" s="881">
        <v>1536</v>
      </c>
      <c r="C1552" s="882">
        <v>8</v>
      </c>
      <c r="D1552" s="516" t="s">
        <v>25</v>
      </c>
      <c r="E1552" s="882">
        <v>3545</v>
      </c>
      <c r="F1552" s="882">
        <v>5223</v>
      </c>
      <c r="G1552" s="882" t="s">
        <v>25</v>
      </c>
      <c r="H1552" s="882">
        <v>1003</v>
      </c>
      <c r="I1552" s="882" t="s">
        <v>3114</v>
      </c>
      <c r="J1552" s="882">
        <v>510</v>
      </c>
      <c r="K1552" s="1043" t="s">
        <v>3326</v>
      </c>
      <c r="L1552" s="889" t="s">
        <v>3201</v>
      </c>
      <c r="M1552" s="882" t="s">
        <v>248</v>
      </c>
      <c r="N1552" s="889" t="s">
        <v>3530</v>
      </c>
      <c r="O1552" s="882" t="s">
        <v>272</v>
      </c>
      <c r="P1552" s="934">
        <v>44926</v>
      </c>
      <c r="Q1552" s="934">
        <v>44985</v>
      </c>
      <c r="R1552" s="1075">
        <v>350000</v>
      </c>
      <c r="S1552" s="1075">
        <v>350000</v>
      </c>
      <c r="T1552" s="918"/>
      <c r="U1552" s="918"/>
      <c r="V1552" s="918"/>
      <c r="W1552" s="981"/>
      <c r="X1552" s="49"/>
      <c r="Y1552" s="49"/>
      <c r="Z1552" s="49"/>
      <c r="AA1552" s="49"/>
    </row>
    <row r="1553" spans="1:27" s="50" customFormat="1" ht="12.75" customHeight="1" x14ac:dyDescent="0.2">
      <c r="A1553" s="90">
        <v>0</v>
      </c>
      <c r="B1553" s="881">
        <v>1537</v>
      </c>
      <c r="C1553" s="944">
        <v>8</v>
      </c>
      <c r="D1553" s="516" t="s">
        <v>25</v>
      </c>
      <c r="E1553" s="882">
        <v>3599</v>
      </c>
      <c r="F1553" s="882">
        <v>5223</v>
      </c>
      <c r="G1553" s="944" t="s">
        <v>25</v>
      </c>
      <c r="H1553" s="944">
        <v>1003</v>
      </c>
      <c r="I1553" s="882" t="s">
        <v>3114</v>
      </c>
      <c r="J1553" s="516">
        <v>619</v>
      </c>
      <c r="K1553" s="711" t="s">
        <v>3424</v>
      </c>
      <c r="L1553" s="489" t="s">
        <v>3215</v>
      </c>
      <c r="M1553" s="488" t="s">
        <v>384</v>
      </c>
      <c r="N1553" s="489" t="s">
        <v>3531</v>
      </c>
      <c r="O1553" s="480" t="s">
        <v>272</v>
      </c>
      <c r="P1553" s="934">
        <v>44926</v>
      </c>
      <c r="Q1553" s="934">
        <v>44985</v>
      </c>
      <c r="R1553" s="1075">
        <v>98350</v>
      </c>
      <c r="S1553" s="1075">
        <v>98350</v>
      </c>
      <c r="T1553" s="918"/>
      <c r="U1553" s="918"/>
      <c r="V1553" s="918"/>
      <c r="W1553" s="981"/>
      <c r="X1553" s="49"/>
      <c r="Y1553" s="49"/>
      <c r="Z1553" s="49"/>
      <c r="AA1553" s="49"/>
    </row>
    <row r="1554" spans="1:27" s="50" customFormat="1" ht="12.75" customHeight="1" x14ac:dyDescent="0.2">
      <c r="A1554" s="90">
        <v>0</v>
      </c>
      <c r="B1554" s="881">
        <v>1538</v>
      </c>
      <c r="C1554" s="944">
        <v>8</v>
      </c>
      <c r="D1554" s="516" t="s">
        <v>25</v>
      </c>
      <c r="E1554" s="944">
        <v>3599</v>
      </c>
      <c r="F1554" s="944">
        <v>5223</v>
      </c>
      <c r="G1554" s="882" t="s">
        <v>25</v>
      </c>
      <c r="H1554" s="944">
        <v>1003</v>
      </c>
      <c r="I1554" s="882" t="s">
        <v>3114</v>
      </c>
      <c r="J1554" s="944">
        <v>203</v>
      </c>
      <c r="K1554" s="1045" t="s">
        <v>3479</v>
      </c>
      <c r="L1554" s="945" t="s">
        <v>3130</v>
      </c>
      <c r="M1554" s="944" t="s">
        <v>28</v>
      </c>
      <c r="N1554" s="945" t="s">
        <v>3532</v>
      </c>
      <c r="O1554" s="882" t="s">
        <v>272</v>
      </c>
      <c r="P1554" s="946">
        <v>44926</v>
      </c>
      <c r="Q1554" s="946">
        <v>44985</v>
      </c>
      <c r="R1554" s="947">
        <v>4000000</v>
      </c>
      <c r="S1554" s="947">
        <v>4000000</v>
      </c>
      <c r="T1554" s="918"/>
      <c r="U1554" s="918"/>
      <c r="V1554" s="918"/>
      <c r="W1554" s="981"/>
      <c r="X1554" s="49"/>
      <c r="Y1554" s="49"/>
      <c r="Z1554" s="49"/>
      <c r="AA1554" s="49"/>
    </row>
    <row r="1555" spans="1:27" s="50" customFormat="1" ht="12.75" customHeight="1" x14ac:dyDescent="0.2">
      <c r="A1555" s="90">
        <v>0</v>
      </c>
      <c r="B1555" s="881">
        <v>1539</v>
      </c>
      <c r="C1555" s="944">
        <v>8</v>
      </c>
      <c r="D1555" s="516" t="s">
        <v>25</v>
      </c>
      <c r="E1555" s="944">
        <v>3599</v>
      </c>
      <c r="F1555" s="944">
        <v>5223</v>
      </c>
      <c r="G1555" s="944" t="s">
        <v>25</v>
      </c>
      <c r="H1555" s="944">
        <v>1003</v>
      </c>
      <c r="I1555" s="882" t="s">
        <v>3114</v>
      </c>
      <c r="J1555" s="944">
        <v>203</v>
      </c>
      <c r="K1555" s="1045">
        <v>44990260</v>
      </c>
      <c r="L1555" s="945" t="s">
        <v>3130</v>
      </c>
      <c r="M1555" s="944" t="s">
        <v>28</v>
      </c>
      <c r="N1555" s="945" t="s">
        <v>3533</v>
      </c>
      <c r="O1555" s="480" t="s">
        <v>272</v>
      </c>
      <c r="P1555" s="946">
        <v>45199</v>
      </c>
      <c r="Q1555" s="946">
        <v>45260</v>
      </c>
      <c r="R1555" s="947">
        <v>180000</v>
      </c>
      <c r="S1555" s="903"/>
      <c r="T1555" s="903">
        <v>180000</v>
      </c>
      <c r="U1555" s="903"/>
      <c r="V1555" s="903"/>
      <c r="W1555" s="1001">
        <v>180000</v>
      </c>
      <c r="X1555" s="49"/>
      <c r="Y1555" s="49"/>
      <c r="Z1555" s="49"/>
      <c r="AA1555" s="49"/>
    </row>
    <row r="1556" spans="1:27" s="43" customFormat="1" ht="25.5" x14ac:dyDescent="0.2">
      <c r="A1556" s="116">
        <v>0</v>
      </c>
      <c r="B1556" s="881">
        <v>1540</v>
      </c>
      <c r="C1556" s="1014">
        <v>14</v>
      </c>
      <c r="D1556" s="1014" t="s">
        <v>25</v>
      </c>
      <c r="E1556" s="1014">
        <v>4339</v>
      </c>
      <c r="F1556" s="1014">
        <v>5223</v>
      </c>
      <c r="G1556" s="1014" t="s">
        <v>25</v>
      </c>
      <c r="H1556" s="1014">
        <v>1003</v>
      </c>
      <c r="I1556" s="1014" t="s">
        <v>3114</v>
      </c>
      <c r="J1556" s="1014">
        <v>407</v>
      </c>
      <c r="K1556" s="1051" t="s">
        <v>3534</v>
      </c>
      <c r="L1556" s="1017" t="s">
        <v>3535</v>
      </c>
      <c r="M1556" s="1016" t="s">
        <v>737</v>
      </c>
      <c r="N1556" s="1015" t="s">
        <v>3536</v>
      </c>
      <c r="O1556" s="882" t="s">
        <v>297</v>
      </c>
      <c r="P1556" s="950">
        <v>44926</v>
      </c>
      <c r="Q1556" s="950">
        <v>44957</v>
      </c>
      <c r="R1556" s="1018">
        <v>50000</v>
      </c>
      <c r="S1556" s="1018">
        <v>50000</v>
      </c>
      <c r="T1556" s="918"/>
      <c r="U1556" s="918"/>
      <c r="V1556" s="918"/>
      <c r="W1556" s="981"/>
      <c r="X1556" s="52"/>
      <c r="Y1556" s="52"/>
      <c r="Z1556" s="52"/>
      <c r="AA1556" s="52"/>
    </row>
    <row r="1557" spans="1:27" s="43" customFormat="1" ht="25.5" x14ac:dyDescent="0.2">
      <c r="A1557" s="89">
        <v>0</v>
      </c>
      <c r="B1557" s="881">
        <v>1541</v>
      </c>
      <c r="C1557" s="882">
        <v>14</v>
      </c>
      <c r="D1557" s="882" t="s">
        <v>25</v>
      </c>
      <c r="E1557" s="882">
        <v>3322</v>
      </c>
      <c r="F1557" s="882">
        <v>6323</v>
      </c>
      <c r="G1557" s="882" t="s">
        <v>25</v>
      </c>
      <c r="H1557" s="882">
        <v>1003</v>
      </c>
      <c r="I1557" s="882" t="s">
        <v>3114</v>
      </c>
      <c r="J1557" s="550">
        <v>203</v>
      </c>
      <c r="K1557" s="711">
        <v>64326314</v>
      </c>
      <c r="L1557" s="489" t="s">
        <v>3537</v>
      </c>
      <c r="M1557" s="882" t="s">
        <v>28</v>
      </c>
      <c r="N1557" s="489" t="s">
        <v>3538</v>
      </c>
      <c r="O1557" s="895" t="s">
        <v>313</v>
      </c>
      <c r="P1557" s="917">
        <v>45291</v>
      </c>
      <c r="Q1557" s="917">
        <v>45322</v>
      </c>
      <c r="R1557" s="913">
        <v>3500000</v>
      </c>
      <c r="S1557" s="908"/>
      <c r="T1557" s="988">
        <v>3500000</v>
      </c>
      <c r="U1557" s="908"/>
      <c r="V1557" s="908"/>
      <c r="W1557" s="989">
        <v>3500000</v>
      </c>
    </row>
    <row r="1558" spans="1:27" s="43" customFormat="1" ht="12.75" customHeight="1" x14ac:dyDescent="0.2">
      <c r="A1558" s="89">
        <v>0</v>
      </c>
      <c r="B1558" s="881">
        <v>1542</v>
      </c>
      <c r="C1558" s="882">
        <v>14</v>
      </c>
      <c r="D1558" s="882" t="s">
        <v>25</v>
      </c>
      <c r="E1558" s="882">
        <v>3421</v>
      </c>
      <c r="F1558" s="882">
        <v>6323</v>
      </c>
      <c r="G1558" s="882" t="s">
        <v>25</v>
      </c>
      <c r="H1558" s="882">
        <v>1003</v>
      </c>
      <c r="I1558" s="882" t="s">
        <v>3114</v>
      </c>
      <c r="J1558" s="550">
        <v>309</v>
      </c>
      <c r="K1558" s="711" t="s">
        <v>3539</v>
      </c>
      <c r="L1558" s="489" t="s">
        <v>3328</v>
      </c>
      <c r="M1558" s="882" t="s">
        <v>43</v>
      </c>
      <c r="N1558" s="489" t="s">
        <v>3540</v>
      </c>
      <c r="O1558" s="895" t="s">
        <v>313</v>
      </c>
      <c r="P1558" s="917">
        <v>44926</v>
      </c>
      <c r="Q1558" s="917">
        <v>44957</v>
      </c>
      <c r="R1558" s="913">
        <v>100000</v>
      </c>
      <c r="S1558" s="913">
        <v>100000</v>
      </c>
      <c r="T1558" s="908"/>
      <c r="U1558" s="908"/>
      <c r="V1558" s="908"/>
      <c r="W1558" s="976"/>
    </row>
    <row r="1559" spans="1:27" s="43" customFormat="1" ht="25.5" x14ac:dyDescent="0.2">
      <c r="A1559" s="83">
        <v>0</v>
      </c>
      <c r="B1559" s="881">
        <v>1543</v>
      </c>
      <c r="C1559" s="882">
        <v>14</v>
      </c>
      <c r="D1559" s="1014" t="s">
        <v>25</v>
      </c>
      <c r="E1559" s="882">
        <v>3322</v>
      </c>
      <c r="F1559" s="882">
        <v>5223</v>
      </c>
      <c r="G1559" s="1014" t="s">
        <v>25</v>
      </c>
      <c r="H1559" s="882">
        <v>1003</v>
      </c>
      <c r="I1559" s="898" t="s">
        <v>3114</v>
      </c>
      <c r="J1559" s="898">
        <v>619</v>
      </c>
      <c r="K1559" s="975" t="s">
        <v>3541</v>
      </c>
      <c r="L1559" s="930" t="s">
        <v>3542</v>
      </c>
      <c r="M1559" s="898" t="s">
        <v>384</v>
      </c>
      <c r="N1559" s="930" t="s">
        <v>3543</v>
      </c>
      <c r="O1559" s="500" t="s">
        <v>341</v>
      </c>
      <c r="P1559" s="917">
        <v>45107</v>
      </c>
      <c r="Q1559" s="917">
        <v>45138</v>
      </c>
      <c r="R1559" s="495">
        <v>180000</v>
      </c>
      <c r="S1559" s="908"/>
      <c r="T1559" s="953">
        <v>180000</v>
      </c>
      <c r="U1559" s="921"/>
      <c r="V1559" s="921"/>
      <c r="W1559" s="501">
        <v>180000</v>
      </c>
    </row>
    <row r="1560" spans="1:27" s="43" customFormat="1" ht="12.75" customHeight="1" x14ac:dyDescent="0.2">
      <c r="A1560" s="89">
        <v>0</v>
      </c>
      <c r="B1560" s="881">
        <v>1544</v>
      </c>
      <c r="C1560" s="882">
        <v>13</v>
      </c>
      <c r="D1560" s="882" t="s">
        <v>25</v>
      </c>
      <c r="E1560" s="882">
        <v>3322</v>
      </c>
      <c r="F1560" s="882">
        <v>5223</v>
      </c>
      <c r="G1560" s="882" t="s">
        <v>25</v>
      </c>
      <c r="H1560" s="882">
        <v>1374</v>
      </c>
      <c r="I1560" s="882" t="s">
        <v>3114</v>
      </c>
      <c r="J1560" s="883">
        <v>102</v>
      </c>
      <c r="K1560" s="975" t="s">
        <v>3544</v>
      </c>
      <c r="L1560" s="889" t="s">
        <v>3545</v>
      </c>
      <c r="M1560" s="882" t="s">
        <v>3546</v>
      </c>
      <c r="N1560" s="889" t="s">
        <v>3547</v>
      </c>
      <c r="O1560" s="898" t="s">
        <v>355</v>
      </c>
      <c r="P1560" s="893">
        <v>45291</v>
      </c>
      <c r="Q1560" s="893">
        <v>45322</v>
      </c>
      <c r="R1560" s="957">
        <v>90000</v>
      </c>
      <c r="S1560" s="957">
        <v>90000</v>
      </c>
      <c r="T1560" s="908"/>
      <c r="U1560" s="908"/>
      <c r="V1560" s="908"/>
      <c r="W1560" s="976"/>
    </row>
    <row r="1561" spans="1:27" s="43" customFormat="1" ht="25.5" x14ac:dyDescent="0.2">
      <c r="A1561" s="83">
        <v>0</v>
      </c>
      <c r="B1561" s="881">
        <v>1545</v>
      </c>
      <c r="C1561" s="882">
        <v>20</v>
      </c>
      <c r="D1561" s="1014" t="s">
        <v>25</v>
      </c>
      <c r="E1561" s="882">
        <v>4399</v>
      </c>
      <c r="F1561" s="882">
        <v>5223</v>
      </c>
      <c r="G1561" s="1014" t="s">
        <v>25</v>
      </c>
      <c r="H1561" s="882">
        <v>1003</v>
      </c>
      <c r="I1561" s="882" t="s">
        <v>3238</v>
      </c>
      <c r="J1561" s="882">
        <v>203</v>
      </c>
      <c r="K1561" s="711" t="s">
        <v>3419</v>
      </c>
      <c r="L1561" s="433" t="s">
        <v>3415</v>
      </c>
      <c r="M1561" s="882" t="s">
        <v>28</v>
      </c>
      <c r="N1561" s="433" t="s">
        <v>3548</v>
      </c>
      <c r="O1561" s="898" t="s">
        <v>355</v>
      </c>
      <c r="P1561" s="893">
        <v>45229</v>
      </c>
      <c r="Q1561" s="917">
        <v>45260</v>
      </c>
      <c r="R1561" s="913">
        <v>200000</v>
      </c>
      <c r="S1561" s="921"/>
      <c r="T1561" s="921">
        <v>200000</v>
      </c>
      <c r="U1561" s="908"/>
      <c r="V1561" s="908"/>
      <c r="W1561" s="989">
        <v>200000</v>
      </c>
    </row>
    <row r="1562" spans="1:27" s="43" customFormat="1" ht="12.75" customHeight="1" x14ac:dyDescent="0.2">
      <c r="A1562" s="89">
        <v>0</v>
      </c>
      <c r="B1562" s="881">
        <v>1546</v>
      </c>
      <c r="C1562" s="882">
        <v>20</v>
      </c>
      <c r="D1562" s="882" t="s">
        <v>25</v>
      </c>
      <c r="E1562" s="882">
        <v>4371</v>
      </c>
      <c r="F1562" s="882">
        <v>6323</v>
      </c>
      <c r="G1562" s="882" t="s">
        <v>25</v>
      </c>
      <c r="H1562" s="882">
        <v>1003</v>
      </c>
      <c r="I1562" s="882" t="s">
        <v>3238</v>
      </c>
      <c r="J1562" s="882">
        <v>999</v>
      </c>
      <c r="K1562" s="711" t="s">
        <v>3491</v>
      </c>
      <c r="L1562" s="489" t="s">
        <v>3221</v>
      </c>
      <c r="M1562" s="898" t="s">
        <v>3413</v>
      </c>
      <c r="N1562" s="489" t="s">
        <v>3549</v>
      </c>
      <c r="O1562" s="898" t="s">
        <v>355</v>
      </c>
      <c r="P1562" s="893">
        <v>45077</v>
      </c>
      <c r="Q1562" s="917">
        <v>45107</v>
      </c>
      <c r="R1562" s="913">
        <v>400000</v>
      </c>
      <c r="S1562" s="921"/>
      <c r="T1562" s="921">
        <v>400000</v>
      </c>
      <c r="U1562" s="908"/>
      <c r="V1562" s="908"/>
      <c r="W1562" s="989">
        <v>400000</v>
      </c>
    </row>
    <row r="1563" spans="1:27" s="43" customFormat="1" ht="12.75" customHeight="1" thickBot="1" x14ac:dyDescent="0.25">
      <c r="A1563" s="299">
        <v>0</v>
      </c>
      <c r="B1563" s="1089">
        <v>1547</v>
      </c>
      <c r="C1563" s="1090">
        <v>20</v>
      </c>
      <c r="D1563" s="1091" t="s">
        <v>25</v>
      </c>
      <c r="E1563" s="1090">
        <v>4354</v>
      </c>
      <c r="F1563" s="1090">
        <v>5223</v>
      </c>
      <c r="G1563" s="1091" t="s">
        <v>25</v>
      </c>
      <c r="H1563" s="1090">
        <v>1003</v>
      </c>
      <c r="I1563" s="1090" t="s">
        <v>3238</v>
      </c>
      <c r="J1563" s="1090">
        <v>407</v>
      </c>
      <c r="K1563" s="1092" t="s">
        <v>3550</v>
      </c>
      <c r="L1563" s="1093" t="s">
        <v>3115</v>
      </c>
      <c r="M1563" s="1090" t="s">
        <v>2364</v>
      </c>
      <c r="N1563" s="1093" t="s">
        <v>3551</v>
      </c>
      <c r="O1563" s="1094" t="s">
        <v>355</v>
      </c>
      <c r="P1563" s="1095">
        <v>45016</v>
      </c>
      <c r="Q1563" s="1096">
        <v>45046</v>
      </c>
      <c r="R1563" s="1097">
        <v>150000</v>
      </c>
      <c r="S1563" s="1098"/>
      <c r="T1563" s="1098">
        <v>150000</v>
      </c>
      <c r="U1563" s="1099"/>
      <c r="V1563" s="1099"/>
      <c r="W1563" s="1100">
        <v>150000</v>
      </c>
    </row>
    <row r="1564" spans="1:27" ht="15" customHeight="1" thickBot="1" x14ac:dyDescent="0.25">
      <c r="A1564" s="94"/>
      <c r="B1564" s="63" t="s">
        <v>366</v>
      </c>
      <c r="C1564" s="64"/>
      <c r="D1564" s="64"/>
      <c r="E1564" s="64"/>
      <c r="F1564" s="65"/>
      <c r="G1564" s="65"/>
      <c r="H1564" s="65"/>
      <c r="I1564" s="65"/>
      <c r="J1564" s="65"/>
      <c r="K1564" s="715"/>
      <c r="L1564" s="220"/>
      <c r="M1564" s="300"/>
      <c r="N1564" s="67"/>
      <c r="O1564" s="65"/>
      <c r="P1564" s="70"/>
      <c r="Q1564" s="101"/>
      <c r="R1564" s="868">
        <f>SUM(R1327:R1563)</f>
        <v>73690228</v>
      </c>
      <c r="S1564" s="868">
        <f t="shared" ref="S1564:W1564" si="3">SUM(S1327:S1563)</f>
        <v>61922180.609999999</v>
      </c>
      <c r="T1564" s="868">
        <f t="shared" si="3"/>
        <v>11768047.390000001</v>
      </c>
      <c r="U1564" s="868">
        <f t="shared" si="3"/>
        <v>1494.39</v>
      </c>
      <c r="V1564" s="868">
        <f t="shared" si="3"/>
        <v>950553</v>
      </c>
      <c r="W1564" s="684">
        <f t="shared" si="3"/>
        <v>10816000</v>
      </c>
    </row>
    <row r="1565" spans="1:27" s="39" customFormat="1" ht="12.75" customHeight="1" x14ac:dyDescent="0.2">
      <c r="A1565" s="138"/>
      <c r="B1565" s="139"/>
      <c r="C1565" s="128"/>
      <c r="D1565" s="140"/>
      <c r="E1565" s="128"/>
      <c r="F1565" s="128"/>
      <c r="G1565" s="128"/>
      <c r="H1565" s="128"/>
      <c r="I1565" s="128"/>
      <c r="J1565" s="140"/>
      <c r="K1565" s="726"/>
      <c r="L1565" s="142"/>
      <c r="M1565" s="140"/>
      <c r="N1565" s="143"/>
      <c r="O1565" s="140"/>
      <c r="P1565" s="144"/>
      <c r="Q1565" s="144"/>
      <c r="R1565" s="145"/>
      <c r="S1565" s="87"/>
      <c r="T1565" s="87"/>
      <c r="U1565" s="87"/>
      <c r="V1565" s="87"/>
      <c r="W1565" s="162"/>
    </row>
    <row r="1566" spans="1:27" s="39" customFormat="1" ht="12.75" customHeight="1" x14ac:dyDescent="0.2">
      <c r="A1566" s="5"/>
      <c r="B1566" s="146" t="s">
        <v>3552</v>
      </c>
      <c r="C1566" s="147"/>
      <c r="D1566" s="148"/>
      <c r="E1566" s="147"/>
      <c r="F1566" s="147"/>
      <c r="G1566" s="147"/>
      <c r="H1566" s="149"/>
      <c r="I1566" s="150"/>
      <c r="J1566" s="150"/>
      <c r="K1566" s="729"/>
      <c r="L1566" s="152"/>
      <c r="M1566" s="153"/>
      <c r="N1566" s="154"/>
      <c r="O1566" s="153"/>
      <c r="P1566" s="155"/>
      <c r="Q1566" s="29"/>
      <c r="R1566" s="156"/>
      <c r="S1566" s="87"/>
      <c r="T1566" s="87"/>
      <c r="U1566" s="87"/>
      <c r="V1566" s="87"/>
      <c r="W1566" s="162"/>
    </row>
    <row r="1567" spans="1:27" s="39" customFormat="1" ht="25.5" customHeight="1" x14ac:dyDescent="0.2">
      <c r="A1567" s="86">
        <v>0</v>
      </c>
      <c r="B1567" s="132">
        <v>1548</v>
      </c>
      <c r="C1567" s="133">
        <v>14</v>
      </c>
      <c r="D1567" s="133" t="s">
        <v>25</v>
      </c>
      <c r="E1567" s="133">
        <v>5511</v>
      </c>
      <c r="F1567" s="133">
        <v>6339</v>
      </c>
      <c r="G1567" s="133" t="s">
        <v>25</v>
      </c>
      <c r="H1567" s="133">
        <v>1541</v>
      </c>
      <c r="I1567" s="133" t="s">
        <v>3553</v>
      </c>
      <c r="J1567" s="133">
        <v>203</v>
      </c>
      <c r="K1567" s="1055">
        <v>70884099</v>
      </c>
      <c r="L1567" s="158" t="s">
        <v>3554</v>
      </c>
      <c r="M1567" s="133" t="s">
        <v>28</v>
      </c>
      <c r="N1567" s="158" t="s">
        <v>3555</v>
      </c>
      <c r="O1567" s="157" t="s">
        <v>46</v>
      </c>
      <c r="P1567" s="159">
        <v>45291</v>
      </c>
      <c r="Q1567" s="159">
        <v>45322</v>
      </c>
      <c r="R1567" s="88">
        <v>6000000</v>
      </c>
      <c r="S1567" s="160"/>
      <c r="T1567" s="51">
        <v>6000000</v>
      </c>
      <c r="U1567" s="87"/>
      <c r="V1567" s="87"/>
      <c r="W1567" s="1419">
        <v>6000000</v>
      </c>
    </row>
    <row r="1568" spans="1:27" s="39" customFormat="1" ht="26.25" customHeight="1" x14ac:dyDescent="0.2">
      <c r="A1568" s="86">
        <v>0</v>
      </c>
      <c r="B1568" s="84">
        <v>1549</v>
      </c>
      <c r="C1568" s="33">
        <v>14</v>
      </c>
      <c r="D1568" s="33" t="s">
        <v>25</v>
      </c>
      <c r="E1568" s="33">
        <v>5311</v>
      </c>
      <c r="F1568" s="33">
        <v>6339</v>
      </c>
      <c r="G1568" s="33" t="s">
        <v>25</v>
      </c>
      <c r="H1568" s="33">
        <v>1541</v>
      </c>
      <c r="I1568" s="33" t="s">
        <v>3553</v>
      </c>
      <c r="J1568" s="33">
        <v>203</v>
      </c>
      <c r="K1568" s="1054">
        <v>75151499</v>
      </c>
      <c r="L1568" s="53" t="s">
        <v>3556</v>
      </c>
      <c r="M1568" s="33" t="s">
        <v>28</v>
      </c>
      <c r="N1568" s="53" t="s">
        <v>3557</v>
      </c>
      <c r="O1568" s="34" t="s">
        <v>46</v>
      </c>
      <c r="P1568" s="41">
        <v>45107</v>
      </c>
      <c r="Q1568" s="41">
        <v>45138</v>
      </c>
      <c r="R1568" s="46">
        <v>6000000</v>
      </c>
      <c r="S1568" s="87"/>
      <c r="T1568" s="51">
        <v>6000000</v>
      </c>
      <c r="U1568" s="87"/>
      <c r="V1568" s="87"/>
      <c r="W1568" s="1419">
        <v>6000000</v>
      </c>
    </row>
    <row r="1569" spans="1:34" s="39" customFormat="1" ht="26.25" customHeight="1" x14ac:dyDescent="0.2">
      <c r="A1569" s="161">
        <v>0</v>
      </c>
      <c r="B1569" s="132">
        <v>1550</v>
      </c>
      <c r="C1569" s="33">
        <v>13</v>
      </c>
      <c r="D1569" s="34" t="s">
        <v>25</v>
      </c>
      <c r="E1569" s="33">
        <v>3399</v>
      </c>
      <c r="F1569" s="33">
        <v>5319</v>
      </c>
      <c r="G1569" s="33" t="s">
        <v>25</v>
      </c>
      <c r="H1569" s="33">
        <v>1606</v>
      </c>
      <c r="I1569" s="33" t="s">
        <v>3558</v>
      </c>
      <c r="J1569" s="33">
        <v>999</v>
      </c>
      <c r="K1569" s="1054" t="s">
        <v>3559</v>
      </c>
      <c r="L1569" s="53" t="s">
        <v>3560</v>
      </c>
      <c r="M1569" s="33" t="s">
        <v>32</v>
      </c>
      <c r="N1569" s="44" t="s">
        <v>6737</v>
      </c>
      <c r="O1569" s="33" t="s">
        <v>94</v>
      </c>
      <c r="P1569" s="41" t="s">
        <v>52</v>
      </c>
      <c r="Q1569" s="41" t="s">
        <v>52</v>
      </c>
      <c r="R1569" s="46">
        <v>100000</v>
      </c>
      <c r="S1569" s="46">
        <v>100000</v>
      </c>
      <c r="T1569" s="87"/>
      <c r="U1569" s="87"/>
      <c r="V1569" s="87"/>
      <c r="W1569" s="162"/>
    </row>
    <row r="1570" spans="1:34" s="39" customFormat="1" ht="26.25" customHeight="1" x14ac:dyDescent="0.2">
      <c r="A1570" s="161">
        <v>0</v>
      </c>
      <c r="B1570" s="84">
        <v>1551</v>
      </c>
      <c r="C1570" s="33">
        <v>13</v>
      </c>
      <c r="D1570" s="33" t="s">
        <v>25</v>
      </c>
      <c r="E1570" s="33">
        <v>3312</v>
      </c>
      <c r="F1570" s="33">
        <v>5319</v>
      </c>
      <c r="G1570" s="33" t="s">
        <v>25</v>
      </c>
      <c r="H1570" s="33">
        <v>1374</v>
      </c>
      <c r="I1570" s="33" t="s">
        <v>3553</v>
      </c>
      <c r="J1570" s="33">
        <v>999</v>
      </c>
      <c r="K1570" s="1054" t="s">
        <v>3561</v>
      </c>
      <c r="L1570" s="53" t="s">
        <v>3562</v>
      </c>
      <c r="M1570" s="33" t="s">
        <v>32</v>
      </c>
      <c r="N1570" s="53" t="s">
        <v>3563</v>
      </c>
      <c r="O1570" s="35" t="s">
        <v>139</v>
      </c>
      <c r="P1570" s="48">
        <v>44926</v>
      </c>
      <c r="Q1570" s="48">
        <v>44592</v>
      </c>
      <c r="R1570" s="46">
        <v>1000000</v>
      </c>
      <c r="S1570" s="46">
        <v>1000000</v>
      </c>
      <c r="T1570" s="87"/>
      <c r="U1570" s="87"/>
      <c r="V1570" s="87"/>
      <c r="W1570" s="162"/>
    </row>
    <row r="1571" spans="1:34" s="39" customFormat="1" ht="26.25" customHeight="1" thickBot="1" x14ac:dyDescent="0.25">
      <c r="A1571" s="169">
        <v>0</v>
      </c>
      <c r="B1571" s="132">
        <v>1552</v>
      </c>
      <c r="C1571" s="61">
        <v>7</v>
      </c>
      <c r="D1571" s="61" t="s">
        <v>25</v>
      </c>
      <c r="E1571" s="61">
        <v>5399</v>
      </c>
      <c r="F1571" s="61">
        <v>5319</v>
      </c>
      <c r="G1571" s="61" t="s">
        <v>25</v>
      </c>
      <c r="H1571" s="61">
        <v>1782</v>
      </c>
      <c r="I1571" s="61" t="s">
        <v>3553</v>
      </c>
      <c r="J1571" s="61">
        <v>203</v>
      </c>
      <c r="K1571" s="1056">
        <v>75151499</v>
      </c>
      <c r="L1571" s="247" t="s">
        <v>3556</v>
      </c>
      <c r="M1571" s="61" t="s">
        <v>28</v>
      </c>
      <c r="N1571" s="175" t="s">
        <v>3564</v>
      </c>
      <c r="O1571" s="202" t="s">
        <v>272</v>
      </c>
      <c r="P1571" s="92">
        <v>45107</v>
      </c>
      <c r="Q1571" s="92">
        <v>45138</v>
      </c>
      <c r="R1571" s="187">
        <v>185000</v>
      </c>
      <c r="S1571" s="188"/>
      <c r="T1571" s="93">
        <v>185000</v>
      </c>
      <c r="U1571" s="93"/>
      <c r="V1571" s="93"/>
      <c r="W1571" s="1420">
        <v>185000</v>
      </c>
    </row>
    <row r="1572" spans="1:34" s="39" customFormat="1" ht="13.5" customHeight="1" thickBot="1" x14ac:dyDescent="0.25">
      <c r="A1572" s="293"/>
      <c r="B1572" s="63" t="s">
        <v>366</v>
      </c>
      <c r="C1572" s="64"/>
      <c r="D1572" s="64"/>
      <c r="E1572" s="64"/>
      <c r="F1572" s="68"/>
      <c r="G1572" s="68"/>
      <c r="H1572" s="68"/>
      <c r="I1572" s="193"/>
      <c r="J1572" s="193"/>
      <c r="K1572" s="728"/>
      <c r="L1572" s="194"/>
      <c r="M1572" s="193"/>
      <c r="N1572" s="195"/>
      <c r="O1572" s="65"/>
      <c r="P1572" s="294"/>
      <c r="Q1572" s="295"/>
      <c r="R1572" s="868">
        <f>SUM(R1567:R1571)</f>
        <v>13285000</v>
      </c>
      <c r="S1572" s="683">
        <f t="shared" ref="S1572:W1572" si="4">SUM(S1567:S1571)</f>
        <v>1100000</v>
      </c>
      <c r="T1572" s="868">
        <f t="shared" si="4"/>
        <v>12185000</v>
      </c>
      <c r="U1572" s="683">
        <f t="shared" si="4"/>
        <v>0</v>
      </c>
      <c r="V1572" s="868">
        <f t="shared" si="4"/>
        <v>0</v>
      </c>
      <c r="W1572" s="684">
        <f t="shared" si="4"/>
        <v>12185000</v>
      </c>
    </row>
    <row r="1573" spans="1:34" s="39" customFormat="1" ht="12.75" customHeight="1" thickBot="1" x14ac:dyDescent="0.25">
      <c r="A1573" s="296"/>
      <c r="B1573" s="297"/>
      <c r="C1573" s="131"/>
      <c r="D1573" s="198"/>
      <c r="E1573" s="131"/>
      <c r="F1573" s="131"/>
      <c r="G1573" s="131"/>
      <c r="H1573" s="131"/>
      <c r="I1573" s="131"/>
      <c r="J1573" s="198"/>
      <c r="K1573" s="1057"/>
      <c r="L1573" s="298"/>
      <c r="M1573" s="198"/>
      <c r="N1573" s="199"/>
      <c r="O1573" s="198"/>
      <c r="P1573" s="163"/>
      <c r="Q1573" s="164"/>
      <c r="R1573" s="1101"/>
      <c r="S1573" s="1102"/>
      <c r="T1573" s="1102"/>
      <c r="U1573" s="1102"/>
      <c r="V1573" s="1102"/>
      <c r="W1573" s="1103"/>
    </row>
    <row r="1574" spans="1:34" ht="12.75" customHeight="1" x14ac:dyDescent="0.2">
      <c r="A1574" s="272"/>
      <c r="B1574" s="1236" t="s">
        <v>3565</v>
      </c>
      <c r="C1574" s="1421"/>
      <c r="D1574" s="1421"/>
      <c r="E1574" s="1421"/>
      <c r="F1574" s="1421"/>
      <c r="G1574" s="1422"/>
      <c r="H1574" s="1403"/>
      <c r="I1574" s="801"/>
      <c r="J1574" s="801"/>
      <c r="K1574" s="1266"/>
      <c r="L1574" s="809"/>
      <c r="M1574" s="1402"/>
      <c r="N1574" s="875"/>
      <c r="O1574" s="800"/>
      <c r="P1574" s="798"/>
      <c r="Q1574" s="168"/>
      <c r="R1574" s="808"/>
      <c r="S1574" s="1237"/>
      <c r="T1574" s="1237"/>
      <c r="U1574" s="1237"/>
      <c r="V1574" s="1238"/>
      <c r="W1574" s="1423"/>
    </row>
    <row r="1575" spans="1:34" s="39" customFormat="1" ht="13.5" customHeight="1" x14ac:dyDescent="0.2">
      <c r="A1575" s="33">
        <v>1138</v>
      </c>
      <c r="B1575" s="1104">
        <v>1553</v>
      </c>
      <c r="C1575" s="888">
        <v>10</v>
      </c>
      <c r="D1575" s="882" t="s">
        <v>6706</v>
      </c>
      <c r="E1575" s="882">
        <v>3635</v>
      </c>
      <c r="F1575" s="882">
        <v>6341</v>
      </c>
      <c r="G1575" s="882">
        <v>363</v>
      </c>
      <c r="H1575" s="882">
        <v>1138</v>
      </c>
      <c r="I1575" s="882" t="s">
        <v>3566</v>
      </c>
      <c r="J1575" s="882">
        <v>404</v>
      </c>
      <c r="K1575" s="1239" t="s">
        <v>5705</v>
      </c>
      <c r="L1575" s="1240" t="s">
        <v>4384</v>
      </c>
      <c r="M1575" s="882" t="s">
        <v>1224</v>
      </c>
      <c r="N1575" s="924" t="s">
        <v>6707</v>
      </c>
      <c r="O1575" s="1105" t="s">
        <v>6708</v>
      </c>
      <c r="P1575" s="923" t="s">
        <v>6709</v>
      </c>
      <c r="Q1575" s="923" t="s">
        <v>6710</v>
      </c>
      <c r="R1575" s="1241">
        <v>147015</v>
      </c>
      <c r="S1575" s="1241">
        <v>147015</v>
      </c>
      <c r="T1575" s="1011"/>
      <c r="U1575" s="1011"/>
      <c r="V1575" s="1242"/>
      <c r="W1575" s="1424"/>
      <c r="X1575" s="114"/>
      <c r="Y1575" s="286"/>
      <c r="Z1575" s="286"/>
      <c r="AA1575" s="114"/>
      <c r="AB1575" s="288"/>
      <c r="AC1575" s="288"/>
      <c r="AD1575" s="289"/>
      <c r="AE1575" s="290"/>
      <c r="AF1575" s="114"/>
      <c r="AG1575" s="286"/>
    </row>
    <row r="1576" spans="1:34" s="39" customFormat="1" ht="12.75" x14ac:dyDescent="0.2">
      <c r="A1576" s="174">
        <v>1138</v>
      </c>
      <c r="B1576" s="1104">
        <v>1554</v>
      </c>
      <c r="C1576" s="882">
        <v>10</v>
      </c>
      <c r="D1576" s="884" t="s">
        <v>5721</v>
      </c>
      <c r="E1576" s="882">
        <v>3635</v>
      </c>
      <c r="F1576" s="882">
        <v>6341</v>
      </c>
      <c r="G1576" s="1106">
        <v>363</v>
      </c>
      <c r="H1576" s="882">
        <v>1138</v>
      </c>
      <c r="I1576" s="882" t="s">
        <v>3566</v>
      </c>
      <c r="J1576" s="1106">
        <v>321</v>
      </c>
      <c r="K1576" s="1107" t="s">
        <v>4299</v>
      </c>
      <c r="L1576" s="1108" t="s">
        <v>4300</v>
      </c>
      <c r="M1576" s="958" t="s">
        <v>650</v>
      </c>
      <c r="N1576" s="922" t="s">
        <v>6705</v>
      </c>
      <c r="O1576" s="1109" t="s">
        <v>6653</v>
      </c>
      <c r="P1576" s="480" t="s">
        <v>6703</v>
      </c>
      <c r="Q1576" s="480" t="s">
        <v>6704</v>
      </c>
      <c r="R1576" s="1066">
        <v>200000</v>
      </c>
      <c r="S1576" s="1066">
        <v>200000</v>
      </c>
      <c r="T1576" s="1110"/>
      <c r="U1576" s="1110"/>
      <c r="V1576" s="1110"/>
      <c r="W1576" s="1067"/>
      <c r="X1576" s="287"/>
      <c r="Y1576" s="114"/>
      <c r="Z1576" s="286"/>
      <c r="AA1576" s="286"/>
      <c r="AB1576" s="114"/>
      <c r="AC1576" s="288"/>
      <c r="AD1576" s="288"/>
      <c r="AE1576" s="289"/>
      <c r="AF1576" s="290"/>
      <c r="AG1576" s="114"/>
      <c r="AH1576" s="286"/>
    </row>
    <row r="1577" spans="1:34" s="39" customFormat="1" ht="12.75" x14ac:dyDescent="0.2">
      <c r="A1577" s="183">
        <v>1138</v>
      </c>
      <c r="B1577" s="1104">
        <v>1555</v>
      </c>
      <c r="C1577" s="886">
        <v>10</v>
      </c>
      <c r="D1577" s="886" t="s">
        <v>5721</v>
      </c>
      <c r="E1577" s="888">
        <v>3635</v>
      </c>
      <c r="F1577" s="888">
        <v>6341</v>
      </c>
      <c r="G1577" s="1111">
        <v>363</v>
      </c>
      <c r="H1577" s="888">
        <v>1138</v>
      </c>
      <c r="I1577" s="888" t="s">
        <v>3566</v>
      </c>
      <c r="J1577" s="1111">
        <v>404</v>
      </c>
      <c r="K1577" s="1112" t="s">
        <v>3793</v>
      </c>
      <c r="L1577" s="1113" t="s">
        <v>5505</v>
      </c>
      <c r="M1577" s="1114" t="s">
        <v>1235</v>
      </c>
      <c r="N1577" s="1115" t="s">
        <v>6694</v>
      </c>
      <c r="O1577" s="892" t="s">
        <v>6695</v>
      </c>
      <c r="P1577" s="480" t="s">
        <v>6696</v>
      </c>
      <c r="Q1577" s="480" t="s">
        <v>6697</v>
      </c>
      <c r="R1577" s="1116">
        <v>200000</v>
      </c>
      <c r="S1577" s="1116">
        <v>200000</v>
      </c>
      <c r="T1577" s="1117"/>
      <c r="U1577" s="1117"/>
      <c r="V1577" s="1117"/>
      <c r="W1577" s="1425"/>
      <c r="X1577" s="282"/>
      <c r="Y1577" s="8"/>
      <c r="Z1577" s="281"/>
      <c r="AA1577" s="281"/>
      <c r="AB1577" s="8"/>
      <c r="AC1577" s="283"/>
      <c r="AD1577" s="283"/>
      <c r="AE1577" s="284"/>
      <c r="AF1577" s="285"/>
      <c r="AG1577" s="8"/>
      <c r="AH1577" s="281"/>
    </row>
    <row r="1578" spans="1:34" s="39" customFormat="1" ht="12.75" x14ac:dyDescent="0.2">
      <c r="A1578" s="183">
        <v>1138</v>
      </c>
      <c r="B1578" s="1104">
        <v>1556</v>
      </c>
      <c r="C1578" s="886">
        <v>10</v>
      </c>
      <c r="D1578" s="886" t="s">
        <v>5721</v>
      </c>
      <c r="E1578" s="888">
        <v>3635</v>
      </c>
      <c r="F1578" s="888">
        <v>6341</v>
      </c>
      <c r="G1578" s="1111">
        <v>363</v>
      </c>
      <c r="H1578" s="888">
        <v>1138</v>
      </c>
      <c r="I1578" s="888" t="s">
        <v>3566</v>
      </c>
      <c r="J1578" s="1111">
        <v>404</v>
      </c>
      <c r="K1578" s="1112" t="s">
        <v>5502</v>
      </c>
      <c r="L1578" s="1113" t="s">
        <v>5503</v>
      </c>
      <c r="M1578" s="1114" t="s">
        <v>5504</v>
      </c>
      <c r="N1578" s="1115" t="s">
        <v>6694</v>
      </c>
      <c r="O1578" s="892" t="s">
        <v>6695</v>
      </c>
      <c r="P1578" s="923" t="s">
        <v>6698</v>
      </c>
      <c r="Q1578" s="480" t="s">
        <v>6699</v>
      </c>
      <c r="R1578" s="1116">
        <v>82050</v>
      </c>
      <c r="S1578" s="1116">
        <v>82050</v>
      </c>
      <c r="T1578" s="1117"/>
      <c r="U1578" s="1117"/>
      <c r="V1578" s="1117"/>
      <c r="W1578" s="1425"/>
      <c r="X1578" s="282"/>
      <c r="Y1578" s="8"/>
      <c r="Z1578" s="281"/>
      <c r="AA1578" s="281"/>
      <c r="AB1578" s="8"/>
      <c r="AC1578" s="283"/>
      <c r="AD1578" s="283"/>
      <c r="AE1578" s="284"/>
      <c r="AF1578" s="285"/>
      <c r="AG1578" s="8"/>
      <c r="AH1578" s="281"/>
    </row>
    <row r="1579" spans="1:34" s="39" customFormat="1" ht="12.75" x14ac:dyDescent="0.2">
      <c r="A1579" s="183">
        <v>1138</v>
      </c>
      <c r="B1579" s="1104">
        <v>1557</v>
      </c>
      <c r="C1579" s="886">
        <v>10</v>
      </c>
      <c r="D1579" s="886" t="s">
        <v>5721</v>
      </c>
      <c r="E1579" s="888">
        <v>3635</v>
      </c>
      <c r="F1579" s="888">
        <v>6341</v>
      </c>
      <c r="G1579" s="1111">
        <v>363</v>
      </c>
      <c r="H1579" s="888">
        <v>1138</v>
      </c>
      <c r="I1579" s="888" t="s">
        <v>3566</v>
      </c>
      <c r="J1579" s="1111">
        <v>321</v>
      </c>
      <c r="K1579" s="1118" t="s">
        <v>6700</v>
      </c>
      <c r="L1579" s="1113" t="s">
        <v>6701</v>
      </c>
      <c r="M1579" s="1114" t="s">
        <v>6702</v>
      </c>
      <c r="N1579" s="1115" t="s">
        <v>6694</v>
      </c>
      <c r="O1579" s="1119" t="s">
        <v>6695</v>
      </c>
      <c r="P1579" s="480" t="s">
        <v>6703</v>
      </c>
      <c r="Q1579" s="480" t="s">
        <v>6704</v>
      </c>
      <c r="R1579" s="1116">
        <v>200000</v>
      </c>
      <c r="S1579" s="1116">
        <v>200000</v>
      </c>
      <c r="T1579" s="1117"/>
      <c r="U1579" s="1117"/>
      <c r="V1579" s="1117"/>
      <c r="W1579" s="1425"/>
      <c r="X1579" s="282"/>
      <c r="Y1579" s="8"/>
      <c r="Z1579" s="281"/>
      <c r="AA1579" s="281"/>
      <c r="AB1579" s="8"/>
      <c r="AC1579" s="283"/>
      <c r="AD1579" s="283"/>
      <c r="AE1579" s="284"/>
      <c r="AF1579" s="285"/>
      <c r="AG1579" s="8"/>
      <c r="AH1579" s="281"/>
    </row>
    <row r="1580" spans="1:34" s="43" customFormat="1" ht="12.75" x14ac:dyDescent="0.2">
      <c r="A1580" s="47">
        <v>0</v>
      </c>
      <c r="B1580" s="1104">
        <v>1558</v>
      </c>
      <c r="C1580" s="882">
        <v>14</v>
      </c>
      <c r="D1580" s="550" t="s">
        <v>205</v>
      </c>
      <c r="E1580" s="882">
        <v>5512</v>
      </c>
      <c r="F1580" s="882">
        <v>6341</v>
      </c>
      <c r="G1580" s="882">
        <v>551</v>
      </c>
      <c r="H1580" s="882">
        <v>1339</v>
      </c>
      <c r="I1580" s="882" t="s">
        <v>3566</v>
      </c>
      <c r="J1580" s="883">
        <v>404</v>
      </c>
      <c r="K1580" s="710" t="s">
        <v>4140</v>
      </c>
      <c r="L1580" s="601" t="s">
        <v>6563</v>
      </c>
      <c r="M1580" s="898" t="s">
        <v>64</v>
      </c>
      <c r="N1580" s="908" t="s">
        <v>6564</v>
      </c>
      <c r="O1580" s="882" t="s">
        <v>6565</v>
      </c>
      <c r="P1580" s="893">
        <v>44926</v>
      </c>
      <c r="Q1580" s="893">
        <v>44957</v>
      </c>
      <c r="R1580" s="894">
        <v>3000000</v>
      </c>
      <c r="S1580" s="894">
        <v>3000000</v>
      </c>
      <c r="T1580" s="893"/>
      <c r="U1580" s="893"/>
      <c r="V1580" s="1120"/>
      <c r="W1580" s="1426"/>
      <c r="X1580" s="273"/>
      <c r="Y1580" s="16"/>
      <c r="Z1580" s="56"/>
      <c r="AA1580" s="56"/>
      <c r="AB1580" s="16"/>
      <c r="AC1580" s="57"/>
      <c r="AD1580" s="57"/>
      <c r="AE1580" s="58"/>
      <c r="AF1580" s="59"/>
      <c r="AG1580" s="16"/>
      <c r="AH1580" s="56"/>
    </row>
    <row r="1581" spans="1:34" s="43" customFormat="1" ht="12.75" x14ac:dyDescent="0.2">
      <c r="A1581" s="274">
        <v>0</v>
      </c>
      <c r="B1581" s="1104">
        <v>1559</v>
      </c>
      <c r="C1581" s="888">
        <v>14</v>
      </c>
      <c r="D1581" s="550" t="s">
        <v>205</v>
      </c>
      <c r="E1581" s="888">
        <v>5512</v>
      </c>
      <c r="F1581" s="888">
        <v>6341</v>
      </c>
      <c r="G1581" s="888">
        <v>551</v>
      </c>
      <c r="H1581" s="888">
        <v>1339</v>
      </c>
      <c r="I1581" s="888" t="s">
        <v>3566</v>
      </c>
      <c r="J1581" s="892">
        <v>101</v>
      </c>
      <c r="K1581" s="1121" t="s">
        <v>6566</v>
      </c>
      <c r="L1581" s="1122" t="s">
        <v>6567</v>
      </c>
      <c r="M1581" s="1123" t="s">
        <v>3526</v>
      </c>
      <c r="N1581" s="1124" t="s">
        <v>6568</v>
      </c>
      <c r="O1581" s="888" t="s">
        <v>6565</v>
      </c>
      <c r="P1581" s="1125">
        <v>44926</v>
      </c>
      <c r="Q1581" s="1125">
        <v>44957</v>
      </c>
      <c r="R1581" s="1126">
        <f>2240441+385841.32</f>
        <v>2626282.3199999998</v>
      </c>
      <c r="S1581" s="1126">
        <f>2240441+385841.32</f>
        <v>2626282.3199999998</v>
      </c>
      <c r="T1581" s="1125"/>
      <c r="U1581" s="1125"/>
      <c r="V1581" s="1127"/>
      <c r="W1581" s="1427"/>
      <c r="X1581" s="273"/>
      <c r="Y1581" s="16"/>
      <c r="Z1581" s="56"/>
      <c r="AA1581" s="56"/>
      <c r="AB1581" s="16"/>
      <c r="AC1581" s="57"/>
      <c r="AD1581" s="57"/>
      <c r="AE1581" s="58"/>
      <c r="AF1581" s="59"/>
      <c r="AG1581" s="16"/>
      <c r="AH1581" s="56"/>
    </row>
    <row r="1582" spans="1:34" s="43" customFormat="1" ht="25.5" x14ac:dyDescent="0.2">
      <c r="A1582" s="47">
        <v>0</v>
      </c>
      <c r="B1582" s="1104">
        <v>1560</v>
      </c>
      <c r="C1582" s="882">
        <v>14</v>
      </c>
      <c r="D1582" s="550" t="s">
        <v>205</v>
      </c>
      <c r="E1582" s="882">
        <v>5512</v>
      </c>
      <c r="F1582" s="882">
        <v>6341</v>
      </c>
      <c r="G1582" s="882">
        <v>551</v>
      </c>
      <c r="H1582" s="882">
        <v>1339</v>
      </c>
      <c r="I1582" s="882" t="s">
        <v>3566</v>
      </c>
      <c r="J1582" s="883">
        <v>203</v>
      </c>
      <c r="K1582" s="710" t="s">
        <v>3688</v>
      </c>
      <c r="L1582" s="601" t="s">
        <v>6569</v>
      </c>
      <c r="M1582" s="898" t="s">
        <v>6570</v>
      </c>
      <c r="N1582" s="908" t="s">
        <v>6571</v>
      </c>
      <c r="O1582" s="882" t="s">
        <v>6565</v>
      </c>
      <c r="P1582" s="893">
        <v>44804</v>
      </c>
      <c r="Q1582" s="893">
        <v>44834</v>
      </c>
      <c r="R1582" s="894">
        <v>3000000</v>
      </c>
      <c r="S1582" s="894">
        <v>3000000</v>
      </c>
      <c r="T1582" s="893"/>
      <c r="U1582" s="893"/>
      <c r="V1582" s="1120"/>
      <c r="W1582" s="1426"/>
      <c r="X1582" s="273"/>
      <c r="Y1582" s="16"/>
      <c r="Z1582" s="56"/>
      <c r="AA1582" s="56"/>
      <c r="AB1582" s="16"/>
      <c r="AC1582" s="57"/>
      <c r="AD1582" s="57"/>
      <c r="AE1582" s="58"/>
      <c r="AF1582" s="59"/>
      <c r="AG1582" s="16"/>
      <c r="AH1582" s="56"/>
    </row>
    <row r="1583" spans="1:34" s="43" customFormat="1" ht="12.75" x14ac:dyDescent="0.2">
      <c r="A1583" s="47">
        <v>0</v>
      </c>
      <c r="B1583" s="1104">
        <v>1561</v>
      </c>
      <c r="C1583" s="882">
        <v>14</v>
      </c>
      <c r="D1583" s="550" t="s">
        <v>205</v>
      </c>
      <c r="E1583" s="882">
        <v>5512</v>
      </c>
      <c r="F1583" s="882">
        <v>6341</v>
      </c>
      <c r="G1583" s="882">
        <v>551</v>
      </c>
      <c r="H1583" s="882">
        <v>1339</v>
      </c>
      <c r="I1583" s="882" t="s">
        <v>3566</v>
      </c>
      <c r="J1583" s="883">
        <v>102</v>
      </c>
      <c r="K1583" s="710" t="s">
        <v>3685</v>
      </c>
      <c r="L1583" s="601" t="s">
        <v>3686</v>
      </c>
      <c r="M1583" s="898" t="s">
        <v>3687</v>
      </c>
      <c r="N1583" s="908" t="s">
        <v>6572</v>
      </c>
      <c r="O1583" s="882" t="s">
        <v>6565</v>
      </c>
      <c r="P1583" s="893">
        <v>45291</v>
      </c>
      <c r="Q1583" s="893">
        <v>45322</v>
      </c>
      <c r="R1583" s="894">
        <v>3000000</v>
      </c>
      <c r="S1583" s="893"/>
      <c r="T1583" s="894">
        <v>3000000</v>
      </c>
      <c r="U1583" s="893"/>
      <c r="V1583" s="1120"/>
      <c r="W1583" s="980">
        <v>3000000</v>
      </c>
      <c r="X1583" s="273"/>
      <c r="Y1583" s="16"/>
      <c r="Z1583" s="56"/>
      <c r="AA1583" s="56"/>
      <c r="AB1583" s="16"/>
      <c r="AC1583" s="57"/>
      <c r="AD1583" s="57"/>
      <c r="AE1583" s="58"/>
      <c r="AF1583" s="59"/>
      <c r="AG1583" s="16"/>
      <c r="AH1583" s="56"/>
    </row>
    <row r="1584" spans="1:34" s="43" customFormat="1" ht="25.5" x14ac:dyDescent="0.2">
      <c r="A1584" s="47">
        <v>0</v>
      </c>
      <c r="B1584" s="1104">
        <v>1562</v>
      </c>
      <c r="C1584" s="882">
        <v>14</v>
      </c>
      <c r="D1584" s="550" t="s">
        <v>205</v>
      </c>
      <c r="E1584" s="882">
        <v>5512</v>
      </c>
      <c r="F1584" s="882">
        <v>6341</v>
      </c>
      <c r="G1584" s="882">
        <v>551</v>
      </c>
      <c r="H1584" s="882">
        <v>1339</v>
      </c>
      <c r="I1584" s="882" t="s">
        <v>3566</v>
      </c>
      <c r="J1584" s="883">
        <v>316</v>
      </c>
      <c r="K1584" s="730" t="s">
        <v>5820</v>
      </c>
      <c r="L1584" s="601" t="s">
        <v>5821</v>
      </c>
      <c r="M1584" s="898" t="s">
        <v>1513</v>
      </c>
      <c r="N1584" s="908" t="s">
        <v>6573</v>
      </c>
      <c r="O1584" s="882" t="s">
        <v>6565</v>
      </c>
      <c r="P1584" s="893">
        <v>45107</v>
      </c>
      <c r="Q1584" s="893">
        <v>45138</v>
      </c>
      <c r="R1584" s="894">
        <v>3000000</v>
      </c>
      <c r="S1584" s="893"/>
      <c r="T1584" s="894">
        <v>3000000</v>
      </c>
      <c r="U1584" s="893"/>
      <c r="V1584" s="1120"/>
      <c r="W1584" s="980">
        <v>3000000</v>
      </c>
      <c r="X1584" s="273"/>
      <c r="Y1584" s="16"/>
      <c r="Z1584" s="56"/>
      <c r="AA1584" s="56"/>
      <c r="AB1584" s="16"/>
      <c r="AC1584" s="57"/>
      <c r="AD1584" s="57"/>
      <c r="AE1584" s="58"/>
      <c r="AF1584" s="59"/>
      <c r="AG1584" s="16"/>
      <c r="AH1584" s="56"/>
    </row>
    <row r="1585" spans="1:34" s="43" customFormat="1" ht="12.75" x14ac:dyDescent="0.2">
      <c r="A1585" s="47">
        <v>0</v>
      </c>
      <c r="B1585" s="1104">
        <v>1563</v>
      </c>
      <c r="C1585" s="882">
        <v>14</v>
      </c>
      <c r="D1585" s="550" t="s">
        <v>205</v>
      </c>
      <c r="E1585" s="882">
        <v>5512</v>
      </c>
      <c r="F1585" s="882">
        <v>6341</v>
      </c>
      <c r="G1585" s="882">
        <v>551</v>
      </c>
      <c r="H1585" s="882">
        <v>1339</v>
      </c>
      <c r="I1585" s="882" t="s">
        <v>3566</v>
      </c>
      <c r="J1585" s="883">
        <v>720</v>
      </c>
      <c r="K1585" s="710" t="s">
        <v>4055</v>
      </c>
      <c r="L1585" s="601" t="s">
        <v>4056</v>
      </c>
      <c r="M1585" s="898" t="s">
        <v>4057</v>
      </c>
      <c r="N1585" s="908" t="s">
        <v>6574</v>
      </c>
      <c r="O1585" s="882" t="s">
        <v>6565</v>
      </c>
      <c r="P1585" s="893">
        <v>44651</v>
      </c>
      <c r="Q1585" s="893">
        <v>44681</v>
      </c>
      <c r="R1585" s="915">
        <v>300000</v>
      </c>
      <c r="S1585" s="915">
        <v>300000</v>
      </c>
      <c r="T1585" s="893"/>
      <c r="U1585" s="893"/>
      <c r="V1585" s="1120"/>
      <c r="W1585" s="1426"/>
      <c r="X1585" s="273"/>
      <c r="Y1585" s="16"/>
      <c r="Z1585" s="56"/>
      <c r="AA1585" s="56"/>
      <c r="AB1585" s="16"/>
      <c r="AC1585" s="57"/>
      <c r="AD1585" s="57"/>
      <c r="AE1585" s="58"/>
      <c r="AF1585" s="59"/>
      <c r="AG1585" s="16"/>
      <c r="AH1585" s="56"/>
    </row>
    <row r="1586" spans="1:34" s="43" customFormat="1" ht="12.75" x14ac:dyDescent="0.2">
      <c r="A1586" s="47">
        <v>0</v>
      </c>
      <c r="B1586" s="1104">
        <v>1564</v>
      </c>
      <c r="C1586" s="882">
        <v>14</v>
      </c>
      <c r="D1586" s="550" t="s">
        <v>205</v>
      </c>
      <c r="E1586" s="882">
        <v>5512</v>
      </c>
      <c r="F1586" s="882">
        <v>6341</v>
      </c>
      <c r="G1586" s="882">
        <v>551</v>
      </c>
      <c r="H1586" s="882">
        <v>1339</v>
      </c>
      <c r="I1586" s="882" t="s">
        <v>3566</v>
      </c>
      <c r="J1586" s="883">
        <v>321</v>
      </c>
      <c r="K1586" s="710" t="s">
        <v>4222</v>
      </c>
      <c r="L1586" s="601" t="s">
        <v>5793</v>
      </c>
      <c r="M1586" s="898" t="s">
        <v>1149</v>
      </c>
      <c r="N1586" s="908" t="s">
        <v>6575</v>
      </c>
      <c r="O1586" s="882" t="s">
        <v>6565</v>
      </c>
      <c r="P1586" s="893">
        <v>44834</v>
      </c>
      <c r="Q1586" s="893">
        <v>44865</v>
      </c>
      <c r="R1586" s="915">
        <v>300000</v>
      </c>
      <c r="S1586" s="915">
        <v>300000</v>
      </c>
      <c r="T1586" s="893"/>
      <c r="U1586" s="893"/>
      <c r="V1586" s="1120"/>
      <c r="W1586" s="1426"/>
      <c r="X1586" s="273"/>
      <c r="Y1586" s="16"/>
      <c r="Z1586" s="56"/>
      <c r="AA1586" s="56"/>
      <c r="AB1586" s="16"/>
      <c r="AC1586" s="57"/>
      <c r="AD1586" s="57"/>
      <c r="AE1586" s="58"/>
      <c r="AF1586" s="59"/>
      <c r="AG1586" s="16"/>
      <c r="AH1586" s="56"/>
    </row>
    <row r="1587" spans="1:34" s="43" customFormat="1" ht="12.75" x14ac:dyDescent="0.2">
      <c r="A1587" s="47">
        <v>0</v>
      </c>
      <c r="B1587" s="1104">
        <v>1565</v>
      </c>
      <c r="C1587" s="882">
        <v>14</v>
      </c>
      <c r="D1587" s="550" t="s">
        <v>205</v>
      </c>
      <c r="E1587" s="882">
        <v>5512</v>
      </c>
      <c r="F1587" s="882">
        <v>6341</v>
      </c>
      <c r="G1587" s="882">
        <v>551</v>
      </c>
      <c r="H1587" s="882">
        <v>1339</v>
      </c>
      <c r="I1587" s="882" t="s">
        <v>3566</v>
      </c>
      <c r="J1587" s="883">
        <v>720</v>
      </c>
      <c r="K1587" s="710" t="s">
        <v>5438</v>
      </c>
      <c r="L1587" s="601" t="s">
        <v>6576</v>
      </c>
      <c r="M1587" s="898" t="s">
        <v>3373</v>
      </c>
      <c r="N1587" s="908" t="s">
        <v>6577</v>
      </c>
      <c r="O1587" s="882" t="s">
        <v>6565</v>
      </c>
      <c r="P1587" s="893">
        <v>44651</v>
      </c>
      <c r="Q1587" s="893">
        <v>44681</v>
      </c>
      <c r="R1587" s="915">
        <v>300000</v>
      </c>
      <c r="S1587" s="915">
        <v>300000</v>
      </c>
      <c r="T1587" s="893"/>
      <c r="U1587" s="893"/>
      <c r="V1587" s="1120"/>
      <c r="W1587" s="1426"/>
      <c r="X1587" s="273"/>
      <c r="Y1587" s="16"/>
      <c r="Z1587" s="56"/>
      <c r="AA1587" s="56"/>
      <c r="AB1587" s="16"/>
      <c r="AC1587" s="57"/>
      <c r="AD1587" s="57"/>
      <c r="AE1587" s="58"/>
      <c r="AF1587" s="59"/>
      <c r="AG1587" s="16"/>
      <c r="AH1587" s="56"/>
    </row>
    <row r="1588" spans="1:34" s="43" customFormat="1" ht="12.75" x14ac:dyDescent="0.2">
      <c r="A1588" s="47">
        <v>0</v>
      </c>
      <c r="B1588" s="1104">
        <v>1566</v>
      </c>
      <c r="C1588" s="882">
        <v>14</v>
      </c>
      <c r="D1588" s="550" t="s">
        <v>205</v>
      </c>
      <c r="E1588" s="882">
        <v>5512</v>
      </c>
      <c r="F1588" s="882">
        <v>6341</v>
      </c>
      <c r="G1588" s="882">
        <v>551</v>
      </c>
      <c r="H1588" s="882">
        <v>1339</v>
      </c>
      <c r="I1588" s="882" t="s">
        <v>3566</v>
      </c>
      <c r="J1588" s="883">
        <v>102</v>
      </c>
      <c r="K1588" s="730" t="s">
        <v>4855</v>
      </c>
      <c r="L1588" s="601" t="s">
        <v>6578</v>
      </c>
      <c r="M1588" s="898" t="s">
        <v>4357</v>
      </c>
      <c r="N1588" s="908" t="s">
        <v>6579</v>
      </c>
      <c r="O1588" s="882" t="s">
        <v>6565</v>
      </c>
      <c r="P1588" s="893">
        <v>44742</v>
      </c>
      <c r="Q1588" s="893">
        <v>44773</v>
      </c>
      <c r="R1588" s="915">
        <v>300000</v>
      </c>
      <c r="S1588" s="915">
        <v>300000</v>
      </c>
      <c r="T1588" s="893"/>
      <c r="U1588" s="893"/>
      <c r="V1588" s="1120"/>
      <c r="W1588" s="1426"/>
      <c r="X1588" s="273"/>
      <c r="Y1588" s="16"/>
      <c r="Z1588" s="56"/>
      <c r="AA1588" s="56"/>
      <c r="AB1588" s="16"/>
      <c r="AC1588" s="57"/>
      <c r="AD1588" s="57"/>
      <c r="AE1588" s="58"/>
      <c r="AF1588" s="59"/>
      <c r="AG1588" s="16"/>
      <c r="AH1588" s="56"/>
    </row>
    <row r="1589" spans="1:34" s="43" customFormat="1" ht="12.75" x14ac:dyDescent="0.2">
      <c r="A1589" s="47">
        <v>0</v>
      </c>
      <c r="B1589" s="1104">
        <v>1567</v>
      </c>
      <c r="C1589" s="882">
        <v>14</v>
      </c>
      <c r="D1589" s="550" t="s">
        <v>205</v>
      </c>
      <c r="E1589" s="882">
        <v>5512</v>
      </c>
      <c r="F1589" s="882">
        <v>6341</v>
      </c>
      <c r="G1589" s="882">
        <v>551</v>
      </c>
      <c r="H1589" s="882">
        <v>1339</v>
      </c>
      <c r="I1589" s="882" t="s">
        <v>3566</v>
      </c>
      <c r="J1589" s="883">
        <v>314</v>
      </c>
      <c r="K1589" s="710" t="s">
        <v>4516</v>
      </c>
      <c r="L1589" s="601" t="s">
        <v>4517</v>
      </c>
      <c r="M1589" s="898" t="s">
        <v>4518</v>
      </c>
      <c r="N1589" s="908" t="s">
        <v>6580</v>
      </c>
      <c r="O1589" s="882" t="s">
        <v>6565</v>
      </c>
      <c r="P1589" s="893">
        <v>44742</v>
      </c>
      <c r="Q1589" s="893">
        <v>44773</v>
      </c>
      <c r="R1589" s="915">
        <v>300000</v>
      </c>
      <c r="S1589" s="915">
        <v>300000</v>
      </c>
      <c r="T1589" s="893"/>
      <c r="U1589" s="893"/>
      <c r="V1589" s="1120"/>
      <c r="W1589" s="1426"/>
      <c r="X1589" s="273"/>
      <c r="Y1589" s="16"/>
      <c r="Z1589" s="56"/>
      <c r="AA1589" s="56"/>
      <c r="AB1589" s="16"/>
      <c r="AC1589" s="57"/>
      <c r="AD1589" s="57"/>
      <c r="AE1589" s="58"/>
      <c r="AF1589" s="59"/>
      <c r="AG1589" s="16"/>
      <c r="AH1589" s="56"/>
    </row>
    <row r="1590" spans="1:34" s="43" customFormat="1" ht="12.75" x14ac:dyDescent="0.2">
      <c r="A1590" s="47">
        <v>0</v>
      </c>
      <c r="B1590" s="1104">
        <v>1568</v>
      </c>
      <c r="C1590" s="882">
        <v>14</v>
      </c>
      <c r="D1590" s="550" t="s">
        <v>205</v>
      </c>
      <c r="E1590" s="882">
        <v>5512</v>
      </c>
      <c r="F1590" s="882">
        <v>6341</v>
      </c>
      <c r="G1590" s="882">
        <v>551</v>
      </c>
      <c r="H1590" s="882">
        <v>1339</v>
      </c>
      <c r="I1590" s="882" t="s">
        <v>3566</v>
      </c>
      <c r="J1590" s="883">
        <v>510</v>
      </c>
      <c r="K1590" s="710" t="s">
        <v>4799</v>
      </c>
      <c r="L1590" s="601" t="s">
        <v>6581</v>
      </c>
      <c r="M1590" s="898" t="s">
        <v>4801</v>
      </c>
      <c r="N1590" s="908" t="s">
        <v>6582</v>
      </c>
      <c r="O1590" s="882" t="s">
        <v>6565</v>
      </c>
      <c r="P1590" s="893">
        <v>44742</v>
      </c>
      <c r="Q1590" s="893">
        <v>44773</v>
      </c>
      <c r="R1590" s="915">
        <v>300000</v>
      </c>
      <c r="S1590" s="915">
        <v>300000</v>
      </c>
      <c r="T1590" s="893"/>
      <c r="U1590" s="893"/>
      <c r="V1590" s="1120"/>
      <c r="W1590" s="1426"/>
      <c r="X1590" s="273"/>
      <c r="Y1590" s="16"/>
      <c r="Z1590" s="56"/>
      <c r="AA1590" s="56"/>
      <c r="AB1590" s="16"/>
      <c r="AC1590" s="57"/>
      <c r="AD1590" s="57"/>
      <c r="AE1590" s="58"/>
      <c r="AF1590" s="59"/>
      <c r="AG1590" s="16"/>
      <c r="AH1590" s="56"/>
    </row>
    <row r="1591" spans="1:34" s="43" customFormat="1" ht="12.75" x14ac:dyDescent="0.2">
      <c r="A1591" s="47">
        <v>0</v>
      </c>
      <c r="B1591" s="1104">
        <v>1569</v>
      </c>
      <c r="C1591" s="882">
        <v>14</v>
      </c>
      <c r="D1591" s="550" t="s">
        <v>205</v>
      </c>
      <c r="E1591" s="882">
        <v>5512</v>
      </c>
      <c r="F1591" s="882">
        <v>6341</v>
      </c>
      <c r="G1591" s="882">
        <v>551</v>
      </c>
      <c r="H1591" s="882">
        <v>1339</v>
      </c>
      <c r="I1591" s="882" t="s">
        <v>3566</v>
      </c>
      <c r="J1591" s="883">
        <v>321</v>
      </c>
      <c r="K1591" s="730" t="s">
        <v>3775</v>
      </c>
      <c r="L1591" s="601" t="s">
        <v>3776</v>
      </c>
      <c r="M1591" s="898" t="s">
        <v>3516</v>
      </c>
      <c r="N1591" s="908" t="s">
        <v>6583</v>
      </c>
      <c r="O1591" s="882" t="s">
        <v>6565</v>
      </c>
      <c r="P1591" s="893">
        <v>44651</v>
      </c>
      <c r="Q1591" s="893">
        <v>44681</v>
      </c>
      <c r="R1591" s="915">
        <v>300000</v>
      </c>
      <c r="S1591" s="915">
        <v>300000</v>
      </c>
      <c r="T1591" s="893"/>
      <c r="U1591" s="893"/>
      <c r="V1591" s="1120"/>
      <c r="W1591" s="1426"/>
      <c r="X1591" s="273"/>
      <c r="Y1591" s="16"/>
      <c r="Z1591" s="56"/>
      <c r="AA1591" s="56"/>
      <c r="AB1591" s="16"/>
      <c r="AC1591" s="57"/>
      <c r="AD1591" s="57"/>
      <c r="AE1591" s="58"/>
      <c r="AF1591" s="59"/>
      <c r="AG1591" s="16"/>
      <c r="AH1591" s="56"/>
    </row>
    <row r="1592" spans="1:34" s="43" customFormat="1" ht="25.5" x14ac:dyDescent="0.2">
      <c r="A1592" s="47">
        <v>0</v>
      </c>
      <c r="B1592" s="1104">
        <v>1570</v>
      </c>
      <c r="C1592" s="882">
        <v>14</v>
      </c>
      <c r="D1592" s="550" t="s">
        <v>205</v>
      </c>
      <c r="E1592" s="882">
        <v>5512</v>
      </c>
      <c r="F1592" s="882">
        <v>6341</v>
      </c>
      <c r="G1592" s="882">
        <v>551</v>
      </c>
      <c r="H1592" s="882">
        <v>1339</v>
      </c>
      <c r="I1592" s="882" t="s">
        <v>3566</v>
      </c>
      <c r="J1592" s="883">
        <v>314</v>
      </c>
      <c r="K1592" s="710" t="s">
        <v>3717</v>
      </c>
      <c r="L1592" s="601" t="s">
        <v>3718</v>
      </c>
      <c r="M1592" s="898" t="s">
        <v>3719</v>
      </c>
      <c r="N1592" s="908" t="s">
        <v>6584</v>
      </c>
      <c r="O1592" s="882" t="s">
        <v>6565</v>
      </c>
      <c r="P1592" s="893">
        <v>44651</v>
      </c>
      <c r="Q1592" s="893">
        <v>44681</v>
      </c>
      <c r="R1592" s="915">
        <v>300000</v>
      </c>
      <c r="S1592" s="915">
        <v>300000</v>
      </c>
      <c r="T1592" s="893"/>
      <c r="U1592" s="893"/>
      <c r="V1592" s="1120"/>
      <c r="W1592" s="1426"/>
      <c r="X1592" s="273"/>
      <c r="Y1592" s="16"/>
      <c r="Z1592" s="56"/>
      <c r="AA1592" s="56"/>
      <c r="AB1592" s="16"/>
      <c r="AC1592" s="57"/>
      <c r="AD1592" s="57"/>
      <c r="AE1592" s="58"/>
      <c r="AF1592" s="59"/>
      <c r="AG1592" s="16"/>
      <c r="AH1592" s="56"/>
    </row>
    <row r="1593" spans="1:34" s="43" customFormat="1" ht="25.5" x14ac:dyDescent="0.2">
      <c r="A1593" s="47">
        <v>0</v>
      </c>
      <c r="B1593" s="1104">
        <v>1571</v>
      </c>
      <c r="C1593" s="882">
        <v>14</v>
      </c>
      <c r="D1593" s="550" t="s">
        <v>205</v>
      </c>
      <c r="E1593" s="882">
        <v>5512</v>
      </c>
      <c r="F1593" s="882">
        <v>6341</v>
      </c>
      <c r="G1593" s="882">
        <v>551</v>
      </c>
      <c r="H1593" s="882">
        <v>1339</v>
      </c>
      <c r="I1593" s="882" t="s">
        <v>3566</v>
      </c>
      <c r="J1593" s="883">
        <v>720</v>
      </c>
      <c r="K1593" s="710" t="s">
        <v>4324</v>
      </c>
      <c r="L1593" s="601" t="s">
        <v>6585</v>
      </c>
      <c r="M1593" s="898" t="s">
        <v>2156</v>
      </c>
      <c r="N1593" s="908" t="s">
        <v>6586</v>
      </c>
      <c r="O1593" s="882" t="s">
        <v>6565</v>
      </c>
      <c r="P1593" s="893">
        <v>44742</v>
      </c>
      <c r="Q1593" s="893">
        <v>44773</v>
      </c>
      <c r="R1593" s="915">
        <v>300000</v>
      </c>
      <c r="S1593" s="915">
        <v>300000</v>
      </c>
      <c r="T1593" s="893"/>
      <c r="U1593" s="893"/>
      <c r="V1593" s="1120"/>
      <c r="W1593" s="1426"/>
      <c r="X1593" s="273"/>
      <c r="Y1593" s="16"/>
      <c r="Z1593" s="56"/>
      <c r="AA1593" s="56"/>
      <c r="AB1593" s="16"/>
      <c r="AC1593" s="57"/>
      <c r="AD1593" s="57"/>
      <c r="AE1593" s="58"/>
      <c r="AF1593" s="59"/>
      <c r="AG1593" s="16"/>
      <c r="AH1593" s="56"/>
    </row>
    <row r="1594" spans="1:34" s="43" customFormat="1" ht="12.75" x14ac:dyDescent="0.2">
      <c r="A1594" s="47">
        <v>0</v>
      </c>
      <c r="B1594" s="1104">
        <v>1572</v>
      </c>
      <c r="C1594" s="882">
        <v>14</v>
      </c>
      <c r="D1594" s="550" t="s">
        <v>205</v>
      </c>
      <c r="E1594" s="882">
        <v>5512</v>
      </c>
      <c r="F1594" s="882">
        <v>6341</v>
      </c>
      <c r="G1594" s="882">
        <v>551</v>
      </c>
      <c r="H1594" s="882">
        <v>1339</v>
      </c>
      <c r="I1594" s="882" t="s">
        <v>3566</v>
      </c>
      <c r="J1594" s="883">
        <v>102</v>
      </c>
      <c r="K1594" s="710" t="s">
        <v>4969</v>
      </c>
      <c r="L1594" s="601" t="s">
        <v>6587</v>
      </c>
      <c r="M1594" s="898" t="s">
        <v>4971</v>
      </c>
      <c r="N1594" s="908" t="s">
        <v>6588</v>
      </c>
      <c r="O1594" s="882" t="s">
        <v>6565</v>
      </c>
      <c r="P1594" s="893">
        <v>44742</v>
      </c>
      <c r="Q1594" s="893">
        <v>44773</v>
      </c>
      <c r="R1594" s="915">
        <v>300000</v>
      </c>
      <c r="S1594" s="915">
        <v>300000</v>
      </c>
      <c r="T1594" s="893"/>
      <c r="U1594" s="893"/>
      <c r="V1594" s="1120"/>
      <c r="W1594" s="1426"/>
      <c r="X1594" s="273"/>
      <c r="Y1594" s="16"/>
      <c r="Z1594" s="56"/>
      <c r="AA1594" s="56"/>
      <c r="AB1594" s="16"/>
      <c r="AC1594" s="57"/>
      <c r="AD1594" s="57"/>
      <c r="AE1594" s="58"/>
      <c r="AF1594" s="59"/>
      <c r="AG1594" s="16"/>
      <c r="AH1594" s="56"/>
    </row>
    <row r="1595" spans="1:34" s="43" customFormat="1" ht="12.75" x14ac:dyDescent="0.2">
      <c r="A1595" s="47">
        <v>0</v>
      </c>
      <c r="B1595" s="1104">
        <v>1573</v>
      </c>
      <c r="C1595" s="882">
        <v>14</v>
      </c>
      <c r="D1595" s="550" t="s">
        <v>205</v>
      </c>
      <c r="E1595" s="882">
        <v>5512</v>
      </c>
      <c r="F1595" s="882">
        <v>6341</v>
      </c>
      <c r="G1595" s="882">
        <v>551</v>
      </c>
      <c r="H1595" s="882">
        <v>1339</v>
      </c>
      <c r="I1595" s="882" t="s">
        <v>3566</v>
      </c>
      <c r="J1595" s="883">
        <v>720</v>
      </c>
      <c r="K1595" s="710" t="s">
        <v>4040</v>
      </c>
      <c r="L1595" s="601" t="s">
        <v>4041</v>
      </c>
      <c r="M1595" s="898" t="s">
        <v>4042</v>
      </c>
      <c r="N1595" s="908" t="s">
        <v>6589</v>
      </c>
      <c r="O1595" s="882" t="s">
        <v>6565</v>
      </c>
      <c r="P1595" s="893">
        <v>44742</v>
      </c>
      <c r="Q1595" s="893">
        <v>44773</v>
      </c>
      <c r="R1595" s="915">
        <v>300000</v>
      </c>
      <c r="S1595" s="915">
        <v>300000</v>
      </c>
      <c r="T1595" s="893"/>
      <c r="U1595" s="893"/>
      <c r="V1595" s="1120"/>
      <c r="W1595" s="1426"/>
      <c r="X1595" s="273"/>
      <c r="Y1595" s="16"/>
      <c r="Z1595" s="56"/>
      <c r="AA1595" s="56"/>
      <c r="AB1595" s="16"/>
      <c r="AC1595" s="57"/>
      <c r="AD1595" s="57"/>
      <c r="AE1595" s="58"/>
      <c r="AF1595" s="59"/>
      <c r="AG1595" s="16"/>
      <c r="AH1595" s="56"/>
    </row>
    <row r="1596" spans="1:34" s="43" customFormat="1" ht="12.75" x14ac:dyDescent="0.2">
      <c r="A1596" s="47">
        <v>0</v>
      </c>
      <c r="B1596" s="1104">
        <v>1574</v>
      </c>
      <c r="C1596" s="882">
        <v>14</v>
      </c>
      <c r="D1596" s="550" t="s">
        <v>205</v>
      </c>
      <c r="E1596" s="882">
        <v>5512</v>
      </c>
      <c r="F1596" s="882">
        <v>6341</v>
      </c>
      <c r="G1596" s="882">
        <v>551</v>
      </c>
      <c r="H1596" s="882">
        <v>1339</v>
      </c>
      <c r="I1596" s="882" t="s">
        <v>3566</v>
      </c>
      <c r="J1596" s="883">
        <v>407</v>
      </c>
      <c r="K1596" s="1042" t="s">
        <v>6590</v>
      </c>
      <c r="L1596" s="601" t="s">
        <v>6591</v>
      </c>
      <c r="M1596" s="898" t="s">
        <v>256</v>
      </c>
      <c r="N1596" s="908" t="s">
        <v>6592</v>
      </c>
      <c r="O1596" s="882" t="s">
        <v>6565</v>
      </c>
      <c r="P1596" s="893">
        <v>44742</v>
      </c>
      <c r="Q1596" s="893">
        <v>44773</v>
      </c>
      <c r="R1596" s="915">
        <v>300000</v>
      </c>
      <c r="S1596" s="915">
        <v>300000</v>
      </c>
      <c r="T1596" s="893"/>
      <c r="U1596" s="893"/>
      <c r="V1596" s="1120"/>
      <c r="W1596" s="1426"/>
      <c r="X1596" s="273"/>
      <c r="Y1596" s="16"/>
      <c r="Z1596" s="56"/>
      <c r="AA1596" s="56"/>
      <c r="AB1596" s="16"/>
      <c r="AC1596" s="57"/>
      <c r="AD1596" s="57"/>
      <c r="AE1596" s="58"/>
      <c r="AF1596" s="59"/>
      <c r="AG1596" s="16"/>
      <c r="AH1596" s="56"/>
    </row>
    <row r="1597" spans="1:34" s="43" customFormat="1" ht="25.5" x14ac:dyDescent="0.2">
      <c r="A1597" s="47">
        <v>0</v>
      </c>
      <c r="B1597" s="1104">
        <v>1575</v>
      </c>
      <c r="C1597" s="882">
        <v>14</v>
      </c>
      <c r="D1597" s="550" t="s">
        <v>205</v>
      </c>
      <c r="E1597" s="882">
        <v>5512</v>
      </c>
      <c r="F1597" s="882">
        <v>6341</v>
      </c>
      <c r="G1597" s="882">
        <v>551</v>
      </c>
      <c r="H1597" s="882">
        <v>1339</v>
      </c>
      <c r="I1597" s="882" t="s">
        <v>3566</v>
      </c>
      <c r="J1597" s="883">
        <v>203</v>
      </c>
      <c r="K1597" s="710" t="s">
        <v>3688</v>
      </c>
      <c r="L1597" s="601" t="s">
        <v>6593</v>
      </c>
      <c r="M1597" s="898" t="s">
        <v>5553</v>
      </c>
      <c r="N1597" s="908" t="s">
        <v>6594</v>
      </c>
      <c r="O1597" s="882" t="s">
        <v>6565</v>
      </c>
      <c r="P1597" s="893">
        <v>44926</v>
      </c>
      <c r="Q1597" s="893">
        <v>44957</v>
      </c>
      <c r="R1597" s="915">
        <v>300000</v>
      </c>
      <c r="S1597" s="915">
        <v>300000</v>
      </c>
      <c r="T1597" s="893"/>
      <c r="U1597" s="893"/>
      <c r="V1597" s="1120"/>
      <c r="W1597" s="1426"/>
      <c r="X1597" s="273"/>
      <c r="Y1597" s="16"/>
      <c r="Z1597" s="56"/>
      <c r="AA1597" s="56"/>
      <c r="AB1597" s="16"/>
      <c r="AC1597" s="57"/>
      <c r="AD1597" s="57"/>
      <c r="AE1597" s="58"/>
      <c r="AF1597" s="59"/>
      <c r="AG1597" s="16"/>
      <c r="AH1597" s="56"/>
    </row>
    <row r="1598" spans="1:34" s="43" customFormat="1" ht="12.75" x14ac:dyDescent="0.2">
      <c r="A1598" s="47">
        <v>0</v>
      </c>
      <c r="B1598" s="1104">
        <v>1576</v>
      </c>
      <c r="C1598" s="882">
        <v>14</v>
      </c>
      <c r="D1598" s="550" t="s">
        <v>205</v>
      </c>
      <c r="E1598" s="882">
        <v>5512</v>
      </c>
      <c r="F1598" s="882">
        <v>6341</v>
      </c>
      <c r="G1598" s="882">
        <v>551</v>
      </c>
      <c r="H1598" s="882">
        <v>1339</v>
      </c>
      <c r="I1598" s="882" t="s">
        <v>3566</v>
      </c>
      <c r="J1598" s="883">
        <v>506</v>
      </c>
      <c r="K1598" s="710" t="s">
        <v>5540</v>
      </c>
      <c r="L1598" s="601" t="s">
        <v>6595</v>
      </c>
      <c r="M1598" s="898" t="s">
        <v>1014</v>
      </c>
      <c r="N1598" s="908" t="s">
        <v>6596</v>
      </c>
      <c r="O1598" s="882" t="s">
        <v>6565</v>
      </c>
      <c r="P1598" s="893">
        <v>44865</v>
      </c>
      <c r="Q1598" s="893">
        <v>44895</v>
      </c>
      <c r="R1598" s="915">
        <v>300000</v>
      </c>
      <c r="S1598" s="915">
        <v>300000</v>
      </c>
      <c r="T1598" s="893"/>
      <c r="U1598" s="893"/>
      <c r="V1598" s="1120"/>
      <c r="W1598" s="1426"/>
      <c r="X1598" s="273"/>
      <c r="Y1598" s="16"/>
      <c r="Z1598" s="56"/>
      <c r="AA1598" s="56"/>
      <c r="AB1598" s="16"/>
      <c r="AC1598" s="57"/>
      <c r="AD1598" s="57"/>
      <c r="AE1598" s="58"/>
      <c r="AF1598" s="59"/>
      <c r="AG1598" s="16"/>
      <c r="AH1598" s="56"/>
    </row>
    <row r="1599" spans="1:34" s="43" customFormat="1" ht="25.5" x14ac:dyDescent="0.2">
      <c r="A1599" s="47">
        <v>0</v>
      </c>
      <c r="B1599" s="1104">
        <v>1577</v>
      </c>
      <c r="C1599" s="882">
        <v>14</v>
      </c>
      <c r="D1599" s="550" t="s">
        <v>205</v>
      </c>
      <c r="E1599" s="882">
        <v>5512</v>
      </c>
      <c r="F1599" s="882">
        <v>6341</v>
      </c>
      <c r="G1599" s="882">
        <v>551</v>
      </c>
      <c r="H1599" s="882">
        <v>1339</v>
      </c>
      <c r="I1599" s="882" t="s">
        <v>3566</v>
      </c>
      <c r="J1599" s="883">
        <v>518</v>
      </c>
      <c r="K1599" s="710" t="s">
        <v>3888</v>
      </c>
      <c r="L1599" s="601" t="s">
        <v>3889</v>
      </c>
      <c r="M1599" s="898" t="s">
        <v>104</v>
      </c>
      <c r="N1599" s="908" t="s">
        <v>6597</v>
      </c>
      <c r="O1599" s="882" t="s">
        <v>6565</v>
      </c>
      <c r="P1599" s="893">
        <v>44834</v>
      </c>
      <c r="Q1599" s="893">
        <v>44865</v>
      </c>
      <c r="R1599" s="915">
        <v>300000</v>
      </c>
      <c r="S1599" s="915">
        <v>300000</v>
      </c>
      <c r="T1599" s="893"/>
      <c r="U1599" s="893"/>
      <c r="V1599" s="1120"/>
      <c r="W1599" s="1426"/>
      <c r="X1599" s="273"/>
      <c r="Y1599" s="16"/>
      <c r="Z1599" s="56"/>
      <c r="AA1599" s="56"/>
      <c r="AB1599" s="16"/>
      <c r="AC1599" s="57"/>
      <c r="AD1599" s="57"/>
      <c r="AE1599" s="58"/>
      <c r="AF1599" s="59"/>
      <c r="AG1599" s="16"/>
      <c r="AH1599" s="56"/>
    </row>
    <row r="1600" spans="1:34" s="43" customFormat="1" ht="25.5" x14ac:dyDescent="0.2">
      <c r="A1600" s="47">
        <v>0</v>
      </c>
      <c r="B1600" s="1104">
        <v>1578</v>
      </c>
      <c r="C1600" s="882">
        <v>14</v>
      </c>
      <c r="D1600" s="550" t="s">
        <v>205</v>
      </c>
      <c r="E1600" s="882">
        <v>5512</v>
      </c>
      <c r="F1600" s="882">
        <v>6341</v>
      </c>
      <c r="G1600" s="882">
        <v>551</v>
      </c>
      <c r="H1600" s="882">
        <v>1339</v>
      </c>
      <c r="I1600" s="882" t="s">
        <v>3566</v>
      </c>
      <c r="J1600" s="883">
        <v>101</v>
      </c>
      <c r="K1600" s="710" t="s">
        <v>4123</v>
      </c>
      <c r="L1600" s="601" t="s">
        <v>6598</v>
      </c>
      <c r="M1600" s="898" t="s">
        <v>4125</v>
      </c>
      <c r="N1600" s="908" t="s">
        <v>6599</v>
      </c>
      <c r="O1600" s="882" t="s">
        <v>6565</v>
      </c>
      <c r="P1600" s="893">
        <v>44651</v>
      </c>
      <c r="Q1600" s="893">
        <v>44681</v>
      </c>
      <c r="R1600" s="915">
        <v>300000</v>
      </c>
      <c r="S1600" s="915">
        <v>300000</v>
      </c>
      <c r="T1600" s="893"/>
      <c r="U1600" s="893"/>
      <c r="V1600" s="1120"/>
      <c r="W1600" s="1426"/>
      <c r="X1600" s="273"/>
      <c r="Y1600" s="16"/>
      <c r="Z1600" s="56"/>
      <c r="AA1600" s="56"/>
      <c r="AB1600" s="16"/>
      <c r="AC1600" s="57"/>
      <c r="AD1600" s="57"/>
      <c r="AE1600" s="58"/>
      <c r="AF1600" s="59"/>
      <c r="AG1600" s="16"/>
      <c r="AH1600" s="56"/>
    </row>
    <row r="1601" spans="1:34" s="43" customFormat="1" ht="12.75" x14ac:dyDescent="0.2">
      <c r="A1601" s="169">
        <v>0</v>
      </c>
      <c r="B1601" s="1104">
        <v>1579</v>
      </c>
      <c r="C1601" s="1199">
        <v>14</v>
      </c>
      <c r="D1601" s="1199" t="s">
        <v>205</v>
      </c>
      <c r="E1601" s="1199">
        <v>5512</v>
      </c>
      <c r="F1601" s="1199">
        <v>6341</v>
      </c>
      <c r="G1601" s="1199">
        <v>551</v>
      </c>
      <c r="H1601" s="1199">
        <v>1339</v>
      </c>
      <c r="I1601" s="1199" t="s">
        <v>3566</v>
      </c>
      <c r="J1601" s="1199">
        <v>316</v>
      </c>
      <c r="K1601" s="1200">
        <v>282618</v>
      </c>
      <c r="L1601" s="1201" t="s">
        <v>6600</v>
      </c>
      <c r="M1601" s="1199" t="s">
        <v>361</v>
      </c>
      <c r="N1601" s="1201" t="s">
        <v>6601</v>
      </c>
      <c r="O1601" s="1199" t="s">
        <v>6602</v>
      </c>
      <c r="P1601" s="1202">
        <v>44834</v>
      </c>
      <c r="Q1601" s="1202">
        <v>44865</v>
      </c>
      <c r="R1601" s="1203">
        <v>1666000</v>
      </c>
      <c r="S1601" s="1203">
        <v>1666000</v>
      </c>
      <c r="T1601" s="1202"/>
      <c r="U1601" s="1202"/>
      <c r="V1601" s="1204"/>
      <c r="W1601" s="1428"/>
      <c r="X1601" s="273"/>
      <c r="Y1601" s="16"/>
      <c r="Z1601" s="56"/>
      <c r="AA1601" s="56"/>
      <c r="AB1601" s="16"/>
      <c r="AC1601" s="57"/>
      <c r="AD1601" s="57"/>
      <c r="AE1601" s="58"/>
      <c r="AF1601" s="59"/>
      <c r="AG1601" s="16"/>
      <c r="AH1601" s="56"/>
    </row>
    <row r="1602" spans="1:34" s="43" customFormat="1" ht="12.75" x14ac:dyDescent="0.2">
      <c r="A1602" s="169">
        <v>0</v>
      </c>
      <c r="B1602" s="1104">
        <v>1580</v>
      </c>
      <c r="C1602" s="1199">
        <v>14</v>
      </c>
      <c r="D1602" s="1199" t="s">
        <v>205</v>
      </c>
      <c r="E1602" s="1199">
        <v>5512</v>
      </c>
      <c r="F1602" s="1199">
        <v>6341</v>
      </c>
      <c r="G1602" s="1199">
        <v>551</v>
      </c>
      <c r="H1602" s="1199">
        <v>1339</v>
      </c>
      <c r="I1602" s="1199" t="s">
        <v>3566</v>
      </c>
      <c r="J1602" s="1199">
        <v>317</v>
      </c>
      <c r="K1602" s="1200">
        <v>294268</v>
      </c>
      <c r="L1602" s="1201" t="s">
        <v>6603</v>
      </c>
      <c r="M1602" s="1199" t="s">
        <v>6604</v>
      </c>
      <c r="N1602" s="1201" t="s">
        <v>6605</v>
      </c>
      <c r="O1602" s="1199" t="s">
        <v>6602</v>
      </c>
      <c r="P1602" s="1202">
        <v>44834</v>
      </c>
      <c r="Q1602" s="1202">
        <v>44865</v>
      </c>
      <c r="R1602" s="1203">
        <v>1666000</v>
      </c>
      <c r="S1602" s="1203">
        <v>1666000</v>
      </c>
      <c r="T1602" s="1202"/>
      <c r="U1602" s="1202"/>
      <c r="V1602" s="1204"/>
      <c r="W1602" s="1428"/>
      <c r="X1602" s="273"/>
      <c r="Y1602" s="16"/>
      <c r="Z1602" s="56"/>
      <c r="AA1602" s="56"/>
      <c r="AB1602" s="16"/>
      <c r="AC1602" s="57"/>
      <c r="AD1602" s="57"/>
      <c r="AE1602" s="58"/>
      <c r="AF1602" s="59"/>
      <c r="AG1602" s="16"/>
      <c r="AH1602" s="56"/>
    </row>
    <row r="1603" spans="1:34" s="43" customFormat="1" ht="12.75" x14ac:dyDescent="0.2">
      <c r="A1603" s="169">
        <v>0</v>
      </c>
      <c r="B1603" s="1104">
        <v>1581</v>
      </c>
      <c r="C1603" s="1199">
        <v>14</v>
      </c>
      <c r="D1603" s="1199" t="s">
        <v>205</v>
      </c>
      <c r="E1603" s="1199">
        <v>5512</v>
      </c>
      <c r="F1603" s="1199">
        <v>6341</v>
      </c>
      <c r="G1603" s="1199">
        <v>551</v>
      </c>
      <c r="H1603" s="1199">
        <v>1339</v>
      </c>
      <c r="I1603" s="1199" t="s">
        <v>3566</v>
      </c>
      <c r="J1603" s="1199">
        <v>510</v>
      </c>
      <c r="K1603" s="1200">
        <v>285536</v>
      </c>
      <c r="L1603" s="1201" t="s">
        <v>5738</v>
      </c>
      <c r="M1603" s="1199" t="s">
        <v>4129</v>
      </c>
      <c r="N1603" s="1201" t="s">
        <v>6606</v>
      </c>
      <c r="O1603" s="1199" t="s">
        <v>6602</v>
      </c>
      <c r="P1603" s="1202">
        <v>44834</v>
      </c>
      <c r="Q1603" s="1202">
        <v>44865</v>
      </c>
      <c r="R1603" s="1203">
        <v>1666000</v>
      </c>
      <c r="S1603" s="1203">
        <v>1666000</v>
      </c>
      <c r="T1603" s="1202"/>
      <c r="U1603" s="1202"/>
      <c r="V1603" s="1204"/>
      <c r="W1603" s="1428"/>
      <c r="X1603" s="273"/>
      <c r="Y1603" s="16"/>
      <c r="Z1603" s="56"/>
      <c r="AA1603" s="56"/>
      <c r="AB1603" s="16"/>
      <c r="AC1603" s="57"/>
      <c r="AD1603" s="57"/>
      <c r="AE1603" s="58"/>
      <c r="AF1603" s="59"/>
      <c r="AG1603" s="16"/>
      <c r="AH1603" s="56"/>
    </row>
    <row r="1604" spans="1:34" s="43" customFormat="1" ht="12.75" x14ac:dyDescent="0.2">
      <c r="A1604" s="169">
        <v>0</v>
      </c>
      <c r="B1604" s="1104">
        <v>1582</v>
      </c>
      <c r="C1604" s="1199">
        <v>14</v>
      </c>
      <c r="D1604" s="1199" t="s">
        <v>205</v>
      </c>
      <c r="E1604" s="1199">
        <v>5512</v>
      </c>
      <c r="F1604" s="1199">
        <v>6341</v>
      </c>
      <c r="G1604" s="1199">
        <v>551</v>
      </c>
      <c r="H1604" s="1199">
        <v>1339</v>
      </c>
      <c r="I1604" s="1199" t="s">
        <v>3566</v>
      </c>
      <c r="J1604" s="1199">
        <v>308</v>
      </c>
      <c r="K1604" s="1200">
        <v>282286</v>
      </c>
      <c r="L1604" s="1201" t="s">
        <v>6607</v>
      </c>
      <c r="M1604" s="1199" t="s">
        <v>1283</v>
      </c>
      <c r="N1604" s="1201" t="s">
        <v>6608</v>
      </c>
      <c r="O1604" s="1199" t="s">
        <v>6602</v>
      </c>
      <c r="P1604" s="1202">
        <v>44834</v>
      </c>
      <c r="Q1604" s="1202">
        <v>44865</v>
      </c>
      <c r="R1604" s="1203">
        <v>1666000</v>
      </c>
      <c r="S1604" s="1203">
        <v>1666000</v>
      </c>
      <c r="T1604" s="1202"/>
      <c r="U1604" s="1202"/>
      <c r="V1604" s="1204"/>
      <c r="W1604" s="1428"/>
      <c r="X1604" s="273"/>
      <c r="Y1604" s="16"/>
      <c r="Z1604" s="56"/>
      <c r="AA1604" s="56"/>
      <c r="AB1604" s="16"/>
      <c r="AC1604" s="57"/>
      <c r="AD1604" s="57"/>
      <c r="AE1604" s="58"/>
      <c r="AF1604" s="59"/>
      <c r="AG1604" s="16"/>
      <c r="AH1604" s="56"/>
    </row>
    <row r="1605" spans="1:34" s="43" customFormat="1" ht="38.25" x14ac:dyDescent="0.2">
      <c r="A1605" s="112">
        <v>1028</v>
      </c>
      <c r="B1605" s="1104">
        <v>1583</v>
      </c>
      <c r="C1605" s="999">
        <v>6</v>
      </c>
      <c r="D1605" s="999" t="s">
        <v>3625</v>
      </c>
      <c r="E1605" s="999">
        <v>2339</v>
      </c>
      <c r="F1605" s="999">
        <v>6341</v>
      </c>
      <c r="G1605" s="999">
        <v>232</v>
      </c>
      <c r="H1605" s="999">
        <v>1028</v>
      </c>
      <c r="I1605" s="999" t="s">
        <v>3566</v>
      </c>
      <c r="J1605" s="999">
        <v>720</v>
      </c>
      <c r="K1605" s="732" t="s">
        <v>6609</v>
      </c>
      <c r="L1605" s="489" t="s">
        <v>6610</v>
      </c>
      <c r="M1605" s="535" t="s">
        <v>6611</v>
      </c>
      <c r="N1605" s="433" t="s">
        <v>6612</v>
      </c>
      <c r="O1605" s="882" t="s">
        <v>6602</v>
      </c>
      <c r="P1605" s="1128">
        <v>45107</v>
      </c>
      <c r="Q1605" s="1129">
        <v>45565</v>
      </c>
      <c r="R1605" s="1130">
        <v>435600</v>
      </c>
      <c r="S1605" s="917"/>
      <c r="T1605" s="1130">
        <v>435600</v>
      </c>
      <c r="U1605" s="1129"/>
      <c r="V1605" s="1131"/>
      <c r="W1605" s="1429">
        <v>435600</v>
      </c>
      <c r="X1605" s="273"/>
      <c r="Y1605" s="16"/>
      <c r="Z1605" s="56"/>
      <c r="AA1605" s="56"/>
      <c r="AB1605" s="16"/>
      <c r="AC1605" s="57"/>
      <c r="AD1605" s="57"/>
      <c r="AE1605" s="58"/>
      <c r="AF1605" s="59"/>
      <c r="AG1605" s="16"/>
      <c r="AH1605" s="56"/>
    </row>
    <row r="1606" spans="1:34" s="43" customFormat="1" ht="12.75" x14ac:dyDescent="0.2">
      <c r="A1606" s="33">
        <v>1138</v>
      </c>
      <c r="B1606" s="1104">
        <v>1584</v>
      </c>
      <c r="C1606" s="884">
        <v>10</v>
      </c>
      <c r="D1606" s="884" t="s">
        <v>5721</v>
      </c>
      <c r="E1606" s="882">
        <v>3635</v>
      </c>
      <c r="F1606" s="882">
        <v>6341</v>
      </c>
      <c r="G1606" s="882">
        <v>363</v>
      </c>
      <c r="H1606" s="882">
        <v>1138</v>
      </c>
      <c r="I1606" s="882" t="s">
        <v>3566</v>
      </c>
      <c r="J1606" s="1106">
        <v>101</v>
      </c>
      <c r="K1606" s="1132" t="s">
        <v>4636</v>
      </c>
      <c r="L1606" s="1108" t="s">
        <v>5143</v>
      </c>
      <c r="M1606" s="958" t="s">
        <v>4638</v>
      </c>
      <c r="N1606" s="922" t="s">
        <v>6613</v>
      </c>
      <c r="O1606" s="895" t="s">
        <v>6560</v>
      </c>
      <c r="P1606" s="1133">
        <v>44999</v>
      </c>
      <c r="Q1606" s="1133">
        <v>44942</v>
      </c>
      <c r="R1606" s="1134">
        <v>118500</v>
      </c>
      <c r="S1606" s="1134">
        <v>118500</v>
      </c>
      <c r="T1606" s="1133"/>
      <c r="U1606" s="1133"/>
      <c r="V1606" s="1133"/>
      <c r="W1606" s="1135"/>
      <c r="X1606" s="273"/>
      <c r="Y1606" s="16"/>
      <c r="Z1606" s="56"/>
      <c r="AA1606" s="56"/>
      <c r="AB1606" s="16"/>
      <c r="AC1606" s="57"/>
      <c r="AD1606" s="57"/>
      <c r="AE1606" s="58"/>
      <c r="AF1606" s="59"/>
      <c r="AG1606" s="16"/>
      <c r="AH1606" s="56"/>
    </row>
    <row r="1607" spans="1:34" s="43" customFormat="1" ht="12.75" x14ac:dyDescent="0.2">
      <c r="A1607" s="33">
        <v>1138</v>
      </c>
      <c r="B1607" s="1104">
        <v>1585</v>
      </c>
      <c r="C1607" s="884">
        <v>10</v>
      </c>
      <c r="D1607" s="884" t="s">
        <v>5721</v>
      </c>
      <c r="E1607" s="882">
        <v>3635</v>
      </c>
      <c r="F1607" s="882">
        <v>6341</v>
      </c>
      <c r="G1607" s="882">
        <v>363</v>
      </c>
      <c r="H1607" s="882">
        <v>1138</v>
      </c>
      <c r="I1607" s="882" t="s">
        <v>3566</v>
      </c>
      <c r="J1607" s="1106">
        <v>712</v>
      </c>
      <c r="K1607" s="1132" t="s">
        <v>6614</v>
      </c>
      <c r="L1607" s="1108" t="s">
        <v>6615</v>
      </c>
      <c r="M1607" s="958" t="s">
        <v>6616</v>
      </c>
      <c r="N1607" s="922" t="s">
        <v>6617</v>
      </c>
      <c r="O1607" s="895" t="s">
        <v>6560</v>
      </c>
      <c r="P1607" s="1133">
        <v>44999</v>
      </c>
      <c r="Q1607" s="1133">
        <v>44942</v>
      </c>
      <c r="R1607" s="1134">
        <v>180895</v>
      </c>
      <c r="S1607" s="1134">
        <v>180895</v>
      </c>
      <c r="T1607" s="1133"/>
      <c r="U1607" s="1133"/>
      <c r="V1607" s="1133"/>
      <c r="W1607" s="1135"/>
      <c r="X1607" s="273"/>
      <c r="Y1607" s="16"/>
      <c r="Z1607" s="56"/>
      <c r="AA1607" s="56"/>
      <c r="AB1607" s="16"/>
      <c r="AC1607" s="57"/>
      <c r="AD1607" s="57"/>
      <c r="AE1607" s="58"/>
      <c r="AF1607" s="59"/>
      <c r="AG1607" s="16"/>
      <c r="AH1607" s="56"/>
    </row>
    <row r="1608" spans="1:34" s="43" customFormat="1" ht="12.75" x14ac:dyDescent="0.2">
      <c r="A1608" s="33">
        <v>1138</v>
      </c>
      <c r="B1608" s="1104">
        <v>1586</v>
      </c>
      <c r="C1608" s="884">
        <v>10</v>
      </c>
      <c r="D1608" s="884" t="s">
        <v>5721</v>
      </c>
      <c r="E1608" s="882">
        <v>3635</v>
      </c>
      <c r="F1608" s="882">
        <v>6341</v>
      </c>
      <c r="G1608" s="882">
        <v>363</v>
      </c>
      <c r="H1608" s="882">
        <v>1138</v>
      </c>
      <c r="I1608" s="882" t="s">
        <v>3566</v>
      </c>
      <c r="J1608" s="1106">
        <v>317</v>
      </c>
      <c r="K1608" s="1132" t="s">
        <v>5762</v>
      </c>
      <c r="L1608" s="1108" t="s">
        <v>6618</v>
      </c>
      <c r="M1608" s="958" t="s">
        <v>5764</v>
      </c>
      <c r="N1608" s="922" t="s">
        <v>6619</v>
      </c>
      <c r="O1608" s="895" t="s">
        <v>6560</v>
      </c>
      <c r="P1608" s="1133">
        <v>44999</v>
      </c>
      <c r="Q1608" s="1133">
        <v>44942</v>
      </c>
      <c r="R1608" s="1134">
        <v>81000</v>
      </c>
      <c r="S1608" s="1134">
        <v>81000</v>
      </c>
      <c r="T1608" s="1133"/>
      <c r="U1608" s="1133"/>
      <c r="V1608" s="1133"/>
      <c r="W1608" s="1135"/>
      <c r="X1608" s="273"/>
      <c r="Y1608" s="16"/>
      <c r="Z1608" s="56"/>
      <c r="AA1608" s="56"/>
      <c r="AB1608" s="16"/>
      <c r="AC1608" s="57"/>
      <c r="AD1608" s="57"/>
      <c r="AE1608" s="58"/>
      <c r="AF1608" s="59"/>
      <c r="AG1608" s="16"/>
      <c r="AH1608" s="56"/>
    </row>
    <row r="1609" spans="1:34" s="43" customFormat="1" ht="12.75" x14ac:dyDescent="0.2">
      <c r="A1609" s="33">
        <v>1138</v>
      </c>
      <c r="B1609" s="1104">
        <v>1587</v>
      </c>
      <c r="C1609" s="884">
        <v>10</v>
      </c>
      <c r="D1609" s="884" t="s">
        <v>5721</v>
      </c>
      <c r="E1609" s="882">
        <v>3635</v>
      </c>
      <c r="F1609" s="882">
        <v>6341</v>
      </c>
      <c r="G1609" s="882">
        <v>363</v>
      </c>
      <c r="H1609" s="882">
        <v>1138</v>
      </c>
      <c r="I1609" s="882" t="s">
        <v>3566</v>
      </c>
      <c r="J1609" s="1106">
        <v>518</v>
      </c>
      <c r="K1609" s="1132" t="s">
        <v>4327</v>
      </c>
      <c r="L1609" s="1108" t="s">
        <v>4328</v>
      </c>
      <c r="M1609" s="958" t="s">
        <v>1266</v>
      </c>
      <c r="N1609" s="922" t="s">
        <v>6620</v>
      </c>
      <c r="O1609" s="895" t="s">
        <v>6560</v>
      </c>
      <c r="P1609" s="1133">
        <v>44999</v>
      </c>
      <c r="Q1609" s="1133">
        <v>44942</v>
      </c>
      <c r="R1609" s="1136">
        <v>164826</v>
      </c>
      <c r="S1609" s="1136">
        <v>164826</v>
      </c>
      <c r="T1609" s="1133"/>
      <c r="U1609" s="1133"/>
      <c r="V1609" s="1133"/>
      <c r="W1609" s="1135"/>
      <c r="X1609" s="273"/>
      <c r="Y1609" s="16"/>
      <c r="Z1609" s="56"/>
      <c r="AA1609" s="56"/>
      <c r="AB1609" s="16"/>
      <c r="AC1609" s="57"/>
      <c r="AD1609" s="57"/>
      <c r="AE1609" s="58"/>
      <c r="AF1609" s="59"/>
      <c r="AG1609" s="16"/>
      <c r="AH1609" s="56"/>
    </row>
    <row r="1610" spans="1:34" s="43" customFormat="1" ht="12.75" x14ac:dyDescent="0.2">
      <c r="A1610" s="33">
        <v>1138</v>
      </c>
      <c r="B1610" s="1104">
        <v>1588</v>
      </c>
      <c r="C1610" s="884">
        <v>10</v>
      </c>
      <c r="D1610" s="884" t="s">
        <v>5721</v>
      </c>
      <c r="E1610" s="882">
        <v>3635</v>
      </c>
      <c r="F1610" s="882">
        <v>6341</v>
      </c>
      <c r="G1610" s="882">
        <v>363</v>
      </c>
      <c r="H1610" s="882">
        <v>1138</v>
      </c>
      <c r="I1610" s="882" t="s">
        <v>3566</v>
      </c>
      <c r="J1610" s="1106">
        <v>506</v>
      </c>
      <c r="K1610" s="1132" t="s">
        <v>4082</v>
      </c>
      <c r="L1610" s="1108" t="s">
        <v>4157</v>
      </c>
      <c r="M1610" s="958" t="s">
        <v>163</v>
      </c>
      <c r="N1610" s="922" t="s">
        <v>6621</v>
      </c>
      <c r="O1610" s="895" t="s">
        <v>6560</v>
      </c>
      <c r="P1610" s="1133">
        <v>44999</v>
      </c>
      <c r="Q1610" s="1133">
        <v>44942</v>
      </c>
      <c r="R1610" s="1134">
        <v>200000</v>
      </c>
      <c r="S1610" s="1134">
        <v>200000</v>
      </c>
      <c r="T1610" s="1133"/>
      <c r="U1610" s="1133"/>
      <c r="V1610" s="1133"/>
      <c r="W1610" s="1135"/>
      <c r="X1610" s="273"/>
      <c r="Y1610" s="16"/>
      <c r="Z1610" s="56"/>
      <c r="AA1610" s="56"/>
      <c r="AB1610" s="16"/>
      <c r="AC1610" s="57"/>
      <c r="AD1610" s="57"/>
      <c r="AE1610" s="58"/>
      <c r="AF1610" s="59"/>
      <c r="AG1610" s="16"/>
      <c r="AH1610" s="56"/>
    </row>
    <row r="1611" spans="1:34" s="43" customFormat="1" ht="12.75" x14ac:dyDescent="0.2">
      <c r="A1611" s="33">
        <v>1138</v>
      </c>
      <c r="B1611" s="1104">
        <v>1589</v>
      </c>
      <c r="C1611" s="884">
        <v>10</v>
      </c>
      <c r="D1611" s="884" t="s">
        <v>5721</v>
      </c>
      <c r="E1611" s="882">
        <v>3635</v>
      </c>
      <c r="F1611" s="882">
        <v>6341</v>
      </c>
      <c r="G1611" s="882">
        <v>363</v>
      </c>
      <c r="H1611" s="882">
        <v>1138</v>
      </c>
      <c r="I1611" s="882" t="s">
        <v>3566</v>
      </c>
      <c r="J1611" s="1106">
        <v>712</v>
      </c>
      <c r="K1611" s="1132" t="s">
        <v>4253</v>
      </c>
      <c r="L1611" s="1108" t="s">
        <v>4254</v>
      </c>
      <c r="M1611" s="958" t="s">
        <v>4255</v>
      </c>
      <c r="N1611" s="922" t="s">
        <v>6622</v>
      </c>
      <c r="O1611" s="895" t="s">
        <v>6560</v>
      </c>
      <c r="P1611" s="1133">
        <v>44999</v>
      </c>
      <c r="Q1611" s="1133">
        <v>44942</v>
      </c>
      <c r="R1611" s="1134">
        <v>200000</v>
      </c>
      <c r="S1611" s="1134">
        <v>200000</v>
      </c>
      <c r="T1611" s="1133"/>
      <c r="U1611" s="1133"/>
      <c r="V1611" s="1133"/>
      <c r="W1611" s="1135"/>
      <c r="X1611" s="273"/>
      <c r="Y1611" s="16"/>
      <c r="Z1611" s="56"/>
      <c r="AA1611" s="56"/>
      <c r="AB1611" s="16"/>
      <c r="AC1611" s="57"/>
      <c r="AD1611" s="57"/>
      <c r="AE1611" s="58"/>
      <c r="AF1611" s="59"/>
      <c r="AG1611" s="16"/>
      <c r="AH1611" s="56"/>
    </row>
    <row r="1612" spans="1:34" s="43" customFormat="1" ht="25.5" x14ac:dyDescent="0.2">
      <c r="A1612" s="33">
        <v>1138</v>
      </c>
      <c r="B1612" s="1104">
        <v>1590</v>
      </c>
      <c r="C1612" s="884">
        <v>10</v>
      </c>
      <c r="D1612" s="884" t="s">
        <v>5721</v>
      </c>
      <c r="E1612" s="882">
        <v>3635</v>
      </c>
      <c r="F1612" s="882">
        <v>6341</v>
      </c>
      <c r="G1612" s="882">
        <v>363</v>
      </c>
      <c r="H1612" s="882">
        <v>1138</v>
      </c>
      <c r="I1612" s="882" t="s">
        <v>3566</v>
      </c>
      <c r="J1612" s="1106">
        <v>619</v>
      </c>
      <c r="K1612" s="1132" t="s">
        <v>6623</v>
      </c>
      <c r="L1612" s="1108" t="s">
        <v>6624</v>
      </c>
      <c r="M1612" s="958" t="s">
        <v>6625</v>
      </c>
      <c r="N1612" s="922" t="s">
        <v>6626</v>
      </c>
      <c r="O1612" s="895" t="s">
        <v>6560</v>
      </c>
      <c r="P1612" s="1133">
        <v>44999</v>
      </c>
      <c r="Q1612" s="1133">
        <v>44942</v>
      </c>
      <c r="R1612" s="1134">
        <v>90000</v>
      </c>
      <c r="S1612" s="1134">
        <v>90000</v>
      </c>
      <c r="T1612" s="1133"/>
      <c r="U1612" s="1133"/>
      <c r="V1612" s="1133"/>
      <c r="W1612" s="1135"/>
      <c r="X1612" s="273"/>
      <c r="Y1612" s="16"/>
      <c r="Z1612" s="56"/>
      <c r="AA1612" s="56"/>
      <c r="AB1612" s="16"/>
      <c r="AC1612" s="57"/>
      <c r="AD1612" s="57"/>
      <c r="AE1612" s="58"/>
      <c r="AF1612" s="59"/>
      <c r="AG1612" s="16"/>
      <c r="AH1612" s="56"/>
    </row>
    <row r="1613" spans="1:34" s="43" customFormat="1" ht="12.75" x14ac:dyDescent="0.2">
      <c r="A1613" s="33">
        <v>1138</v>
      </c>
      <c r="B1613" s="1104">
        <v>1591</v>
      </c>
      <c r="C1613" s="884">
        <v>10</v>
      </c>
      <c r="D1613" s="884" t="s">
        <v>5721</v>
      </c>
      <c r="E1613" s="882">
        <v>3635</v>
      </c>
      <c r="F1613" s="882">
        <v>6341</v>
      </c>
      <c r="G1613" s="882">
        <v>363</v>
      </c>
      <c r="H1613" s="882">
        <v>1138</v>
      </c>
      <c r="I1613" s="882" t="s">
        <v>3566</v>
      </c>
      <c r="J1613" s="1106">
        <v>309</v>
      </c>
      <c r="K1613" s="1132" t="s">
        <v>4575</v>
      </c>
      <c r="L1613" s="1108" t="s">
        <v>4876</v>
      </c>
      <c r="M1613" s="958" t="s">
        <v>4577</v>
      </c>
      <c r="N1613" s="922" t="s">
        <v>6627</v>
      </c>
      <c r="O1613" s="895" t="s">
        <v>6560</v>
      </c>
      <c r="P1613" s="1133">
        <v>44999</v>
      </c>
      <c r="Q1613" s="1133">
        <v>44942</v>
      </c>
      <c r="R1613" s="1134">
        <v>193600</v>
      </c>
      <c r="S1613" s="1134">
        <v>193600</v>
      </c>
      <c r="T1613" s="1133"/>
      <c r="U1613" s="1133"/>
      <c r="V1613" s="1133"/>
      <c r="W1613" s="1135"/>
      <c r="X1613" s="273"/>
      <c r="Y1613" s="16"/>
      <c r="Z1613" s="56"/>
      <c r="AA1613" s="56"/>
      <c r="AB1613" s="16"/>
      <c r="AC1613" s="57"/>
      <c r="AD1613" s="57"/>
      <c r="AE1613" s="58"/>
      <c r="AF1613" s="59"/>
      <c r="AG1613" s="16"/>
      <c r="AH1613" s="56"/>
    </row>
    <row r="1614" spans="1:34" s="43" customFormat="1" ht="12.75" x14ac:dyDescent="0.2">
      <c r="A1614" s="33">
        <v>1138</v>
      </c>
      <c r="B1614" s="1104">
        <v>1592</v>
      </c>
      <c r="C1614" s="884">
        <v>10</v>
      </c>
      <c r="D1614" s="884" t="s">
        <v>5721</v>
      </c>
      <c r="E1614" s="882">
        <v>3635</v>
      </c>
      <c r="F1614" s="882">
        <v>6341</v>
      </c>
      <c r="G1614" s="882">
        <v>363</v>
      </c>
      <c r="H1614" s="882">
        <v>1138</v>
      </c>
      <c r="I1614" s="882" t="s">
        <v>3566</v>
      </c>
      <c r="J1614" s="1106">
        <v>712</v>
      </c>
      <c r="K1614" s="1107" t="s">
        <v>3966</v>
      </c>
      <c r="L1614" s="1108" t="s">
        <v>4789</v>
      </c>
      <c r="M1614" s="958" t="s">
        <v>2093</v>
      </c>
      <c r="N1614" s="922" t="s">
        <v>6628</v>
      </c>
      <c r="O1614" s="895" t="s">
        <v>6560</v>
      </c>
      <c r="P1614" s="1133">
        <v>44999</v>
      </c>
      <c r="Q1614" s="1133">
        <v>44942</v>
      </c>
      <c r="R1614" s="1134">
        <v>199650</v>
      </c>
      <c r="S1614" s="1134">
        <v>199650</v>
      </c>
      <c r="T1614" s="1133"/>
      <c r="U1614" s="1133"/>
      <c r="V1614" s="1133"/>
      <c r="W1614" s="1135"/>
      <c r="X1614" s="273"/>
      <c r="Y1614" s="16"/>
      <c r="Z1614" s="56"/>
      <c r="AA1614" s="56"/>
      <c r="AB1614" s="16"/>
      <c r="AC1614" s="57"/>
      <c r="AD1614" s="57"/>
      <c r="AE1614" s="58"/>
      <c r="AF1614" s="59"/>
      <c r="AG1614" s="16"/>
      <c r="AH1614" s="56"/>
    </row>
    <row r="1615" spans="1:34" s="43" customFormat="1" ht="12.75" x14ac:dyDescent="0.2">
      <c r="A1615" s="33">
        <v>1138</v>
      </c>
      <c r="B1615" s="1104">
        <v>1593</v>
      </c>
      <c r="C1615" s="884">
        <v>10</v>
      </c>
      <c r="D1615" s="884" t="s">
        <v>5721</v>
      </c>
      <c r="E1615" s="882">
        <v>3635</v>
      </c>
      <c r="F1615" s="882">
        <v>6341</v>
      </c>
      <c r="G1615" s="882">
        <v>363</v>
      </c>
      <c r="H1615" s="882">
        <v>1138</v>
      </c>
      <c r="I1615" s="882" t="s">
        <v>3566</v>
      </c>
      <c r="J1615" s="1106">
        <v>101</v>
      </c>
      <c r="K1615" s="1107" t="s">
        <v>4333</v>
      </c>
      <c r="L1615" s="1108" t="s">
        <v>4334</v>
      </c>
      <c r="M1615" s="958" t="s">
        <v>4335</v>
      </c>
      <c r="N1615" s="922" t="s">
        <v>6629</v>
      </c>
      <c r="O1615" s="895" t="s">
        <v>6560</v>
      </c>
      <c r="P1615" s="1133">
        <v>44999</v>
      </c>
      <c r="Q1615" s="1133">
        <v>44942</v>
      </c>
      <c r="R1615" s="1134">
        <v>108500</v>
      </c>
      <c r="S1615" s="1134">
        <v>108500</v>
      </c>
      <c r="T1615" s="1133"/>
      <c r="U1615" s="1133"/>
      <c r="V1615" s="1133"/>
      <c r="W1615" s="1135"/>
      <c r="X1615" s="273"/>
      <c r="Y1615" s="16"/>
      <c r="Z1615" s="56"/>
      <c r="AA1615" s="56"/>
      <c r="AB1615" s="16"/>
      <c r="AC1615" s="57"/>
      <c r="AD1615" s="57"/>
      <c r="AE1615" s="58"/>
      <c r="AF1615" s="59"/>
      <c r="AG1615" s="16"/>
      <c r="AH1615" s="56"/>
    </row>
    <row r="1616" spans="1:34" s="43" customFormat="1" ht="12.75" x14ac:dyDescent="0.2">
      <c r="A1616" s="33">
        <v>1138</v>
      </c>
      <c r="B1616" s="1104">
        <v>1594</v>
      </c>
      <c r="C1616" s="884">
        <v>10</v>
      </c>
      <c r="D1616" s="884" t="s">
        <v>5721</v>
      </c>
      <c r="E1616" s="882">
        <v>3635</v>
      </c>
      <c r="F1616" s="882">
        <v>6341</v>
      </c>
      <c r="G1616" s="882">
        <v>363</v>
      </c>
      <c r="H1616" s="882">
        <v>1138</v>
      </c>
      <c r="I1616" s="882" t="s">
        <v>3566</v>
      </c>
      <c r="J1616" s="1106">
        <v>309</v>
      </c>
      <c r="K1616" s="1107" t="s">
        <v>3711</v>
      </c>
      <c r="L1616" s="1108" t="s">
        <v>5549</v>
      </c>
      <c r="M1616" s="958" t="s">
        <v>43</v>
      </c>
      <c r="N1616" s="922" t="s">
        <v>6630</v>
      </c>
      <c r="O1616" s="895" t="s">
        <v>6560</v>
      </c>
      <c r="P1616" s="1133">
        <v>44999</v>
      </c>
      <c r="Q1616" s="1133">
        <v>44942</v>
      </c>
      <c r="R1616" s="1134">
        <v>200000</v>
      </c>
      <c r="S1616" s="1134">
        <v>200000</v>
      </c>
      <c r="T1616" s="1133"/>
      <c r="U1616" s="1133"/>
      <c r="V1616" s="1133"/>
      <c r="W1616" s="1135"/>
      <c r="X1616" s="273"/>
      <c r="Y1616" s="16"/>
      <c r="Z1616" s="56"/>
      <c r="AA1616" s="56"/>
      <c r="AB1616" s="16"/>
      <c r="AC1616" s="57"/>
      <c r="AD1616" s="57"/>
      <c r="AE1616" s="58"/>
      <c r="AF1616" s="59"/>
      <c r="AG1616" s="16"/>
      <c r="AH1616" s="56"/>
    </row>
    <row r="1617" spans="1:34" s="43" customFormat="1" ht="12.75" x14ac:dyDescent="0.2">
      <c r="A1617" s="33">
        <v>1138</v>
      </c>
      <c r="B1617" s="1104">
        <v>1595</v>
      </c>
      <c r="C1617" s="884">
        <v>10</v>
      </c>
      <c r="D1617" s="884" t="s">
        <v>5721</v>
      </c>
      <c r="E1617" s="882">
        <v>3635</v>
      </c>
      <c r="F1617" s="882">
        <v>6341</v>
      </c>
      <c r="G1617" s="882">
        <v>363</v>
      </c>
      <c r="H1617" s="882">
        <v>1138</v>
      </c>
      <c r="I1617" s="882" t="s">
        <v>3566</v>
      </c>
      <c r="J1617" s="1106">
        <v>101</v>
      </c>
      <c r="K1617" s="1107" t="s">
        <v>4996</v>
      </c>
      <c r="L1617" s="1108" t="s">
        <v>4997</v>
      </c>
      <c r="M1617" s="958" t="s">
        <v>4998</v>
      </c>
      <c r="N1617" s="922" t="s">
        <v>6631</v>
      </c>
      <c r="O1617" s="895" t="s">
        <v>6560</v>
      </c>
      <c r="P1617" s="1133">
        <v>44999</v>
      </c>
      <c r="Q1617" s="1133">
        <v>44942</v>
      </c>
      <c r="R1617" s="1134">
        <v>150000</v>
      </c>
      <c r="S1617" s="1134">
        <v>150000</v>
      </c>
      <c r="T1617" s="1133"/>
      <c r="U1617" s="1133"/>
      <c r="V1617" s="1133"/>
      <c r="W1617" s="1135"/>
      <c r="X1617" s="273"/>
      <c r="Y1617" s="16"/>
      <c r="Z1617" s="56"/>
      <c r="AA1617" s="56"/>
      <c r="AB1617" s="16"/>
      <c r="AC1617" s="57"/>
      <c r="AD1617" s="57"/>
      <c r="AE1617" s="58"/>
      <c r="AF1617" s="59"/>
      <c r="AG1617" s="16"/>
      <c r="AH1617" s="56"/>
    </row>
    <row r="1618" spans="1:34" s="43" customFormat="1" ht="12.75" x14ac:dyDescent="0.2">
      <c r="A1618" s="33">
        <v>1138</v>
      </c>
      <c r="B1618" s="1104">
        <v>1596</v>
      </c>
      <c r="C1618" s="884">
        <v>10</v>
      </c>
      <c r="D1618" s="884" t="s">
        <v>5721</v>
      </c>
      <c r="E1618" s="882">
        <v>3635</v>
      </c>
      <c r="F1618" s="882">
        <v>6341</v>
      </c>
      <c r="G1618" s="882">
        <v>363</v>
      </c>
      <c r="H1618" s="882">
        <v>1138</v>
      </c>
      <c r="I1618" s="882" t="s">
        <v>3566</v>
      </c>
      <c r="J1618" s="1106">
        <v>712</v>
      </c>
      <c r="K1618" s="1107" t="s">
        <v>5441</v>
      </c>
      <c r="L1618" s="1108" t="s">
        <v>5442</v>
      </c>
      <c r="M1618" s="958" t="s">
        <v>5443</v>
      </c>
      <c r="N1618" s="922" t="s">
        <v>6632</v>
      </c>
      <c r="O1618" s="895" t="s">
        <v>6560</v>
      </c>
      <c r="P1618" s="1133">
        <v>44999</v>
      </c>
      <c r="Q1618" s="1133">
        <v>44942</v>
      </c>
      <c r="R1618" s="1134">
        <v>176599</v>
      </c>
      <c r="S1618" s="1134">
        <v>176599</v>
      </c>
      <c r="T1618" s="1133"/>
      <c r="U1618" s="1133"/>
      <c r="V1618" s="1133"/>
      <c r="W1618" s="1135"/>
      <c r="X1618" s="273"/>
      <c r="Y1618" s="16"/>
      <c r="Z1618" s="56"/>
      <c r="AA1618" s="56"/>
      <c r="AB1618" s="16"/>
      <c r="AC1618" s="57"/>
      <c r="AD1618" s="57"/>
      <c r="AE1618" s="58"/>
      <c r="AF1618" s="59"/>
      <c r="AG1618" s="16"/>
      <c r="AH1618" s="56"/>
    </row>
    <row r="1619" spans="1:34" s="43" customFormat="1" ht="12.75" x14ac:dyDescent="0.2">
      <c r="A1619" s="33">
        <v>1138</v>
      </c>
      <c r="B1619" s="1104">
        <v>1597</v>
      </c>
      <c r="C1619" s="884">
        <v>10</v>
      </c>
      <c r="D1619" s="884" t="s">
        <v>5721</v>
      </c>
      <c r="E1619" s="882">
        <v>3635</v>
      </c>
      <c r="F1619" s="882">
        <v>6341</v>
      </c>
      <c r="G1619" s="882">
        <v>363</v>
      </c>
      <c r="H1619" s="882">
        <v>1138</v>
      </c>
      <c r="I1619" s="882" t="s">
        <v>3566</v>
      </c>
      <c r="J1619" s="1106">
        <v>506</v>
      </c>
      <c r="K1619" s="1107" t="s">
        <v>3834</v>
      </c>
      <c r="L1619" s="1108" t="s">
        <v>4709</v>
      </c>
      <c r="M1619" s="958" t="s">
        <v>898</v>
      </c>
      <c r="N1619" s="922" t="s">
        <v>6633</v>
      </c>
      <c r="O1619" s="895" t="s">
        <v>6560</v>
      </c>
      <c r="P1619" s="1133">
        <v>44999</v>
      </c>
      <c r="Q1619" s="1133">
        <v>44942</v>
      </c>
      <c r="R1619" s="1134">
        <v>200000</v>
      </c>
      <c r="S1619" s="1134">
        <v>200000</v>
      </c>
      <c r="T1619" s="1133"/>
      <c r="U1619" s="1133"/>
      <c r="V1619" s="1133"/>
      <c r="W1619" s="1135"/>
      <c r="X1619" s="273"/>
      <c r="Y1619" s="16"/>
      <c r="Z1619" s="56"/>
      <c r="AA1619" s="56"/>
      <c r="AB1619" s="16"/>
      <c r="AC1619" s="57"/>
      <c r="AD1619" s="57"/>
      <c r="AE1619" s="58"/>
      <c r="AF1619" s="59"/>
      <c r="AG1619" s="16"/>
      <c r="AH1619" s="56"/>
    </row>
    <row r="1620" spans="1:34" s="43" customFormat="1" ht="12.75" x14ac:dyDescent="0.2">
      <c r="A1620" s="33">
        <v>1138</v>
      </c>
      <c r="B1620" s="1104">
        <v>1598</v>
      </c>
      <c r="C1620" s="884">
        <v>10</v>
      </c>
      <c r="D1620" s="884" t="s">
        <v>5721</v>
      </c>
      <c r="E1620" s="882">
        <v>3635</v>
      </c>
      <c r="F1620" s="882">
        <v>6341</v>
      </c>
      <c r="G1620" s="882">
        <v>363</v>
      </c>
      <c r="H1620" s="882">
        <v>1138</v>
      </c>
      <c r="I1620" s="882" t="s">
        <v>3566</v>
      </c>
      <c r="J1620" s="1106">
        <v>720</v>
      </c>
      <c r="K1620" s="1107" t="s">
        <v>4399</v>
      </c>
      <c r="L1620" s="1108" t="s">
        <v>6634</v>
      </c>
      <c r="M1620" s="958" t="s">
        <v>4401</v>
      </c>
      <c r="N1620" s="922" t="s">
        <v>6635</v>
      </c>
      <c r="O1620" s="895" t="s">
        <v>6560</v>
      </c>
      <c r="P1620" s="1133">
        <v>44999</v>
      </c>
      <c r="Q1620" s="1133">
        <v>44942</v>
      </c>
      <c r="R1620" s="1134">
        <v>110000</v>
      </c>
      <c r="S1620" s="1134">
        <v>110000</v>
      </c>
      <c r="T1620" s="1133"/>
      <c r="U1620" s="1133"/>
      <c r="V1620" s="1133"/>
      <c r="W1620" s="1135"/>
      <c r="X1620" s="273"/>
      <c r="Y1620" s="16"/>
      <c r="Z1620" s="56"/>
      <c r="AA1620" s="56"/>
      <c r="AB1620" s="16"/>
      <c r="AC1620" s="57"/>
      <c r="AD1620" s="57"/>
      <c r="AE1620" s="58"/>
      <c r="AF1620" s="59"/>
      <c r="AG1620" s="16"/>
      <c r="AH1620" s="56"/>
    </row>
    <row r="1621" spans="1:34" s="43" customFormat="1" ht="12.75" x14ac:dyDescent="0.2">
      <c r="A1621" s="33">
        <v>1138</v>
      </c>
      <c r="B1621" s="1104">
        <v>1599</v>
      </c>
      <c r="C1621" s="884">
        <v>10</v>
      </c>
      <c r="D1621" s="884" t="s">
        <v>5721</v>
      </c>
      <c r="E1621" s="882">
        <v>3635</v>
      </c>
      <c r="F1621" s="882">
        <v>6341</v>
      </c>
      <c r="G1621" s="882">
        <v>363</v>
      </c>
      <c r="H1621" s="882">
        <v>1138</v>
      </c>
      <c r="I1621" s="882" t="s">
        <v>3566</v>
      </c>
      <c r="J1621" s="1106">
        <v>316</v>
      </c>
      <c r="K1621" s="1107" t="s">
        <v>5671</v>
      </c>
      <c r="L1621" s="1108" t="s">
        <v>6636</v>
      </c>
      <c r="M1621" s="958" t="s">
        <v>1517</v>
      </c>
      <c r="N1621" s="922" t="s">
        <v>6637</v>
      </c>
      <c r="O1621" s="895" t="s">
        <v>6560</v>
      </c>
      <c r="P1621" s="1133">
        <v>44999</v>
      </c>
      <c r="Q1621" s="1133">
        <v>44942</v>
      </c>
      <c r="R1621" s="1136">
        <v>140257</v>
      </c>
      <c r="S1621" s="1136">
        <v>140257</v>
      </c>
      <c r="T1621" s="1133"/>
      <c r="U1621" s="1133"/>
      <c r="V1621" s="1133"/>
      <c r="W1621" s="1135"/>
      <c r="X1621" s="273"/>
      <c r="Y1621" s="16"/>
      <c r="Z1621" s="56"/>
      <c r="AA1621" s="56"/>
      <c r="AB1621" s="16"/>
      <c r="AC1621" s="57"/>
      <c r="AD1621" s="57"/>
      <c r="AE1621" s="58"/>
      <c r="AF1621" s="59"/>
      <c r="AG1621" s="16"/>
      <c r="AH1621" s="56"/>
    </row>
    <row r="1622" spans="1:34" s="43" customFormat="1" ht="12.75" x14ac:dyDescent="0.2">
      <c r="A1622" s="33">
        <v>1138</v>
      </c>
      <c r="B1622" s="1104">
        <v>1600</v>
      </c>
      <c r="C1622" s="884">
        <v>10</v>
      </c>
      <c r="D1622" s="884" t="s">
        <v>5721</v>
      </c>
      <c r="E1622" s="882">
        <v>3635</v>
      </c>
      <c r="F1622" s="882">
        <v>6341</v>
      </c>
      <c r="G1622" s="882">
        <v>363</v>
      </c>
      <c r="H1622" s="882">
        <v>1138</v>
      </c>
      <c r="I1622" s="882" t="s">
        <v>3566</v>
      </c>
      <c r="J1622" s="1106">
        <v>317</v>
      </c>
      <c r="K1622" s="1107" t="s">
        <v>5020</v>
      </c>
      <c r="L1622" s="1108" t="s">
        <v>5021</v>
      </c>
      <c r="M1622" s="958" t="s">
        <v>5022</v>
      </c>
      <c r="N1622" s="922" t="s">
        <v>6638</v>
      </c>
      <c r="O1622" s="895" t="s">
        <v>6560</v>
      </c>
      <c r="P1622" s="1133">
        <v>44999</v>
      </c>
      <c r="Q1622" s="1133">
        <v>44942</v>
      </c>
      <c r="R1622" s="1134">
        <v>100000</v>
      </c>
      <c r="S1622" s="1134">
        <v>100000</v>
      </c>
      <c r="T1622" s="1133"/>
      <c r="U1622" s="1133"/>
      <c r="V1622" s="1133"/>
      <c r="W1622" s="1135"/>
      <c r="X1622" s="273"/>
      <c r="Y1622" s="16"/>
      <c r="Z1622" s="56"/>
      <c r="AA1622" s="56"/>
      <c r="AB1622" s="16"/>
      <c r="AC1622" s="57"/>
      <c r="AD1622" s="57"/>
      <c r="AE1622" s="58"/>
      <c r="AF1622" s="59"/>
      <c r="AG1622" s="16"/>
      <c r="AH1622" s="56"/>
    </row>
    <row r="1623" spans="1:34" s="43" customFormat="1" ht="12.75" x14ac:dyDescent="0.2">
      <c r="A1623" s="33">
        <v>1138</v>
      </c>
      <c r="B1623" s="1104">
        <v>1601</v>
      </c>
      <c r="C1623" s="884">
        <v>10</v>
      </c>
      <c r="D1623" s="884" t="s">
        <v>5721</v>
      </c>
      <c r="E1623" s="882">
        <v>3635</v>
      </c>
      <c r="F1623" s="882">
        <v>6341</v>
      </c>
      <c r="G1623" s="882">
        <v>363</v>
      </c>
      <c r="H1623" s="882">
        <v>1138</v>
      </c>
      <c r="I1623" s="882" t="s">
        <v>3566</v>
      </c>
      <c r="J1623" s="1106">
        <v>321</v>
      </c>
      <c r="K1623" s="1107" t="s">
        <v>3784</v>
      </c>
      <c r="L1623" s="1108" t="s">
        <v>6639</v>
      </c>
      <c r="M1623" s="958" t="s">
        <v>2493</v>
      </c>
      <c r="N1623" s="922" t="s">
        <v>6640</v>
      </c>
      <c r="O1623" s="895" t="s">
        <v>6560</v>
      </c>
      <c r="P1623" s="1133">
        <v>44999</v>
      </c>
      <c r="Q1623" s="1133">
        <v>44942</v>
      </c>
      <c r="R1623" s="1134">
        <v>105350</v>
      </c>
      <c r="S1623" s="1134">
        <v>105350</v>
      </c>
      <c r="T1623" s="1133"/>
      <c r="U1623" s="1133"/>
      <c r="V1623" s="1133"/>
      <c r="W1623" s="1135"/>
      <c r="X1623" s="273"/>
      <c r="Y1623" s="16"/>
      <c r="Z1623" s="56"/>
      <c r="AA1623" s="56"/>
      <c r="AB1623" s="16"/>
      <c r="AC1623" s="57"/>
      <c r="AD1623" s="57"/>
      <c r="AE1623" s="58"/>
      <c r="AF1623" s="59"/>
      <c r="AG1623" s="16"/>
      <c r="AH1623" s="56"/>
    </row>
    <row r="1624" spans="1:34" s="43" customFormat="1" ht="12.75" x14ac:dyDescent="0.2">
      <c r="A1624" s="33">
        <v>1138</v>
      </c>
      <c r="B1624" s="1104">
        <v>1602</v>
      </c>
      <c r="C1624" s="884">
        <v>10</v>
      </c>
      <c r="D1624" s="884" t="s">
        <v>5721</v>
      </c>
      <c r="E1624" s="882">
        <v>3635</v>
      </c>
      <c r="F1624" s="882">
        <v>6341</v>
      </c>
      <c r="G1624" s="882">
        <v>363</v>
      </c>
      <c r="H1624" s="882">
        <v>1138</v>
      </c>
      <c r="I1624" s="882" t="s">
        <v>3566</v>
      </c>
      <c r="J1624" s="1106">
        <v>101</v>
      </c>
      <c r="K1624" s="1107" t="s">
        <v>4923</v>
      </c>
      <c r="L1624" s="1108" t="s">
        <v>4924</v>
      </c>
      <c r="M1624" s="958" t="s">
        <v>4925</v>
      </c>
      <c r="N1624" s="922" t="s">
        <v>6641</v>
      </c>
      <c r="O1624" s="895" t="s">
        <v>6560</v>
      </c>
      <c r="P1624" s="1133">
        <v>44999</v>
      </c>
      <c r="Q1624" s="1133">
        <v>44942</v>
      </c>
      <c r="R1624" s="1134">
        <v>109021</v>
      </c>
      <c r="S1624" s="1134">
        <v>109021</v>
      </c>
      <c r="T1624" s="1133"/>
      <c r="U1624" s="1133"/>
      <c r="V1624" s="1133"/>
      <c r="W1624" s="1135"/>
      <c r="X1624" s="273"/>
      <c r="Y1624" s="16"/>
      <c r="Z1624" s="56"/>
      <c r="AA1624" s="56"/>
      <c r="AB1624" s="16"/>
      <c r="AC1624" s="57"/>
      <c r="AD1624" s="57"/>
      <c r="AE1624" s="58"/>
      <c r="AF1624" s="59"/>
      <c r="AG1624" s="16"/>
      <c r="AH1624" s="56"/>
    </row>
    <row r="1625" spans="1:34" s="43" customFormat="1" ht="12.75" x14ac:dyDescent="0.2">
      <c r="A1625" s="33">
        <v>1138</v>
      </c>
      <c r="B1625" s="1104">
        <v>1603</v>
      </c>
      <c r="C1625" s="884">
        <v>10</v>
      </c>
      <c r="D1625" s="884" t="s">
        <v>5721</v>
      </c>
      <c r="E1625" s="882">
        <v>3635</v>
      </c>
      <c r="F1625" s="882">
        <v>6341</v>
      </c>
      <c r="G1625" s="882">
        <v>363</v>
      </c>
      <c r="H1625" s="882">
        <v>1138</v>
      </c>
      <c r="I1625" s="882" t="s">
        <v>3566</v>
      </c>
      <c r="J1625" s="1106">
        <v>407</v>
      </c>
      <c r="K1625" s="1107" t="s">
        <v>6642</v>
      </c>
      <c r="L1625" s="1108" t="s">
        <v>5153</v>
      </c>
      <c r="M1625" s="958" t="s">
        <v>4022</v>
      </c>
      <c r="N1625" s="922" t="s">
        <v>6643</v>
      </c>
      <c r="O1625" s="895" t="s">
        <v>6560</v>
      </c>
      <c r="P1625" s="1133">
        <v>44999</v>
      </c>
      <c r="Q1625" s="1133">
        <v>44942</v>
      </c>
      <c r="R1625" s="1134">
        <v>199000</v>
      </c>
      <c r="S1625" s="1134">
        <v>199000</v>
      </c>
      <c r="T1625" s="1133"/>
      <c r="U1625" s="1133"/>
      <c r="V1625" s="1133"/>
      <c r="W1625" s="1135"/>
      <c r="X1625" s="273"/>
      <c r="Y1625" s="16"/>
      <c r="Z1625" s="56"/>
      <c r="AA1625" s="56"/>
      <c r="AB1625" s="16"/>
      <c r="AC1625" s="57"/>
      <c r="AD1625" s="57"/>
      <c r="AE1625" s="58"/>
      <c r="AF1625" s="59"/>
      <c r="AG1625" s="16"/>
      <c r="AH1625" s="56"/>
    </row>
    <row r="1626" spans="1:34" s="43" customFormat="1" ht="12.75" x14ac:dyDescent="0.2">
      <c r="A1626" s="33">
        <v>1138</v>
      </c>
      <c r="B1626" s="1104">
        <v>1604</v>
      </c>
      <c r="C1626" s="884">
        <v>10</v>
      </c>
      <c r="D1626" s="884" t="s">
        <v>5721</v>
      </c>
      <c r="E1626" s="882">
        <v>3635</v>
      </c>
      <c r="F1626" s="882">
        <v>6341</v>
      </c>
      <c r="G1626" s="882">
        <v>363</v>
      </c>
      <c r="H1626" s="882">
        <v>1138</v>
      </c>
      <c r="I1626" s="882" t="s">
        <v>3566</v>
      </c>
      <c r="J1626" s="1106">
        <v>720</v>
      </c>
      <c r="K1626" s="1107" t="s">
        <v>5028</v>
      </c>
      <c r="L1626" s="1108" t="s">
        <v>5029</v>
      </c>
      <c r="M1626" s="958" t="s">
        <v>5030</v>
      </c>
      <c r="N1626" s="922" t="s">
        <v>6644</v>
      </c>
      <c r="O1626" s="895" t="s">
        <v>6560</v>
      </c>
      <c r="P1626" s="1133">
        <v>44999</v>
      </c>
      <c r="Q1626" s="1133">
        <v>44942</v>
      </c>
      <c r="R1626" s="1136">
        <v>128700</v>
      </c>
      <c r="S1626" s="1136">
        <v>128700</v>
      </c>
      <c r="T1626" s="1133"/>
      <c r="U1626" s="1133"/>
      <c r="V1626" s="1133"/>
      <c r="W1626" s="1135"/>
      <c r="X1626" s="273"/>
      <c r="Y1626" s="16"/>
      <c r="Z1626" s="56"/>
      <c r="AA1626" s="56"/>
      <c r="AB1626" s="16"/>
      <c r="AC1626" s="57"/>
      <c r="AD1626" s="57"/>
      <c r="AE1626" s="58"/>
      <c r="AF1626" s="59"/>
      <c r="AG1626" s="16"/>
      <c r="AH1626" s="56"/>
    </row>
    <row r="1627" spans="1:34" s="43" customFormat="1" ht="12.75" x14ac:dyDescent="0.2">
      <c r="A1627" s="33">
        <v>1138</v>
      </c>
      <c r="B1627" s="1104">
        <v>1605</v>
      </c>
      <c r="C1627" s="884">
        <v>10</v>
      </c>
      <c r="D1627" s="884" t="s">
        <v>5721</v>
      </c>
      <c r="E1627" s="882">
        <v>3635</v>
      </c>
      <c r="F1627" s="882">
        <v>6341</v>
      </c>
      <c r="G1627" s="882">
        <v>363</v>
      </c>
      <c r="H1627" s="882">
        <v>1138</v>
      </c>
      <c r="I1627" s="882" t="s">
        <v>3566</v>
      </c>
      <c r="J1627" s="1106">
        <v>317</v>
      </c>
      <c r="K1627" s="1107" t="s">
        <v>5068</v>
      </c>
      <c r="L1627" s="1108" t="s">
        <v>3632</v>
      </c>
      <c r="M1627" s="958" t="s">
        <v>3633</v>
      </c>
      <c r="N1627" s="922" t="s">
        <v>6645</v>
      </c>
      <c r="O1627" s="895" t="s">
        <v>6560</v>
      </c>
      <c r="P1627" s="1133">
        <v>44999</v>
      </c>
      <c r="Q1627" s="1133">
        <v>44942</v>
      </c>
      <c r="R1627" s="1136">
        <v>161383</v>
      </c>
      <c r="S1627" s="1136">
        <v>161383</v>
      </c>
      <c r="T1627" s="1133"/>
      <c r="U1627" s="1133"/>
      <c r="V1627" s="1133"/>
      <c r="W1627" s="1135"/>
      <c r="X1627" s="273"/>
      <c r="Y1627" s="16"/>
      <c r="Z1627" s="56"/>
      <c r="AA1627" s="56"/>
      <c r="AB1627" s="16"/>
      <c r="AC1627" s="57"/>
      <c r="AD1627" s="57"/>
      <c r="AE1627" s="58"/>
      <c r="AF1627" s="59"/>
      <c r="AG1627" s="16"/>
      <c r="AH1627" s="56"/>
    </row>
    <row r="1628" spans="1:34" s="43" customFormat="1" ht="12.75" x14ac:dyDescent="0.2">
      <c r="A1628" s="33">
        <v>1138</v>
      </c>
      <c r="B1628" s="1104">
        <v>1606</v>
      </c>
      <c r="C1628" s="884">
        <v>10</v>
      </c>
      <c r="D1628" s="884" t="s">
        <v>5721</v>
      </c>
      <c r="E1628" s="882">
        <v>3635</v>
      </c>
      <c r="F1628" s="882">
        <v>6341</v>
      </c>
      <c r="G1628" s="882">
        <v>363</v>
      </c>
      <c r="H1628" s="882">
        <v>1138</v>
      </c>
      <c r="I1628" s="882" t="s">
        <v>3566</v>
      </c>
      <c r="J1628" s="1106">
        <v>101</v>
      </c>
      <c r="K1628" s="1107" t="s">
        <v>6566</v>
      </c>
      <c r="L1628" s="1108" t="s">
        <v>6646</v>
      </c>
      <c r="M1628" s="958" t="s">
        <v>3526</v>
      </c>
      <c r="N1628" s="922" t="s">
        <v>6647</v>
      </c>
      <c r="O1628" s="895" t="s">
        <v>6560</v>
      </c>
      <c r="P1628" s="1133">
        <v>44999</v>
      </c>
      <c r="Q1628" s="1133">
        <v>44942</v>
      </c>
      <c r="R1628" s="1134">
        <v>117370</v>
      </c>
      <c r="S1628" s="1134">
        <v>117370</v>
      </c>
      <c r="T1628" s="1133"/>
      <c r="U1628" s="1133"/>
      <c r="V1628" s="1133"/>
      <c r="W1628" s="1135"/>
      <c r="X1628" s="273"/>
      <c r="Y1628" s="16"/>
      <c r="Z1628" s="56"/>
      <c r="AA1628" s="56"/>
      <c r="AB1628" s="16"/>
      <c r="AC1628" s="57"/>
      <c r="AD1628" s="57"/>
      <c r="AE1628" s="58"/>
      <c r="AF1628" s="59"/>
      <c r="AG1628" s="16"/>
      <c r="AH1628" s="56"/>
    </row>
    <row r="1629" spans="1:34" s="43" customFormat="1" ht="12.75" x14ac:dyDescent="0.2">
      <c r="A1629" s="33">
        <v>1138</v>
      </c>
      <c r="B1629" s="1104">
        <v>1607</v>
      </c>
      <c r="C1629" s="884">
        <v>10</v>
      </c>
      <c r="D1629" s="884" t="s">
        <v>5721</v>
      </c>
      <c r="E1629" s="882">
        <v>3635</v>
      </c>
      <c r="F1629" s="882">
        <v>6341</v>
      </c>
      <c r="G1629" s="882">
        <v>363</v>
      </c>
      <c r="H1629" s="882">
        <v>1138</v>
      </c>
      <c r="I1629" s="882" t="s">
        <v>3566</v>
      </c>
      <c r="J1629" s="882">
        <v>102</v>
      </c>
      <c r="K1629" s="1137" t="s">
        <v>4084</v>
      </c>
      <c r="L1629" s="922" t="s">
        <v>6648</v>
      </c>
      <c r="M1629" s="882" t="s">
        <v>3546</v>
      </c>
      <c r="N1629" s="922" t="s">
        <v>6649</v>
      </c>
      <c r="O1629" s="895" t="s">
        <v>6560</v>
      </c>
      <c r="P1629" s="917">
        <v>44999</v>
      </c>
      <c r="Q1629" s="1133">
        <v>44942</v>
      </c>
      <c r="R1629" s="957">
        <v>157300</v>
      </c>
      <c r="S1629" s="957">
        <v>157300</v>
      </c>
      <c r="T1629" s="917"/>
      <c r="U1629" s="1133"/>
      <c r="V1629" s="1133"/>
      <c r="W1629" s="1135"/>
      <c r="X1629" s="273"/>
      <c r="Y1629" s="16"/>
      <c r="Z1629" s="56"/>
      <c r="AA1629" s="56"/>
      <c r="AB1629" s="16"/>
      <c r="AC1629" s="57"/>
      <c r="AD1629" s="57"/>
      <c r="AE1629" s="58"/>
      <c r="AF1629" s="59"/>
      <c r="AG1629" s="16"/>
      <c r="AH1629" s="56"/>
    </row>
    <row r="1630" spans="1:34" s="43" customFormat="1" ht="25.5" x14ac:dyDescent="0.2">
      <c r="A1630" s="173">
        <v>1155</v>
      </c>
      <c r="B1630" s="1104">
        <v>1608</v>
      </c>
      <c r="C1630" s="1138">
        <v>6</v>
      </c>
      <c r="D1630" s="1138" t="s">
        <v>3625</v>
      </c>
      <c r="E1630" s="1138">
        <v>2310</v>
      </c>
      <c r="F1630" s="1138">
        <v>6341</v>
      </c>
      <c r="G1630" s="1138">
        <v>231</v>
      </c>
      <c r="H1630" s="1138">
        <v>1155</v>
      </c>
      <c r="I1630" s="1138" t="s">
        <v>3566</v>
      </c>
      <c r="J1630" s="1138">
        <v>309</v>
      </c>
      <c r="K1630" s="1139" t="s">
        <v>6650</v>
      </c>
      <c r="L1630" s="1140" t="s">
        <v>6651</v>
      </c>
      <c r="M1630" s="1138" t="s">
        <v>1101</v>
      </c>
      <c r="N1630" s="1141" t="s">
        <v>6652</v>
      </c>
      <c r="O1630" s="883" t="s">
        <v>6653</v>
      </c>
      <c r="P1630" s="1128">
        <v>45382</v>
      </c>
      <c r="Q1630" s="1129">
        <v>45747</v>
      </c>
      <c r="R1630" s="1142">
        <v>400000</v>
      </c>
      <c r="S1630" s="917"/>
      <c r="T1630" s="1142">
        <v>400000</v>
      </c>
      <c r="U1630" s="1129"/>
      <c r="V1630" s="1143"/>
      <c r="W1630" s="1430">
        <v>400000</v>
      </c>
      <c r="X1630" s="273"/>
      <c r="Y1630" s="16"/>
      <c r="Z1630" s="56"/>
      <c r="AA1630" s="56"/>
      <c r="AB1630" s="16"/>
      <c r="AC1630" s="57"/>
      <c r="AD1630" s="57"/>
      <c r="AE1630" s="58"/>
      <c r="AF1630" s="59"/>
      <c r="AG1630" s="16"/>
      <c r="AH1630" s="56"/>
    </row>
    <row r="1631" spans="1:34" s="43" customFormat="1" ht="25.5" x14ac:dyDescent="0.2">
      <c r="A1631" s="173">
        <v>1133</v>
      </c>
      <c r="B1631" s="1104">
        <v>1609</v>
      </c>
      <c r="C1631" s="1138">
        <v>6</v>
      </c>
      <c r="D1631" s="1138" t="s">
        <v>3625</v>
      </c>
      <c r="E1631" s="1138">
        <v>2321</v>
      </c>
      <c r="F1631" s="1138">
        <v>6341</v>
      </c>
      <c r="G1631" s="1138">
        <v>232</v>
      </c>
      <c r="H1631" s="1138">
        <v>1133</v>
      </c>
      <c r="I1631" s="1138" t="s">
        <v>3566</v>
      </c>
      <c r="J1631" s="1138">
        <v>720</v>
      </c>
      <c r="K1631" s="1139" t="s">
        <v>5374</v>
      </c>
      <c r="L1631" s="1140" t="s">
        <v>5375</v>
      </c>
      <c r="M1631" s="1138" t="s">
        <v>1875</v>
      </c>
      <c r="N1631" s="1141" t="s">
        <v>6654</v>
      </c>
      <c r="O1631" s="883" t="s">
        <v>6653</v>
      </c>
      <c r="P1631" s="1128">
        <v>45382</v>
      </c>
      <c r="Q1631" s="1129">
        <v>45747</v>
      </c>
      <c r="R1631" s="1142">
        <v>506000</v>
      </c>
      <c r="S1631" s="917"/>
      <c r="T1631" s="1142">
        <v>506000</v>
      </c>
      <c r="U1631" s="1129"/>
      <c r="V1631" s="1143"/>
      <c r="W1631" s="1430">
        <v>506000</v>
      </c>
      <c r="X1631" s="273"/>
      <c r="Y1631" s="16"/>
      <c r="Z1631" s="56"/>
      <c r="AA1631" s="56"/>
      <c r="AB1631" s="16"/>
      <c r="AC1631" s="57"/>
      <c r="AD1631" s="57"/>
      <c r="AE1631" s="58"/>
      <c r="AF1631" s="59"/>
      <c r="AG1631" s="16"/>
      <c r="AH1631" s="56"/>
    </row>
    <row r="1632" spans="1:34" s="43" customFormat="1" ht="25.5" x14ac:dyDescent="0.2">
      <c r="A1632" s="173">
        <v>1133</v>
      </c>
      <c r="B1632" s="1104">
        <v>1610</v>
      </c>
      <c r="C1632" s="1138">
        <v>6</v>
      </c>
      <c r="D1632" s="1138" t="s">
        <v>3625</v>
      </c>
      <c r="E1632" s="1138">
        <v>2321</v>
      </c>
      <c r="F1632" s="1138">
        <v>6341</v>
      </c>
      <c r="G1632" s="1138">
        <v>232</v>
      </c>
      <c r="H1632" s="1138">
        <v>1133</v>
      </c>
      <c r="I1632" s="1138" t="s">
        <v>3566</v>
      </c>
      <c r="J1632" s="1138">
        <v>101</v>
      </c>
      <c r="K1632" s="1139" t="s">
        <v>5221</v>
      </c>
      <c r="L1632" s="1140" t="s">
        <v>6655</v>
      </c>
      <c r="M1632" s="1138" t="s">
        <v>5223</v>
      </c>
      <c r="N1632" s="1141" t="s">
        <v>6656</v>
      </c>
      <c r="O1632" s="883" t="s">
        <v>6653</v>
      </c>
      <c r="P1632" s="1128">
        <v>45382</v>
      </c>
      <c r="Q1632" s="1129">
        <v>45747</v>
      </c>
      <c r="R1632" s="1142">
        <v>9353100</v>
      </c>
      <c r="S1632" s="917"/>
      <c r="T1632" s="1142">
        <v>9353100</v>
      </c>
      <c r="U1632" s="1129"/>
      <c r="V1632" s="1143"/>
      <c r="W1632" s="1430">
        <v>9353100</v>
      </c>
      <c r="X1632" s="273"/>
      <c r="Y1632" s="16"/>
      <c r="Z1632" s="56"/>
      <c r="AA1632" s="56"/>
      <c r="AB1632" s="16"/>
      <c r="AC1632" s="57"/>
      <c r="AD1632" s="57"/>
      <c r="AE1632" s="58"/>
      <c r="AF1632" s="59"/>
      <c r="AG1632" s="16"/>
      <c r="AH1632" s="56"/>
    </row>
    <row r="1633" spans="1:34" s="43" customFormat="1" ht="38.25" x14ac:dyDescent="0.2">
      <c r="A1633" s="173">
        <v>1028</v>
      </c>
      <c r="B1633" s="1104">
        <v>1611</v>
      </c>
      <c r="C1633" s="1143">
        <v>6</v>
      </c>
      <c r="D1633" s="1138" t="s">
        <v>3625</v>
      </c>
      <c r="E1633" s="1138">
        <v>2339</v>
      </c>
      <c r="F1633" s="1138">
        <v>6341</v>
      </c>
      <c r="G1633" s="1138">
        <v>233</v>
      </c>
      <c r="H1633" s="1138">
        <v>1028</v>
      </c>
      <c r="I1633" s="1138" t="s">
        <v>3566</v>
      </c>
      <c r="J1633" s="1138">
        <v>619</v>
      </c>
      <c r="K1633" s="1139" t="s">
        <v>3913</v>
      </c>
      <c r="L1633" s="1140" t="s">
        <v>5293</v>
      </c>
      <c r="M1633" s="1138" t="s">
        <v>3915</v>
      </c>
      <c r="N1633" s="1141" t="s">
        <v>6657</v>
      </c>
      <c r="O1633" s="883" t="s">
        <v>30</v>
      </c>
      <c r="P1633" s="1128">
        <v>45473</v>
      </c>
      <c r="Q1633" s="1129">
        <v>45838</v>
      </c>
      <c r="R1633" s="1142">
        <v>450000</v>
      </c>
      <c r="S1633" s="1128"/>
      <c r="T1633" s="1142">
        <v>450000</v>
      </c>
      <c r="U1633" s="1129"/>
      <c r="V1633" s="1143"/>
      <c r="W1633" s="1430">
        <v>450000</v>
      </c>
      <c r="X1633" s="273"/>
      <c r="Y1633" s="16"/>
      <c r="Z1633" s="56"/>
      <c r="AA1633" s="56"/>
      <c r="AB1633" s="16"/>
      <c r="AC1633" s="57"/>
      <c r="AD1633" s="57"/>
      <c r="AE1633" s="58"/>
      <c r="AF1633" s="59"/>
      <c r="AG1633" s="16"/>
      <c r="AH1633" s="56"/>
    </row>
    <row r="1634" spans="1:34" s="43" customFormat="1" ht="25.5" customHeight="1" x14ac:dyDescent="0.2">
      <c r="A1634" s="169">
        <v>0</v>
      </c>
      <c r="B1634" s="1104">
        <v>1612</v>
      </c>
      <c r="C1634" s="882">
        <v>14</v>
      </c>
      <c r="D1634" s="883" t="s">
        <v>25</v>
      </c>
      <c r="E1634" s="883">
        <v>5213</v>
      </c>
      <c r="F1634" s="882">
        <v>5321</v>
      </c>
      <c r="G1634" s="883">
        <v>700</v>
      </c>
      <c r="H1634" s="882">
        <v>1915</v>
      </c>
      <c r="I1634" s="923" t="s">
        <v>3566</v>
      </c>
      <c r="J1634" s="883">
        <v>506</v>
      </c>
      <c r="K1634" s="711">
        <v>44164343</v>
      </c>
      <c r="L1634" s="489" t="s">
        <v>3567</v>
      </c>
      <c r="M1634" s="882" t="s">
        <v>3568</v>
      </c>
      <c r="N1634" s="489" t="s">
        <v>3569</v>
      </c>
      <c r="O1634" s="883" t="s">
        <v>30</v>
      </c>
      <c r="P1634" s="917">
        <v>44926</v>
      </c>
      <c r="Q1634" s="917">
        <v>44957</v>
      </c>
      <c r="R1634" s="988">
        <v>2000000</v>
      </c>
      <c r="S1634" s="988">
        <v>2000000</v>
      </c>
      <c r="T1634" s="1064"/>
      <c r="U1634" s="898"/>
      <c r="V1634" s="882"/>
      <c r="W1634" s="1077"/>
      <c r="X1634" s="58"/>
      <c r="Y1634" s="59"/>
      <c r="Z1634" s="16"/>
      <c r="AA1634" s="56"/>
    </row>
    <row r="1635" spans="1:34" s="43" customFormat="1" ht="25.5" customHeight="1" x14ac:dyDescent="0.2">
      <c r="A1635" s="169">
        <v>0</v>
      </c>
      <c r="B1635" s="1104">
        <v>1613</v>
      </c>
      <c r="C1635" s="882">
        <v>14</v>
      </c>
      <c r="D1635" s="883" t="s">
        <v>25</v>
      </c>
      <c r="E1635" s="883">
        <v>5213</v>
      </c>
      <c r="F1635" s="882">
        <v>5321</v>
      </c>
      <c r="G1635" s="883">
        <v>700</v>
      </c>
      <c r="H1635" s="882">
        <v>1915</v>
      </c>
      <c r="I1635" s="883" t="s">
        <v>3566</v>
      </c>
      <c r="J1635" s="883">
        <v>404</v>
      </c>
      <c r="K1635" s="711">
        <v>283185</v>
      </c>
      <c r="L1635" s="489" t="s">
        <v>3570</v>
      </c>
      <c r="M1635" s="882" t="s">
        <v>1224</v>
      </c>
      <c r="N1635" s="489" t="s">
        <v>3571</v>
      </c>
      <c r="O1635" s="883" t="s">
        <v>30</v>
      </c>
      <c r="P1635" s="917">
        <v>44926</v>
      </c>
      <c r="Q1635" s="917">
        <v>44957</v>
      </c>
      <c r="R1635" s="988">
        <v>2000000</v>
      </c>
      <c r="S1635" s="988">
        <v>2000000</v>
      </c>
      <c r="T1635" s="1064"/>
      <c r="U1635" s="898"/>
      <c r="V1635" s="882"/>
      <c r="W1635" s="1077"/>
      <c r="X1635" s="58"/>
      <c r="Y1635" s="59"/>
      <c r="Z1635" s="16"/>
      <c r="AA1635" s="56"/>
    </row>
    <row r="1636" spans="1:34" s="43" customFormat="1" ht="25.5" customHeight="1" x14ac:dyDescent="0.2">
      <c r="A1636" s="169">
        <v>0</v>
      </c>
      <c r="B1636" s="1104">
        <v>1614</v>
      </c>
      <c r="C1636" s="882">
        <v>14</v>
      </c>
      <c r="D1636" s="883" t="s">
        <v>25</v>
      </c>
      <c r="E1636" s="883">
        <v>5213</v>
      </c>
      <c r="F1636" s="882">
        <v>5321</v>
      </c>
      <c r="G1636" s="883">
        <v>700</v>
      </c>
      <c r="H1636" s="882">
        <v>1915</v>
      </c>
      <c r="I1636" s="923" t="s">
        <v>3566</v>
      </c>
      <c r="J1636" s="883">
        <v>506</v>
      </c>
      <c r="K1636" s="711">
        <v>285102</v>
      </c>
      <c r="L1636" s="489" t="s">
        <v>3572</v>
      </c>
      <c r="M1636" s="882" t="s">
        <v>1854</v>
      </c>
      <c r="N1636" s="489" t="s">
        <v>3573</v>
      </c>
      <c r="O1636" s="883" t="s">
        <v>30</v>
      </c>
      <c r="P1636" s="917">
        <v>44926</v>
      </c>
      <c r="Q1636" s="917">
        <v>44957</v>
      </c>
      <c r="R1636" s="988">
        <v>2000000</v>
      </c>
      <c r="S1636" s="988">
        <v>2000000</v>
      </c>
      <c r="T1636" s="1064"/>
      <c r="U1636" s="898"/>
      <c r="V1636" s="882"/>
      <c r="W1636" s="1077"/>
      <c r="X1636" s="58"/>
      <c r="Y1636" s="59"/>
      <c r="Z1636" s="16"/>
      <c r="AA1636" s="56"/>
    </row>
    <row r="1637" spans="1:34" s="43" customFormat="1" ht="38.25" customHeight="1" x14ac:dyDescent="0.2">
      <c r="A1637" s="169">
        <v>0</v>
      </c>
      <c r="B1637" s="1104">
        <v>1615</v>
      </c>
      <c r="C1637" s="882">
        <v>14</v>
      </c>
      <c r="D1637" s="883" t="s">
        <v>25</v>
      </c>
      <c r="E1637" s="883">
        <v>5213</v>
      </c>
      <c r="F1637" s="882">
        <v>5321</v>
      </c>
      <c r="G1637" s="883">
        <v>700</v>
      </c>
      <c r="H1637" s="882">
        <v>1915</v>
      </c>
      <c r="I1637" s="923" t="s">
        <v>3566</v>
      </c>
      <c r="J1637" s="883">
        <v>404</v>
      </c>
      <c r="K1637" s="711">
        <v>283363</v>
      </c>
      <c r="L1637" s="489" t="s">
        <v>3574</v>
      </c>
      <c r="M1637" s="882" t="s">
        <v>3575</v>
      </c>
      <c r="N1637" s="1144" t="s">
        <v>3576</v>
      </c>
      <c r="O1637" s="883" t="s">
        <v>30</v>
      </c>
      <c r="P1637" s="917">
        <v>44926</v>
      </c>
      <c r="Q1637" s="917">
        <v>44957</v>
      </c>
      <c r="R1637" s="988">
        <v>2000000</v>
      </c>
      <c r="S1637" s="988">
        <v>2000000</v>
      </c>
      <c r="T1637" s="1064"/>
      <c r="U1637" s="898"/>
      <c r="V1637" s="882"/>
      <c r="W1637" s="1077"/>
      <c r="X1637" s="58"/>
      <c r="Y1637" s="59"/>
      <c r="Z1637" s="16"/>
      <c r="AA1637" s="56"/>
    </row>
    <row r="1638" spans="1:34" s="43" customFormat="1" ht="25.5" customHeight="1" x14ac:dyDescent="0.2">
      <c r="A1638" s="169">
        <v>0</v>
      </c>
      <c r="B1638" s="1104">
        <v>1616</v>
      </c>
      <c r="C1638" s="882">
        <v>14</v>
      </c>
      <c r="D1638" s="883" t="s">
        <v>25</v>
      </c>
      <c r="E1638" s="883">
        <v>5213</v>
      </c>
      <c r="F1638" s="882">
        <v>5321</v>
      </c>
      <c r="G1638" s="883">
        <v>700</v>
      </c>
      <c r="H1638" s="882">
        <v>1915</v>
      </c>
      <c r="I1638" s="883" t="s">
        <v>3566</v>
      </c>
      <c r="J1638" s="883">
        <v>506</v>
      </c>
      <c r="K1638" s="711">
        <v>284891</v>
      </c>
      <c r="L1638" s="489" t="s">
        <v>3577</v>
      </c>
      <c r="M1638" s="882" t="s">
        <v>163</v>
      </c>
      <c r="N1638" s="489" t="s">
        <v>3578</v>
      </c>
      <c r="O1638" s="883" t="s">
        <v>30</v>
      </c>
      <c r="P1638" s="917">
        <v>44926</v>
      </c>
      <c r="Q1638" s="917">
        <v>44957</v>
      </c>
      <c r="R1638" s="988">
        <v>2000000</v>
      </c>
      <c r="S1638" s="988">
        <v>2000000</v>
      </c>
      <c r="T1638" s="1064"/>
      <c r="U1638" s="898"/>
      <c r="V1638" s="882"/>
      <c r="W1638" s="1077"/>
      <c r="X1638" s="58"/>
      <c r="Y1638" s="59"/>
      <c r="Z1638" s="16"/>
      <c r="AA1638" s="56"/>
    </row>
    <row r="1639" spans="1:34" s="43" customFormat="1" ht="25.5" customHeight="1" x14ac:dyDescent="0.2">
      <c r="A1639" s="169">
        <v>0</v>
      </c>
      <c r="B1639" s="1104">
        <v>1617</v>
      </c>
      <c r="C1639" s="884">
        <v>8</v>
      </c>
      <c r="D1639" s="884" t="s">
        <v>25</v>
      </c>
      <c r="E1639" s="884">
        <v>3513</v>
      </c>
      <c r="F1639" s="884">
        <v>5321</v>
      </c>
      <c r="G1639" s="884">
        <v>351</v>
      </c>
      <c r="H1639" s="884">
        <v>1016</v>
      </c>
      <c r="I1639" s="882" t="s">
        <v>3566</v>
      </c>
      <c r="J1639" s="884">
        <v>101</v>
      </c>
      <c r="K1639" s="975">
        <v>279943</v>
      </c>
      <c r="L1639" s="889" t="s">
        <v>3579</v>
      </c>
      <c r="M1639" s="882" t="s">
        <v>189</v>
      </c>
      <c r="N1639" s="889" t="s">
        <v>3580</v>
      </c>
      <c r="O1639" s="883" t="s">
        <v>30</v>
      </c>
      <c r="P1639" s="1133">
        <v>44926</v>
      </c>
      <c r="Q1639" s="1133">
        <v>44957</v>
      </c>
      <c r="R1639" s="921">
        <v>1200000</v>
      </c>
      <c r="S1639" s="921">
        <v>1200000</v>
      </c>
      <c r="T1639" s="1064"/>
      <c r="U1639" s="898"/>
      <c r="V1639" s="882"/>
      <c r="W1639" s="1077"/>
      <c r="X1639" s="171"/>
      <c r="Y1639" s="172"/>
      <c r="Z1639" s="115"/>
      <c r="AA1639" s="170"/>
    </row>
    <row r="1640" spans="1:34" s="43" customFormat="1" ht="12.75" customHeight="1" x14ac:dyDescent="0.2">
      <c r="A1640" s="169">
        <v>1105</v>
      </c>
      <c r="B1640" s="1104">
        <v>1618</v>
      </c>
      <c r="C1640" s="550">
        <v>20</v>
      </c>
      <c r="D1640" s="883" t="s">
        <v>25</v>
      </c>
      <c r="E1640" s="550">
        <v>4351</v>
      </c>
      <c r="F1640" s="550">
        <v>5321</v>
      </c>
      <c r="G1640" s="550">
        <v>435</v>
      </c>
      <c r="H1640" s="550">
        <v>1105</v>
      </c>
      <c r="I1640" s="550" t="s">
        <v>3566</v>
      </c>
      <c r="J1640" s="550">
        <v>101</v>
      </c>
      <c r="K1640" s="1042">
        <v>279889</v>
      </c>
      <c r="L1640" s="601" t="s">
        <v>3581</v>
      </c>
      <c r="M1640" s="919" t="s">
        <v>815</v>
      </c>
      <c r="N1640" s="601" t="s">
        <v>3582</v>
      </c>
      <c r="O1640" s="883" t="s">
        <v>30</v>
      </c>
      <c r="P1640" s="533">
        <v>44926</v>
      </c>
      <c r="Q1640" s="533">
        <v>44953</v>
      </c>
      <c r="R1640" s="1145">
        <v>79000</v>
      </c>
      <c r="S1640" s="915">
        <v>79000</v>
      </c>
      <c r="T1640" s="895"/>
      <c r="U1640" s="895"/>
      <c r="V1640" s="895"/>
      <c r="W1640" s="897"/>
      <c r="X1640" s="58"/>
      <c r="Y1640" s="59"/>
      <c r="Z1640" s="16"/>
      <c r="AA1640" s="56"/>
    </row>
    <row r="1641" spans="1:34" s="43" customFormat="1" ht="12.75" customHeight="1" x14ac:dyDescent="0.2">
      <c r="A1641" s="169">
        <v>1105</v>
      </c>
      <c r="B1641" s="1104">
        <v>1619</v>
      </c>
      <c r="C1641" s="550">
        <v>20</v>
      </c>
      <c r="D1641" s="884" t="s">
        <v>25</v>
      </c>
      <c r="E1641" s="550">
        <v>4312</v>
      </c>
      <c r="F1641" s="550">
        <v>5321</v>
      </c>
      <c r="G1641" s="550">
        <v>431</v>
      </c>
      <c r="H1641" s="550">
        <v>1105</v>
      </c>
      <c r="I1641" s="550" t="s">
        <v>3566</v>
      </c>
      <c r="J1641" s="550">
        <v>101</v>
      </c>
      <c r="K1641" s="1042">
        <v>279943</v>
      </c>
      <c r="L1641" s="601" t="s">
        <v>3583</v>
      </c>
      <c r="M1641" s="919" t="s">
        <v>189</v>
      </c>
      <c r="N1641" s="601" t="s">
        <v>3584</v>
      </c>
      <c r="O1641" s="883" t="s">
        <v>30</v>
      </c>
      <c r="P1641" s="533">
        <v>44926</v>
      </c>
      <c r="Q1641" s="533">
        <v>44953</v>
      </c>
      <c r="R1641" s="921">
        <v>61100</v>
      </c>
      <c r="S1641" s="921">
        <v>61100</v>
      </c>
      <c r="T1641" s="895"/>
      <c r="U1641" s="895"/>
      <c r="V1641" s="895"/>
      <c r="W1641" s="897"/>
      <c r="X1641" s="58"/>
      <c r="Y1641" s="59"/>
      <c r="Z1641" s="16"/>
      <c r="AA1641" s="56"/>
    </row>
    <row r="1642" spans="1:34" s="43" customFormat="1" ht="12.75" customHeight="1" x14ac:dyDescent="0.2">
      <c r="A1642" s="169">
        <v>1105</v>
      </c>
      <c r="B1642" s="1104">
        <v>1620</v>
      </c>
      <c r="C1642" s="550">
        <v>20</v>
      </c>
      <c r="D1642" s="883" t="s">
        <v>25</v>
      </c>
      <c r="E1642" s="550">
        <v>4351</v>
      </c>
      <c r="F1642" s="550">
        <v>5321</v>
      </c>
      <c r="G1642" s="550">
        <v>435</v>
      </c>
      <c r="H1642" s="550">
        <v>1105</v>
      </c>
      <c r="I1642" s="550" t="s">
        <v>3566</v>
      </c>
      <c r="J1642" s="550">
        <v>101</v>
      </c>
      <c r="K1642" s="1042">
        <v>279943</v>
      </c>
      <c r="L1642" s="601" t="s">
        <v>3583</v>
      </c>
      <c r="M1642" s="919" t="s">
        <v>189</v>
      </c>
      <c r="N1642" s="601" t="s">
        <v>3585</v>
      </c>
      <c r="O1642" s="883" t="s">
        <v>30</v>
      </c>
      <c r="P1642" s="533">
        <v>44926</v>
      </c>
      <c r="Q1642" s="533">
        <v>44953</v>
      </c>
      <c r="R1642" s="921">
        <v>573400</v>
      </c>
      <c r="S1642" s="921">
        <v>573400</v>
      </c>
      <c r="T1642" s="895"/>
      <c r="U1642" s="895"/>
      <c r="V1642" s="895"/>
      <c r="W1642" s="897"/>
      <c r="X1642" s="58"/>
      <c r="Y1642" s="59"/>
      <c r="Z1642" s="16"/>
      <c r="AA1642" s="56"/>
    </row>
    <row r="1643" spans="1:34" s="43" customFormat="1" ht="12.75" customHeight="1" x14ac:dyDescent="0.2">
      <c r="A1643" s="169">
        <v>1105</v>
      </c>
      <c r="B1643" s="1104">
        <v>1621</v>
      </c>
      <c r="C1643" s="550">
        <v>20</v>
      </c>
      <c r="D1643" s="884" t="s">
        <v>25</v>
      </c>
      <c r="E1643" s="550">
        <v>4351</v>
      </c>
      <c r="F1643" s="550">
        <v>5321</v>
      </c>
      <c r="G1643" s="550">
        <v>435</v>
      </c>
      <c r="H1643" s="550">
        <v>1105</v>
      </c>
      <c r="I1643" s="550" t="s">
        <v>3566</v>
      </c>
      <c r="J1643" s="550">
        <v>510</v>
      </c>
      <c r="K1643" s="1042">
        <v>284807</v>
      </c>
      <c r="L1643" s="601" t="s">
        <v>3586</v>
      </c>
      <c r="M1643" s="919" t="s">
        <v>3587</v>
      </c>
      <c r="N1643" s="601" t="s">
        <v>3588</v>
      </c>
      <c r="O1643" s="883" t="s">
        <v>30</v>
      </c>
      <c r="P1643" s="533">
        <v>44926</v>
      </c>
      <c r="Q1643" s="533">
        <v>44953</v>
      </c>
      <c r="R1643" s="921">
        <v>97200</v>
      </c>
      <c r="S1643" s="921">
        <v>97200</v>
      </c>
      <c r="T1643" s="895"/>
      <c r="U1643" s="895"/>
      <c r="V1643" s="895"/>
      <c r="W1643" s="897"/>
      <c r="X1643" s="58"/>
      <c r="Y1643" s="59"/>
      <c r="Z1643" s="16"/>
      <c r="AA1643" s="56"/>
    </row>
    <row r="1644" spans="1:34" s="43" customFormat="1" ht="12.75" customHeight="1" x14ac:dyDescent="0.2">
      <c r="A1644" s="169">
        <v>1105</v>
      </c>
      <c r="B1644" s="1104">
        <v>1622</v>
      </c>
      <c r="C1644" s="550">
        <v>20</v>
      </c>
      <c r="D1644" s="883" t="s">
        <v>25</v>
      </c>
      <c r="E1644" s="550">
        <v>4351</v>
      </c>
      <c r="F1644" s="550">
        <v>5321</v>
      </c>
      <c r="G1644" s="550">
        <v>435</v>
      </c>
      <c r="H1644" s="550">
        <v>1105</v>
      </c>
      <c r="I1644" s="550" t="s">
        <v>3566</v>
      </c>
      <c r="J1644" s="550">
        <v>407</v>
      </c>
      <c r="K1644" s="1042">
        <v>283193</v>
      </c>
      <c r="L1644" s="601" t="s">
        <v>3589</v>
      </c>
      <c r="M1644" s="919" t="s">
        <v>737</v>
      </c>
      <c r="N1644" s="601" t="s">
        <v>3590</v>
      </c>
      <c r="O1644" s="883" t="s">
        <v>30</v>
      </c>
      <c r="P1644" s="533">
        <v>44926</v>
      </c>
      <c r="Q1644" s="533">
        <v>44953</v>
      </c>
      <c r="R1644" s="1145">
        <v>122400</v>
      </c>
      <c r="S1644" s="921">
        <v>122400</v>
      </c>
      <c r="T1644" s="895"/>
      <c r="U1644" s="895"/>
      <c r="V1644" s="895"/>
      <c r="W1644" s="897"/>
      <c r="X1644" s="58"/>
      <c r="Y1644" s="59"/>
      <c r="Z1644" s="16"/>
      <c r="AA1644" s="56"/>
    </row>
    <row r="1645" spans="1:34" s="43" customFormat="1" ht="12.75" customHeight="1" x14ac:dyDescent="0.2">
      <c r="A1645" s="169">
        <v>1105</v>
      </c>
      <c r="B1645" s="1104">
        <v>1623</v>
      </c>
      <c r="C1645" s="550">
        <v>20</v>
      </c>
      <c r="D1645" s="884" t="s">
        <v>25</v>
      </c>
      <c r="E1645" s="550">
        <v>4351</v>
      </c>
      <c r="F1645" s="550">
        <v>5321</v>
      </c>
      <c r="G1645" s="550">
        <v>435</v>
      </c>
      <c r="H1645" s="550">
        <v>1105</v>
      </c>
      <c r="I1645" s="550" t="s">
        <v>3566</v>
      </c>
      <c r="J1645" s="550">
        <v>308</v>
      </c>
      <c r="K1645" s="1042">
        <v>281859</v>
      </c>
      <c r="L1645" s="601" t="s">
        <v>3591</v>
      </c>
      <c r="M1645" s="919" t="s">
        <v>951</v>
      </c>
      <c r="N1645" s="601" t="s">
        <v>3592</v>
      </c>
      <c r="O1645" s="883" t="s">
        <v>30</v>
      </c>
      <c r="P1645" s="533">
        <v>44926</v>
      </c>
      <c r="Q1645" s="533">
        <v>44953</v>
      </c>
      <c r="R1645" s="1145">
        <v>151500</v>
      </c>
      <c r="S1645" s="921">
        <v>151500</v>
      </c>
      <c r="T1645" s="895"/>
      <c r="U1645" s="895"/>
      <c r="V1645" s="895"/>
      <c r="W1645" s="897"/>
      <c r="X1645" s="58"/>
      <c r="Y1645" s="59"/>
      <c r="Z1645" s="16"/>
      <c r="AA1645" s="56"/>
    </row>
    <row r="1646" spans="1:34" s="43" customFormat="1" ht="12.75" customHeight="1" x14ac:dyDescent="0.2">
      <c r="A1646" s="169">
        <v>1105</v>
      </c>
      <c r="B1646" s="1104">
        <v>1624</v>
      </c>
      <c r="C1646" s="550">
        <v>20</v>
      </c>
      <c r="D1646" s="883" t="s">
        <v>25</v>
      </c>
      <c r="E1646" s="550">
        <v>4356</v>
      </c>
      <c r="F1646" s="550">
        <v>5321</v>
      </c>
      <c r="G1646" s="550">
        <v>435</v>
      </c>
      <c r="H1646" s="550">
        <v>1105</v>
      </c>
      <c r="I1646" s="550" t="s">
        <v>3566</v>
      </c>
      <c r="J1646" s="550">
        <v>308</v>
      </c>
      <c r="K1646" s="1042">
        <v>281859</v>
      </c>
      <c r="L1646" s="601" t="s">
        <v>3591</v>
      </c>
      <c r="M1646" s="919" t="s">
        <v>951</v>
      </c>
      <c r="N1646" s="601" t="s">
        <v>3593</v>
      </c>
      <c r="O1646" s="883" t="s">
        <v>30</v>
      </c>
      <c r="P1646" s="533">
        <v>44926</v>
      </c>
      <c r="Q1646" s="533">
        <v>44953</v>
      </c>
      <c r="R1646" s="1145">
        <v>24700</v>
      </c>
      <c r="S1646" s="921">
        <v>24700</v>
      </c>
      <c r="T1646" s="895"/>
      <c r="U1646" s="895"/>
      <c r="V1646" s="895"/>
      <c r="W1646" s="897"/>
      <c r="X1646" s="58"/>
      <c r="Y1646" s="59"/>
      <c r="Z1646" s="16"/>
      <c r="AA1646" s="56"/>
    </row>
    <row r="1647" spans="1:34" s="43" customFormat="1" ht="12.75" customHeight="1" x14ac:dyDescent="0.2">
      <c r="A1647" s="169">
        <v>1105</v>
      </c>
      <c r="B1647" s="1104">
        <v>1625</v>
      </c>
      <c r="C1647" s="550">
        <v>20</v>
      </c>
      <c r="D1647" s="884" t="s">
        <v>25</v>
      </c>
      <c r="E1647" s="550">
        <v>4351</v>
      </c>
      <c r="F1647" s="550">
        <v>5321</v>
      </c>
      <c r="G1647" s="550">
        <v>435</v>
      </c>
      <c r="H1647" s="550">
        <v>1105</v>
      </c>
      <c r="I1647" s="550" t="s">
        <v>3566</v>
      </c>
      <c r="J1647" s="550">
        <v>407</v>
      </c>
      <c r="K1647" s="1042">
        <v>283258</v>
      </c>
      <c r="L1647" s="601" t="s">
        <v>3594</v>
      </c>
      <c r="M1647" s="919" t="s">
        <v>2364</v>
      </c>
      <c r="N1647" s="601" t="s">
        <v>3595</v>
      </c>
      <c r="O1647" s="883" t="s">
        <v>30</v>
      </c>
      <c r="P1647" s="533">
        <v>44926</v>
      </c>
      <c r="Q1647" s="533">
        <v>44953</v>
      </c>
      <c r="R1647" s="921">
        <v>43400</v>
      </c>
      <c r="S1647" s="921"/>
      <c r="T1647" s="913">
        <v>43400</v>
      </c>
      <c r="U1647" s="913">
        <v>43400</v>
      </c>
      <c r="V1647" s="895"/>
      <c r="W1647" s="897"/>
      <c r="X1647" s="58"/>
      <c r="Y1647" s="59"/>
      <c r="Z1647" s="16"/>
      <c r="AA1647" s="56"/>
    </row>
    <row r="1648" spans="1:34" s="43" customFormat="1" ht="25.5" customHeight="1" x14ac:dyDescent="0.2">
      <c r="A1648" s="169">
        <v>1105</v>
      </c>
      <c r="B1648" s="1104">
        <v>1626</v>
      </c>
      <c r="C1648" s="550">
        <v>20</v>
      </c>
      <c r="D1648" s="883" t="s">
        <v>25</v>
      </c>
      <c r="E1648" s="550">
        <v>4374</v>
      </c>
      <c r="F1648" s="550">
        <v>5321</v>
      </c>
      <c r="G1648" s="550">
        <v>437</v>
      </c>
      <c r="H1648" s="550">
        <v>1105</v>
      </c>
      <c r="I1648" s="550" t="s">
        <v>3566</v>
      </c>
      <c r="J1648" s="550">
        <v>712</v>
      </c>
      <c r="K1648" s="1042">
        <v>293199</v>
      </c>
      <c r="L1648" s="601" t="s">
        <v>3596</v>
      </c>
      <c r="M1648" s="919" t="s">
        <v>972</v>
      </c>
      <c r="N1648" s="601" t="s">
        <v>3597</v>
      </c>
      <c r="O1648" s="883" t="s">
        <v>30</v>
      </c>
      <c r="P1648" s="533">
        <v>44926</v>
      </c>
      <c r="Q1648" s="533">
        <v>44953</v>
      </c>
      <c r="R1648" s="1145">
        <v>26800</v>
      </c>
      <c r="S1648" s="921">
        <v>26800</v>
      </c>
      <c r="T1648" s="895"/>
      <c r="U1648" s="895"/>
      <c r="V1648" s="895"/>
      <c r="W1648" s="897"/>
      <c r="X1648" s="171"/>
      <c r="Y1648" s="172"/>
      <c r="Z1648" s="115"/>
      <c r="AA1648" s="170"/>
    </row>
    <row r="1649" spans="1:27" s="43" customFormat="1" ht="12.75" customHeight="1" x14ac:dyDescent="0.2">
      <c r="A1649" s="169">
        <v>1105</v>
      </c>
      <c r="B1649" s="1104">
        <v>1627</v>
      </c>
      <c r="C1649" s="550">
        <v>20</v>
      </c>
      <c r="D1649" s="884" t="s">
        <v>25</v>
      </c>
      <c r="E1649" s="550">
        <v>4351</v>
      </c>
      <c r="F1649" s="550">
        <v>5321</v>
      </c>
      <c r="G1649" s="550">
        <v>435</v>
      </c>
      <c r="H1649" s="550">
        <v>1105</v>
      </c>
      <c r="I1649" s="550" t="s">
        <v>3566</v>
      </c>
      <c r="J1649" s="550">
        <v>619</v>
      </c>
      <c r="K1649" s="1042">
        <v>292281</v>
      </c>
      <c r="L1649" s="601" t="s">
        <v>3598</v>
      </c>
      <c r="M1649" s="919" t="s">
        <v>1128</v>
      </c>
      <c r="N1649" s="601" t="s">
        <v>3599</v>
      </c>
      <c r="O1649" s="883" t="s">
        <v>30</v>
      </c>
      <c r="P1649" s="533">
        <v>44926</v>
      </c>
      <c r="Q1649" s="533">
        <v>44953</v>
      </c>
      <c r="R1649" s="1145">
        <v>62200</v>
      </c>
      <c r="S1649" s="921">
        <v>62200</v>
      </c>
      <c r="T1649" s="895"/>
      <c r="U1649" s="895"/>
      <c r="V1649" s="895"/>
      <c r="W1649" s="897"/>
      <c r="X1649" s="58"/>
      <c r="Y1649" s="59"/>
      <c r="Z1649" s="16"/>
      <c r="AA1649" s="56"/>
    </row>
    <row r="1650" spans="1:27" s="43" customFormat="1" ht="12.75" customHeight="1" x14ac:dyDescent="0.2">
      <c r="A1650" s="169">
        <v>1105</v>
      </c>
      <c r="B1650" s="1104">
        <v>1628</v>
      </c>
      <c r="C1650" s="550">
        <v>20</v>
      </c>
      <c r="D1650" s="883" t="s">
        <v>25</v>
      </c>
      <c r="E1650" s="550">
        <v>4351</v>
      </c>
      <c r="F1650" s="550">
        <v>5321</v>
      </c>
      <c r="G1650" s="550">
        <v>435</v>
      </c>
      <c r="H1650" s="550">
        <v>1105</v>
      </c>
      <c r="I1650" s="550" t="s">
        <v>3566</v>
      </c>
      <c r="J1650" s="550">
        <v>316</v>
      </c>
      <c r="K1650" s="1042">
        <v>282651</v>
      </c>
      <c r="L1650" s="601" t="s">
        <v>3600</v>
      </c>
      <c r="M1650" s="919" t="s">
        <v>1019</v>
      </c>
      <c r="N1650" s="601" t="s">
        <v>3601</v>
      </c>
      <c r="O1650" s="883" t="s">
        <v>30</v>
      </c>
      <c r="P1650" s="533">
        <v>44926</v>
      </c>
      <c r="Q1650" s="533">
        <v>44953</v>
      </c>
      <c r="R1650" s="1145">
        <v>68000</v>
      </c>
      <c r="S1650" s="921">
        <v>68000</v>
      </c>
      <c r="T1650" s="895"/>
      <c r="U1650" s="895"/>
      <c r="V1650" s="895"/>
      <c r="W1650" s="897"/>
      <c r="X1650" s="58"/>
      <c r="Y1650" s="59"/>
      <c r="Z1650" s="16"/>
      <c r="AA1650" s="56"/>
    </row>
    <row r="1651" spans="1:27" s="43" customFormat="1" ht="12.75" customHeight="1" x14ac:dyDescent="0.2">
      <c r="A1651" s="169">
        <v>1105</v>
      </c>
      <c r="B1651" s="1104">
        <v>1629</v>
      </c>
      <c r="C1651" s="550">
        <v>20</v>
      </c>
      <c r="D1651" s="884" t="s">
        <v>25</v>
      </c>
      <c r="E1651" s="550">
        <v>4350</v>
      </c>
      <c r="F1651" s="550">
        <v>5321</v>
      </c>
      <c r="G1651" s="550">
        <v>435</v>
      </c>
      <c r="H1651" s="550">
        <v>1105</v>
      </c>
      <c r="I1651" s="550" t="s">
        <v>3566</v>
      </c>
      <c r="J1651" s="550">
        <v>404</v>
      </c>
      <c r="K1651" s="1042">
        <v>283665</v>
      </c>
      <c r="L1651" s="601" t="s">
        <v>3602</v>
      </c>
      <c r="M1651" s="919" t="s">
        <v>37</v>
      </c>
      <c r="N1651" s="601" t="s">
        <v>3603</v>
      </c>
      <c r="O1651" s="883" t="s">
        <v>30</v>
      </c>
      <c r="P1651" s="533">
        <v>44926</v>
      </c>
      <c r="Q1651" s="533">
        <v>44953</v>
      </c>
      <c r="R1651" s="921">
        <v>419000</v>
      </c>
      <c r="S1651" s="921">
        <v>419000</v>
      </c>
      <c r="T1651" s="895"/>
      <c r="U1651" s="895"/>
      <c r="V1651" s="895"/>
      <c r="W1651" s="897"/>
      <c r="X1651" s="58"/>
      <c r="Y1651" s="59"/>
      <c r="Z1651" s="16"/>
      <c r="AA1651" s="56"/>
    </row>
    <row r="1652" spans="1:27" s="43" customFormat="1" ht="12.75" customHeight="1" x14ac:dyDescent="0.2">
      <c r="A1652" s="169">
        <v>1105</v>
      </c>
      <c r="B1652" s="1104">
        <v>1630</v>
      </c>
      <c r="C1652" s="550">
        <v>20</v>
      </c>
      <c r="D1652" s="883" t="s">
        <v>25</v>
      </c>
      <c r="E1652" s="550">
        <v>4350</v>
      </c>
      <c r="F1652" s="550">
        <v>5321</v>
      </c>
      <c r="G1652" s="550">
        <v>435</v>
      </c>
      <c r="H1652" s="550">
        <v>1105</v>
      </c>
      <c r="I1652" s="550" t="s">
        <v>3566</v>
      </c>
      <c r="J1652" s="550">
        <v>404</v>
      </c>
      <c r="K1652" s="1042">
        <v>283673</v>
      </c>
      <c r="L1652" s="601" t="s">
        <v>3604</v>
      </c>
      <c r="M1652" s="919" t="s">
        <v>3605</v>
      </c>
      <c r="N1652" s="601" t="s">
        <v>3606</v>
      </c>
      <c r="O1652" s="883" t="s">
        <v>30</v>
      </c>
      <c r="P1652" s="533">
        <v>44926</v>
      </c>
      <c r="Q1652" s="533">
        <v>44953</v>
      </c>
      <c r="R1652" s="1145">
        <v>180000</v>
      </c>
      <c r="S1652" s="921">
        <v>180000</v>
      </c>
      <c r="T1652" s="895"/>
      <c r="U1652" s="895"/>
      <c r="V1652" s="895"/>
      <c r="W1652" s="897"/>
      <c r="X1652" s="58"/>
      <c r="Y1652" s="59"/>
      <c r="Z1652" s="16"/>
      <c r="AA1652" s="56"/>
    </row>
    <row r="1653" spans="1:27" s="43" customFormat="1" ht="12.75" customHeight="1" x14ac:dyDescent="0.2">
      <c r="A1653" s="169">
        <v>1105</v>
      </c>
      <c r="B1653" s="1104">
        <v>1631</v>
      </c>
      <c r="C1653" s="550">
        <v>20</v>
      </c>
      <c r="D1653" s="884" t="s">
        <v>25</v>
      </c>
      <c r="E1653" s="550">
        <v>4351</v>
      </c>
      <c r="F1653" s="550">
        <v>5321</v>
      </c>
      <c r="G1653" s="550">
        <v>435</v>
      </c>
      <c r="H1653" s="550">
        <v>1105</v>
      </c>
      <c r="I1653" s="550" t="s">
        <v>3566</v>
      </c>
      <c r="J1653" s="550">
        <v>510</v>
      </c>
      <c r="K1653" s="1042">
        <v>285498</v>
      </c>
      <c r="L1653" s="601" t="s">
        <v>3607</v>
      </c>
      <c r="M1653" s="919" t="s">
        <v>943</v>
      </c>
      <c r="N1653" s="601" t="s">
        <v>3608</v>
      </c>
      <c r="O1653" s="883" t="s">
        <v>30</v>
      </c>
      <c r="P1653" s="533">
        <v>44926</v>
      </c>
      <c r="Q1653" s="533">
        <v>44953</v>
      </c>
      <c r="R1653" s="1145">
        <v>102000</v>
      </c>
      <c r="S1653" s="921">
        <v>102000</v>
      </c>
      <c r="T1653" s="895"/>
      <c r="U1653" s="895"/>
      <c r="V1653" s="895"/>
      <c r="W1653" s="897"/>
      <c r="X1653" s="58"/>
      <c r="Y1653" s="59"/>
      <c r="Z1653" s="16"/>
      <c r="AA1653" s="56"/>
    </row>
    <row r="1654" spans="1:27" s="43" customFormat="1" ht="12.75" customHeight="1" x14ac:dyDescent="0.2">
      <c r="A1654" s="169">
        <v>1105</v>
      </c>
      <c r="B1654" s="1104">
        <v>1632</v>
      </c>
      <c r="C1654" s="550">
        <v>20</v>
      </c>
      <c r="D1654" s="883" t="s">
        <v>25</v>
      </c>
      <c r="E1654" s="550">
        <v>4351</v>
      </c>
      <c r="F1654" s="550">
        <v>5321</v>
      </c>
      <c r="G1654" s="550">
        <v>435</v>
      </c>
      <c r="H1654" s="550">
        <v>1105</v>
      </c>
      <c r="I1654" s="550" t="s">
        <v>3566</v>
      </c>
      <c r="J1654" s="550">
        <v>321</v>
      </c>
      <c r="K1654" s="1042">
        <v>282979</v>
      </c>
      <c r="L1654" s="601" t="s">
        <v>3609</v>
      </c>
      <c r="M1654" s="919" t="s">
        <v>1177</v>
      </c>
      <c r="N1654" s="601" t="s">
        <v>3610</v>
      </c>
      <c r="O1654" s="883" t="s">
        <v>30</v>
      </c>
      <c r="P1654" s="533">
        <v>44926</v>
      </c>
      <c r="Q1654" s="533">
        <v>44953</v>
      </c>
      <c r="R1654" s="921">
        <v>182700</v>
      </c>
      <c r="S1654" s="921">
        <v>182700</v>
      </c>
      <c r="T1654" s="895"/>
      <c r="U1654" s="895"/>
      <c r="V1654" s="895"/>
      <c r="W1654" s="897"/>
      <c r="X1654" s="58"/>
      <c r="Y1654" s="59"/>
      <c r="Z1654" s="16"/>
      <c r="AA1654" s="56"/>
    </row>
    <row r="1655" spans="1:27" s="43" customFormat="1" ht="12.75" customHeight="1" x14ac:dyDescent="0.2">
      <c r="A1655" s="169">
        <v>1105</v>
      </c>
      <c r="B1655" s="1104">
        <v>1633</v>
      </c>
      <c r="C1655" s="550">
        <v>20</v>
      </c>
      <c r="D1655" s="884" t="s">
        <v>25</v>
      </c>
      <c r="E1655" s="550">
        <v>4356</v>
      </c>
      <c r="F1655" s="550">
        <v>5321</v>
      </c>
      <c r="G1655" s="550">
        <v>435</v>
      </c>
      <c r="H1655" s="550">
        <v>1105</v>
      </c>
      <c r="I1655" s="550" t="s">
        <v>3566</v>
      </c>
      <c r="J1655" s="550">
        <v>321</v>
      </c>
      <c r="K1655" s="1042">
        <v>282979</v>
      </c>
      <c r="L1655" s="601" t="s">
        <v>3609</v>
      </c>
      <c r="M1655" s="919" t="s">
        <v>1177</v>
      </c>
      <c r="N1655" s="601" t="s">
        <v>3611</v>
      </c>
      <c r="O1655" s="883" t="s">
        <v>30</v>
      </c>
      <c r="P1655" s="533">
        <v>44926</v>
      </c>
      <c r="Q1655" s="533">
        <v>44953</v>
      </c>
      <c r="R1655" s="921">
        <v>54900</v>
      </c>
      <c r="S1655" s="921">
        <v>54900</v>
      </c>
      <c r="T1655" s="895"/>
      <c r="U1655" s="895"/>
      <c r="V1655" s="895"/>
      <c r="W1655" s="897"/>
      <c r="X1655" s="58"/>
      <c r="Y1655" s="59"/>
      <c r="Z1655" s="16"/>
      <c r="AA1655" s="56"/>
    </row>
    <row r="1656" spans="1:27" s="43" customFormat="1" ht="12.75" customHeight="1" x14ac:dyDescent="0.2">
      <c r="A1656" s="169">
        <v>1105</v>
      </c>
      <c r="B1656" s="1104">
        <v>1634</v>
      </c>
      <c r="C1656" s="550">
        <v>20</v>
      </c>
      <c r="D1656" s="883" t="s">
        <v>25</v>
      </c>
      <c r="E1656" s="550">
        <v>4351</v>
      </c>
      <c r="F1656" s="550">
        <v>5321</v>
      </c>
      <c r="G1656" s="550">
        <v>435</v>
      </c>
      <c r="H1656" s="550">
        <v>1105</v>
      </c>
      <c r="I1656" s="550" t="s">
        <v>3566</v>
      </c>
      <c r="J1656" s="550">
        <v>101</v>
      </c>
      <c r="K1656" s="1042">
        <v>280283</v>
      </c>
      <c r="L1656" s="601" t="s">
        <v>3612</v>
      </c>
      <c r="M1656" s="919" t="s">
        <v>1087</v>
      </c>
      <c r="N1656" s="601" t="s">
        <v>3613</v>
      </c>
      <c r="O1656" s="883" t="s">
        <v>30</v>
      </c>
      <c r="P1656" s="533">
        <v>44926</v>
      </c>
      <c r="Q1656" s="533">
        <v>44953</v>
      </c>
      <c r="R1656" s="1145">
        <v>73000</v>
      </c>
      <c r="S1656" s="921">
        <v>73000</v>
      </c>
      <c r="T1656" s="895"/>
      <c r="U1656" s="895"/>
      <c r="V1656" s="895"/>
      <c r="W1656" s="897"/>
      <c r="X1656" s="58"/>
      <c r="Y1656" s="59"/>
      <c r="Z1656" s="16"/>
      <c r="AA1656" s="56"/>
    </row>
    <row r="1657" spans="1:27" s="43" customFormat="1" ht="12.75" customHeight="1" x14ac:dyDescent="0.2">
      <c r="A1657" s="169">
        <v>1105</v>
      </c>
      <c r="B1657" s="1104">
        <v>1635</v>
      </c>
      <c r="C1657" s="550">
        <v>20</v>
      </c>
      <c r="D1657" s="884" t="s">
        <v>25</v>
      </c>
      <c r="E1657" s="550">
        <v>4351</v>
      </c>
      <c r="F1657" s="550">
        <v>5321</v>
      </c>
      <c r="G1657" s="550">
        <v>435</v>
      </c>
      <c r="H1657" s="550">
        <v>1105</v>
      </c>
      <c r="I1657" s="550" t="s">
        <v>3566</v>
      </c>
      <c r="J1657" s="550">
        <v>407</v>
      </c>
      <c r="K1657" s="1042">
        <v>283266</v>
      </c>
      <c r="L1657" s="601" t="s">
        <v>3614</v>
      </c>
      <c r="M1657" s="919" t="s">
        <v>2427</v>
      </c>
      <c r="N1657" s="601" t="s">
        <v>3615</v>
      </c>
      <c r="O1657" s="883" t="s">
        <v>30</v>
      </c>
      <c r="P1657" s="533">
        <v>44926</v>
      </c>
      <c r="Q1657" s="533">
        <v>44953</v>
      </c>
      <c r="R1657" s="1145">
        <v>27700</v>
      </c>
      <c r="S1657" s="921">
        <v>27700</v>
      </c>
      <c r="T1657" s="895"/>
      <c r="U1657" s="895"/>
      <c r="V1657" s="895"/>
      <c r="W1657" s="897"/>
      <c r="X1657" s="58"/>
      <c r="Y1657" s="59"/>
      <c r="Z1657" s="16"/>
      <c r="AA1657" s="56"/>
    </row>
    <row r="1658" spans="1:27" s="43" customFormat="1" ht="12.75" customHeight="1" x14ac:dyDescent="0.2">
      <c r="A1658" s="169">
        <v>1105</v>
      </c>
      <c r="B1658" s="1104">
        <v>1636</v>
      </c>
      <c r="C1658" s="550">
        <v>20</v>
      </c>
      <c r="D1658" s="883" t="s">
        <v>25</v>
      </c>
      <c r="E1658" s="550">
        <v>4351</v>
      </c>
      <c r="F1658" s="550">
        <v>5321</v>
      </c>
      <c r="G1658" s="550">
        <v>435</v>
      </c>
      <c r="H1658" s="550">
        <v>1105</v>
      </c>
      <c r="I1658" s="550" t="s">
        <v>3566</v>
      </c>
      <c r="J1658" s="550">
        <v>101</v>
      </c>
      <c r="K1658" s="1042">
        <v>636771</v>
      </c>
      <c r="L1658" s="601" t="s">
        <v>3616</v>
      </c>
      <c r="M1658" s="919" t="s">
        <v>3617</v>
      </c>
      <c r="N1658" s="601" t="s">
        <v>3618</v>
      </c>
      <c r="O1658" s="883" t="s">
        <v>30</v>
      </c>
      <c r="P1658" s="533">
        <v>44926</v>
      </c>
      <c r="Q1658" s="533">
        <v>44953</v>
      </c>
      <c r="R1658" s="1145">
        <v>71000</v>
      </c>
      <c r="S1658" s="921">
        <v>71000</v>
      </c>
      <c r="T1658" s="895"/>
      <c r="U1658" s="895"/>
      <c r="V1658" s="895"/>
      <c r="W1658" s="897"/>
      <c r="X1658" s="58"/>
      <c r="Y1658" s="59"/>
      <c r="Z1658" s="16"/>
      <c r="AA1658" s="56"/>
    </row>
    <row r="1659" spans="1:27" s="43" customFormat="1" ht="12.75" customHeight="1" x14ac:dyDescent="0.2">
      <c r="A1659" s="169">
        <v>1105</v>
      </c>
      <c r="B1659" s="1104">
        <v>1637</v>
      </c>
      <c r="C1659" s="550">
        <v>20</v>
      </c>
      <c r="D1659" s="884" t="s">
        <v>25</v>
      </c>
      <c r="E1659" s="550">
        <v>4351</v>
      </c>
      <c r="F1659" s="550">
        <v>5321</v>
      </c>
      <c r="G1659" s="550">
        <v>435</v>
      </c>
      <c r="H1659" s="550">
        <v>1105</v>
      </c>
      <c r="I1659" s="550" t="s">
        <v>3566</v>
      </c>
      <c r="J1659" s="550">
        <v>314</v>
      </c>
      <c r="K1659" s="1042">
        <v>282537</v>
      </c>
      <c r="L1659" s="601" t="s">
        <v>3619</v>
      </c>
      <c r="M1659" s="919" t="s">
        <v>3620</v>
      </c>
      <c r="N1659" s="601" t="s">
        <v>3621</v>
      </c>
      <c r="O1659" s="883" t="s">
        <v>30</v>
      </c>
      <c r="P1659" s="533">
        <v>44926</v>
      </c>
      <c r="Q1659" s="533">
        <v>44953</v>
      </c>
      <c r="R1659" s="1145">
        <v>116600</v>
      </c>
      <c r="S1659" s="921">
        <v>116600</v>
      </c>
      <c r="T1659" s="895"/>
      <c r="U1659" s="895"/>
      <c r="V1659" s="895"/>
      <c r="W1659" s="897"/>
      <c r="X1659" s="58"/>
      <c r="Y1659" s="59"/>
      <c r="Z1659" s="16"/>
      <c r="AA1659" s="56"/>
    </row>
    <row r="1660" spans="1:27" s="43" customFormat="1" ht="12.75" customHeight="1" x14ac:dyDescent="0.2">
      <c r="A1660" s="169">
        <v>1105</v>
      </c>
      <c r="B1660" s="1104">
        <v>1638</v>
      </c>
      <c r="C1660" s="550">
        <v>20</v>
      </c>
      <c r="D1660" s="883" t="s">
        <v>25</v>
      </c>
      <c r="E1660" s="550">
        <v>4374</v>
      </c>
      <c r="F1660" s="550">
        <v>5321</v>
      </c>
      <c r="G1660" s="550">
        <v>437</v>
      </c>
      <c r="H1660" s="550">
        <v>1105</v>
      </c>
      <c r="I1660" s="550" t="s">
        <v>3566</v>
      </c>
      <c r="J1660" s="550">
        <v>203</v>
      </c>
      <c r="K1660" s="1042">
        <v>44992785</v>
      </c>
      <c r="L1660" s="601" t="s">
        <v>3622</v>
      </c>
      <c r="M1660" s="919" t="s">
        <v>28</v>
      </c>
      <c r="N1660" s="601" t="s">
        <v>3623</v>
      </c>
      <c r="O1660" s="883" t="s">
        <v>30</v>
      </c>
      <c r="P1660" s="533">
        <v>44926</v>
      </c>
      <c r="Q1660" s="533">
        <v>44953</v>
      </c>
      <c r="R1660" s="1145">
        <v>123900</v>
      </c>
      <c r="S1660" s="921">
        <v>123900</v>
      </c>
      <c r="T1660" s="895"/>
      <c r="U1660" s="895"/>
      <c r="V1660" s="895"/>
      <c r="W1660" s="897"/>
      <c r="X1660" s="58"/>
      <c r="Y1660" s="59"/>
      <c r="Z1660" s="16"/>
      <c r="AA1660" s="56"/>
    </row>
    <row r="1661" spans="1:27" s="43" customFormat="1" ht="12.75" customHeight="1" x14ac:dyDescent="0.2">
      <c r="A1661" s="169">
        <v>1105</v>
      </c>
      <c r="B1661" s="1104">
        <v>1639</v>
      </c>
      <c r="C1661" s="550">
        <v>20</v>
      </c>
      <c r="D1661" s="884" t="s">
        <v>25</v>
      </c>
      <c r="E1661" s="550">
        <v>4375</v>
      </c>
      <c r="F1661" s="550">
        <v>5321</v>
      </c>
      <c r="G1661" s="550">
        <v>437</v>
      </c>
      <c r="H1661" s="550">
        <v>1105</v>
      </c>
      <c r="I1661" s="550" t="s">
        <v>3566</v>
      </c>
      <c r="J1661" s="550">
        <v>203</v>
      </c>
      <c r="K1661" s="1042">
        <v>44992785</v>
      </c>
      <c r="L1661" s="601" t="s">
        <v>3622</v>
      </c>
      <c r="M1661" s="919" t="s">
        <v>28</v>
      </c>
      <c r="N1661" s="601" t="s">
        <v>3624</v>
      </c>
      <c r="O1661" s="883" t="s">
        <v>30</v>
      </c>
      <c r="P1661" s="533">
        <v>44926</v>
      </c>
      <c r="Q1661" s="533">
        <v>44953</v>
      </c>
      <c r="R1661" s="1145">
        <v>62700</v>
      </c>
      <c r="S1661" s="1145">
        <v>62700</v>
      </c>
      <c r="T1661" s="1064"/>
      <c r="U1661" s="898"/>
      <c r="V1661" s="882"/>
      <c r="W1661" s="1077"/>
      <c r="X1661" s="58"/>
      <c r="Y1661" s="59"/>
      <c r="Z1661" s="16"/>
      <c r="AA1661" s="56"/>
    </row>
    <row r="1662" spans="1:27" s="43" customFormat="1" ht="25.5" customHeight="1" x14ac:dyDescent="0.2">
      <c r="A1662" s="169">
        <v>1133</v>
      </c>
      <c r="B1662" s="1104">
        <v>1640</v>
      </c>
      <c r="C1662" s="1138">
        <v>6</v>
      </c>
      <c r="D1662" s="1138" t="s">
        <v>3625</v>
      </c>
      <c r="E1662" s="1138">
        <v>2321</v>
      </c>
      <c r="F1662" s="1138">
        <v>6341</v>
      </c>
      <c r="G1662" s="1138">
        <v>232</v>
      </c>
      <c r="H1662" s="1138">
        <v>1133</v>
      </c>
      <c r="I1662" s="1138" t="s">
        <v>3566</v>
      </c>
      <c r="J1662" s="1138">
        <v>720</v>
      </c>
      <c r="K1662" s="1139">
        <v>637033</v>
      </c>
      <c r="L1662" s="1146" t="s">
        <v>3626</v>
      </c>
      <c r="M1662" s="1138" t="s">
        <v>3627</v>
      </c>
      <c r="N1662" s="1141" t="s">
        <v>3628</v>
      </c>
      <c r="O1662" s="1138" t="s">
        <v>46</v>
      </c>
      <c r="P1662" s="1128">
        <v>45565</v>
      </c>
      <c r="Q1662" s="1129">
        <v>45930</v>
      </c>
      <c r="R1662" s="921">
        <v>7499400</v>
      </c>
      <c r="S1662" s="915"/>
      <c r="T1662" s="913">
        <v>7499400</v>
      </c>
      <c r="U1662" s="913"/>
      <c r="V1662" s="913"/>
      <c r="W1662" s="989">
        <v>7499400</v>
      </c>
      <c r="X1662" s="58"/>
      <c r="Y1662" s="59"/>
      <c r="Z1662" s="16"/>
      <c r="AA1662" s="56"/>
    </row>
    <row r="1663" spans="1:27" s="43" customFormat="1" ht="25.5" customHeight="1" x14ac:dyDescent="0.2">
      <c r="A1663" s="174">
        <v>0</v>
      </c>
      <c r="B1663" s="1104">
        <v>1641</v>
      </c>
      <c r="C1663" s="882">
        <v>14</v>
      </c>
      <c r="D1663" s="883" t="s">
        <v>25</v>
      </c>
      <c r="E1663" s="883">
        <v>5213</v>
      </c>
      <c r="F1663" s="882">
        <v>5321</v>
      </c>
      <c r="G1663" s="883">
        <v>700</v>
      </c>
      <c r="H1663" s="882">
        <v>1915</v>
      </c>
      <c r="I1663" s="923" t="s">
        <v>3566</v>
      </c>
      <c r="J1663" s="883">
        <v>506</v>
      </c>
      <c r="K1663" s="711">
        <v>285102</v>
      </c>
      <c r="L1663" s="489" t="s">
        <v>3572</v>
      </c>
      <c r="M1663" s="882" t="s">
        <v>1854</v>
      </c>
      <c r="N1663" s="489" t="s">
        <v>3573</v>
      </c>
      <c r="O1663" s="883" t="s">
        <v>46</v>
      </c>
      <c r="P1663" s="917">
        <v>44926</v>
      </c>
      <c r="Q1663" s="917">
        <v>44957</v>
      </c>
      <c r="R1663" s="921">
        <v>250000</v>
      </c>
      <c r="S1663" s="921">
        <v>250000</v>
      </c>
      <c r="T1663" s="1064"/>
      <c r="U1663" s="898"/>
      <c r="V1663" s="882"/>
      <c r="W1663" s="1077"/>
      <c r="X1663" s="58"/>
      <c r="Y1663" s="59"/>
      <c r="Z1663" s="16"/>
      <c r="AA1663" s="56"/>
    </row>
    <row r="1664" spans="1:27" s="43" customFormat="1" ht="25.5" customHeight="1" x14ac:dyDescent="0.2">
      <c r="A1664" s="174">
        <v>0</v>
      </c>
      <c r="B1664" s="1104">
        <v>1642</v>
      </c>
      <c r="C1664" s="882">
        <v>14</v>
      </c>
      <c r="D1664" s="883" t="s">
        <v>25</v>
      </c>
      <c r="E1664" s="883">
        <v>5213</v>
      </c>
      <c r="F1664" s="882">
        <v>5321</v>
      </c>
      <c r="G1664" s="883">
        <v>700</v>
      </c>
      <c r="H1664" s="882">
        <v>1915</v>
      </c>
      <c r="I1664" s="923" t="s">
        <v>3566</v>
      </c>
      <c r="J1664" s="883">
        <v>404</v>
      </c>
      <c r="K1664" s="711">
        <v>283363</v>
      </c>
      <c r="L1664" s="489" t="s">
        <v>3574</v>
      </c>
      <c r="M1664" s="882" t="s">
        <v>3575</v>
      </c>
      <c r="N1664" s="489" t="s">
        <v>3576</v>
      </c>
      <c r="O1664" s="883" t="s">
        <v>46</v>
      </c>
      <c r="P1664" s="917">
        <v>44926</v>
      </c>
      <c r="Q1664" s="917">
        <v>44957</v>
      </c>
      <c r="R1664" s="921">
        <v>250000</v>
      </c>
      <c r="S1664" s="921">
        <v>250000</v>
      </c>
      <c r="T1664" s="1064"/>
      <c r="U1664" s="898"/>
      <c r="V1664" s="882"/>
      <c r="W1664" s="1077"/>
      <c r="X1664" s="58"/>
      <c r="Y1664" s="59"/>
      <c r="Z1664" s="16"/>
      <c r="AA1664" s="56"/>
    </row>
    <row r="1665" spans="1:27" s="43" customFormat="1" ht="25.5" customHeight="1" x14ac:dyDescent="0.2">
      <c r="A1665" s="174">
        <v>0</v>
      </c>
      <c r="B1665" s="1104">
        <v>1643</v>
      </c>
      <c r="C1665" s="882">
        <v>14</v>
      </c>
      <c r="D1665" s="883" t="s">
        <v>25</v>
      </c>
      <c r="E1665" s="883">
        <v>5213</v>
      </c>
      <c r="F1665" s="882">
        <v>5321</v>
      </c>
      <c r="G1665" s="883">
        <v>700</v>
      </c>
      <c r="H1665" s="882">
        <v>1915</v>
      </c>
      <c r="I1665" s="883" t="s">
        <v>3566</v>
      </c>
      <c r="J1665" s="883">
        <v>506</v>
      </c>
      <c r="K1665" s="711">
        <v>284891</v>
      </c>
      <c r="L1665" s="489" t="s">
        <v>3577</v>
      </c>
      <c r="M1665" s="882" t="s">
        <v>163</v>
      </c>
      <c r="N1665" s="489" t="s">
        <v>3578</v>
      </c>
      <c r="O1665" s="883" t="s">
        <v>46</v>
      </c>
      <c r="P1665" s="917">
        <v>44926</v>
      </c>
      <c r="Q1665" s="917">
        <v>44957</v>
      </c>
      <c r="R1665" s="921">
        <v>250000</v>
      </c>
      <c r="S1665" s="921">
        <v>250000</v>
      </c>
      <c r="T1665" s="1064"/>
      <c r="U1665" s="898"/>
      <c r="V1665" s="882"/>
      <c r="W1665" s="1077"/>
      <c r="X1665" s="58"/>
      <c r="Y1665" s="59"/>
      <c r="Z1665" s="16"/>
      <c r="AA1665" s="56"/>
    </row>
    <row r="1666" spans="1:27" s="43" customFormat="1" ht="12.75" customHeight="1" x14ac:dyDescent="0.2">
      <c r="A1666" s="174">
        <v>0</v>
      </c>
      <c r="B1666" s="1104">
        <v>1644</v>
      </c>
      <c r="C1666" s="882">
        <v>14</v>
      </c>
      <c r="D1666" s="882" t="s">
        <v>25</v>
      </c>
      <c r="E1666" s="882">
        <v>2341</v>
      </c>
      <c r="F1666" s="882">
        <v>5321</v>
      </c>
      <c r="G1666" s="882">
        <v>234</v>
      </c>
      <c r="H1666" s="882">
        <v>1540</v>
      </c>
      <c r="I1666" s="882" t="s">
        <v>3566</v>
      </c>
      <c r="J1666" s="882"/>
      <c r="K1666" s="975">
        <v>285374</v>
      </c>
      <c r="L1666" s="908" t="s">
        <v>3630</v>
      </c>
      <c r="M1666" s="882" t="s">
        <v>49</v>
      </c>
      <c r="N1666" s="908" t="s">
        <v>3631</v>
      </c>
      <c r="O1666" s="882" t="s">
        <v>51</v>
      </c>
      <c r="P1666" s="893" t="s">
        <v>52</v>
      </c>
      <c r="Q1666" s="893" t="s">
        <v>52</v>
      </c>
      <c r="R1666" s="921">
        <v>50000</v>
      </c>
      <c r="S1666" s="921">
        <v>50000</v>
      </c>
      <c r="T1666" s="1064"/>
      <c r="U1666" s="898"/>
      <c r="V1666" s="882"/>
      <c r="W1666" s="1077"/>
      <c r="X1666" s="58"/>
      <c r="Y1666" s="59"/>
      <c r="Z1666" s="16"/>
      <c r="AA1666" s="56"/>
    </row>
    <row r="1667" spans="1:27" s="43" customFormat="1" ht="12.75" customHeight="1" x14ac:dyDescent="0.2">
      <c r="A1667" s="174">
        <v>0</v>
      </c>
      <c r="B1667" s="1104">
        <v>1645</v>
      </c>
      <c r="C1667" s="882">
        <v>14</v>
      </c>
      <c r="D1667" s="882" t="s">
        <v>25</v>
      </c>
      <c r="E1667" s="882">
        <v>2341</v>
      </c>
      <c r="F1667" s="882">
        <v>5321</v>
      </c>
      <c r="G1667" s="882">
        <v>234</v>
      </c>
      <c r="H1667" s="882">
        <v>1540</v>
      </c>
      <c r="I1667" s="882" t="s">
        <v>3566</v>
      </c>
      <c r="J1667" s="882"/>
      <c r="K1667" s="975">
        <v>366013</v>
      </c>
      <c r="L1667" s="908" t="s">
        <v>3632</v>
      </c>
      <c r="M1667" s="882" t="s">
        <v>3633</v>
      </c>
      <c r="N1667" s="908" t="s">
        <v>3634</v>
      </c>
      <c r="O1667" s="882" t="s">
        <v>51</v>
      </c>
      <c r="P1667" s="893" t="s">
        <v>52</v>
      </c>
      <c r="Q1667" s="893" t="s">
        <v>52</v>
      </c>
      <c r="R1667" s="921">
        <v>30000</v>
      </c>
      <c r="S1667" s="921">
        <v>30000</v>
      </c>
      <c r="T1667" s="1064"/>
      <c r="U1667" s="898"/>
      <c r="V1667" s="882"/>
      <c r="W1667" s="1077"/>
      <c r="X1667" s="58"/>
      <c r="Y1667" s="59"/>
      <c r="Z1667" s="16"/>
      <c r="AA1667" s="56"/>
    </row>
    <row r="1668" spans="1:27" s="43" customFormat="1" ht="12.75" customHeight="1" x14ac:dyDescent="0.2">
      <c r="A1668" s="174">
        <v>0</v>
      </c>
      <c r="B1668" s="1104">
        <v>1646</v>
      </c>
      <c r="C1668" s="882">
        <v>14</v>
      </c>
      <c r="D1668" s="882" t="s">
        <v>25</v>
      </c>
      <c r="E1668" s="882">
        <v>2341</v>
      </c>
      <c r="F1668" s="882">
        <v>5321</v>
      </c>
      <c r="G1668" s="882">
        <v>234</v>
      </c>
      <c r="H1668" s="882">
        <v>1540</v>
      </c>
      <c r="I1668" s="882" t="s">
        <v>3566</v>
      </c>
      <c r="J1668" s="882"/>
      <c r="K1668" s="975">
        <v>282278</v>
      </c>
      <c r="L1668" s="908" t="s">
        <v>3635</v>
      </c>
      <c r="M1668" s="882" t="s">
        <v>504</v>
      </c>
      <c r="N1668" s="908" t="s">
        <v>3636</v>
      </c>
      <c r="O1668" s="882" t="s">
        <v>51</v>
      </c>
      <c r="P1668" s="893" t="s">
        <v>52</v>
      </c>
      <c r="Q1668" s="893" t="s">
        <v>52</v>
      </c>
      <c r="R1668" s="921">
        <v>50000</v>
      </c>
      <c r="S1668" s="921">
        <v>50000</v>
      </c>
      <c r="T1668" s="1064"/>
      <c r="U1668" s="898"/>
      <c r="V1668" s="882"/>
      <c r="W1668" s="1077"/>
      <c r="X1668" s="58"/>
      <c r="Y1668" s="59"/>
      <c r="Z1668" s="16"/>
      <c r="AA1668" s="56"/>
    </row>
    <row r="1669" spans="1:27" s="43" customFormat="1" ht="12.75" customHeight="1" x14ac:dyDescent="0.2">
      <c r="A1669" s="133">
        <v>0</v>
      </c>
      <c r="B1669" s="1104">
        <v>1647</v>
      </c>
      <c r="C1669" s="966">
        <v>13</v>
      </c>
      <c r="D1669" s="966" t="s">
        <v>25</v>
      </c>
      <c r="E1669" s="882">
        <v>3399</v>
      </c>
      <c r="F1669" s="883">
        <v>5321</v>
      </c>
      <c r="G1669" s="883">
        <v>339</v>
      </c>
      <c r="H1669" s="882">
        <v>1606</v>
      </c>
      <c r="I1669" s="883" t="s">
        <v>3566</v>
      </c>
      <c r="J1669" s="1147">
        <v>720</v>
      </c>
      <c r="K1669" s="975" t="s">
        <v>3637</v>
      </c>
      <c r="L1669" s="924" t="s">
        <v>3596</v>
      </c>
      <c r="M1669" s="882" t="s">
        <v>972</v>
      </c>
      <c r="N1669" s="889" t="s">
        <v>6738</v>
      </c>
      <c r="O1669" s="882" t="s">
        <v>94</v>
      </c>
      <c r="P1669" s="893" t="s">
        <v>52</v>
      </c>
      <c r="Q1669" s="893" t="s">
        <v>52</v>
      </c>
      <c r="R1669" s="921">
        <v>40000</v>
      </c>
      <c r="S1669" s="921">
        <v>40000</v>
      </c>
      <c r="T1669" s="1064"/>
      <c r="U1669" s="898"/>
      <c r="V1669" s="882"/>
      <c r="W1669" s="1077"/>
      <c r="X1669" s="58"/>
      <c r="Y1669" s="59"/>
      <c r="Z1669" s="16"/>
      <c r="AA1669" s="56"/>
    </row>
    <row r="1670" spans="1:27" s="43" customFormat="1" ht="12.75" customHeight="1" x14ac:dyDescent="0.2">
      <c r="A1670" s="133">
        <v>0</v>
      </c>
      <c r="B1670" s="1104">
        <v>1648</v>
      </c>
      <c r="C1670" s="966">
        <v>13</v>
      </c>
      <c r="D1670" s="966" t="s">
        <v>25</v>
      </c>
      <c r="E1670" s="882">
        <v>3399</v>
      </c>
      <c r="F1670" s="883">
        <v>5321</v>
      </c>
      <c r="G1670" s="883">
        <v>339</v>
      </c>
      <c r="H1670" s="882">
        <v>1606</v>
      </c>
      <c r="I1670" s="1105" t="s">
        <v>3566</v>
      </c>
      <c r="J1670" s="1148"/>
      <c r="K1670" s="1149" t="s">
        <v>3638</v>
      </c>
      <c r="L1670" s="924" t="s">
        <v>3639</v>
      </c>
      <c r="M1670" s="882" t="s">
        <v>3640</v>
      </c>
      <c r="N1670" s="889" t="s">
        <v>6739</v>
      </c>
      <c r="O1670" s="882" t="s">
        <v>94</v>
      </c>
      <c r="P1670" s="893" t="s">
        <v>52</v>
      </c>
      <c r="Q1670" s="893" t="s">
        <v>52</v>
      </c>
      <c r="R1670" s="921">
        <v>40000</v>
      </c>
      <c r="S1670" s="921">
        <v>40000</v>
      </c>
      <c r="T1670" s="1064"/>
      <c r="U1670" s="898"/>
      <c r="V1670" s="882"/>
      <c r="W1670" s="1077"/>
      <c r="X1670" s="58"/>
      <c r="Y1670" s="59"/>
      <c r="Z1670" s="16"/>
      <c r="AA1670" s="56"/>
    </row>
    <row r="1671" spans="1:27" s="43" customFormat="1" ht="12.75" customHeight="1" x14ac:dyDescent="0.2">
      <c r="A1671" s="133">
        <v>0</v>
      </c>
      <c r="B1671" s="1104">
        <v>1649</v>
      </c>
      <c r="C1671" s="1150">
        <v>13</v>
      </c>
      <c r="D1671" s="1150" t="s">
        <v>25</v>
      </c>
      <c r="E1671" s="958">
        <v>3399</v>
      </c>
      <c r="F1671" s="1020">
        <v>5321</v>
      </c>
      <c r="G1671" s="958">
        <v>339</v>
      </c>
      <c r="H1671" s="958">
        <v>1606</v>
      </c>
      <c r="I1671" s="1020" t="s">
        <v>3566</v>
      </c>
      <c r="J1671" s="1151">
        <v>316</v>
      </c>
      <c r="K1671" s="1152" t="s">
        <v>3641</v>
      </c>
      <c r="L1671" s="1153" t="s">
        <v>3589</v>
      </c>
      <c r="M1671" s="958" t="s">
        <v>737</v>
      </c>
      <c r="N1671" s="1154" t="s">
        <v>6740</v>
      </c>
      <c r="O1671" s="958" t="s">
        <v>94</v>
      </c>
      <c r="P1671" s="990" t="s">
        <v>52</v>
      </c>
      <c r="Q1671" s="990" t="s">
        <v>52</v>
      </c>
      <c r="R1671" s="993">
        <v>20000</v>
      </c>
      <c r="S1671" s="993">
        <v>20000</v>
      </c>
      <c r="T1671" s="1064"/>
      <c r="U1671" s="898"/>
      <c r="V1671" s="882"/>
      <c r="W1671" s="1077"/>
      <c r="X1671" s="58"/>
      <c r="Y1671" s="59"/>
      <c r="Z1671" s="16"/>
      <c r="AA1671" s="56"/>
    </row>
    <row r="1672" spans="1:27" s="43" customFormat="1" ht="12.75" customHeight="1" x14ac:dyDescent="0.2">
      <c r="A1672" s="174">
        <v>0</v>
      </c>
      <c r="B1672" s="1104">
        <v>1650</v>
      </c>
      <c r="C1672" s="882">
        <v>14</v>
      </c>
      <c r="D1672" s="966" t="s">
        <v>25</v>
      </c>
      <c r="E1672" s="882">
        <v>2212</v>
      </c>
      <c r="F1672" s="882">
        <v>6341</v>
      </c>
      <c r="G1672" s="882">
        <v>221</v>
      </c>
      <c r="H1672" s="882">
        <v>1119</v>
      </c>
      <c r="I1672" s="923" t="s">
        <v>3566</v>
      </c>
      <c r="J1672" s="883">
        <v>309</v>
      </c>
      <c r="K1672" s="975" t="s">
        <v>3642</v>
      </c>
      <c r="L1672" s="889" t="s">
        <v>3643</v>
      </c>
      <c r="M1672" s="488" t="s">
        <v>587</v>
      </c>
      <c r="N1672" s="922" t="s">
        <v>3644</v>
      </c>
      <c r="O1672" s="882" t="s">
        <v>139</v>
      </c>
      <c r="P1672" s="917">
        <v>44834</v>
      </c>
      <c r="Q1672" s="917">
        <v>44865</v>
      </c>
      <c r="R1672" s="988">
        <v>200000</v>
      </c>
      <c r="S1672" s="988">
        <v>200000</v>
      </c>
      <c r="T1672" s="1064"/>
      <c r="U1672" s="898"/>
      <c r="V1672" s="882"/>
      <c r="W1672" s="1077"/>
      <c r="X1672" s="58"/>
      <c r="Y1672" s="59"/>
      <c r="Z1672" s="16"/>
      <c r="AA1672" s="56"/>
    </row>
    <row r="1673" spans="1:27" s="43" customFormat="1" ht="12.75" customHeight="1" x14ac:dyDescent="0.2">
      <c r="A1673" s="174">
        <v>0</v>
      </c>
      <c r="B1673" s="1104">
        <v>1651</v>
      </c>
      <c r="C1673" s="882">
        <v>14</v>
      </c>
      <c r="D1673" s="1150" t="s">
        <v>25</v>
      </c>
      <c r="E1673" s="882">
        <v>2221</v>
      </c>
      <c r="F1673" s="882">
        <v>6341</v>
      </c>
      <c r="G1673" s="882">
        <v>222</v>
      </c>
      <c r="H1673" s="882">
        <v>1119</v>
      </c>
      <c r="I1673" s="923" t="s">
        <v>3566</v>
      </c>
      <c r="J1673" s="883">
        <v>518</v>
      </c>
      <c r="K1673" s="975" t="s">
        <v>3645</v>
      </c>
      <c r="L1673" s="889" t="s">
        <v>3646</v>
      </c>
      <c r="M1673" s="488" t="s">
        <v>3647</v>
      </c>
      <c r="N1673" s="922" t="s">
        <v>3648</v>
      </c>
      <c r="O1673" s="958" t="s">
        <v>139</v>
      </c>
      <c r="P1673" s="917">
        <v>44834</v>
      </c>
      <c r="Q1673" s="917">
        <v>44865</v>
      </c>
      <c r="R1673" s="988">
        <v>800000</v>
      </c>
      <c r="S1673" s="988">
        <v>800000</v>
      </c>
      <c r="T1673" s="1064"/>
      <c r="U1673" s="898"/>
      <c r="V1673" s="882"/>
      <c r="W1673" s="1077"/>
      <c r="X1673" s="58"/>
      <c r="Y1673" s="59"/>
      <c r="Z1673" s="16"/>
      <c r="AA1673" s="56"/>
    </row>
    <row r="1674" spans="1:27" s="43" customFormat="1" ht="12.75" customHeight="1" x14ac:dyDescent="0.2">
      <c r="A1674" s="174">
        <v>0</v>
      </c>
      <c r="B1674" s="1104">
        <v>1652</v>
      </c>
      <c r="C1674" s="882">
        <v>14</v>
      </c>
      <c r="D1674" s="966" t="s">
        <v>25</v>
      </c>
      <c r="E1674" s="882">
        <v>2143</v>
      </c>
      <c r="F1674" s="882">
        <v>6341</v>
      </c>
      <c r="G1674" s="882">
        <v>214</v>
      </c>
      <c r="H1674" s="882">
        <v>1119</v>
      </c>
      <c r="I1674" s="923" t="s">
        <v>3566</v>
      </c>
      <c r="J1674" s="883">
        <v>309</v>
      </c>
      <c r="K1674" s="975" t="s">
        <v>3649</v>
      </c>
      <c r="L1674" s="922" t="s">
        <v>3650</v>
      </c>
      <c r="M1674" s="488" t="s">
        <v>1466</v>
      </c>
      <c r="N1674" s="922" t="s">
        <v>3651</v>
      </c>
      <c r="O1674" s="882" t="s">
        <v>139</v>
      </c>
      <c r="P1674" s="917">
        <v>44834</v>
      </c>
      <c r="Q1674" s="917">
        <v>44865</v>
      </c>
      <c r="R1674" s="988">
        <v>300000</v>
      </c>
      <c r="S1674" s="988">
        <v>300000</v>
      </c>
      <c r="T1674" s="1064"/>
      <c r="U1674" s="898"/>
      <c r="V1674" s="882"/>
      <c r="W1674" s="1077"/>
      <c r="X1674" s="58"/>
      <c r="Y1674" s="59"/>
      <c r="Z1674" s="16"/>
      <c r="AA1674" s="56"/>
    </row>
    <row r="1675" spans="1:27" s="43" customFormat="1" ht="12.75" customHeight="1" x14ac:dyDescent="0.2">
      <c r="A1675" s="174">
        <v>1108</v>
      </c>
      <c r="B1675" s="1104">
        <v>1653</v>
      </c>
      <c r="C1675" s="488">
        <v>14</v>
      </c>
      <c r="D1675" s="1150" t="s">
        <v>25</v>
      </c>
      <c r="E1675" s="488">
        <v>5512</v>
      </c>
      <c r="F1675" s="488">
        <v>6341</v>
      </c>
      <c r="G1675" s="488">
        <v>551</v>
      </c>
      <c r="H1675" s="488">
        <v>1108</v>
      </c>
      <c r="I1675" s="488" t="s">
        <v>3566</v>
      </c>
      <c r="J1675" s="516">
        <v>101</v>
      </c>
      <c r="K1675" s="710" t="s">
        <v>3652</v>
      </c>
      <c r="L1675" s="489" t="s">
        <v>3653</v>
      </c>
      <c r="M1675" s="488" t="s">
        <v>1087</v>
      </c>
      <c r="N1675" s="433" t="s">
        <v>3654</v>
      </c>
      <c r="O1675" s="488" t="s">
        <v>139</v>
      </c>
      <c r="P1675" s="520">
        <v>44926</v>
      </c>
      <c r="Q1675" s="520">
        <v>44957</v>
      </c>
      <c r="R1675" s="640">
        <v>37000</v>
      </c>
      <c r="S1675" s="640">
        <v>37000</v>
      </c>
      <c r="T1675" s="1064"/>
      <c r="U1675" s="898"/>
      <c r="V1675" s="882"/>
      <c r="W1675" s="1077"/>
      <c r="X1675" s="58"/>
      <c r="Y1675" s="59"/>
      <c r="Z1675" s="16"/>
      <c r="AA1675" s="56"/>
    </row>
    <row r="1676" spans="1:27" s="43" customFormat="1" ht="12.75" customHeight="1" x14ac:dyDescent="0.2">
      <c r="A1676" s="174">
        <v>1108</v>
      </c>
      <c r="B1676" s="1104">
        <v>1654</v>
      </c>
      <c r="C1676" s="488">
        <v>14</v>
      </c>
      <c r="D1676" s="966" t="s">
        <v>25</v>
      </c>
      <c r="E1676" s="488">
        <v>5512</v>
      </c>
      <c r="F1676" s="488">
        <v>5321</v>
      </c>
      <c r="G1676" s="488">
        <v>551</v>
      </c>
      <c r="H1676" s="488">
        <v>1108</v>
      </c>
      <c r="I1676" s="488" t="s">
        <v>3566</v>
      </c>
      <c r="J1676" s="516">
        <v>101</v>
      </c>
      <c r="K1676" s="710" t="s">
        <v>3652</v>
      </c>
      <c r="L1676" s="489" t="s">
        <v>3653</v>
      </c>
      <c r="M1676" s="488" t="s">
        <v>1087</v>
      </c>
      <c r="N1676" s="433" t="s">
        <v>3654</v>
      </c>
      <c r="O1676" s="488" t="s">
        <v>139</v>
      </c>
      <c r="P1676" s="520">
        <v>44926</v>
      </c>
      <c r="Q1676" s="520">
        <v>44957</v>
      </c>
      <c r="R1676" s="640">
        <v>31000</v>
      </c>
      <c r="S1676" s="640">
        <v>31000</v>
      </c>
      <c r="T1676" s="1064"/>
      <c r="U1676" s="898"/>
      <c r="V1676" s="882"/>
      <c r="W1676" s="1077"/>
      <c r="X1676" s="58"/>
      <c r="Y1676" s="59"/>
      <c r="Z1676" s="16"/>
      <c r="AA1676" s="56"/>
    </row>
    <row r="1677" spans="1:27" s="43" customFormat="1" ht="12.75" customHeight="1" x14ac:dyDescent="0.2">
      <c r="A1677" s="174">
        <v>1108</v>
      </c>
      <c r="B1677" s="1104">
        <v>1655</v>
      </c>
      <c r="C1677" s="488">
        <v>14</v>
      </c>
      <c r="D1677" s="1150" t="s">
        <v>25</v>
      </c>
      <c r="E1677" s="488">
        <v>5512</v>
      </c>
      <c r="F1677" s="488">
        <v>5321</v>
      </c>
      <c r="G1677" s="488">
        <v>551</v>
      </c>
      <c r="H1677" s="488">
        <v>1108</v>
      </c>
      <c r="I1677" s="488" t="s">
        <v>3566</v>
      </c>
      <c r="J1677" s="516">
        <v>101</v>
      </c>
      <c r="K1677" s="710" t="s">
        <v>3655</v>
      </c>
      <c r="L1677" s="489" t="s">
        <v>3656</v>
      </c>
      <c r="M1677" s="488" t="s">
        <v>3657</v>
      </c>
      <c r="N1677" s="433" t="s">
        <v>3658</v>
      </c>
      <c r="O1677" s="488" t="s">
        <v>139</v>
      </c>
      <c r="P1677" s="520">
        <v>44926</v>
      </c>
      <c r="Q1677" s="520">
        <v>44957</v>
      </c>
      <c r="R1677" s="640">
        <v>98000</v>
      </c>
      <c r="S1677" s="640">
        <v>98000</v>
      </c>
      <c r="T1677" s="1064"/>
      <c r="U1677" s="898"/>
      <c r="V1677" s="882"/>
      <c r="W1677" s="1077"/>
      <c r="X1677" s="58"/>
      <c r="Y1677" s="59"/>
      <c r="Z1677" s="16"/>
      <c r="AA1677" s="56"/>
    </row>
    <row r="1678" spans="1:27" s="43" customFormat="1" ht="12.75" customHeight="1" x14ac:dyDescent="0.2">
      <c r="A1678" s="174">
        <v>1108</v>
      </c>
      <c r="B1678" s="1104">
        <v>1656</v>
      </c>
      <c r="C1678" s="488">
        <v>14</v>
      </c>
      <c r="D1678" s="966" t="s">
        <v>25</v>
      </c>
      <c r="E1678" s="488">
        <v>5512</v>
      </c>
      <c r="F1678" s="488">
        <v>6341</v>
      </c>
      <c r="G1678" s="488">
        <v>551</v>
      </c>
      <c r="H1678" s="488">
        <v>1108</v>
      </c>
      <c r="I1678" s="488" t="s">
        <v>3566</v>
      </c>
      <c r="J1678" s="516">
        <v>101</v>
      </c>
      <c r="K1678" s="710" t="s">
        <v>3659</v>
      </c>
      <c r="L1678" s="489" t="s">
        <v>3660</v>
      </c>
      <c r="M1678" s="488" t="s">
        <v>2130</v>
      </c>
      <c r="N1678" s="433" t="s">
        <v>3661</v>
      </c>
      <c r="O1678" s="488" t="s">
        <v>139</v>
      </c>
      <c r="P1678" s="520">
        <v>45291</v>
      </c>
      <c r="Q1678" s="520">
        <v>45322</v>
      </c>
      <c r="R1678" s="640">
        <v>500000</v>
      </c>
      <c r="S1678" s="640"/>
      <c r="T1678" s="1156">
        <v>500000</v>
      </c>
      <c r="U1678" s="1008"/>
      <c r="V1678" s="1008"/>
      <c r="W1678" s="1431">
        <v>500000</v>
      </c>
      <c r="X1678" s="58"/>
      <c r="Y1678" s="59"/>
      <c r="Z1678" s="16"/>
      <c r="AA1678" s="56"/>
    </row>
    <row r="1679" spans="1:27" s="43" customFormat="1" ht="12.75" customHeight="1" x14ac:dyDescent="0.2">
      <c r="A1679" s="174">
        <v>1108</v>
      </c>
      <c r="B1679" s="1104">
        <v>1657</v>
      </c>
      <c r="C1679" s="488">
        <v>14</v>
      </c>
      <c r="D1679" s="1150" t="s">
        <v>25</v>
      </c>
      <c r="E1679" s="488">
        <v>5512</v>
      </c>
      <c r="F1679" s="488">
        <v>6341</v>
      </c>
      <c r="G1679" s="488">
        <v>551</v>
      </c>
      <c r="H1679" s="488">
        <v>1108</v>
      </c>
      <c r="I1679" s="488" t="s">
        <v>3566</v>
      </c>
      <c r="J1679" s="516">
        <v>102</v>
      </c>
      <c r="K1679" s="710" t="s">
        <v>3662</v>
      </c>
      <c r="L1679" s="489" t="s">
        <v>3663</v>
      </c>
      <c r="M1679" s="488" t="s">
        <v>2883</v>
      </c>
      <c r="N1679" s="433" t="s">
        <v>3664</v>
      </c>
      <c r="O1679" s="488" t="s">
        <v>139</v>
      </c>
      <c r="P1679" s="520">
        <v>44926</v>
      </c>
      <c r="Q1679" s="520">
        <v>44957</v>
      </c>
      <c r="R1679" s="640">
        <v>35000</v>
      </c>
      <c r="S1679" s="640">
        <v>35000</v>
      </c>
      <c r="T1679" s="1064"/>
      <c r="U1679" s="898"/>
      <c r="V1679" s="882"/>
      <c r="W1679" s="1077"/>
      <c r="X1679" s="58"/>
      <c r="Y1679" s="59"/>
      <c r="Z1679" s="16"/>
      <c r="AA1679" s="56"/>
    </row>
    <row r="1680" spans="1:27" s="43" customFormat="1" ht="12.75" customHeight="1" x14ac:dyDescent="0.2">
      <c r="A1680" s="174">
        <v>1108</v>
      </c>
      <c r="B1680" s="1104">
        <v>1658</v>
      </c>
      <c r="C1680" s="488">
        <v>14</v>
      </c>
      <c r="D1680" s="966" t="s">
        <v>25</v>
      </c>
      <c r="E1680" s="488">
        <v>5512</v>
      </c>
      <c r="F1680" s="488">
        <v>5321</v>
      </c>
      <c r="G1680" s="488">
        <v>551</v>
      </c>
      <c r="H1680" s="488">
        <v>1108</v>
      </c>
      <c r="I1680" s="488" t="s">
        <v>3566</v>
      </c>
      <c r="J1680" s="516">
        <v>102</v>
      </c>
      <c r="K1680" s="710" t="s">
        <v>3662</v>
      </c>
      <c r="L1680" s="489" t="s">
        <v>3663</v>
      </c>
      <c r="M1680" s="488" t="s">
        <v>2883</v>
      </c>
      <c r="N1680" s="433" t="s">
        <v>3664</v>
      </c>
      <c r="O1680" s="488" t="s">
        <v>139</v>
      </c>
      <c r="P1680" s="520">
        <v>44926</v>
      </c>
      <c r="Q1680" s="520">
        <v>44957</v>
      </c>
      <c r="R1680" s="640">
        <v>64000</v>
      </c>
      <c r="S1680" s="640">
        <v>64000</v>
      </c>
      <c r="T1680" s="1064"/>
      <c r="U1680" s="898"/>
      <c r="V1680" s="882"/>
      <c r="W1680" s="1077"/>
      <c r="X1680" s="58"/>
      <c r="Y1680" s="59"/>
      <c r="Z1680" s="16"/>
      <c r="AA1680" s="56"/>
    </row>
    <row r="1681" spans="1:27" s="43" customFormat="1" ht="12.75" customHeight="1" x14ac:dyDescent="0.2">
      <c r="A1681" s="174">
        <v>1108</v>
      </c>
      <c r="B1681" s="1104">
        <v>1659</v>
      </c>
      <c r="C1681" s="488">
        <v>14</v>
      </c>
      <c r="D1681" s="882" t="s">
        <v>25</v>
      </c>
      <c r="E1681" s="488">
        <v>5512</v>
      </c>
      <c r="F1681" s="488">
        <v>5321</v>
      </c>
      <c r="G1681" s="488">
        <v>551</v>
      </c>
      <c r="H1681" s="488">
        <v>1108</v>
      </c>
      <c r="I1681" s="488" t="s">
        <v>3566</v>
      </c>
      <c r="J1681" s="516">
        <v>102</v>
      </c>
      <c r="K1681" s="710" t="s">
        <v>3665</v>
      </c>
      <c r="L1681" s="489" t="s">
        <v>3666</v>
      </c>
      <c r="M1681" s="488" t="s">
        <v>57</v>
      </c>
      <c r="N1681" s="433" t="s">
        <v>3667</v>
      </c>
      <c r="O1681" s="488" t="s">
        <v>139</v>
      </c>
      <c r="P1681" s="520">
        <v>44926</v>
      </c>
      <c r="Q1681" s="520">
        <v>44957</v>
      </c>
      <c r="R1681" s="640">
        <v>52000</v>
      </c>
      <c r="S1681" s="640">
        <v>52000</v>
      </c>
      <c r="T1681" s="1064"/>
      <c r="U1681" s="898"/>
      <c r="V1681" s="882"/>
      <c r="W1681" s="1077"/>
      <c r="X1681" s="58"/>
      <c r="Y1681" s="59"/>
      <c r="Z1681" s="16"/>
      <c r="AA1681" s="56"/>
    </row>
    <row r="1682" spans="1:27" s="43" customFormat="1" ht="12.75" customHeight="1" x14ac:dyDescent="0.2">
      <c r="A1682" s="174">
        <v>1108</v>
      </c>
      <c r="B1682" s="1104">
        <v>1660</v>
      </c>
      <c r="C1682" s="488">
        <v>14</v>
      </c>
      <c r="D1682" s="882" t="s">
        <v>25</v>
      </c>
      <c r="E1682" s="488">
        <v>5512</v>
      </c>
      <c r="F1682" s="488">
        <v>6341</v>
      </c>
      <c r="G1682" s="488">
        <v>551</v>
      </c>
      <c r="H1682" s="488">
        <v>1108</v>
      </c>
      <c r="I1682" s="488" t="s">
        <v>3566</v>
      </c>
      <c r="J1682" s="516">
        <v>102</v>
      </c>
      <c r="K1682" s="710" t="s">
        <v>3668</v>
      </c>
      <c r="L1682" s="489" t="s">
        <v>3669</v>
      </c>
      <c r="M1682" s="488" t="s">
        <v>60</v>
      </c>
      <c r="N1682" s="433" t="s">
        <v>3670</v>
      </c>
      <c r="O1682" s="488" t="s">
        <v>139</v>
      </c>
      <c r="P1682" s="520">
        <v>44926</v>
      </c>
      <c r="Q1682" s="520">
        <v>44957</v>
      </c>
      <c r="R1682" s="640">
        <v>28000</v>
      </c>
      <c r="S1682" s="640">
        <v>28000</v>
      </c>
      <c r="T1682" s="1064"/>
      <c r="U1682" s="898"/>
      <c r="V1682" s="882"/>
      <c r="W1682" s="1077"/>
      <c r="X1682" s="58"/>
      <c r="Y1682" s="59"/>
      <c r="Z1682" s="16"/>
      <c r="AA1682" s="56"/>
    </row>
    <row r="1683" spans="1:27" s="43" customFormat="1" ht="12.75" customHeight="1" x14ac:dyDescent="0.2">
      <c r="A1683" s="174">
        <v>1108</v>
      </c>
      <c r="B1683" s="1104">
        <v>1661</v>
      </c>
      <c r="C1683" s="488">
        <v>14</v>
      </c>
      <c r="D1683" s="882" t="s">
        <v>25</v>
      </c>
      <c r="E1683" s="488">
        <v>5512</v>
      </c>
      <c r="F1683" s="488">
        <v>5321</v>
      </c>
      <c r="G1683" s="488">
        <v>551</v>
      </c>
      <c r="H1683" s="488">
        <v>1108</v>
      </c>
      <c r="I1683" s="488" t="s">
        <v>3566</v>
      </c>
      <c r="J1683" s="516">
        <v>102</v>
      </c>
      <c r="K1683" s="710" t="s">
        <v>3668</v>
      </c>
      <c r="L1683" s="489" t="s">
        <v>3669</v>
      </c>
      <c r="M1683" s="488" t="s">
        <v>60</v>
      </c>
      <c r="N1683" s="433" t="s">
        <v>3670</v>
      </c>
      <c r="O1683" s="488" t="s">
        <v>139</v>
      </c>
      <c r="P1683" s="520">
        <v>44926</v>
      </c>
      <c r="Q1683" s="520">
        <v>44957</v>
      </c>
      <c r="R1683" s="640">
        <v>71000</v>
      </c>
      <c r="S1683" s="640">
        <v>71000</v>
      </c>
      <c r="T1683" s="1064"/>
      <c r="U1683" s="898"/>
      <c r="V1683" s="882"/>
      <c r="W1683" s="1077"/>
      <c r="X1683" s="58"/>
      <c r="Y1683" s="59"/>
      <c r="Z1683" s="16"/>
      <c r="AA1683" s="56"/>
    </row>
    <row r="1684" spans="1:27" s="43" customFormat="1" ht="12.75" customHeight="1" x14ac:dyDescent="0.2">
      <c r="A1684" s="174">
        <v>1108</v>
      </c>
      <c r="B1684" s="1104">
        <v>1662</v>
      </c>
      <c r="C1684" s="488">
        <v>14</v>
      </c>
      <c r="D1684" s="882" t="s">
        <v>25</v>
      </c>
      <c r="E1684" s="488">
        <v>5512</v>
      </c>
      <c r="F1684" s="488">
        <v>5321</v>
      </c>
      <c r="G1684" s="488">
        <v>551</v>
      </c>
      <c r="H1684" s="488">
        <v>1108</v>
      </c>
      <c r="I1684" s="488" t="s">
        <v>3566</v>
      </c>
      <c r="J1684" s="516">
        <v>102</v>
      </c>
      <c r="K1684" s="710" t="s">
        <v>3671</v>
      </c>
      <c r="L1684" s="489" t="s">
        <v>3672</v>
      </c>
      <c r="M1684" s="488" t="s">
        <v>3673</v>
      </c>
      <c r="N1684" s="433" t="s">
        <v>3674</v>
      </c>
      <c r="O1684" s="488" t="s">
        <v>139</v>
      </c>
      <c r="P1684" s="520">
        <v>44926</v>
      </c>
      <c r="Q1684" s="520">
        <v>44957</v>
      </c>
      <c r="R1684" s="640">
        <v>70000</v>
      </c>
      <c r="S1684" s="640">
        <v>70000</v>
      </c>
      <c r="T1684" s="1064"/>
      <c r="U1684" s="898"/>
      <c r="V1684" s="882"/>
      <c r="W1684" s="1077"/>
      <c r="X1684" s="58"/>
      <c r="Y1684" s="59"/>
      <c r="Z1684" s="16"/>
      <c r="AA1684" s="56"/>
    </row>
    <row r="1685" spans="1:27" s="43" customFormat="1" ht="12.75" customHeight="1" x14ac:dyDescent="0.2">
      <c r="A1685" s="174">
        <v>1108</v>
      </c>
      <c r="B1685" s="1104">
        <v>1663</v>
      </c>
      <c r="C1685" s="488">
        <v>14</v>
      </c>
      <c r="D1685" s="882" t="s">
        <v>25</v>
      </c>
      <c r="E1685" s="488">
        <v>5512</v>
      </c>
      <c r="F1685" s="488">
        <v>5321</v>
      </c>
      <c r="G1685" s="488">
        <v>551</v>
      </c>
      <c r="H1685" s="488">
        <v>1108</v>
      </c>
      <c r="I1685" s="488" t="s">
        <v>3566</v>
      </c>
      <c r="J1685" s="516">
        <v>102</v>
      </c>
      <c r="K1685" s="710" t="s">
        <v>3675</v>
      </c>
      <c r="L1685" s="489" t="s">
        <v>3676</v>
      </c>
      <c r="M1685" s="488" t="s">
        <v>3271</v>
      </c>
      <c r="N1685" s="433" t="s">
        <v>3677</v>
      </c>
      <c r="O1685" s="488" t="s">
        <v>139</v>
      </c>
      <c r="P1685" s="520">
        <v>44926</v>
      </c>
      <c r="Q1685" s="520">
        <v>44957</v>
      </c>
      <c r="R1685" s="640">
        <v>98000</v>
      </c>
      <c r="S1685" s="640">
        <v>98000</v>
      </c>
      <c r="T1685" s="1064"/>
      <c r="U1685" s="898"/>
      <c r="V1685" s="882"/>
      <c r="W1685" s="1077"/>
      <c r="X1685" s="58"/>
      <c r="Y1685" s="59"/>
      <c r="Z1685" s="16"/>
      <c r="AA1685" s="56"/>
    </row>
    <row r="1686" spans="1:27" s="43" customFormat="1" ht="12.75" customHeight="1" x14ac:dyDescent="0.2">
      <c r="A1686" s="174">
        <v>1108</v>
      </c>
      <c r="B1686" s="1104">
        <v>1664</v>
      </c>
      <c r="C1686" s="488">
        <v>14</v>
      </c>
      <c r="D1686" s="882" t="s">
        <v>25</v>
      </c>
      <c r="E1686" s="488">
        <v>5512</v>
      </c>
      <c r="F1686" s="488">
        <v>6341</v>
      </c>
      <c r="G1686" s="488">
        <v>551</v>
      </c>
      <c r="H1686" s="488">
        <v>1108</v>
      </c>
      <c r="I1686" s="488" t="s">
        <v>3566</v>
      </c>
      <c r="J1686" s="516">
        <v>102</v>
      </c>
      <c r="K1686" s="710" t="s">
        <v>3678</v>
      </c>
      <c r="L1686" s="489" t="s">
        <v>3679</v>
      </c>
      <c r="M1686" s="488" t="s">
        <v>1146</v>
      </c>
      <c r="N1686" s="433" t="s">
        <v>3680</v>
      </c>
      <c r="O1686" s="488" t="s">
        <v>139</v>
      </c>
      <c r="P1686" s="520">
        <v>44926</v>
      </c>
      <c r="Q1686" s="520">
        <v>44957</v>
      </c>
      <c r="R1686" s="640">
        <v>83000</v>
      </c>
      <c r="S1686" s="640">
        <v>83000</v>
      </c>
      <c r="T1686" s="1064"/>
      <c r="U1686" s="898"/>
      <c r="V1686" s="882"/>
      <c r="W1686" s="1077"/>
      <c r="X1686" s="58"/>
      <c r="Y1686" s="59"/>
      <c r="Z1686" s="16"/>
      <c r="AA1686" s="56"/>
    </row>
    <row r="1687" spans="1:27" s="43" customFormat="1" ht="12.75" customHeight="1" x14ac:dyDescent="0.2">
      <c r="A1687" s="174">
        <v>1108</v>
      </c>
      <c r="B1687" s="1104">
        <v>1665</v>
      </c>
      <c r="C1687" s="488">
        <v>14</v>
      </c>
      <c r="D1687" s="882" t="s">
        <v>25</v>
      </c>
      <c r="E1687" s="488">
        <v>5512</v>
      </c>
      <c r="F1687" s="488">
        <v>5321</v>
      </c>
      <c r="G1687" s="488">
        <v>551</v>
      </c>
      <c r="H1687" s="488">
        <v>1108</v>
      </c>
      <c r="I1687" s="488" t="s">
        <v>3566</v>
      </c>
      <c r="J1687" s="516">
        <v>102</v>
      </c>
      <c r="K1687" s="710" t="s">
        <v>3678</v>
      </c>
      <c r="L1687" s="489" t="s">
        <v>3679</v>
      </c>
      <c r="M1687" s="488" t="s">
        <v>1146</v>
      </c>
      <c r="N1687" s="433" t="s">
        <v>3680</v>
      </c>
      <c r="O1687" s="488" t="s">
        <v>139</v>
      </c>
      <c r="P1687" s="520">
        <v>44926</v>
      </c>
      <c r="Q1687" s="520">
        <v>44957</v>
      </c>
      <c r="R1687" s="640">
        <v>17000</v>
      </c>
      <c r="S1687" s="640">
        <v>17000</v>
      </c>
      <c r="T1687" s="1064"/>
      <c r="U1687" s="898"/>
      <c r="V1687" s="882"/>
      <c r="W1687" s="1077"/>
      <c r="X1687" s="58"/>
      <c r="Y1687" s="59"/>
      <c r="Z1687" s="16"/>
      <c r="AA1687" s="56"/>
    </row>
    <row r="1688" spans="1:27" s="43" customFormat="1" ht="12.75" customHeight="1" x14ac:dyDescent="0.2">
      <c r="A1688" s="174">
        <v>1108</v>
      </c>
      <c r="B1688" s="1104">
        <v>1666</v>
      </c>
      <c r="C1688" s="488">
        <v>14</v>
      </c>
      <c r="D1688" s="882" t="s">
        <v>25</v>
      </c>
      <c r="E1688" s="488">
        <v>5512</v>
      </c>
      <c r="F1688" s="488">
        <v>5321</v>
      </c>
      <c r="G1688" s="488">
        <v>551</v>
      </c>
      <c r="H1688" s="488">
        <v>1108</v>
      </c>
      <c r="I1688" s="488" t="s">
        <v>3566</v>
      </c>
      <c r="J1688" s="516">
        <v>102</v>
      </c>
      <c r="K1688" s="710" t="s">
        <v>3681</v>
      </c>
      <c r="L1688" s="489" t="s">
        <v>3682</v>
      </c>
      <c r="M1688" s="488" t="s">
        <v>3683</v>
      </c>
      <c r="N1688" s="433" t="s">
        <v>3684</v>
      </c>
      <c r="O1688" s="488" t="s">
        <v>139</v>
      </c>
      <c r="P1688" s="520">
        <v>44926</v>
      </c>
      <c r="Q1688" s="520">
        <v>44957</v>
      </c>
      <c r="R1688" s="640">
        <v>100000</v>
      </c>
      <c r="S1688" s="640">
        <v>100000</v>
      </c>
      <c r="T1688" s="1064"/>
      <c r="U1688" s="898"/>
      <c r="V1688" s="882"/>
      <c r="W1688" s="1077"/>
      <c r="X1688" s="58"/>
      <c r="Y1688" s="59"/>
      <c r="Z1688" s="16"/>
      <c r="AA1688" s="56"/>
    </row>
    <row r="1689" spans="1:27" s="43" customFormat="1" ht="12.75" customHeight="1" x14ac:dyDescent="0.2">
      <c r="A1689" s="174">
        <v>1108</v>
      </c>
      <c r="B1689" s="1104">
        <v>1667</v>
      </c>
      <c r="C1689" s="488">
        <v>14</v>
      </c>
      <c r="D1689" s="882" t="s">
        <v>25</v>
      </c>
      <c r="E1689" s="488">
        <v>5512</v>
      </c>
      <c r="F1689" s="488">
        <v>6341</v>
      </c>
      <c r="G1689" s="488">
        <v>551</v>
      </c>
      <c r="H1689" s="488">
        <v>1108</v>
      </c>
      <c r="I1689" s="488" t="s">
        <v>3566</v>
      </c>
      <c r="J1689" s="516">
        <v>102</v>
      </c>
      <c r="K1689" s="710" t="s">
        <v>3685</v>
      </c>
      <c r="L1689" s="489" t="s">
        <v>3686</v>
      </c>
      <c r="M1689" s="488" t="s">
        <v>3687</v>
      </c>
      <c r="N1689" s="433" t="s">
        <v>3664</v>
      </c>
      <c r="O1689" s="488" t="s">
        <v>139</v>
      </c>
      <c r="P1689" s="520">
        <v>44926</v>
      </c>
      <c r="Q1689" s="520">
        <v>44957</v>
      </c>
      <c r="R1689" s="640">
        <v>20000</v>
      </c>
      <c r="S1689" s="1156">
        <f>R1689-T1689</f>
        <v>13896.8</v>
      </c>
      <c r="T1689" s="1156">
        <v>6103.2</v>
      </c>
      <c r="U1689" s="1008">
        <v>6103.2</v>
      </c>
      <c r="V1689" s="882"/>
      <c r="W1689" s="1077"/>
      <c r="X1689" s="58"/>
      <c r="Y1689" s="59"/>
      <c r="Z1689" s="16"/>
      <c r="AA1689" s="56"/>
    </row>
    <row r="1690" spans="1:27" s="43" customFormat="1" ht="12.75" customHeight="1" x14ac:dyDescent="0.2">
      <c r="A1690" s="174">
        <v>1108</v>
      </c>
      <c r="B1690" s="1104">
        <v>1668</v>
      </c>
      <c r="C1690" s="488">
        <v>14</v>
      </c>
      <c r="D1690" s="882" t="s">
        <v>25</v>
      </c>
      <c r="E1690" s="488">
        <v>5512</v>
      </c>
      <c r="F1690" s="488">
        <v>5321</v>
      </c>
      <c r="G1690" s="488">
        <v>551</v>
      </c>
      <c r="H1690" s="488">
        <v>1108</v>
      </c>
      <c r="I1690" s="488" t="s">
        <v>3566</v>
      </c>
      <c r="J1690" s="516">
        <v>102</v>
      </c>
      <c r="K1690" s="710" t="s">
        <v>3685</v>
      </c>
      <c r="L1690" s="489" t="s">
        <v>3686</v>
      </c>
      <c r="M1690" s="488" t="s">
        <v>3687</v>
      </c>
      <c r="N1690" s="433" t="s">
        <v>3664</v>
      </c>
      <c r="O1690" s="488" t="s">
        <v>139</v>
      </c>
      <c r="P1690" s="520">
        <v>44926</v>
      </c>
      <c r="Q1690" s="520">
        <v>44957</v>
      </c>
      <c r="R1690" s="640">
        <v>79000</v>
      </c>
      <c r="S1690" s="640">
        <v>79000</v>
      </c>
      <c r="T1690" s="1064"/>
      <c r="U1690" s="898"/>
      <c r="V1690" s="882"/>
      <c r="W1690" s="1077"/>
      <c r="X1690" s="58"/>
      <c r="Y1690" s="59"/>
      <c r="Z1690" s="16"/>
      <c r="AA1690" s="56"/>
    </row>
    <row r="1691" spans="1:27" s="43" customFormat="1" ht="12.75" customHeight="1" x14ac:dyDescent="0.2">
      <c r="A1691" s="174">
        <v>1108</v>
      </c>
      <c r="B1691" s="1104">
        <v>1669</v>
      </c>
      <c r="C1691" s="488">
        <v>14</v>
      </c>
      <c r="D1691" s="882" t="s">
        <v>25</v>
      </c>
      <c r="E1691" s="488">
        <v>5512</v>
      </c>
      <c r="F1691" s="488">
        <v>5321</v>
      </c>
      <c r="G1691" s="488">
        <v>551</v>
      </c>
      <c r="H1691" s="488">
        <v>1108</v>
      </c>
      <c r="I1691" s="488" t="s">
        <v>3566</v>
      </c>
      <c r="J1691" s="516">
        <v>203</v>
      </c>
      <c r="K1691" s="710" t="s">
        <v>3688</v>
      </c>
      <c r="L1691" s="489" t="s">
        <v>3689</v>
      </c>
      <c r="M1691" s="488" t="s">
        <v>28</v>
      </c>
      <c r="N1691" s="433" t="s">
        <v>3690</v>
      </c>
      <c r="O1691" s="488" t="s">
        <v>139</v>
      </c>
      <c r="P1691" s="520">
        <v>44926</v>
      </c>
      <c r="Q1691" s="520">
        <v>44957</v>
      </c>
      <c r="R1691" s="640">
        <v>100000</v>
      </c>
      <c r="S1691" s="640">
        <v>100000</v>
      </c>
      <c r="T1691" s="1064"/>
      <c r="U1691" s="898"/>
      <c r="V1691" s="882"/>
      <c r="W1691" s="1077"/>
      <c r="X1691" s="58"/>
      <c r="Y1691" s="59"/>
      <c r="Z1691" s="16"/>
      <c r="AA1691" s="56"/>
    </row>
    <row r="1692" spans="1:27" s="43" customFormat="1" ht="12.75" customHeight="1" x14ac:dyDescent="0.2">
      <c r="A1692" s="174">
        <v>1108</v>
      </c>
      <c r="B1692" s="1104">
        <v>1670</v>
      </c>
      <c r="C1692" s="488">
        <v>14</v>
      </c>
      <c r="D1692" s="882" t="s">
        <v>25</v>
      </c>
      <c r="E1692" s="488">
        <v>5512</v>
      </c>
      <c r="F1692" s="488">
        <v>5321</v>
      </c>
      <c r="G1692" s="488">
        <v>551</v>
      </c>
      <c r="H1692" s="488">
        <v>1108</v>
      </c>
      <c r="I1692" s="488" t="s">
        <v>3566</v>
      </c>
      <c r="J1692" s="516">
        <v>203</v>
      </c>
      <c r="K1692" s="710">
        <v>44992785</v>
      </c>
      <c r="L1692" s="489" t="s">
        <v>3691</v>
      </c>
      <c r="M1692" s="488" t="s">
        <v>28</v>
      </c>
      <c r="N1692" s="433" t="s">
        <v>3664</v>
      </c>
      <c r="O1692" s="488" t="s">
        <v>139</v>
      </c>
      <c r="P1692" s="520">
        <v>44926</v>
      </c>
      <c r="Q1692" s="520">
        <v>44957</v>
      </c>
      <c r="R1692" s="640">
        <v>72000</v>
      </c>
      <c r="S1692" s="640">
        <v>72000</v>
      </c>
      <c r="T1692" s="1064"/>
      <c r="U1692" s="898"/>
      <c r="V1692" s="882"/>
      <c r="W1692" s="1077"/>
      <c r="X1692" s="58"/>
      <c r="Y1692" s="59"/>
      <c r="Z1692" s="16"/>
      <c r="AA1692" s="56"/>
    </row>
    <row r="1693" spans="1:27" s="43" customFormat="1" ht="12.75" customHeight="1" x14ac:dyDescent="0.2">
      <c r="A1693" s="174">
        <v>1108</v>
      </c>
      <c r="B1693" s="1104">
        <v>1671</v>
      </c>
      <c r="C1693" s="488">
        <v>14</v>
      </c>
      <c r="D1693" s="882" t="s">
        <v>25</v>
      </c>
      <c r="E1693" s="488">
        <v>5512</v>
      </c>
      <c r="F1693" s="488">
        <v>6341</v>
      </c>
      <c r="G1693" s="488">
        <v>551</v>
      </c>
      <c r="H1693" s="488">
        <v>1108</v>
      </c>
      <c r="I1693" s="488" t="s">
        <v>3566</v>
      </c>
      <c r="J1693" s="516">
        <v>203</v>
      </c>
      <c r="K1693" s="710">
        <v>44992785</v>
      </c>
      <c r="L1693" s="489" t="s">
        <v>3692</v>
      </c>
      <c r="M1693" s="488" t="s">
        <v>28</v>
      </c>
      <c r="N1693" s="433" t="s">
        <v>3664</v>
      </c>
      <c r="O1693" s="488" t="s">
        <v>139</v>
      </c>
      <c r="P1693" s="520">
        <v>44926</v>
      </c>
      <c r="Q1693" s="520">
        <v>44957</v>
      </c>
      <c r="R1693" s="640">
        <v>31000</v>
      </c>
      <c r="S1693" s="640">
        <v>31000</v>
      </c>
      <c r="T1693" s="1064"/>
      <c r="U1693" s="898"/>
      <c r="V1693" s="882"/>
      <c r="W1693" s="1077"/>
      <c r="X1693" s="58"/>
      <c r="Y1693" s="59"/>
      <c r="Z1693" s="16"/>
      <c r="AA1693" s="56"/>
    </row>
    <row r="1694" spans="1:27" s="43" customFormat="1" ht="12.75" customHeight="1" x14ac:dyDescent="0.2">
      <c r="A1694" s="174">
        <v>1108</v>
      </c>
      <c r="B1694" s="1104">
        <v>1672</v>
      </c>
      <c r="C1694" s="488">
        <v>14</v>
      </c>
      <c r="D1694" s="882" t="s">
        <v>25</v>
      </c>
      <c r="E1694" s="488">
        <v>5512</v>
      </c>
      <c r="F1694" s="488">
        <v>5321</v>
      </c>
      <c r="G1694" s="488">
        <v>551</v>
      </c>
      <c r="H1694" s="488">
        <v>1108</v>
      </c>
      <c r="I1694" s="488" t="s">
        <v>3566</v>
      </c>
      <c r="J1694" s="516">
        <v>203</v>
      </c>
      <c r="K1694" s="710">
        <v>44992785</v>
      </c>
      <c r="L1694" s="489" t="s">
        <v>3692</v>
      </c>
      <c r="M1694" s="488" t="s">
        <v>28</v>
      </c>
      <c r="N1694" s="433" t="s">
        <v>3664</v>
      </c>
      <c r="O1694" s="488" t="s">
        <v>139</v>
      </c>
      <c r="P1694" s="520">
        <v>44926</v>
      </c>
      <c r="Q1694" s="520">
        <v>44957</v>
      </c>
      <c r="R1694" s="640">
        <v>50000</v>
      </c>
      <c r="S1694" s="640">
        <v>50000</v>
      </c>
      <c r="T1694" s="1064"/>
      <c r="U1694" s="898"/>
      <c r="V1694" s="882"/>
      <c r="W1694" s="1077"/>
      <c r="X1694" s="58"/>
      <c r="Y1694" s="59"/>
      <c r="Z1694" s="16"/>
      <c r="AA1694" s="56"/>
    </row>
    <row r="1695" spans="1:27" s="43" customFormat="1" ht="12.75" customHeight="1" x14ac:dyDescent="0.2">
      <c r="A1695" s="174">
        <v>1108</v>
      </c>
      <c r="B1695" s="1104">
        <v>1673</v>
      </c>
      <c r="C1695" s="488">
        <v>14</v>
      </c>
      <c r="D1695" s="882" t="s">
        <v>25</v>
      </c>
      <c r="E1695" s="488">
        <v>5512</v>
      </c>
      <c r="F1695" s="488">
        <v>5321</v>
      </c>
      <c r="G1695" s="488">
        <v>551</v>
      </c>
      <c r="H1695" s="488">
        <v>1108</v>
      </c>
      <c r="I1695" s="488" t="s">
        <v>3566</v>
      </c>
      <c r="J1695" s="516">
        <v>203</v>
      </c>
      <c r="K1695" s="710">
        <v>44992785</v>
      </c>
      <c r="L1695" s="489" t="s">
        <v>3693</v>
      </c>
      <c r="M1695" s="488" t="s">
        <v>28</v>
      </c>
      <c r="N1695" s="433" t="s">
        <v>3694</v>
      </c>
      <c r="O1695" s="488" t="s">
        <v>139</v>
      </c>
      <c r="P1695" s="520">
        <v>44926</v>
      </c>
      <c r="Q1695" s="520">
        <v>44957</v>
      </c>
      <c r="R1695" s="640">
        <v>94000</v>
      </c>
      <c r="S1695" s="640">
        <v>94000</v>
      </c>
      <c r="T1695" s="1064"/>
      <c r="U1695" s="898"/>
      <c r="V1695" s="882"/>
      <c r="W1695" s="1077"/>
      <c r="X1695" s="58"/>
      <c r="Y1695" s="59"/>
      <c r="Z1695" s="16"/>
      <c r="AA1695" s="56"/>
    </row>
    <row r="1696" spans="1:27" s="43" customFormat="1" ht="12.75" customHeight="1" x14ac:dyDescent="0.2">
      <c r="A1696" s="174">
        <v>1108</v>
      </c>
      <c r="B1696" s="1104">
        <v>1674</v>
      </c>
      <c r="C1696" s="488">
        <v>14</v>
      </c>
      <c r="D1696" s="882" t="s">
        <v>25</v>
      </c>
      <c r="E1696" s="488">
        <v>5512</v>
      </c>
      <c r="F1696" s="488">
        <v>5321</v>
      </c>
      <c r="G1696" s="488">
        <v>551</v>
      </c>
      <c r="H1696" s="488">
        <v>1108</v>
      </c>
      <c r="I1696" s="488" t="s">
        <v>3566</v>
      </c>
      <c r="J1696" s="516">
        <v>203</v>
      </c>
      <c r="K1696" s="710">
        <v>44992785</v>
      </c>
      <c r="L1696" s="489" t="s">
        <v>3695</v>
      </c>
      <c r="M1696" s="488" t="s">
        <v>28</v>
      </c>
      <c r="N1696" s="433" t="s">
        <v>3696</v>
      </c>
      <c r="O1696" s="488" t="s">
        <v>139</v>
      </c>
      <c r="P1696" s="520">
        <v>45291</v>
      </c>
      <c r="Q1696" s="520">
        <v>45322</v>
      </c>
      <c r="R1696" s="640">
        <v>200000</v>
      </c>
      <c r="S1696" s="1155"/>
      <c r="T1696" s="1156">
        <v>200000</v>
      </c>
      <c r="U1696" s="1008"/>
      <c r="V1696" s="1008"/>
      <c r="W1696" s="1431">
        <v>200000</v>
      </c>
      <c r="X1696" s="58"/>
      <c r="Y1696" s="59"/>
      <c r="Z1696" s="16"/>
      <c r="AA1696" s="56"/>
    </row>
    <row r="1697" spans="1:27" s="43" customFormat="1" ht="12.75" customHeight="1" x14ac:dyDescent="0.2">
      <c r="A1697" s="174">
        <v>1108</v>
      </c>
      <c r="B1697" s="1104">
        <v>1675</v>
      </c>
      <c r="C1697" s="488">
        <v>14</v>
      </c>
      <c r="D1697" s="882" t="s">
        <v>25</v>
      </c>
      <c r="E1697" s="488">
        <v>5512</v>
      </c>
      <c r="F1697" s="488">
        <v>6341</v>
      </c>
      <c r="G1697" s="488">
        <v>551</v>
      </c>
      <c r="H1697" s="488">
        <v>1108</v>
      </c>
      <c r="I1697" s="488" t="s">
        <v>3566</v>
      </c>
      <c r="J1697" s="516">
        <v>203</v>
      </c>
      <c r="K1697" s="710">
        <v>44992785</v>
      </c>
      <c r="L1697" s="489" t="s">
        <v>3697</v>
      </c>
      <c r="M1697" s="488" t="s">
        <v>28</v>
      </c>
      <c r="N1697" s="433" t="s">
        <v>3698</v>
      </c>
      <c r="O1697" s="488" t="s">
        <v>139</v>
      </c>
      <c r="P1697" s="520">
        <v>44926</v>
      </c>
      <c r="Q1697" s="520">
        <v>44957</v>
      </c>
      <c r="R1697" s="640">
        <v>52000</v>
      </c>
      <c r="S1697" s="640">
        <v>52000</v>
      </c>
      <c r="T1697" s="1064"/>
      <c r="U1697" s="898"/>
      <c r="V1697" s="882"/>
      <c r="W1697" s="1077"/>
      <c r="X1697" s="58"/>
      <c r="Y1697" s="59"/>
      <c r="Z1697" s="16"/>
      <c r="AA1697" s="56"/>
    </row>
    <row r="1698" spans="1:27" s="43" customFormat="1" ht="12.75" customHeight="1" x14ac:dyDescent="0.2">
      <c r="A1698" s="174">
        <v>1108</v>
      </c>
      <c r="B1698" s="1104">
        <v>1676</v>
      </c>
      <c r="C1698" s="488">
        <v>14</v>
      </c>
      <c r="D1698" s="882" t="s">
        <v>25</v>
      </c>
      <c r="E1698" s="488">
        <v>5512</v>
      </c>
      <c r="F1698" s="488">
        <v>5321</v>
      </c>
      <c r="G1698" s="488">
        <v>551</v>
      </c>
      <c r="H1698" s="488">
        <v>1108</v>
      </c>
      <c r="I1698" s="488" t="s">
        <v>3566</v>
      </c>
      <c r="J1698" s="516">
        <v>203</v>
      </c>
      <c r="K1698" s="710">
        <v>44992785</v>
      </c>
      <c r="L1698" s="489" t="s">
        <v>3697</v>
      </c>
      <c r="M1698" s="488" t="s">
        <v>28</v>
      </c>
      <c r="N1698" s="433" t="s">
        <v>3699</v>
      </c>
      <c r="O1698" s="488" t="s">
        <v>139</v>
      </c>
      <c r="P1698" s="520">
        <v>44926</v>
      </c>
      <c r="Q1698" s="520">
        <v>44957</v>
      </c>
      <c r="R1698" s="640">
        <v>52000</v>
      </c>
      <c r="S1698" s="640">
        <v>52000</v>
      </c>
      <c r="T1698" s="1064"/>
      <c r="U1698" s="898"/>
      <c r="V1698" s="882"/>
      <c r="W1698" s="1077"/>
      <c r="X1698" s="58"/>
      <c r="Y1698" s="59"/>
      <c r="Z1698" s="16"/>
      <c r="AA1698" s="56"/>
    </row>
    <row r="1699" spans="1:27" s="43" customFormat="1" ht="25.5" x14ac:dyDescent="0.2">
      <c r="A1699" s="174">
        <v>1108</v>
      </c>
      <c r="B1699" s="1104">
        <v>1677</v>
      </c>
      <c r="C1699" s="488">
        <v>14</v>
      </c>
      <c r="D1699" s="882" t="s">
        <v>25</v>
      </c>
      <c r="E1699" s="488">
        <v>5512</v>
      </c>
      <c r="F1699" s="488">
        <v>5321</v>
      </c>
      <c r="G1699" s="488">
        <v>551</v>
      </c>
      <c r="H1699" s="488">
        <v>1108</v>
      </c>
      <c r="I1699" s="488" t="s">
        <v>3566</v>
      </c>
      <c r="J1699" s="516">
        <v>203</v>
      </c>
      <c r="K1699" s="710">
        <v>44992785</v>
      </c>
      <c r="L1699" s="489" t="s">
        <v>3700</v>
      </c>
      <c r="M1699" s="488" t="s">
        <v>28</v>
      </c>
      <c r="N1699" s="433" t="s">
        <v>3701</v>
      </c>
      <c r="O1699" s="488" t="s">
        <v>139</v>
      </c>
      <c r="P1699" s="520">
        <v>44926</v>
      </c>
      <c r="Q1699" s="520">
        <v>44957</v>
      </c>
      <c r="R1699" s="640">
        <v>100000</v>
      </c>
      <c r="S1699" s="640">
        <v>100000</v>
      </c>
      <c r="T1699" s="1008"/>
      <c r="U1699" s="1008"/>
      <c r="V1699" s="1008"/>
      <c r="W1699" s="1077"/>
      <c r="X1699" s="58"/>
      <c r="Y1699" s="59"/>
      <c r="Z1699" s="16"/>
      <c r="AA1699" s="56"/>
    </row>
    <row r="1700" spans="1:27" s="43" customFormat="1" ht="12.75" customHeight="1" x14ac:dyDescent="0.2">
      <c r="A1700" s="174">
        <v>1108</v>
      </c>
      <c r="B1700" s="1104">
        <v>1678</v>
      </c>
      <c r="C1700" s="488">
        <v>14</v>
      </c>
      <c r="D1700" s="882" t="s">
        <v>25</v>
      </c>
      <c r="E1700" s="488">
        <v>5512</v>
      </c>
      <c r="F1700" s="488">
        <v>5321</v>
      </c>
      <c r="G1700" s="488">
        <v>551</v>
      </c>
      <c r="H1700" s="488">
        <v>1108</v>
      </c>
      <c r="I1700" s="488" t="s">
        <v>3566</v>
      </c>
      <c r="J1700" s="516">
        <v>203</v>
      </c>
      <c r="K1700" s="710">
        <v>44992785</v>
      </c>
      <c r="L1700" s="489" t="s">
        <v>3702</v>
      </c>
      <c r="M1700" s="488" t="s">
        <v>28</v>
      </c>
      <c r="N1700" s="433" t="s">
        <v>3703</v>
      </c>
      <c r="O1700" s="488" t="s">
        <v>139</v>
      </c>
      <c r="P1700" s="520">
        <v>44926</v>
      </c>
      <c r="Q1700" s="520">
        <v>44957</v>
      </c>
      <c r="R1700" s="640">
        <v>99000</v>
      </c>
      <c r="S1700" s="640">
        <v>99000</v>
      </c>
      <c r="T1700" s="1008"/>
      <c r="U1700" s="1008"/>
      <c r="V1700" s="1008"/>
      <c r="W1700" s="1077"/>
      <c r="X1700" s="58"/>
      <c r="Y1700" s="59"/>
      <c r="Z1700" s="16"/>
      <c r="AA1700" s="56"/>
    </row>
    <row r="1701" spans="1:27" s="43" customFormat="1" ht="12.75" customHeight="1" x14ac:dyDescent="0.2">
      <c r="A1701" s="174">
        <v>1108</v>
      </c>
      <c r="B1701" s="1104">
        <v>1679</v>
      </c>
      <c r="C1701" s="488">
        <v>14</v>
      </c>
      <c r="D1701" s="882" t="s">
        <v>25</v>
      </c>
      <c r="E1701" s="488">
        <v>5512</v>
      </c>
      <c r="F1701" s="488">
        <v>5321</v>
      </c>
      <c r="G1701" s="488">
        <v>551</v>
      </c>
      <c r="H1701" s="488">
        <v>1108</v>
      </c>
      <c r="I1701" s="488" t="s">
        <v>3566</v>
      </c>
      <c r="J1701" s="516">
        <v>308</v>
      </c>
      <c r="K1701" s="710" t="s">
        <v>3704</v>
      </c>
      <c r="L1701" s="489" t="s">
        <v>3705</v>
      </c>
      <c r="M1701" s="488" t="s">
        <v>1665</v>
      </c>
      <c r="N1701" s="433" t="s">
        <v>3706</v>
      </c>
      <c r="O1701" s="488" t="s">
        <v>139</v>
      </c>
      <c r="P1701" s="520">
        <v>44926</v>
      </c>
      <c r="Q1701" s="520">
        <v>44957</v>
      </c>
      <c r="R1701" s="640">
        <v>67000</v>
      </c>
      <c r="S1701" s="640">
        <f>R1701-V1701</f>
        <v>62390</v>
      </c>
      <c r="T1701" s="1008">
        <v>4610</v>
      </c>
      <c r="U1701" s="137"/>
      <c r="V1701" s="1008">
        <v>4610</v>
      </c>
      <c r="W1701" s="1077"/>
      <c r="X1701" s="58"/>
      <c r="Y1701" s="59"/>
      <c r="Z1701" s="16"/>
      <c r="AA1701" s="56"/>
    </row>
    <row r="1702" spans="1:27" s="43" customFormat="1" ht="25.5" x14ac:dyDescent="0.2">
      <c r="A1702" s="174">
        <v>1108</v>
      </c>
      <c r="B1702" s="1104">
        <v>1680</v>
      </c>
      <c r="C1702" s="488">
        <v>14</v>
      </c>
      <c r="D1702" s="882" t="s">
        <v>25</v>
      </c>
      <c r="E1702" s="488">
        <v>5512</v>
      </c>
      <c r="F1702" s="488">
        <v>5321</v>
      </c>
      <c r="G1702" s="488">
        <v>551</v>
      </c>
      <c r="H1702" s="488">
        <v>1108</v>
      </c>
      <c r="I1702" s="488" t="s">
        <v>3566</v>
      </c>
      <c r="J1702" s="516">
        <v>308</v>
      </c>
      <c r="K1702" s="710" t="s">
        <v>3707</v>
      </c>
      <c r="L1702" s="489" t="s">
        <v>3708</v>
      </c>
      <c r="M1702" s="488" t="s">
        <v>3709</v>
      </c>
      <c r="N1702" s="433" t="s">
        <v>3710</v>
      </c>
      <c r="O1702" s="488" t="s">
        <v>139</v>
      </c>
      <c r="P1702" s="520">
        <v>44926</v>
      </c>
      <c r="Q1702" s="520">
        <v>44957</v>
      </c>
      <c r="R1702" s="640">
        <v>37000</v>
      </c>
      <c r="S1702" s="640">
        <v>37000</v>
      </c>
      <c r="T1702" s="1008"/>
      <c r="U1702" s="1008"/>
      <c r="V1702" s="1008"/>
      <c r="W1702" s="1077"/>
      <c r="X1702" s="58"/>
      <c r="Y1702" s="59"/>
      <c r="Z1702" s="16"/>
      <c r="AA1702" s="56"/>
    </row>
    <row r="1703" spans="1:27" s="43" customFormat="1" ht="12.75" customHeight="1" x14ac:dyDescent="0.2">
      <c r="A1703" s="174">
        <v>1108</v>
      </c>
      <c r="B1703" s="1104">
        <v>1681</v>
      </c>
      <c r="C1703" s="488">
        <v>14</v>
      </c>
      <c r="D1703" s="882" t="s">
        <v>25</v>
      </c>
      <c r="E1703" s="488">
        <v>5512</v>
      </c>
      <c r="F1703" s="488">
        <v>5321</v>
      </c>
      <c r="G1703" s="488">
        <v>551</v>
      </c>
      <c r="H1703" s="488">
        <v>1108</v>
      </c>
      <c r="I1703" s="488" t="s">
        <v>3566</v>
      </c>
      <c r="J1703" s="516">
        <v>309</v>
      </c>
      <c r="K1703" s="710" t="s">
        <v>3711</v>
      </c>
      <c r="L1703" s="489" t="s">
        <v>3712</v>
      </c>
      <c r="M1703" s="488" t="s">
        <v>43</v>
      </c>
      <c r="N1703" s="433" t="s">
        <v>3713</v>
      </c>
      <c r="O1703" s="488" t="s">
        <v>139</v>
      </c>
      <c r="P1703" s="520">
        <v>44926</v>
      </c>
      <c r="Q1703" s="520">
        <v>44957</v>
      </c>
      <c r="R1703" s="640">
        <v>100000</v>
      </c>
      <c r="S1703" s="640">
        <v>100000</v>
      </c>
      <c r="T1703" s="1008"/>
      <c r="U1703" s="1008"/>
      <c r="V1703" s="1008"/>
      <c r="W1703" s="1077"/>
      <c r="X1703" s="58"/>
      <c r="Y1703" s="59"/>
      <c r="Z1703" s="16"/>
      <c r="AA1703" s="56"/>
    </row>
    <row r="1704" spans="1:27" s="43" customFormat="1" ht="12.75" customHeight="1" x14ac:dyDescent="0.2">
      <c r="A1704" s="174">
        <v>1108</v>
      </c>
      <c r="B1704" s="1104">
        <v>1682</v>
      </c>
      <c r="C1704" s="488">
        <v>14</v>
      </c>
      <c r="D1704" s="882" t="s">
        <v>25</v>
      </c>
      <c r="E1704" s="488">
        <v>5512</v>
      </c>
      <c r="F1704" s="488">
        <v>5321</v>
      </c>
      <c r="G1704" s="488">
        <v>551</v>
      </c>
      <c r="H1704" s="488">
        <v>1108</v>
      </c>
      <c r="I1704" s="488" t="s">
        <v>3566</v>
      </c>
      <c r="J1704" s="516">
        <v>314</v>
      </c>
      <c r="K1704" s="710" t="s">
        <v>3714</v>
      </c>
      <c r="L1704" s="489" t="s">
        <v>3715</v>
      </c>
      <c r="M1704" s="488" t="s">
        <v>1456</v>
      </c>
      <c r="N1704" s="433" t="s">
        <v>3716</v>
      </c>
      <c r="O1704" s="488" t="s">
        <v>139</v>
      </c>
      <c r="P1704" s="520">
        <v>44926</v>
      </c>
      <c r="Q1704" s="520">
        <v>44957</v>
      </c>
      <c r="R1704" s="640">
        <v>55000</v>
      </c>
      <c r="S1704" s="640">
        <v>55000</v>
      </c>
      <c r="T1704" s="1008"/>
      <c r="U1704" s="1008"/>
      <c r="V1704" s="1008"/>
      <c r="W1704" s="1077"/>
      <c r="X1704" s="58"/>
      <c r="Y1704" s="59"/>
      <c r="Z1704" s="16"/>
      <c r="AA1704" s="56"/>
    </row>
    <row r="1705" spans="1:27" s="43" customFormat="1" ht="25.5" x14ac:dyDescent="0.2">
      <c r="A1705" s="174">
        <v>1108</v>
      </c>
      <c r="B1705" s="1104">
        <v>1683</v>
      </c>
      <c r="C1705" s="488">
        <v>14</v>
      </c>
      <c r="D1705" s="882" t="s">
        <v>25</v>
      </c>
      <c r="E1705" s="488">
        <v>5512</v>
      </c>
      <c r="F1705" s="488">
        <v>5321</v>
      </c>
      <c r="G1705" s="488">
        <v>551</v>
      </c>
      <c r="H1705" s="488">
        <v>1108</v>
      </c>
      <c r="I1705" s="488" t="s">
        <v>3566</v>
      </c>
      <c r="J1705" s="516">
        <v>314</v>
      </c>
      <c r="K1705" s="710" t="s">
        <v>3717</v>
      </c>
      <c r="L1705" s="489" t="s">
        <v>3718</v>
      </c>
      <c r="M1705" s="488" t="s">
        <v>3719</v>
      </c>
      <c r="N1705" s="433" t="s">
        <v>3720</v>
      </c>
      <c r="O1705" s="488" t="s">
        <v>139</v>
      </c>
      <c r="P1705" s="520">
        <v>44926</v>
      </c>
      <c r="Q1705" s="520">
        <v>44957</v>
      </c>
      <c r="R1705" s="640">
        <v>34000</v>
      </c>
      <c r="S1705" s="640">
        <v>34000</v>
      </c>
      <c r="T1705" s="1008"/>
      <c r="U1705" s="1008"/>
      <c r="V1705" s="1008"/>
      <c r="W1705" s="1077"/>
      <c r="X1705" s="58"/>
      <c r="Y1705" s="59"/>
      <c r="Z1705" s="16"/>
      <c r="AA1705" s="56"/>
    </row>
    <row r="1706" spans="1:27" s="43" customFormat="1" ht="12.75" x14ac:dyDescent="0.2">
      <c r="A1706" s="174">
        <v>1108</v>
      </c>
      <c r="B1706" s="1104">
        <v>1684</v>
      </c>
      <c r="C1706" s="488">
        <v>14</v>
      </c>
      <c r="D1706" s="882" t="s">
        <v>25</v>
      </c>
      <c r="E1706" s="488">
        <v>5512</v>
      </c>
      <c r="F1706" s="488">
        <v>5321</v>
      </c>
      <c r="G1706" s="488">
        <v>551</v>
      </c>
      <c r="H1706" s="488">
        <v>1108</v>
      </c>
      <c r="I1706" s="488" t="s">
        <v>3566</v>
      </c>
      <c r="J1706" s="516">
        <v>314</v>
      </c>
      <c r="K1706" s="710" t="s">
        <v>3721</v>
      </c>
      <c r="L1706" s="489" t="s">
        <v>3722</v>
      </c>
      <c r="M1706" s="488" t="s">
        <v>932</v>
      </c>
      <c r="N1706" s="433" t="s">
        <v>3723</v>
      </c>
      <c r="O1706" s="488" t="s">
        <v>139</v>
      </c>
      <c r="P1706" s="520">
        <v>44926</v>
      </c>
      <c r="Q1706" s="520">
        <v>44957</v>
      </c>
      <c r="R1706" s="640">
        <v>50000</v>
      </c>
      <c r="S1706" s="640">
        <v>50000</v>
      </c>
      <c r="T1706" s="1008"/>
      <c r="U1706" s="1008"/>
      <c r="V1706" s="1008"/>
      <c r="W1706" s="1077"/>
      <c r="X1706" s="58"/>
      <c r="Y1706" s="59"/>
      <c r="Z1706" s="16"/>
      <c r="AA1706" s="56"/>
    </row>
    <row r="1707" spans="1:27" s="43" customFormat="1" ht="12.75" x14ac:dyDescent="0.2">
      <c r="A1707" s="174">
        <v>1108</v>
      </c>
      <c r="B1707" s="1104">
        <v>1685</v>
      </c>
      <c r="C1707" s="488">
        <v>14</v>
      </c>
      <c r="D1707" s="882" t="s">
        <v>25</v>
      </c>
      <c r="E1707" s="488">
        <v>5512</v>
      </c>
      <c r="F1707" s="488">
        <v>6341</v>
      </c>
      <c r="G1707" s="488">
        <v>551</v>
      </c>
      <c r="H1707" s="488">
        <v>1108</v>
      </c>
      <c r="I1707" s="488" t="s">
        <v>3566</v>
      </c>
      <c r="J1707" s="516">
        <v>314</v>
      </c>
      <c r="K1707" s="710" t="s">
        <v>3724</v>
      </c>
      <c r="L1707" s="489" t="s">
        <v>3725</v>
      </c>
      <c r="M1707" s="488" t="s">
        <v>1648</v>
      </c>
      <c r="N1707" s="433" t="s">
        <v>3726</v>
      </c>
      <c r="O1707" s="488" t="s">
        <v>139</v>
      </c>
      <c r="P1707" s="520">
        <v>44926</v>
      </c>
      <c r="Q1707" s="520">
        <v>44957</v>
      </c>
      <c r="R1707" s="640">
        <v>99000</v>
      </c>
      <c r="S1707" s="640">
        <v>99000</v>
      </c>
      <c r="T1707" s="1008"/>
      <c r="U1707" s="1008"/>
      <c r="V1707" s="1008"/>
      <c r="W1707" s="1077"/>
      <c r="X1707" s="58"/>
      <c r="Y1707" s="59"/>
      <c r="Z1707" s="16"/>
      <c r="AA1707" s="56"/>
    </row>
    <row r="1708" spans="1:27" s="43" customFormat="1" ht="12.75" x14ac:dyDescent="0.2">
      <c r="A1708" s="174">
        <v>1108</v>
      </c>
      <c r="B1708" s="1104">
        <v>1686</v>
      </c>
      <c r="C1708" s="488">
        <v>14</v>
      </c>
      <c r="D1708" s="882" t="s">
        <v>25</v>
      </c>
      <c r="E1708" s="488">
        <v>5512</v>
      </c>
      <c r="F1708" s="488">
        <v>5321</v>
      </c>
      <c r="G1708" s="488">
        <v>551</v>
      </c>
      <c r="H1708" s="488">
        <v>1108</v>
      </c>
      <c r="I1708" s="488" t="s">
        <v>3566</v>
      </c>
      <c r="J1708" s="516">
        <v>314</v>
      </c>
      <c r="K1708" s="710" t="s">
        <v>3727</v>
      </c>
      <c r="L1708" s="489" t="s">
        <v>3728</v>
      </c>
      <c r="M1708" s="488" t="s">
        <v>1786</v>
      </c>
      <c r="N1708" s="433" t="s">
        <v>3664</v>
      </c>
      <c r="O1708" s="488" t="s">
        <v>139</v>
      </c>
      <c r="P1708" s="520">
        <v>44926</v>
      </c>
      <c r="Q1708" s="520">
        <v>44957</v>
      </c>
      <c r="R1708" s="640">
        <v>72000</v>
      </c>
      <c r="S1708" s="640">
        <f>R1708-U1708</f>
        <v>67338.600000000006</v>
      </c>
      <c r="T1708" s="1008">
        <v>4661.3999999999996</v>
      </c>
      <c r="U1708" s="1008">
        <v>4661.3999999999996</v>
      </c>
      <c r="V1708" s="137"/>
      <c r="W1708" s="1077"/>
      <c r="X1708" s="58"/>
      <c r="Y1708" s="59"/>
      <c r="Z1708" s="16"/>
      <c r="AA1708" s="56"/>
    </row>
    <row r="1709" spans="1:27" s="43" customFormat="1" ht="12.75" x14ac:dyDescent="0.2">
      <c r="A1709" s="174">
        <v>1108</v>
      </c>
      <c r="B1709" s="1104">
        <v>1687</v>
      </c>
      <c r="C1709" s="488">
        <v>14</v>
      </c>
      <c r="D1709" s="882" t="s">
        <v>25</v>
      </c>
      <c r="E1709" s="488">
        <v>5512</v>
      </c>
      <c r="F1709" s="488">
        <v>6341</v>
      </c>
      <c r="G1709" s="488">
        <v>551</v>
      </c>
      <c r="H1709" s="488">
        <v>1108</v>
      </c>
      <c r="I1709" s="488" t="s">
        <v>3566</v>
      </c>
      <c r="J1709" s="516">
        <v>314</v>
      </c>
      <c r="K1709" s="710" t="s">
        <v>3729</v>
      </c>
      <c r="L1709" s="489" t="s">
        <v>3730</v>
      </c>
      <c r="M1709" s="488" t="s">
        <v>3620</v>
      </c>
      <c r="N1709" s="433" t="s">
        <v>3726</v>
      </c>
      <c r="O1709" s="488" t="s">
        <v>139</v>
      </c>
      <c r="P1709" s="520">
        <v>44926</v>
      </c>
      <c r="Q1709" s="520">
        <v>44957</v>
      </c>
      <c r="R1709" s="640">
        <v>47000</v>
      </c>
      <c r="S1709" s="640">
        <v>47000</v>
      </c>
      <c r="T1709" s="1008"/>
      <c r="U1709" s="1008"/>
      <c r="V1709" s="1008"/>
      <c r="W1709" s="1077"/>
      <c r="X1709" s="58"/>
      <c r="Y1709" s="59"/>
      <c r="Z1709" s="16"/>
      <c r="AA1709" s="56"/>
    </row>
    <row r="1710" spans="1:27" s="43" customFormat="1" ht="12.75" x14ac:dyDescent="0.2">
      <c r="A1710" s="174">
        <v>1108</v>
      </c>
      <c r="B1710" s="1104">
        <v>1688</v>
      </c>
      <c r="C1710" s="488">
        <v>14</v>
      </c>
      <c r="D1710" s="882" t="s">
        <v>25</v>
      </c>
      <c r="E1710" s="488">
        <v>5512</v>
      </c>
      <c r="F1710" s="488">
        <v>5321</v>
      </c>
      <c r="G1710" s="488">
        <v>551</v>
      </c>
      <c r="H1710" s="488">
        <v>1108</v>
      </c>
      <c r="I1710" s="488" t="s">
        <v>3566</v>
      </c>
      <c r="J1710" s="516">
        <v>314</v>
      </c>
      <c r="K1710" s="710" t="s">
        <v>3729</v>
      </c>
      <c r="L1710" s="489" t="s">
        <v>3730</v>
      </c>
      <c r="M1710" s="488" t="s">
        <v>3620</v>
      </c>
      <c r="N1710" s="433" t="s">
        <v>3726</v>
      </c>
      <c r="O1710" s="488" t="s">
        <v>139</v>
      </c>
      <c r="P1710" s="520">
        <v>44926</v>
      </c>
      <c r="Q1710" s="520">
        <v>44957</v>
      </c>
      <c r="R1710" s="640">
        <v>47000</v>
      </c>
      <c r="S1710" s="640">
        <v>47000</v>
      </c>
      <c r="T1710" s="1008"/>
      <c r="U1710" s="1008"/>
      <c r="V1710" s="1008"/>
      <c r="W1710" s="1077"/>
      <c r="X1710" s="58"/>
      <c r="Y1710" s="59"/>
      <c r="Z1710" s="16"/>
      <c r="AA1710" s="56"/>
    </row>
    <row r="1711" spans="1:27" s="43" customFormat="1" ht="25.5" x14ac:dyDescent="0.2">
      <c r="A1711" s="174">
        <v>1108</v>
      </c>
      <c r="B1711" s="1104">
        <v>1689</v>
      </c>
      <c r="C1711" s="488">
        <v>14</v>
      </c>
      <c r="D1711" s="882" t="s">
        <v>25</v>
      </c>
      <c r="E1711" s="488">
        <v>5512</v>
      </c>
      <c r="F1711" s="488">
        <v>5321</v>
      </c>
      <c r="G1711" s="488">
        <v>551</v>
      </c>
      <c r="H1711" s="488">
        <v>1108</v>
      </c>
      <c r="I1711" s="488" t="s">
        <v>3566</v>
      </c>
      <c r="J1711" s="516">
        <v>316</v>
      </c>
      <c r="K1711" s="710" t="s">
        <v>3731</v>
      </c>
      <c r="L1711" s="489" t="s">
        <v>3732</v>
      </c>
      <c r="M1711" s="488" t="s">
        <v>1900</v>
      </c>
      <c r="N1711" s="433" t="s">
        <v>3733</v>
      </c>
      <c r="O1711" s="488" t="s">
        <v>139</v>
      </c>
      <c r="P1711" s="520">
        <v>44926</v>
      </c>
      <c r="Q1711" s="520">
        <v>44957</v>
      </c>
      <c r="R1711" s="640">
        <v>67000</v>
      </c>
      <c r="S1711" s="640">
        <v>67000</v>
      </c>
      <c r="T1711" s="1008"/>
      <c r="U1711" s="1008"/>
      <c r="V1711" s="1008"/>
      <c r="W1711" s="1077"/>
      <c r="X1711" s="58"/>
      <c r="Y1711" s="59"/>
      <c r="Z1711" s="16"/>
      <c r="AA1711" s="56"/>
    </row>
    <row r="1712" spans="1:27" s="43" customFormat="1" ht="12.75" x14ac:dyDescent="0.2">
      <c r="A1712" s="174">
        <v>1108</v>
      </c>
      <c r="B1712" s="1104">
        <v>1690</v>
      </c>
      <c r="C1712" s="488">
        <v>14</v>
      </c>
      <c r="D1712" s="882" t="s">
        <v>25</v>
      </c>
      <c r="E1712" s="488">
        <v>5512</v>
      </c>
      <c r="F1712" s="488">
        <v>5321</v>
      </c>
      <c r="G1712" s="488">
        <v>551</v>
      </c>
      <c r="H1712" s="488">
        <v>1108</v>
      </c>
      <c r="I1712" s="488" t="s">
        <v>3566</v>
      </c>
      <c r="J1712" s="516">
        <v>316</v>
      </c>
      <c r="K1712" s="710" t="s">
        <v>3734</v>
      </c>
      <c r="L1712" s="489" t="s">
        <v>3735</v>
      </c>
      <c r="M1712" s="488" t="s">
        <v>3736</v>
      </c>
      <c r="N1712" s="433" t="s">
        <v>3737</v>
      </c>
      <c r="O1712" s="488" t="s">
        <v>139</v>
      </c>
      <c r="P1712" s="520">
        <v>44926</v>
      </c>
      <c r="Q1712" s="520">
        <v>44957</v>
      </c>
      <c r="R1712" s="640">
        <v>90000</v>
      </c>
      <c r="S1712" s="640">
        <v>90000</v>
      </c>
      <c r="T1712" s="1008"/>
      <c r="U1712" s="1008"/>
      <c r="V1712" s="1008"/>
      <c r="W1712" s="1077"/>
      <c r="X1712" s="58"/>
      <c r="Y1712" s="59"/>
      <c r="Z1712" s="16"/>
      <c r="AA1712" s="56"/>
    </row>
    <row r="1713" spans="1:27" s="43" customFormat="1" ht="25.5" x14ac:dyDescent="0.2">
      <c r="A1713" s="174">
        <v>1108</v>
      </c>
      <c r="B1713" s="1104">
        <v>1691</v>
      </c>
      <c r="C1713" s="488">
        <v>14</v>
      </c>
      <c r="D1713" s="882" t="s">
        <v>25</v>
      </c>
      <c r="E1713" s="488">
        <v>5512</v>
      </c>
      <c r="F1713" s="488">
        <v>5321</v>
      </c>
      <c r="G1713" s="488">
        <v>551</v>
      </c>
      <c r="H1713" s="488">
        <v>1108</v>
      </c>
      <c r="I1713" s="488" t="s">
        <v>3566</v>
      </c>
      <c r="J1713" s="516">
        <v>316</v>
      </c>
      <c r="K1713" s="710" t="s">
        <v>3738</v>
      </c>
      <c r="L1713" s="489" t="s">
        <v>3739</v>
      </c>
      <c r="M1713" s="488" t="s">
        <v>3740</v>
      </c>
      <c r="N1713" s="433" t="s">
        <v>3741</v>
      </c>
      <c r="O1713" s="488" t="s">
        <v>139</v>
      </c>
      <c r="P1713" s="520">
        <v>44926</v>
      </c>
      <c r="Q1713" s="520">
        <v>44957</v>
      </c>
      <c r="R1713" s="640">
        <v>99000</v>
      </c>
      <c r="S1713" s="640">
        <v>99000</v>
      </c>
      <c r="T1713" s="1008"/>
      <c r="U1713" s="1008"/>
      <c r="V1713" s="1008"/>
      <c r="W1713" s="1077"/>
      <c r="X1713" s="58"/>
      <c r="Y1713" s="59"/>
      <c r="Z1713" s="16"/>
      <c r="AA1713" s="56"/>
    </row>
    <row r="1714" spans="1:27" s="43" customFormat="1" ht="25.5" x14ac:dyDescent="0.2">
      <c r="A1714" s="174">
        <v>1108</v>
      </c>
      <c r="B1714" s="1104">
        <v>1692</v>
      </c>
      <c r="C1714" s="488">
        <v>14</v>
      </c>
      <c r="D1714" s="882" t="s">
        <v>25</v>
      </c>
      <c r="E1714" s="488">
        <v>5512</v>
      </c>
      <c r="F1714" s="488">
        <v>5321</v>
      </c>
      <c r="G1714" s="488">
        <v>551</v>
      </c>
      <c r="H1714" s="488">
        <v>1108</v>
      </c>
      <c r="I1714" s="488" t="s">
        <v>3566</v>
      </c>
      <c r="J1714" s="516">
        <v>316</v>
      </c>
      <c r="K1714" s="710" t="s">
        <v>3742</v>
      </c>
      <c r="L1714" s="489" t="s">
        <v>3743</v>
      </c>
      <c r="M1714" s="488" t="s">
        <v>3440</v>
      </c>
      <c r="N1714" s="433" t="s">
        <v>3744</v>
      </c>
      <c r="O1714" s="488" t="s">
        <v>139</v>
      </c>
      <c r="P1714" s="520">
        <v>44926</v>
      </c>
      <c r="Q1714" s="520">
        <v>44957</v>
      </c>
      <c r="R1714" s="640">
        <v>57000</v>
      </c>
      <c r="S1714" s="640">
        <v>57000</v>
      </c>
      <c r="T1714" s="1008"/>
      <c r="U1714" s="1008"/>
      <c r="V1714" s="1008"/>
      <c r="W1714" s="1077"/>
      <c r="X1714" s="58"/>
      <c r="Y1714" s="59"/>
      <c r="Z1714" s="16"/>
      <c r="AA1714" s="56"/>
    </row>
    <row r="1715" spans="1:27" s="43" customFormat="1" ht="12.75" x14ac:dyDescent="0.2">
      <c r="A1715" s="174">
        <v>1108</v>
      </c>
      <c r="B1715" s="1104">
        <v>1693</v>
      </c>
      <c r="C1715" s="488">
        <v>14</v>
      </c>
      <c r="D1715" s="882" t="s">
        <v>25</v>
      </c>
      <c r="E1715" s="488">
        <v>5512</v>
      </c>
      <c r="F1715" s="488">
        <v>5321</v>
      </c>
      <c r="G1715" s="488">
        <v>551</v>
      </c>
      <c r="H1715" s="488">
        <v>1108</v>
      </c>
      <c r="I1715" s="488" t="s">
        <v>3566</v>
      </c>
      <c r="J1715" s="516">
        <v>316</v>
      </c>
      <c r="K1715" s="710" t="s">
        <v>3745</v>
      </c>
      <c r="L1715" s="489" t="s">
        <v>3746</v>
      </c>
      <c r="M1715" s="488" t="s">
        <v>2168</v>
      </c>
      <c r="N1715" s="433" t="s">
        <v>3747</v>
      </c>
      <c r="O1715" s="488" t="s">
        <v>139</v>
      </c>
      <c r="P1715" s="520">
        <v>44926</v>
      </c>
      <c r="Q1715" s="520">
        <v>44957</v>
      </c>
      <c r="R1715" s="640">
        <v>70000</v>
      </c>
      <c r="S1715" s="640">
        <v>70000</v>
      </c>
      <c r="T1715" s="1008"/>
      <c r="U1715" s="1008"/>
      <c r="V1715" s="1008"/>
      <c r="W1715" s="1077"/>
      <c r="X1715" s="58"/>
      <c r="Y1715" s="59"/>
      <c r="Z1715" s="16"/>
      <c r="AA1715" s="56"/>
    </row>
    <row r="1716" spans="1:27" s="43" customFormat="1" ht="12.75" customHeight="1" x14ac:dyDescent="0.2">
      <c r="A1716" s="174">
        <v>1108</v>
      </c>
      <c r="B1716" s="1104">
        <v>1694</v>
      </c>
      <c r="C1716" s="488">
        <v>14</v>
      </c>
      <c r="D1716" s="882" t="s">
        <v>25</v>
      </c>
      <c r="E1716" s="488">
        <v>5512</v>
      </c>
      <c r="F1716" s="488">
        <v>5321</v>
      </c>
      <c r="G1716" s="488">
        <v>551</v>
      </c>
      <c r="H1716" s="488">
        <v>1108</v>
      </c>
      <c r="I1716" s="488" t="s">
        <v>3566</v>
      </c>
      <c r="J1716" s="516">
        <v>316</v>
      </c>
      <c r="K1716" s="710" t="s">
        <v>3748</v>
      </c>
      <c r="L1716" s="489" t="s">
        <v>3749</v>
      </c>
      <c r="M1716" s="488" t="s">
        <v>300</v>
      </c>
      <c r="N1716" s="433" t="s">
        <v>3750</v>
      </c>
      <c r="O1716" s="488" t="s">
        <v>139</v>
      </c>
      <c r="P1716" s="520">
        <v>44926</v>
      </c>
      <c r="Q1716" s="520">
        <v>44957</v>
      </c>
      <c r="R1716" s="640">
        <v>106000</v>
      </c>
      <c r="S1716" s="640">
        <v>106000</v>
      </c>
      <c r="T1716" s="1008"/>
      <c r="U1716" s="1008"/>
      <c r="V1716" s="1008"/>
      <c r="W1716" s="1077"/>
      <c r="X1716" s="58"/>
      <c r="Y1716" s="59"/>
      <c r="Z1716" s="16"/>
      <c r="AA1716" s="56"/>
    </row>
    <row r="1717" spans="1:27" s="43" customFormat="1" ht="12.75" customHeight="1" x14ac:dyDescent="0.2">
      <c r="A1717" s="174">
        <v>1108</v>
      </c>
      <c r="B1717" s="1104">
        <v>1695</v>
      </c>
      <c r="C1717" s="488">
        <v>14</v>
      </c>
      <c r="D1717" s="882" t="s">
        <v>25</v>
      </c>
      <c r="E1717" s="488">
        <v>5512</v>
      </c>
      <c r="F1717" s="488">
        <v>5321</v>
      </c>
      <c r="G1717" s="488">
        <v>551</v>
      </c>
      <c r="H1717" s="488">
        <v>1108</v>
      </c>
      <c r="I1717" s="488" t="s">
        <v>3566</v>
      </c>
      <c r="J1717" s="516">
        <v>316</v>
      </c>
      <c r="K1717" s="710" t="s">
        <v>3751</v>
      </c>
      <c r="L1717" s="489" t="s">
        <v>3752</v>
      </c>
      <c r="M1717" s="488" t="s">
        <v>2257</v>
      </c>
      <c r="N1717" s="433" t="s">
        <v>3753</v>
      </c>
      <c r="O1717" s="488" t="s">
        <v>139</v>
      </c>
      <c r="P1717" s="520">
        <v>44926</v>
      </c>
      <c r="Q1717" s="520">
        <v>44957</v>
      </c>
      <c r="R1717" s="640">
        <v>75000</v>
      </c>
      <c r="S1717" s="640">
        <v>75000</v>
      </c>
      <c r="T1717" s="1008"/>
      <c r="U1717" s="1008"/>
      <c r="V1717" s="1008"/>
      <c r="W1717" s="1077"/>
      <c r="X1717" s="58"/>
      <c r="Y1717" s="59"/>
      <c r="Z1717" s="16"/>
      <c r="AA1717" s="56"/>
    </row>
    <row r="1718" spans="1:27" s="43" customFormat="1" ht="12.75" customHeight="1" x14ac:dyDescent="0.2">
      <c r="A1718" s="174">
        <v>1108</v>
      </c>
      <c r="B1718" s="1104">
        <v>1696</v>
      </c>
      <c r="C1718" s="488">
        <v>14</v>
      </c>
      <c r="D1718" s="882" t="s">
        <v>25</v>
      </c>
      <c r="E1718" s="488">
        <v>5512</v>
      </c>
      <c r="F1718" s="488">
        <v>5321</v>
      </c>
      <c r="G1718" s="488">
        <v>551</v>
      </c>
      <c r="H1718" s="488">
        <v>1108</v>
      </c>
      <c r="I1718" s="488" t="s">
        <v>3566</v>
      </c>
      <c r="J1718" s="516">
        <v>317</v>
      </c>
      <c r="K1718" s="710" t="s">
        <v>3754</v>
      </c>
      <c r="L1718" s="489" t="s">
        <v>3755</v>
      </c>
      <c r="M1718" s="488" t="s">
        <v>923</v>
      </c>
      <c r="N1718" s="433" t="s">
        <v>3756</v>
      </c>
      <c r="O1718" s="488" t="s">
        <v>139</v>
      </c>
      <c r="P1718" s="520">
        <v>44926</v>
      </c>
      <c r="Q1718" s="520">
        <v>44957</v>
      </c>
      <c r="R1718" s="640">
        <v>86000</v>
      </c>
      <c r="S1718" s="640">
        <v>86000</v>
      </c>
      <c r="T1718" s="1008"/>
      <c r="U1718" s="1008"/>
      <c r="V1718" s="1008"/>
      <c r="W1718" s="1077"/>
      <c r="X1718" s="58"/>
      <c r="Y1718" s="59"/>
      <c r="Z1718" s="16"/>
      <c r="AA1718" s="56"/>
    </row>
    <row r="1719" spans="1:27" s="43" customFormat="1" ht="12.75" customHeight="1" x14ac:dyDescent="0.2">
      <c r="A1719" s="174">
        <v>1108</v>
      </c>
      <c r="B1719" s="1104">
        <v>1697</v>
      </c>
      <c r="C1719" s="488">
        <v>14</v>
      </c>
      <c r="D1719" s="882" t="s">
        <v>25</v>
      </c>
      <c r="E1719" s="488">
        <v>5512</v>
      </c>
      <c r="F1719" s="488">
        <v>5321</v>
      </c>
      <c r="G1719" s="488">
        <v>551</v>
      </c>
      <c r="H1719" s="488">
        <v>1108</v>
      </c>
      <c r="I1719" s="488" t="s">
        <v>3566</v>
      </c>
      <c r="J1719" s="516">
        <v>317</v>
      </c>
      <c r="K1719" s="710" t="s">
        <v>3757</v>
      </c>
      <c r="L1719" s="489" t="s">
        <v>3758</v>
      </c>
      <c r="M1719" s="488" t="s">
        <v>3759</v>
      </c>
      <c r="N1719" s="433" t="s">
        <v>3760</v>
      </c>
      <c r="O1719" s="488" t="s">
        <v>139</v>
      </c>
      <c r="P1719" s="520">
        <v>44926</v>
      </c>
      <c r="Q1719" s="520">
        <v>44957</v>
      </c>
      <c r="R1719" s="640">
        <v>76000</v>
      </c>
      <c r="S1719" s="640">
        <v>76000</v>
      </c>
      <c r="T1719" s="1008"/>
      <c r="U1719" s="1008"/>
      <c r="V1719" s="1008"/>
      <c r="W1719" s="1077"/>
      <c r="X1719" s="58"/>
      <c r="Y1719" s="59"/>
      <c r="Z1719" s="16"/>
      <c r="AA1719" s="56"/>
    </row>
    <row r="1720" spans="1:27" s="43" customFormat="1" ht="12.75" customHeight="1" x14ac:dyDescent="0.2">
      <c r="A1720" s="174">
        <v>1108</v>
      </c>
      <c r="B1720" s="1104">
        <v>1698</v>
      </c>
      <c r="C1720" s="488">
        <v>14</v>
      </c>
      <c r="D1720" s="882" t="s">
        <v>25</v>
      </c>
      <c r="E1720" s="488">
        <v>5512</v>
      </c>
      <c r="F1720" s="488">
        <v>5321</v>
      </c>
      <c r="G1720" s="488">
        <v>551</v>
      </c>
      <c r="H1720" s="488">
        <v>1108</v>
      </c>
      <c r="I1720" s="488" t="s">
        <v>3566</v>
      </c>
      <c r="J1720" s="516">
        <v>317</v>
      </c>
      <c r="K1720" s="710" t="s">
        <v>3761</v>
      </c>
      <c r="L1720" s="489" t="s">
        <v>3762</v>
      </c>
      <c r="M1720" s="488" t="s">
        <v>3763</v>
      </c>
      <c r="N1720" s="433" t="s">
        <v>3764</v>
      </c>
      <c r="O1720" s="488" t="s">
        <v>139</v>
      </c>
      <c r="P1720" s="520">
        <v>44926</v>
      </c>
      <c r="Q1720" s="520">
        <v>44957</v>
      </c>
      <c r="R1720" s="640">
        <v>69000</v>
      </c>
      <c r="S1720" s="640">
        <f>R1720-V1720</f>
        <v>68643.399999999994</v>
      </c>
      <c r="T1720" s="1008">
        <v>356.6</v>
      </c>
      <c r="U1720" s="137"/>
      <c r="V1720" s="1008">
        <v>356.6</v>
      </c>
      <c r="W1720" s="1077"/>
      <c r="X1720" s="58"/>
      <c r="Y1720" s="59"/>
      <c r="Z1720" s="16"/>
      <c r="AA1720" s="56"/>
    </row>
    <row r="1721" spans="1:27" s="43" customFormat="1" ht="12.75" customHeight="1" x14ac:dyDescent="0.2">
      <c r="A1721" s="174">
        <v>1108</v>
      </c>
      <c r="B1721" s="1104">
        <v>1699</v>
      </c>
      <c r="C1721" s="488">
        <v>14</v>
      </c>
      <c r="D1721" s="882" t="s">
        <v>25</v>
      </c>
      <c r="E1721" s="488">
        <v>5512</v>
      </c>
      <c r="F1721" s="488">
        <v>5321</v>
      </c>
      <c r="G1721" s="488">
        <v>551</v>
      </c>
      <c r="H1721" s="488">
        <v>1108</v>
      </c>
      <c r="I1721" s="488" t="s">
        <v>3566</v>
      </c>
      <c r="J1721" s="516">
        <v>317</v>
      </c>
      <c r="K1721" s="710" t="s">
        <v>3765</v>
      </c>
      <c r="L1721" s="489" t="s">
        <v>3766</v>
      </c>
      <c r="M1721" s="488" t="s">
        <v>1977</v>
      </c>
      <c r="N1721" s="433" t="s">
        <v>3767</v>
      </c>
      <c r="O1721" s="488" t="s">
        <v>139</v>
      </c>
      <c r="P1721" s="520">
        <v>44926</v>
      </c>
      <c r="Q1721" s="520">
        <v>44957</v>
      </c>
      <c r="R1721" s="640">
        <v>35000</v>
      </c>
      <c r="S1721" s="640">
        <v>35000</v>
      </c>
      <c r="T1721" s="1008"/>
      <c r="U1721" s="1008"/>
      <c r="V1721" s="1008"/>
      <c r="W1721" s="1077"/>
      <c r="X1721" s="58"/>
      <c r="Y1721" s="59"/>
      <c r="Z1721" s="16"/>
      <c r="AA1721" s="56"/>
    </row>
    <row r="1722" spans="1:27" s="43" customFormat="1" ht="12.75" customHeight="1" x14ac:dyDescent="0.2">
      <c r="A1722" s="174">
        <v>1108</v>
      </c>
      <c r="B1722" s="1104">
        <v>1700</v>
      </c>
      <c r="C1722" s="488">
        <v>14</v>
      </c>
      <c r="D1722" s="882" t="s">
        <v>25</v>
      </c>
      <c r="E1722" s="488">
        <v>5512</v>
      </c>
      <c r="F1722" s="488">
        <v>5321</v>
      </c>
      <c r="G1722" s="488">
        <v>551</v>
      </c>
      <c r="H1722" s="488">
        <v>1108</v>
      </c>
      <c r="I1722" s="488" t="s">
        <v>3566</v>
      </c>
      <c r="J1722" s="516">
        <v>317</v>
      </c>
      <c r="K1722" s="710" t="s">
        <v>3768</v>
      </c>
      <c r="L1722" s="489" t="s">
        <v>3769</v>
      </c>
      <c r="M1722" s="488" t="s">
        <v>3770</v>
      </c>
      <c r="N1722" s="433" t="s">
        <v>3771</v>
      </c>
      <c r="O1722" s="488" t="s">
        <v>139</v>
      </c>
      <c r="P1722" s="520">
        <v>44926</v>
      </c>
      <c r="Q1722" s="520">
        <v>44957</v>
      </c>
      <c r="R1722" s="640">
        <v>99000</v>
      </c>
      <c r="S1722" s="640">
        <v>99000</v>
      </c>
      <c r="T1722" s="1008"/>
      <c r="U1722" s="1008"/>
      <c r="V1722" s="1008"/>
      <c r="W1722" s="1077"/>
      <c r="X1722" s="58"/>
      <c r="Y1722" s="59"/>
      <c r="Z1722" s="16"/>
      <c r="AA1722" s="56"/>
    </row>
    <row r="1723" spans="1:27" s="43" customFormat="1" ht="12.75" customHeight="1" x14ac:dyDescent="0.2">
      <c r="A1723" s="174">
        <v>1108</v>
      </c>
      <c r="B1723" s="1104">
        <v>1701</v>
      </c>
      <c r="C1723" s="488">
        <v>14</v>
      </c>
      <c r="D1723" s="882" t="s">
        <v>25</v>
      </c>
      <c r="E1723" s="488">
        <v>5512</v>
      </c>
      <c r="F1723" s="488">
        <v>6341</v>
      </c>
      <c r="G1723" s="488">
        <v>551</v>
      </c>
      <c r="H1723" s="488">
        <v>1108</v>
      </c>
      <c r="I1723" s="488" t="s">
        <v>3566</v>
      </c>
      <c r="J1723" s="516">
        <v>317</v>
      </c>
      <c r="K1723" s="710" t="s">
        <v>3772</v>
      </c>
      <c r="L1723" s="489" t="s">
        <v>3773</v>
      </c>
      <c r="M1723" s="488" t="s">
        <v>954</v>
      </c>
      <c r="N1723" s="433" t="s">
        <v>3774</v>
      </c>
      <c r="O1723" s="488" t="s">
        <v>139</v>
      </c>
      <c r="P1723" s="520">
        <v>44926</v>
      </c>
      <c r="Q1723" s="520">
        <v>44957</v>
      </c>
      <c r="R1723" s="640">
        <v>65000</v>
      </c>
      <c r="S1723" s="640">
        <v>65000</v>
      </c>
      <c r="T1723" s="1008"/>
      <c r="U1723" s="1008"/>
      <c r="V1723" s="1008"/>
      <c r="W1723" s="1077"/>
      <c r="X1723" s="58"/>
      <c r="Y1723" s="59"/>
      <c r="Z1723" s="16"/>
      <c r="AA1723" s="56"/>
    </row>
    <row r="1724" spans="1:27" s="43" customFormat="1" ht="12.75" customHeight="1" x14ac:dyDescent="0.2">
      <c r="A1724" s="174">
        <v>1108</v>
      </c>
      <c r="B1724" s="1104">
        <v>1702</v>
      </c>
      <c r="C1724" s="488">
        <v>14</v>
      </c>
      <c r="D1724" s="882" t="s">
        <v>25</v>
      </c>
      <c r="E1724" s="488">
        <v>5512</v>
      </c>
      <c r="F1724" s="488">
        <v>5321</v>
      </c>
      <c r="G1724" s="488">
        <v>551</v>
      </c>
      <c r="H1724" s="488">
        <v>1108</v>
      </c>
      <c r="I1724" s="488" t="s">
        <v>3566</v>
      </c>
      <c r="J1724" s="516">
        <v>321</v>
      </c>
      <c r="K1724" s="710" t="s">
        <v>3775</v>
      </c>
      <c r="L1724" s="489" t="s">
        <v>3776</v>
      </c>
      <c r="M1724" s="488" t="s">
        <v>3516</v>
      </c>
      <c r="N1724" s="433" t="s">
        <v>3777</v>
      </c>
      <c r="O1724" s="488" t="s">
        <v>139</v>
      </c>
      <c r="P1724" s="520">
        <v>44926</v>
      </c>
      <c r="Q1724" s="520">
        <v>44957</v>
      </c>
      <c r="R1724" s="640">
        <v>32000</v>
      </c>
      <c r="S1724" s="640">
        <v>32000</v>
      </c>
      <c r="T1724" s="1008"/>
      <c r="U1724" s="1008"/>
      <c r="V1724" s="1008"/>
      <c r="W1724" s="1077"/>
      <c r="X1724" s="58"/>
      <c r="Y1724" s="59"/>
      <c r="Z1724" s="16"/>
      <c r="AA1724" s="56"/>
    </row>
    <row r="1725" spans="1:27" s="43" customFormat="1" ht="12.75" customHeight="1" x14ac:dyDescent="0.2">
      <c r="A1725" s="174">
        <v>1108</v>
      </c>
      <c r="B1725" s="1104">
        <v>1703</v>
      </c>
      <c r="C1725" s="488">
        <v>14</v>
      </c>
      <c r="D1725" s="882" t="s">
        <v>25</v>
      </c>
      <c r="E1725" s="488">
        <v>5512</v>
      </c>
      <c r="F1725" s="488">
        <v>6341</v>
      </c>
      <c r="G1725" s="488">
        <v>551</v>
      </c>
      <c r="H1725" s="488">
        <v>1108</v>
      </c>
      <c r="I1725" s="488" t="s">
        <v>3566</v>
      </c>
      <c r="J1725" s="516">
        <v>321</v>
      </c>
      <c r="K1725" s="710" t="s">
        <v>3778</v>
      </c>
      <c r="L1725" s="489" t="s">
        <v>3779</v>
      </c>
      <c r="M1725" s="488" t="s">
        <v>1896</v>
      </c>
      <c r="N1725" s="433" t="s">
        <v>3664</v>
      </c>
      <c r="O1725" s="488" t="s">
        <v>139</v>
      </c>
      <c r="P1725" s="520">
        <v>44926</v>
      </c>
      <c r="Q1725" s="520">
        <v>44957</v>
      </c>
      <c r="R1725" s="640">
        <v>28000</v>
      </c>
      <c r="S1725" s="640">
        <v>28000</v>
      </c>
      <c r="T1725" s="1008"/>
      <c r="U1725" s="1008"/>
      <c r="V1725" s="1008"/>
      <c r="W1725" s="1077"/>
      <c r="X1725" s="58"/>
      <c r="Y1725" s="59"/>
      <c r="Z1725" s="16"/>
      <c r="AA1725" s="56"/>
    </row>
    <row r="1726" spans="1:27" s="43" customFormat="1" ht="12.75" customHeight="1" x14ac:dyDescent="0.2">
      <c r="A1726" s="174">
        <v>1108</v>
      </c>
      <c r="B1726" s="1104">
        <v>1704</v>
      </c>
      <c r="C1726" s="488">
        <v>14</v>
      </c>
      <c r="D1726" s="882" t="s">
        <v>25</v>
      </c>
      <c r="E1726" s="488">
        <v>5512</v>
      </c>
      <c r="F1726" s="488">
        <v>5321</v>
      </c>
      <c r="G1726" s="488">
        <v>551</v>
      </c>
      <c r="H1726" s="488">
        <v>1108</v>
      </c>
      <c r="I1726" s="488" t="s">
        <v>3566</v>
      </c>
      <c r="J1726" s="516">
        <v>321</v>
      </c>
      <c r="K1726" s="710" t="s">
        <v>3778</v>
      </c>
      <c r="L1726" s="489" t="s">
        <v>3779</v>
      </c>
      <c r="M1726" s="488" t="s">
        <v>1896</v>
      </c>
      <c r="N1726" s="433" t="s">
        <v>3664</v>
      </c>
      <c r="O1726" s="488" t="s">
        <v>139</v>
      </c>
      <c r="P1726" s="520">
        <v>44926</v>
      </c>
      <c r="Q1726" s="520">
        <v>44957</v>
      </c>
      <c r="R1726" s="640">
        <v>30000</v>
      </c>
      <c r="S1726" s="640">
        <v>30000</v>
      </c>
      <c r="T1726" s="1008"/>
      <c r="U1726" s="1008"/>
      <c r="V1726" s="1008"/>
      <c r="W1726" s="1077"/>
      <c r="X1726" s="58"/>
      <c r="Y1726" s="59"/>
      <c r="Z1726" s="16"/>
      <c r="AA1726" s="56"/>
    </row>
    <row r="1727" spans="1:27" s="43" customFormat="1" ht="12.75" customHeight="1" x14ac:dyDescent="0.2">
      <c r="A1727" s="174">
        <v>1108</v>
      </c>
      <c r="B1727" s="1104">
        <v>1705</v>
      </c>
      <c r="C1727" s="488">
        <v>14</v>
      </c>
      <c r="D1727" s="882" t="s">
        <v>25</v>
      </c>
      <c r="E1727" s="488">
        <v>5512</v>
      </c>
      <c r="F1727" s="488">
        <v>5321</v>
      </c>
      <c r="G1727" s="488">
        <v>551</v>
      </c>
      <c r="H1727" s="488">
        <v>1108</v>
      </c>
      <c r="I1727" s="488" t="s">
        <v>3566</v>
      </c>
      <c r="J1727" s="516">
        <v>321</v>
      </c>
      <c r="K1727" s="710" t="s">
        <v>3780</v>
      </c>
      <c r="L1727" s="489" t="s">
        <v>3781</v>
      </c>
      <c r="M1727" s="488" t="s">
        <v>3782</v>
      </c>
      <c r="N1727" s="433" t="s">
        <v>3783</v>
      </c>
      <c r="O1727" s="488" t="s">
        <v>139</v>
      </c>
      <c r="P1727" s="520">
        <v>44926</v>
      </c>
      <c r="Q1727" s="520">
        <v>44957</v>
      </c>
      <c r="R1727" s="640">
        <v>57000</v>
      </c>
      <c r="S1727" s="640">
        <v>57000</v>
      </c>
      <c r="T1727" s="1008"/>
      <c r="U1727" s="1008"/>
      <c r="V1727" s="1008"/>
      <c r="W1727" s="1077"/>
      <c r="X1727" s="58"/>
      <c r="Y1727" s="59"/>
      <c r="Z1727" s="16"/>
      <c r="AA1727" s="56"/>
    </row>
    <row r="1728" spans="1:27" s="43" customFormat="1" ht="12.75" customHeight="1" x14ac:dyDescent="0.2">
      <c r="A1728" s="174">
        <v>1108</v>
      </c>
      <c r="B1728" s="1104">
        <v>1706</v>
      </c>
      <c r="C1728" s="488">
        <v>14</v>
      </c>
      <c r="D1728" s="882" t="s">
        <v>25</v>
      </c>
      <c r="E1728" s="488">
        <v>5512</v>
      </c>
      <c r="F1728" s="488">
        <v>5321</v>
      </c>
      <c r="G1728" s="488">
        <v>551</v>
      </c>
      <c r="H1728" s="488">
        <v>1108</v>
      </c>
      <c r="I1728" s="488" t="s">
        <v>3566</v>
      </c>
      <c r="J1728" s="516">
        <v>321</v>
      </c>
      <c r="K1728" s="710" t="s">
        <v>3784</v>
      </c>
      <c r="L1728" s="489" t="s">
        <v>3785</v>
      </c>
      <c r="M1728" s="488" t="s">
        <v>2493</v>
      </c>
      <c r="N1728" s="433" t="s">
        <v>3786</v>
      </c>
      <c r="O1728" s="488" t="s">
        <v>139</v>
      </c>
      <c r="P1728" s="520">
        <v>44926</v>
      </c>
      <c r="Q1728" s="520">
        <v>44957</v>
      </c>
      <c r="R1728" s="640">
        <v>94000</v>
      </c>
      <c r="S1728" s="640">
        <f>R1728-V1728</f>
        <v>91700</v>
      </c>
      <c r="T1728" s="1008">
        <v>2300</v>
      </c>
      <c r="U1728" s="137"/>
      <c r="V1728" s="1008">
        <v>2300</v>
      </c>
      <c r="W1728" s="1077"/>
      <c r="X1728" s="58"/>
      <c r="Y1728" s="59"/>
      <c r="Z1728" s="16"/>
      <c r="AA1728" s="56"/>
    </row>
    <row r="1729" spans="1:27" s="43" customFormat="1" ht="12.75" customHeight="1" x14ac:dyDescent="0.2">
      <c r="A1729" s="174">
        <v>1108</v>
      </c>
      <c r="B1729" s="1104">
        <v>1707</v>
      </c>
      <c r="C1729" s="488">
        <v>14</v>
      </c>
      <c r="D1729" s="882" t="s">
        <v>25</v>
      </c>
      <c r="E1729" s="488">
        <v>5512</v>
      </c>
      <c r="F1729" s="488">
        <v>5321</v>
      </c>
      <c r="G1729" s="488">
        <v>551</v>
      </c>
      <c r="H1729" s="488">
        <v>1108</v>
      </c>
      <c r="I1729" s="488" t="s">
        <v>3566</v>
      </c>
      <c r="J1729" s="516">
        <v>404</v>
      </c>
      <c r="K1729" s="710" t="s">
        <v>3787</v>
      </c>
      <c r="L1729" s="489" t="s">
        <v>3788</v>
      </c>
      <c r="M1729" s="488" t="s">
        <v>3236</v>
      </c>
      <c r="N1729" s="433" t="s">
        <v>3789</v>
      </c>
      <c r="O1729" s="488" t="s">
        <v>139</v>
      </c>
      <c r="P1729" s="520">
        <v>44926</v>
      </c>
      <c r="Q1729" s="520">
        <v>44957</v>
      </c>
      <c r="R1729" s="640">
        <v>39000</v>
      </c>
      <c r="S1729" s="1156">
        <v>39000</v>
      </c>
      <c r="T1729" s="1008"/>
      <c r="U1729" s="1008"/>
      <c r="V1729" s="1008"/>
      <c r="W1729" s="1077"/>
      <c r="X1729" s="58"/>
      <c r="Y1729" s="59"/>
      <c r="Z1729" s="16"/>
      <c r="AA1729" s="56"/>
    </row>
    <row r="1730" spans="1:27" s="43" customFormat="1" ht="12.75" customHeight="1" x14ac:dyDescent="0.2">
      <c r="A1730" s="174">
        <v>1108</v>
      </c>
      <c r="B1730" s="1104">
        <v>1708</v>
      </c>
      <c r="C1730" s="488">
        <v>14</v>
      </c>
      <c r="D1730" s="882" t="s">
        <v>25</v>
      </c>
      <c r="E1730" s="488">
        <v>5512</v>
      </c>
      <c r="F1730" s="488">
        <v>5321</v>
      </c>
      <c r="G1730" s="488">
        <v>551</v>
      </c>
      <c r="H1730" s="488">
        <v>1108</v>
      </c>
      <c r="I1730" s="488" t="s">
        <v>3566</v>
      </c>
      <c r="J1730" s="516">
        <v>404</v>
      </c>
      <c r="K1730" s="710" t="s">
        <v>3790</v>
      </c>
      <c r="L1730" s="489" t="s">
        <v>3791</v>
      </c>
      <c r="M1730" s="488" t="s">
        <v>128</v>
      </c>
      <c r="N1730" s="433" t="s">
        <v>3792</v>
      </c>
      <c r="O1730" s="488" t="s">
        <v>139</v>
      </c>
      <c r="P1730" s="520">
        <v>44926</v>
      </c>
      <c r="Q1730" s="520">
        <v>44957</v>
      </c>
      <c r="R1730" s="640">
        <v>100000</v>
      </c>
      <c r="S1730" s="1156">
        <v>100000</v>
      </c>
      <c r="T1730" s="1008"/>
      <c r="U1730" s="1008"/>
      <c r="V1730" s="1008"/>
      <c r="W1730" s="1077"/>
      <c r="X1730" s="58"/>
      <c r="Y1730" s="59"/>
      <c r="Z1730" s="16"/>
      <c r="AA1730" s="56"/>
    </row>
    <row r="1731" spans="1:27" s="43" customFormat="1" ht="12.75" customHeight="1" x14ac:dyDescent="0.2">
      <c r="A1731" s="174">
        <v>1108</v>
      </c>
      <c r="B1731" s="1104">
        <v>1709</v>
      </c>
      <c r="C1731" s="488">
        <v>14</v>
      </c>
      <c r="D1731" s="882" t="s">
        <v>25</v>
      </c>
      <c r="E1731" s="488">
        <v>5512</v>
      </c>
      <c r="F1731" s="488">
        <v>5321</v>
      </c>
      <c r="G1731" s="488">
        <v>551</v>
      </c>
      <c r="H1731" s="488">
        <v>1108</v>
      </c>
      <c r="I1731" s="488" t="s">
        <v>3566</v>
      </c>
      <c r="J1731" s="516">
        <v>404</v>
      </c>
      <c r="K1731" s="710" t="s">
        <v>3793</v>
      </c>
      <c r="L1731" s="489" t="s">
        <v>3794</v>
      </c>
      <c r="M1731" s="488" t="s">
        <v>1235</v>
      </c>
      <c r="N1731" s="433" t="s">
        <v>3795</v>
      </c>
      <c r="O1731" s="488" t="s">
        <v>139</v>
      </c>
      <c r="P1731" s="520">
        <v>44926</v>
      </c>
      <c r="Q1731" s="520">
        <v>44957</v>
      </c>
      <c r="R1731" s="640">
        <v>95000</v>
      </c>
      <c r="S1731" s="1156">
        <v>95000</v>
      </c>
      <c r="T1731" s="1008"/>
      <c r="U1731" s="1008"/>
      <c r="V1731" s="1008"/>
      <c r="W1731" s="1077"/>
      <c r="X1731" s="58"/>
      <c r="Y1731" s="59"/>
      <c r="Z1731" s="16"/>
      <c r="AA1731" s="56"/>
    </row>
    <row r="1732" spans="1:27" s="43" customFormat="1" ht="12.75" customHeight="1" x14ac:dyDescent="0.2">
      <c r="A1732" s="174">
        <v>1108</v>
      </c>
      <c r="B1732" s="1104">
        <v>1710</v>
      </c>
      <c r="C1732" s="488">
        <v>14</v>
      </c>
      <c r="D1732" s="882" t="s">
        <v>25</v>
      </c>
      <c r="E1732" s="488">
        <v>5512</v>
      </c>
      <c r="F1732" s="488">
        <v>5321</v>
      </c>
      <c r="G1732" s="488">
        <v>551</v>
      </c>
      <c r="H1732" s="488">
        <v>1108</v>
      </c>
      <c r="I1732" s="488" t="s">
        <v>3566</v>
      </c>
      <c r="J1732" s="516">
        <v>404</v>
      </c>
      <c r="K1732" s="710" t="s">
        <v>3796</v>
      </c>
      <c r="L1732" s="489" t="s">
        <v>3797</v>
      </c>
      <c r="M1732" s="488" t="s">
        <v>74</v>
      </c>
      <c r="N1732" s="433" t="s">
        <v>3798</v>
      </c>
      <c r="O1732" s="488" t="s">
        <v>139</v>
      </c>
      <c r="P1732" s="520">
        <v>44926</v>
      </c>
      <c r="Q1732" s="520">
        <v>44957</v>
      </c>
      <c r="R1732" s="640">
        <v>28000</v>
      </c>
      <c r="S1732" s="1156">
        <v>28000</v>
      </c>
      <c r="T1732" s="1008"/>
      <c r="U1732" s="1008"/>
      <c r="V1732" s="1008"/>
      <c r="W1732" s="1077"/>
      <c r="X1732" s="58"/>
      <c r="Y1732" s="59"/>
      <c r="Z1732" s="16"/>
      <c r="AA1732" s="56"/>
    </row>
    <row r="1733" spans="1:27" s="43" customFormat="1" ht="12.75" customHeight="1" x14ac:dyDescent="0.2">
      <c r="A1733" s="174">
        <v>1108</v>
      </c>
      <c r="B1733" s="1104">
        <v>1711</v>
      </c>
      <c r="C1733" s="488">
        <v>14</v>
      </c>
      <c r="D1733" s="882" t="s">
        <v>25</v>
      </c>
      <c r="E1733" s="488">
        <v>5512</v>
      </c>
      <c r="F1733" s="488">
        <v>5321</v>
      </c>
      <c r="G1733" s="488">
        <v>551</v>
      </c>
      <c r="H1733" s="488">
        <v>1108</v>
      </c>
      <c r="I1733" s="488" t="s">
        <v>3566</v>
      </c>
      <c r="J1733" s="516">
        <v>404</v>
      </c>
      <c r="K1733" s="710" t="s">
        <v>3796</v>
      </c>
      <c r="L1733" s="489" t="s">
        <v>3797</v>
      </c>
      <c r="M1733" s="488" t="s">
        <v>74</v>
      </c>
      <c r="N1733" s="433" t="s">
        <v>3799</v>
      </c>
      <c r="O1733" s="488" t="s">
        <v>139</v>
      </c>
      <c r="P1733" s="520">
        <v>44926</v>
      </c>
      <c r="Q1733" s="520">
        <v>44957</v>
      </c>
      <c r="R1733" s="640">
        <v>37000</v>
      </c>
      <c r="S1733" s="1156">
        <f>R1733-V1733</f>
        <v>35598</v>
      </c>
      <c r="T1733" s="1008">
        <v>1402</v>
      </c>
      <c r="U1733" s="137"/>
      <c r="V1733" s="1008">
        <v>1402</v>
      </c>
      <c r="W1733" s="1077"/>
      <c r="X1733" s="58"/>
      <c r="Y1733" s="59"/>
      <c r="Z1733" s="16"/>
      <c r="AA1733" s="56"/>
    </row>
    <row r="1734" spans="1:27" s="43" customFormat="1" ht="12.75" customHeight="1" x14ac:dyDescent="0.2">
      <c r="A1734" s="174">
        <v>1108</v>
      </c>
      <c r="B1734" s="1104">
        <v>1712</v>
      </c>
      <c r="C1734" s="488">
        <v>14</v>
      </c>
      <c r="D1734" s="882" t="s">
        <v>25</v>
      </c>
      <c r="E1734" s="488">
        <v>5512</v>
      </c>
      <c r="F1734" s="488">
        <v>5321</v>
      </c>
      <c r="G1734" s="488">
        <v>551</v>
      </c>
      <c r="H1734" s="488">
        <v>1108</v>
      </c>
      <c r="I1734" s="488" t="s">
        <v>3566</v>
      </c>
      <c r="J1734" s="516">
        <v>404</v>
      </c>
      <c r="K1734" s="710" t="s">
        <v>3800</v>
      </c>
      <c r="L1734" s="489" t="s">
        <v>3801</v>
      </c>
      <c r="M1734" s="488" t="s">
        <v>3376</v>
      </c>
      <c r="N1734" s="433" t="s">
        <v>3802</v>
      </c>
      <c r="O1734" s="488" t="s">
        <v>139</v>
      </c>
      <c r="P1734" s="520">
        <v>44926</v>
      </c>
      <c r="Q1734" s="520">
        <v>44957</v>
      </c>
      <c r="R1734" s="640">
        <v>77000</v>
      </c>
      <c r="S1734" s="1156">
        <v>77000</v>
      </c>
      <c r="T1734" s="1008"/>
      <c r="U1734" s="1008"/>
      <c r="V1734" s="1008"/>
      <c r="W1734" s="1077"/>
      <c r="X1734" s="58"/>
      <c r="Y1734" s="59"/>
      <c r="Z1734" s="16"/>
      <c r="AA1734" s="56"/>
    </row>
    <row r="1735" spans="1:27" s="43" customFormat="1" ht="12.75" customHeight="1" x14ac:dyDescent="0.2">
      <c r="A1735" s="174">
        <v>1108</v>
      </c>
      <c r="B1735" s="1104">
        <v>1713</v>
      </c>
      <c r="C1735" s="488">
        <v>14</v>
      </c>
      <c r="D1735" s="882" t="s">
        <v>25</v>
      </c>
      <c r="E1735" s="488">
        <v>5512</v>
      </c>
      <c r="F1735" s="488">
        <v>6341</v>
      </c>
      <c r="G1735" s="488">
        <v>551</v>
      </c>
      <c r="H1735" s="488">
        <v>1108</v>
      </c>
      <c r="I1735" s="488" t="s">
        <v>3566</v>
      </c>
      <c r="J1735" s="516">
        <v>404</v>
      </c>
      <c r="K1735" s="710" t="s">
        <v>3803</v>
      </c>
      <c r="L1735" s="489" t="s">
        <v>3804</v>
      </c>
      <c r="M1735" s="488" t="s">
        <v>3805</v>
      </c>
      <c r="N1735" s="433" t="s">
        <v>3806</v>
      </c>
      <c r="O1735" s="488" t="s">
        <v>139</v>
      </c>
      <c r="P1735" s="520">
        <v>44926</v>
      </c>
      <c r="Q1735" s="520">
        <v>44957</v>
      </c>
      <c r="R1735" s="640">
        <v>490000</v>
      </c>
      <c r="S1735" s="1156">
        <v>490000</v>
      </c>
      <c r="T1735" s="1008"/>
      <c r="U1735" s="1008"/>
      <c r="V1735" s="1008"/>
      <c r="W1735" s="1077"/>
      <c r="X1735" s="58"/>
      <c r="Y1735" s="59"/>
      <c r="Z1735" s="16"/>
      <c r="AA1735" s="56"/>
    </row>
    <row r="1736" spans="1:27" s="43" customFormat="1" ht="12.75" customHeight="1" x14ac:dyDescent="0.2">
      <c r="A1736" s="174">
        <v>1108</v>
      </c>
      <c r="B1736" s="1104">
        <v>1714</v>
      </c>
      <c r="C1736" s="488">
        <v>14</v>
      </c>
      <c r="D1736" s="882" t="s">
        <v>25</v>
      </c>
      <c r="E1736" s="488">
        <v>5512</v>
      </c>
      <c r="F1736" s="488">
        <v>5321</v>
      </c>
      <c r="G1736" s="488">
        <v>551</v>
      </c>
      <c r="H1736" s="488">
        <v>1108</v>
      </c>
      <c r="I1736" s="488" t="s">
        <v>3566</v>
      </c>
      <c r="J1736" s="516">
        <v>407</v>
      </c>
      <c r="K1736" s="710" t="s">
        <v>3807</v>
      </c>
      <c r="L1736" s="489" t="s">
        <v>3808</v>
      </c>
      <c r="M1736" s="488" t="s">
        <v>2083</v>
      </c>
      <c r="N1736" s="433" t="s">
        <v>3809</v>
      </c>
      <c r="O1736" s="488" t="s">
        <v>139</v>
      </c>
      <c r="P1736" s="520">
        <v>44926</v>
      </c>
      <c r="Q1736" s="520">
        <v>44957</v>
      </c>
      <c r="R1736" s="640">
        <v>49000</v>
      </c>
      <c r="S1736" s="1156">
        <v>49000</v>
      </c>
      <c r="T1736" s="1008"/>
      <c r="U1736" s="1008"/>
      <c r="V1736" s="1008"/>
      <c r="W1736" s="1077"/>
      <c r="X1736" s="58"/>
      <c r="Y1736" s="59"/>
      <c r="Z1736" s="16"/>
      <c r="AA1736" s="56"/>
    </row>
    <row r="1737" spans="1:27" s="43" customFormat="1" ht="12.75" customHeight="1" x14ac:dyDescent="0.2">
      <c r="A1737" s="174">
        <v>1108</v>
      </c>
      <c r="B1737" s="1104">
        <v>1715</v>
      </c>
      <c r="C1737" s="488">
        <v>14</v>
      </c>
      <c r="D1737" s="882" t="s">
        <v>25</v>
      </c>
      <c r="E1737" s="488">
        <v>5512</v>
      </c>
      <c r="F1737" s="488">
        <v>5321</v>
      </c>
      <c r="G1737" s="488">
        <v>551</v>
      </c>
      <c r="H1737" s="488">
        <v>1108</v>
      </c>
      <c r="I1737" s="488" t="s">
        <v>3566</v>
      </c>
      <c r="J1737" s="516">
        <v>407</v>
      </c>
      <c r="K1737" s="710" t="s">
        <v>3810</v>
      </c>
      <c r="L1737" s="489" t="s">
        <v>3811</v>
      </c>
      <c r="M1737" s="488" t="s">
        <v>1125</v>
      </c>
      <c r="N1737" s="433" t="s">
        <v>3812</v>
      </c>
      <c r="O1737" s="488" t="s">
        <v>139</v>
      </c>
      <c r="P1737" s="520">
        <v>44926</v>
      </c>
      <c r="Q1737" s="520">
        <v>44957</v>
      </c>
      <c r="R1737" s="640">
        <v>86000</v>
      </c>
      <c r="S1737" s="1156">
        <v>86000</v>
      </c>
      <c r="T1737" s="1008"/>
      <c r="U1737" s="1008"/>
      <c r="V1737" s="1008"/>
      <c r="W1737" s="1077"/>
      <c r="X1737" s="58"/>
      <c r="Y1737" s="59"/>
      <c r="Z1737" s="16"/>
      <c r="AA1737" s="56"/>
    </row>
    <row r="1738" spans="1:27" s="43" customFormat="1" ht="12.75" customHeight="1" x14ac:dyDescent="0.2">
      <c r="A1738" s="174">
        <v>1108</v>
      </c>
      <c r="B1738" s="1104">
        <v>1716</v>
      </c>
      <c r="C1738" s="488">
        <v>14</v>
      </c>
      <c r="D1738" s="882" t="s">
        <v>25</v>
      </c>
      <c r="E1738" s="488">
        <v>5512</v>
      </c>
      <c r="F1738" s="488">
        <v>5321</v>
      </c>
      <c r="G1738" s="488">
        <v>551</v>
      </c>
      <c r="H1738" s="488">
        <v>1108</v>
      </c>
      <c r="I1738" s="488" t="s">
        <v>3566</v>
      </c>
      <c r="J1738" s="516">
        <v>407</v>
      </c>
      <c r="K1738" s="710" t="s">
        <v>3813</v>
      </c>
      <c r="L1738" s="489" t="s">
        <v>3814</v>
      </c>
      <c r="M1738" s="488" t="s">
        <v>2427</v>
      </c>
      <c r="N1738" s="433" t="s">
        <v>3815</v>
      </c>
      <c r="O1738" s="488" t="s">
        <v>139</v>
      </c>
      <c r="P1738" s="520">
        <v>44926</v>
      </c>
      <c r="Q1738" s="520">
        <v>44957</v>
      </c>
      <c r="R1738" s="640">
        <v>100000</v>
      </c>
      <c r="S1738" s="1156">
        <v>100000</v>
      </c>
      <c r="T1738" s="1008"/>
      <c r="U1738" s="1008"/>
      <c r="V1738" s="1008"/>
      <c r="W1738" s="1077"/>
      <c r="X1738" s="58"/>
      <c r="Y1738" s="59"/>
      <c r="Z1738" s="16"/>
      <c r="AA1738" s="56"/>
    </row>
    <row r="1739" spans="1:27" s="43" customFormat="1" ht="12.75" customHeight="1" x14ac:dyDescent="0.2">
      <c r="A1739" s="174">
        <v>1108</v>
      </c>
      <c r="B1739" s="1104">
        <v>1717</v>
      </c>
      <c r="C1739" s="488">
        <v>14</v>
      </c>
      <c r="D1739" s="882" t="s">
        <v>25</v>
      </c>
      <c r="E1739" s="488">
        <v>5512</v>
      </c>
      <c r="F1739" s="488">
        <v>6341</v>
      </c>
      <c r="G1739" s="488">
        <v>551</v>
      </c>
      <c r="H1739" s="488">
        <v>1108</v>
      </c>
      <c r="I1739" s="488" t="s">
        <v>3566</v>
      </c>
      <c r="J1739" s="516">
        <v>407</v>
      </c>
      <c r="K1739" s="710" t="s">
        <v>3816</v>
      </c>
      <c r="L1739" s="489" t="s">
        <v>3817</v>
      </c>
      <c r="M1739" s="488" t="s">
        <v>3818</v>
      </c>
      <c r="N1739" s="433" t="s">
        <v>3819</v>
      </c>
      <c r="O1739" s="488" t="s">
        <v>139</v>
      </c>
      <c r="P1739" s="520">
        <v>44926</v>
      </c>
      <c r="Q1739" s="520">
        <v>44957</v>
      </c>
      <c r="R1739" s="640">
        <v>36000</v>
      </c>
      <c r="S1739" s="1156">
        <v>36000</v>
      </c>
      <c r="T1739" s="1008"/>
      <c r="U1739" s="1008"/>
      <c r="V1739" s="1008"/>
      <c r="W1739" s="1077"/>
      <c r="X1739" s="58"/>
      <c r="Y1739" s="59"/>
      <c r="Z1739" s="16"/>
      <c r="AA1739" s="56"/>
    </row>
    <row r="1740" spans="1:27" s="43" customFormat="1" ht="12.75" customHeight="1" x14ac:dyDescent="0.2">
      <c r="A1740" s="174">
        <v>1108</v>
      </c>
      <c r="B1740" s="1104">
        <v>1718</v>
      </c>
      <c r="C1740" s="488">
        <v>14</v>
      </c>
      <c r="D1740" s="882" t="s">
        <v>25</v>
      </c>
      <c r="E1740" s="488">
        <v>5512</v>
      </c>
      <c r="F1740" s="488">
        <v>5321</v>
      </c>
      <c r="G1740" s="488">
        <v>551</v>
      </c>
      <c r="H1740" s="488">
        <v>1108</v>
      </c>
      <c r="I1740" s="488" t="s">
        <v>3566</v>
      </c>
      <c r="J1740" s="516">
        <v>407</v>
      </c>
      <c r="K1740" s="710" t="s">
        <v>3816</v>
      </c>
      <c r="L1740" s="489" t="s">
        <v>3817</v>
      </c>
      <c r="M1740" s="488" t="s">
        <v>3818</v>
      </c>
      <c r="N1740" s="433" t="s">
        <v>3819</v>
      </c>
      <c r="O1740" s="488" t="s">
        <v>139</v>
      </c>
      <c r="P1740" s="520">
        <v>44926</v>
      </c>
      <c r="Q1740" s="520">
        <v>44957</v>
      </c>
      <c r="R1740" s="640">
        <v>63000</v>
      </c>
      <c r="S1740" s="1156">
        <v>63000</v>
      </c>
      <c r="T1740" s="1008"/>
      <c r="U1740" s="1008"/>
      <c r="V1740" s="1008"/>
      <c r="W1740" s="1077"/>
      <c r="X1740" s="58"/>
      <c r="Y1740" s="59"/>
      <c r="Z1740" s="16"/>
      <c r="AA1740" s="56"/>
    </row>
    <row r="1741" spans="1:27" s="43" customFormat="1" ht="12.75" x14ac:dyDescent="0.2">
      <c r="A1741" s="174">
        <v>1108</v>
      </c>
      <c r="B1741" s="1104">
        <v>1719</v>
      </c>
      <c r="C1741" s="488">
        <v>14</v>
      </c>
      <c r="D1741" s="882" t="s">
        <v>25</v>
      </c>
      <c r="E1741" s="488">
        <v>5512</v>
      </c>
      <c r="F1741" s="488">
        <v>5321</v>
      </c>
      <c r="G1741" s="488">
        <v>551</v>
      </c>
      <c r="H1741" s="488">
        <v>1108</v>
      </c>
      <c r="I1741" s="488" t="s">
        <v>3566</v>
      </c>
      <c r="J1741" s="516">
        <v>407</v>
      </c>
      <c r="K1741" s="710" t="s">
        <v>3820</v>
      </c>
      <c r="L1741" s="489" t="s">
        <v>3821</v>
      </c>
      <c r="M1741" s="488" t="s">
        <v>3822</v>
      </c>
      <c r="N1741" s="433" t="s">
        <v>3823</v>
      </c>
      <c r="O1741" s="488" t="s">
        <v>139</v>
      </c>
      <c r="P1741" s="520">
        <v>44926</v>
      </c>
      <c r="Q1741" s="520">
        <v>44957</v>
      </c>
      <c r="R1741" s="640">
        <v>56000</v>
      </c>
      <c r="S1741" s="1156">
        <v>56000</v>
      </c>
      <c r="T1741" s="1008"/>
      <c r="U1741" s="1008"/>
      <c r="V1741" s="1008"/>
      <c r="W1741" s="1077"/>
      <c r="X1741" s="58"/>
      <c r="Y1741" s="59"/>
      <c r="Z1741" s="16"/>
      <c r="AA1741" s="56"/>
    </row>
    <row r="1742" spans="1:27" s="43" customFormat="1" ht="12.75" customHeight="1" x14ac:dyDescent="0.2">
      <c r="A1742" s="174">
        <v>1108</v>
      </c>
      <c r="B1742" s="1104">
        <v>1720</v>
      </c>
      <c r="C1742" s="488">
        <v>14</v>
      </c>
      <c r="D1742" s="882" t="s">
        <v>25</v>
      </c>
      <c r="E1742" s="488">
        <v>5512</v>
      </c>
      <c r="F1742" s="488">
        <v>5321</v>
      </c>
      <c r="G1742" s="488">
        <v>551</v>
      </c>
      <c r="H1742" s="488">
        <v>1108</v>
      </c>
      <c r="I1742" s="488" t="s">
        <v>3566</v>
      </c>
      <c r="J1742" s="516">
        <v>411</v>
      </c>
      <c r="K1742" s="710" t="s">
        <v>3824</v>
      </c>
      <c r="L1742" s="489" t="s">
        <v>3825</v>
      </c>
      <c r="M1742" s="488" t="s">
        <v>3826</v>
      </c>
      <c r="N1742" s="433" t="s">
        <v>3827</v>
      </c>
      <c r="O1742" s="488" t="s">
        <v>139</v>
      </c>
      <c r="P1742" s="520">
        <v>44926</v>
      </c>
      <c r="Q1742" s="520">
        <v>44957</v>
      </c>
      <c r="R1742" s="640">
        <v>57000</v>
      </c>
      <c r="S1742" s="1156">
        <v>57000</v>
      </c>
      <c r="T1742" s="1008"/>
      <c r="U1742" s="1008"/>
      <c r="V1742" s="1008"/>
      <c r="W1742" s="1077"/>
      <c r="X1742" s="58"/>
      <c r="Y1742" s="59"/>
      <c r="Z1742" s="16"/>
      <c r="AA1742" s="56"/>
    </row>
    <row r="1743" spans="1:27" s="43" customFormat="1" ht="12.75" customHeight="1" x14ac:dyDescent="0.2">
      <c r="A1743" s="174">
        <v>1108</v>
      </c>
      <c r="B1743" s="1104">
        <v>1721</v>
      </c>
      <c r="C1743" s="488">
        <v>14</v>
      </c>
      <c r="D1743" s="882" t="s">
        <v>25</v>
      </c>
      <c r="E1743" s="488">
        <v>5512</v>
      </c>
      <c r="F1743" s="488">
        <v>5321</v>
      </c>
      <c r="G1743" s="488">
        <v>551</v>
      </c>
      <c r="H1743" s="488">
        <v>1108</v>
      </c>
      <c r="I1743" s="488" t="s">
        <v>3566</v>
      </c>
      <c r="J1743" s="516">
        <v>411</v>
      </c>
      <c r="K1743" s="710" t="s">
        <v>3828</v>
      </c>
      <c r="L1743" s="489" t="s">
        <v>3829</v>
      </c>
      <c r="M1743" s="488" t="s">
        <v>2408</v>
      </c>
      <c r="N1743" s="433" t="s">
        <v>3830</v>
      </c>
      <c r="O1743" s="488" t="s">
        <v>139</v>
      </c>
      <c r="P1743" s="520">
        <v>44926</v>
      </c>
      <c r="Q1743" s="520">
        <v>44957</v>
      </c>
      <c r="R1743" s="640">
        <v>100000</v>
      </c>
      <c r="S1743" s="1156">
        <v>100000</v>
      </c>
      <c r="T1743" s="1008"/>
      <c r="U1743" s="1008"/>
      <c r="V1743" s="1008"/>
      <c r="W1743" s="1077"/>
      <c r="X1743" s="58"/>
      <c r="Y1743" s="59"/>
      <c r="Z1743" s="16"/>
      <c r="AA1743" s="56"/>
    </row>
    <row r="1744" spans="1:27" s="43" customFormat="1" ht="12.75" customHeight="1" x14ac:dyDescent="0.2">
      <c r="A1744" s="174">
        <v>1108</v>
      </c>
      <c r="B1744" s="1104">
        <v>1722</v>
      </c>
      <c r="C1744" s="488">
        <v>14</v>
      </c>
      <c r="D1744" s="882" t="s">
        <v>25</v>
      </c>
      <c r="E1744" s="488">
        <v>5512</v>
      </c>
      <c r="F1744" s="488">
        <v>5321</v>
      </c>
      <c r="G1744" s="488">
        <v>551</v>
      </c>
      <c r="H1744" s="488">
        <v>1108</v>
      </c>
      <c r="I1744" s="488" t="s">
        <v>3566</v>
      </c>
      <c r="J1744" s="516">
        <v>506</v>
      </c>
      <c r="K1744" s="710" t="s">
        <v>3831</v>
      </c>
      <c r="L1744" s="489" t="s">
        <v>3832</v>
      </c>
      <c r="M1744" s="488" t="s">
        <v>913</v>
      </c>
      <c r="N1744" s="433" t="s">
        <v>3833</v>
      </c>
      <c r="O1744" s="488" t="s">
        <v>139</v>
      </c>
      <c r="P1744" s="520">
        <v>44926</v>
      </c>
      <c r="Q1744" s="520">
        <v>44957</v>
      </c>
      <c r="R1744" s="640">
        <v>96000</v>
      </c>
      <c r="S1744" s="1156">
        <v>96000</v>
      </c>
      <c r="T1744" s="1008"/>
      <c r="U1744" s="1008"/>
      <c r="V1744" s="1008"/>
      <c r="W1744" s="1077"/>
      <c r="X1744" s="58"/>
      <c r="Y1744" s="59"/>
      <c r="Z1744" s="16"/>
      <c r="AA1744" s="56"/>
    </row>
    <row r="1745" spans="1:27" s="43" customFormat="1" ht="12.75" customHeight="1" x14ac:dyDescent="0.2">
      <c r="A1745" s="174">
        <v>1108</v>
      </c>
      <c r="B1745" s="1104">
        <v>1723</v>
      </c>
      <c r="C1745" s="488">
        <v>14</v>
      </c>
      <c r="D1745" s="882" t="s">
        <v>25</v>
      </c>
      <c r="E1745" s="488">
        <v>5512</v>
      </c>
      <c r="F1745" s="488">
        <v>5321</v>
      </c>
      <c r="G1745" s="488">
        <v>551</v>
      </c>
      <c r="H1745" s="488">
        <v>1108</v>
      </c>
      <c r="I1745" s="488" t="s">
        <v>3566</v>
      </c>
      <c r="J1745" s="516">
        <v>506</v>
      </c>
      <c r="K1745" s="710" t="s">
        <v>3834</v>
      </c>
      <c r="L1745" s="489" t="s">
        <v>3835</v>
      </c>
      <c r="M1745" s="488" t="s">
        <v>898</v>
      </c>
      <c r="N1745" s="433" t="s">
        <v>3836</v>
      </c>
      <c r="O1745" s="488" t="s">
        <v>139</v>
      </c>
      <c r="P1745" s="520">
        <v>44926</v>
      </c>
      <c r="Q1745" s="520">
        <v>44957</v>
      </c>
      <c r="R1745" s="640">
        <v>70000</v>
      </c>
      <c r="S1745" s="1156">
        <v>70000</v>
      </c>
      <c r="T1745" s="1008"/>
      <c r="U1745" s="1008"/>
      <c r="V1745" s="1008"/>
      <c r="W1745" s="1077"/>
      <c r="X1745" s="58"/>
      <c r="Y1745" s="59"/>
      <c r="Z1745" s="16"/>
      <c r="AA1745" s="56"/>
    </row>
    <row r="1746" spans="1:27" s="43" customFormat="1" ht="12.75" customHeight="1" x14ac:dyDescent="0.2">
      <c r="A1746" s="174">
        <v>1108</v>
      </c>
      <c r="B1746" s="1104">
        <v>1724</v>
      </c>
      <c r="C1746" s="488">
        <v>14</v>
      </c>
      <c r="D1746" s="882" t="s">
        <v>25</v>
      </c>
      <c r="E1746" s="488">
        <v>5512</v>
      </c>
      <c r="F1746" s="488">
        <v>5321</v>
      </c>
      <c r="G1746" s="488">
        <v>551</v>
      </c>
      <c r="H1746" s="488">
        <v>1108</v>
      </c>
      <c r="I1746" s="488" t="s">
        <v>3566</v>
      </c>
      <c r="J1746" s="516">
        <v>506</v>
      </c>
      <c r="K1746" s="710" t="s">
        <v>3837</v>
      </c>
      <c r="L1746" s="489" t="s">
        <v>3838</v>
      </c>
      <c r="M1746" s="488" t="s">
        <v>77</v>
      </c>
      <c r="N1746" s="433" t="s">
        <v>3839</v>
      </c>
      <c r="O1746" s="488" t="s">
        <v>139</v>
      </c>
      <c r="P1746" s="520">
        <v>44926</v>
      </c>
      <c r="Q1746" s="520">
        <v>44957</v>
      </c>
      <c r="R1746" s="640">
        <v>99000</v>
      </c>
      <c r="S1746" s="1156">
        <v>99000</v>
      </c>
      <c r="T1746" s="1008"/>
      <c r="U1746" s="1008"/>
      <c r="V1746" s="1008"/>
      <c r="W1746" s="1077"/>
      <c r="X1746" s="58"/>
      <c r="Y1746" s="59"/>
      <c r="Z1746" s="16"/>
      <c r="AA1746" s="56"/>
    </row>
    <row r="1747" spans="1:27" s="43" customFormat="1" ht="12.75" customHeight="1" x14ac:dyDescent="0.2">
      <c r="A1747" s="174">
        <v>1108</v>
      </c>
      <c r="B1747" s="1104">
        <v>1725</v>
      </c>
      <c r="C1747" s="488">
        <v>14</v>
      </c>
      <c r="D1747" s="882" t="s">
        <v>25</v>
      </c>
      <c r="E1747" s="488">
        <v>5512</v>
      </c>
      <c r="F1747" s="488">
        <v>5321</v>
      </c>
      <c r="G1747" s="488">
        <v>551</v>
      </c>
      <c r="H1747" s="488">
        <v>1108</v>
      </c>
      <c r="I1747" s="488" t="s">
        <v>3566</v>
      </c>
      <c r="J1747" s="516">
        <v>506</v>
      </c>
      <c r="K1747" s="710" t="s">
        <v>3840</v>
      </c>
      <c r="L1747" s="489" t="s">
        <v>3841</v>
      </c>
      <c r="M1747" s="488" t="s">
        <v>3842</v>
      </c>
      <c r="N1747" s="433" t="s">
        <v>3843</v>
      </c>
      <c r="O1747" s="488" t="s">
        <v>139</v>
      </c>
      <c r="P1747" s="520">
        <v>44926</v>
      </c>
      <c r="Q1747" s="520">
        <v>44957</v>
      </c>
      <c r="R1747" s="640">
        <v>98000</v>
      </c>
      <c r="S1747" s="1156">
        <f>R1747-U1747</f>
        <v>90745.9</v>
      </c>
      <c r="T1747" s="1008">
        <v>7254.1</v>
      </c>
      <c r="U1747" s="1008">
        <v>7254.1</v>
      </c>
      <c r="V1747" s="137"/>
      <c r="W1747" s="1077"/>
      <c r="X1747" s="58"/>
      <c r="Y1747" s="59"/>
      <c r="Z1747" s="16"/>
      <c r="AA1747" s="56"/>
    </row>
    <row r="1748" spans="1:27" s="43" customFormat="1" ht="12.75" customHeight="1" x14ac:dyDescent="0.2">
      <c r="A1748" s="174">
        <v>1108</v>
      </c>
      <c r="B1748" s="1104">
        <v>1726</v>
      </c>
      <c r="C1748" s="488">
        <v>14</v>
      </c>
      <c r="D1748" s="882" t="s">
        <v>25</v>
      </c>
      <c r="E1748" s="488">
        <v>5512</v>
      </c>
      <c r="F1748" s="488">
        <v>5321</v>
      </c>
      <c r="G1748" s="488">
        <v>551</v>
      </c>
      <c r="H1748" s="488">
        <v>1108</v>
      </c>
      <c r="I1748" s="488" t="s">
        <v>3566</v>
      </c>
      <c r="J1748" s="516">
        <v>506</v>
      </c>
      <c r="K1748" s="710" t="s">
        <v>3844</v>
      </c>
      <c r="L1748" s="489" t="s">
        <v>3845</v>
      </c>
      <c r="M1748" s="488" t="s">
        <v>3846</v>
      </c>
      <c r="N1748" s="433" t="s">
        <v>3847</v>
      </c>
      <c r="O1748" s="488" t="s">
        <v>139</v>
      </c>
      <c r="P1748" s="520">
        <v>44926</v>
      </c>
      <c r="Q1748" s="520">
        <v>44957</v>
      </c>
      <c r="R1748" s="640">
        <v>97000</v>
      </c>
      <c r="S1748" s="1156">
        <v>97000</v>
      </c>
      <c r="T1748" s="1008"/>
      <c r="U1748" s="1008"/>
      <c r="V1748" s="1008"/>
      <c r="W1748" s="1077"/>
      <c r="X1748" s="58"/>
      <c r="Y1748" s="59"/>
      <c r="Z1748" s="16"/>
      <c r="AA1748" s="56"/>
    </row>
    <row r="1749" spans="1:27" s="43" customFormat="1" ht="12.75" customHeight="1" x14ac:dyDescent="0.2">
      <c r="A1749" s="174">
        <v>1108</v>
      </c>
      <c r="B1749" s="1104">
        <v>1727</v>
      </c>
      <c r="C1749" s="488">
        <v>14</v>
      </c>
      <c r="D1749" s="882" t="s">
        <v>25</v>
      </c>
      <c r="E1749" s="488">
        <v>5512</v>
      </c>
      <c r="F1749" s="488">
        <v>6341</v>
      </c>
      <c r="G1749" s="488">
        <v>551</v>
      </c>
      <c r="H1749" s="488">
        <v>1108</v>
      </c>
      <c r="I1749" s="488" t="s">
        <v>3566</v>
      </c>
      <c r="J1749" s="516">
        <v>506</v>
      </c>
      <c r="K1749" s="710" t="s">
        <v>3848</v>
      </c>
      <c r="L1749" s="489" t="s">
        <v>3849</v>
      </c>
      <c r="M1749" s="488" t="s">
        <v>1831</v>
      </c>
      <c r="N1749" s="433" t="s">
        <v>3850</v>
      </c>
      <c r="O1749" s="488" t="s">
        <v>139</v>
      </c>
      <c r="P1749" s="520">
        <v>44926</v>
      </c>
      <c r="Q1749" s="520">
        <v>44957</v>
      </c>
      <c r="R1749" s="640">
        <v>20000</v>
      </c>
      <c r="S1749" s="1156">
        <v>20000</v>
      </c>
      <c r="T1749" s="1008"/>
      <c r="U1749" s="1008"/>
      <c r="V1749" s="1008"/>
      <c r="W1749" s="1077"/>
      <c r="X1749" s="58"/>
      <c r="Y1749" s="59"/>
      <c r="Z1749" s="16"/>
      <c r="AA1749" s="56"/>
    </row>
    <row r="1750" spans="1:27" s="43" customFormat="1" ht="12.75" customHeight="1" x14ac:dyDescent="0.2">
      <c r="A1750" s="174">
        <v>1108</v>
      </c>
      <c r="B1750" s="1104">
        <v>1728</v>
      </c>
      <c r="C1750" s="488">
        <v>14</v>
      </c>
      <c r="D1750" s="882" t="s">
        <v>25</v>
      </c>
      <c r="E1750" s="488">
        <v>5512</v>
      </c>
      <c r="F1750" s="488">
        <v>5321</v>
      </c>
      <c r="G1750" s="488">
        <v>551</v>
      </c>
      <c r="H1750" s="488">
        <v>1108</v>
      </c>
      <c r="I1750" s="488" t="s">
        <v>3566</v>
      </c>
      <c r="J1750" s="516">
        <v>506</v>
      </c>
      <c r="K1750" s="710" t="s">
        <v>3848</v>
      </c>
      <c r="L1750" s="489" t="s">
        <v>3849</v>
      </c>
      <c r="M1750" s="488" t="s">
        <v>1831</v>
      </c>
      <c r="N1750" s="433" t="s">
        <v>3850</v>
      </c>
      <c r="O1750" s="488" t="s">
        <v>139</v>
      </c>
      <c r="P1750" s="520">
        <v>44926</v>
      </c>
      <c r="Q1750" s="520">
        <v>44957</v>
      </c>
      <c r="R1750" s="640">
        <v>80000</v>
      </c>
      <c r="S1750" s="1156">
        <v>80000</v>
      </c>
      <c r="T1750" s="1008"/>
      <c r="U1750" s="1008"/>
      <c r="V1750" s="1008"/>
      <c r="W1750" s="1077"/>
      <c r="X1750" s="58"/>
      <c r="Y1750" s="59"/>
      <c r="Z1750" s="16"/>
      <c r="AA1750" s="56"/>
    </row>
    <row r="1751" spans="1:27" s="43" customFormat="1" ht="12.75" customHeight="1" x14ac:dyDescent="0.2">
      <c r="A1751" s="174">
        <v>1108</v>
      </c>
      <c r="B1751" s="1104">
        <v>1729</v>
      </c>
      <c r="C1751" s="488">
        <v>14</v>
      </c>
      <c r="D1751" s="882" t="s">
        <v>25</v>
      </c>
      <c r="E1751" s="488">
        <v>5512</v>
      </c>
      <c r="F1751" s="488">
        <v>5321</v>
      </c>
      <c r="G1751" s="488">
        <v>551</v>
      </c>
      <c r="H1751" s="488">
        <v>1108</v>
      </c>
      <c r="I1751" s="488" t="s">
        <v>3566</v>
      </c>
      <c r="J1751" s="516">
        <v>506</v>
      </c>
      <c r="K1751" s="710" t="s">
        <v>3851</v>
      </c>
      <c r="L1751" s="489" t="s">
        <v>3629</v>
      </c>
      <c r="M1751" s="488" t="s">
        <v>2646</v>
      </c>
      <c r="N1751" s="433" t="s">
        <v>3852</v>
      </c>
      <c r="O1751" s="488" t="s">
        <v>139</v>
      </c>
      <c r="P1751" s="520">
        <v>44926</v>
      </c>
      <c r="Q1751" s="520">
        <v>44957</v>
      </c>
      <c r="R1751" s="640">
        <v>100000</v>
      </c>
      <c r="S1751" s="1156">
        <v>100000</v>
      </c>
      <c r="T1751" s="1008"/>
      <c r="U1751" s="1008"/>
      <c r="V1751" s="1008"/>
      <c r="W1751" s="1077"/>
      <c r="X1751" s="58"/>
      <c r="Y1751" s="59"/>
      <c r="Z1751" s="16"/>
      <c r="AA1751" s="56"/>
    </row>
    <row r="1752" spans="1:27" s="43" customFormat="1" ht="12.75" customHeight="1" x14ac:dyDescent="0.2">
      <c r="A1752" s="174">
        <v>1108</v>
      </c>
      <c r="B1752" s="1104">
        <v>1730</v>
      </c>
      <c r="C1752" s="488">
        <v>14</v>
      </c>
      <c r="D1752" s="882" t="s">
        <v>25</v>
      </c>
      <c r="E1752" s="488">
        <v>5512</v>
      </c>
      <c r="F1752" s="488">
        <v>6341</v>
      </c>
      <c r="G1752" s="488">
        <v>551</v>
      </c>
      <c r="H1752" s="488">
        <v>1108</v>
      </c>
      <c r="I1752" s="488" t="s">
        <v>3566</v>
      </c>
      <c r="J1752" s="516">
        <v>510</v>
      </c>
      <c r="K1752" s="710" t="s">
        <v>3853</v>
      </c>
      <c r="L1752" s="489" t="s">
        <v>3854</v>
      </c>
      <c r="M1752" s="488" t="s">
        <v>248</v>
      </c>
      <c r="N1752" s="433" t="s">
        <v>3664</v>
      </c>
      <c r="O1752" s="488" t="s">
        <v>139</v>
      </c>
      <c r="P1752" s="520">
        <v>44926</v>
      </c>
      <c r="Q1752" s="520">
        <v>44957</v>
      </c>
      <c r="R1752" s="640">
        <v>46000</v>
      </c>
      <c r="S1752" s="1156">
        <v>46000</v>
      </c>
      <c r="T1752" s="1008"/>
      <c r="U1752" s="1008"/>
      <c r="V1752" s="1008"/>
      <c r="W1752" s="1077"/>
      <c r="X1752" s="58"/>
      <c r="Y1752" s="59"/>
      <c r="Z1752" s="16"/>
      <c r="AA1752" s="56"/>
    </row>
    <row r="1753" spans="1:27" s="43" customFormat="1" ht="12.75" customHeight="1" x14ac:dyDescent="0.2">
      <c r="A1753" s="174">
        <v>1108</v>
      </c>
      <c r="B1753" s="1104">
        <v>1731</v>
      </c>
      <c r="C1753" s="488">
        <v>14</v>
      </c>
      <c r="D1753" s="882" t="s">
        <v>25</v>
      </c>
      <c r="E1753" s="488">
        <v>5512</v>
      </c>
      <c r="F1753" s="488">
        <v>5321</v>
      </c>
      <c r="G1753" s="488">
        <v>551</v>
      </c>
      <c r="H1753" s="488">
        <v>1108</v>
      </c>
      <c r="I1753" s="488" t="s">
        <v>3566</v>
      </c>
      <c r="J1753" s="516">
        <v>510</v>
      </c>
      <c r="K1753" s="710" t="s">
        <v>3853</v>
      </c>
      <c r="L1753" s="489" t="s">
        <v>3854</v>
      </c>
      <c r="M1753" s="488" t="s">
        <v>248</v>
      </c>
      <c r="N1753" s="433" t="s">
        <v>3664</v>
      </c>
      <c r="O1753" s="488" t="s">
        <v>139</v>
      </c>
      <c r="P1753" s="520">
        <v>44926</v>
      </c>
      <c r="Q1753" s="520">
        <v>44957</v>
      </c>
      <c r="R1753" s="640">
        <v>47000</v>
      </c>
      <c r="S1753" s="1156">
        <v>47000</v>
      </c>
      <c r="T1753" s="1008"/>
      <c r="U1753" s="1008"/>
      <c r="V1753" s="1008"/>
      <c r="W1753" s="1077"/>
      <c r="X1753" s="58"/>
      <c r="Y1753" s="59"/>
      <c r="Z1753" s="16"/>
      <c r="AA1753" s="56"/>
    </row>
    <row r="1754" spans="1:27" s="43" customFormat="1" ht="12.75" customHeight="1" x14ac:dyDescent="0.2">
      <c r="A1754" s="174">
        <v>1108</v>
      </c>
      <c r="B1754" s="1104">
        <v>1732</v>
      </c>
      <c r="C1754" s="488">
        <v>14</v>
      </c>
      <c r="D1754" s="882" t="s">
        <v>25</v>
      </c>
      <c r="E1754" s="488">
        <v>5512</v>
      </c>
      <c r="F1754" s="488">
        <v>5321</v>
      </c>
      <c r="G1754" s="488">
        <v>551</v>
      </c>
      <c r="H1754" s="488">
        <v>1108</v>
      </c>
      <c r="I1754" s="488" t="s">
        <v>3566</v>
      </c>
      <c r="J1754" s="516">
        <v>510</v>
      </c>
      <c r="K1754" s="710" t="s">
        <v>3855</v>
      </c>
      <c r="L1754" s="489" t="s">
        <v>3856</v>
      </c>
      <c r="M1754" s="488" t="s">
        <v>3404</v>
      </c>
      <c r="N1754" s="433" t="s">
        <v>3857</v>
      </c>
      <c r="O1754" s="488" t="s">
        <v>139</v>
      </c>
      <c r="P1754" s="520">
        <v>44926</v>
      </c>
      <c r="Q1754" s="520">
        <v>44957</v>
      </c>
      <c r="R1754" s="640">
        <v>95000</v>
      </c>
      <c r="S1754" s="1156">
        <v>95000</v>
      </c>
      <c r="T1754" s="1008"/>
      <c r="U1754" s="1008"/>
      <c r="V1754" s="1008"/>
      <c r="W1754" s="1077"/>
      <c r="X1754" s="58"/>
      <c r="Y1754" s="59"/>
      <c r="Z1754" s="16"/>
      <c r="AA1754" s="56"/>
    </row>
    <row r="1755" spans="1:27" s="43" customFormat="1" ht="12.75" customHeight="1" x14ac:dyDescent="0.2">
      <c r="A1755" s="174">
        <v>1108</v>
      </c>
      <c r="B1755" s="1104">
        <v>1733</v>
      </c>
      <c r="C1755" s="488">
        <v>14</v>
      </c>
      <c r="D1755" s="882" t="s">
        <v>25</v>
      </c>
      <c r="E1755" s="488">
        <v>5512</v>
      </c>
      <c r="F1755" s="488">
        <v>5321</v>
      </c>
      <c r="G1755" s="488">
        <v>551</v>
      </c>
      <c r="H1755" s="488">
        <v>1108</v>
      </c>
      <c r="I1755" s="488" t="s">
        <v>3566</v>
      </c>
      <c r="J1755" s="516">
        <v>510</v>
      </c>
      <c r="K1755" s="710" t="s">
        <v>3858</v>
      </c>
      <c r="L1755" s="489" t="s">
        <v>3859</v>
      </c>
      <c r="M1755" s="488" t="s">
        <v>295</v>
      </c>
      <c r="N1755" s="433" t="s">
        <v>3860</v>
      </c>
      <c r="O1755" s="488" t="s">
        <v>139</v>
      </c>
      <c r="P1755" s="520">
        <v>44926</v>
      </c>
      <c r="Q1755" s="520">
        <v>44957</v>
      </c>
      <c r="R1755" s="640">
        <v>60000</v>
      </c>
      <c r="S1755" s="1156">
        <v>60000</v>
      </c>
      <c r="T1755" s="1008"/>
      <c r="U1755" s="1008"/>
      <c r="V1755" s="1008"/>
      <c r="W1755" s="1077"/>
      <c r="X1755" s="58"/>
      <c r="Y1755" s="59"/>
      <c r="Z1755" s="16"/>
      <c r="AA1755" s="56"/>
    </row>
    <row r="1756" spans="1:27" s="43" customFormat="1" ht="12.75" customHeight="1" x14ac:dyDescent="0.2">
      <c r="A1756" s="174">
        <v>1108</v>
      </c>
      <c r="B1756" s="1104">
        <v>1734</v>
      </c>
      <c r="C1756" s="488">
        <v>14</v>
      </c>
      <c r="D1756" s="882" t="s">
        <v>25</v>
      </c>
      <c r="E1756" s="488">
        <v>5512</v>
      </c>
      <c r="F1756" s="488">
        <v>6341</v>
      </c>
      <c r="G1756" s="488">
        <v>551</v>
      </c>
      <c r="H1756" s="488">
        <v>1108</v>
      </c>
      <c r="I1756" s="488" t="s">
        <v>3566</v>
      </c>
      <c r="J1756" s="516">
        <v>510</v>
      </c>
      <c r="K1756" s="710" t="s">
        <v>3861</v>
      </c>
      <c r="L1756" s="489" t="s">
        <v>3862</v>
      </c>
      <c r="M1756" s="488" t="s">
        <v>3863</v>
      </c>
      <c r="N1756" s="433" t="s">
        <v>3864</v>
      </c>
      <c r="O1756" s="488" t="s">
        <v>139</v>
      </c>
      <c r="P1756" s="520">
        <v>45291</v>
      </c>
      <c r="Q1756" s="520">
        <v>45322</v>
      </c>
      <c r="R1756" s="640">
        <v>500000</v>
      </c>
      <c r="S1756" s="1156"/>
      <c r="T1756" s="1156">
        <v>500000</v>
      </c>
      <c r="U1756" s="1008"/>
      <c r="V1756" s="1008"/>
      <c r="W1756" s="1431">
        <v>500000</v>
      </c>
      <c r="X1756" s="58"/>
      <c r="Y1756" s="59"/>
      <c r="Z1756" s="16"/>
      <c r="AA1756" s="56"/>
    </row>
    <row r="1757" spans="1:27" s="43" customFormat="1" ht="12.75" customHeight="1" x14ac:dyDescent="0.2">
      <c r="A1757" s="174">
        <v>1108</v>
      </c>
      <c r="B1757" s="1104">
        <v>1735</v>
      </c>
      <c r="C1757" s="488">
        <v>14</v>
      </c>
      <c r="D1757" s="882" t="s">
        <v>25</v>
      </c>
      <c r="E1757" s="488">
        <v>5512</v>
      </c>
      <c r="F1757" s="488">
        <v>5321</v>
      </c>
      <c r="G1757" s="488">
        <v>551</v>
      </c>
      <c r="H1757" s="488">
        <v>1108</v>
      </c>
      <c r="I1757" s="488" t="s">
        <v>3566</v>
      </c>
      <c r="J1757" s="516">
        <v>510</v>
      </c>
      <c r="K1757" s="710" t="s">
        <v>3865</v>
      </c>
      <c r="L1757" s="489" t="s">
        <v>3866</v>
      </c>
      <c r="M1757" s="488" t="s">
        <v>3867</v>
      </c>
      <c r="N1757" s="433" t="s">
        <v>3868</v>
      </c>
      <c r="O1757" s="488" t="s">
        <v>139</v>
      </c>
      <c r="P1757" s="520">
        <v>44926</v>
      </c>
      <c r="Q1757" s="520">
        <v>44957</v>
      </c>
      <c r="R1757" s="640">
        <v>100000</v>
      </c>
      <c r="S1757" s="1156">
        <v>100000</v>
      </c>
      <c r="T1757" s="1008"/>
      <c r="U1757" s="1008"/>
      <c r="V1757" s="1008"/>
      <c r="W1757" s="1432"/>
      <c r="X1757" s="58"/>
      <c r="Y1757" s="59"/>
      <c r="Z1757" s="16"/>
      <c r="AA1757" s="56"/>
    </row>
    <row r="1758" spans="1:27" s="43" customFormat="1" ht="12.75" customHeight="1" x14ac:dyDescent="0.2">
      <c r="A1758" s="174">
        <v>1108</v>
      </c>
      <c r="B1758" s="1104">
        <v>1736</v>
      </c>
      <c r="C1758" s="488">
        <v>14</v>
      </c>
      <c r="D1758" s="882" t="s">
        <v>25</v>
      </c>
      <c r="E1758" s="488">
        <v>5512</v>
      </c>
      <c r="F1758" s="488">
        <v>5321</v>
      </c>
      <c r="G1758" s="488">
        <v>551</v>
      </c>
      <c r="H1758" s="488">
        <v>1108</v>
      </c>
      <c r="I1758" s="488" t="s">
        <v>3566</v>
      </c>
      <c r="J1758" s="516">
        <v>510</v>
      </c>
      <c r="K1758" s="710" t="s">
        <v>3869</v>
      </c>
      <c r="L1758" s="489" t="s">
        <v>3870</v>
      </c>
      <c r="M1758" s="488" t="s">
        <v>907</v>
      </c>
      <c r="N1758" s="433" t="s">
        <v>3871</v>
      </c>
      <c r="O1758" s="488" t="s">
        <v>139</v>
      </c>
      <c r="P1758" s="520">
        <v>44926</v>
      </c>
      <c r="Q1758" s="520">
        <v>44957</v>
      </c>
      <c r="R1758" s="640">
        <v>69000</v>
      </c>
      <c r="S1758" s="1156">
        <v>69000</v>
      </c>
      <c r="T1758" s="1008"/>
      <c r="U1758" s="1008"/>
      <c r="V1758" s="1008"/>
      <c r="W1758" s="1432"/>
      <c r="X1758" s="58"/>
      <c r="Y1758" s="59"/>
      <c r="Z1758" s="16"/>
      <c r="AA1758" s="56"/>
    </row>
    <row r="1759" spans="1:27" s="43" customFormat="1" ht="12.75" customHeight="1" x14ac:dyDescent="0.2">
      <c r="A1759" s="174">
        <v>1108</v>
      </c>
      <c r="B1759" s="1104">
        <v>1737</v>
      </c>
      <c r="C1759" s="488">
        <v>14</v>
      </c>
      <c r="D1759" s="882" t="s">
        <v>25</v>
      </c>
      <c r="E1759" s="488">
        <v>5512</v>
      </c>
      <c r="F1759" s="488">
        <v>6341</v>
      </c>
      <c r="G1759" s="488">
        <v>551</v>
      </c>
      <c r="H1759" s="488">
        <v>1108</v>
      </c>
      <c r="I1759" s="488" t="s">
        <v>3566</v>
      </c>
      <c r="J1759" s="516">
        <v>510</v>
      </c>
      <c r="K1759" s="710" t="s">
        <v>3872</v>
      </c>
      <c r="L1759" s="489" t="s">
        <v>3873</v>
      </c>
      <c r="M1759" s="488" t="s">
        <v>3874</v>
      </c>
      <c r="N1759" s="433" t="s">
        <v>3875</v>
      </c>
      <c r="O1759" s="488" t="s">
        <v>139</v>
      </c>
      <c r="P1759" s="520">
        <v>44926</v>
      </c>
      <c r="Q1759" s="520">
        <v>44957</v>
      </c>
      <c r="R1759" s="640">
        <v>500000</v>
      </c>
      <c r="S1759" s="1156">
        <v>500000</v>
      </c>
      <c r="T1759" s="1008"/>
      <c r="U1759" s="1008"/>
      <c r="V1759" s="1008"/>
      <c r="W1759" s="1432"/>
      <c r="X1759" s="58"/>
      <c r="Y1759" s="59"/>
      <c r="Z1759" s="16"/>
      <c r="AA1759" s="56"/>
    </row>
    <row r="1760" spans="1:27" s="43" customFormat="1" ht="12.75" customHeight="1" x14ac:dyDescent="0.2">
      <c r="A1760" s="174">
        <v>1108</v>
      </c>
      <c r="B1760" s="1104">
        <v>1738</v>
      </c>
      <c r="C1760" s="488">
        <v>14</v>
      </c>
      <c r="D1760" s="882" t="s">
        <v>25</v>
      </c>
      <c r="E1760" s="488">
        <v>5512</v>
      </c>
      <c r="F1760" s="488">
        <v>5321</v>
      </c>
      <c r="G1760" s="488">
        <v>551</v>
      </c>
      <c r="H1760" s="488">
        <v>1108</v>
      </c>
      <c r="I1760" s="488" t="s">
        <v>3566</v>
      </c>
      <c r="J1760" s="516">
        <v>518</v>
      </c>
      <c r="K1760" s="710" t="s">
        <v>3876</v>
      </c>
      <c r="L1760" s="489" t="s">
        <v>3877</v>
      </c>
      <c r="M1760" s="488" t="s">
        <v>3878</v>
      </c>
      <c r="N1760" s="433" t="s">
        <v>3664</v>
      </c>
      <c r="O1760" s="488" t="s">
        <v>139</v>
      </c>
      <c r="P1760" s="520">
        <v>44926</v>
      </c>
      <c r="Q1760" s="520">
        <v>44957</v>
      </c>
      <c r="R1760" s="640">
        <v>99000</v>
      </c>
      <c r="S1760" s="1156">
        <v>99000</v>
      </c>
      <c r="T1760" s="1008"/>
      <c r="U1760" s="1008"/>
      <c r="V1760" s="1008"/>
      <c r="W1760" s="1432"/>
      <c r="X1760" s="58"/>
      <c r="Y1760" s="59"/>
      <c r="Z1760" s="16"/>
      <c r="AA1760" s="56"/>
    </row>
    <row r="1761" spans="1:27" s="43" customFormat="1" ht="12.75" customHeight="1" x14ac:dyDescent="0.2">
      <c r="A1761" s="174">
        <v>1108</v>
      </c>
      <c r="B1761" s="1104">
        <v>1739</v>
      </c>
      <c r="C1761" s="488">
        <v>14</v>
      </c>
      <c r="D1761" s="882" t="s">
        <v>25</v>
      </c>
      <c r="E1761" s="488">
        <v>5512</v>
      </c>
      <c r="F1761" s="488">
        <v>5321</v>
      </c>
      <c r="G1761" s="488">
        <v>551</v>
      </c>
      <c r="H1761" s="488">
        <v>1108</v>
      </c>
      <c r="I1761" s="488" t="s">
        <v>3566</v>
      </c>
      <c r="J1761" s="516">
        <v>518</v>
      </c>
      <c r="K1761" s="710" t="s">
        <v>3879</v>
      </c>
      <c r="L1761" s="489" t="s">
        <v>3880</v>
      </c>
      <c r="M1761" s="488" t="s">
        <v>1913</v>
      </c>
      <c r="N1761" s="433" t="s">
        <v>3881</v>
      </c>
      <c r="O1761" s="488" t="s">
        <v>139</v>
      </c>
      <c r="P1761" s="520">
        <v>44926</v>
      </c>
      <c r="Q1761" s="520">
        <v>44957</v>
      </c>
      <c r="R1761" s="640">
        <v>100000</v>
      </c>
      <c r="S1761" s="1156">
        <v>100000</v>
      </c>
      <c r="T1761" s="1008"/>
      <c r="U1761" s="1008"/>
      <c r="V1761" s="1008"/>
      <c r="W1761" s="1432"/>
      <c r="X1761" s="58"/>
      <c r="Y1761" s="59"/>
      <c r="Z1761" s="16"/>
      <c r="AA1761" s="56"/>
    </row>
    <row r="1762" spans="1:27" s="43" customFormat="1" ht="12.75" customHeight="1" x14ac:dyDescent="0.2">
      <c r="A1762" s="174">
        <v>1108</v>
      </c>
      <c r="B1762" s="1104">
        <v>1740</v>
      </c>
      <c r="C1762" s="488">
        <v>14</v>
      </c>
      <c r="D1762" s="882" t="s">
        <v>25</v>
      </c>
      <c r="E1762" s="488">
        <v>5512</v>
      </c>
      <c r="F1762" s="488">
        <v>5321</v>
      </c>
      <c r="G1762" s="488">
        <v>551</v>
      </c>
      <c r="H1762" s="488">
        <v>1108</v>
      </c>
      <c r="I1762" s="488" t="s">
        <v>3566</v>
      </c>
      <c r="J1762" s="516">
        <v>518</v>
      </c>
      <c r="K1762" s="710" t="s">
        <v>3882</v>
      </c>
      <c r="L1762" s="489" t="s">
        <v>3883</v>
      </c>
      <c r="M1762" s="488" t="s">
        <v>3884</v>
      </c>
      <c r="N1762" s="433" t="s">
        <v>3885</v>
      </c>
      <c r="O1762" s="488" t="s">
        <v>139</v>
      </c>
      <c r="P1762" s="520">
        <v>44926</v>
      </c>
      <c r="Q1762" s="520">
        <v>44957</v>
      </c>
      <c r="R1762" s="640">
        <v>97000</v>
      </c>
      <c r="S1762" s="1156">
        <v>97000</v>
      </c>
      <c r="T1762" s="1008"/>
      <c r="U1762" s="1008"/>
      <c r="V1762" s="1008"/>
      <c r="W1762" s="1432"/>
      <c r="X1762" s="58"/>
      <c r="Y1762" s="59"/>
      <c r="Z1762" s="16"/>
      <c r="AA1762" s="56"/>
    </row>
    <row r="1763" spans="1:27" s="43" customFormat="1" ht="12.75" customHeight="1" x14ac:dyDescent="0.2">
      <c r="A1763" s="174">
        <v>1108</v>
      </c>
      <c r="B1763" s="1104">
        <v>1741</v>
      </c>
      <c r="C1763" s="488">
        <v>14</v>
      </c>
      <c r="D1763" s="882" t="s">
        <v>25</v>
      </c>
      <c r="E1763" s="488">
        <v>5512</v>
      </c>
      <c r="F1763" s="488">
        <v>5321</v>
      </c>
      <c r="G1763" s="488">
        <v>551</v>
      </c>
      <c r="H1763" s="488">
        <v>1108</v>
      </c>
      <c r="I1763" s="488" t="s">
        <v>3566</v>
      </c>
      <c r="J1763" s="516">
        <v>518</v>
      </c>
      <c r="K1763" s="710" t="s">
        <v>3886</v>
      </c>
      <c r="L1763" s="489" t="s">
        <v>3887</v>
      </c>
      <c r="M1763" s="488" t="s">
        <v>1152</v>
      </c>
      <c r="N1763" s="433" t="s">
        <v>3857</v>
      </c>
      <c r="O1763" s="488" t="s">
        <v>139</v>
      </c>
      <c r="P1763" s="520">
        <v>44926</v>
      </c>
      <c r="Q1763" s="520">
        <v>44957</v>
      </c>
      <c r="R1763" s="640">
        <v>93000</v>
      </c>
      <c r="S1763" s="1156">
        <v>93000</v>
      </c>
      <c r="T1763" s="1008"/>
      <c r="U1763" s="1008"/>
      <c r="V1763" s="1008"/>
      <c r="W1763" s="1432"/>
      <c r="X1763" s="58"/>
      <c r="Y1763" s="59"/>
      <c r="Z1763" s="16"/>
      <c r="AA1763" s="56"/>
    </row>
    <row r="1764" spans="1:27" s="43" customFormat="1" ht="25.5" x14ac:dyDescent="0.2">
      <c r="A1764" s="174">
        <v>1108</v>
      </c>
      <c r="B1764" s="1104">
        <v>1742</v>
      </c>
      <c r="C1764" s="488">
        <v>14</v>
      </c>
      <c r="D1764" s="882" t="s">
        <v>25</v>
      </c>
      <c r="E1764" s="488">
        <v>5512</v>
      </c>
      <c r="F1764" s="488">
        <v>5321</v>
      </c>
      <c r="G1764" s="488">
        <v>551</v>
      </c>
      <c r="H1764" s="488">
        <v>1108</v>
      </c>
      <c r="I1764" s="488" t="s">
        <v>3566</v>
      </c>
      <c r="J1764" s="516">
        <v>518</v>
      </c>
      <c r="K1764" s="710" t="s">
        <v>3888</v>
      </c>
      <c r="L1764" s="489" t="s">
        <v>3889</v>
      </c>
      <c r="M1764" s="488" t="s">
        <v>104</v>
      </c>
      <c r="N1764" s="433" t="s">
        <v>3890</v>
      </c>
      <c r="O1764" s="488" t="s">
        <v>139</v>
      </c>
      <c r="P1764" s="520">
        <v>44926</v>
      </c>
      <c r="Q1764" s="520">
        <v>44957</v>
      </c>
      <c r="R1764" s="640">
        <v>99000</v>
      </c>
      <c r="S1764" s="1156">
        <v>99000</v>
      </c>
      <c r="T1764" s="1008"/>
      <c r="U1764" s="1008"/>
      <c r="V1764" s="1008"/>
      <c r="W1764" s="1432"/>
      <c r="X1764" s="58"/>
      <c r="Y1764" s="59"/>
      <c r="Z1764" s="16"/>
      <c r="AA1764" s="56"/>
    </row>
    <row r="1765" spans="1:27" s="43" customFormat="1" ht="12.75" customHeight="1" x14ac:dyDescent="0.2">
      <c r="A1765" s="174">
        <v>1108</v>
      </c>
      <c r="B1765" s="1104">
        <v>1743</v>
      </c>
      <c r="C1765" s="488">
        <v>14</v>
      </c>
      <c r="D1765" s="882" t="s">
        <v>25</v>
      </c>
      <c r="E1765" s="488">
        <v>5512</v>
      </c>
      <c r="F1765" s="488">
        <v>5321</v>
      </c>
      <c r="G1765" s="488">
        <v>551</v>
      </c>
      <c r="H1765" s="488">
        <v>1108</v>
      </c>
      <c r="I1765" s="488" t="s">
        <v>3566</v>
      </c>
      <c r="J1765" s="516">
        <v>605</v>
      </c>
      <c r="K1765" s="710" t="s">
        <v>3891</v>
      </c>
      <c r="L1765" s="489" t="s">
        <v>3892</v>
      </c>
      <c r="M1765" s="488" t="s">
        <v>3893</v>
      </c>
      <c r="N1765" s="433" t="s">
        <v>3894</v>
      </c>
      <c r="O1765" s="488" t="s">
        <v>139</v>
      </c>
      <c r="P1765" s="520">
        <v>44926</v>
      </c>
      <c r="Q1765" s="520">
        <v>44957</v>
      </c>
      <c r="R1765" s="640">
        <v>45000</v>
      </c>
      <c r="S1765" s="1156">
        <v>45000</v>
      </c>
      <c r="T1765" s="1008"/>
      <c r="U1765" s="1008"/>
      <c r="V1765" s="1008"/>
      <c r="W1765" s="1432"/>
      <c r="X1765" s="58"/>
      <c r="Y1765" s="59"/>
      <c r="Z1765" s="16"/>
      <c r="AA1765" s="56"/>
    </row>
    <row r="1766" spans="1:27" s="43" customFormat="1" ht="12.75" customHeight="1" x14ac:dyDescent="0.2">
      <c r="A1766" s="174">
        <v>1108</v>
      </c>
      <c r="B1766" s="1104">
        <v>1744</v>
      </c>
      <c r="C1766" s="488">
        <v>14</v>
      </c>
      <c r="D1766" s="882" t="s">
        <v>25</v>
      </c>
      <c r="E1766" s="488">
        <v>5512</v>
      </c>
      <c r="F1766" s="488">
        <v>5321</v>
      </c>
      <c r="G1766" s="488">
        <v>551</v>
      </c>
      <c r="H1766" s="488">
        <v>1108</v>
      </c>
      <c r="I1766" s="488" t="s">
        <v>3566</v>
      </c>
      <c r="J1766" s="516">
        <v>605</v>
      </c>
      <c r="K1766" s="710" t="s">
        <v>3895</v>
      </c>
      <c r="L1766" s="489" t="s">
        <v>3896</v>
      </c>
      <c r="M1766" s="488" t="s">
        <v>3897</v>
      </c>
      <c r="N1766" s="433" t="s">
        <v>3898</v>
      </c>
      <c r="O1766" s="488" t="s">
        <v>139</v>
      </c>
      <c r="P1766" s="520">
        <v>44926</v>
      </c>
      <c r="Q1766" s="520">
        <v>44957</v>
      </c>
      <c r="R1766" s="640">
        <v>48000</v>
      </c>
      <c r="S1766" s="1156">
        <v>48000</v>
      </c>
      <c r="T1766" s="1008"/>
      <c r="U1766" s="1008"/>
      <c r="V1766" s="1008"/>
      <c r="W1766" s="1432"/>
      <c r="X1766" s="58"/>
      <c r="Y1766" s="59"/>
      <c r="Z1766" s="16"/>
      <c r="AA1766" s="56"/>
    </row>
    <row r="1767" spans="1:27" s="43" customFormat="1" ht="12.75" customHeight="1" x14ac:dyDescent="0.2">
      <c r="A1767" s="174">
        <v>1108</v>
      </c>
      <c r="B1767" s="1104">
        <v>1745</v>
      </c>
      <c r="C1767" s="488">
        <v>14</v>
      </c>
      <c r="D1767" s="882" t="s">
        <v>25</v>
      </c>
      <c r="E1767" s="488">
        <v>5512</v>
      </c>
      <c r="F1767" s="488">
        <v>6341</v>
      </c>
      <c r="G1767" s="488">
        <v>551</v>
      </c>
      <c r="H1767" s="488">
        <v>1108</v>
      </c>
      <c r="I1767" s="488" t="s">
        <v>3566</v>
      </c>
      <c r="J1767" s="516">
        <v>615</v>
      </c>
      <c r="K1767" s="710" t="s">
        <v>3899</v>
      </c>
      <c r="L1767" s="489" t="s">
        <v>3900</v>
      </c>
      <c r="M1767" s="488" t="s">
        <v>856</v>
      </c>
      <c r="N1767" s="433" t="s">
        <v>3901</v>
      </c>
      <c r="O1767" s="488" t="s">
        <v>139</v>
      </c>
      <c r="P1767" s="520">
        <v>44926</v>
      </c>
      <c r="Q1767" s="520">
        <v>44957</v>
      </c>
      <c r="R1767" s="640">
        <v>500000</v>
      </c>
      <c r="S1767" s="1156">
        <v>500000</v>
      </c>
      <c r="T1767" s="1008"/>
      <c r="U1767" s="1008"/>
      <c r="V1767" s="1008"/>
      <c r="W1767" s="1432"/>
      <c r="X1767" s="58"/>
      <c r="Y1767" s="59"/>
      <c r="Z1767" s="16"/>
      <c r="AA1767" s="56"/>
    </row>
    <row r="1768" spans="1:27" s="43" customFormat="1" ht="12.75" customHeight="1" x14ac:dyDescent="0.2">
      <c r="A1768" s="174">
        <v>1108</v>
      </c>
      <c r="B1768" s="1104">
        <v>1746</v>
      </c>
      <c r="C1768" s="488">
        <v>14</v>
      </c>
      <c r="D1768" s="882" t="s">
        <v>25</v>
      </c>
      <c r="E1768" s="488">
        <v>5512</v>
      </c>
      <c r="F1768" s="488">
        <v>5321</v>
      </c>
      <c r="G1768" s="488">
        <v>551</v>
      </c>
      <c r="H1768" s="488">
        <v>1108</v>
      </c>
      <c r="I1768" s="488" t="s">
        <v>3566</v>
      </c>
      <c r="J1768" s="516">
        <v>615</v>
      </c>
      <c r="K1768" s="710" t="s">
        <v>3902</v>
      </c>
      <c r="L1768" s="489" t="s">
        <v>3903</v>
      </c>
      <c r="M1768" s="488" t="s">
        <v>1340</v>
      </c>
      <c r="N1768" s="433" t="s">
        <v>3904</v>
      </c>
      <c r="O1768" s="488" t="s">
        <v>139</v>
      </c>
      <c r="P1768" s="520">
        <v>44926</v>
      </c>
      <c r="Q1768" s="520">
        <v>44957</v>
      </c>
      <c r="R1768" s="640">
        <v>70000</v>
      </c>
      <c r="S1768" s="1156">
        <v>70000</v>
      </c>
      <c r="T1768" s="1008"/>
      <c r="U1768" s="1008"/>
      <c r="V1768" s="1008"/>
      <c r="W1768" s="1432"/>
      <c r="X1768" s="58"/>
      <c r="Y1768" s="59"/>
      <c r="Z1768" s="16"/>
      <c r="AA1768" s="56"/>
    </row>
    <row r="1769" spans="1:27" s="43" customFormat="1" ht="12.75" customHeight="1" x14ac:dyDescent="0.2">
      <c r="A1769" s="174">
        <v>1108</v>
      </c>
      <c r="B1769" s="1104">
        <v>1747</v>
      </c>
      <c r="C1769" s="488">
        <v>14</v>
      </c>
      <c r="D1769" s="882" t="s">
        <v>25</v>
      </c>
      <c r="E1769" s="488">
        <v>5512</v>
      </c>
      <c r="F1769" s="488">
        <v>5321</v>
      </c>
      <c r="G1769" s="488">
        <v>551</v>
      </c>
      <c r="H1769" s="488">
        <v>1108</v>
      </c>
      <c r="I1769" s="488" t="s">
        <v>3566</v>
      </c>
      <c r="J1769" s="516">
        <v>615</v>
      </c>
      <c r="K1769" s="710" t="s">
        <v>3905</v>
      </c>
      <c r="L1769" s="489" t="s">
        <v>3906</v>
      </c>
      <c r="M1769" s="488" t="s">
        <v>904</v>
      </c>
      <c r="N1769" s="433" t="s">
        <v>3907</v>
      </c>
      <c r="O1769" s="488" t="s">
        <v>139</v>
      </c>
      <c r="P1769" s="520">
        <v>44926</v>
      </c>
      <c r="Q1769" s="520">
        <v>44957</v>
      </c>
      <c r="R1769" s="640">
        <v>97000</v>
      </c>
      <c r="S1769" s="1156">
        <v>97000</v>
      </c>
      <c r="T1769" s="1008"/>
      <c r="U1769" s="1008"/>
      <c r="V1769" s="1008"/>
      <c r="W1769" s="1432"/>
      <c r="X1769" s="58"/>
      <c r="Y1769" s="59"/>
      <c r="Z1769" s="16"/>
      <c r="AA1769" s="56"/>
    </row>
    <row r="1770" spans="1:27" s="43" customFormat="1" ht="12.75" customHeight="1" x14ac:dyDescent="0.2">
      <c r="A1770" s="174">
        <v>1108</v>
      </c>
      <c r="B1770" s="1104">
        <v>1748</v>
      </c>
      <c r="C1770" s="488">
        <v>14</v>
      </c>
      <c r="D1770" s="882" t="s">
        <v>25</v>
      </c>
      <c r="E1770" s="488">
        <v>5512</v>
      </c>
      <c r="F1770" s="488">
        <v>5321</v>
      </c>
      <c r="G1770" s="488">
        <v>551</v>
      </c>
      <c r="H1770" s="488">
        <v>1108</v>
      </c>
      <c r="I1770" s="488" t="s">
        <v>3566</v>
      </c>
      <c r="J1770" s="516">
        <v>615</v>
      </c>
      <c r="K1770" s="710" t="s">
        <v>3908</v>
      </c>
      <c r="L1770" s="489" t="s">
        <v>3570</v>
      </c>
      <c r="M1770" s="488" t="s">
        <v>1224</v>
      </c>
      <c r="N1770" s="433" t="s">
        <v>3909</v>
      </c>
      <c r="O1770" s="488" t="s">
        <v>139</v>
      </c>
      <c r="P1770" s="520">
        <v>44926</v>
      </c>
      <c r="Q1770" s="520">
        <v>44957</v>
      </c>
      <c r="R1770" s="640">
        <v>44000</v>
      </c>
      <c r="S1770" s="1156">
        <v>44000</v>
      </c>
      <c r="T1770" s="1008"/>
      <c r="U1770" s="1008"/>
      <c r="V1770" s="1008"/>
      <c r="W1770" s="1432"/>
      <c r="X1770" s="58"/>
      <c r="Y1770" s="59"/>
      <c r="Z1770" s="16"/>
      <c r="AA1770" s="56"/>
    </row>
    <row r="1771" spans="1:27" s="43" customFormat="1" ht="12.75" customHeight="1" x14ac:dyDescent="0.2">
      <c r="A1771" s="174">
        <v>1108</v>
      </c>
      <c r="B1771" s="1104">
        <v>1749</v>
      </c>
      <c r="C1771" s="488">
        <v>14</v>
      </c>
      <c r="D1771" s="882" t="s">
        <v>25</v>
      </c>
      <c r="E1771" s="488">
        <v>5512</v>
      </c>
      <c r="F1771" s="488">
        <v>6341</v>
      </c>
      <c r="G1771" s="488">
        <v>551</v>
      </c>
      <c r="H1771" s="488">
        <v>1108</v>
      </c>
      <c r="I1771" s="488" t="s">
        <v>3566</v>
      </c>
      <c r="J1771" s="516">
        <v>619</v>
      </c>
      <c r="K1771" s="710" t="s">
        <v>3910</v>
      </c>
      <c r="L1771" s="489" t="s">
        <v>3911</v>
      </c>
      <c r="M1771" s="488" t="s">
        <v>1871</v>
      </c>
      <c r="N1771" s="433" t="s">
        <v>3912</v>
      </c>
      <c r="O1771" s="488" t="s">
        <v>139</v>
      </c>
      <c r="P1771" s="520">
        <v>44926</v>
      </c>
      <c r="Q1771" s="520">
        <v>44957</v>
      </c>
      <c r="R1771" s="640">
        <v>457000</v>
      </c>
      <c r="S1771" s="1156">
        <v>457000</v>
      </c>
      <c r="T1771" s="1008"/>
      <c r="U1771" s="1008"/>
      <c r="V1771" s="1008"/>
      <c r="W1771" s="1432"/>
      <c r="X1771" s="58"/>
      <c r="Y1771" s="59"/>
      <c r="Z1771" s="16"/>
      <c r="AA1771" s="56"/>
    </row>
    <row r="1772" spans="1:27" s="43" customFormat="1" ht="12.75" customHeight="1" x14ac:dyDescent="0.2">
      <c r="A1772" s="174">
        <v>1108</v>
      </c>
      <c r="B1772" s="1104">
        <v>1750</v>
      </c>
      <c r="C1772" s="488">
        <v>14</v>
      </c>
      <c r="D1772" s="882" t="s">
        <v>25</v>
      </c>
      <c r="E1772" s="488">
        <v>5512</v>
      </c>
      <c r="F1772" s="488">
        <v>5321</v>
      </c>
      <c r="G1772" s="488">
        <v>551</v>
      </c>
      <c r="H1772" s="488">
        <v>1108</v>
      </c>
      <c r="I1772" s="488" t="s">
        <v>3566</v>
      </c>
      <c r="J1772" s="516">
        <v>619</v>
      </c>
      <c r="K1772" s="710" t="s">
        <v>3913</v>
      </c>
      <c r="L1772" s="489" t="s">
        <v>3914</v>
      </c>
      <c r="M1772" s="488" t="s">
        <v>3915</v>
      </c>
      <c r="N1772" s="433" t="s">
        <v>3916</v>
      </c>
      <c r="O1772" s="488" t="s">
        <v>139</v>
      </c>
      <c r="P1772" s="520">
        <v>44926</v>
      </c>
      <c r="Q1772" s="520">
        <v>44957</v>
      </c>
      <c r="R1772" s="640">
        <v>39000</v>
      </c>
      <c r="S1772" s="1156">
        <v>39000</v>
      </c>
      <c r="T1772" s="1008"/>
      <c r="U1772" s="1008"/>
      <c r="V1772" s="1008"/>
      <c r="W1772" s="1432"/>
      <c r="X1772" s="58"/>
      <c r="Y1772" s="59"/>
      <c r="Z1772" s="16"/>
      <c r="AA1772" s="56"/>
    </row>
    <row r="1773" spans="1:27" s="43" customFormat="1" ht="12.75" customHeight="1" x14ac:dyDescent="0.2">
      <c r="A1773" s="174">
        <v>1108</v>
      </c>
      <c r="B1773" s="1104">
        <v>1751</v>
      </c>
      <c r="C1773" s="488">
        <v>14</v>
      </c>
      <c r="D1773" s="882" t="s">
        <v>25</v>
      </c>
      <c r="E1773" s="488">
        <v>5512</v>
      </c>
      <c r="F1773" s="488">
        <v>5321</v>
      </c>
      <c r="G1773" s="488">
        <v>551</v>
      </c>
      <c r="H1773" s="488">
        <v>1108</v>
      </c>
      <c r="I1773" s="488" t="s">
        <v>3566</v>
      </c>
      <c r="J1773" s="516">
        <v>619</v>
      </c>
      <c r="K1773" s="710" t="s">
        <v>3917</v>
      </c>
      <c r="L1773" s="489" t="s">
        <v>3918</v>
      </c>
      <c r="M1773" s="488" t="s">
        <v>819</v>
      </c>
      <c r="N1773" s="433" t="s">
        <v>3919</v>
      </c>
      <c r="O1773" s="488" t="s">
        <v>139</v>
      </c>
      <c r="P1773" s="520">
        <v>44926</v>
      </c>
      <c r="Q1773" s="520">
        <v>44957</v>
      </c>
      <c r="R1773" s="640">
        <v>100000</v>
      </c>
      <c r="S1773" s="1156">
        <v>100000</v>
      </c>
      <c r="T1773" s="1008"/>
      <c r="U1773" s="1008"/>
      <c r="V1773" s="1008"/>
      <c r="W1773" s="1432"/>
      <c r="X1773" s="58"/>
      <c r="Y1773" s="59"/>
      <c r="Z1773" s="16"/>
      <c r="AA1773" s="56"/>
    </row>
    <row r="1774" spans="1:27" s="43" customFormat="1" ht="12.75" customHeight="1" x14ac:dyDescent="0.2">
      <c r="A1774" s="174">
        <v>1108</v>
      </c>
      <c r="B1774" s="1104">
        <v>1752</v>
      </c>
      <c r="C1774" s="488">
        <v>14</v>
      </c>
      <c r="D1774" s="882" t="s">
        <v>25</v>
      </c>
      <c r="E1774" s="488">
        <v>5512</v>
      </c>
      <c r="F1774" s="488">
        <v>5321</v>
      </c>
      <c r="G1774" s="488">
        <v>551</v>
      </c>
      <c r="H1774" s="488">
        <v>1108</v>
      </c>
      <c r="I1774" s="488" t="s">
        <v>3566</v>
      </c>
      <c r="J1774" s="516">
        <v>619</v>
      </c>
      <c r="K1774" s="710" t="s">
        <v>3920</v>
      </c>
      <c r="L1774" s="489" t="s">
        <v>3921</v>
      </c>
      <c r="M1774" s="488" t="s">
        <v>384</v>
      </c>
      <c r="N1774" s="433" t="s">
        <v>3922</v>
      </c>
      <c r="O1774" s="488" t="s">
        <v>139</v>
      </c>
      <c r="P1774" s="520">
        <v>44926</v>
      </c>
      <c r="Q1774" s="520">
        <v>44957</v>
      </c>
      <c r="R1774" s="640">
        <v>91000</v>
      </c>
      <c r="S1774" s="1156">
        <v>91000</v>
      </c>
      <c r="T1774" s="1008"/>
      <c r="U1774" s="1008"/>
      <c r="V1774" s="1008"/>
      <c r="W1774" s="1432"/>
      <c r="X1774" s="58"/>
      <c r="Y1774" s="59"/>
      <c r="Z1774" s="16"/>
      <c r="AA1774" s="56"/>
    </row>
    <row r="1775" spans="1:27" s="43" customFormat="1" ht="12.75" customHeight="1" x14ac:dyDescent="0.2">
      <c r="A1775" s="174">
        <v>1108</v>
      </c>
      <c r="B1775" s="1104">
        <v>1753</v>
      </c>
      <c r="C1775" s="488">
        <v>14</v>
      </c>
      <c r="D1775" s="882" t="s">
        <v>25</v>
      </c>
      <c r="E1775" s="488">
        <v>5512</v>
      </c>
      <c r="F1775" s="488">
        <v>6341</v>
      </c>
      <c r="G1775" s="488">
        <v>551</v>
      </c>
      <c r="H1775" s="488">
        <v>1108</v>
      </c>
      <c r="I1775" s="488" t="s">
        <v>3566</v>
      </c>
      <c r="J1775" s="516">
        <v>619</v>
      </c>
      <c r="K1775" s="710" t="s">
        <v>3923</v>
      </c>
      <c r="L1775" s="489" t="s">
        <v>3924</v>
      </c>
      <c r="M1775" s="488" t="s">
        <v>252</v>
      </c>
      <c r="N1775" s="433" t="s">
        <v>3925</v>
      </c>
      <c r="O1775" s="488" t="s">
        <v>139</v>
      </c>
      <c r="P1775" s="520">
        <v>44926</v>
      </c>
      <c r="Q1775" s="520">
        <v>44957</v>
      </c>
      <c r="R1775" s="640">
        <v>29000</v>
      </c>
      <c r="S1775" s="1156">
        <v>29000</v>
      </c>
      <c r="T1775" s="1008"/>
      <c r="U1775" s="1008"/>
      <c r="V1775" s="1008"/>
      <c r="W1775" s="1432"/>
      <c r="X1775" s="58"/>
      <c r="Y1775" s="59"/>
      <c r="Z1775" s="16"/>
      <c r="AA1775" s="56"/>
    </row>
    <row r="1776" spans="1:27" s="43" customFormat="1" ht="12.75" customHeight="1" x14ac:dyDescent="0.2">
      <c r="A1776" s="174">
        <v>1108</v>
      </c>
      <c r="B1776" s="1104">
        <v>1754</v>
      </c>
      <c r="C1776" s="488">
        <v>14</v>
      </c>
      <c r="D1776" s="882" t="s">
        <v>25</v>
      </c>
      <c r="E1776" s="488">
        <v>5512</v>
      </c>
      <c r="F1776" s="488">
        <v>5321</v>
      </c>
      <c r="G1776" s="488">
        <v>551</v>
      </c>
      <c r="H1776" s="488">
        <v>1108</v>
      </c>
      <c r="I1776" s="488" t="s">
        <v>3566</v>
      </c>
      <c r="J1776" s="516">
        <v>619</v>
      </c>
      <c r="K1776" s="710" t="s">
        <v>3923</v>
      </c>
      <c r="L1776" s="489" t="s">
        <v>3924</v>
      </c>
      <c r="M1776" s="488" t="s">
        <v>252</v>
      </c>
      <c r="N1776" s="433" t="s">
        <v>3925</v>
      </c>
      <c r="O1776" s="488" t="s">
        <v>139</v>
      </c>
      <c r="P1776" s="520">
        <v>44926</v>
      </c>
      <c r="Q1776" s="520">
        <v>44957</v>
      </c>
      <c r="R1776" s="640">
        <v>39000</v>
      </c>
      <c r="S1776" s="1156">
        <v>39000</v>
      </c>
      <c r="T1776" s="1008"/>
      <c r="U1776" s="1008"/>
      <c r="V1776" s="1008"/>
      <c r="W1776" s="1432"/>
      <c r="X1776" s="58"/>
      <c r="Y1776" s="59"/>
      <c r="Z1776" s="16"/>
      <c r="AA1776" s="56"/>
    </row>
    <row r="1777" spans="1:27" s="43" customFormat="1" ht="12.75" customHeight="1" x14ac:dyDescent="0.2">
      <c r="A1777" s="174">
        <v>1108</v>
      </c>
      <c r="B1777" s="1104">
        <v>1755</v>
      </c>
      <c r="C1777" s="488">
        <v>14</v>
      </c>
      <c r="D1777" s="882" t="s">
        <v>25</v>
      </c>
      <c r="E1777" s="488">
        <v>5512</v>
      </c>
      <c r="F1777" s="488">
        <v>5321</v>
      </c>
      <c r="G1777" s="488">
        <v>551</v>
      </c>
      <c r="H1777" s="488">
        <v>1108</v>
      </c>
      <c r="I1777" s="488" t="s">
        <v>3566</v>
      </c>
      <c r="J1777" s="516">
        <v>619</v>
      </c>
      <c r="K1777" s="710" t="s">
        <v>3926</v>
      </c>
      <c r="L1777" s="489" t="s">
        <v>3927</v>
      </c>
      <c r="M1777" s="488" t="s">
        <v>1607</v>
      </c>
      <c r="N1777" s="433" t="s">
        <v>3928</v>
      </c>
      <c r="O1777" s="488" t="s">
        <v>139</v>
      </c>
      <c r="P1777" s="520">
        <v>44926</v>
      </c>
      <c r="Q1777" s="520">
        <v>44957</v>
      </c>
      <c r="R1777" s="640">
        <v>65000</v>
      </c>
      <c r="S1777" s="1156">
        <v>65000</v>
      </c>
      <c r="T1777" s="1008"/>
      <c r="U1777" s="1008"/>
      <c r="V1777" s="1008"/>
      <c r="W1777" s="1432"/>
      <c r="X1777" s="58"/>
      <c r="Y1777" s="59"/>
      <c r="Z1777" s="16"/>
      <c r="AA1777" s="56"/>
    </row>
    <row r="1778" spans="1:27" s="43" customFormat="1" ht="12.75" customHeight="1" x14ac:dyDescent="0.2">
      <c r="A1778" s="174">
        <v>1108</v>
      </c>
      <c r="B1778" s="1104">
        <v>1756</v>
      </c>
      <c r="C1778" s="488">
        <v>14</v>
      </c>
      <c r="D1778" s="882" t="s">
        <v>25</v>
      </c>
      <c r="E1778" s="488">
        <v>5512</v>
      </c>
      <c r="F1778" s="488">
        <v>5321</v>
      </c>
      <c r="G1778" s="488">
        <v>551</v>
      </c>
      <c r="H1778" s="488">
        <v>1108</v>
      </c>
      <c r="I1778" s="488" t="s">
        <v>3566</v>
      </c>
      <c r="J1778" s="516">
        <v>619</v>
      </c>
      <c r="K1778" s="710" t="s">
        <v>3929</v>
      </c>
      <c r="L1778" s="489" t="s">
        <v>3930</v>
      </c>
      <c r="M1778" s="488" t="s">
        <v>3931</v>
      </c>
      <c r="N1778" s="433" t="s">
        <v>3932</v>
      </c>
      <c r="O1778" s="488" t="s">
        <v>139</v>
      </c>
      <c r="P1778" s="520">
        <v>44926</v>
      </c>
      <c r="Q1778" s="520">
        <v>44957</v>
      </c>
      <c r="R1778" s="640">
        <v>100000</v>
      </c>
      <c r="S1778" s="1156">
        <v>100000</v>
      </c>
      <c r="T1778" s="1008"/>
      <c r="U1778" s="1008"/>
      <c r="V1778" s="1008"/>
      <c r="W1778" s="1432"/>
      <c r="X1778" s="58"/>
      <c r="Y1778" s="59"/>
      <c r="Z1778" s="16"/>
      <c r="AA1778" s="56"/>
    </row>
    <row r="1779" spans="1:27" s="43" customFormat="1" ht="12.75" customHeight="1" x14ac:dyDescent="0.2">
      <c r="A1779" s="174">
        <v>1108</v>
      </c>
      <c r="B1779" s="1104">
        <v>1757</v>
      </c>
      <c r="C1779" s="488">
        <v>14</v>
      </c>
      <c r="D1779" s="882" t="s">
        <v>25</v>
      </c>
      <c r="E1779" s="488">
        <v>5512</v>
      </c>
      <c r="F1779" s="488">
        <v>6341</v>
      </c>
      <c r="G1779" s="488">
        <v>551</v>
      </c>
      <c r="H1779" s="488">
        <v>1108</v>
      </c>
      <c r="I1779" s="488" t="s">
        <v>3566</v>
      </c>
      <c r="J1779" s="516">
        <v>619</v>
      </c>
      <c r="K1779" s="710" t="s">
        <v>3933</v>
      </c>
      <c r="L1779" s="489" t="s">
        <v>3934</v>
      </c>
      <c r="M1779" s="488" t="s">
        <v>3935</v>
      </c>
      <c r="N1779" s="433" t="s">
        <v>3936</v>
      </c>
      <c r="O1779" s="488" t="s">
        <v>139</v>
      </c>
      <c r="P1779" s="520">
        <v>44926</v>
      </c>
      <c r="Q1779" s="520">
        <v>44957</v>
      </c>
      <c r="R1779" s="640">
        <v>71000</v>
      </c>
      <c r="S1779" s="1156">
        <v>71000</v>
      </c>
      <c r="T1779" s="1008"/>
      <c r="U1779" s="1008"/>
      <c r="V1779" s="1008"/>
      <c r="W1779" s="1432"/>
      <c r="X1779" s="58"/>
      <c r="Y1779" s="59"/>
      <c r="Z1779" s="16"/>
      <c r="AA1779" s="56"/>
    </row>
    <row r="1780" spans="1:27" s="43" customFormat="1" ht="12.75" customHeight="1" x14ac:dyDescent="0.2">
      <c r="A1780" s="174">
        <v>1108</v>
      </c>
      <c r="B1780" s="1104">
        <v>1758</v>
      </c>
      <c r="C1780" s="488">
        <v>14</v>
      </c>
      <c r="D1780" s="882" t="s">
        <v>25</v>
      </c>
      <c r="E1780" s="488">
        <v>5512</v>
      </c>
      <c r="F1780" s="488">
        <v>5321</v>
      </c>
      <c r="G1780" s="488">
        <v>551</v>
      </c>
      <c r="H1780" s="488">
        <v>1108</v>
      </c>
      <c r="I1780" s="488" t="s">
        <v>3566</v>
      </c>
      <c r="J1780" s="516">
        <v>619</v>
      </c>
      <c r="K1780" s="710" t="s">
        <v>3933</v>
      </c>
      <c r="L1780" s="489" t="s">
        <v>3934</v>
      </c>
      <c r="M1780" s="488" t="s">
        <v>3935</v>
      </c>
      <c r="N1780" s="433" t="s">
        <v>3936</v>
      </c>
      <c r="O1780" s="488" t="s">
        <v>139</v>
      </c>
      <c r="P1780" s="520">
        <v>44926</v>
      </c>
      <c r="Q1780" s="520">
        <v>44957</v>
      </c>
      <c r="R1780" s="640">
        <v>28000</v>
      </c>
      <c r="S1780" s="1156">
        <v>28000</v>
      </c>
      <c r="T1780" s="1008"/>
      <c r="U1780" s="1008"/>
      <c r="V1780" s="1008"/>
      <c r="W1780" s="1432"/>
      <c r="X1780" s="58"/>
      <c r="Y1780" s="59"/>
      <c r="Z1780" s="16"/>
      <c r="AA1780" s="56"/>
    </row>
    <row r="1781" spans="1:27" s="43" customFormat="1" ht="12.75" customHeight="1" x14ac:dyDescent="0.2">
      <c r="A1781" s="174">
        <v>1108</v>
      </c>
      <c r="B1781" s="1104">
        <v>1759</v>
      </c>
      <c r="C1781" s="488">
        <v>14</v>
      </c>
      <c r="D1781" s="882" t="s">
        <v>25</v>
      </c>
      <c r="E1781" s="488">
        <v>5512</v>
      </c>
      <c r="F1781" s="488">
        <v>5321</v>
      </c>
      <c r="G1781" s="488">
        <v>551</v>
      </c>
      <c r="H1781" s="488">
        <v>1108</v>
      </c>
      <c r="I1781" s="488" t="s">
        <v>3566</v>
      </c>
      <c r="J1781" s="516">
        <v>619</v>
      </c>
      <c r="K1781" s="710" t="s">
        <v>3937</v>
      </c>
      <c r="L1781" s="489" t="s">
        <v>3938</v>
      </c>
      <c r="M1781" s="488" t="s">
        <v>940</v>
      </c>
      <c r="N1781" s="433" t="s">
        <v>3939</v>
      </c>
      <c r="O1781" s="488" t="s">
        <v>139</v>
      </c>
      <c r="P1781" s="520">
        <v>44926</v>
      </c>
      <c r="Q1781" s="520">
        <v>44957</v>
      </c>
      <c r="R1781" s="640">
        <v>88000</v>
      </c>
      <c r="S1781" s="1156">
        <v>88000</v>
      </c>
      <c r="T1781" s="1008"/>
      <c r="U1781" s="1008"/>
      <c r="V1781" s="1008"/>
      <c r="W1781" s="1432"/>
      <c r="X1781" s="58"/>
      <c r="Y1781" s="59"/>
      <c r="Z1781" s="16"/>
      <c r="AA1781" s="56"/>
    </row>
    <row r="1782" spans="1:27" s="43" customFormat="1" ht="12.75" customHeight="1" x14ac:dyDescent="0.2">
      <c r="A1782" s="174">
        <v>1108</v>
      </c>
      <c r="B1782" s="1104">
        <v>1760</v>
      </c>
      <c r="C1782" s="488">
        <v>14</v>
      </c>
      <c r="D1782" s="882" t="s">
        <v>25</v>
      </c>
      <c r="E1782" s="488">
        <v>5512</v>
      </c>
      <c r="F1782" s="488">
        <v>5321</v>
      </c>
      <c r="G1782" s="488">
        <v>551</v>
      </c>
      <c r="H1782" s="488">
        <v>1108</v>
      </c>
      <c r="I1782" s="488" t="s">
        <v>3566</v>
      </c>
      <c r="J1782" s="516">
        <v>619</v>
      </c>
      <c r="K1782" s="710" t="s">
        <v>3940</v>
      </c>
      <c r="L1782" s="489" t="s">
        <v>3941</v>
      </c>
      <c r="M1782" s="488" t="s">
        <v>3942</v>
      </c>
      <c r="N1782" s="433" t="s">
        <v>3943</v>
      </c>
      <c r="O1782" s="488" t="s">
        <v>139</v>
      </c>
      <c r="P1782" s="520">
        <v>44926</v>
      </c>
      <c r="Q1782" s="520">
        <v>44957</v>
      </c>
      <c r="R1782" s="640">
        <v>97000</v>
      </c>
      <c r="S1782" s="1156">
        <v>97000</v>
      </c>
      <c r="T1782" s="1008"/>
      <c r="U1782" s="1008"/>
      <c r="V1782" s="1008"/>
      <c r="W1782" s="1432"/>
      <c r="X1782" s="58"/>
      <c r="Y1782" s="59"/>
      <c r="Z1782" s="16"/>
      <c r="AA1782" s="56"/>
    </row>
    <row r="1783" spans="1:27" s="43" customFormat="1" ht="12.75" customHeight="1" x14ac:dyDescent="0.2">
      <c r="A1783" s="174">
        <v>1108</v>
      </c>
      <c r="B1783" s="1104">
        <v>1761</v>
      </c>
      <c r="C1783" s="488">
        <v>14</v>
      </c>
      <c r="D1783" s="882" t="s">
        <v>25</v>
      </c>
      <c r="E1783" s="488">
        <v>5512</v>
      </c>
      <c r="F1783" s="488">
        <v>6341</v>
      </c>
      <c r="G1783" s="488">
        <v>551</v>
      </c>
      <c r="H1783" s="488">
        <v>1108</v>
      </c>
      <c r="I1783" s="488" t="s">
        <v>3566</v>
      </c>
      <c r="J1783" s="516">
        <v>619</v>
      </c>
      <c r="K1783" s="710" t="s">
        <v>3944</v>
      </c>
      <c r="L1783" s="489" t="s">
        <v>3945</v>
      </c>
      <c r="M1783" s="488" t="s">
        <v>3946</v>
      </c>
      <c r="N1783" s="433" t="s">
        <v>3664</v>
      </c>
      <c r="O1783" s="488" t="s">
        <v>139</v>
      </c>
      <c r="P1783" s="520">
        <v>44926</v>
      </c>
      <c r="Q1783" s="520">
        <v>44957</v>
      </c>
      <c r="R1783" s="640">
        <v>100000</v>
      </c>
      <c r="S1783" s="1156">
        <v>100000</v>
      </c>
      <c r="T1783" s="1008"/>
      <c r="U1783" s="1008"/>
      <c r="V1783" s="1008"/>
      <c r="W1783" s="1432"/>
      <c r="X1783" s="58"/>
      <c r="Y1783" s="59"/>
      <c r="Z1783" s="16"/>
      <c r="AA1783" s="56"/>
    </row>
    <row r="1784" spans="1:27" s="43" customFormat="1" ht="25.5" x14ac:dyDescent="0.2">
      <c r="A1784" s="174">
        <v>1108</v>
      </c>
      <c r="B1784" s="1104">
        <v>1762</v>
      </c>
      <c r="C1784" s="488">
        <v>14</v>
      </c>
      <c r="D1784" s="882" t="s">
        <v>25</v>
      </c>
      <c r="E1784" s="488">
        <v>5512</v>
      </c>
      <c r="F1784" s="488">
        <v>5321</v>
      </c>
      <c r="G1784" s="488">
        <v>551</v>
      </c>
      <c r="H1784" s="488">
        <v>1108</v>
      </c>
      <c r="I1784" s="488" t="s">
        <v>3566</v>
      </c>
      <c r="J1784" s="516">
        <v>619</v>
      </c>
      <c r="K1784" s="710" t="s">
        <v>3947</v>
      </c>
      <c r="L1784" s="489" t="s">
        <v>3948</v>
      </c>
      <c r="M1784" s="488" t="s">
        <v>3359</v>
      </c>
      <c r="N1784" s="433" t="s">
        <v>3949</v>
      </c>
      <c r="O1784" s="488" t="s">
        <v>139</v>
      </c>
      <c r="P1784" s="520">
        <v>44926</v>
      </c>
      <c r="Q1784" s="520">
        <v>44957</v>
      </c>
      <c r="R1784" s="640">
        <v>79000</v>
      </c>
      <c r="S1784" s="1156">
        <f>R1784-V1784</f>
        <v>76985.3</v>
      </c>
      <c r="T1784" s="640">
        <v>2014.7</v>
      </c>
      <c r="U1784" s="640"/>
      <c r="V1784" s="640">
        <v>2014.7</v>
      </c>
      <c r="W1784" s="1218"/>
      <c r="X1784" s="58"/>
      <c r="Y1784" s="59"/>
      <c r="Z1784" s="16"/>
      <c r="AA1784" s="56"/>
    </row>
    <row r="1785" spans="1:27" s="43" customFormat="1" ht="12.75" customHeight="1" x14ac:dyDescent="0.2">
      <c r="A1785" s="174">
        <v>1108</v>
      </c>
      <c r="B1785" s="1104">
        <v>1763</v>
      </c>
      <c r="C1785" s="488">
        <v>14</v>
      </c>
      <c r="D1785" s="882" t="s">
        <v>25</v>
      </c>
      <c r="E1785" s="488">
        <v>5512</v>
      </c>
      <c r="F1785" s="488">
        <v>5321</v>
      </c>
      <c r="G1785" s="488">
        <v>551</v>
      </c>
      <c r="H1785" s="488">
        <v>1108</v>
      </c>
      <c r="I1785" s="488" t="s">
        <v>3566</v>
      </c>
      <c r="J1785" s="516">
        <v>619</v>
      </c>
      <c r="K1785" s="710" t="s">
        <v>3950</v>
      </c>
      <c r="L1785" s="489" t="s">
        <v>3951</v>
      </c>
      <c r="M1785" s="488" t="s">
        <v>3952</v>
      </c>
      <c r="N1785" s="433" t="s">
        <v>3953</v>
      </c>
      <c r="O1785" s="488" t="s">
        <v>139</v>
      </c>
      <c r="P1785" s="520">
        <v>44926</v>
      </c>
      <c r="Q1785" s="520">
        <v>44957</v>
      </c>
      <c r="R1785" s="640">
        <v>100000</v>
      </c>
      <c r="S1785" s="1156">
        <v>100000</v>
      </c>
      <c r="T1785" s="1008"/>
      <c r="U1785" s="1008"/>
      <c r="V1785" s="1008"/>
      <c r="W1785" s="1432"/>
      <c r="X1785" s="58"/>
      <c r="Y1785" s="59"/>
      <c r="Z1785" s="16"/>
      <c r="AA1785" s="56"/>
    </row>
    <row r="1786" spans="1:27" s="43" customFormat="1" ht="12.75" customHeight="1" x14ac:dyDescent="0.2">
      <c r="A1786" s="174">
        <v>1108</v>
      </c>
      <c r="B1786" s="1104">
        <v>1764</v>
      </c>
      <c r="C1786" s="488">
        <v>14</v>
      </c>
      <c r="D1786" s="882" t="s">
        <v>25</v>
      </c>
      <c r="E1786" s="488">
        <v>5512</v>
      </c>
      <c r="F1786" s="488">
        <v>5321</v>
      </c>
      <c r="G1786" s="488">
        <v>551</v>
      </c>
      <c r="H1786" s="488">
        <v>1108</v>
      </c>
      <c r="I1786" s="488" t="s">
        <v>3566</v>
      </c>
      <c r="J1786" s="516">
        <v>619</v>
      </c>
      <c r="K1786" s="710" t="s">
        <v>3954</v>
      </c>
      <c r="L1786" s="489" t="s">
        <v>3955</v>
      </c>
      <c r="M1786" s="488" t="s">
        <v>3956</v>
      </c>
      <c r="N1786" s="433" t="s">
        <v>3664</v>
      </c>
      <c r="O1786" s="488" t="s">
        <v>139</v>
      </c>
      <c r="P1786" s="520">
        <v>44926</v>
      </c>
      <c r="Q1786" s="520">
        <v>44957</v>
      </c>
      <c r="R1786" s="640">
        <v>62000</v>
      </c>
      <c r="S1786" s="1156">
        <v>62000</v>
      </c>
      <c r="T1786" s="1008"/>
      <c r="U1786" s="1008"/>
      <c r="V1786" s="1008"/>
      <c r="W1786" s="1432"/>
      <c r="X1786" s="58"/>
      <c r="Y1786" s="59"/>
      <c r="Z1786" s="16"/>
      <c r="AA1786" s="56"/>
    </row>
    <row r="1787" spans="1:27" s="43" customFormat="1" ht="12.75" customHeight="1" x14ac:dyDescent="0.2">
      <c r="A1787" s="174">
        <v>1108</v>
      </c>
      <c r="B1787" s="1104">
        <v>1765</v>
      </c>
      <c r="C1787" s="488">
        <v>14</v>
      </c>
      <c r="D1787" s="882" t="s">
        <v>25</v>
      </c>
      <c r="E1787" s="488">
        <v>5512</v>
      </c>
      <c r="F1787" s="488">
        <v>6341</v>
      </c>
      <c r="G1787" s="488">
        <v>551</v>
      </c>
      <c r="H1787" s="488">
        <v>1108</v>
      </c>
      <c r="I1787" s="488" t="s">
        <v>3566</v>
      </c>
      <c r="J1787" s="516">
        <v>619</v>
      </c>
      <c r="K1787" s="710" t="s">
        <v>3957</v>
      </c>
      <c r="L1787" s="489" t="s">
        <v>3958</v>
      </c>
      <c r="M1787" s="488" t="s">
        <v>3959</v>
      </c>
      <c r="N1787" s="433" t="s">
        <v>3960</v>
      </c>
      <c r="O1787" s="488" t="s">
        <v>139</v>
      </c>
      <c r="P1787" s="520">
        <v>45291</v>
      </c>
      <c r="Q1787" s="520">
        <v>45322</v>
      </c>
      <c r="R1787" s="640">
        <v>500000</v>
      </c>
      <c r="S1787" s="1156"/>
      <c r="T1787" s="1156">
        <v>500000</v>
      </c>
      <c r="U1787" s="137"/>
      <c r="V1787" s="1008"/>
      <c r="W1787" s="1431">
        <v>500000</v>
      </c>
      <c r="X1787" s="58"/>
      <c r="Y1787" s="59"/>
      <c r="Z1787" s="16"/>
      <c r="AA1787" s="56"/>
    </row>
    <row r="1788" spans="1:27" s="43" customFormat="1" ht="12.75" customHeight="1" x14ac:dyDescent="0.2">
      <c r="A1788" s="174">
        <v>1108</v>
      </c>
      <c r="B1788" s="1104">
        <v>1766</v>
      </c>
      <c r="C1788" s="488">
        <v>14</v>
      </c>
      <c r="D1788" s="882" t="s">
        <v>25</v>
      </c>
      <c r="E1788" s="488">
        <v>5512</v>
      </c>
      <c r="F1788" s="488">
        <v>5321</v>
      </c>
      <c r="G1788" s="488">
        <v>551</v>
      </c>
      <c r="H1788" s="488">
        <v>1108</v>
      </c>
      <c r="I1788" s="488" t="s">
        <v>3566</v>
      </c>
      <c r="J1788" s="516">
        <v>712</v>
      </c>
      <c r="K1788" s="710" t="s">
        <v>3961</v>
      </c>
      <c r="L1788" s="489" t="s">
        <v>3962</v>
      </c>
      <c r="M1788" s="488" t="s">
        <v>3508</v>
      </c>
      <c r="N1788" s="433" t="s">
        <v>3963</v>
      </c>
      <c r="O1788" s="488" t="s">
        <v>139</v>
      </c>
      <c r="P1788" s="520">
        <v>44926</v>
      </c>
      <c r="Q1788" s="520">
        <v>44957</v>
      </c>
      <c r="R1788" s="640">
        <v>65000</v>
      </c>
      <c r="S1788" s="1156">
        <v>65000</v>
      </c>
      <c r="T1788" s="1008"/>
      <c r="U1788" s="1008"/>
      <c r="V1788" s="1008"/>
      <c r="W1788" s="1432"/>
      <c r="X1788" s="58"/>
      <c r="Y1788" s="59"/>
      <c r="Z1788" s="16"/>
      <c r="AA1788" s="56"/>
    </row>
    <row r="1789" spans="1:27" s="13" customFormat="1" ht="25.5" x14ac:dyDescent="0.2">
      <c r="A1789" s="174">
        <v>1108</v>
      </c>
      <c r="B1789" s="1104">
        <v>1767</v>
      </c>
      <c r="C1789" s="488">
        <v>14</v>
      </c>
      <c r="D1789" s="882" t="s">
        <v>25</v>
      </c>
      <c r="E1789" s="488">
        <v>5512</v>
      </c>
      <c r="F1789" s="488">
        <v>5321</v>
      </c>
      <c r="G1789" s="488">
        <v>551</v>
      </c>
      <c r="H1789" s="488">
        <v>1108</v>
      </c>
      <c r="I1789" s="488" t="s">
        <v>3566</v>
      </c>
      <c r="J1789" s="516">
        <v>712</v>
      </c>
      <c r="K1789" s="710" t="s">
        <v>3637</v>
      </c>
      <c r="L1789" s="489" t="s">
        <v>3964</v>
      </c>
      <c r="M1789" s="488" t="s">
        <v>972</v>
      </c>
      <c r="N1789" s="433" t="s">
        <v>3965</v>
      </c>
      <c r="O1789" s="488" t="s">
        <v>139</v>
      </c>
      <c r="P1789" s="520">
        <v>44926</v>
      </c>
      <c r="Q1789" s="520">
        <v>44957</v>
      </c>
      <c r="R1789" s="640">
        <v>82000</v>
      </c>
      <c r="S1789" s="1156">
        <v>82000</v>
      </c>
      <c r="T1789" s="1008"/>
      <c r="U1789" s="1008"/>
      <c r="V1789" s="1008"/>
      <c r="W1789" s="1432"/>
      <c r="X1789" s="58"/>
      <c r="Y1789" s="59"/>
      <c r="Z1789" s="16"/>
      <c r="AA1789" s="56"/>
    </row>
    <row r="1790" spans="1:27" s="13" customFormat="1" ht="12.75" customHeight="1" x14ac:dyDescent="0.2">
      <c r="A1790" s="176">
        <v>1108</v>
      </c>
      <c r="B1790" s="1104">
        <v>1768</v>
      </c>
      <c r="C1790" s="488">
        <v>14</v>
      </c>
      <c r="D1790" s="882" t="s">
        <v>25</v>
      </c>
      <c r="E1790" s="488">
        <v>5512</v>
      </c>
      <c r="F1790" s="488">
        <v>5321</v>
      </c>
      <c r="G1790" s="488">
        <v>551</v>
      </c>
      <c r="H1790" s="488">
        <v>1108</v>
      </c>
      <c r="I1790" s="488" t="s">
        <v>3566</v>
      </c>
      <c r="J1790" s="516">
        <v>712</v>
      </c>
      <c r="K1790" s="710" t="s">
        <v>3966</v>
      </c>
      <c r="L1790" s="489" t="s">
        <v>3967</v>
      </c>
      <c r="M1790" s="488" t="s">
        <v>2093</v>
      </c>
      <c r="N1790" s="433" t="s">
        <v>3968</v>
      </c>
      <c r="O1790" s="488" t="s">
        <v>139</v>
      </c>
      <c r="P1790" s="520">
        <v>44926</v>
      </c>
      <c r="Q1790" s="520">
        <v>44957</v>
      </c>
      <c r="R1790" s="640">
        <v>100000</v>
      </c>
      <c r="S1790" s="1156">
        <v>100000</v>
      </c>
      <c r="T1790" s="1008"/>
      <c r="U1790" s="1008"/>
      <c r="V1790" s="1008"/>
      <c r="W1790" s="1432"/>
      <c r="X1790" s="58"/>
      <c r="Y1790" s="59"/>
      <c r="Z1790" s="16"/>
      <c r="AA1790" s="56"/>
    </row>
    <row r="1791" spans="1:27" s="13" customFormat="1" ht="12.75" customHeight="1" x14ac:dyDescent="0.2">
      <c r="A1791" s="176">
        <v>1108</v>
      </c>
      <c r="B1791" s="1104">
        <v>1769</v>
      </c>
      <c r="C1791" s="488">
        <v>14</v>
      </c>
      <c r="D1791" s="882" t="s">
        <v>25</v>
      </c>
      <c r="E1791" s="488">
        <v>5512</v>
      </c>
      <c r="F1791" s="488">
        <v>5321</v>
      </c>
      <c r="G1791" s="488">
        <v>551</v>
      </c>
      <c r="H1791" s="488">
        <v>1108</v>
      </c>
      <c r="I1791" s="488" t="s">
        <v>3566</v>
      </c>
      <c r="J1791" s="516">
        <v>712</v>
      </c>
      <c r="K1791" s="710" t="s">
        <v>3969</v>
      </c>
      <c r="L1791" s="489" t="s">
        <v>3970</v>
      </c>
      <c r="M1791" s="488" t="s">
        <v>3971</v>
      </c>
      <c r="N1791" s="433" t="s">
        <v>3664</v>
      </c>
      <c r="O1791" s="488" t="s">
        <v>139</v>
      </c>
      <c r="P1791" s="520">
        <v>44926</v>
      </c>
      <c r="Q1791" s="520">
        <v>44957</v>
      </c>
      <c r="R1791" s="640">
        <v>68000</v>
      </c>
      <c r="S1791" s="1156">
        <f>R1791-V1791</f>
        <v>51897.38</v>
      </c>
      <c r="T1791" s="1008">
        <v>16102.62</v>
      </c>
      <c r="U1791" s="137"/>
      <c r="V1791" s="1008">
        <v>16102.62</v>
      </c>
      <c r="W1791" s="1416"/>
      <c r="X1791" s="58"/>
      <c r="Y1791" s="59"/>
      <c r="Z1791" s="16"/>
      <c r="AA1791" s="56"/>
    </row>
    <row r="1792" spans="1:27" s="13" customFormat="1" ht="12.75" customHeight="1" x14ac:dyDescent="0.2">
      <c r="A1792" s="176">
        <v>1108</v>
      </c>
      <c r="B1792" s="1104">
        <v>1770</v>
      </c>
      <c r="C1792" s="488">
        <v>14</v>
      </c>
      <c r="D1792" s="882" t="s">
        <v>25</v>
      </c>
      <c r="E1792" s="488">
        <v>5512</v>
      </c>
      <c r="F1792" s="488">
        <v>5321</v>
      </c>
      <c r="G1792" s="488">
        <v>551</v>
      </c>
      <c r="H1792" s="488">
        <v>1108</v>
      </c>
      <c r="I1792" s="488" t="s">
        <v>3566</v>
      </c>
      <c r="J1792" s="516">
        <v>712</v>
      </c>
      <c r="K1792" s="710" t="s">
        <v>3972</v>
      </c>
      <c r="L1792" s="489" t="s">
        <v>3973</v>
      </c>
      <c r="M1792" s="488" t="s">
        <v>3974</v>
      </c>
      <c r="N1792" s="433" t="s">
        <v>3975</v>
      </c>
      <c r="O1792" s="488" t="s">
        <v>139</v>
      </c>
      <c r="P1792" s="520">
        <v>44926</v>
      </c>
      <c r="Q1792" s="520">
        <v>44957</v>
      </c>
      <c r="R1792" s="640">
        <v>34000</v>
      </c>
      <c r="S1792" s="1156">
        <v>34000</v>
      </c>
      <c r="T1792" s="1008"/>
      <c r="U1792" s="1008"/>
      <c r="V1792" s="1008"/>
      <c r="W1792" s="1432"/>
      <c r="X1792" s="58"/>
      <c r="Y1792" s="59"/>
      <c r="Z1792" s="16"/>
      <c r="AA1792" s="56"/>
    </row>
    <row r="1793" spans="1:27" s="13" customFormat="1" ht="25.5" x14ac:dyDescent="0.2">
      <c r="A1793" s="176">
        <v>1108</v>
      </c>
      <c r="B1793" s="1104">
        <v>1771</v>
      </c>
      <c r="C1793" s="488">
        <v>14</v>
      </c>
      <c r="D1793" s="882" t="s">
        <v>25</v>
      </c>
      <c r="E1793" s="488">
        <v>5512</v>
      </c>
      <c r="F1793" s="488">
        <v>6341</v>
      </c>
      <c r="G1793" s="488">
        <v>551</v>
      </c>
      <c r="H1793" s="488">
        <v>1108</v>
      </c>
      <c r="I1793" s="488" t="s">
        <v>3566</v>
      </c>
      <c r="J1793" s="516">
        <v>712</v>
      </c>
      <c r="K1793" s="710" t="s">
        <v>3976</v>
      </c>
      <c r="L1793" s="489" t="s">
        <v>3977</v>
      </c>
      <c r="M1793" s="488" t="s">
        <v>3978</v>
      </c>
      <c r="N1793" s="433" t="s">
        <v>3979</v>
      </c>
      <c r="O1793" s="488" t="s">
        <v>139</v>
      </c>
      <c r="P1793" s="520">
        <v>44926</v>
      </c>
      <c r="Q1793" s="520">
        <v>44957</v>
      </c>
      <c r="R1793" s="640">
        <v>42000</v>
      </c>
      <c r="S1793" s="1156">
        <v>42000</v>
      </c>
      <c r="T1793" s="1008"/>
      <c r="U1793" s="1008"/>
      <c r="V1793" s="1008"/>
      <c r="W1793" s="1432"/>
      <c r="X1793" s="58"/>
      <c r="Y1793" s="59"/>
      <c r="Z1793" s="16"/>
      <c r="AA1793" s="56"/>
    </row>
    <row r="1794" spans="1:27" s="13" customFormat="1" ht="25.5" x14ac:dyDescent="0.2">
      <c r="A1794" s="176">
        <v>1108</v>
      </c>
      <c r="B1794" s="1104">
        <v>1772</v>
      </c>
      <c r="C1794" s="488">
        <v>14</v>
      </c>
      <c r="D1794" s="882" t="s">
        <v>25</v>
      </c>
      <c r="E1794" s="488">
        <v>5512</v>
      </c>
      <c r="F1794" s="488">
        <v>5321</v>
      </c>
      <c r="G1794" s="488">
        <v>551</v>
      </c>
      <c r="H1794" s="488">
        <v>1108</v>
      </c>
      <c r="I1794" s="488" t="s">
        <v>3566</v>
      </c>
      <c r="J1794" s="516">
        <v>712</v>
      </c>
      <c r="K1794" s="710" t="s">
        <v>3976</v>
      </c>
      <c r="L1794" s="489" t="s">
        <v>3977</v>
      </c>
      <c r="M1794" s="488" t="s">
        <v>3978</v>
      </c>
      <c r="N1794" s="433" t="s">
        <v>3979</v>
      </c>
      <c r="O1794" s="488" t="s">
        <v>139</v>
      </c>
      <c r="P1794" s="520">
        <v>44926</v>
      </c>
      <c r="Q1794" s="520">
        <v>44957</v>
      </c>
      <c r="R1794" s="640">
        <v>27000</v>
      </c>
      <c r="S1794" s="1156">
        <v>27000</v>
      </c>
      <c r="T1794" s="1008"/>
      <c r="U1794" s="1008"/>
      <c r="V1794" s="1008"/>
      <c r="W1794" s="1432"/>
      <c r="X1794" s="58"/>
      <c r="Y1794" s="59"/>
      <c r="Z1794" s="16"/>
      <c r="AA1794" s="56"/>
    </row>
    <row r="1795" spans="1:27" s="43" customFormat="1" ht="12.75" customHeight="1" x14ac:dyDescent="0.2">
      <c r="A1795" s="174">
        <v>1108</v>
      </c>
      <c r="B1795" s="1104">
        <v>1773</v>
      </c>
      <c r="C1795" s="488">
        <v>14</v>
      </c>
      <c r="D1795" s="882" t="s">
        <v>25</v>
      </c>
      <c r="E1795" s="488">
        <v>5512</v>
      </c>
      <c r="F1795" s="488">
        <v>5321</v>
      </c>
      <c r="G1795" s="488">
        <v>551</v>
      </c>
      <c r="H1795" s="488">
        <v>1108</v>
      </c>
      <c r="I1795" s="488" t="s">
        <v>3566</v>
      </c>
      <c r="J1795" s="516">
        <v>712</v>
      </c>
      <c r="K1795" s="710" t="s">
        <v>3980</v>
      </c>
      <c r="L1795" s="489" t="s">
        <v>3981</v>
      </c>
      <c r="M1795" s="488" t="s">
        <v>3242</v>
      </c>
      <c r="N1795" s="433" t="s">
        <v>3982</v>
      </c>
      <c r="O1795" s="488" t="s">
        <v>139</v>
      </c>
      <c r="P1795" s="520">
        <v>44926</v>
      </c>
      <c r="Q1795" s="520">
        <v>44957</v>
      </c>
      <c r="R1795" s="640">
        <v>27000</v>
      </c>
      <c r="S1795" s="1156">
        <v>27000</v>
      </c>
      <c r="T1795" s="1008"/>
      <c r="U1795" s="1008"/>
      <c r="V1795" s="1008"/>
      <c r="W1795" s="1432"/>
      <c r="X1795" s="58"/>
      <c r="Y1795" s="59"/>
      <c r="Z1795" s="16"/>
      <c r="AA1795" s="56"/>
    </row>
    <row r="1796" spans="1:27" s="43" customFormat="1" ht="12.75" customHeight="1" x14ac:dyDescent="0.2">
      <c r="A1796" s="174">
        <v>1108</v>
      </c>
      <c r="B1796" s="1104">
        <v>1774</v>
      </c>
      <c r="C1796" s="488">
        <v>14</v>
      </c>
      <c r="D1796" s="882" t="s">
        <v>25</v>
      </c>
      <c r="E1796" s="488">
        <v>5512</v>
      </c>
      <c r="F1796" s="488">
        <v>5321</v>
      </c>
      <c r="G1796" s="488">
        <v>551</v>
      </c>
      <c r="H1796" s="488">
        <v>1108</v>
      </c>
      <c r="I1796" s="488" t="s">
        <v>3566</v>
      </c>
      <c r="J1796" s="516">
        <v>712</v>
      </c>
      <c r="K1796" s="710" t="s">
        <v>3983</v>
      </c>
      <c r="L1796" s="489" t="s">
        <v>3984</v>
      </c>
      <c r="M1796" s="488" t="s">
        <v>3985</v>
      </c>
      <c r="N1796" s="433" t="s">
        <v>3986</v>
      </c>
      <c r="O1796" s="488" t="s">
        <v>139</v>
      </c>
      <c r="P1796" s="520">
        <v>44926</v>
      </c>
      <c r="Q1796" s="520">
        <v>44957</v>
      </c>
      <c r="R1796" s="640">
        <v>90000</v>
      </c>
      <c r="S1796" s="1156">
        <v>90000</v>
      </c>
      <c r="T1796" s="1008"/>
      <c r="U1796" s="1008"/>
      <c r="V1796" s="1008"/>
      <c r="W1796" s="1432"/>
      <c r="X1796" s="58"/>
      <c r="Y1796" s="59"/>
      <c r="Z1796" s="16"/>
      <c r="AA1796" s="56"/>
    </row>
    <row r="1797" spans="1:27" s="43" customFormat="1" ht="12.75" customHeight="1" x14ac:dyDescent="0.2">
      <c r="A1797" s="174">
        <v>1108</v>
      </c>
      <c r="B1797" s="1104">
        <v>1775</v>
      </c>
      <c r="C1797" s="488">
        <v>14</v>
      </c>
      <c r="D1797" s="882" t="s">
        <v>25</v>
      </c>
      <c r="E1797" s="488">
        <v>5512</v>
      </c>
      <c r="F1797" s="488">
        <v>5321</v>
      </c>
      <c r="G1797" s="488">
        <v>551</v>
      </c>
      <c r="H1797" s="488">
        <v>1108</v>
      </c>
      <c r="I1797" s="488" t="s">
        <v>3566</v>
      </c>
      <c r="J1797" s="516">
        <v>720</v>
      </c>
      <c r="K1797" s="710" t="s">
        <v>3987</v>
      </c>
      <c r="L1797" s="489" t="s">
        <v>3988</v>
      </c>
      <c r="M1797" s="488" t="s">
        <v>3989</v>
      </c>
      <c r="N1797" s="433" t="s">
        <v>3990</v>
      </c>
      <c r="O1797" s="488" t="s">
        <v>139</v>
      </c>
      <c r="P1797" s="520">
        <v>44926</v>
      </c>
      <c r="Q1797" s="520">
        <v>44957</v>
      </c>
      <c r="R1797" s="640">
        <v>93000</v>
      </c>
      <c r="S1797" s="1156">
        <v>93000</v>
      </c>
      <c r="T1797" s="1008"/>
      <c r="U1797" s="1008"/>
      <c r="V1797" s="1008"/>
      <c r="W1797" s="1432"/>
      <c r="X1797" s="58"/>
      <c r="Y1797" s="59"/>
      <c r="Z1797" s="16"/>
      <c r="AA1797" s="56"/>
    </row>
    <row r="1798" spans="1:27" s="43" customFormat="1" ht="12.75" customHeight="1" x14ac:dyDescent="0.2">
      <c r="A1798" s="174">
        <v>1108</v>
      </c>
      <c r="B1798" s="1104">
        <v>1776</v>
      </c>
      <c r="C1798" s="488">
        <v>14</v>
      </c>
      <c r="D1798" s="882" t="s">
        <v>25</v>
      </c>
      <c r="E1798" s="488">
        <v>5512</v>
      </c>
      <c r="F1798" s="488">
        <v>6341</v>
      </c>
      <c r="G1798" s="488">
        <v>551</v>
      </c>
      <c r="H1798" s="488">
        <v>1108</v>
      </c>
      <c r="I1798" s="488" t="s">
        <v>3566</v>
      </c>
      <c r="J1798" s="516">
        <v>720</v>
      </c>
      <c r="K1798" s="710" t="s">
        <v>3991</v>
      </c>
      <c r="L1798" s="489" t="s">
        <v>3992</v>
      </c>
      <c r="M1798" s="488" t="s">
        <v>3993</v>
      </c>
      <c r="N1798" s="433" t="s">
        <v>3994</v>
      </c>
      <c r="O1798" s="488" t="s">
        <v>139</v>
      </c>
      <c r="P1798" s="520">
        <v>44926</v>
      </c>
      <c r="Q1798" s="520">
        <v>44957</v>
      </c>
      <c r="R1798" s="640">
        <v>35000</v>
      </c>
      <c r="S1798" s="1156">
        <v>35000</v>
      </c>
      <c r="T1798" s="1008"/>
      <c r="U1798" s="1008"/>
      <c r="V1798" s="1008"/>
      <c r="W1798" s="1432"/>
      <c r="X1798" s="58"/>
      <c r="Y1798" s="59"/>
      <c r="Z1798" s="16"/>
      <c r="AA1798" s="56"/>
    </row>
    <row r="1799" spans="1:27" s="43" customFormat="1" ht="12.75" customHeight="1" x14ac:dyDescent="0.2">
      <c r="A1799" s="174">
        <v>1108</v>
      </c>
      <c r="B1799" s="1104">
        <v>1777</v>
      </c>
      <c r="C1799" s="488">
        <v>14</v>
      </c>
      <c r="D1799" s="882" t="s">
        <v>25</v>
      </c>
      <c r="E1799" s="488">
        <v>5512</v>
      </c>
      <c r="F1799" s="488">
        <v>5321</v>
      </c>
      <c r="G1799" s="488">
        <v>551</v>
      </c>
      <c r="H1799" s="488">
        <v>1108</v>
      </c>
      <c r="I1799" s="488" t="s">
        <v>3566</v>
      </c>
      <c r="J1799" s="516">
        <v>720</v>
      </c>
      <c r="K1799" s="710" t="s">
        <v>3995</v>
      </c>
      <c r="L1799" s="489" t="s">
        <v>3996</v>
      </c>
      <c r="M1799" s="488" t="s">
        <v>3265</v>
      </c>
      <c r="N1799" s="433" t="s">
        <v>3997</v>
      </c>
      <c r="O1799" s="488" t="s">
        <v>139</v>
      </c>
      <c r="P1799" s="520">
        <v>44926</v>
      </c>
      <c r="Q1799" s="520">
        <v>44957</v>
      </c>
      <c r="R1799" s="640">
        <v>48000</v>
      </c>
      <c r="S1799" s="1156">
        <v>48000</v>
      </c>
      <c r="T1799" s="1008"/>
      <c r="U1799" s="1008"/>
      <c r="V1799" s="1008"/>
      <c r="W1799" s="1432"/>
      <c r="X1799" s="58"/>
      <c r="Y1799" s="59"/>
      <c r="Z1799" s="16"/>
      <c r="AA1799" s="56"/>
    </row>
    <row r="1800" spans="1:27" s="43" customFormat="1" ht="12.75" customHeight="1" x14ac:dyDescent="0.2">
      <c r="A1800" s="174">
        <v>1108</v>
      </c>
      <c r="B1800" s="1104">
        <v>1778</v>
      </c>
      <c r="C1800" s="488">
        <v>14</v>
      </c>
      <c r="D1800" s="882" t="s">
        <v>25</v>
      </c>
      <c r="E1800" s="488">
        <v>5512</v>
      </c>
      <c r="F1800" s="488">
        <v>5321</v>
      </c>
      <c r="G1800" s="488">
        <v>551</v>
      </c>
      <c r="H1800" s="488">
        <v>1108</v>
      </c>
      <c r="I1800" s="488" t="s">
        <v>3566</v>
      </c>
      <c r="J1800" s="516">
        <v>720</v>
      </c>
      <c r="K1800" s="710" t="s">
        <v>3998</v>
      </c>
      <c r="L1800" s="489" t="s">
        <v>3626</v>
      </c>
      <c r="M1800" s="488" t="s">
        <v>3627</v>
      </c>
      <c r="N1800" s="433" t="s">
        <v>3999</v>
      </c>
      <c r="O1800" s="488" t="s">
        <v>139</v>
      </c>
      <c r="P1800" s="520">
        <v>44926</v>
      </c>
      <c r="Q1800" s="520">
        <v>44957</v>
      </c>
      <c r="R1800" s="640">
        <v>37000</v>
      </c>
      <c r="S1800" s="1156">
        <v>37000</v>
      </c>
      <c r="T1800" s="1008"/>
      <c r="U1800" s="1008"/>
      <c r="V1800" s="1008"/>
      <c r="W1800" s="1432"/>
      <c r="X1800" s="58"/>
      <c r="Y1800" s="59"/>
      <c r="Z1800" s="16"/>
      <c r="AA1800" s="56"/>
    </row>
    <row r="1801" spans="1:27" s="43" customFormat="1" ht="12.75" customHeight="1" x14ac:dyDescent="0.2">
      <c r="A1801" s="174">
        <v>1108</v>
      </c>
      <c r="B1801" s="1104">
        <v>1779</v>
      </c>
      <c r="C1801" s="488">
        <v>14</v>
      </c>
      <c r="D1801" s="882" t="s">
        <v>25</v>
      </c>
      <c r="E1801" s="488">
        <v>5512</v>
      </c>
      <c r="F1801" s="488">
        <v>6341</v>
      </c>
      <c r="G1801" s="488">
        <v>551</v>
      </c>
      <c r="H1801" s="488">
        <v>1108</v>
      </c>
      <c r="I1801" s="488" t="s">
        <v>3566</v>
      </c>
      <c r="J1801" s="516">
        <v>720</v>
      </c>
      <c r="K1801" s="710" t="s">
        <v>4000</v>
      </c>
      <c r="L1801" s="489" t="s">
        <v>4001</v>
      </c>
      <c r="M1801" s="488" t="s">
        <v>4002</v>
      </c>
      <c r="N1801" s="433" t="s">
        <v>4003</v>
      </c>
      <c r="O1801" s="488" t="s">
        <v>139</v>
      </c>
      <c r="P1801" s="520">
        <v>44926</v>
      </c>
      <c r="Q1801" s="520">
        <v>44957</v>
      </c>
      <c r="R1801" s="640">
        <v>500000</v>
      </c>
      <c r="S1801" s="1156">
        <v>500000</v>
      </c>
      <c r="T1801" s="1008"/>
      <c r="U1801" s="1008"/>
      <c r="V1801" s="1008"/>
      <c r="W1801" s="1432"/>
      <c r="X1801" s="58"/>
      <c r="Y1801" s="59"/>
      <c r="Z1801" s="16"/>
      <c r="AA1801" s="56"/>
    </row>
    <row r="1802" spans="1:27" s="43" customFormat="1" ht="12.75" customHeight="1" x14ac:dyDescent="0.2">
      <c r="A1802" s="174">
        <v>1108</v>
      </c>
      <c r="B1802" s="1104">
        <v>1780</v>
      </c>
      <c r="C1802" s="488">
        <v>14</v>
      </c>
      <c r="D1802" s="882" t="s">
        <v>25</v>
      </c>
      <c r="E1802" s="488">
        <v>5512</v>
      </c>
      <c r="F1802" s="488">
        <v>5321</v>
      </c>
      <c r="G1802" s="488">
        <v>551</v>
      </c>
      <c r="H1802" s="488">
        <v>1108</v>
      </c>
      <c r="I1802" s="488" t="s">
        <v>3566</v>
      </c>
      <c r="J1802" s="516">
        <v>720</v>
      </c>
      <c r="K1802" s="710" t="s">
        <v>4004</v>
      </c>
      <c r="L1802" s="489" t="s">
        <v>4005</v>
      </c>
      <c r="M1802" s="488" t="s">
        <v>4006</v>
      </c>
      <c r="N1802" s="433" t="s">
        <v>4007</v>
      </c>
      <c r="O1802" s="488" t="s">
        <v>139</v>
      </c>
      <c r="P1802" s="520">
        <v>44926</v>
      </c>
      <c r="Q1802" s="520">
        <v>44957</v>
      </c>
      <c r="R1802" s="640">
        <v>80000</v>
      </c>
      <c r="S1802" s="1156">
        <v>80000</v>
      </c>
      <c r="T1802" s="1008"/>
      <c r="U1802" s="1008"/>
      <c r="V1802" s="1008"/>
      <c r="W1802" s="1432"/>
      <c r="X1802" s="58"/>
      <c r="Y1802" s="59"/>
      <c r="Z1802" s="16"/>
      <c r="AA1802" s="56"/>
    </row>
    <row r="1803" spans="1:27" s="43" customFormat="1" ht="12.75" customHeight="1" x14ac:dyDescent="0.2">
      <c r="A1803" s="174">
        <v>1108</v>
      </c>
      <c r="B1803" s="1104">
        <v>1781</v>
      </c>
      <c r="C1803" s="488">
        <v>14</v>
      </c>
      <c r="D1803" s="882" t="s">
        <v>25</v>
      </c>
      <c r="E1803" s="488">
        <v>5512</v>
      </c>
      <c r="F1803" s="488">
        <v>5321</v>
      </c>
      <c r="G1803" s="488">
        <v>551</v>
      </c>
      <c r="H1803" s="488">
        <v>1108</v>
      </c>
      <c r="I1803" s="488" t="s">
        <v>3566</v>
      </c>
      <c r="J1803" s="516">
        <v>720</v>
      </c>
      <c r="K1803" s="710" t="s">
        <v>4008</v>
      </c>
      <c r="L1803" s="489" t="s">
        <v>4009</v>
      </c>
      <c r="M1803" s="488" t="s">
        <v>4010</v>
      </c>
      <c r="N1803" s="433" t="s">
        <v>4011</v>
      </c>
      <c r="O1803" s="488" t="s">
        <v>139</v>
      </c>
      <c r="P1803" s="520">
        <v>44926</v>
      </c>
      <c r="Q1803" s="520">
        <v>44957</v>
      </c>
      <c r="R1803" s="640">
        <v>29000</v>
      </c>
      <c r="S1803" s="1156">
        <v>29000</v>
      </c>
      <c r="T1803" s="1008"/>
      <c r="U1803" s="1008"/>
      <c r="V1803" s="1008"/>
      <c r="W1803" s="1432"/>
      <c r="X1803" s="58"/>
      <c r="Y1803" s="59"/>
      <c r="Z1803" s="16"/>
      <c r="AA1803" s="56"/>
    </row>
    <row r="1804" spans="1:27" s="43" customFormat="1" ht="12.75" customHeight="1" x14ac:dyDescent="0.2">
      <c r="A1804" s="174">
        <v>1108</v>
      </c>
      <c r="B1804" s="1104">
        <v>1782</v>
      </c>
      <c r="C1804" s="488">
        <v>14</v>
      </c>
      <c r="D1804" s="882" t="s">
        <v>25</v>
      </c>
      <c r="E1804" s="488">
        <v>5512</v>
      </c>
      <c r="F1804" s="488">
        <v>5321</v>
      </c>
      <c r="G1804" s="488">
        <v>551</v>
      </c>
      <c r="H1804" s="488">
        <v>1108</v>
      </c>
      <c r="I1804" s="488" t="s">
        <v>3566</v>
      </c>
      <c r="J1804" s="516">
        <v>720</v>
      </c>
      <c r="K1804" s="710" t="s">
        <v>4012</v>
      </c>
      <c r="L1804" s="489" t="s">
        <v>4013</v>
      </c>
      <c r="M1804" s="488" t="s">
        <v>4014</v>
      </c>
      <c r="N1804" s="433" t="s">
        <v>4015</v>
      </c>
      <c r="O1804" s="488" t="s">
        <v>139</v>
      </c>
      <c r="P1804" s="520">
        <v>44926</v>
      </c>
      <c r="Q1804" s="520">
        <v>44957</v>
      </c>
      <c r="R1804" s="640">
        <v>50000</v>
      </c>
      <c r="S1804" s="1156">
        <v>50000</v>
      </c>
      <c r="T1804" s="1008"/>
      <c r="U1804" s="1008"/>
      <c r="V1804" s="1008"/>
      <c r="W1804" s="1432"/>
      <c r="X1804" s="58"/>
      <c r="Y1804" s="59"/>
      <c r="Z1804" s="16"/>
      <c r="AA1804" s="56"/>
    </row>
    <row r="1805" spans="1:27" s="43" customFormat="1" ht="12.75" customHeight="1" x14ac:dyDescent="0.2">
      <c r="A1805" s="174">
        <v>1108</v>
      </c>
      <c r="B1805" s="1104">
        <v>1783</v>
      </c>
      <c r="C1805" s="488">
        <v>14</v>
      </c>
      <c r="D1805" s="882" t="s">
        <v>25</v>
      </c>
      <c r="E1805" s="488">
        <v>5512</v>
      </c>
      <c r="F1805" s="488">
        <v>5321</v>
      </c>
      <c r="G1805" s="488">
        <v>551</v>
      </c>
      <c r="H1805" s="488">
        <v>1108</v>
      </c>
      <c r="I1805" s="488" t="s">
        <v>3566</v>
      </c>
      <c r="J1805" s="516">
        <v>720</v>
      </c>
      <c r="K1805" s="710" t="s">
        <v>4016</v>
      </c>
      <c r="L1805" s="489" t="s">
        <v>4017</v>
      </c>
      <c r="M1805" s="488" t="s">
        <v>4018</v>
      </c>
      <c r="N1805" s="433" t="s">
        <v>4019</v>
      </c>
      <c r="O1805" s="488" t="s">
        <v>139</v>
      </c>
      <c r="P1805" s="520">
        <v>44926</v>
      </c>
      <c r="Q1805" s="520">
        <v>44957</v>
      </c>
      <c r="R1805" s="640">
        <v>25000</v>
      </c>
      <c r="S1805" s="1156">
        <v>25000</v>
      </c>
      <c r="T1805" s="1008"/>
      <c r="U1805" s="1008"/>
      <c r="V1805" s="1008"/>
      <c r="W1805" s="1432"/>
      <c r="X1805" s="58"/>
      <c r="Y1805" s="59"/>
      <c r="Z1805" s="16"/>
      <c r="AA1805" s="56"/>
    </row>
    <row r="1806" spans="1:27" s="43" customFormat="1" ht="12.75" customHeight="1" x14ac:dyDescent="0.2">
      <c r="A1806" s="174">
        <v>1108</v>
      </c>
      <c r="B1806" s="1104">
        <v>1784</v>
      </c>
      <c r="C1806" s="488">
        <v>14</v>
      </c>
      <c r="D1806" s="882" t="s">
        <v>25</v>
      </c>
      <c r="E1806" s="488">
        <v>5512</v>
      </c>
      <c r="F1806" s="488">
        <v>5321</v>
      </c>
      <c r="G1806" s="488">
        <v>551</v>
      </c>
      <c r="H1806" s="488">
        <v>1108</v>
      </c>
      <c r="I1806" s="488" t="s">
        <v>3566</v>
      </c>
      <c r="J1806" s="516">
        <v>720</v>
      </c>
      <c r="K1806" s="710" t="s">
        <v>4020</v>
      </c>
      <c r="L1806" s="489" t="s">
        <v>4021</v>
      </c>
      <c r="M1806" s="488" t="s">
        <v>4022</v>
      </c>
      <c r="N1806" s="433" t="s">
        <v>4023</v>
      </c>
      <c r="O1806" s="488" t="s">
        <v>139</v>
      </c>
      <c r="P1806" s="520">
        <v>44926</v>
      </c>
      <c r="Q1806" s="520">
        <v>44957</v>
      </c>
      <c r="R1806" s="640">
        <v>49000</v>
      </c>
      <c r="S1806" s="1156">
        <v>49000</v>
      </c>
      <c r="T1806" s="1008"/>
      <c r="U1806" s="1008"/>
      <c r="V1806" s="1008"/>
      <c r="W1806" s="1432"/>
      <c r="X1806" s="58"/>
      <c r="Y1806" s="59"/>
      <c r="Z1806" s="16"/>
      <c r="AA1806" s="56"/>
    </row>
    <row r="1807" spans="1:27" s="43" customFormat="1" ht="12.75" customHeight="1" x14ac:dyDescent="0.2">
      <c r="A1807" s="174">
        <v>1108</v>
      </c>
      <c r="B1807" s="1104">
        <v>1785</v>
      </c>
      <c r="C1807" s="488">
        <v>14</v>
      </c>
      <c r="D1807" s="882" t="s">
        <v>25</v>
      </c>
      <c r="E1807" s="488">
        <v>5512</v>
      </c>
      <c r="F1807" s="488">
        <v>5321</v>
      </c>
      <c r="G1807" s="488">
        <v>551</v>
      </c>
      <c r="H1807" s="488">
        <v>1108</v>
      </c>
      <c r="I1807" s="488" t="s">
        <v>3566</v>
      </c>
      <c r="J1807" s="516">
        <v>720</v>
      </c>
      <c r="K1807" s="710" t="s">
        <v>4024</v>
      </c>
      <c r="L1807" s="489" t="s">
        <v>4025</v>
      </c>
      <c r="M1807" s="488" t="s">
        <v>4026</v>
      </c>
      <c r="N1807" s="433" t="s">
        <v>4027</v>
      </c>
      <c r="O1807" s="488" t="s">
        <v>139</v>
      </c>
      <c r="P1807" s="520">
        <v>44926</v>
      </c>
      <c r="Q1807" s="520">
        <v>44957</v>
      </c>
      <c r="R1807" s="640">
        <v>126000</v>
      </c>
      <c r="S1807" s="1156">
        <v>126000</v>
      </c>
      <c r="T1807" s="1008"/>
      <c r="U1807" s="1008"/>
      <c r="V1807" s="1008"/>
      <c r="W1807" s="1432"/>
      <c r="X1807" s="58"/>
      <c r="Y1807" s="59"/>
      <c r="Z1807" s="16"/>
      <c r="AA1807" s="56"/>
    </row>
    <row r="1808" spans="1:27" s="43" customFormat="1" ht="12.75" customHeight="1" x14ac:dyDescent="0.2">
      <c r="A1808" s="174">
        <v>1108</v>
      </c>
      <c r="B1808" s="1104">
        <v>1786</v>
      </c>
      <c r="C1808" s="488">
        <v>14</v>
      </c>
      <c r="D1808" s="882" t="s">
        <v>25</v>
      </c>
      <c r="E1808" s="488">
        <v>5512</v>
      </c>
      <c r="F1808" s="488">
        <v>5321</v>
      </c>
      <c r="G1808" s="488">
        <v>551</v>
      </c>
      <c r="H1808" s="488">
        <v>1108</v>
      </c>
      <c r="I1808" s="488" t="s">
        <v>3566</v>
      </c>
      <c r="J1808" s="516">
        <v>720</v>
      </c>
      <c r="K1808" s="710" t="s">
        <v>4028</v>
      </c>
      <c r="L1808" s="489" t="s">
        <v>4029</v>
      </c>
      <c r="M1808" s="488" t="s">
        <v>4030</v>
      </c>
      <c r="N1808" s="433" t="s">
        <v>4031</v>
      </c>
      <c r="O1808" s="488" t="s">
        <v>139</v>
      </c>
      <c r="P1808" s="520">
        <v>44926</v>
      </c>
      <c r="Q1808" s="520">
        <v>44957</v>
      </c>
      <c r="R1808" s="640">
        <v>99000</v>
      </c>
      <c r="S1808" s="1156">
        <v>99000</v>
      </c>
      <c r="T1808" s="1008"/>
      <c r="U1808" s="1008"/>
      <c r="V1808" s="1008"/>
      <c r="W1808" s="1432"/>
      <c r="X1808" s="58"/>
      <c r="Y1808" s="59"/>
      <c r="Z1808" s="16"/>
      <c r="AA1808" s="56"/>
    </row>
    <row r="1809" spans="1:27" s="43" customFormat="1" ht="12.75" customHeight="1" x14ac:dyDescent="0.2">
      <c r="A1809" s="174">
        <v>1108</v>
      </c>
      <c r="B1809" s="1104">
        <v>1787</v>
      </c>
      <c r="C1809" s="488">
        <v>14</v>
      </c>
      <c r="D1809" s="882" t="s">
        <v>25</v>
      </c>
      <c r="E1809" s="488">
        <v>5512</v>
      </c>
      <c r="F1809" s="488">
        <v>5321</v>
      </c>
      <c r="G1809" s="488">
        <v>551</v>
      </c>
      <c r="H1809" s="488">
        <v>1108</v>
      </c>
      <c r="I1809" s="488" t="s">
        <v>3566</v>
      </c>
      <c r="J1809" s="516">
        <v>720</v>
      </c>
      <c r="K1809" s="710" t="s">
        <v>4032</v>
      </c>
      <c r="L1809" s="489" t="s">
        <v>4033</v>
      </c>
      <c r="M1809" s="488" t="s">
        <v>4034</v>
      </c>
      <c r="N1809" s="433" t="s">
        <v>4035</v>
      </c>
      <c r="O1809" s="488" t="s">
        <v>139</v>
      </c>
      <c r="P1809" s="520">
        <v>44926</v>
      </c>
      <c r="Q1809" s="520">
        <v>44957</v>
      </c>
      <c r="R1809" s="640">
        <v>306000</v>
      </c>
      <c r="S1809" s="1156">
        <f>R1809-V1809</f>
        <v>291696</v>
      </c>
      <c r="T1809" s="1008">
        <v>14304</v>
      </c>
      <c r="U1809" s="137"/>
      <c r="V1809" s="1008">
        <v>14304</v>
      </c>
      <c r="W1809" s="1416"/>
      <c r="X1809" s="58"/>
      <c r="Y1809" s="59"/>
      <c r="Z1809" s="16"/>
      <c r="AA1809" s="56"/>
    </row>
    <row r="1810" spans="1:27" s="43" customFormat="1" ht="12.75" customHeight="1" x14ac:dyDescent="0.2">
      <c r="A1810" s="174">
        <v>1108</v>
      </c>
      <c r="B1810" s="1104">
        <v>1788</v>
      </c>
      <c r="C1810" s="488">
        <v>14</v>
      </c>
      <c r="D1810" s="882" t="s">
        <v>25</v>
      </c>
      <c r="E1810" s="488">
        <v>5512</v>
      </c>
      <c r="F1810" s="488">
        <v>5321</v>
      </c>
      <c r="G1810" s="488">
        <v>551</v>
      </c>
      <c r="H1810" s="488">
        <v>1108</v>
      </c>
      <c r="I1810" s="488" t="s">
        <v>3566</v>
      </c>
      <c r="J1810" s="516">
        <v>720</v>
      </c>
      <c r="K1810" s="710" t="s">
        <v>4036</v>
      </c>
      <c r="L1810" s="489" t="s">
        <v>4037</v>
      </c>
      <c r="M1810" s="488" t="s">
        <v>4038</v>
      </c>
      <c r="N1810" s="433" t="s">
        <v>4039</v>
      </c>
      <c r="O1810" s="488" t="s">
        <v>139</v>
      </c>
      <c r="P1810" s="520">
        <v>44926</v>
      </c>
      <c r="Q1810" s="520">
        <v>44957</v>
      </c>
      <c r="R1810" s="640">
        <v>28000</v>
      </c>
      <c r="S1810" s="1156">
        <v>28000</v>
      </c>
      <c r="T1810" s="1008"/>
      <c r="U1810" s="1008"/>
      <c r="V1810" s="1008"/>
      <c r="W1810" s="1432"/>
      <c r="X1810" s="58"/>
      <c r="Y1810" s="59"/>
      <c r="Z1810" s="16"/>
      <c r="AA1810" s="56"/>
    </row>
    <row r="1811" spans="1:27" s="43" customFormat="1" ht="12.75" customHeight="1" x14ac:dyDescent="0.2">
      <c r="A1811" s="174">
        <v>1108</v>
      </c>
      <c r="B1811" s="1104">
        <v>1789</v>
      </c>
      <c r="C1811" s="488">
        <v>14</v>
      </c>
      <c r="D1811" s="882" t="s">
        <v>25</v>
      </c>
      <c r="E1811" s="488">
        <v>5512</v>
      </c>
      <c r="F1811" s="488">
        <v>6341</v>
      </c>
      <c r="G1811" s="488">
        <v>551</v>
      </c>
      <c r="H1811" s="488">
        <v>1108</v>
      </c>
      <c r="I1811" s="488" t="s">
        <v>3566</v>
      </c>
      <c r="J1811" s="516">
        <v>720</v>
      </c>
      <c r="K1811" s="710" t="s">
        <v>4040</v>
      </c>
      <c r="L1811" s="489" t="s">
        <v>4041</v>
      </c>
      <c r="M1811" s="488" t="s">
        <v>4042</v>
      </c>
      <c r="N1811" s="433" t="s">
        <v>4043</v>
      </c>
      <c r="O1811" s="488" t="s">
        <v>139</v>
      </c>
      <c r="P1811" s="520">
        <v>44926</v>
      </c>
      <c r="Q1811" s="520">
        <v>44957</v>
      </c>
      <c r="R1811" s="640">
        <v>350000</v>
      </c>
      <c r="S1811" s="1156">
        <v>350000</v>
      </c>
      <c r="T1811" s="1008"/>
      <c r="U1811" s="1008"/>
      <c r="V1811" s="1008"/>
      <c r="W1811" s="1432"/>
      <c r="X1811" s="58"/>
      <c r="Y1811" s="59"/>
      <c r="Z1811" s="16"/>
      <c r="AA1811" s="56"/>
    </row>
    <row r="1812" spans="1:27" s="43" customFormat="1" ht="12.75" customHeight="1" x14ac:dyDescent="0.2">
      <c r="A1812" s="174">
        <v>1108</v>
      </c>
      <c r="B1812" s="1104">
        <v>1790</v>
      </c>
      <c r="C1812" s="488">
        <v>14</v>
      </c>
      <c r="D1812" s="882" t="s">
        <v>25</v>
      </c>
      <c r="E1812" s="488">
        <v>5512</v>
      </c>
      <c r="F1812" s="488">
        <v>5321</v>
      </c>
      <c r="G1812" s="488">
        <v>551</v>
      </c>
      <c r="H1812" s="488">
        <v>1108</v>
      </c>
      <c r="I1812" s="488" t="s">
        <v>3566</v>
      </c>
      <c r="J1812" s="516">
        <v>720</v>
      </c>
      <c r="K1812" s="710" t="s">
        <v>4044</v>
      </c>
      <c r="L1812" s="489" t="s">
        <v>4045</v>
      </c>
      <c r="M1812" s="488" t="s">
        <v>4046</v>
      </c>
      <c r="N1812" s="433" t="s">
        <v>4047</v>
      </c>
      <c r="O1812" s="488" t="s">
        <v>139</v>
      </c>
      <c r="P1812" s="520">
        <v>44926</v>
      </c>
      <c r="Q1812" s="520">
        <v>44957</v>
      </c>
      <c r="R1812" s="640">
        <v>99000</v>
      </c>
      <c r="S1812" s="1156">
        <v>99000</v>
      </c>
      <c r="T1812" s="1008"/>
      <c r="U1812" s="1008"/>
      <c r="V1812" s="1008"/>
      <c r="W1812" s="1432"/>
      <c r="X1812" s="58"/>
      <c r="Y1812" s="59"/>
      <c r="Z1812" s="16"/>
      <c r="AA1812" s="56"/>
    </row>
    <row r="1813" spans="1:27" s="43" customFormat="1" ht="12.75" customHeight="1" x14ac:dyDescent="0.2">
      <c r="A1813" s="174">
        <v>1108</v>
      </c>
      <c r="B1813" s="1104">
        <v>1791</v>
      </c>
      <c r="C1813" s="488">
        <v>14</v>
      </c>
      <c r="D1813" s="882" t="s">
        <v>25</v>
      </c>
      <c r="E1813" s="488">
        <v>5512</v>
      </c>
      <c r="F1813" s="488">
        <v>6341</v>
      </c>
      <c r="G1813" s="488">
        <v>551</v>
      </c>
      <c r="H1813" s="488">
        <v>1108</v>
      </c>
      <c r="I1813" s="488" t="s">
        <v>3566</v>
      </c>
      <c r="J1813" s="516">
        <v>720</v>
      </c>
      <c r="K1813" s="710" t="s">
        <v>4048</v>
      </c>
      <c r="L1813" s="489" t="s">
        <v>4049</v>
      </c>
      <c r="M1813" s="488" t="s">
        <v>4050</v>
      </c>
      <c r="N1813" s="433" t="s">
        <v>4051</v>
      </c>
      <c r="O1813" s="488" t="s">
        <v>139</v>
      </c>
      <c r="P1813" s="520">
        <v>44926</v>
      </c>
      <c r="Q1813" s="520">
        <v>44957</v>
      </c>
      <c r="R1813" s="640">
        <v>500000</v>
      </c>
      <c r="S1813" s="1156">
        <v>500000</v>
      </c>
      <c r="T1813" s="1008"/>
      <c r="U1813" s="1008"/>
      <c r="V1813" s="1008"/>
      <c r="W1813" s="1432"/>
      <c r="X1813" s="58"/>
      <c r="Y1813" s="59"/>
      <c r="Z1813" s="16"/>
      <c r="AA1813" s="56"/>
    </row>
    <row r="1814" spans="1:27" s="43" customFormat="1" ht="12.75" customHeight="1" x14ac:dyDescent="0.2">
      <c r="A1814" s="174">
        <v>1108</v>
      </c>
      <c r="B1814" s="1104">
        <v>1792</v>
      </c>
      <c r="C1814" s="488">
        <v>14</v>
      </c>
      <c r="D1814" s="882" t="s">
        <v>25</v>
      </c>
      <c r="E1814" s="488">
        <v>5512</v>
      </c>
      <c r="F1814" s="488">
        <v>5321</v>
      </c>
      <c r="G1814" s="488">
        <v>551</v>
      </c>
      <c r="H1814" s="488">
        <v>1108</v>
      </c>
      <c r="I1814" s="488" t="s">
        <v>3566</v>
      </c>
      <c r="J1814" s="565">
        <v>720</v>
      </c>
      <c r="K1814" s="1205" t="s">
        <v>4052</v>
      </c>
      <c r="L1814" s="553" t="s">
        <v>4053</v>
      </c>
      <c r="M1814" s="555" t="s">
        <v>153</v>
      </c>
      <c r="N1814" s="557" t="s">
        <v>4054</v>
      </c>
      <c r="O1814" s="488" t="s">
        <v>139</v>
      </c>
      <c r="P1814" s="520">
        <v>44926</v>
      </c>
      <c r="Q1814" s="520">
        <v>44957</v>
      </c>
      <c r="R1814" s="1206">
        <v>500000</v>
      </c>
      <c r="S1814" s="1207">
        <v>500000</v>
      </c>
      <c r="T1814" s="1008"/>
      <c r="U1814" s="1008"/>
      <c r="V1814" s="1008"/>
      <c r="W1814" s="1432"/>
      <c r="X1814" s="58"/>
      <c r="Y1814" s="59"/>
      <c r="Z1814" s="16"/>
      <c r="AA1814" s="56"/>
    </row>
    <row r="1815" spans="1:27" s="43" customFormat="1" ht="12.75" customHeight="1" x14ac:dyDescent="0.2">
      <c r="A1815" s="174">
        <v>1108</v>
      </c>
      <c r="B1815" s="1104">
        <v>1793</v>
      </c>
      <c r="C1815" s="488">
        <v>14</v>
      </c>
      <c r="D1815" s="882" t="s">
        <v>25</v>
      </c>
      <c r="E1815" s="488">
        <v>5512</v>
      </c>
      <c r="F1815" s="488">
        <v>5321</v>
      </c>
      <c r="G1815" s="488">
        <v>551</v>
      </c>
      <c r="H1815" s="488">
        <v>1108</v>
      </c>
      <c r="I1815" s="488" t="s">
        <v>3566</v>
      </c>
      <c r="J1815" s="565">
        <v>720</v>
      </c>
      <c r="K1815" s="1205" t="s">
        <v>4055</v>
      </c>
      <c r="L1815" s="553" t="s">
        <v>4056</v>
      </c>
      <c r="M1815" s="555" t="s">
        <v>4057</v>
      </c>
      <c r="N1815" s="557" t="s">
        <v>4058</v>
      </c>
      <c r="O1815" s="488" t="s">
        <v>139</v>
      </c>
      <c r="P1815" s="520">
        <v>44926</v>
      </c>
      <c r="Q1815" s="520">
        <v>44957</v>
      </c>
      <c r="R1815" s="1206">
        <v>38000</v>
      </c>
      <c r="S1815" s="1207">
        <v>38000</v>
      </c>
      <c r="T1815" s="1008"/>
      <c r="U1815" s="1008"/>
      <c r="V1815" s="1008"/>
      <c r="W1815" s="1432"/>
      <c r="X1815" s="58"/>
      <c r="Y1815" s="59"/>
      <c r="Z1815" s="16"/>
      <c r="AA1815" s="56"/>
    </row>
    <row r="1816" spans="1:27" s="43" customFormat="1" ht="12.75" customHeight="1" x14ac:dyDescent="0.2">
      <c r="A1816" s="174">
        <v>1108</v>
      </c>
      <c r="B1816" s="1104">
        <v>1794</v>
      </c>
      <c r="C1816" s="488">
        <v>14</v>
      </c>
      <c r="D1816" s="882" t="s">
        <v>25</v>
      </c>
      <c r="E1816" s="488">
        <v>5512</v>
      </c>
      <c r="F1816" s="488">
        <v>6341</v>
      </c>
      <c r="G1816" s="488">
        <v>551</v>
      </c>
      <c r="H1816" s="488">
        <v>1108</v>
      </c>
      <c r="I1816" s="488" t="s">
        <v>3566</v>
      </c>
      <c r="J1816" s="565">
        <v>720</v>
      </c>
      <c r="K1816" s="1205" t="s">
        <v>4059</v>
      </c>
      <c r="L1816" s="553" t="s">
        <v>4060</v>
      </c>
      <c r="M1816" s="555" t="s">
        <v>4061</v>
      </c>
      <c r="N1816" s="557" t="s">
        <v>4062</v>
      </c>
      <c r="O1816" s="488" t="s">
        <v>139</v>
      </c>
      <c r="P1816" s="520">
        <v>44926</v>
      </c>
      <c r="Q1816" s="520">
        <v>44957</v>
      </c>
      <c r="R1816" s="1206">
        <v>41000</v>
      </c>
      <c r="S1816" s="1207">
        <v>41000</v>
      </c>
      <c r="T1816" s="1008"/>
      <c r="U1816" s="1008"/>
      <c r="V1816" s="1008"/>
      <c r="W1816" s="1432"/>
      <c r="X1816" s="58"/>
      <c r="Y1816" s="59"/>
      <c r="Z1816" s="16"/>
      <c r="AA1816" s="56"/>
    </row>
    <row r="1817" spans="1:27" s="43" customFormat="1" ht="12.75" customHeight="1" x14ac:dyDescent="0.2">
      <c r="A1817" s="174">
        <v>1108</v>
      </c>
      <c r="B1817" s="1104">
        <v>1795</v>
      </c>
      <c r="C1817" s="488">
        <v>14</v>
      </c>
      <c r="D1817" s="882" t="s">
        <v>25</v>
      </c>
      <c r="E1817" s="488">
        <v>5512</v>
      </c>
      <c r="F1817" s="488">
        <v>5321</v>
      </c>
      <c r="G1817" s="488">
        <v>551</v>
      </c>
      <c r="H1817" s="488">
        <v>1108</v>
      </c>
      <c r="I1817" s="488" t="s">
        <v>3566</v>
      </c>
      <c r="J1817" s="565">
        <v>720</v>
      </c>
      <c r="K1817" s="1205" t="s">
        <v>4059</v>
      </c>
      <c r="L1817" s="553" t="s">
        <v>4060</v>
      </c>
      <c r="M1817" s="555" t="s">
        <v>4061</v>
      </c>
      <c r="N1817" s="557" t="s">
        <v>4062</v>
      </c>
      <c r="O1817" s="488" t="s">
        <v>139</v>
      </c>
      <c r="P1817" s="520">
        <v>44926</v>
      </c>
      <c r="Q1817" s="520">
        <v>44957</v>
      </c>
      <c r="R1817" s="1206">
        <v>10000</v>
      </c>
      <c r="S1817" s="1207">
        <f>R1817-V1817</f>
        <v>9733.09</v>
      </c>
      <c r="T1817" s="1008">
        <v>266.91000000000003</v>
      </c>
      <c r="U1817" s="137"/>
      <c r="V1817" s="1008">
        <v>266.91000000000003</v>
      </c>
      <c r="W1817" s="1416"/>
      <c r="X1817" s="58"/>
      <c r="Y1817" s="59"/>
      <c r="Z1817" s="16"/>
      <c r="AA1817" s="56"/>
    </row>
    <row r="1818" spans="1:27" s="43" customFormat="1" ht="12.75" customHeight="1" x14ac:dyDescent="0.2">
      <c r="A1818" s="174">
        <v>1108</v>
      </c>
      <c r="B1818" s="1104">
        <v>1796</v>
      </c>
      <c r="C1818" s="488">
        <v>14</v>
      </c>
      <c r="D1818" s="882" t="s">
        <v>25</v>
      </c>
      <c r="E1818" s="488">
        <v>5512</v>
      </c>
      <c r="F1818" s="488">
        <v>6341</v>
      </c>
      <c r="G1818" s="488">
        <v>551</v>
      </c>
      <c r="H1818" s="488">
        <v>1108</v>
      </c>
      <c r="I1818" s="488" t="s">
        <v>3566</v>
      </c>
      <c r="J1818" s="565">
        <v>720</v>
      </c>
      <c r="K1818" s="1205" t="s">
        <v>4063</v>
      </c>
      <c r="L1818" s="553" t="s">
        <v>4064</v>
      </c>
      <c r="M1818" s="555" t="s">
        <v>4065</v>
      </c>
      <c r="N1818" s="557" t="s">
        <v>4066</v>
      </c>
      <c r="O1818" s="488" t="s">
        <v>139</v>
      </c>
      <c r="P1818" s="520">
        <v>44926</v>
      </c>
      <c r="Q1818" s="520">
        <v>44957</v>
      </c>
      <c r="R1818" s="1206">
        <v>100000</v>
      </c>
      <c r="S1818" s="1207">
        <v>100000</v>
      </c>
      <c r="T1818" s="1008"/>
      <c r="U1818" s="1008"/>
      <c r="V1818" s="1008"/>
      <c r="W1818" s="1432"/>
      <c r="X1818" s="58"/>
      <c r="Y1818" s="59"/>
      <c r="Z1818" s="16"/>
      <c r="AA1818" s="56"/>
    </row>
    <row r="1819" spans="1:27" s="43" customFormat="1" ht="12.75" customHeight="1" x14ac:dyDescent="0.2">
      <c r="A1819" s="174">
        <v>1108</v>
      </c>
      <c r="B1819" s="1104">
        <v>1797</v>
      </c>
      <c r="C1819" s="555">
        <v>14</v>
      </c>
      <c r="D1819" s="882" t="s">
        <v>25</v>
      </c>
      <c r="E1819" s="488">
        <v>5512</v>
      </c>
      <c r="F1819" s="555">
        <v>5321</v>
      </c>
      <c r="G1819" s="555">
        <v>551</v>
      </c>
      <c r="H1819" s="555">
        <v>1108</v>
      </c>
      <c r="I1819" s="555" t="s">
        <v>3566</v>
      </c>
      <c r="J1819" s="565">
        <v>720</v>
      </c>
      <c r="K1819" s="1205" t="s">
        <v>4067</v>
      </c>
      <c r="L1819" s="553" t="s">
        <v>4068</v>
      </c>
      <c r="M1819" s="555" t="s">
        <v>4069</v>
      </c>
      <c r="N1819" s="433" t="s">
        <v>4070</v>
      </c>
      <c r="O1819" s="555" t="s">
        <v>139</v>
      </c>
      <c r="P1819" s="1157">
        <v>44926</v>
      </c>
      <c r="Q1819" s="1157">
        <v>44957</v>
      </c>
      <c r="R1819" s="1206">
        <v>85000</v>
      </c>
      <c r="S1819" s="1207">
        <v>85000</v>
      </c>
      <c r="T1819" s="1008"/>
      <c r="U1819" s="1008"/>
      <c r="V1819" s="1008"/>
      <c r="W1819" s="1432"/>
      <c r="X1819" s="58"/>
      <c r="Y1819" s="59"/>
      <c r="Z1819" s="16"/>
      <c r="AA1819" s="56"/>
    </row>
    <row r="1820" spans="1:27" s="43" customFormat="1" ht="12.75" customHeight="1" x14ac:dyDescent="0.2">
      <c r="A1820" s="110">
        <v>1748</v>
      </c>
      <c r="B1820" s="1104">
        <v>1798</v>
      </c>
      <c r="C1820" s="1158">
        <v>6</v>
      </c>
      <c r="D1820" s="882" t="s">
        <v>25</v>
      </c>
      <c r="E1820" s="1002">
        <v>3792</v>
      </c>
      <c r="F1820" s="1002">
        <v>6341</v>
      </c>
      <c r="G1820" s="1002">
        <v>379</v>
      </c>
      <c r="H1820" s="1002">
        <v>1748</v>
      </c>
      <c r="I1820" s="1002" t="s">
        <v>3566</v>
      </c>
      <c r="J1820" s="1002">
        <v>101</v>
      </c>
      <c r="K1820" s="710" t="s">
        <v>4071</v>
      </c>
      <c r="L1820" s="433" t="s">
        <v>4072</v>
      </c>
      <c r="M1820" s="535" t="s">
        <v>2121</v>
      </c>
      <c r="N1820" s="1243" t="s">
        <v>4073</v>
      </c>
      <c r="O1820" s="488" t="s">
        <v>139</v>
      </c>
      <c r="P1820" s="1004">
        <v>44926</v>
      </c>
      <c r="Q1820" s="1004">
        <v>44957</v>
      </c>
      <c r="R1820" s="640">
        <v>100000</v>
      </c>
      <c r="S1820" s="640">
        <v>100000</v>
      </c>
      <c r="T1820" s="1064"/>
      <c r="U1820" s="898"/>
      <c r="V1820" s="882"/>
      <c r="W1820" s="1077"/>
      <c r="X1820" s="58"/>
      <c r="Y1820" s="59"/>
      <c r="Z1820" s="16"/>
      <c r="AA1820" s="56"/>
    </row>
    <row r="1821" spans="1:27" s="43" customFormat="1" ht="12.75" customHeight="1" x14ac:dyDescent="0.2">
      <c r="A1821" s="110">
        <v>1748</v>
      </c>
      <c r="B1821" s="1104">
        <v>1799</v>
      </c>
      <c r="C1821" s="1158">
        <v>6</v>
      </c>
      <c r="D1821" s="882" t="s">
        <v>25</v>
      </c>
      <c r="E1821" s="1002">
        <v>3792</v>
      </c>
      <c r="F1821" s="1002">
        <v>6341</v>
      </c>
      <c r="G1821" s="1002">
        <v>379</v>
      </c>
      <c r="H1821" s="1002">
        <v>1748</v>
      </c>
      <c r="I1821" s="1002" t="s">
        <v>3566</v>
      </c>
      <c r="J1821" s="1002">
        <v>407</v>
      </c>
      <c r="K1821" s="1159" t="s">
        <v>3641</v>
      </c>
      <c r="L1821" s="433" t="s">
        <v>4074</v>
      </c>
      <c r="M1821" s="535" t="s">
        <v>737</v>
      </c>
      <c r="N1821" s="433" t="s">
        <v>4075</v>
      </c>
      <c r="O1821" s="555" t="s">
        <v>139</v>
      </c>
      <c r="P1821" s="1004">
        <v>44926</v>
      </c>
      <c r="Q1821" s="1004">
        <v>44957</v>
      </c>
      <c r="R1821" s="640">
        <v>100000</v>
      </c>
      <c r="S1821" s="640">
        <v>100000</v>
      </c>
      <c r="T1821" s="1064"/>
      <c r="U1821" s="898"/>
      <c r="V1821" s="882"/>
      <c r="W1821" s="1077"/>
      <c r="X1821" s="58"/>
      <c r="Y1821" s="59"/>
      <c r="Z1821" s="16"/>
      <c r="AA1821" s="56"/>
    </row>
    <row r="1822" spans="1:27" s="43" customFormat="1" ht="12.75" customHeight="1" x14ac:dyDescent="0.2">
      <c r="A1822" s="110">
        <v>1748</v>
      </c>
      <c r="B1822" s="1104">
        <v>1800</v>
      </c>
      <c r="C1822" s="1158">
        <v>6</v>
      </c>
      <c r="D1822" s="882" t="s">
        <v>25</v>
      </c>
      <c r="E1822" s="1002">
        <v>3792</v>
      </c>
      <c r="F1822" s="1002">
        <v>5321</v>
      </c>
      <c r="G1822" s="1002">
        <v>379</v>
      </c>
      <c r="H1822" s="1002">
        <v>1748</v>
      </c>
      <c r="I1822" s="1002" t="s">
        <v>3566</v>
      </c>
      <c r="J1822" s="1002">
        <v>605</v>
      </c>
      <c r="K1822" s="1159" t="s">
        <v>4076</v>
      </c>
      <c r="L1822" s="433" t="s">
        <v>4077</v>
      </c>
      <c r="M1822" s="535" t="s">
        <v>1032</v>
      </c>
      <c r="N1822" s="433" t="s">
        <v>4078</v>
      </c>
      <c r="O1822" s="488" t="s">
        <v>139</v>
      </c>
      <c r="P1822" s="1004">
        <v>44926</v>
      </c>
      <c r="Q1822" s="1004">
        <v>44957</v>
      </c>
      <c r="R1822" s="640">
        <v>63000</v>
      </c>
      <c r="S1822" s="640">
        <v>63000</v>
      </c>
      <c r="T1822" s="1064"/>
      <c r="U1822" s="898"/>
      <c r="V1822" s="882"/>
      <c r="W1822" s="1077"/>
      <c r="X1822" s="58"/>
      <c r="Y1822" s="59"/>
      <c r="Z1822" s="16"/>
      <c r="AA1822" s="56"/>
    </row>
    <row r="1823" spans="1:27" s="43" customFormat="1" ht="12.75" customHeight="1" x14ac:dyDescent="0.2">
      <c r="A1823" s="110">
        <v>1748</v>
      </c>
      <c r="B1823" s="1104">
        <v>1801</v>
      </c>
      <c r="C1823" s="1158">
        <v>6</v>
      </c>
      <c r="D1823" s="882" t="s">
        <v>25</v>
      </c>
      <c r="E1823" s="1002">
        <v>3792</v>
      </c>
      <c r="F1823" s="1002">
        <v>5321</v>
      </c>
      <c r="G1823" s="1002">
        <v>379</v>
      </c>
      <c r="H1823" s="1002">
        <v>1748</v>
      </c>
      <c r="I1823" s="1002" t="s">
        <v>3566</v>
      </c>
      <c r="J1823" s="1002">
        <v>313</v>
      </c>
      <c r="K1823" s="1159" t="s">
        <v>4079</v>
      </c>
      <c r="L1823" s="433" t="s">
        <v>4080</v>
      </c>
      <c r="M1823" s="535" t="s">
        <v>910</v>
      </c>
      <c r="N1823" s="1003" t="s">
        <v>4081</v>
      </c>
      <c r="O1823" s="555" t="s">
        <v>139</v>
      </c>
      <c r="P1823" s="1004">
        <v>44926</v>
      </c>
      <c r="Q1823" s="1004">
        <v>44957</v>
      </c>
      <c r="R1823" s="640">
        <v>80000</v>
      </c>
      <c r="S1823" s="640">
        <v>80000</v>
      </c>
      <c r="T1823" s="1064"/>
      <c r="U1823" s="898"/>
      <c r="V1823" s="882"/>
      <c r="W1823" s="1077"/>
      <c r="X1823" s="58"/>
      <c r="Y1823" s="59"/>
      <c r="Z1823" s="16"/>
      <c r="AA1823" s="56"/>
    </row>
    <row r="1824" spans="1:27" s="43" customFormat="1" ht="12.75" customHeight="1" x14ac:dyDescent="0.2">
      <c r="A1824" s="110">
        <v>1748</v>
      </c>
      <c r="B1824" s="1104">
        <v>1802</v>
      </c>
      <c r="C1824" s="1158">
        <v>6</v>
      </c>
      <c r="D1824" s="882" t="s">
        <v>25</v>
      </c>
      <c r="E1824" s="1002">
        <v>3792</v>
      </c>
      <c r="F1824" s="1002">
        <v>5321</v>
      </c>
      <c r="G1824" s="1002">
        <v>379</v>
      </c>
      <c r="H1824" s="1002">
        <v>1748</v>
      </c>
      <c r="I1824" s="1002" t="s">
        <v>3566</v>
      </c>
      <c r="J1824" s="1002">
        <v>506</v>
      </c>
      <c r="K1824" s="1159" t="s">
        <v>4082</v>
      </c>
      <c r="L1824" s="433" t="s">
        <v>3577</v>
      </c>
      <c r="M1824" s="535" t="s">
        <v>163</v>
      </c>
      <c r="N1824" s="433" t="s">
        <v>4083</v>
      </c>
      <c r="O1824" s="488" t="s">
        <v>139</v>
      </c>
      <c r="P1824" s="1004">
        <v>44926</v>
      </c>
      <c r="Q1824" s="1004">
        <v>44957</v>
      </c>
      <c r="R1824" s="640">
        <v>80000</v>
      </c>
      <c r="S1824" s="640">
        <v>80000</v>
      </c>
      <c r="T1824" s="1064"/>
      <c r="U1824" s="898"/>
      <c r="V1824" s="882"/>
      <c r="W1824" s="1077"/>
      <c r="X1824" s="58"/>
      <c r="Y1824" s="59"/>
      <c r="Z1824" s="16"/>
      <c r="AA1824" s="56"/>
    </row>
    <row r="1825" spans="1:27" s="43" customFormat="1" ht="12.75" customHeight="1" x14ac:dyDescent="0.2">
      <c r="A1825" s="110">
        <v>1748</v>
      </c>
      <c r="B1825" s="1104">
        <v>1803</v>
      </c>
      <c r="C1825" s="1158">
        <v>6</v>
      </c>
      <c r="D1825" s="882" t="s">
        <v>25</v>
      </c>
      <c r="E1825" s="1002">
        <v>3792</v>
      </c>
      <c r="F1825" s="1002">
        <v>6341</v>
      </c>
      <c r="G1825" s="1002">
        <v>379</v>
      </c>
      <c r="H1825" s="1002">
        <v>1748</v>
      </c>
      <c r="I1825" s="1002" t="s">
        <v>3566</v>
      </c>
      <c r="J1825" s="1002">
        <v>102</v>
      </c>
      <c r="K1825" s="1159" t="s">
        <v>4084</v>
      </c>
      <c r="L1825" s="433" t="s">
        <v>4085</v>
      </c>
      <c r="M1825" s="535" t="s">
        <v>3546</v>
      </c>
      <c r="N1825" s="1003" t="s">
        <v>4086</v>
      </c>
      <c r="O1825" s="555" t="s">
        <v>139</v>
      </c>
      <c r="P1825" s="1004">
        <v>44926</v>
      </c>
      <c r="Q1825" s="1004">
        <v>44957</v>
      </c>
      <c r="R1825" s="640">
        <v>70000</v>
      </c>
      <c r="S1825" s="640">
        <v>70000</v>
      </c>
      <c r="T1825" s="1064"/>
      <c r="U1825" s="898"/>
      <c r="V1825" s="882"/>
      <c r="W1825" s="1077"/>
      <c r="X1825" s="58"/>
      <c r="Y1825" s="59"/>
      <c r="Z1825" s="16"/>
      <c r="AA1825" s="56"/>
    </row>
    <row r="1826" spans="1:27" s="43" customFormat="1" ht="12.75" customHeight="1" x14ac:dyDescent="0.2">
      <c r="A1826" s="110">
        <v>1748</v>
      </c>
      <c r="B1826" s="1104">
        <v>1804</v>
      </c>
      <c r="C1826" s="1158">
        <v>6</v>
      </c>
      <c r="D1826" s="882" t="s">
        <v>25</v>
      </c>
      <c r="E1826" s="1002">
        <v>3792</v>
      </c>
      <c r="F1826" s="1002">
        <v>6341</v>
      </c>
      <c r="G1826" s="1002">
        <v>379</v>
      </c>
      <c r="H1826" s="1002">
        <v>1748</v>
      </c>
      <c r="I1826" s="1002" t="s">
        <v>3566</v>
      </c>
      <c r="J1826" s="1002">
        <v>101</v>
      </c>
      <c r="K1826" s="710" t="s">
        <v>3734</v>
      </c>
      <c r="L1826" s="433" t="s">
        <v>3735</v>
      </c>
      <c r="M1826" s="535" t="s">
        <v>750</v>
      </c>
      <c r="N1826" s="1243" t="s">
        <v>4087</v>
      </c>
      <c r="O1826" s="488" t="s">
        <v>139</v>
      </c>
      <c r="P1826" s="1004">
        <v>44926</v>
      </c>
      <c r="Q1826" s="1004">
        <v>44957</v>
      </c>
      <c r="R1826" s="640">
        <v>100000</v>
      </c>
      <c r="S1826" s="640">
        <v>100000</v>
      </c>
      <c r="T1826" s="1064"/>
      <c r="U1826" s="898"/>
      <c r="V1826" s="882"/>
      <c r="W1826" s="1077"/>
      <c r="X1826" s="58"/>
      <c r="Y1826" s="59"/>
      <c r="Z1826" s="16"/>
      <c r="AA1826" s="56"/>
    </row>
    <row r="1827" spans="1:27" s="43" customFormat="1" ht="12.75" customHeight="1" x14ac:dyDescent="0.2">
      <c r="A1827" s="110">
        <v>1748</v>
      </c>
      <c r="B1827" s="1104">
        <v>1805</v>
      </c>
      <c r="C1827" s="1158">
        <v>6</v>
      </c>
      <c r="D1827" s="882" t="s">
        <v>25</v>
      </c>
      <c r="E1827" s="1002">
        <v>3792</v>
      </c>
      <c r="F1827" s="1002">
        <v>6341</v>
      </c>
      <c r="G1827" s="1002">
        <v>379</v>
      </c>
      <c r="H1827" s="1002">
        <v>1748</v>
      </c>
      <c r="I1827" s="1002" t="s">
        <v>3566</v>
      </c>
      <c r="J1827" s="1002">
        <v>102</v>
      </c>
      <c r="K1827" s="710" t="s">
        <v>3678</v>
      </c>
      <c r="L1827" s="433" t="s">
        <v>3679</v>
      </c>
      <c r="M1827" s="535" t="s">
        <v>1146</v>
      </c>
      <c r="N1827" s="1003" t="s">
        <v>4088</v>
      </c>
      <c r="O1827" s="555" t="s">
        <v>139</v>
      </c>
      <c r="P1827" s="1004">
        <v>44926</v>
      </c>
      <c r="Q1827" s="1004">
        <v>44957</v>
      </c>
      <c r="R1827" s="640">
        <v>100000</v>
      </c>
      <c r="S1827" s="640">
        <v>100000</v>
      </c>
      <c r="T1827" s="1064"/>
      <c r="U1827" s="898"/>
      <c r="V1827" s="882"/>
      <c r="W1827" s="1077"/>
      <c r="X1827" s="58"/>
      <c r="Y1827" s="59"/>
      <c r="Z1827" s="16"/>
      <c r="AA1827" s="56"/>
    </row>
    <row r="1828" spans="1:27" s="43" customFormat="1" ht="12.75" customHeight="1" x14ac:dyDescent="0.2">
      <c r="A1828" s="177">
        <v>1245</v>
      </c>
      <c r="B1828" s="1104">
        <v>1806</v>
      </c>
      <c r="C1828" s="1181">
        <v>7</v>
      </c>
      <c r="D1828" s="882" t="s">
        <v>25</v>
      </c>
      <c r="E1828" s="882">
        <v>5399</v>
      </c>
      <c r="F1828" s="1181">
        <v>5321</v>
      </c>
      <c r="G1828" s="1208">
        <v>539</v>
      </c>
      <c r="H1828" s="966">
        <v>1245</v>
      </c>
      <c r="I1828" s="966" t="s">
        <v>3566</v>
      </c>
      <c r="J1828" s="966">
        <v>411</v>
      </c>
      <c r="K1828" s="1209">
        <v>283347</v>
      </c>
      <c r="L1828" s="1210" t="s">
        <v>4089</v>
      </c>
      <c r="M1828" s="966" t="s">
        <v>144</v>
      </c>
      <c r="N1828" s="1211" t="s">
        <v>4090</v>
      </c>
      <c r="O1828" s="488" t="s">
        <v>139</v>
      </c>
      <c r="P1828" s="1160">
        <v>44926</v>
      </c>
      <c r="Q1828" s="1160">
        <v>44957</v>
      </c>
      <c r="R1828" s="993">
        <v>100800</v>
      </c>
      <c r="S1828" s="993">
        <v>100800</v>
      </c>
      <c r="T1828" s="1064"/>
      <c r="U1828" s="898"/>
      <c r="V1828" s="882"/>
      <c r="W1828" s="1077"/>
      <c r="X1828" s="58"/>
      <c r="Y1828" s="59"/>
      <c r="Z1828" s="16"/>
      <c r="AA1828" s="56"/>
    </row>
    <row r="1829" spans="1:27" s="43" customFormat="1" ht="12.75" customHeight="1" x14ac:dyDescent="0.2">
      <c r="A1829" s="55">
        <v>1245</v>
      </c>
      <c r="B1829" s="1104">
        <v>1807</v>
      </c>
      <c r="C1829" s="884">
        <v>7</v>
      </c>
      <c r="D1829" s="882" t="s">
        <v>25</v>
      </c>
      <c r="E1829" s="882">
        <v>5399</v>
      </c>
      <c r="F1829" s="884">
        <v>5321</v>
      </c>
      <c r="G1829" s="1106">
        <v>539</v>
      </c>
      <c r="H1829" s="882">
        <v>1245</v>
      </c>
      <c r="I1829" s="882" t="s">
        <v>3566</v>
      </c>
      <c r="J1829" s="882">
        <v>321</v>
      </c>
      <c r="K1829" s="1212">
        <v>488127</v>
      </c>
      <c r="L1829" s="1108" t="s">
        <v>4091</v>
      </c>
      <c r="M1829" s="882" t="s">
        <v>4092</v>
      </c>
      <c r="N1829" s="922" t="s">
        <v>4093</v>
      </c>
      <c r="O1829" s="555" t="s">
        <v>139</v>
      </c>
      <c r="P1829" s="893">
        <v>44926</v>
      </c>
      <c r="Q1829" s="893">
        <v>44957</v>
      </c>
      <c r="R1829" s="1110">
        <v>40000</v>
      </c>
      <c r="S1829" s="1110">
        <v>40000</v>
      </c>
      <c r="T1829" s="1064"/>
      <c r="U1829" s="898"/>
      <c r="V1829" s="882"/>
      <c r="W1829" s="1077"/>
      <c r="X1829" s="58"/>
      <c r="Y1829" s="59"/>
      <c r="Z1829" s="16"/>
      <c r="AA1829" s="56"/>
    </row>
    <row r="1830" spans="1:27" s="43" customFormat="1" ht="12.75" customHeight="1" x14ac:dyDescent="0.2">
      <c r="A1830" s="55">
        <v>1245</v>
      </c>
      <c r="B1830" s="1104">
        <v>1808</v>
      </c>
      <c r="C1830" s="884">
        <v>7</v>
      </c>
      <c r="D1830" s="882" t="s">
        <v>25</v>
      </c>
      <c r="E1830" s="882">
        <v>5399</v>
      </c>
      <c r="F1830" s="884">
        <v>5321</v>
      </c>
      <c r="G1830" s="1106">
        <v>539</v>
      </c>
      <c r="H1830" s="882">
        <v>1245</v>
      </c>
      <c r="I1830" s="882" t="s">
        <v>3566</v>
      </c>
      <c r="J1830" s="882">
        <v>404</v>
      </c>
      <c r="K1830" s="1212">
        <v>283061</v>
      </c>
      <c r="L1830" s="1108" t="s">
        <v>4094</v>
      </c>
      <c r="M1830" s="882" t="s">
        <v>74</v>
      </c>
      <c r="N1830" s="922" t="s">
        <v>4095</v>
      </c>
      <c r="O1830" s="488" t="s">
        <v>139</v>
      </c>
      <c r="P1830" s="893">
        <v>44926</v>
      </c>
      <c r="Q1830" s="893">
        <v>44957</v>
      </c>
      <c r="R1830" s="1110">
        <v>67500</v>
      </c>
      <c r="S1830" s="1110">
        <v>67500</v>
      </c>
      <c r="T1830" s="1064"/>
      <c r="U1830" s="898"/>
      <c r="V1830" s="882"/>
      <c r="W1830" s="1077"/>
      <c r="X1830" s="58"/>
      <c r="Y1830" s="59"/>
      <c r="Z1830" s="16"/>
      <c r="AA1830" s="56"/>
    </row>
    <row r="1831" spans="1:27" s="43" customFormat="1" ht="12.75" customHeight="1" x14ac:dyDescent="0.2">
      <c r="A1831" s="55">
        <v>1245</v>
      </c>
      <c r="B1831" s="1104">
        <v>1809</v>
      </c>
      <c r="C1831" s="884">
        <v>7</v>
      </c>
      <c r="D1831" s="882" t="s">
        <v>25</v>
      </c>
      <c r="E1831" s="882">
        <v>5399</v>
      </c>
      <c r="F1831" s="884">
        <v>5321</v>
      </c>
      <c r="G1831" s="1106">
        <v>539</v>
      </c>
      <c r="H1831" s="882">
        <v>1245</v>
      </c>
      <c r="I1831" s="882" t="s">
        <v>3566</v>
      </c>
      <c r="J1831" s="882">
        <v>712</v>
      </c>
      <c r="K1831" s="1212">
        <v>293199</v>
      </c>
      <c r="L1831" s="1108" t="s">
        <v>3596</v>
      </c>
      <c r="M1831" s="882" t="s">
        <v>972</v>
      </c>
      <c r="N1831" s="922" t="s">
        <v>4096</v>
      </c>
      <c r="O1831" s="555" t="s">
        <v>139</v>
      </c>
      <c r="P1831" s="893">
        <v>44926</v>
      </c>
      <c r="Q1831" s="893">
        <v>44957</v>
      </c>
      <c r="R1831" s="1110">
        <v>130000</v>
      </c>
      <c r="S1831" s="1110">
        <v>130000</v>
      </c>
      <c r="T1831" s="1064"/>
      <c r="U1831" s="898"/>
      <c r="V1831" s="882"/>
      <c r="W1831" s="1077"/>
      <c r="X1831" s="58"/>
      <c r="Y1831" s="59"/>
      <c r="Z1831" s="16"/>
      <c r="AA1831" s="56"/>
    </row>
    <row r="1832" spans="1:27" s="43" customFormat="1" ht="12.75" customHeight="1" x14ac:dyDescent="0.2">
      <c r="A1832" s="55">
        <v>1245</v>
      </c>
      <c r="B1832" s="1104">
        <v>1810</v>
      </c>
      <c r="C1832" s="884">
        <v>7</v>
      </c>
      <c r="D1832" s="882" t="s">
        <v>25</v>
      </c>
      <c r="E1832" s="882">
        <v>5399</v>
      </c>
      <c r="F1832" s="884">
        <v>5321</v>
      </c>
      <c r="G1832" s="1106">
        <v>539</v>
      </c>
      <c r="H1832" s="882">
        <v>1245</v>
      </c>
      <c r="I1832" s="882" t="s">
        <v>3566</v>
      </c>
      <c r="J1832" s="882">
        <v>316</v>
      </c>
      <c r="K1832" s="1212">
        <v>282651</v>
      </c>
      <c r="L1832" s="1108" t="s">
        <v>3600</v>
      </c>
      <c r="M1832" s="882" t="s">
        <v>1019</v>
      </c>
      <c r="N1832" s="1108" t="s">
        <v>4097</v>
      </c>
      <c r="O1832" s="488" t="s">
        <v>139</v>
      </c>
      <c r="P1832" s="893">
        <v>44926</v>
      </c>
      <c r="Q1832" s="893">
        <v>44957</v>
      </c>
      <c r="R1832" s="1110">
        <v>38400</v>
      </c>
      <c r="S1832" s="1110">
        <v>38400</v>
      </c>
      <c r="T1832" s="1064"/>
      <c r="U1832" s="898"/>
      <c r="V1832" s="882"/>
      <c r="W1832" s="1077"/>
      <c r="X1832" s="58"/>
      <c r="Y1832" s="59"/>
      <c r="Z1832" s="16"/>
      <c r="AA1832" s="56"/>
    </row>
    <row r="1833" spans="1:27" s="43" customFormat="1" ht="12.75" customHeight="1" x14ac:dyDescent="0.2">
      <c r="A1833" s="55">
        <v>1245</v>
      </c>
      <c r="B1833" s="1104">
        <v>1811</v>
      </c>
      <c r="C1833" s="884">
        <v>7</v>
      </c>
      <c r="D1833" s="882" t="s">
        <v>25</v>
      </c>
      <c r="E1833" s="882">
        <v>5399</v>
      </c>
      <c r="F1833" s="884">
        <v>5321</v>
      </c>
      <c r="G1833" s="1106">
        <v>539</v>
      </c>
      <c r="H1833" s="882">
        <v>1245</v>
      </c>
      <c r="I1833" s="882" t="s">
        <v>3566</v>
      </c>
      <c r="J1833" s="882">
        <v>720</v>
      </c>
      <c r="K1833" s="1212">
        <v>293881</v>
      </c>
      <c r="L1833" s="922" t="s">
        <v>4098</v>
      </c>
      <c r="M1833" s="882" t="s">
        <v>157</v>
      </c>
      <c r="N1833" s="1108" t="s">
        <v>4099</v>
      </c>
      <c r="O1833" s="555" t="s">
        <v>139</v>
      </c>
      <c r="P1833" s="893">
        <v>44926</v>
      </c>
      <c r="Q1833" s="893">
        <v>44957</v>
      </c>
      <c r="R1833" s="904">
        <v>47200</v>
      </c>
      <c r="S1833" s="904">
        <v>47200</v>
      </c>
      <c r="T1833" s="1064"/>
      <c r="U1833" s="898"/>
      <c r="V1833" s="882"/>
      <c r="W1833" s="1077"/>
      <c r="X1833" s="58"/>
      <c r="Y1833" s="59"/>
      <c r="Z1833" s="16"/>
      <c r="AA1833" s="56"/>
    </row>
    <row r="1834" spans="1:27" s="43" customFormat="1" ht="12.75" customHeight="1" x14ac:dyDescent="0.2">
      <c r="A1834" s="55">
        <v>1245</v>
      </c>
      <c r="B1834" s="1104">
        <v>1812</v>
      </c>
      <c r="C1834" s="884">
        <v>7</v>
      </c>
      <c r="D1834" s="882" t="s">
        <v>25</v>
      </c>
      <c r="E1834" s="882">
        <v>5399</v>
      </c>
      <c r="F1834" s="884">
        <v>5321</v>
      </c>
      <c r="G1834" s="1106">
        <v>539</v>
      </c>
      <c r="H1834" s="882">
        <v>1245</v>
      </c>
      <c r="I1834" s="882" t="s">
        <v>3566</v>
      </c>
      <c r="J1834" s="882">
        <v>102</v>
      </c>
      <c r="K1834" s="1212">
        <v>281247</v>
      </c>
      <c r="L1834" s="922" t="s">
        <v>4100</v>
      </c>
      <c r="M1834" s="882" t="s">
        <v>1146</v>
      </c>
      <c r="N1834" s="1108" t="s">
        <v>4101</v>
      </c>
      <c r="O1834" s="488" t="s">
        <v>139</v>
      </c>
      <c r="P1834" s="893">
        <v>44926</v>
      </c>
      <c r="Q1834" s="893">
        <v>44957</v>
      </c>
      <c r="R1834" s="1110">
        <v>39600</v>
      </c>
      <c r="S1834" s="1110">
        <v>39600</v>
      </c>
      <c r="T1834" s="1064"/>
      <c r="U1834" s="898"/>
      <c r="V1834" s="882"/>
      <c r="W1834" s="1077"/>
      <c r="X1834" s="58"/>
      <c r="Y1834" s="59"/>
      <c r="Z1834" s="16"/>
      <c r="AA1834" s="56"/>
    </row>
    <row r="1835" spans="1:27" s="43" customFormat="1" ht="12.75" customHeight="1" x14ac:dyDescent="0.2">
      <c r="A1835" s="55">
        <v>1245</v>
      </c>
      <c r="B1835" s="1104">
        <v>1813</v>
      </c>
      <c r="C1835" s="884">
        <v>7</v>
      </c>
      <c r="D1835" s="882" t="s">
        <v>25</v>
      </c>
      <c r="E1835" s="882">
        <v>5399</v>
      </c>
      <c r="F1835" s="884">
        <v>5321</v>
      </c>
      <c r="G1835" s="1106">
        <v>539</v>
      </c>
      <c r="H1835" s="882">
        <v>1245</v>
      </c>
      <c r="I1835" s="882" t="s">
        <v>3566</v>
      </c>
      <c r="J1835" s="882">
        <v>313</v>
      </c>
      <c r="K1835" s="1212">
        <v>283509</v>
      </c>
      <c r="L1835" s="1108" t="s">
        <v>4102</v>
      </c>
      <c r="M1835" s="882" t="s">
        <v>1238</v>
      </c>
      <c r="N1835" s="922" t="s">
        <v>4103</v>
      </c>
      <c r="O1835" s="555" t="s">
        <v>139</v>
      </c>
      <c r="P1835" s="893">
        <v>44926</v>
      </c>
      <c r="Q1835" s="893">
        <v>44957</v>
      </c>
      <c r="R1835" s="1110">
        <v>130000</v>
      </c>
      <c r="S1835" s="1110">
        <v>130000</v>
      </c>
      <c r="T1835" s="1064"/>
      <c r="U1835" s="898"/>
      <c r="V1835" s="882"/>
      <c r="W1835" s="1077"/>
      <c r="X1835" s="58"/>
      <c r="Y1835" s="59"/>
      <c r="Z1835" s="16"/>
      <c r="AA1835" s="56"/>
    </row>
    <row r="1836" spans="1:27" s="43" customFormat="1" ht="12.75" customHeight="1" x14ac:dyDescent="0.2">
      <c r="A1836" s="55">
        <v>1245</v>
      </c>
      <c r="B1836" s="1104">
        <v>1814</v>
      </c>
      <c r="C1836" s="884">
        <v>7</v>
      </c>
      <c r="D1836" s="882" t="s">
        <v>25</v>
      </c>
      <c r="E1836" s="882">
        <v>5399</v>
      </c>
      <c r="F1836" s="884">
        <v>5321</v>
      </c>
      <c r="G1836" s="1106">
        <v>539</v>
      </c>
      <c r="H1836" s="882">
        <v>1245</v>
      </c>
      <c r="I1836" s="882" t="s">
        <v>3566</v>
      </c>
      <c r="J1836" s="882">
        <v>314</v>
      </c>
      <c r="K1836" s="1043">
        <v>282910</v>
      </c>
      <c r="L1836" s="1108" t="s">
        <v>4104</v>
      </c>
      <c r="M1836" s="882" t="s">
        <v>937</v>
      </c>
      <c r="N1836" s="936" t="s">
        <v>4105</v>
      </c>
      <c r="O1836" s="488" t="s">
        <v>139</v>
      </c>
      <c r="P1836" s="893">
        <v>44926</v>
      </c>
      <c r="Q1836" s="893">
        <v>44957</v>
      </c>
      <c r="R1836" s="1110">
        <v>94000</v>
      </c>
      <c r="S1836" s="1110">
        <v>94000</v>
      </c>
      <c r="T1836" s="1064"/>
      <c r="U1836" s="898"/>
      <c r="V1836" s="882"/>
      <c r="W1836" s="1077"/>
      <c r="X1836" s="58"/>
      <c r="Y1836" s="59"/>
      <c r="Z1836" s="16"/>
      <c r="AA1836" s="56"/>
    </row>
    <row r="1837" spans="1:27" s="43" customFormat="1" ht="12.75" x14ac:dyDescent="0.2">
      <c r="A1837" s="55">
        <v>1245</v>
      </c>
      <c r="B1837" s="1104">
        <v>1815</v>
      </c>
      <c r="C1837" s="884">
        <v>7</v>
      </c>
      <c r="D1837" s="882" t="s">
        <v>25</v>
      </c>
      <c r="E1837" s="882">
        <v>5399</v>
      </c>
      <c r="F1837" s="884">
        <v>5321</v>
      </c>
      <c r="G1837" s="1106">
        <v>539</v>
      </c>
      <c r="H1837" s="882">
        <v>1245</v>
      </c>
      <c r="I1837" s="882" t="s">
        <v>3566</v>
      </c>
      <c r="J1837" s="882">
        <v>316</v>
      </c>
      <c r="K1837" s="1212">
        <v>282740</v>
      </c>
      <c r="L1837" s="1108" t="s">
        <v>4106</v>
      </c>
      <c r="M1837" s="882" t="s">
        <v>581</v>
      </c>
      <c r="N1837" s="1244" t="s">
        <v>4107</v>
      </c>
      <c r="O1837" s="555" t="s">
        <v>139</v>
      </c>
      <c r="P1837" s="893">
        <v>44926</v>
      </c>
      <c r="Q1837" s="893">
        <v>44957</v>
      </c>
      <c r="R1837" s="1110">
        <v>50000</v>
      </c>
      <c r="S1837" s="1110">
        <v>50000</v>
      </c>
      <c r="T1837" s="1064"/>
      <c r="U1837" s="898"/>
      <c r="V1837" s="882"/>
      <c r="W1837" s="1077"/>
      <c r="X1837" s="58"/>
      <c r="Y1837" s="59"/>
      <c r="Z1837" s="16"/>
      <c r="AA1837" s="56"/>
    </row>
    <row r="1838" spans="1:27" s="43" customFormat="1" ht="12.75" x14ac:dyDescent="0.2">
      <c r="A1838" s="135">
        <v>1123</v>
      </c>
      <c r="B1838" s="1104">
        <v>1816</v>
      </c>
      <c r="C1838" s="940" t="s">
        <v>1668</v>
      </c>
      <c r="D1838" s="882" t="s">
        <v>25</v>
      </c>
      <c r="E1838" s="940" t="s">
        <v>3330</v>
      </c>
      <c r="F1838" s="940" t="s">
        <v>4108</v>
      </c>
      <c r="G1838" s="1083">
        <v>214</v>
      </c>
      <c r="H1838" s="1083">
        <v>1123</v>
      </c>
      <c r="I1838" s="940" t="s">
        <v>3566</v>
      </c>
      <c r="J1838" s="940">
        <v>407</v>
      </c>
      <c r="K1838" s="1042" t="s">
        <v>3810</v>
      </c>
      <c r="L1838" s="1084" t="s">
        <v>4109</v>
      </c>
      <c r="M1838" s="602" t="s">
        <v>1125</v>
      </c>
      <c r="N1838" s="1084" t="s">
        <v>4110</v>
      </c>
      <c r="O1838" s="488" t="s">
        <v>139</v>
      </c>
      <c r="P1838" s="533">
        <v>44926</v>
      </c>
      <c r="Q1838" s="533">
        <v>44957</v>
      </c>
      <c r="R1838" s="979">
        <v>48000</v>
      </c>
      <c r="S1838" s="979">
        <v>48000</v>
      </c>
      <c r="T1838" s="1064"/>
      <c r="U1838" s="898"/>
      <c r="V1838" s="882"/>
      <c r="W1838" s="1077"/>
      <c r="X1838" s="58"/>
      <c r="Y1838" s="59"/>
      <c r="Z1838" s="16"/>
      <c r="AA1838" s="56"/>
    </row>
    <row r="1839" spans="1:27" s="43" customFormat="1" ht="12.75" x14ac:dyDescent="0.2">
      <c r="A1839" s="135">
        <v>1123</v>
      </c>
      <c r="B1839" s="1104">
        <v>1817</v>
      </c>
      <c r="C1839" s="940" t="s">
        <v>1668</v>
      </c>
      <c r="D1839" s="882" t="s">
        <v>25</v>
      </c>
      <c r="E1839" s="940" t="s">
        <v>3330</v>
      </c>
      <c r="F1839" s="940" t="s">
        <v>4108</v>
      </c>
      <c r="G1839" s="1083">
        <v>214</v>
      </c>
      <c r="H1839" s="1083">
        <v>1123</v>
      </c>
      <c r="I1839" s="940" t="s">
        <v>3566</v>
      </c>
      <c r="J1839" s="940">
        <v>510</v>
      </c>
      <c r="K1839" s="1042" t="s">
        <v>3853</v>
      </c>
      <c r="L1839" s="1084" t="s">
        <v>4111</v>
      </c>
      <c r="M1839" s="602" t="s">
        <v>248</v>
      </c>
      <c r="N1839" s="1084" t="s">
        <v>4112</v>
      </c>
      <c r="O1839" s="555" t="s">
        <v>139</v>
      </c>
      <c r="P1839" s="533">
        <v>44926</v>
      </c>
      <c r="Q1839" s="533">
        <v>44957</v>
      </c>
      <c r="R1839" s="979">
        <v>50000</v>
      </c>
      <c r="S1839" s="979">
        <v>50000</v>
      </c>
      <c r="T1839" s="1064"/>
      <c r="U1839" s="898"/>
      <c r="V1839" s="882"/>
      <c r="W1839" s="1077"/>
      <c r="X1839" s="58"/>
      <c r="Y1839" s="59"/>
      <c r="Z1839" s="16"/>
      <c r="AA1839" s="56"/>
    </row>
    <row r="1840" spans="1:27" s="43" customFormat="1" ht="12.75" x14ac:dyDescent="0.2">
      <c r="A1840" s="135">
        <v>1123</v>
      </c>
      <c r="B1840" s="1104">
        <v>1818</v>
      </c>
      <c r="C1840" s="940" t="s">
        <v>1668</v>
      </c>
      <c r="D1840" s="882" t="s">
        <v>25</v>
      </c>
      <c r="E1840" s="940" t="s">
        <v>3330</v>
      </c>
      <c r="F1840" s="940" t="s">
        <v>4108</v>
      </c>
      <c r="G1840" s="1083">
        <v>214</v>
      </c>
      <c r="H1840" s="1083">
        <v>1123</v>
      </c>
      <c r="I1840" s="940" t="s">
        <v>3566</v>
      </c>
      <c r="J1840" s="940">
        <v>411</v>
      </c>
      <c r="K1840" s="1042" t="s">
        <v>4113</v>
      </c>
      <c r="L1840" s="1084" t="s">
        <v>4114</v>
      </c>
      <c r="M1840" s="602" t="s">
        <v>1892</v>
      </c>
      <c r="N1840" s="1084" t="s">
        <v>4115</v>
      </c>
      <c r="O1840" s="488" t="s">
        <v>139</v>
      </c>
      <c r="P1840" s="533">
        <v>44926</v>
      </c>
      <c r="Q1840" s="533">
        <v>44957</v>
      </c>
      <c r="R1840" s="979">
        <v>33790</v>
      </c>
      <c r="S1840" s="979">
        <v>33790</v>
      </c>
      <c r="T1840" s="1064"/>
      <c r="U1840" s="898"/>
      <c r="V1840" s="882"/>
      <c r="W1840" s="1077"/>
      <c r="X1840" s="58"/>
      <c r="Y1840" s="59"/>
      <c r="Z1840" s="16"/>
      <c r="AA1840" s="56"/>
    </row>
    <row r="1841" spans="1:27" s="43" customFormat="1" ht="12.75" x14ac:dyDescent="0.2">
      <c r="A1841" s="135">
        <v>1123</v>
      </c>
      <c r="B1841" s="1104">
        <v>1819</v>
      </c>
      <c r="C1841" s="940" t="s">
        <v>1668</v>
      </c>
      <c r="D1841" s="882" t="s">
        <v>25</v>
      </c>
      <c r="E1841" s="940" t="s">
        <v>3330</v>
      </c>
      <c r="F1841" s="940" t="s">
        <v>4108</v>
      </c>
      <c r="G1841" s="1083">
        <v>214</v>
      </c>
      <c r="H1841" s="1083">
        <v>1123</v>
      </c>
      <c r="I1841" s="940" t="s">
        <v>3566</v>
      </c>
      <c r="J1841" s="940">
        <v>317</v>
      </c>
      <c r="K1841" s="1042" t="s">
        <v>4116</v>
      </c>
      <c r="L1841" s="1084" t="s">
        <v>4117</v>
      </c>
      <c r="M1841" s="602" t="s">
        <v>665</v>
      </c>
      <c r="N1841" s="1084" t="s">
        <v>4118</v>
      </c>
      <c r="O1841" s="555" t="s">
        <v>139</v>
      </c>
      <c r="P1841" s="533">
        <v>44926</v>
      </c>
      <c r="Q1841" s="533">
        <v>44957</v>
      </c>
      <c r="R1841" s="979">
        <v>50000</v>
      </c>
      <c r="S1841" s="979">
        <v>50000</v>
      </c>
      <c r="T1841" s="1064"/>
      <c r="U1841" s="898"/>
      <c r="V1841" s="882"/>
      <c r="W1841" s="1077"/>
      <c r="X1841" s="58"/>
      <c r="Y1841" s="59"/>
      <c r="Z1841" s="16"/>
      <c r="AA1841" s="56"/>
    </row>
    <row r="1842" spans="1:27" s="43" customFormat="1" ht="12.75" x14ac:dyDescent="0.2">
      <c r="A1842" s="135">
        <v>1123</v>
      </c>
      <c r="B1842" s="1104">
        <v>1820</v>
      </c>
      <c r="C1842" s="940" t="s">
        <v>1668</v>
      </c>
      <c r="D1842" s="882" t="s">
        <v>25</v>
      </c>
      <c r="E1842" s="940" t="s">
        <v>3330</v>
      </c>
      <c r="F1842" s="940" t="s">
        <v>4108</v>
      </c>
      <c r="G1842" s="1083">
        <v>214</v>
      </c>
      <c r="H1842" s="1083">
        <v>1123</v>
      </c>
      <c r="I1842" s="940" t="s">
        <v>3566</v>
      </c>
      <c r="J1842" s="940">
        <v>101</v>
      </c>
      <c r="K1842" s="1042" t="s">
        <v>4119</v>
      </c>
      <c r="L1842" s="1084" t="s">
        <v>4120</v>
      </c>
      <c r="M1842" s="602" t="s">
        <v>4121</v>
      </c>
      <c r="N1842" s="1084" t="s">
        <v>4122</v>
      </c>
      <c r="O1842" s="488" t="s">
        <v>139</v>
      </c>
      <c r="P1842" s="533">
        <v>44926</v>
      </c>
      <c r="Q1842" s="533">
        <v>44957</v>
      </c>
      <c r="R1842" s="979">
        <v>33790</v>
      </c>
      <c r="S1842" s="979">
        <v>33790</v>
      </c>
      <c r="T1842" s="1064"/>
      <c r="U1842" s="898"/>
      <c r="V1842" s="882"/>
      <c r="W1842" s="1077"/>
      <c r="X1842" s="58"/>
      <c r="Y1842" s="59"/>
      <c r="Z1842" s="16"/>
      <c r="AA1842" s="56"/>
    </row>
    <row r="1843" spans="1:27" s="43" customFormat="1" ht="25.5" x14ac:dyDescent="0.2">
      <c r="A1843" s="135">
        <v>1123</v>
      </c>
      <c r="B1843" s="1104">
        <v>1821</v>
      </c>
      <c r="C1843" s="940" t="s">
        <v>1668</v>
      </c>
      <c r="D1843" s="882" t="s">
        <v>25</v>
      </c>
      <c r="E1843" s="940" t="s">
        <v>3330</v>
      </c>
      <c r="F1843" s="940" t="s">
        <v>4108</v>
      </c>
      <c r="G1843" s="1083">
        <v>214</v>
      </c>
      <c r="H1843" s="1083">
        <v>1123</v>
      </c>
      <c r="I1843" s="940" t="s">
        <v>3566</v>
      </c>
      <c r="J1843" s="940">
        <v>101</v>
      </c>
      <c r="K1843" s="1042" t="s">
        <v>4123</v>
      </c>
      <c r="L1843" s="1084" t="s">
        <v>4124</v>
      </c>
      <c r="M1843" s="602" t="s">
        <v>4125</v>
      </c>
      <c r="N1843" s="1084" t="s">
        <v>4126</v>
      </c>
      <c r="O1843" s="555" t="s">
        <v>139</v>
      </c>
      <c r="P1843" s="533">
        <v>44926</v>
      </c>
      <c r="Q1843" s="533">
        <v>44957</v>
      </c>
      <c r="R1843" s="979">
        <v>33790</v>
      </c>
      <c r="S1843" s="979">
        <v>33790</v>
      </c>
      <c r="T1843" s="1064"/>
      <c r="U1843" s="898"/>
      <c r="V1843" s="882"/>
      <c r="W1843" s="1077"/>
      <c r="X1843" s="58"/>
      <c r="Y1843" s="59"/>
      <c r="Z1843" s="16"/>
      <c r="AA1843" s="56"/>
    </row>
    <row r="1844" spans="1:27" s="43" customFormat="1" ht="12.75" x14ac:dyDescent="0.2">
      <c r="A1844" s="135">
        <v>1123</v>
      </c>
      <c r="B1844" s="1104">
        <v>1822</v>
      </c>
      <c r="C1844" s="940" t="s">
        <v>1668</v>
      </c>
      <c r="D1844" s="882" t="s">
        <v>25</v>
      </c>
      <c r="E1844" s="940" t="s">
        <v>3330</v>
      </c>
      <c r="F1844" s="940" t="s">
        <v>4108</v>
      </c>
      <c r="G1844" s="1083">
        <v>214</v>
      </c>
      <c r="H1844" s="1083">
        <v>1123</v>
      </c>
      <c r="I1844" s="940" t="s">
        <v>3566</v>
      </c>
      <c r="J1844" s="940">
        <v>510</v>
      </c>
      <c r="K1844" s="1042" t="s">
        <v>4127</v>
      </c>
      <c r="L1844" s="1084" t="s">
        <v>4128</v>
      </c>
      <c r="M1844" s="602" t="s">
        <v>4129</v>
      </c>
      <c r="N1844" s="1084" t="s">
        <v>4130</v>
      </c>
      <c r="O1844" s="488" t="s">
        <v>139</v>
      </c>
      <c r="P1844" s="533">
        <v>44926</v>
      </c>
      <c r="Q1844" s="533">
        <v>44957</v>
      </c>
      <c r="R1844" s="979">
        <v>50000</v>
      </c>
      <c r="S1844" s="979">
        <v>50000</v>
      </c>
      <c r="T1844" s="1064"/>
      <c r="U1844" s="898"/>
      <c r="V1844" s="882"/>
      <c r="W1844" s="1077"/>
      <c r="X1844" s="58"/>
      <c r="Y1844" s="59"/>
      <c r="Z1844" s="16"/>
      <c r="AA1844" s="56"/>
    </row>
    <row r="1845" spans="1:27" s="43" customFormat="1" ht="12.75" x14ac:dyDescent="0.2">
      <c r="A1845" s="135">
        <v>1123</v>
      </c>
      <c r="B1845" s="1104">
        <v>1823</v>
      </c>
      <c r="C1845" s="940" t="s">
        <v>1668</v>
      </c>
      <c r="D1845" s="882" t="s">
        <v>25</v>
      </c>
      <c r="E1845" s="940" t="s">
        <v>3330</v>
      </c>
      <c r="F1845" s="940" t="s">
        <v>4108</v>
      </c>
      <c r="G1845" s="1083">
        <v>214</v>
      </c>
      <c r="H1845" s="1083">
        <v>1123</v>
      </c>
      <c r="I1845" s="940" t="s">
        <v>3566</v>
      </c>
      <c r="J1845" s="940">
        <v>720</v>
      </c>
      <c r="K1845" s="1042" t="s">
        <v>4131</v>
      </c>
      <c r="L1845" s="1084" t="s">
        <v>4132</v>
      </c>
      <c r="M1845" s="602" t="s">
        <v>4133</v>
      </c>
      <c r="N1845" s="1084" t="s">
        <v>4134</v>
      </c>
      <c r="O1845" s="555" t="s">
        <v>139</v>
      </c>
      <c r="P1845" s="533">
        <v>44926</v>
      </c>
      <c r="Q1845" s="533">
        <v>44957</v>
      </c>
      <c r="R1845" s="979">
        <v>33790</v>
      </c>
      <c r="S1845" s="979">
        <v>33790</v>
      </c>
      <c r="T1845" s="1064"/>
      <c r="U1845" s="898"/>
      <c r="V1845" s="882"/>
      <c r="W1845" s="1077"/>
      <c r="X1845" s="58"/>
      <c r="Y1845" s="59"/>
      <c r="Z1845" s="16"/>
      <c r="AA1845" s="56"/>
    </row>
    <row r="1846" spans="1:27" s="43" customFormat="1" ht="12.75" customHeight="1" x14ac:dyDescent="0.2">
      <c r="A1846" s="135">
        <v>1123</v>
      </c>
      <c r="B1846" s="1104">
        <v>1824</v>
      </c>
      <c r="C1846" s="940" t="s">
        <v>1668</v>
      </c>
      <c r="D1846" s="882" t="s">
        <v>25</v>
      </c>
      <c r="E1846" s="940" t="s">
        <v>3330</v>
      </c>
      <c r="F1846" s="940" t="s">
        <v>4108</v>
      </c>
      <c r="G1846" s="1083">
        <v>214</v>
      </c>
      <c r="H1846" s="1083">
        <v>1123</v>
      </c>
      <c r="I1846" s="940" t="s">
        <v>3566</v>
      </c>
      <c r="J1846" s="940">
        <v>407</v>
      </c>
      <c r="K1846" s="1042" t="s">
        <v>3641</v>
      </c>
      <c r="L1846" s="1084" t="s">
        <v>3589</v>
      </c>
      <c r="M1846" s="602" t="s">
        <v>737</v>
      </c>
      <c r="N1846" s="1084" t="s">
        <v>4135</v>
      </c>
      <c r="O1846" s="488" t="s">
        <v>139</v>
      </c>
      <c r="P1846" s="533">
        <v>44926</v>
      </c>
      <c r="Q1846" s="533">
        <v>44957</v>
      </c>
      <c r="R1846" s="979">
        <v>50000</v>
      </c>
      <c r="S1846" s="979">
        <v>50000</v>
      </c>
      <c r="T1846" s="1064"/>
      <c r="U1846" s="898"/>
      <c r="V1846" s="882"/>
      <c r="W1846" s="1077"/>
      <c r="X1846" s="58"/>
      <c r="Y1846" s="59"/>
      <c r="Z1846" s="16"/>
      <c r="AA1846" s="56"/>
    </row>
    <row r="1847" spans="1:27" s="43" customFormat="1" ht="12.75" customHeight="1" x14ac:dyDescent="0.2">
      <c r="A1847" s="135">
        <v>1123</v>
      </c>
      <c r="B1847" s="1104">
        <v>1825</v>
      </c>
      <c r="C1847" s="940" t="s">
        <v>1668</v>
      </c>
      <c r="D1847" s="882" t="s">
        <v>25</v>
      </c>
      <c r="E1847" s="940" t="s">
        <v>3330</v>
      </c>
      <c r="F1847" s="940" t="s">
        <v>4108</v>
      </c>
      <c r="G1847" s="1083">
        <v>214</v>
      </c>
      <c r="H1847" s="1083">
        <v>1123</v>
      </c>
      <c r="I1847" s="940" t="s">
        <v>3566</v>
      </c>
      <c r="J1847" s="940">
        <v>313</v>
      </c>
      <c r="K1847" s="1042" t="s">
        <v>4136</v>
      </c>
      <c r="L1847" s="1084" t="s">
        <v>4137</v>
      </c>
      <c r="M1847" s="602" t="s">
        <v>4138</v>
      </c>
      <c r="N1847" s="1084" t="s">
        <v>4139</v>
      </c>
      <c r="O1847" s="555" t="s">
        <v>139</v>
      </c>
      <c r="P1847" s="533">
        <v>44926</v>
      </c>
      <c r="Q1847" s="533">
        <v>44957</v>
      </c>
      <c r="R1847" s="979">
        <v>33790</v>
      </c>
      <c r="S1847" s="979">
        <v>33790</v>
      </c>
      <c r="T1847" s="1064"/>
      <c r="U1847" s="898"/>
      <c r="V1847" s="882"/>
      <c r="W1847" s="1077"/>
      <c r="X1847" s="58"/>
      <c r="Y1847" s="59"/>
      <c r="Z1847" s="16"/>
      <c r="AA1847" s="56"/>
    </row>
    <row r="1848" spans="1:27" s="43" customFormat="1" ht="12.75" customHeight="1" x14ac:dyDescent="0.2">
      <c r="A1848" s="135">
        <v>1123</v>
      </c>
      <c r="B1848" s="1104">
        <v>1826</v>
      </c>
      <c r="C1848" s="940" t="s">
        <v>1668</v>
      </c>
      <c r="D1848" s="882" t="s">
        <v>25</v>
      </c>
      <c r="E1848" s="940" t="s">
        <v>3330</v>
      </c>
      <c r="F1848" s="940" t="s">
        <v>4108</v>
      </c>
      <c r="G1848" s="1083">
        <v>214</v>
      </c>
      <c r="H1848" s="1083">
        <v>1123</v>
      </c>
      <c r="I1848" s="940" t="s">
        <v>3566</v>
      </c>
      <c r="J1848" s="940">
        <v>404</v>
      </c>
      <c r="K1848" s="1042" t="s">
        <v>4140</v>
      </c>
      <c r="L1848" s="1084" t="s">
        <v>4141</v>
      </c>
      <c r="M1848" s="602" t="s">
        <v>64</v>
      </c>
      <c r="N1848" s="1084" t="s">
        <v>4142</v>
      </c>
      <c r="O1848" s="488" t="s">
        <v>139</v>
      </c>
      <c r="P1848" s="533">
        <v>44926</v>
      </c>
      <c r="Q1848" s="533">
        <v>44957</v>
      </c>
      <c r="R1848" s="979">
        <v>50000</v>
      </c>
      <c r="S1848" s="979">
        <v>50000</v>
      </c>
      <c r="T1848" s="1064"/>
      <c r="U1848" s="898"/>
      <c r="V1848" s="882"/>
      <c r="W1848" s="1077"/>
      <c r="X1848" s="58"/>
      <c r="Y1848" s="59"/>
      <c r="Z1848" s="16"/>
      <c r="AA1848" s="56"/>
    </row>
    <row r="1849" spans="1:27" s="43" customFormat="1" ht="25.5" x14ac:dyDescent="0.2">
      <c r="A1849" s="135">
        <v>1123</v>
      </c>
      <c r="B1849" s="1104">
        <v>1827</v>
      </c>
      <c r="C1849" s="940" t="s">
        <v>1668</v>
      </c>
      <c r="D1849" s="882" t="s">
        <v>25</v>
      </c>
      <c r="E1849" s="940" t="s">
        <v>3330</v>
      </c>
      <c r="F1849" s="940" t="s">
        <v>4108</v>
      </c>
      <c r="G1849" s="1083">
        <v>214</v>
      </c>
      <c r="H1849" s="1083">
        <v>1123</v>
      </c>
      <c r="I1849" s="940" t="s">
        <v>3566</v>
      </c>
      <c r="J1849" s="940">
        <v>518</v>
      </c>
      <c r="K1849" s="1042" t="s">
        <v>3886</v>
      </c>
      <c r="L1849" s="1084" t="s">
        <v>4143</v>
      </c>
      <c r="M1849" s="602" t="s">
        <v>1152</v>
      </c>
      <c r="N1849" s="1213" t="s">
        <v>4144</v>
      </c>
      <c r="O1849" s="555" t="s">
        <v>139</v>
      </c>
      <c r="P1849" s="533">
        <v>44926</v>
      </c>
      <c r="Q1849" s="533">
        <v>44957</v>
      </c>
      <c r="R1849" s="979">
        <v>50000</v>
      </c>
      <c r="S1849" s="979">
        <v>50000</v>
      </c>
      <c r="T1849" s="1064"/>
      <c r="U1849" s="898"/>
      <c r="V1849" s="882"/>
      <c r="W1849" s="1077"/>
      <c r="X1849" s="58"/>
      <c r="Y1849" s="59"/>
      <c r="Z1849" s="16"/>
      <c r="AA1849" s="56"/>
    </row>
    <row r="1850" spans="1:27" s="43" customFormat="1" ht="12.75" customHeight="1" x14ac:dyDescent="0.2">
      <c r="A1850" s="135">
        <v>1123</v>
      </c>
      <c r="B1850" s="1104">
        <v>1828</v>
      </c>
      <c r="C1850" s="940" t="s">
        <v>1668</v>
      </c>
      <c r="D1850" s="882" t="s">
        <v>25</v>
      </c>
      <c r="E1850" s="940" t="s">
        <v>3330</v>
      </c>
      <c r="F1850" s="940" t="s">
        <v>4108</v>
      </c>
      <c r="G1850" s="1083">
        <v>214</v>
      </c>
      <c r="H1850" s="1083">
        <v>1123</v>
      </c>
      <c r="I1850" s="940" t="s">
        <v>3566</v>
      </c>
      <c r="J1850" s="940">
        <v>308</v>
      </c>
      <c r="K1850" s="1042" t="s">
        <v>4145</v>
      </c>
      <c r="L1850" s="1084" t="s">
        <v>4146</v>
      </c>
      <c r="M1850" s="602" t="s">
        <v>1554</v>
      </c>
      <c r="N1850" s="1084" t="s">
        <v>4147</v>
      </c>
      <c r="O1850" s="488" t="s">
        <v>139</v>
      </c>
      <c r="P1850" s="533">
        <v>44926</v>
      </c>
      <c r="Q1850" s="533">
        <v>44957</v>
      </c>
      <c r="R1850" s="979">
        <v>50000</v>
      </c>
      <c r="S1850" s="979">
        <v>50000</v>
      </c>
      <c r="T1850" s="1064"/>
      <c r="U1850" s="898"/>
      <c r="V1850" s="882"/>
      <c r="W1850" s="1077"/>
      <c r="X1850" s="58"/>
      <c r="Y1850" s="59"/>
      <c r="Z1850" s="16"/>
      <c r="AA1850" s="56"/>
    </row>
    <row r="1851" spans="1:27" s="43" customFormat="1" ht="25.5" x14ac:dyDescent="0.2">
      <c r="A1851" s="135">
        <v>1123</v>
      </c>
      <c r="B1851" s="1104">
        <v>1829</v>
      </c>
      <c r="C1851" s="940" t="s">
        <v>1668</v>
      </c>
      <c r="D1851" s="882" t="s">
        <v>25</v>
      </c>
      <c r="E1851" s="940" t="s">
        <v>3330</v>
      </c>
      <c r="F1851" s="940" t="s">
        <v>4108</v>
      </c>
      <c r="G1851" s="1083">
        <v>214</v>
      </c>
      <c r="H1851" s="1083">
        <v>1123</v>
      </c>
      <c r="I1851" s="940" t="s">
        <v>3566</v>
      </c>
      <c r="J1851" s="940">
        <v>510</v>
      </c>
      <c r="K1851" s="1042" t="s">
        <v>4148</v>
      </c>
      <c r="L1851" s="1084" t="s">
        <v>3607</v>
      </c>
      <c r="M1851" s="602" t="s">
        <v>943</v>
      </c>
      <c r="N1851" s="1213" t="s">
        <v>4149</v>
      </c>
      <c r="O1851" s="555" t="s">
        <v>139</v>
      </c>
      <c r="P1851" s="533">
        <v>44926</v>
      </c>
      <c r="Q1851" s="533">
        <v>44957</v>
      </c>
      <c r="R1851" s="979">
        <v>30000</v>
      </c>
      <c r="S1851" s="979">
        <v>30000</v>
      </c>
      <c r="T1851" s="1064"/>
      <c r="U1851" s="898"/>
      <c r="V1851" s="882"/>
      <c r="W1851" s="1077"/>
      <c r="X1851" s="58"/>
      <c r="Y1851" s="59"/>
      <c r="Z1851" s="16"/>
      <c r="AA1851" s="56"/>
    </row>
    <row r="1852" spans="1:27" s="43" customFormat="1" ht="12.75" customHeight="1" x14ac:dyDescent="0.2">
      <c r="A1852" s="135">
        <v>1123</v>
      </c>
      <c r="B1852" s="1104">
        <v>1830</v>
      </c>
      <c r="C1852" s="940" t="s">
        <v>1668</v>
      </c>
      <c r="D1852" s="882" t="s">
        <v>25</v>
      </c>
      <c r="E1852" s="940" t="s">
        <v>3330</v>
      </c>
      <c r="F1852" s="940" t="s">
        <v>4108</v>
      </c>
      <c r="G1852" s="1083">
        <v>214</v>
      </c>
      <c r="H1852" s="1083">
        <v>1123</v>
      </c>
      <c r="I1852" s="940" t="s">
        <v>3566</v>
      </c>
      <c r="J1852" s="940">
        <v>712</v>
      </c>
      <c r="K1852" s="1042" t="s">
        <v>4150</v>
      </c>
      <c r="L1852" s="1084" t="s">
        <v>4151</v>
      </c>
      <c r="M1852" s="602" t="s">
        <v>4152</v>
      </c>
      <c r="N1852" s="1084" t="s">
        <v>4153</v>
      </c>
      <c r="O1852" s="488" t="s">
        <v>139</v>
      </c>
      <c r="P1852" s="533">
        <v>44926</v>
      </c>
      <c r="Q1852" s="533">
        <v>44957</v>
      </c>
      <c r="R1852" s="979">
        <v>33790</v>
      </c>
      <c r="S1852" s="979">
        <v>33790</v>
      </c>
      <c r="T1852" s="1064"/>
      <c r="U1852" s="898"/>
      <c r="V1852" s="882"/>
      <c r="W1852" s="1077"/>
      <c r="X1852" s="58"/>
      <c r="Y1852" s="59"/>
      <c r="Z1852" s="16"/>
      <c r="AA1852" s="56"/>
    </row>
    <row r="1853" spans="1:27" s="43" customFormat="1" ht="12.75" customHeight="1" x14ac:dyDescent="0.2">
      <c r="A1853" s="135">
        <v>1123</v>
      </c>
      <c r="B1853" s="1104">
        <v>1831</v>
      </c>
      <c r="C1853" s="940" t="s">
        <v>1668</v>
      </c>
      <c r="D1853" s="882" t="s">
        <v>25</v>
      </c>
      <c r="E1853" s="940" t="s">
        <v>3330</v>
      </c>
      <c r="F1853" s="940" t="s">
        <v>4108</v>
      </c>
      <c r="G1853" s="1083">
        <v>214</v>
      </c>
      <c r="H1853" s="1083">
        <v>1123</v>
      </c>
      <c r="I1853" s="940" t="s">
        <v>3566</v>
      </c>
      <c r="J1853" s="940">
        <v>605</v>
      </c>
      <c r="K1853" s="1042" t="s">
        <v>4154</v>
      </c>
      <c r="L1853" s="1084" t="s">
        <v>4155</v>
      </c>
      <c r="M1853" s="602" t="s">
        <v>2269</v>
      </c>
      <c r="N1853" s="1084" t="s">
        <v>4156</v>
      </c>
      <c r="O1853" s="555" t="s">
        <v>139</v>
      </c>
      <c r="P1853" s="533">
        <v>44926</v>
      </c>
      <c r="Q1853" s="533">
        <v>44957</v>
      </c>
      <c r="R1853" s="979">
        <v>33790</v>
      </c>
      <c r="S1853" s="979">
        <v>33790</v>
      </c>
      <c r="T1853" s="1064"/>
      <c r="U1853" s="898"/>
      <c r="V1853" s="882"/>
      <c r="W1853" s="1077"/>
      <c r="X1853" s="58"/>
      <c r="Y1853" s="59"/>
      <c r="Z1853" s="16"/>
      <c r="AA1853" s="56"/>
    </row>
    <row r="1854" spans="1:27" s="43" customFormat="1" ht="12.75" customHeight="1" x14ac:dyDescent="0.2">
      <c r="A1854" s="135">
        <v>1123</v>
      </c>
      <c r="B1854" s="1104">
        <v>1832</v>
      </c>
      <c r="C1854" s="940" t="s">
        <v>1668</v>
      </c>
      <c r="D1854" s="882" t="s">
        <v>25</v>
      </c>
      <c r="E1854" s="940" t="s">
        <v>3330</v>
      </c>
      <c r="F1854" s="940" t="s">
        <v>4108</v>
      </c>
      <c r="G1854" s="1083">
        <v>214</v>
      </c>
      <c r="H1854" s="1083">
        <v>1123</v>
      </c>
      <c r="I1854" s="940" t="s">
        <v>3566</v>
      </c>
      <c r="J1854" s="940">
        <v>506</v>
      </c>
      <c r="K1854" s="1042" t="s">
        <v>4082</v>
      </c>
      <c r="L1854" s="1084" t="s">
        <v>4157</v>
      </c>
      <c r="M1854" s="602" t="s">
        <v>163</v>
      </c>
      <c r="N1854" s="1084" t="s">
        <v>4158</v>
      </c>
      <c r="O1854" s="488" t="s">
        <v>139</v>
      </c>
      <c r="P1854" s="533">
        <v>44926</v>
      </c>
      <c r="Q1854" s="533">
        <v>44957</v>
      </c>
      <c r="R1854" s="979">
        <v>50000</v>
      </c>
      <c r="S1854" s="979">
        <v>50000</v>
      </c>
      <c r="T1854" s="1064"/>
      <c r="U1854" s="898"/>
      <c r="V1854" s="882"/>
      <c r="W1854" s="1077"/>
      <c r="X1854" s="58"/>
      <c r="Y1854" s="59"/>
      <c r="Z1854" s="16"/>
      <c r="AA1854" s="56"/>
    </row>
    <row r="1855" spans="1:27" s="43" customFormat="1" ht="12.75" customHeight="1" x14ac:dyDescent="0.2">
      <c r="A1855" s="135">
        <v>1123</v>
      </c>
      <c r="B1855" s="1104">
        <v>1833</v>
      </c>
      <c r="C1855" s="940" t="s">
        <v>1668</v>
      </c>
      <c r="D1855" s="882" t="s">
        <v>25</v>
      </c>
      <c r="E1855" s="940" t="s">
        <v>3330</v>
      </c>
      <c r="F1855" s="940" t="s">
        <v>4108</v>
      </c>
      <c r="G1855" s="1083">
        <v>214</v>
      </c>
      <c r="H1855" s="1083">
        <v>1123</v>
      </c>
      <c r="I1855" s="940" t="s">
        <v>3566</v>
      </c>
      <c r="J1855" s="940">
        <v>518</v>
      </c>
      <c r="K1855" s="1042" t="s">
        <v>4159</v>
      </c>
      <c r="L1855" s="1084" t="s">
        <v>4160</v>
      </c>
      <c r="M1855" s="602" t="s">
        <v>4161</v>
      </c>
      <c r="N1855" s="1084" t="s">
        <v>4162</v>
      </c>
      <c r="O1855" s="555" t="s">
        <v>139</v>
      </c>
      <c r="P1855" s="533">
        <v>44926</v>
      </c>
      <c r="Q1855" s="533">
        <v>44957</v>
      </c>
      <c r="R1855" s="979">
        <v>33790</v>
      </c>
      <c r="S1855" s="979">
        <v>33790</v>
      </c>
      <c r="T1855" s="1064"/>
      <c r="U1855" s="898"/>
      <c r="V1855" s="882"/>
      <c r="W1855" s="1077"/>
      <c r="X1855" s="58"/>
      <c r="Y1855" s="59"/>
      <c r="Z1855" s="16"/>
      <c r="AA1855" s="56"/>
    </row>
    <row r="1856" spans="1:27" s="43" customFormat="1" ht="12.75" customHeight="1" x14ac:dyDescent="0.2">
      <c r="A1856" s="135">
        <v>1123</v>
      </c>
      <c r="B1856" s="1104">
        <v>1834</v>
      </c>
      <c r="C1856" s="940" t="s">
        <v>1668</v>
      </c>
      <c r="D1856" s="882" t="s">
        <v>25</v>
      </c>
      <c r="E1856" s="940" t="s">
        <v>3330</v>
      </c>
      <c r="F1856" s="940" t="s">
        <v>4108</v>
      </c>
      <c r="G1856" s="1083">
        <v>214</v>
      </c>
      <c r="H1856" s="1083">
        <v>1123</v>
      </c>
      <c r="I1856" s="940" t="s">
        <v>3566</v>
      </c>
      <c r="J1856" s="940">
        <v>321</v>
      </c>
      <c r="K1856" s="1042" t="s">
        <v>4163</v>
      </c>
      <c r="L1856" s="1084" t="s">
        <v>3609</v>
      </c>
      <c r="M1856" s="602" t="s">
        <v>1177</v>
      </c>
      <c r="N1856" s="1084" t="s">
        <v>4164</v>
      </c>
      <c r="O1856" s="488" t="s">
        <v>139</v>
      </c>
      <c r="P1856" s="533">
        <v>44926</v>
      </c>
      <c r="Q1856" s="533">
        <v>44957</v>
      </c>
      <c r="R1856" s="979">
        <v>33790</v>
      </c>
      <c r="S1856" s="979">
        <v>33790</v>
      </c>
      <c r="T1856" s="1064"/>
      <c r="U1856" s="898"/>
      <c r="V1856" s="882"/>
      <c r="W1856" s="1077"/>
      <c r="X1856" s="58"/>
      <c r="Y1856" s="59"/>
      <c r="Z1856" s="16"/>
      <c r="AA1856" s="56"/>
    </row>
    <row r="1857" spans="1:27" s="43" customFormat="1" ht="12.75" customHeight="1" x14ac:dyDescent="0.2">
      <c r="A1857" s="135">
        <v>1123</v>
      </c>
      <c r="B1857" s="1104">
        <v>1835</v>
      </c>
      <c r="C1857" s="940" t="s">
        <v>1668</v>
      </c>
      <c r="D1857" s="882" t="s">
        <v>25</v>
      </c>
      <c r="E1857" s="940" t="s">
        <v>3330</v>
      </c>
      <c r="F1857" s="940" t="s">
        <v>4108</v>
      </c>
      <c r="G1857" s="1083">
        <v>214</v>
      </c>
      <c r="H1857" s="1083">
        <v>1123</v>
      </c>
      <c r="I1857" s="940" t="s">
        <v>3566</v>
      </c>
      <c r="J1857" s="940">
        <v>712</v>
      </c>
      <c r="K1857" s="1042" t="s">
        <v>4165</v>
      </c>
      <c r="L1857" s="1084" t="s">
        <v>4166</v>
      </c>
      <c r="M1857" s="602" t="s">
        <v>4167</v>
      </c>
      <c r="N1857" s="1084" t="s">
        <v>4168</v>
      </c>
      <c r="O1857" s="555" t="s">
        <v>139</v>
      </c>
      <c r="P1857" s="533">
        <v>44926</v>
      </c>
      <c r="Q1857" s="533">
        <v>44957</v>
      </c>
      <c r="R1857" s="979">
        <v>33790</v>
      </c>
      <c r="S1857" s="979">
        <v>33790</v>
      </c>
      <c r="T1857" s="1064"/>
      <c r="U1857" s="898"/>
      <c r="V1857" s="882"/>
      <c r="W1857" s="1077"/>
      <c r="X1857" s="58"/>
      <c r="Y1857" s="59"/>
      <c r="Z1857" s="16"/>
      <c r="AA1857" s="56"/>
    </row>
    <row r="1858" spans="1:27" s="43" customFormat="1" ht="12.75" customHeight="1" x14ac:dyDescent="0.2">
      <c r="A1858" s="135">
        <v>1123</v>
      </c>
      <c r="B1858" s="1104">
        <v>1836</v>
      </c>
      <c r="C1858" s="940" t="s">
        <v>1668</v>
      </c>
      <c r="D1858" s="882" t="s">
        <v>25</v>
      </c>
      <c r="E1858" s="940" t="s">
        <v>3330</v>
      </c>
      <c r="F1858" s="940" t="s">
        <v>4108</v>
      </c>
      <c r="G1858" s="1083">
        <v>214</v>
      </c>
      <c r="H1858" s="1083">
        <v>1123</v>
      </c>
      <c r="I1858" s="940" t="s">
        <v>3566</v>
      </c>
      <c r="J1858" s="940">
        <v>101</v>
      </c>
      <c r="K1858" s="1042" t="s">
        <v>4169</v>
      </c>
      <c r="L1858" s="1084" t="s">
        <v>3583</v>
      </c>
      <c r="M1858" s="602" t="s">
        <v>189</v>
      </c>
      <c r="N1858" s="1084" t="s">
        <v>4170</v>
      </c>
      <c r="O1858" s="488" t="s">
        <v>139</v>
      </c>
      <c r="P1858" s="533">
        <v>44926</v>
      </c>
      <c r="Q1858" s="533">
        <v>44957</v>
      </c>
      <c r="R1858" s="979">
        <v>50000</v>
      </c>
      <c r="S1858" s="979">
        <v>50000</v>
      </c>
      <c r="T1858" s="1064"/>
      <c r="U1858" s="898"/>
      <c r="V1858" s="882"/>
      <c r="W1858" s="1077"/>
      <c r="X1858" s="58"/>
      <c r="Y1858" s="59"/>
      <c r="Z1858" s="16"/>
      <c r="AA1858" s="56"/>
    </row>
    <row r="1859" spans="1:27" s="43" customFormat="1" ht="12.75" customHeight="1" x14ac:dyDescent="0.2">
      <c r="A1859" s="135">
        <v>1123</v>
      </c>
      <c r="B1859" s="1104">
        <v>1837</v>
      </c>
      <c r="C1859" s="940" t="s">
        <v>1668</v>
      </c>
      <c r="D1859" s="882" t="s">
        <v>25</v>
      </c>
      <c r="E1859" s="940" t="s">
        <v>3330</v>
      </c>
      <c r="F1859" s="940" t="s">
        <v>4108</v>
      </c>
      <c r="G1859" s="1083">
        <v>214</v>
      </c>
      <c r="H1859" s="1083">
        <v>1123</v>
      </c>
      <c r="I1859" s="940" t="s">
        <v>3566</v>
      </c>
      <c r="J1859" s="940">
        <v>510</v>
      </c>
      <c r="K1859" s="1042" t="s">
        <v>4171</v>
      </c>
      <c r="L1859" s="1084" t="s">
        <v>3586</v>
      </c>
      <c r="M1859" s="602" t="s">
        <v>3587</v>
      </c>
      <c r="N1859" s="1084" t="s">
        <v>4172</v>
      </c>
      <c r="O1859" s="555" t="s">
        <v>139</v>
      </c>
      <c r="P1859" s="533">
        <v>44926</v>
      </c>
      <c r="Q1859" s="533">
        <v>44957</v>
      </c>
      <c r="R1859" s="979">
        <v>35100</v>
      </c>
      <c r="S1859" s="979">
        <v>35100</v>
      </c>
      <c r="T1859" s="1064"/>
      <c r="U1859" s="898"/>
      <c r="V1859" s="882"/>
      <c r="W1859" s="1077"/>
      <c r="X1859" s="58"/>
      <c r="Y1859" s="59"/>
      <c r="Z1859" s="16"/>
      <c r="AA1859" s="56"/>
    </row>
    <row r="1860" spans="1:27" s="43" customFormat="1" ht="12.75" customHeight="1" x14ac:dyDescent="0.2">
      <c r="A1860" s="135">
        <v>1123</v>
      </c>
      <c r="B1860" s="1104">
        <v>1838</v>
      </c>
      <c r="C1860" s="940" t="s">
        <v>1668</v>
      </c>
      <c r="D1860" s="882" t="s">
        <v>25</v>
      </c>
      <c r="E1860" s="940" t="s">
        <v>3330</v>
      </c>
      <c r="F1860" s="940" t="s">
        <v>4108</v>
      </c>
      <c r="G1860" s="1083">
        <v>214</v>
      </c>
      <c r="H1860" s="1083">
        <v>1123</v>
      </c>
      <c r="I1860" s="940" t="s">
        <v>3566</v>
      </c>
      <c r="J1860" s="940">
        <v>404</v>
      </c>
      <c r="K1860" s="1042" t="s">
        <v>4173</v>
      </c>
      <c r="L1860" s="1084" t="s">
        <v>3602</v>
      </c>
      <c r="M1860" s="602" t="s">
        <v>37</v>
      </c>
      <c r="N1860" s="1084" t="s">
        <v>4174</v>
      </c>
      <c r="O1860" s="488" t="s">
        <v>139</v>
      </c>
      <c r="P1860" s="533">
        <v>44926</v>
      </c>
      <c r="Q1860" s="533">
        <v>44957</v>
      </c>
      <c r="R1860" s="979">
        <v>50000</v>
      </c>
      <c r="S1860" s="979">
        <v>50000</v>
      </c>
      <c r="T1860" s="1064"/>
      <c r="U1860" s="898"/>
      <c r="V1860" s="882"/>
      <c r="W1860" s="1077"/>
      <c r="X1860" s="58"/>
      <c r="Y1860" s="59"/>
      <c r="Z1860" s="16"/>
      <c r="AA1860" s="56"/>
    </row>
    <row r="1861" spans="1:27" s="43" customFormat="1" ht="12.75" customHeight="1" x14ac:dyDescent="0.2">
      <c r="A1861" s="135">
        <v>1123</v>
      </c>
      <c r="B1861" s="1104">
        <v>1839</v>
      </c>
      <c r="C1861" s="940" t="s">
        <v>1668</v>
      </c>
      <c r="D1861" s="882" t="s">
        <v>25</v>
      </c>
      <c r="E1861" s="940" t="s">
        <v>3330</v>
      </c>
      <c r="F1861" s="940" t="s">
        <v>4108</v>
      </c>
      <c r="G1861" s="1083">
        <v>214</v>
      </c>
      <c r="H1861" s="1083">
        <v>1123</v>
      </c>
      <c r="I1861" s="940" t="s">
        <v>3566</v>
      </c>
      <c r="J1861" s="940">
        <v>619</v>
      </c>
      <c r="K1861" s="1042" t="s">
        <v>3920</v>
      </c>
      <c r="L1861" s="1084" t="s">
        <v>4175</v>
      </c>
      <c r="M1861" s="602" t="s">
        <v>384</v>
      </c>
      <c r="N1861" s="1084" t="s">
        <v>4176</v>
      </c>
      <c r="O1861" s="555" t="s">
        <v>139</v>
      </c>
      <c r="P1861" s="533">
        <v>44926</v>
      </c>
      <c r="Q1861" s="533">
        <v>44957</v>
      </c>
      <c r="R1861" s="979">
        <v>33790</v>
      </c>
      <c r="S1861" s="979">
        <v>33790</v>
      </c>
      <c r="T1861" s="1064"/>
      <c r="U1861" s="898"/>
      <c r="V1861" s="882"/>
      <c r="W1861" s="1077"/>
      <c r="X1861" s="58"/>
      <c r="Y1861" s="59"/>
      <c r="Z1861" s="16"/>
      <c r="AA1861" s="56"/>
    </row>
    <row r="1862" spans="1:27" s="43" customFormat="1" ht="12.75" customHeight="1" x14ac:dyDescent="0.2">
      <c r="A1862" s="135">
        <v>1123</v>
      </c>
      <c r="B1862" s="1104">
        <v>1840</v>
      </c>
      <c r="C1862" s="940" t="s">
        <v>1668</v>
      </c>
      <c r="D1862" s="882" t="s">
        <v>25</v>
      </c>
      <c r="E1862" s="940" t="s">
        <v>3330</v>
      </c>
      <c r="F1862" s="940" t="s">
        <v>4108</v>
      </c>
      <c r="G1862" s="1083">
        <v>214</v>
      </c>
      <c r="H1862" s="1083">
        <v>1123</v>
      </c>
      <c r="I1862" s="940" t="s">
        <v>3566</v>
      </c>
      <c r="J1862" s="940">
        <v>102</v>
      </c>
      <c r="K1862" s="1042" t="s">
        <v>3685</v>
      </c>
      <c r="L1862" s="1084" t="s">
        <v>4177</v>
      </c>
      <c r="M1862" s="602" t="s">
        <v>3687</v>
      </c>
      <c r="N1862" s="1084" t="s">
        <v>4178</v>
      </c>
      <c r="O1862" s="488" t="s">
        <v>139</v>
      </c>
      <c r="P1862" s="533">
        <v>44926</v>
      </c>
      <c r="Q1862" s="533">
        <v>44957</v>
      </c>
      <c r="R1862" s="979">
        <v>33790</v>
      </c>
      <c r="S1862" s="979">
        <v>33790</v>
      </c>
      <c r="T1862" s="1064"/>
      <c r="U1862" s="898"/>
      <c r="V1862" s="882"/>
      <c r="W1862" s="1077"/>
      <c r="X1862" s="58"/>
      <c r="Y1862" s="59"/>
      <c r="Z1862" s="16"/>
      <c r="AA1862" s="56"/>
    </row>
    <row r="1863" spans="1:27" s="43" customFormat="1" ht="12.75" customHeight="1" x14ac:dyDescent="0.2">
      <c r="A1863" s="135">
        <v>1123</v>
      </c>
      <c r="B1863" s="1104">
        <v>1841</v>
      </c>
      <c r="C1863" s="940" t="s">
        <v>1668</v>
      </c>
      <c r="D1863" s="882" t="s">
        <v>25</v>
      </c>
      <c r="E1863" s="940" t="s">
        <v>3330</v>
      </c>
      <c r="F1863" s="940" t="s">
        <v>4108</v>
      </c>
      <c r="G1863" s="1083">
        <v>214</v>
      </c>
      <c r="H1863" s="1083">
        <v>1123</v>
      </c>
      <c r="I1863" s="940" t="s">
        <v>3566</v>
      </c>
      <c r="J1863" s="940">
        <v>518</v>
      </c>
      <c r="K1863" s="1042" t="s">
        <v>4179</v>
      </c>
      <c r="L1863" s="1084" t="s">
        <v>4180</v>
      </c>
      <c r="M1863" s="602" t="s">
        <v>4181</v>
      </c>
      <c r="N1863" s="1084" t="s">
        <v>4182</v>
      </c>
      <c r="O1863" s="555" t="s">
        <v>139</v>
      </c>
      <c r="P1863" s="533">
        <v>44926</v>
      </c>
      <c r="Q1863" s="533">
        <v>44957</v>
      </c>
      <c r="R1863" s="979">
        <v>33790</v>
      </c>
      <c r="S1863" s="979">
        <v>33790</v>
      </c>
      <c r="T1863" s="1064"/>
      <c r="U1863" s="898"/>
      <c r="V1863" s="882"/>
      <c r="W1863" s="1077"/>
      <c r="X1863" s="58"/>
      <c r="Y1863" s="59"/>
      <c r="Z1863" s="16"/>
      <c r="AA1863" s="56"/>
    </row>
    <row r="1864" spans="1:27" s="43" customFormat="1" ht="24" customHeight="1" x14ac:dyDescent="0.2">
      <c r="A1864" s="135">
        <v>1123</v>
      </c>
      <c r="B1864" s="1104">
        <v>1842</v>
      </c>
      <c r="C1864" s="940" t="s">
        <v>1668</v>
      </c>
      <c r="D1864" s="882" t="s">
        <v>25</v>
      </c>
      <c r="E1864" s="940" t="s">
        <v>3330</v>
      </c>
      <c r="F1864" s="940" t="s">
        <v>4108</v>
      </c>
      <c r="G1864" s="1083">
        <v>214</v>
      </c>
      <c r="H1864" s="1083">
        <v>1123</v>
      </c>
      <c r="I1864" s="940" t="s">
        <v>3566</v>
      </c>
      <c r="J1864" s="940">
        <v>102</v>
      </c>
      <c r="K1864" s="1042" t="s">
        <v>3678</v>
      </c>
      <c r="L1864" s="1084" t="s">
        <v>4100</v>
      </c>
      <c r="M1864" s="602" t="s">
        <v>1146</v>
      </c>
      <c r="N1864" s="1213" t="s">
        <v>4183</v>
      </c>
      <c r="O1864" s="488" t="s">
        <v>139</v>
      </c>
      <c r="P1864" s="533">
        <v>44926</v>
      </c>
      <c r="Q1864" s="533">
        <v>44957</v>
      </c>
      <c r="R1864" s="979">
        <v>33790</v>
      </c>
      <c r="S1864" s="979">
        <v>33790</v>
      </c>
      <c r="T1864" s="1064"/>
      <c r="U1864" s="898"/>
      <c r="V1864" s="882"/>
      <c r="W1864" s="1077"/>
      <c r="X1864" s="58"/>
      <c r="Y1864" s="59"/>
      <c r="Z1864" s="16"/>
      <c r="AA1864" s="56"/>
    </row>
    <row r="1865" spans="1:27" s="43" customFormat="1" ht="12.75" x14ac:dyDescent="0.2">
      <c r="A1865" s="174">
        <v>0</v>
      </c>
      <c r="B1865" s="1104">
        <v>1843</v>
      </c>
      <c r="C1865" s="966">
        <v>5</v>
      </c>
      <c r="D1865" s="882" t="s">
        <v>25</v>
      </c>
      <c r="E1865" s="882">
        <v>2143</v>
      </c>
      <c r="F1865" s="966">
        <v>5321</v>
      </c>
      <c r="G1865" s="882">
        <v>214</v>
      </c>
      <c r="H1865" s="882">
        <v>1510</v>
      </c>
      <c r="I1865" s="883" t="s">
        <v>3566</v>
      </c>
      <c r="J1865" s="883">
        <v>404</v>
      </c>
      <c r="K1865" s="713" t="s">
        <v>4140</v>
      </c>
      <c r="L1865" s="936" t="s">
        <v>4141</v>
      </c>
      <c r="M1865" s="898" t="s">
        <v>64</v>
      </c>
      <c r="N1865" s="1214" t="s">
        <v>4184</v>
      </c>
      <c r="O1865" s="488" t="s">
        <v>139</v>
      </c>
      <c r="P1865" s="1133">
        <v>44865</v>
      </c>
      <c r="Q1865" s="1133">
        <v>44895</v>
      </c>
      <c r="R1865" s="1173">
        <v>600000</v>
      </c>
      <c r="S1865" s="1173">
        <v>600000</v>
      </c>
      <c r="T1865" s="1064"/>
      <c r="U1865" s="898"/>
      <c r="V1865" s="882"/>
      <c r="W1865" s="1077"/>
      <c r="X1865" s="58"/>
      <c r="Y1865" s="59"/>
      <c r="Z1865" s="16"/>
      <c r="AA1865" s="56"/>
    </row>
    <row r="1866" spans="1:27" s="43" customFormat="1" ht="12.75" x14ac:dyDescent="0.2">
      <c r="A1866" s="174">
        <v>0</v>
      </c>
      <c r="B1866" s="1104">
        <v>1844</v>
      </c>
      <c r="C1866" s="966">
        <v>13</v>
      </c>
      <c r="D1866" s="966" t="s">
        <v>25</v>
      </c>
      <c r="E1866" s="966">
        <v>3322</v>
      </c>
      <c r="F1866" s="966">
        <v>5321</v>
      </c>
      <c r="G1866" s="966">
        <v>332</v>
      </c>
      <c r="H1866" s="966">
        <v>1374</v>
      </c>
      <c r="I1866" s="966" t="s">
        <v>3566</v>
      </c>
      <c r="J1866" s="966">
        <v>619</v>
      </c>
      <c r="K1866" s="1215" t="s">
        <v>3937</v>
      </c>
      <c r="L1866" s="891" t="s">
        <v>3938</v>
      </c>
      <c r="M1866" s="966" t="s">
        <v>940</v>
      </c>
      <c r="N1866" s="891" t="s">
        <v>4185</v>
      </c>
      <c r="O1866" s="488" t="s">
        <v>139</v>
      </c>
      <c r="P1866" s="1160">
        <v>44926</v>
      </c>
      <c r="Q1866" s="1160">
        <v>44957</v>
      </c>
      <c r="R1866" s="1216">
        <v>80000</v>
      </c>
      <c r="S1866" s="1216">
        <v>80000</v>
      </c>
      <c r="T1866" s="1064"/>
      <c r="U1866" s="898"/>
      <c r="V1866" s="882"/>
      <c r="W1866" s="1077"/>
      <c r="X1866" s="58"/>
      <c r="Y1866" s="59"/>
      <c r="Z1866" s="16"/>
      <c r="AA1866" s="56"/>
    </row>
    <row r="1867" spans="1:27" s="43" customFormat="1" ht="12.75" x14ac:dyDescent="0.2">
      <c r="A1867" s="60">
        <v>1368</v>
      </c>
      <c r="B1867" s="1104">
        <v>1845</v>
      </c>
      <c r="C1867" s="898" t="s">
        <v>613</v>
      </c>
      <c r="D1867" s="882" t="s">
        <v>25</v>
      </c>
      <c r="E1867" s="898" t="s">
        <v>566</v>
      </c>
      <c r="F1867" s="882" t="s">
        <v>4108</v>
      </c>
      <c r="G1867" s="928">
        <v>331</v>
      </c>
      <c r="H1867" s="928">
        <v>1368</v>
      </c>
      <c r="I1867" s="898" t="s">
        <v>3566</v>
      </c>
      <c r="J1867" s="898">
        <v>605</v>
      </c>
      <c r="K1867" s="1043" t="s">
        <v>4154</v>
      </c>
      <c r="L1867" s="929" t="s">
        <v>4155</v>
      </c>
      <c r="M1867" s="898" t="s">
        <v>2269</v>
      </c>
      <c r="N1867" s="930" t="s">
        <v>4186</v>
      </c>
      <c r="O1867" s="488" t="s">
        <v>139</v>
      </c>
      <c r="P1867" s="931">
        <v>44926</v>
      </c>
      <c r="Q1867" s="931">
        <v>44957</v>
      </c>
      <c r="R1867" s="904">
        <v>60000</v>
      </c>
      <c r="S1867" s="904">
        <v>60000</v>
      </c>
      <c r="T1867" s="1064"/>
      <c r="U1867" s="898"/>
      <c r="V1867" s="882"/>
      <c r="W1867" s="1077"/>
      <c r="X1867" s="58"/>
      <c r="Y1867" s="59"/>
      <c r="Z1867" s="16"/>
      <c r="AA1867" s="56"/>
    </row>
    <row r="1868" spans="1:27" s="43" customFormat="1" ht="12.75" x14ac:dyDescent="0.2">
      <c r="A1868" s="60">
        <v>1368</v>
      </c>
      <c r="B1868" s="1104">
        <v>1846</v>
      </c>
      <c r="C1868" s="898" t="s">
        <v>613</v>
      </c>
      <c r="D1868" s="966" t="s">
        <v>25</v>
      </c>
      <c r="E1868" s="898" t="s">
        <v>562</v>
      </c>
      <c r="F1868" s="882" t="s">
        <v>4108</v>
      </c>
      <c r="G1868" s="928">
        <v>331</v>
      </c>
      <c r="H1868" s="928">
        <v>1368</v>
      </c>
      <c r="I1868" s="898" t="s">
        <v>3566</v>
      </c>
      <c r="J1868" s="898">
        <v>102</v>
      </c>
      <c r="K1868" s="1043" t="s">
        <v>4187</v>
      </c>
      <c r="L1868" s="929" t="s">
        <v>4188</v>
      </c>
      <c r="M1868" s="898" t="s">
        <v>68</v>
      </c>
      <c r="N1868" s="930" t="s">
        <v>4189</v>
      </c>
      <c r="O1868" s="488" t="s">
        <v>139</v>
      </c>
      <c r="P1868" s="931">
        <v>44926</v>
      </c>
      <c r="Q1868" s="931">
        <v>44957</v>
      </c>
      <c r="R1868" s="904">
        <v>97000</v>
      </c>
      <c r="S1868" s="904">
        <v>97000</v>
      </c>
      <c r="T1868" s="1064"/>
      <c r="U1868" s="898"/>
      <c r="V1868" s="882"/>
      <c r="W1868" s="1077"/>
      <c r="X1868" s="58"/>
      <c r="Y1868" s="59"/>
      <c r="Z1868" s="16"/>
      <c r="AA1868" s="56"/>
    </row>
    <row r="1869" spans="1:27" s="43" customFormat="1" ht="12.75" x14ac:dyDescent="0.2">
      <c r="A1869" s="60">
        <v>1368</v>
      </c>
      <c r="B1869" s="1104">
        <v>1847</v>
      </c>
      <c r="C1869" s="898" t="s">
        <v>613</v>
      </c>
      <c r="D1869" s="882" t="s">
        <v>25</v>
      </c>
      <c r="E1869" s="898" t="s">
        <v>572</v>
      </c>
      <c r="F1869" s="898" t="s">
        <v>4108</v>
      </c>
      <c r="G1869" s="928">
        <v>331</v>
      </c>
      <c r="H1869" s="928">
        <v>1368</v>
      </c>
      <c r="I1869" s="898" t="s">
        <v>3566</v>
      </c>
      <c r="J1869" s="898">
        <v>411</v>
      </c>
      <c r="K1869" s="1043" t="s">
        <v>4190</v>
      </c>
      <c r="L1869" s="929" t="s">
        <v>4089</v>
      </c>
      <c r="M1869" s="898" t="s">
        <v>144</v>
      </c>
      <c r="N1869" s="930" t="s">
        <v>4191</v>
      </c>
      <c r="O1869" s="488" t="s">
        <v>139</v>
      </c>
      <c r="P1869" s="931">
        <v>44926</v>
      </c>
      <c r="Q1869" s="931">
        <v>44957</v>
      </c>
      <c r="R1869" s="904">
        <v>90000</v>
      </c>
      <c r="S1869" s="904">
        <v>90000</v>
      </c>
      <c r="T1869" s="1064"/>
      <c r="U1869" s="898"/>
      <c r="V1869" s="882"/>
      <c r="W1869" s="1077"/>
      <c r="X1869" s="58"/>
      <c r="Y1869" s="59"/>
      <c r="Z1869" s="16"/>
      <c r="AA1869" s="56"/>
    </row>
    <row r="1870" spans="1:27" s="43" customFormat="1" ht="12.75" x14ac:dyDescent="0.2">
      <c r="A1870" s="60">
        <v>1368</v>
      </c>
      <c r="B1870" s="1104">
        <v>1848</v>
      </c>
      <c r="C1870" s="898" t="s">
        <v>613</v>
      </c>
      <c r="D1870" s="966" t="s">
        <v>25</v>
      </c>
      <c r="E1870" s="898" t="s">
        <v>562</v>
      </c>
      <c r="F1870" s="898" t="s">
        <v>4108</v>
      </c>
      <c r="G1870" s="928">
        <v>331</v>
      </c>
      <c r="H1870" s="928">
        <v>1368</v>
      </c>
      <c r="I1870" s="898" t="s">
        <v>3566</v>
      </c>
      <c r="J1870" s="898">
        <v>313</v>
      </c>
      <c r="K1870" s="1043" t="s">
        <v>4192</v>
      </c>
      <c r="L1870" s="929" t="s">
        <v>4102</v>
      </c>
      <c r="M1870" s="898" t="s">
        <v>1238</v>
      </c>
      <c r="N1870" s="930" t="s">
        <v>4193</v>
      </c>
      <c r="O1870" s="488" t="s">
        <v>139</v>
      </c>
      <c r="P1870" s="931">
        <v>44926</v>
      </c>
      <c r="Q1870" s="931">
        <v>44957</v>
      </c>
      <c r="R1870" s="904">
        <v>90000</v>
      </c>
      <c r="S1870" s="904">
        <v>90000</v>
      </c>
      <c r="T1870" s="1064"/>
      <c r="U1870" s="898"/>
      <c r="V1870" s="882"/>
      <c r="W1870" s="1077"/>
      <c r="X1870" s="58"/>
      <c r="Y1870" s="59"/>
      <c r="Z1870" s="16"/>
      <c r="AA1870" s="56"/>
    </row>
    <row r="1871" spans="1:27" s="43" customFormat="1" ht="12.75" x14ac:dyDescent="0.2">
      <c r="A1871" s="60">
        <v>1368</v>
      </c>
      <c r="B1871" s="1104">
        <v>1849</v>
      </c>
      <c r="C1871" s="898" t="s">
        <v>613</v>
      </c>
      <c r="D1871" s="882" t="s">
        <v>25</v>
      </c>
      <c r="E1871" s="898" t="s">
        <v>562</v>
      </c>
      <c r="F1871" s="898" t="s">
        <v>4108</v>
      </c>
      <c r="G1871" s="928">
        <v>331</v>
      </c>
      <c r="H1871" s="928">
        <v>1368</v>
      </c>
      <c r="I1871" s="898" t="s">
        <v>3566</v>
      </c>
      <c r="J1871" s="898">
        <v>619</v>
      </c>
      <c r="K1871" s="1043" t="s">
        <v>4194</v>
      </c>
      <c r="L1871" s="929" t="s">
        <v>3598</v>
      </c>
      <c r="M1871" s="898" t="s">
        <v>1128</v>
      </c>
      <c r="N1871" s="930" t="s">
        <v>4195</v>
      </c>
      <c r="O1871" s="488" t="s">
        <v>139</v>
      </c>
      <c r="P1871" s="931">
        <v>44926</v>
      </c>
      <c r="Q1871" s="931">
        <v>44957</v>
      </c>
      <c r="R1871" s="904">
        <v>90000</v>
      </c>
      <c r="S1871" s="904">
        <v>90000</v>
      </c>
      <c r="T1871" s="1064"/>
      <c r="U1871" s="898"/>
      <c r="V1871" s="882"/>
      <c r="W1871" s="1077"/>
      <c r="X1871" s="58"/>
      <c r="Y1871" s="59"/>
      <c r="Z1871" s="16"/>
      <c r="AA1871" s="56"/>
    </row>
    <row r="1872" spans="1:27" s="43" customFormat="1" ht="25.5" x14ac:dyDescent="0.2">
      <c r="A1872" s="60">
        <v>1368</v>
      </c>
      <c r="B1872" s="1104">
        <v>1850</v>
      </c>
      <c r="C1872" s="898" t="s">
        <v>613</v>
      </c>
      <c r="D1872" s="966" t="s">
        <v>25</v>
      </c>
      <c r="E1872" s="898" t="s">
        <v>562</v>
      </c>
      <c r="F1872" s="898" t="s">
        <v>4108</v>
      </c>
      <c r="G1872" s="928">
        <v>331</v>
      </c>
      <c r="H1872" s="928">
        <v>1368</v>
      </c>
      <c r="I1872" s="898" t="s">
        <v>3566</v>
      </c>
      <c r="J1872" s="898">
        <v>404</v>
      </c>
      <c r="K1872" s="1043" t="s">
        <v>4196</v>
      </c>
      <c r="L1872" s="929" t="s">
        <v>4197</v>
      </c>
      <c r="M1872" s="898" t="s">
        <v>3575</v>
      </c>
      <c r="N1872" s="930" t="s">
        <v>4198</v>
      </c>
      <c r="O1872" s="488" t="s">
        <v>139</v>
      </c>
      <c r="P1872" s="931">
        <v>44926</v>
      </c>
      <c r="Q1872" s="931">
        <v>44957</v>
      </c>
      <c r="R1872" s="904">
        <v>90000</v>
      </c>
      <c r="S1872" s="904">
        <v>90000</v>
      </c>
      <c r="T1872" s="1064"/>
      <c r="U1872" s="898"/>
      <c r="V1872" s="882"/>
      <c r="W1872" s="1077"/>
      <c r="X1872" s="58"/>
      <c r="Y1872" s="59"/>
      <c r="Z1872" s="16"/>
      <c r="AA1872" s="56"/>
    </row>
    <row r="1873" spans="1:27" s="43" customFormat="1" ht="12.75" customHeight="1" x14ac:dyDescent="0.2">
      <c r="A1873" s="60">
        <v>1368</v>
      </c>
      <c r="B1873" s="1104">
        <v>1851</v>
      </c>
      <c r="C1873" s="898" t="s">
        <v>613</v>
      </c>
      <c r="D1873" s="882" t="s">
        <v>25</v>
      </c>
      <c r="E1873" s="898" t="s">
        <v>562</v>
      </c>
      <c r="F1873" s="898" t="s">
        <v>4108</v>
      </c>
      <c r="G1873" s="928">
        <v>331</v>
      </c>
      <c r="H1873" s="928">
        <v>1368</v>
      </c>
      <c r="I1873" s="898" t="s">
        <v>3566</v>
      </c>
      <c r="J1873" s="898">
        <v>317</v>
      </c>
      <c r="K1873" s="1043" t="s">
        <v>4116</v>
      </c>
      <c r="L1873" s="929" t="s">
        <v>4117</v>
      </c>
      <c r="M1873" s="898" t="s">
        <v>665</v>
      </c>
      <c r="N1873" s="930" t="s">
        <v>4199</v>
      </c>
      <c r="O1873" s="488" t="s">
        <v>139</v>
      </c>
      <c r="P1873" s="931">
        <v>44926</v>
      </c>
      <c r="Q1873" s="931">
        <v>44957</v>
      </c>
      <c r="R1873" s="904">
        <v>90000</v>
      </c>
      <c r="S1873" s="904">
        <v>90000</v>
      </c>
      <c r="T1873" s="1064"/>
      <c r="U1873" s="898"/>
      <c r="V1873" s="882"/>
      <c r="W1873" s="1077"/>
      <c r="X1873" s="58"/>
      <c r="Y1873" s="59"/>
      <c r="Z1873" s="16"/>
      <c r="AA1873" s="56"/>
    </row>
    <row r="1874" spans="1:27" s="43" customFormat="1" ht="12.75" customHeight="1" x14ac:dyDescent="0.2">
      <c r="A1874" s="60">
        <v>1368</v>
      </c>
      <c r="B1874" s="1104">
        <v>1852</v>
      </c>
      <c r="C1874" s="898" t="s">
        <v>613</v>
      </c>
      <c r="D1874" s="966" t="s">
        <v>25</v>
      </c>
      <c r="E1874" s="898" t="s">
        <v>562</v>
      </c>
      <c r="F1874" s="898" t="s">
        <v>4108</v>
      </c>
      <c r="G1874" s="928">
        <v>331</v>
      </c>
      <c r="H1874" s="928">
        <v>1368</v>
      </c>
      <c r="I1874" s="898" t="s">
        <v>3566</v>
      </c>
      <c r="J1874" s="898">
        <v>316</v>
      </c>
      <c r="K1874" s="1043" t="s">
        <v>4200</v>
      </c>
      <c r="L1874" s="929" t="s">
        <v>4201</v>
      </c>
      <c r="M1874" s="898" t="s">
        <v>1064</v>
      </c>
      <c r="N1874" s="930" t="s">
        <v>4202</v>
      </c>
      <c r="O1874" s="488" t="s">
        <v>139</v>
      </c>
      <c r="P1874" s="931">
        <v>44926</v>
      </c>
      <c r="Q1874" s="931">
        <v>44957</v>
      </c>
      <c r="R1874" s="904">
        <v>90000</v>
      </c>
      <c r="S1874" s="904">
        <v>90000</v>
      </c>
      <c r="T1874" s="1064"/>
      <c r="U1874" s="898"/>
      <c r="V1874" s="882"/>
      <c r="W1874" s="1077"/>
      <c r="X1874" s="58"/>
      <c r="Y1874" s="59"/>
      <c r="Z1874" s="16"/>
      <c r="AA1874" s="56"/>
    </row>
    <row r="1875" spans="1:27" s="43" customFormat="1" ht="12.75" customHeight="1" x14ac:dyDescent="0.2">
      <c r="A1875" s="60">
        <v>1368</v>
      </c>
      <c r="B1875" s="1104">
        <v>1853</v>
      </c>
      <c r="C1875" s="898" t="s">
        <v>613</v>
      </c>
      <c r="D1875" s="882" t="s">
        <v>25</v>
      </c>
      <c r="E1875" s="898" t="s">
        <v>562</v>
      </c>
      <c r="F1875" s="898" t="s">
        <v>4108</v>
      </c>
      <c r="G1875" s="928">
        <v>331</v>
      </c>
      <c r="H1875" s="928">
        <v>1368</v>
      </c>
      <c r="I1875" s="898" t="s">
        <v>3566</v>
      </c>
      <c r="J1875" s="898">
        <v>720</v>
      </c>
      <c r="K1875" s="1043" t="s">
        <v>4052</v>
      </c>
      <c r="L1875" s="929" t="s">
        <v>4203</v>
      </c>
      <c r="M1875" s="898" t="s">
        <v>153</v>
      </c>
      <c r="N1875" s="930" t="s">
        <v>4204</v>
      </c>
      <c r="O1875" s="488" t="s">
        <v>139</v>
      </c>
      <c r="P1875" s="931">
        <v>44926</v>
      </c>
      <c r="Q1875" s="931">
        <v>44957</v>
      </c>
      <c r="R1875" s="904">
        <v>90000</v>
      </c>
      <c r="S1875" s="904">
        <v>90000</v>
      </c>
      <c r="T1875" s="1064"/>
      <c r="U1875" s="898"/>
      <c r="V1875" s="882"/>
      <c r="W1875" s="1077"/>
      <c r="X1875" s="58"/>
      <c r="Y1875" s="59"/>
      <c r="Z1875" s="16"/>
      <c r="AA1875" s="56"/>
    </row>
    <row r="1876" spans="1:27" s="43" customFormat="1" ht="12.75" customHeight="1" x14ac:dyDescent="0.2">
      <c r="A1876" s="60">
        <v>1368</v>
      </c>
      <c r="B1876" s="1104">
        <v>1854</v>
      </c>
      <c r="C1876" s="898" t="s">
        <v>613</v>
      </c>
      <c r="D1876" s="966" t="s">
        <v>25</v>
      </c>
      <c r="E1876" s="898" t="s">
        <v>562</v>
      </c>
      <c r="F1876" s="898" t="s">
        <v>4108</v>
      </c>
      <c r="G1876" s="928">
        <v>331</v>
      </c>
      <c r="H1876" s="928">
        <v>1368</v>
      </c>
      <c r="I1876" s="898" t="s">
        <v>3566</v>
      </c>
      <c r="J1876" s="898">
        <v>720</v>
      </c>
      <c r="K1876" s="1043" t="s">
        <v>4205</v>
      </c>
      <c r="L1876" s="929" t="s">
        <v>4206</v>
      </c>
      <c r="M1876" s="898" t="s">
        <v>975</v>
      </c>
      <c r="N1876" s="930" t="s">
        <v>4207</v>
      </c>
      <c r="O1876" s="488" t="s">
        <v>139</v>
      </c>
      <c r="P1876" s="931">
        <v>44926</v>
      </c>
      <c r="Q1876" s="931">
        <v>44957</v>
      </c>
      <c r="R1876" s="904">
        <v>45000</v>
      </c>
      <c r="S1876" s="904">
        <v>45000</v>
      </c>
      <c r="T1876" s="1064"/>
      <c r="U1876" s="898"/>
      <c r="V1876" s="882"/>
      <c r="W1876" s="1077"/>
      <c r="X1876" s="58"/>
      <c r="Y1876" s="59"/>
      <c r="Z1876" s="16"/>
      <c r="AA1876" s="56"/>
    </row>
    <row r="1877" spans="1:27" s="43" customFormat="1" ht="12.75" customHeight="1" x14ac:dyDescent="0.2">
      <c r="A1877" s="60">
        <v>1368</v>
      </c>
      <c r="B1877" s="1104">
        <v>1855</v>
      </c>
      <c r="C1877" s="898" t="s">
        <v>613</v>
      </c>
      <c r="D1877" s="882" t="s">
        <v>25</v>
      </c>
      <c r="E1877" s="898" t="s">
        <v>562</v>
      </c>
      <c r="F1877" s="898" t="s">
        <v>4108</v>
      </c>
      <c r="G1877" s="928">
        <v>331</v>
      </c>
      <c r="H1877" s="928">
        <v>1368</v>
      </c>
      <c r="I1877" s="898" t="s">
        <v>3566</v>
      </c>
      <c r="J1877" s="898">
        <v>407</v>
      </c>
      <c r="K1877" s="1043" t="s">
        <v>3813</v>
      </c>
      <c r="L1877" s="929" t="s">
        <v>3614</v>
      </c>
      <c r="M1877" s="898" t="s">
        <v>2427</v>
      </c>
      <c r="N1877" s="930" t="s">
        <v>4208</v>
      </c>
      <c r="O1877" s="488" t="s">
        <v>139</v>
      </c>
      <c r="P1877" s="931">
        <v>44926</v>
      </c>
      <c r="Q1877" s="931">
        <v>44957</v>
      </c>
      <c r="R1877" s="904">
        <v>90000</v>
      </c>
      <c r="S1877" s="904">
        <v>90000</v>
      </c>
      <c r="T1877" s="1064"/>
      <c r="U1877" s="898"/>
      <c r="V1877" s="882"/>
      <c r="W1877" s="1077"/>
      <c r="X1877" s="58"/>
      <c r="Y1877" s="59"/>
      <c r="Z1877" s="16"/>
      <c r="AA1877" s="56"/>
    </row>
    <row r="1878" spans="1:27" s="43" customFormat="1" ht="12.75" customHeight="1" x14ac:dyDescent="0.2">
      <c r="A1878" s="60">
        <v>1368</v>
      </c>
      <c r="B1878" s="1104">
        <v>1856</v>
      </c>
      <c r="C1878" s="898" t="s">
        <v>613</v>
      </c>
      <c r="D1878" s="966" t="s">
        <v>25</v>
      </c>
      <c r="E1878" s="898" t="s">
        <v>562</v>
      </c>
      <c r="F1878" s="898" t="s">
        <v>4108</v>
      </c>
      <c r="G1878" s="928">
        <v>331</v>
      </c>
      <c r="H1878" s="928">
        <v>1368</v>
      </c>
      <c r="I1878" s="898" t="s">
        <v>3566</v>
      </c>
      <c r="J1878" s="898">
        <v>518</v>
      </c>
      <c r="K1878" s="1043" t="s">
        <v>3645</v>
      </c>
      <c r="L1878" s="929" t="s">
        <v>4209</v>
      </c>
      <c r="M1878" s="898" t="s">
        <v>2792</v>
      </c>
      <c r="N1878" s="930" t="s">
        <v>4210</v>
      </c>
      <c r="O1878" s="488" t="s">
        <v>139</v>
      </c>
      <c r="P1878" s="931">
        <v>44926</v>
      </c>
      <c r="Q1878" s="931">
        <v>44957</v>
      </c>
      <c r="R1878" s="904">
        <v>69000</v>
      </c>
      <c r="S1878" s="904">
        <v>69000</v>
      </c>
      <c r="T1878" s="1064"/>
      <c r="U1878" s="898"/>
      <c r="V1878" s="882"/>
      <c r="W1878" s="1077"/>
      <c r="X1878" s="58"/>
      <c r="Y1878" s="59"/>
      <c r="Z1878" s="16"/>
      <c r="AA1878" s="56"/>
    </row>
    <row r="1879" spans="1:27" s="43" customFormat="1" ht="12.75" customHeight="1" x14ac:dyDescent="0.2">
      <c r="A1879" s="60">
        <v>1368</v>
      </c>
      <c r="B1879" s="1104">
        <v>1857</v>
      </c>
      <c r="C1879" s="898" t="s">
        <v>613</v>
      </c>
      <c r="D1879" s="882" t="s">
        <v>25</v>
      </c>
      <c r="E1879" s="898" t="s">
        <v>562</v>
      </c>
      <c r="F1879" s="898" t="s">
        <v>4108</v>
      </c>
      <c r="G1879" s="928">
        <v>331</v>
      </c>
      <c r="H1879" s="928">
        <v>1368</v>
      </c>
      <c r="I1879" s="898" t="s">
        <v>3566</v>
      </c>
      <c r="J1879" s="898">
        <v>316</v>
      </c>
      <c r="K1879" s="1043" t="s">
        <v>4211</v>
      </c>
      <c r="L1879" s="929" t="s">
        <v>4212</v>
      </c>
      <c r="M1879" s="898" t="s">
        <v>4213</v>
      </c>
      <c r="N1879" s="930" t="s">
        <v>4214</v>
      </c>
      <c r="O1879" s="488" t="s">
        <v>139</v>
      </c>
      <c r="P1879" s="931">
        <v>44926</v>
      </c>
      <c r="Q1879" s="931">
        <v>44957</v>
      </c>
      <c r="R1879" s="904">
        <v>48000</v>
      </c>
      <c r="S1879" s="904">
        <v>48000</v>
      </c>
      <c r="T1879" s="1064"/>
      <c r="U1879" s="898"/>
      <c r="V1879" s="882"/>
      <c r="W1879" s="1077"/>
      <c r="X1879" s="58"/>
      <c r="Y1879" s="59"/>
      <c r="Z1879" s="16"/>
      <c r="AA1879" s="56"/>
    </row>
    <row r="1880" spans="1:27" s="43" customFormat="1" ht="12.75" customHeight="1" x14ac:dyDescent="0.2">
      <c r="A1880" s="60">
        <v>1368</v>
      </c>
      <c r="B1880" s="1104">
        <v>1858</v>
      </c>
      <c r="C1880" s="898" t="s">
        <v>613</v>
      </c>
      <c r="D1880" s="966" t="s">
        <v>25</v>
      </c>
      <c r="E1880" s="898" t="s">
        <v>562</v>
      </c>
      <c r="F1880" s="898" t="s">
        <v>4108</v>
      </c>
      <c r="G1880" s="928">
        <v>331</v>
      </c>
      <c r="H1880" s="928">
        <v>1368</v>
      </c>
      <c r="I1880" s="898" t="s">
        <v>3566</v>
      </c>
      <c r="J1880" s="898">
        <v>510</v>
      </c>
      <c r="K1880" s="1043" t="s">
        <v>4215</v>
      </c>
      <c r="L1880" s="929" t="s">
        <v>4216</v>
      </c>
      <c r="M1880" s="898" t="s">
        <v>901</v>
      </c>
      <c r="N1880" s="930" t="s">
        <v>4217</v>
      </c>
      <c r="O1880" s="488" t="s">
        <v>139</v>
      </c>
      <c r="P1880" s="931">
        <v>44926</v>
      </c>
      <c r="Q1880" s="931">
        <v>44957</v>
      </c>
      <c r="R1880" s="904">
        <v>81000</v>
      </c>
      <c r="S1880" s="904">
        <v>81000</v>
      </c>
      <c r="T1880" s="1064"/>
      <c r="U1880" s="898"/>
      <c r="V1880" s="882"/>
      <c r="W1880" s="1077"/>
      <c r="X1880" s="58"/>
      <c r="Y1880" s="59"/>
      <c r="Z1880" s="16"/>
      <c r="AA1880" s="56"/>
    </row>
    <row r="1881" spans="1:27" s="43" customFormat="1" ht="12.75" customHeight="1" x14ac:dyDescent="0.2">
      <c r="A1881" s="60">
        <v>1368</v>
      </c>
      <c r="B1881" s="1104">
        <v>1859</v>
      </c>
      <c r="C1881" s="898" t="s">
        <v>613</v>
      </c>
      <c r="D1881" s="882" t="s">
        <v>25</v>
      </c>
      <c r="E1881" s="898" t="s">
        <v>562</v>
      </c>
      <c r="F1881" s="898" t="s">
        <v>4108</v>
      </c>
      <c r="G1881" s="928">
        <v>331</v>
      </c>
      <c r="H1881" s="928">
        <v>1368</v>
      </c>
      <c r="I1881" s="898" t="s">
        <v>3566</v>
      </c>
      <c r="J1881" s="898">
        <v>720</v>
      </c>
      <c r="K1881" s="1043" t="s">
        <v>4218</v>
      </c>
      <c r="L1881" s="929" t="s">
        <v>4219</v>
      </c>
      <c r="M1881" s="898" t="s">
        <v>4220</v>
      </c>
      <c r="N1881" s="930" t="s">
        <v>4221</v>
      </c>
      <c r="O1881" s="488" t="s">
        <v>139</v>
      </c>
      <c r="P1881" s="931">
        <v>44926</v>
      </c>
      <c r="Q1881" s="931">
        <v>44957</v>
      </c>
      <c r="R1881" s="904">
        <v>97000</v>
      </c>
      <c r="S1881" s="904">
        <v>97000</v>
      </c>
      <c r="T1881" s="1064"/>
      <c r="U1881" s="898"/>
      <c r="V1881" s="882"/>
      <c r="W1881" s="1077"/>
      <c r="X1881" s="58"/>
      <c r="Y1881" s="59"/>
      <c r="Z1881" s="16"/>
      <c r="AA1881" s="56"/>
    </row>
    <row r="1882" spans="1:27" s="43" customFormat="1" ht="38.25" customHeight="1" x14ac:dyDescent="0.2">
      <c r="A1882" s="60">
        <v>1368</v>
      </c>
      <c r="B1882" s="1104">
        <v>1860</v>
      </c>
      <c r="C1882" s="898" t="s">
        <v>613</v>
      </c>
      <c r="D1882" s="966" t="s">
        <v>25</v>
      </c>
      <c r="E1882" s="898" t="s">
        <v>562</v>
      </c>
      <c r="F1882" s="898" t="s">
        <v>4108</v>
      </c>
      <c r="G1882" s="928">
        <v>331</v>
      </c>
      <c r="H1882" s="928">
        <v>1368</v>
      </c>
      <c r="I1882" s="898" t="s">
        <v>3566</v>
      </c>
      <c r="J1882" s="898">
        <v>321</v>
      </c>
      <c r="K1882" s="1043" t="s">
        <v>4222</v>
      </c>
      <c r="L1882" s="929" t="s">
        <v>4223</v>
      </c>
      <c r="M1882" s="898" t="s">
        <v>1149</v>
      </c>
      <c r="N1882" s="930" t="s">
        <v>4224</v>
      </c>
      <c r="O1882" s="488" t="s">
        <v>139</v>
      </c>
      <c r="P1882" s="931">
        <v>44926</v>
      </c>
      <c r="Q1882" s="931">
        <v>44957</v>
      </c>
      <c r="R1882" s="904">
        <v>67000</v>
      </c>
      <c r="S1882" s="904">
        <v>67000</v>
      </c>
      <c r="T1882" s="1064"/>
      <c r="U1882" s="898"/>
      <c r="V1882" s="882"/>
      <c r="W1882" s="1077"/>
      <c r="X1882" s="58"/>
      <c r="Y1882" s="59"/>
      <c r="Z1882" s="16"/>
      <c r="AA1882" s="56"/>
    </row>
    <row r="1883" spans="1:27" s="43" customFormat="1" ht="12.75" customHeight="1" x14ac:dyDescent="0.2">
      <c r="A1883" s="60">
        <v>1368</v>
      </c>
      <c r="B1883" s="1104">
        <v>1861</v>
      </c>
      <c r="C1883" s="898" t="s">
        <v>613</v>
      </c>
      <c r="D1883" s="882" t="s">
        <v>25</v>
      </c>
      <c r="E1883" s="898" t="s">
        <v>566</v>
      </c>
      <c r="F1883" s="898" t="s">
        <v>4108</v>
      </c>
      <c r="G1883" s="928">
        <v>331</v>
      </c>
      <c r="H1883" s="928">
        <v>1368</v>
      </c>
      <c r="I1883" s="898" t="s">
        <v>3566</v>
      </c>
      <c r="J1883" s="898">
        <v>316</v>
      </c>
      <c r="K1883" s="1043" t="s">
        <v>4225</v>
      </c>
      <c r="L1883" s="929" t="s">
        <v>4226</v>
      </c>
      <c r="M1883" s="898" t="s">
        <v>4227</v>
      </c>
      <c r="N1883" s="930" t="s">
        <v>4228</v>
      </c>
      <c r="O1883" s="488" t="s">
        <v>139</v>
      </c>
      <c r="P1883" s="931">
        <v>44926</v>
      </c>
      <c r="Q1883" s="931">
        <v>44957</v>
      </c>
      <c r="R1883" s="904">
        <v>20000</v>
      </c>
      <c r="S1883" s="904">
        <v>20000</v>
      </c>
      <c r="T1883" s="1064"/>
      <c r="U1883" s="898"/>
      <c r="V1883" s="882"/>
      <c r="W1883" s="1077"/>
      <c r="X1883" s="58"/>
      <c r="Y1883" s="59"/>
      <c r="Z1883" s="16"/>
      <c r="AA1883" s="56"/>
    </row>
    <row r="1884" spans="1:27" s="43" customFormat="1" ht="12.75" customHeight="1" x14ac:dyDescent="0.2">
      <c r="A1884" s="60">
        <v>1368</v>
      </c>
      <c r="B1884" s="1104">
        <v>1862</v>
      </c>
      <c r="C1884" s="898" t="s">
        <v>613</v>
      </c>
      <c r="D1884" s="966" t="s">
        <v>25</v>
      </c>
      <c r="E1884" s="898" t="s">
        <v>562</v>
      </c>
      <c r="F1884" s="898" t="s">
        <v>4108</v>
      </c>
      <c r="G1884" s="928">
        <v>331</v>
      </c>
      <c r="H1884" s="928">
        <v>1368</v>
      </c>
      <c r="I1884" s="898" t="s">
        <v>3566</v>
      </c>
      <c r="J1884" s="898">
        <v>404</v>
      </c>
      <c r="K1884" s="1043" t="s">
        <v>4229</v>
      </c>
      <c r="L1884" s="929" t="s">
        <v>4230</v>
      </c>
      <c r="M1884" s="898" t="s">
        <v>4231</v>
      </c>
      <c r="N1884" s="930" t="s">
        <v>4232</v>
      </c>
      <c r="O1884" s="488" t="s">
        <v>139</v>
      </c>
      <c r="P1884" s="931">
        <v>44926</v>
      </c>
      <c r="Q1884" s="931">
        <v>44957</v>
      </c>
      <c r="R1884" s="904">
        <v>90000</v>
      </c>
      <c r="S1884" s="904">
        <v>90000</v>
      </c>
      <c r="T1884" s="1064"/>
      <c r="U1884" s="898"/>
      <c r="V1884" s="882"/>
      <c r="W1884" s="1077"/>
      <c r="X1884" s="58"/>
      <c r="Y1884" s="59"/>
      <c r="Z1884" s="16"/>
      <c r="AA1884" s="56"/>
    </row>
    <row r="1885" spans="1:27" s="43" customFormat="1" ht="12.75" customHeight="1" x14ac:dyDescent="0.2">
      <c r="A1885" s="60">
        <v>1368</v>
      </c>
      <c r="B1885" s="1104">
        <v>1863</v>
      </c>
      <c r="C1885" s="898" t="s">
        <v>613</v>
      </c>
      <c r="D1885" s="882" t="s">
        <v>25</v>
      </c>
      <c r="E1885" s="898" t="s">
        <v>562</v>
      </c>
      <c r="F1885" s="898" t="s">
        <v>4108</v>
      </c>
      <c r="G1885" s="928">
        <v>331</v>
      </c>
      <c r="H1885" s="928">
        <v>1368</v>
      </c>
      <c r="I1885" s="898" t="s">
        <v>3566</v>
      </c>
      <c r="J1885" s="898">
        <v>510</v>
      </c>
      <c r="K1885" s="1043" t="s">
        <v>4233</v>
      </c>
      <c r="L1885" s="929" t="s">
        <v>4234</v>
      </c>
      <c r="M1885" s="898" t="s">
        <v>4235</v>
      </c>
      <c r="N1885" s="930" t="s">
        <v>4236</v>
      </c>
      <c r="O1885" s="488" t="s">
        <v>139</v>
      </c>
      <c r="P1885" s="931">
        <v>44926</v>
      </c>
      <c r="Q1885" s="931">
        <v>44957</v>
      </c>
      <c r="R1885" s="904">
        <v>36000</v>
      </c>
      <c r="S1885" s="904">
        <v>36000</v>
      </c>
      <c r="T1885" s="1064"/>
      <c r="U1885" s="898"/>
      <c r="V1885" s="882"/>
      <c r="W1885" s="1077"/>
      <c r="X1885" s="58"/>
      <c r="Y1885" s="59"/>
      <c r="Z1885" s="16"/>
      <c r="AA1885" s="56"/>
    </row>
    <row r="1886" spans="1:27" s="43" customFormat="1" ht="12.75" customHeight="1" x14ac:dyDescent="0.2">
      <c r="A1886" s="60">
        <v>1368</v>
      </c>
      <c r="B1886" s="1104">
        <v>1864</v>
      </c>
      <c r="C1886" s="898" t="s">
        <v>613</v>
      </c>
      <c r="D1886" s="966" t="s">
        <v>25</v>
      </c>
      <c r="E1886" s="898" t="s">
        <v>562</v>
      </c>
      <c r="F1886" s="898" t="s">
        <v>4108</v>
      </c>
      <c r="G1886" s="928">
        <v>331</v>
      </c>
      <c r="H1886" s="928">
        <v>1368</v>
      </c>
      <c r="I1886" s="898" t="s">
        <v>3566</v>
      </c>
      <c r="J1886" s="898">
        <v>407</v>
      </c>
      <c r="K1886" s="1043" t="s">
        <v>4237</v>
      </c>
      <c r="L1886" s="929" t="s">
        <v>4238</v>
      </c>
      <c r="M1886" s="898" t="s">
        <v>3317</v>
      </c>
      <c r="N1886" s="930" t="s">
        <v>4239</v>
      </c>
      <c r="O1886" s="488" t="s">
        <v>139</v>
      </c>
      <c r="P1886" s="931">
        <v>44926</v>
      </c>
      <c r="Q1886" s="931">
        <v>44957</v>
      </c>
      <c r="R1886" s="904">
        <v>24000</v>
      </c>
      <c r="S1886" s="904">
        <v>24000</v>
      </c>
      <c r="T1886" s="1064"/>
      <c r="U1886" s="898"/>
      <c r="V1886" s="882"/>
      <c r="W1886" s="1077"/>
      <c r="X1886" s="58"/>
      <c r="Y1886" s="59"/>
      <c r="Z1886" s="16"/>
      <c r="AA1886" s="56"/>
    </row>
    <row r="1887" spans="1:27" s="43" customFormat="1" ht="12.75" customHeight="1" x14ac:dyDescent="0.2">
      <c r="A1887" s="60">
        <v>1368</v>
      </c>
      <c r="B1887" s="1104">
        <v>1865</v>
      </c>
      <c r="C1887" s="898" t="s">
        <v>613</v>
      </c>
      <c r="D1887" s="882" t="s">
        <v>25</v>
      </c>
      <c r="E1887" s="898" t="s">
        <v>562</v>
      </c>
      <c r="F1887" s="898" t="s">
        <v>4108</v>
      </c>
      <c r="G1887" s="928">
        <v>331</v>
      </c>
      <c r="H1887" s="928">
        <v>1368</v>
      </c>
      <c r="I1887" s="898" t="s">
        <v>3566</v>
      </c>
      <c r="J1887" s="898">
        <v>317</v>
      </c>
      <c r="K1887" s="1043" t="s">
        <v>3765</v>
      </c>
      <c r="L1887" s="929" t="s">
        <v>4240</v>
      </c>
      <c r="M1887" s="898" t="s">
        <v>1977</v>
      </c>
      <c r="N1887" s="930" t="s">
        <v>4241</v>
      </c>
      <c r="O1887" s="488" t="s">
        <v>139</v>
      </c>
      <c r="P1887" s="931">
        <v>44926</v>
      </c>
      <c r="Q1887" s="931">
        <v>44957</v>
      </c>
      <c r="R1887" s="904">
        <v>84000</v>
      </c>
      <c r="S1887" s="904">
        <v>84000</v>
      </c>
      <c r="T1887" s="1064"/>
      <c r="U1887" s="898"/>
      <c r="V1887" s="882"/>
      <c r="W1887" s="1077"/>
      <c r="X1887" s="58"/>
      <c r="Y1887" s="59"/>
      <c r="Z1887" s="16"/>
      <c r="AA1887" s="56"/>
    </row>
    <row r="1888" spans="1:27" s="43" customFormat="1" ht="12.75" customHeight="1" x14ac:dyDescent="0.2">
      <c r="A1888" s="60">
        <v>1368</v>
      </c>
      <c r="B1888" s="1104">
        <v>1866</v>
      </c>
      <c r="C1888" s="898" t="s">
        <v>613</v>
      </c>
      <c r="D1888" s="883" t="s">
        <v>25</v>
      </c>
      <c r="E1888" s="898" t="s">
        <v>4242</v>
      </c>
      <c r="F1888" s="898" t="s">
        <v>4108</v>
      </c>
      <c r="G1888" s="883">
        <v>332</v>
      </c>
      <c r="H1888" s="928">
        <v>1368</v>
      </c>
      <c r="I1888" s="898" t="s">
        <v>3566</v>
      </c>
      <c r="J1888" s="898">
        <v>510</v>
      </c>
      <c r="K1888" s="1043" t="s">
        <v>4171</v>
      </c>
      <c r="L1888" s="929" t="s">
        <v>3586</v>
      </c>
      <c r="M1888" s="898" t="s">
        <v>3587</v>
      </c>
      <c r="N1888" s="930" t="s">
        <v>4243</v>
      </c>
      <c r="O1888" s="488" t="s">
        <v>139</v>
      </c>
      <c r="P1888" s="931">
        <v>44926</v>
      </c>
      <c r="Q1888" s="931">
        <v>44957</v>
      </c>
      <c r="R1888" s="933">
        <v>375000</v>
      </c>
      <c r="S1888" s="933">
        <v>375000</v>
      </c>
      <c r="T1888" s="1064"/>
      <c r="U1888" s="898"/>
      <c r="V1888" s="882"/>
      <c r="W1888" s="1077"/>
      <c r="X1888" s="58"/>
      <c r="Y1888" s="59"/>
      <c r="Z1888" s="16"/>
      <c r="AA1888" s="56"/>
    </row>
    <row r="1889" spans="1:27" s="43" customFormat="1" ht="12.75" customHeight="1" x14ac:dyDescent="0.2">
      <c r="A1889" s="60">
        <v>1368</v>
      </c>
      <c r="B1889" s="1104">
        <v>1867</v>
      </c>
      <c r="C1889" s="898" t="s">
        <v>613</v>
      </c>
      <c r="D1889" s="883" t="s">
        <v>25</v>
      </c>
      <c r="E1889" s="898" t="s">
        <v>4242</v>
      </c>
      <c r="F1889" s="898" t="s">
        <v>4108</v>
      </c>
      <c r="G1889" s="883">
        <v>332</v>
      </c>
      <c r="H1889" s="928">
        <v>1368</v>
      </c>
      <c r="I1889" s="898" t="s">
        <v>3566</v>
      </c>
      <c r="J1889" s="898">
        <v>720</v>
      </c>
      <c r="K1889" s="1043" t="s">
        <v>4244</v>
      </c>
      <c r="L1889" s="929" t="s">
        <v>4245</v>
      </c>
      <c r="M1889" s="898" t="s">
        <v>966</v>
      </c>
      <c r="N1889" s="930" t="s">
        <v>4246</v>
      </c>
      <c r="O1889" s="488" t="s">
        <v>139</v>
      </c>
      <c r="P1889" s="931">
        <v>45291</v>
      </c>
      <c r="Q1889" s="931">
        <v>45322</v>
      </c>
      <c r="R1889" s="933">
        <v>400000</v>
      </c>
      <c r="S1889" s="1162"/>
      <c r="T1889" s="933">
        <v>400000</v>
      </c>
      <c r="U1889" s="898"/>
      <c r="V1889" s="882"/>
      <c r="W1889" s="1412">
        <v>400000</v>
      </c>
      <c r="X1889" s="58"/>
      <c r="Y1889" s="59"/>
      <c r="Z1889" s="16"/>
      <c r="AA1889" s="56"/>
    </row>
    <row r="1890" spans="1:27" s="43" customFormat="1" ht="12.75" customHeight="1" x14ac:dyDescent="0.2">
      <c r="A1890" s="60">
        <v>1368</v>
      </c>
      <c r="B1890" s="1104">
        <v>1868</v>
      </c>
      <c r="C1890" s="898" t="s">
        <v>613</v>
      </c>
      <c r="D1890" s="883" t="s">
        <v>25</v>
      </c>
      <c r="E1890" s="898" t="s">
        <v>4242</v>
      </c>
      <c r="F1890" s="898" t="s">
        <v>4108</v>
      </c>
      <c r="G1890" s="883">
        <v>332</v>
      </c>
      <c r="H1890" s="928">
        <v>1368</v>
      </c>
      <c r="I1890" s="898" t="s">
        <v>3566</v>
      </c>
      <c r="J1890" s="898">
        <v>314</v>
      </c>
      <c r="K1890" s="1043" t="s">
        <v>3721</v>
      </c>
      <c r="L1890" s="929" t="s">
        <v>4247</v>
      </c>
      <c r="M1890" s="898" t="s">
        <v>932</v>
      </c>
      <c r="N1890" s="930" t="s">
        <v>4248</v>
      </c>
      <c r="O1890" s="488" t="s">
        <v>139</v>
      </c>
      <c r="P1890" s="931">
        <v>44926</v>
      </c>
      <c r="Q1890" s="931">
        <v>44957</v>
      </c>
      <c r="R1890" s="933">
        <v>338000</v>
      </c>
      <c r="S1890" s="933">
        <v>338000</v>
      </c>
      <c r="T1890" s="1064"/>
      <c r="U1890" s="898"/>
      <c r="V1890" s="882"/>
      <c r="W1890" s="1077"/>
      <c r="X1890" s="58"/>
      <c r="Y1890" s="59"/>
      <c r="Z1890" s="16"/>
      <c r="AA1890" s="56"/>
    </row>
    <row r="1891" spans="1:27" s="43" customFormat="1" ht="12.75" customHeight="1" x14ac:dyDescent="0.2">
      <c r="A1891" s="60">
        <v>1368</v>
      </c>
      <c r="B1891" s="1104">
        <v>1869</v>
      </c>
      <c r="C1891" s="898" t="s">
        <v>613</v>
      </c>
      <c r="D1891" s="883" t="s">
        <v>25</v>
      </c>
      <c r="E1891" s="898" t="s">
        <v>4242</v>
      </c>
      <c r="F1891" s="898" t="s">
        <v>4108</v>
      </c>
      <c r="G1891" s="883">
        <v>332</v>
      </c>
      <c r="H1891" s="928">
        <v>1368</v>
      </c>
      <c r="I1891" s="898" t="s">
        <v>3566</v>
      </c>
      <c r="J1891" s="898">
        <v>404</v>
      </c>
      <c r="K1891" s="1043" t="s">
        <v>4249</v>
      </c>
      <c r="L1891" s="929" t="s">
        <v>3604</v>
      </c>
      <c r="M1891" s="898" t="s">
        <v>1652</v>
      </c>
      <c r="N1891" s="930" t="s">
        <v>4250</v>
      </c>
      <c r="O1891" s="488" t="s">
        <v>139</v>
      </c>
      <c r="P1891" s="931">
        <v>44926</v>
      </c>
      <c r="Q1891" s="931">
        <v>44957</v>
      </c>
      <c r="R1891" s="933">
        <v>105000</v>
      </c>
      <c r="S1891" s="933">
        <v>105000</v>
      </c>
      <c r="T1891" s="1064"/>
      <c r="U1891" s="898"/>
      <c r="V1891" s="882"/>
      <c r="W1891" s="1077"/>
      <c r="X1891" s="58"/>
      <c r="Y1891" s="59"/>
      <c r="Z1891" s="16"/>
      <c r="AA1891" s="56"/>
    </row>
    <row r="1892" spans="1:27" s="43" customFormat="1" ht="12.75" customHeight="1" x14ac:dyDescent="0.2">
      <c r="A1892" s="60">
        <v>1368</v>
      </c>
      <c r="B1892" s="1104">
        <v>1870</v>
      </c>
      <c r="C1892" s="898" t="s">
        <v>613</v>
      </c>
      <c r="D1892" s="883" t="s">
        <v>25</v>
      </c>
      <c r="E1892" s="898" t="s">
        <v>4242</v>
      </c>
      <c r="F1892" s="898" t="s">
        <v>4108</v>
      </c>
      <c r="G1892" s="883">
        <v>332</v>
      </c>
      <c r="H1892" s="928">
        <v>1368</v>
      </c>
      <c r="I1892" s="898" t="s">
        <v>3566</v>
      </c>
      <c r="J1892" s="898">
        <v>317</v>
      </c>
      <c r="K1892" s="1043" t="s">
        <v>3772</v>
      </c>
      <c r="L1892" s="929" t="s">
        <v>4251</v>
      </c>
      <c r="M1892" s="898" t="s">
        <v>954</v>
      </c>
      <c r="N1892" s="930" t="s">
        <v>4252</v>
      </c>
      <c r="O1892" s="488" t="s">
        <v>139</v>
      </c>
      <c r="P1892" s="931">
        <v>44926</v>
      </c>
      <c r="Q1892" s="931">
        <v>44957</v>
      </c>
      <c r="R1892" s="933">
        <v>133000</v>
      </c>
      <c r="S1892" s="933">
        <v>133000</v>
      </c>
      <c r="T1892" s="1064"/>
      <c r="U1892" s="898"/>
      <c r="V1892" s="882"/>
      <c r="W1892" s="1077"/>
      <c r="X1892" s="58"/>
      <c r="Y1892" s="59"/>
      <c r="Z1892" s="16"/>
      <c r="AA1892" s="56"/>
    </row>
    <row r="1893" spans="1:27" s="43" customFormat="1" ht="12.75" customHeight="1" x14ac:dyDescent="0.2">
      <c r="A1893" s="60">
        <v>1368</v>
      </c>
      <c r="B1893" s="1104">
        <v>1871</v>
      </c>
      <c r="C1893" s="898" t="s">
        <v>613</v>
      </c>
      <c r="D1893" s="883" t="s">
        <v>25</v>
      </c>
      <c r="E1893" s="898" t="s">
        <v>4242</v>
      </c>
      <c r="F1893" s="898" t="s">
        <v>4108</v>
      </c>
      <c r="G1893" s="883">
        <v>332</v>
      </c>
      <c r="H1893" s="928">
        <v>1368</v>
      </c>
      <c r="I1893" s="898" t="s">
        <v>3566</v>
      </c>
      <c r="J1893" s="898">
        <v>712</v>
      </c>
      <c r="K1893" s="1043" t="s">
        <v>4253</v>
      </c>
      <c r="L1893" s="929" t="s">
        <v>4254</v>
      </c>
      <c r="M1893" s="898" t="s">
        <v>4255</v>
      </c>
      <c r="N1893" s="930" t="s">
        <v>4256</v>
      </c>
      <c r="O1893" s="488" t="s">
        <v>139</v>
      </c>
      <c r="P1893" s="931">
        <v>44926</v>
      </c>
      <c r="Q1893" s="931">
        <v>44957</v>
      </c>
      <c r="R1893" s="933">
        <v>150000</v>
      </c>
      <c r="S1893" s="933">
        <v>150000</v>
      </c>
      <c r="T1893" s="1064"/>
      <c r="U1893" s="898"/>
      <c r="V1893" s="882"/>
      <c r="W1893" s="1077"/>
      <c r="X1893" s="58"/>
      <c r="Y1893" s="59"/>
      <c r="Z1893" s="16"/>
      <c r="AA1893" s="56"/>
    </row>
    <row r="1894" spans="1:27" s="43" customFormat="1" ht="12.75" customHeight="1" x14ac:dyDescent="0.2">
      <c r="A1894" s="60">
        <v>1368</v>
      </c>
      <c r="B1894" s="1104">
        <v>1872</v>
      </c>
      <c r="C1894" s="898" t="s">
        <v>613</v>
      </c>
      <c r="D1894" s="883" t="s">
        <v>25</v>
      </c>
      <c r="E1894" s="898" t="s">
        <v>4242</v>
      </c>
      <c r="F1894" s="898" t="s">
        <v>4108</v>
      </c>
      <c r="G1894" s="883">
        <v>332</v>
      </c>
      <c r="H1894" s="928">
        <v>1368</v>
      </c>
      <c r="I1894" s="898" t="s">
        <v>3566</v>
      </c>
      <c r="J1894" s="898">
        <v>619</v>
      </c>
      <c r="K1894" s="1043" t="s">
        <v>3926</v>
      </c>
      <c r="L1894" s="929" t="s">
        <v>4257</v>
      </c>
      <c r="M1894" s="898" t="s">
        <v>1607</v>
      </c>
      <c r="N1894" s="930" t="s">
        <v>4258</v>
      </c>
      <c r="O1894" s="488" t="s">
        <v>139</v>
      </c>
      <c r="P1894" s="931">
        <v>44926</v>
      </c>
      <c r="Q1894" s="931">
        <v>44957</v>
      </c>
      <c r="R1894" s="933">
        <v>150000</v>
      </c>
      <c r="S1894" s="933">
        <v>150000</v>
      </c>
      <c r="T1894" s="1064"/>
      <c r="U1894" s="898"/>
      <c r="V1894" s="882"/>
      <c r="W1894" s="1077"/>
      <c r="X1894" s="58"/>
      <c r="Y1894" s="59"/>
      <c r="Z1894" s="16"/>
      <c r="AA1894" s="56"/>
    </row>
    <row r="1895" spans="1:27" s="43" customFormat="1" ht="12.75" customHeight="1" x14ac:dyDescent="0.2">
      <c r="A1895" s="60">
        <v>1368</v>
      </c>
      <c r="B1895" s="1104">
        <v>1873</v>
      </c>
      <c r="C1895" s="898" t="s">
        <v>613</v>
      </c>
      <c r="D1895" s="883" t="s">
        <v>25</v>
      </c>
      <c r="E1895" s="898" t="s">
        <v>4242</v>
      </c>
      <c r="F1895" s="898" t="s">
        <v>4108</v>
      </c>
      <c r="G1895" s="883">
        <v>332</v>
      </c>
      <c r="H1895" s="928">
        <v>1368</v>
      </c>
      <c r="I1895" s="898" t="s">
        <v>3566</v>
      </c>
      <c r="J1895" s="898">
        <v>619</v>
      </c>
      <c r="K1895" s="1043" t="s">
        <v>4259</v>
      </c>
      <c r="L1895" s="929" t="s">
        <v>4260</v>
      </c>
      <c r="M1895" s="898" t="s">
        <v>4261</v>
      </c>
      <c r="N1895" s="930" t="s">
        <v>4262</v>
      </c>
      <c r="O1895" s="488" t="s">
        <v>139</v>
      </c>
      <c r="P1895" s="931">
        <v>44926</v>
      </c>
      <c r="Q1895" s="931">
        <v>44957</v>
      </c>
      <c r="R1895" s="933">
        <v>51000</v>
      </c>
      <c r="S1895" s="933">
        <v>51000</v>
      </c>
      <c r="T1895" s="1064"/>
      <c r="U1895" s="898"/>
      <c r="V1895" s="882"/>
      <c r="W1895" s="1077"/>
      <c r="X1895" s="58"/>
      <c r="Y1895" s="59"/>
      <c r="Z1895" s="16"/>
      <c r="AA1895" s="56"/>
    </row>
    <row r="1896" spans="1:27" s="43" customFormat="1" ht="12.75" customHeight="1" x14ac:dyDescent="0.2">
      <c r="A1896" s="60">
        <v>1368</v>
      </c>
      <c r="B1896" s="1104">
        <v>1874</v>
      </c>
      <c r="C1896" s="898" t="s">
        <v>613</v>
      </c>
      <c r="D1896" s="883" t="s">
        <v>25</v>
      </c>
      <c r="E1896" s="898" t="s">
        <v>4242</v>
      </c>
      <c r="F1896" s="898" t="s">
        <v>4108</v>
      </c>
      <c r="G1896" s="883">
        <v>332</v>
      </c>
      <c r="H1896" s="928">
        <v>1368</v>
      </c>
      <c r="I1896" s="898" t="s">
        <v>3566</v>
      </c>
      <c r="J1896" s="898">
        <v>411</v>
      </c>
      <c r="K1896" s="1043" t="s">
        <v>3828</v>
      </c>
      <c r="L1896" s="929" t="s">
        <v>4263</v>
      </c>
      <c r="M1896" s="898" t="s">
        <v>2408</v>
      </c>
      <c r="N1896" s="930" t="s">
        <v>4264</v>
      </c>
      <c r="O1896" s="488" t="s">
        <v>139</v>
      </c>
      <c r="P1896" s="931">
        <v>44926</v>
      </c>
      <c r="Q1896" s="931">
        <v>44957</v>
      </c>
      <c r="R1896" s="933">
        <v>100000</v>
      </c>
      <c r="S1896" s="933">
        <v>100000</v>
      </c>
      <c r="T1896" s="1064"/>
      <c r="U1896" s="898"/>
      <c r="V1896" s="882"/>
      <c r="W1896" s="1077"/>
      <c r="X1896" s="58"/>
      <c r="Y1896" s="59"/>
      <c r="Z1896" s="16"/>
      <c r="AA1896" s="56"/>
    </row>
    <row r="1897" spans="1:27" s="43" customFormat="1" ht="25.5" x14ac:dyDescent="0.2">
      <c r="A1897" s="60">
        <v>1368</v>
      </c>
      <c r="B1897" s="1104">
        <v>1875</v>
      </c>
      <c r="C1897" s="898" t="s">
        <v>613</v>
      </c>
      <c r="D1897" s="883" t="s">
        <v>25</v>
      </c>
      <c r="E1897" s="898" t="s">
        <v>4242</v>
      </c>
      <c r="F1897" s="898" t="s">
        <v>4108</v>
      </c>
      <c r="G1897" s="883">
        <v>332</v>
      </c>
      <c r="H1897" s="928">
        <v>1368</v>
      </c>
      <c r="I1897" s="898" t="s">
        <v>3566</v>
      </c>
      <c r="J1897" s="898">
        <v>506</v>
      </c>
      <c r="K1897" s="1043" t="s">
        <v>3831</v>
      </c>
      <c r="L1897" s="929" t="s">
        <v>4265</v>
      </c>
      <c r="M1897" s="898" t="s">
        <v>913</v>
      </c>
      <c r="N1897" s="930" t="s">
        <v>4266</v>
      </c>
      <c r="O1897" s="488" t="s">
        <v>139</v>
      </c>
      <c r="P1897" s="931">
        <v>44926</v>
      </c>
      <c r="Q1897" s="931">
        <v>44957</v>
      </c>
      <c r="R1897" s="933">
        <v>35000</v>
      </c>
      <c r="S1897" s="933">
        <v>35000</v>
      </c>
      <c r="T1897" s="1064"/>
      <c r="U1897" s="898"/>
      <c r="V1897" s="882"/>
      <c r="W1897" s="1077"/>
      <c r="X1897" s="58"/>
      <c r="Y1897" s="59"/>
      <c r="Z1897" s="16"/>
      <c r="AA1897" s="56"/>
    </row>
    <row r="1898" spans="1:27" s="43" customFormat="1" ht="12.75" customHeight="1" x14ac:dyDescent="0.2">
      <c r="A1898" s="60">
        <v>1368</v>
      </c>
      <c r="B1898" s="1104">
        <v>1876</v>
      </c>
      <c r="C1898" s="898" t="s">
        <v>613</v>
      </c>
      <c r="D1898" s="883" t="s">
        <v>25</v>
      </c>
      <c r="E1898" s="898" t="s">
        <v>4242</v>
      </c>
      <c r="F1898" s="898" t="s">
        <v>4108</v>
      </c>
      <c r="G1898" s="883">
        <v>332</v>
      </c>
      <c r="H1898" s="928">
        <v>1368</v>
      </c>
      <c r="I1898" s="898" t="s">
        <v>3566</v>
      </c>
      <c r="J1898" s="898">
        <v>506</v>
      </c>
      <c r="K1898" s="1043" t="s">
        <v>4267</v>
      </c>
      <c r="L1898" s="929" t="s">
        <v>4268</v>
      </c>
      <c r="M1898" s="898" t="s">
        <v>4269</v>
      </c>
      <c r="N1898" s="930" t="s">
        <v>4270</v>
      </c>
      <c r="O1898" s="488" t="s">
        <v>139</v>
      </c>
      <c r="P1898" s="931">
        <v>44926</v>
      </c>
      <c r="Q1898" s="931">
        <v>44957</v>
      </c>
      <c r="R1898" s="933">
        <v>375000</v>
      </c>
      <c r="S1898" s="933">
        <v>375000</v>
      </c>
      <c r="T1898" s="1064"/>
      <c r="U1898" s="898"/>
      <c r="V1898" s="882"/>
      <c r="W1898" s="1077"/>
      <c r="X1898" s="58"/>
      <c r="Y1898" s="59"/>
      <c r="Z1898" s="16"/>
      <c r="AA1898" s="56"/>
    </row>
    <row r="1899" spans="1:27" s="43" customFormat="1" ht="12.75" customHeight="1" x14ac:dyDescent="0.2">
      <c r="A1899" s="60">
        <v>1207</v>
      </c>
      <c r="B1899" s="1104">
        <v>1877</v>
      </c>
      <c r="C1899" s="883">
        <v>13</v>
      </c>
      <c r="D1899" s="883" t="s">
        <v>25</v>
      </c>
      <c r="E1899" s="923" t="s">
        <v>562</v>
      </c>
      <c r="F1899" s="923" t="s">
        <v>4108</v>
      </c>
      <c r="G1899" s="1163">
        <v>331</v>
      </c>
      <c r="H1899" s="928">
        <v>1207</v>
      </c>
      <c r="I1899" s="898" t="s">
        <v>3566</v>
      </c>
      <c r="J1899" s="923">
        <v>407</v>
      </c>
      <c r="K1899" s="975" t="s">
        <v>4271</v>
      </c>
      <c r="L1899" s="936" t="s">
        <v>3594</v>
      </c>
      <c r="M1899" s="898" t="s">
        <v>2364</v>
      </c>
      <c r="N1899" s="930" t="s">
        <v>4272</v>
      </c>
      <c r="O1899" s="488" t="s">
        <v>139</v>
      </c>
      <c r="P1899" s="931">
        <v>44926</v>
      </c>
      <c r="Q1899" s="931">
        <v>44957</v>
      </c>
      <c r="R1899" s="979">
        <v>20000</v>
      </c>
      <c r="S1899" s="979">
        <v>20000</v>
      </c>
      <c r="T1899" s="1064"/>
      <c r="U1899" s="898"/>
      <c r="V1899" s="882"/>
      <c r="W1899" s="1077"/>
      <c r="X1899" s="58"/>
      <c r="Y1899" s="59"/>
      <c r="Z1899" s="16"/>
      <c r="AA1899" s="56"/>
    </row>
    <row r="1900" spans="1:27" s="43" customFormat="1" ht="12.75" customHeight="1" x14ac:dyDescent="0.2">
      <c r="A1900" s="60">
        <v>1207</v>
      </c>
      <c r="B1900" s="1104">
        <v>1878</v>
      </c>
      <c r="C1900" s="883">
        <v>13</v>
      </c>
      <c r="D1900" s="883" t="s">
        <v>25</v>
      </c>
      <c r="E1900" s="923" t="s">
        <v>562</v>
      </c>
      <c r="F1900" s="923" t="s">
        <v>4108</v>
      </c>
      <c r="G1900" s="1163">
        <v>331</v>
      </c>
      <c r="H1900" s="928">
        <v>1207</v>
      </c>
      <c r="I1900" s="898" t="s">
        <v>3566</v>
      </c>
      <c r="J1900" s="923">
        <v>313</v>
      </c>
      <c r="K1900" s="975" t="s">
        <v>4192</v>
      </c>
      <c r="L1900" s="936" t="s">
        <v>4102</v>
      </c>
      <c r="M1900" s="898" t="s">
        <v>1238</v>
      </c>
      <c r="N1900" s="930" t="s">
        <v>4273</v>
      </c>
      <c r="O1900" s="488" t="s">
        <v>139</v>
      </c>
      <c r="P1900" s="931">
        <v>44926</v>
      </c>
      <c r="Q1900" s="931">
        <v>44957</v>
      </c>
      <c r="R1900" s="979">
        <v>27000</v>
      </c>
      <c r="S1900" s="979">
        <v>27000</v>
      </c>
      <c r="T1900" s="1064"/>
      <c r="U1900" s="898"/>
      <c r="V1900" s="882"/>
      <c r="W1900" s="1077"/>
      <c r="X1900" s="58"/>
      <c r="Y1900" s="59"/>
      <c r="Z1900" s="16"/>
      <c r="AA1900" s="56"/>
    </row>
    <row r="1901" spans="1:27" s="43" customFormat="1" ht="12.75" customHeight="1" x14ac:dyDescent="0.2">
      <c r="A1901" s="60">
        <v>1207</v>
      </c>
      <c r="B1901" s="1104">
        <v>1879</v>
      </c>
      <c r="C1901" s="883">
        <v>13</v>
      </c>
      <c r="D1901" s="883" t="s">
        <v>25</v>
      </c>
      <c r="E1901" s="923" t="s">
        <v>562</v>
      </c>
      <c r="F1901" s="923" t="s">
        <v>4108</v>
      </c>
      <c r="G1901" s="1163">
        <v>331</v>
      </c>
      <c r="H1901" s="928">
        <v>1207</v>
      </c>
      <c r="I1901" s="898" t="s">
        <v>3566</v>
      </c>
      <c r="J1901" s="923">
        <v>317</v>
      </c>
      <c r="K1901" s="975" t="s">
        <v>4274</v>
      </c>
      <c r="L1901" s="936" t="s">
        <v>4275</v>
      </c>
      <c r="M1901" s="898" t="s">
        <v>4276</v>
      </c>
      <c r="N1901" s="930" t="s">
        <v>4277</v>
      </c>
      <c r="O1901" s="488" t="s">
        <v>139</v>
      </c>
      <c r="P1901" s="931">
        <v>44926</v>
      </c>
      <c r="Q1901" s="931">
        <v>44957</v>
      </c>
      <c r="R1901" s="979">
        <v>20000</v>
      </c>
      <c r="S1901" s="979">
        <v>20000</v>
      </c>
      <c r="T1901" s="1064"/>
      <c r="U1901" s="898"/>
      <c r="V1901" s="882"/>
      <c r="W1901" s="1077"/>
      <c r="X1901" s="58"/>
      <c r="Y1901" s="59"/>
      <c r="Z1901" s="16"/>
      <c r="AA1901" s="56"/>
    </row>
    <row r="1902" spans="1:27" s="43" customFormat="1" ht="12.75" customHeight="1" x14ac:dyDescent="0.2">
      <c r="A1902" s="60">
        <v>1207</v>
      </c>
      <c r="B1902" s="1104">
        <v>1880</v>
      </c>
      <c r="C1902" s="883">
        <v>13</v>
      </c>
      <c r="D1902" s="883" t="s">
        <v>25</v>
      </c>
      <c r="E1902" s="923" t="s">
        <v>562</v>
      </c>
      <c r="F1902" s="923" t="s">
        <v>4108</v>
      </c>
      <c r="G1902" s="1163">
        <v>331</v>
      </c>
      <c r="H1902" s="928">
        <v>1207</v>
      </c>
      <c r="I1902" s="898" t="s">
        <v>3566</v>
      </c>
      <c r="J1902" s="923">
        <v>518</v>
      </c>
      <c r="K1902" s="975" t="s">
        <v>4278</v>
      </c>
      <c r="L1902" s="936" t="s">
        <v>4279</v>
      </c>
      <c r="M1902" s="898" t="s">
        <v>4280</v>
      </c>
      <c r="N1902" s="930" t="s">
        <v>4281</v>
      </c>
      <c r="O1902" s="488" t="s">
        <v>139</v>
      </c>
      <c r="P1902" s="931">
        <v>44926</v>
      </c>
      <c r="Q1902" s="931">
        <v>44957</v>
      </c>
      <c r="R1902" s="979">
        <v>23000</v>
      </c>
      <c r="S1902" s="979">
        <v>23000</v>
      </c>
      <c r="T1902" s="1064"/>
      <c r="U1902" s="898"/>
      <c r="V1902" s="882"/>
      <c r="W1902" s="1077"/>
      <c r="X1902" s="58"/>
      <c r="Y1902" s="59"/>
      <c r="Z1902" s="16"/>
      <c r="AA1902" s="56"/>
    </row>
    <row r="1903" spans="1:27" s="43" customFormat="1" ht="12.75" customHeight="1" x14ac:dyDescent="0.2">
      <c r="A1903" s="60">
        <v>1207</v>
      </c>
      <c r="B1903" s="1104">
        <v>1881</v>
      </c>
      <c r="C1903" s="883">
        <v>13</v>
      </c>
      <c r="D1903" s="883" t="s">
        <v>25</v>
      </c>
      <c r="E1903" s="923" t="s">
        <v>562</v>
      </c>
      <c r="F1903" s="923" t="s">
        <v>4108</v>
      </c>
      <c r="G1903" s="1163">
        <v>331</v>
      </c>
      <c r="H1903" s="928">
        <v>1207</v>
      </c>
      <c r="I1903" s="898" t="s">
        <v>3566</v>
      </c>
      <c r="J1903" s="923">
        <v>102</v>
      </c>
      <c r="K1903" s="975" t="s">
        <v>4282</v>
      </c>
      <c r="L1903" s="936" t="s">
        <v>4283</v>
      </c>
      <c r="M1903" s="898" t="s">
        <v>4284</v>
      </c>
      <c r="N1903" s="930" t="s">
        <v>4285</v>
      </c>
      <c r="O1903" s="488" t="s">
        <v>139</v>
      </c>
      <c r="P1903" s="931">
        <v>44926</v>
      </c>
      <c r="Q1903" s="931">
        <v>44957</v>
      </c>
      <c r="R1903" s="979">
        <v>45000</v>
      </c>
      <c r="S1903" s="979">
        <v>45000</v>
      </c>
      <c r="T1903" s="1064"/>
      <c r="U1903" s="898"/>
      <c r="V1903" s="882"/>
      <c r="W1903" s="1077"/>
      <c r="X1903" s="58"/>
      <c r="Y1903" s="59"/>
      <c r="Z1903" s="16"/>
      <c r="AA1903" s="56"/>
    </row>
    <row r="1904" spans="1:27" s="43" customFormat="1" ht="12.75" customHeight="1" x14ac:dyDescent="0.2">
      <c r="A1904" s="60">
        <v>1207</v>
      </c>
      <c r="B1904" s="1104">
        <v>1882</v>
      </c>
      <c r="C1904" s="883">
        <v>13</v>
      </c>
      <c r="D1904" s="883" t="s">
        <v>25</v>
      </c>
      <c r="E1904" s="923" t="s">
        <v>562</v>
      </c>
      <c r="F1904" s="923" t="s">
        <v>4108</v>
      </c>
      <c r="G1904" s="1163">
        <v>331</v>
      </c>
      <c r="H1904" s="928">
        <v>1207</v>
      </c>
      <c r="I1904" s="898" t="s">
        <v>3566</v>
      </c>
      <c r="J1904" s="923">
        <v>314</v>
      </c>
      <c r="K1904" s="975" t="s">
        <v>4286</v>
      </c>
      <c r="L1904" s="936" t="s">
        <v>4104</v>
      </c>
      <c r="M1904" s="898" t="s">
        <v>937</v>
      </c>
      <c r="N1904" s="930" t="s">
        <v>4287</v>
      </c>
      <c r="O1904" s="488" t="s">
        <v>139</v>
      </c>
      <c r="P1904" s="931">
        <v>44926</v>
      </c>
      <c r="Q1904" s="931">
        <v>44957</v>
      </c>
      <c r="R1904" s="979">
        <v>27000</v>
      </c>
      <c r="S1904" s="979">
        <v>27000</v>
      </c>
      <c r="T1904" s="1064"/>
      <c r="U1904" s="898"/>
      <c r="V1904" s="882"/>
      <c r="W1904" s="1077"/>
      <c r="X1904" s="58"/>
      <c r="Y1904" s="59"/>
      <c r="Z1904" s="16"/>
      <c r="AA1904" s="56"/>
    </row>
    <row r="1905" spans="1:27" s="43" customFormat="1" ht="12.75" customHeight="1" x14ac:dyDescent="0.2">
      <c r="A1905" s="179">
        <v>1307</v>
      </c>
      <c r="B1905" s="1104">
        <v>1883</v>
      </c>
      <c r="C1905" s="898" t="s">
        <v>613</v>
      </c>
      <c r="D1905" s="883" t="s">
        <v>25</v>
      </c>
      <c r="E1905" s="1164" t="s">
        <v>4288</v>
      </c>
      <c r="F1905" s="1164" t="s">
        <v>4108</v>
      </c>
      <c r="G1905" s="1165">
        <v>332</v>
      </c>
      <c r="H1905" s="1165">
        <v>1307</v>
      </c>
      <c r="I1905" s="1164" t="s">
        <v>4289</v>
      </c>
      <c r="J1905" s="1164">
        <v>102</v>
      </c>
      <c r="K1905" s="1166" t="s">
        <v>4290</v>
      </c>
      <c r="L1905" s="929" t="s">
        <v>4291</v>
      </c>
      <c r="M1905" s="1164" t="s">
        <v>80</v>
      </c>
      <c r="N1905" s="929" t="s">
        <v>4292</v>
      </c>
      <c r="O1905" s="488" t="s">
        <v>139</v>
      </c>
      <c r="P1905" s="931">
        <v>44926</v>
      </c>
      <c r="Q1905" s="931">
        <v>44957</v>
      </c>
      <c r="R1905" s="1167">
        <v>49000</v>
      </c>
      <c r="S1905" s="1167">
        <v>49000</v>
      </c>
      <c r="T1905" s="1064"/>
      <c r="U1905" s="898"/>
      <c r="V1905" s="882"/>
      <c r="W1905" s="1077"/>
      <c r="X1905" s="58"/>
      <c r="Y1905" s="59"/>
      <c r="Z1905" s="16"/>
      <c r="AA1905" s="56"/>
    </row>
    <row r="1906" spans="1:27" s="43" customFormat="1" ht="12.75" customHeight="1" x14ac:dyDescent="0.2">
      <c r="A1906" s="179">
        <v>1307</v>
      </c>
      <c r="B1906" s="1104">
        <v>1884</v>
      </c>
      <c r="C1906" s="898" t="s">
        <v>613</v>
      </c>
      <c r="D1906" s="883" t="s">
        <v>25</v>
      </c>
      <c r="E1906" s="1164" t="s">
        <v>4288</v>
      </c>
      <c r="F1906" s="1164" t="s">
        <v>4108</v>
      </c>
      <c r="G1906" s="1165">
        <v>332</v>
      </c>
      <c r="H1906" s="1165">
        <v>1307</v>
      </c>
      <c r="I1906" s="1164" t="s">
        <v>4289</v>
      </c>
      <c r="J1906" s="1164">
        <v>510</v>
      </c>
      <c r="K1906" s="1166" t="s">
        <v>3853</v>
      </c>
      <c r="L1906" s="929" t="s">
        <v>4111</v>
      </c>
      <c r="M1906" s="1164" t="s">
        <v>248</v>
      </c>
      <c r="N1906" s="929" t="s">
        <v>4293</v>
      </c>
      <c r="O1906" s="488" t="s">
        <v>139</v>
      </c>
      <c r="P1906" s="931">
        <v>44926</v>
      </c>
      <c r="Q1906" s="931">
        <v>44957</v>
      </c>
      <c r="R1906" s="1167">
        <v>28000</v>
      </c>
      <c r="S1906" s="1167">
        <v>28000</v>
      </c>
      <c r="T1906" s="1064"/>
      <c r="U1906" s="898"/>
      <c r="V1906" s="882"/>
      <c r="W1906" s="1077"/>
      <c r="X1906" s="58"/>
      <c r="Y1906" s="59"/>
      <c r="Z1906" s="16"/>
      <c r="AA1906" s="56"/>
    </row>
    <row r="1907" spans="1:27" s="43" customFormat="1" ht="12.75" customHeight="1" x14ac:dyDescent="0.2">
      <c r="A1907" s="179">
        <v>1307</v>
      </c>
      <c r="B1907" s="1104">
        <v>1885</v>
      </c>
      <c r="C1907" s="898" t="s">
        <v>613</v>
      </c>
      <c r="D1907" s="883" t="s">
        <v>25</v>
      </c>
      <c r="E1907" s="1164" t="s">
        <v>4288</v>
      </c>
      <c r="F1907" s="1164" t="s">
        <v>4108</v>
      </c>
      <c r="G1907" s="1165">
        <v>332</v>
      </c>
      <c r="H1907" s="1165">
        <v>1307</v>
      </c>
      <c r="I1907" s="1164" t="s">
        <v>4289</v>
      </c>
      <c r="J1907" s="1164">
        <v>102</v>
      </c>
      <c r="K1907" s="1166" t="s">
        <v>4294</v>
      </c>
      <c r="L1907" s="929" t="s">
        <v>4295</v>
      </c>
      <c r="M1907" s="1164" t="s">
        <v>2324</v>
      </c>
      <c r="N1907" s="929" t="s">
        <v>4296</v>
      </c>
      <c r="O1907" s="488" t="s">
        <v>139</v>
      </c>
      <c r="P1907" s="931">
        <v>44926</v>
      </c>
      <c r="Q1907" s="931">
        <v>44957</v>
      </c>
      <c r="R1907" s="1167">
        <v>49000</v>
      </c>
      <c r="S1907" s="1167">
        <v>49000</v>
      </c>
      <c r="T1907" s="1064"/>
      <c r="U1907" s="898"/>
      <c r="V1907" s="882"/>
      <c r="W1907" s="1077"/>
      <c r="X1907" s="58"/>
      <c r="Y1907" s="59"/>
      <c r="Z1907" s="16"/>
      <c r="AA1907" s="56"/>
    </row>
    <row r="1908" spans="1:27" s="43" customFormat="1" ht="12.75" customHeight="1" x14ac:dyDescent="0.2">
      <c r="A1908" s="179">
        <v>1307</v>
      </c>
      <c r="B1908" s="1104">
        <v>1886</v>
      </c>
      <c r="C1908" s="898" t="s">
        <v>613</v>
      </c>
      <c r="D1908" s="883" t="s">
        <v>25</v>
      </c>
      <c r="E1908" s="1164" t="s">
        <v>4288</v>
      </c>
      <c r="F1908" s="1164" t="s">
        <v>4108</v>
      </c>
      <c r="G1908" s="1165">
        <v>332</v>
      </c>
      <c r="H1908" s="1165">
        <v>1307</v>
      </c>
      <c r="I1908" s="1164" t="s">
        <v>4289</v>
      </c>
      <c r="J1908" s="1164">
        <v>712</v>
      </c>
      <c r="K1908" s="1166" t="s">
        <v>3980</v>
      </c>
      <c r="L1908" s="929" t="s">
        <v>4297</v>
      </c>
      <c r="M1908" s="1164" t="s">
        <v>3242</v>
      </c>
      <c r="N1908" s="929" t="s">
        <v>4298</v>
      </c>
      <c r="O1908" s="488" t="s">
        <v>139</v>
      </c>
      <c r="P1908" s="931">
        <v>44926</v>
      </c>
      <c r="Q1908" s="931">
        <v>44957</v>
      </c>
      <c r="R1908" s="1167">
        <v>49000</v>
      </c>
      <c r="S1908" s="1167">
        <v>49000</v>
      </c>
      <c r="T1908" s="1064"/>
      <c r="U1908" s="898"/>
      <c r="V1908" s="882"/>
      <c r="W1908" s="1077"/>
      <c r="X1908" s="58"/>
      <c r="Y1908" s="59"/>
      <c r="Z1908" s="16"/>
      <c r="AA1908" s="56"/>
    </row>
    <row r="1909" spans="1:27" s="43" customFormat="1" ht="12.75" customHeight="1" x14ac:dyDescent="0.2">
      <c r="A1909" s="179">
        <v>1307</v>
      </c>
      <c r="B1909" s="1104">
        <v>1887</v>
      </c>
      <c r="C1909" s="898" t="s">
        <v>613</v>
      </c>
      <c r="D1909" s="883" t="s">
        <v>25</v>
      </c>
      <c r="E1909" s="1164" t="s">
        <v>4288</v>
      </c>
      <c r="F1909" s="1164" t="s">
        <v>4108</v>
      </c>
      <c r="G1909" s="1165">
        <v>332</v>
      </c>
      <c r="H1909" s="1165">
        <v>1307</v>
      </c>
      <c r="I1909" s="1164" t="s">
        <v>4289</v>
      </c>
      <c r="J1909" s="1164">
        <v>321</v>
      </c>
      <c r="K1909" s="1166" t="s">
        <v>4299</v>
      </c>
      <c r="L1909" s="929" t="s">
        <v>4300</v>
      </c>
      <c r="M1909" s="1164" t="s">
        <v>650</v>
      </c>
      <c r="N1909" s="929" t="s">
        <v>4301</v>
      </c>
      <c r="O1909" s="488" t="s">
        <v>139</v>
      </c>
      <c r="P1909" s="931">
        <v>44926</v>
      </c>
      <c r="Q1909" s="931">
        <v>44957</v>
      </c>
      <c r="R1909" s="1167">
        <v>41000</v>
      </c>
      <c r="S1909" s="1167">
        <v>41000</v>
      </c>
      <c r="T1909" s="1064"/>
      <c r="U1909" s="898"/>
      <c r="V1909" s="882"/>
      <c r="W1909" s="1077"/>
      <c r="X1909" s="58"/>
      <c r="Y1909" s="59"/>
      <c r="Z1909" s="16"/>
      <c r="AA1909" s="56"/>
    </row>
    <row r="1910" spans="1:27" s="43" customFormat="1" ht="25.5" x14ac:dyDescent="0.2">
      <c r="A1910" s="179">
        <v>1307</v>
      </c>
      <c r="B1910" s="1104">
        <v>1888</v>
      </c>
      <c r="C1910" s="898" t="s">
        <v>613</v>
      </c>
      <c r="D1910" s="883" t="s">
        <v>25</v>
      </c>
      <c r="E1910" s="1164" t="s">
        <v>4288</v>
      </c>
      <c r="F1910" s="1164" t="s">
        <v>4108</v>
      </c>
      <c r="G1910" s="1165">
        <v>332</v>
      </c>
      <c r="H1910" s="1165">
        <v>1307</v>
      </c>
      <c r="I1910" s="1164" t="s">
        <v>4289</v>
      </c>
      <c r="J1910" s="1164">
        <v>317</v>
      </c>
      <c r="K1910" s="1166" t="s">
        <v>4302</v>
      </c>
      <c r="L1910" s="929" t="s">
        <v>4303</v>
      </c>
      <c r="M1910" s="1164" t="s">
        <v>1049</v>
      </c>
      <c r="N1910" s="929" t="s">
        <v>4304</v>
      </c>
      <c r="O1910" s="488" t="s">
        <v>139</v>
      </c>
      <c r="P1910" s="931">
        <v>44926</v>
      </c>
      <c r="Q1910" s="931">
        <v>44957</v>
      </c>
      <c r="R1910" s="1167">
        <v>34000</v>
      </c>
      <c r="S1910" s="1167">
        <v>34000</v>
      </c>
      <c r="T1910" s="1064"/>
      <c r="U1910" s="898"/>
      <c r="V1910" s="882"/>
      <c r="W1910" s="1077"/>
      <c r="X1910" s="58"/>
      <c r="Y1910" s="59"/>
      <c r="Z1910" s="16"/>
      <c r="AA1910" s="56"/>
    </row>
    <row r="1911" spans="1:27" s="43" customFormat="1" ht="12.75" customHeight="1" x14ac:dyDescent="0.2">
      <c r="A1911" s="179">
        <v>1307</v>
      </c>
      <c r="B1911" s="1104">
        <v>1889</v>
      </c>
      <c r="C1911" s="898" t="s">
        <v>613</v>
      </c>
      <c r="D1911" s="883" t="s">
        <v>25</v>
      </c>
      <c r="E1911" s="1164" t="s">
        <v>4288</v>
      </c>
      <c r="F1911" s="1164" t="s">
        <v>4108</v>
      </c>
      <c r="G1911" s="1165">
        <v>332</v>
      </c>
      <c r="H1911" s="1165">
        <v>1307</v>
      </c>
      <c r="I1911" s="1164" t="s">
        <v>4289</v>
      </c>
      <c r="J1911" s="1164">
        <v>510</v>
      </c>
      <c r="K1911" s="1166" t="s">
        <v>4148</v>
      </c>
      <c r="L1911" s="929" t="s">
        <v>3607</v>
      </c>
      <c r="M1911" s="1164" t="s">
        <v>943</v>
      </c>
      <c r="N1911" s="929" t="s">
        <v>4305</v>
      </c>
      <c r="O1911" s="488" t="s">
        <v>139</v>
      </c>
      <c r="P1911" s="931">
        <v>44926</v>
      </c>
      <c r="Q1911" s="931">
        <v>44957</v>
      </c>
      <c r="R1911" s="1167">
        <v>42000</v>
      </c>
      <c r="S1911" s="1167">
        <v>42000</v>
      </c>
      <c r="T1911" s="1064"/>
      <c r="U1911" s="898"/>
      <c r="V1911" s="882"/>
      <c r="W1911" s="1077"/>
      <c r="X1911" s="58"/>
      <c r="Y1911" s="59"/>
      <c r="Z1911" s="16"/>
      <c r="AA1911" s="56"/>
    </row>
    <row r="1912" spans="1:27" s="43" customFormat="1" ht="12.75" customHeight="1" x14ac:dyDescent="0.2">
      <c r="A1912" s="179">
        <v>1307</v>
      </c>
      <c r="B1912" s="1104">
        <v>1890</v>
      </c>
      <c r="C1912" s="898" t="s">
        <v>613</v>
      </c>
      <c r="D1912" s="883" t="s">
        <v>25</v>
      </c>
      <c r="E1912" s="1164" t="s">
        <v>4288</v>
      </c>
      <c r="F1912" s="1164" t="s">
        <v>4108</v>
      </c>
      <c r="G1912" s="1165">
        <v>332</v>
      </c>
      <c r="H1912" s="1165">
        <v>1307</v>
      </c>
      <c r="I1912" s="1164" t="s">
        <v>4289</v>
      </c>
      <c r="J1912" s="1164">
        <v>619</v>
      </c>
      <c r="K1912" s="1166" t="s">
        <v>3920</v>
      </c>
      <c r="L1912" s="929" t="s">
        <v>4175</v>
      </c>
      <c r="M1912" s="1164" t="s">
        <v>384</v>
      </c>
      <c r="N1912" s="929" t="s">
        <v>4306</v>
      </c>
      <c r="O1912" s="488" t="s">
        <v>139</v>
      </c>
      <c r="P1912" s="931">
        <v>44926</v>
      </c>
      <c r="Q1912" s="931">
        <v>44957</v>
      </c>
      <c r="R1912" s="1167">
        <v>49000</v>
      </c>
      <c r="S1912" s="1167">
        <v>49000</v>
      </c>
      <c r="T1912" s="1064"/>
      <c r="U1912" s="898"/>
      <c r="V1912" s="882"/>
      <c r="W1912" s="1077"/>
      <c r="X1912" s="58"/>
      <c r="Y1912" s="59"/>
      <c r="Z1912" s="16"/>
      <c r="AA1912" s="56"/>
    </row>
    <row r="1913" spans="1:27" s="43" customFormat="1" ht="12.75" customHeight="1" x14ac:dyDescent="0.2">
      <c r="A1913" s="179">
        <v>1307</v>
      </c>
      <c r="B1913" s="1104">
        <v>1891</v>
      </c>
      <c r="C1913" s="898" t="s">
        <v>613</v>
      </c>
      <c r="D1913" s="883" t="s">
        <v>25</v>
      </c>
      <c r="E1913" s="1164" t="s">
        <v>4288</v>
      </c>
      <c r="F1913" s="1164" t="s">
        <v>4108</v>
      </c>
      <c r="G1913" s="1165">
        <v>332</v>
      </c>
      <c r="H1913" s="1165">
        <v>1307</v>
      </c>
      <c r="I1913" s="1164" t="s">
        <v>4289</v>
      </c>
      <c r="J1913" s="1164">
        <v>317</v>
      </c>
      <c r="K1913" s="1166" t="s">
        <v>3772</v>
      </c>
      <c r="L1913" s="929" t="s">
        <v>4251</v>
      </c>
      <c r="M1913" s="1164" t="s">
        <v>954</v>
      </c>
      <c r="N1913" s="929" t="s">
        <v>4307</v>
      </c>
      <c r="O1913" s="488" t="s">
        <v>139</v>
      </c>
      <c r="P1913" s="931">
        <v>44926</v>
      </c>
      <c r="Q1913" s="931">
        <v>44957</v>
      </c>
      <c r="R1913" s="1167">
        <v>49000</v>
      </c>
      <c r="S1913" s="1167"/>
      <c r="T1913" s="1167">
        <v>49000</v>
      </c>
      <c r="U1913" s="1167">
        <v>49000</v>
      </c>
      <c r="V1913" s="882"/>
      <c r="W1913" s="1077"/>
      <c r="X1913" s="58"/>
      <c r="Y1913" s="59"/>
      <c r="Z1913" s="16"/>
      <c r="AA1913" s="56"/>
    </row>
    <row r="1914" spans="1:27" s="43" customFormat="1" ht="12.75" customHeight="1" x14ac:dyDescent="0.2">
      <c r="A1914" s="179">
        <v>1307</v>
      </c>
      <c r="B1914" s="1104">
        <v>1892</v>
      </c>
      <c r="C1914" s="898" t="s">
        <v>613</v>
      </c>
      <c r="D1914" s="883" t="s">
        <v>25</v>
      </c>
      <c r="E1914" s="1164" t="s">
        <v>4288</v>
      </c>
      <c r="F1914" s="1164" t="s">
        <v>4108</v>
      </c>
      <c r="G1914" s="1165">
        <v>332</v>
      </c>
      <c r="H1914" s="1165">
        <v>1307</v>
      </c>
      <c r="I1914" s="1164" t="s">
        <v>4289</v>
      </c>
      <c r="J1914" s="1164">
        <v>720</v>
      </c>
      <c r="K1914" s="1166" t="s">
        <v>4308</v>
      </c>
      <c r="L1914" s="929" t="s">
        <v>4309</v>
      </c>
      <c r="M1914" s="1164" t="s">
        <v>929</v>
      </c>
      <c r="N1914" s="929" t="s">
        <v>4310</v>
      </c>
      <c r="O1914" s="488" t="s">
        <v>139</v>
      </c>
      <c r="P1914" s="931">
        <v>44926</v>
      </c>
      <c r="Q1914" s="931">
        <v>44957</v>
      </c>
      <c r="R1914" s="1167">
        <v>49000</v>
      </c>
      <c r="S1914" s="1167">
        <v>49000</v>
      </c>
      <c r="T1914" s="1064"/>
      <c r="U1914" s="898"/>
      <c r="V1914" s="882"/>
      <c r="W1914" s="1077"/>
      <c r="X1914" s="58"/>
      <c r="Y1914" s="59"/>
      <c r="Z1914" s="16"/>
      <c r="AA1914" s="56"/>
    </row>
    <row r="1915" spans="1:27" s="43" customFormat="1" ht="25.5" x14ac:dyDescent="0.2">
      <c r="A1915" s="179">
        <v>1307</v>
      </c>
      <c r="B1915" s="1104">
        <v>1893</v>
      </c>
      <c r="C1915" s="898" t="s">
        <v>613</v>
      </c>
      <c r="D1915" s="883" t="s">
        <v>25</v>
      </c>
      <c r="E1915" s="1164" t="s">
        <v>4288</v>
      </c>
      <c r="F1915" s="1164" t="s">
        <v>4108</v>
      </c>
      <c r="G1915" s="1165">
        <v>332</v>
      </c>
      <c r="H1915" s="1165">
        <v>1307</v>
      </c>
      <c r="I1915" s="1164" t="s">
        <v>4289</v>
      </c>
      <c r="J1915" s="1164">
        <v>101</v>
      </c>
      <c r="K1915" s="1166" t="s">
        <v>4123</v>
      </c>
      <c r="L1915" s="929" t="s">
        <v>4124</v>
      </c>
      <c r="M1915" s="1164" t="s">
        <v>4125</v>
      </c>
      <c r="N1915" s="929" t="s">
        <v>4311</v>
      </c>
      <c r="O1915" s="488" t="s">
        <v>139</v>
      </c>
      <c r="P1915" s="931">
        <v>44926</v>
      </c>
      <c r="Q1915" s="931">
        <v>44957</v>
      </c>
      <c r="R1915" s="1167">
        <v>49000</v>
      </c>
      <c r="S1915" s="1167">
        <v>49000</v>
      </c>
      <c r="T1915" s="1064"/>
      <c r="U1915" s="898"/>
      <c r="V1915" s="882"/>
      <c r="W1915" s="1077"/>
      <c r="X1915" s="58"/>
      <c r="Y1915" s="59"/>
      <c r="Z1915" s="16"/>
      <c r="AA1915" s="56"/>
    </row>
    <row r="1916" spans="1:27" s="43" customFormat="1" ht="12.75" customHeight="1" x14ac:dyDescent="0.2">
      <c r="A1916" s="179">
        <v>1307</v>
      </c>
      <c r="B1916" s="1104">
        <v>1894</v>
      </c>
      <c r="C1916" s="898" t="s">
        <v>613</v>
      </c>
      <c r="D1916" s="883" t="s">
        <v>25</v>
      </c>
      <c r="E1916" s="1164" t="s">
        <v>4288</v>
      </c>
      <c r="F1916" s="1164" t="s">
        <v>4108</v>
      </c>
      <c r="G1916" s="1165">
        <v>332</v>
      </c>
      <c r="H1916" s="1165">
        <v>1307</v>
      </c>
      <c r="I1916" s="1164" t="s">
        <v>4289</v>
      </c>
      <c r="J1916" s="1164">
        <v>720</v>
      </c>
      <c r="K1916" s="1166" t="s">
        <v>4205</v>
      </c>
      <c r="L1916" s="929" t="s">
        <v>4206</v>
      </c>
      <c r="M1916" s="1164" t="s">
        <v>975</v>
      </c>
      <c r="N1916" s="929" t="s">
        <v>4312</v>
      </c>
      <c r="O1916" s="488" t="s">
        <v>139</v>
      </c>
      <c r="P1916" s="931">
        <v>44926</v>
      </c>
      <c r="Q1916" s="931">
        <v>44957</v>
      </c>
      <c r="R1916" s="1167">
        <v>26000</v>
      </c>
      <c r="S1916" s="1167">
        <v>26000</v>
      </c>
      <c r="T1916" s="1064"/>
      <c r="U1916" s="898"/>
      <c r="V1916" s="882"/>
      <c r="W1916" s="1077"/>
      <c r="X1916" s="58"/>
      <c r="Y1916" s="59"/>
      <c r="Z1916" s="16"/>
      <c r="AA1916" s="56"/>
    </row>
    <row r="1917" spans="1:27" s="43" customFormat="1" ht="12.75" customHeight="1" x14ac:dyDescent="0.2">
      <c r="A1917" s="179">
        <v>1307</v>
      </c>
      <c r="B1917" s="1104">
        <v>1895</v>
      </c>
      <c r="C1917" s="898" t="s">
        <v>613</v>
      </c>
      <c r="D1917" s="883" t="s">
        <v>25</v>
      </c>
      <c r="E1917" s="1164" t="s">
        <v>4288</v>
      </c>
      <c r="F1917" s="1164" t="s">
        <v>4108</v>
      </c>
      <c r="G1917" s="1165">
        <v>332</v>
      </c>
      <c r="H1917" s="1165">
        <v>1307</v>
      </c>
      <c r="I1917" s="1164" t="s">
        <v>4289</v>
      </c>
      <c r="J1917" s="1164">
        <v>720</v>
      </c>
      <c r="K1917" s="1166" t="s">
        <v>4313</v>
      </c>
      <c r="L1917" s="929" t="s">
        <v>4314</v>
      </c>
      <c r="M1917" s="1164" t="s">
        <v>3321</v>
      </c>
      <c r="N1917" s="929" t="s">
        <v>4315</v>
      </c>
      <c r="O1917" s="488" t="s">
        <v>139</v>
      </c>
      <c r="P1917" s="931">
        <v>44926</v>
      </c>
      <c r="Q1917" s="931">
        <v>44957</v>
      </c>
      <c r="R1917" s="1167">
        <v>46000</v>
      </c>
      <c r="S1917" s="1167">
        <v>46000</v>
      </c>
      <c r="T1917" s="1064"/>
      <c r="U1917" s="898"/>
      <c r="V1917" s="882"/>
      <c r="W1917" s="1077"/>
      <c r="X1917" s="58"/>
      <c r="Y1917" s="59"/>
      <c r="Z1917" s="16"/>
      <c r="AA1917" s="56"/>
    </row>
    <row r="1918" spans="1:27" s="43" customFormat="1" ht="12.75" customHeight="1" x14ac:dyDescent="0.2">
      <c r="A1918" s="179">
        <v>1307</v>
      </c>
      <c r="B1918" s="1104">
        <v>1896</v>
      </c>
      <c r="C1918" s="898" t="s">
        <v>613</v>
      </c>
      <c r="D1918" s="883" t="s">
        <v>25</v>
      </c>
      <c r="E1918" s="1164" t="s">
        <v>4288</v>
      </c>
      <c r="F1918" s="1164" t="s">
        <v>4108</v>
      </c>
      <c r="G1918" s="1165">
        <v>332</v>
      </c>
      <c r="H1918" s="1165">
        <v>1307</v>
      </c>
      <c r="I1918" s="1164" t="s">
        <v>4289</v>
      </c>
      <c r="J1918" s="1164">
        <v>317</v>
      </c>
      <c r="K1918" s="1166" t="s">
        <v>4316</v>
      </c>
      <c r="L1918" s="929" t="s">
        <v>4317</v>
      </c>
      <c r="M1918" s="1164" t="s">
        <v>4318</v>
      </c>
      <c r="N1918" s="929" t="s">
        <v>4319</v>
      </c>
      <c r="O1918" s="488" t="s">
        <v>139</v>
      </c>
      <c r="P1918" s="931">
        <v>44926</v>
      </c>
      <c r="Q1918" s="931">
        <v>44957</v>
      </c>
      <c r="R1918" s="1167">
        <v>49000</v>
      </c>
      <c r="S1918" s="1167">
        <v>49000</v>
      </c>
      <c r="T1918" s="1064"/>
      <c r="U1918" s="898"/>
      <c r="V1918" s="882"/>
      <c r="W1918" s="1077"/>
      <c r="X1918" s="58"/>
      <c r="Y1918" s="59"/>
      <c r="Z1918" s="16"/>
      <c r="AA1918" s="56"/>
    </row>
    <row r="1919" spans="1:27" s="43" customFormat="1" ht="12.75" customHeight="1" x14ac:dyDescent="0.2">
      <c r="A1919" s="179">
        <v>1307</v>
      </c>
      <c r="B1919" s="1104">
        <v>1897</v>
      </c>
      <c r="C1919" s="898" t="s">
        <v>613</v>
      </c>
      <c r="D1919" s="883" t="s">
        <v>25</v>
      </c>
      <c r="E1919" s="1164" t="s">
        <v>4288</v>
      </c>
      <c r="F1919" s="1164" t="s">
        <v>4108</v>
      </c>
      <c r="G1919" s="1165">
        <v>332</v>
      </c>
      <c r="H1919" s="1165">
        <v>1307</v>
      </c>
      <c r="I1919" s="1164" t="s">
        <v>4289</v>
      </c>
      <c r="J1919" s="1164">
        <v>518</v>
      </c>
      <c r="K1919" s="1166" t="s">
        <v>4278</v>
      </c>
      <c r="L1919" s="929" t="s">
        <v>4279</v>
      </c>
      <c r="M1919" s="1164" t="s">
        <v>4280</v>
      </c>
      <c r="N1919" s="929" t="s">
        <v>4320</v>
      </c>
      <c r="O1919" s="488" t="s">
        <v>139</v>
      </c>
      <c r="P1919" s="931">
        <v>44926</v>
      </c>
      <c r="Q1919" s="931">
        <v>44957</v>
      </c>
      <c r="R1919" s="1167">
        <v>49000</v>
      </c>
      <c r="S1919" s="1167">
        <v>49000</v>
      </c>
      <c r="T1919" s="1064"/>
      <c r="U1919" s="898"/>
      <c r="V1919" s="882"/>
      <c r="W1919" s="1077"/>
      <c r="X1919" s="58"/>
      <c r="Y1919" s="59"/>
      <c r="Z1919" s="16"/>
      <c r="AA1919" s="56"/>
    </row>
    <row r="1920" spans="1:27" s="43" customFormat="1" ht="12.75" customHeight="1" x14ac:dyDescent="0.2">
      <c r="A1920" s="179">
        <v>1307</v>
      </c>
      <c r="B1920" s="1104">
        <v>1898</v>
      </c>
      <c r="C1920" s="898" t="s">
        <v>613</v>
      </c>
      <c r="D1920" s="883" t="s">
        <v>25</v>
      </c>
      <c r="E1920" s="1164" t="s">
        <v>4288</v>
      </c>
      <c r="F1920" s="1164" t="s">
        <v>4108</v>
      </c>
      <c r="G1920" s="1165">
        <v>332</v>
      </c>
      <c r="H1920" s="1165">
        <v>1307</v>
      </c>
      <c r="I1920" s="1164" t="s">
        <v>4289</v>
      </c>
      <c r="J1920" s="1164">
        <v>619</v>
      </c>
      <c r="K1920" s="1166" t="s">
        <v>4321</v>
      </c>
      <c r="L1920" s="929" t="s">
        <v>4322</v>
      </c>
      <c r="M1920" s="1164" t="s">
        <v>1867</v>
      </c>
      <c r="N1920" s="929" t="s">
        <v>4323</v>
      </c>
      <c r="O1920" s="488" t="s">
        <v>139</v>
      </c>
      <c r="P1920" s="931">
        <v>44926</v>
      </c>
      <c r="Q1920" s="931">
        <v>44957</v>
      </c>
      <c r="R1920" s="1167">
        <v>49000</v>
      </c>
      <c r="S1920" s="1167">
        <v>49000</v>
      </c>
      <c r="T1920" s="1064"/>
      <c r="U1920" s="898"/>
      <c r="V1920" s="882"/>
      <c r="W1920" s="1077"/>
      <c r="X1920" s="58"/>
      <c r="Y1920" s="59"/>
      <c r="Z1920" s="16"/>
      <c r="AA1920" s="56"/>
    </row>
    <row r="1921" spans="1:27" s="43" customFormat="1" ht="12.75" customHeight="1" x14ac:dyDescent="0.2">
      <c r="A1921" s="179">
        <v>1307</v>
      </c>
      <c r="B1921" s="1104">
        <v>1899</v>
      </c>
      <c r="C1921" s="898" t="s">
        <v>613</v>
      </c>
      <c r="D1921" s="883" t="s">
        <v>25</v>
      </c>
      <c r="E1921" s="1164" t="s">
        <v>4288</v>
      </c>
      <c r="F1921" s="1164" t="s">
        <v>4108</v>
      </c>
      <c r="G1921" s="1165">
        <v>332</v>
      </c>
      <c r="H1921" s="1165">
        <v>1307</v>
      </c>
      <c r="I1921" s="1164" t="s">
        <v>4289</v>
      </c>
      <c r="J1921" s="1164">
        <v>720</v>
      </c>
      <c r="K1921" s="1166" t="s">
        <v>4324</v>
      </c>
      <c r="L1921" s="929" t="s">
        <v>4325</v>
      </c>
      <c r="M1921" s="1164" t="s">
        <v>2156</v>
      </c>
      <c r="N1921" s="929" t="s">
        <v>4326</v>
      </c>
      <c r="O1921" s="488" t="s">
        <v>139</v>
      </c>
      <c r="P1921" s="931">
        <v>44926</v>
      </c>
      <c r="Q1921" s="931">
        <v>44957</v>
      </c>
      <c r="R1921" s="1167">
        <v>49000</v>
      </c>
      <c r="S1921" s="1167">
        <v>49000</v>
      </c>
      <c r="T1921" s="1064"/>
      <c r="U1921" s="898"/>
      <c r="V1921" s="882"/>
      <c r="W1921" s="1077"/>
      <c r="X1921" s="58"/>
      <c r="Y1921" s="59"/>
      <c r="Z1921" s="16"/>
      <c r="AA1921" s="56"/>
    </row>
    <row r="1922" spans="1:27" s="43" customFormat="1" ht="12.75" customHeight="1" x14ac:dyDescent="0.2">
      <c r="A1922" s="179">
        <v>1307</v>
      </c>
      <c r="B1922" s="1104">
        <v>1900</v>
      </c>
      <c r="C1922" s="898" t="s">
        <v>613</v>
      </c>
      <c r="D1922" s="883" t="s">
        <v>25</v>
      </c>
      <c r="E1922" s="1164" t="s">
        <v>4288</v>
      </c>
      <c r="F1922" s="1164" t="s">
        <v>4108</v>
      </c>
      <c r="G1922" s="1165">
        <v>332</v>
      </c>
      <c r="H1922" s="1165">
        <v>1307</v>
      </c>
      <c r="I1922" s="1164" t="s">
        <v>4289</v>
      </c>
      <c r="J1922" s="1164">
        <v>518</v>
      </c>
      <c r="K1922" s="1166" t="s">
        <v>4327</v>
      </c>
      <c r="L1922" s="929" t="s">
        <v>4328</v>
      </c>
      <c r="M1922" s="1164" t="s">
        <v>1266</v>
      </c>
      <c r="N1922" s="929" t="s">
        <v>4329</v>
      </c>
      <c r="O1922" s="488" t="s">
        <v>139</v>
      </c>
      <c r="P1922" s="931">
        <v>44926</v>
      </c>
      <c r="Q1922" s="931">
        <v>44957</v>
      </c>
      <c r="R1922" s="1167">
        <v>40000</v>
      </c>
      <c r="S1922" s="1167">
        <v>40000</v>
      </c>
      <c r="T1922" s="1064"/>
      <c r="U1922" s="898"/>
      <c r="V1922" s="882"/>
      <c r="W1922" s="1077"/>
      <c r="X1922" s="58"/>
      <c r="Y1922" s="59"/>
      <c r="Z1922" s="16"/>
      <c r="AA1922" s="56"/>
    </row>
    <row r="1923" spans="1:27" s="43" customFormat="1" ht="12.75" customHeight="1" x14ac:dyDescent="0.2">
      <c r="A1923" s="179">
        <v>1307</v>
      </c>
      <c r="B1923" s="1104">
        <v>1901</v>
      </c>
      <c r="C1923" s="898" t="s">
        <v>613</v>
      </c>
      <c r="D1923" s="883" t="s">
        <v>25</v>
      </c>
      <c r="E1923" s="1164" t="s">
        <v>4288</v>
      </c>
      <c r="F1923" s="1164" t="s">
        <v>4108</v>
      </c>
      <c r="G1923" s="1165">
        <v>332</v>
      </c>
      <c r="H1923" s="1165">
        <v>1307</v>
      </c>
      <c r="I1923" s="1164" t="s">
        <v>4289</v>
      </c>
      <c r="J1923" s="1164">
        <v>510</v>
      </c>
      <c r="K1923" s="1166" t="s">
        <v>4330</v>
      </c>
      <c r="L1923" s="929" t="s">
        <v>4331</v>
      </c>
      <c r="M1923" s="1164" t="s">
        <v>3444</v>
      </c>
      <c r="N1923" s="929" t="s">
        <v>4332</v>
      </c>
      <c r="O1923" s="488" t="s">
        <v>139</v>
      </c>
      <c r="P1923" s="931">
        <v>44926</v>
      </c>
      <c r="Q1923" s="931">
        <v>44957</v>
      </c>
      <c r="R1923" s="1167">
        <v>49000</v>
      </c>
      <c r="S1923" s="1167">
        <v>49000</v>
      </c>
      <c r="T1923" s="1064"/>
      <c r="U1923" s="898"/>
      <c r="V1923" s="882"/>
      <c r="W1923" s="1077"/>
      <c r="X1923" s="58"/>
      <c r="Y1923" s="59"/>
      <c r="Z1923" s="16"/>
      <c r="AA1923" s="56"/>
    </row>
    <row r="1924" spans="1:27" s="43" customFormat="1" ht="12.75" customHeight="1" x14ac:dyDescent="0.2">
      <c r="A1924" s="179">
        <v>1307</v>
      </c>
      <c r="B1924" s="1104">
        <v>1902</v>
      </c>
      <c r="C1924" s="898" t="s">
        <v>613</v>
      </c>
      <c r="D1924" s="883" t="s">
        <v>25</v>
      </c>
      <c r="E1924" s="1164" t="s">
        <v>4288</v>
      </c>
      <c r="F1924" s="1164" t="s">
        <v>4108</v>
      </c>
      <c r="G1924" s="1165">
        <v>332</v>
      </c>
      <c r="H1924" s="1165">
        <v>1307</v>
      </c>
      <c r="I1924" s="1164" t="s">
        <v>4289</v>
      </c>
      <c r="J1924" s="1164">
        <v>101</v>
      </c>
      <c r="K1924" s="1166" t="s">
        <v>4333</v>
      </c>
      <c r="L1924" s="929" t="s">
        <v>4334</v>
      </c>
      <c r="M1924" s="1164" t="s">
        <v>4335</v>
      </c>
      <c r="N1924" s="929" t="s">
        <v>4336</v>
      </c>
      <c r="O1924" s="488" t="s">
        <v>139</v>
      </c>
      <c r="P1924" s="931">
        <v>44926</v>
      </c>
      <c r="Q1924" s="931">
        <v>44957</v>
      </c>
      <c r="R1924" s="1167">
        <v>36000</v>
      </c>
      <c r="S1924" s="1167">
        <v>36000</v>
      </c>
      <c r="T1924" s="1064"/>
      <c r="U1924" s="898"/>
      <c r="V1924" s="882"/>
      <c r="W1924" s="1077"/>
      <c r="X1924" s="58"/>
      <c r="Y1924" s="59"/>
      <c r="Z1924" s="16"/>
      <c r="AA1924" s="56"/>
    </row>
    <row r="1925" spans="1:27" s="43" customFormat="1" ht="12.75" customHeight="1" x14ac:dyDescent="0.2">
      <c r="A1925" s="179">
        <v>1307</v>
      </c>
      <c r="B1925" s="1104">
        <v>1903</v>
      </c>
      <c r="C1925" s="898" t="s">
        <v>613</v>
      </c>
      <c r="D1925" s="883" t="s">
        <v>25</v>
      </c>
      <c r="E1925" s="1164" t="s">
        <v>4288</v>
      </c>
      <c r="F1925" s="1164" t="s">
        <v>4108</v>
      </c>
      <c r="G1925" s="1165">
        <v>332</v>
      </c>
      <c r="H1925" s="1165">
        <v>1307</v>
      </c>
      <c r="I1925" s="1164" t="s">
        <v>4289</v>
      </c>
      <c r="J1925" s="1164">
        <v>102</v>
      </c>
      <c r="K1925" s="1166" t="s">
        <v>4337</v>
      </c>
      <c r="L1925" s="929" t="s">
        <v>4338</v>
      </c>
      <c r="M1925" s="1164" t="s">
        <v>3284</v>
      </c>
      <c r="N1925" s="929" t="s">
        <v>4339</v>
      </c>
      <c r="O1925" s="488" t="s">
        <v>139</v>
      </c>
      <c r="P1925" s="931">
        <v>44926</v>
      </c>
      <c r="Q1925" s="931">
        <v>44957</v>
      </c>
      <c r="R1925" s="1167">
        <v>21000</v>
      </c>
      <c r="S1925" s="1167">
        <v>21000</v>
      </c>
      <c r="T1925" s="1064"/>
      <c r="U1925" s="898"/>
      <c r="V1925" s="882"/>
      <c r="W1925" s="1077"/>
      <c r="X1925" s="58"/>
      <c r="Y1925" s="59"/>
      <c r="Z1925" s="16"/>
      <c r="AA1925" s="56"/>
    </row>
    <row r="1926" spans="1:27" s="43" customFormat="1" ht="12.75" customHeight="1" x14ac:dyDescent="0.2">
      <c r="A1926" s="179">
        <v>1307</v>
      </c>
      <c r="B1926" s="1104">
        <v>1904</v>
      </c>
      <c r="C1926" s="898" t="s">
        <v>613</v>
      </c>
      <c r="D1926" s="883" t="s">
        <v>25</v>
      </c>
      <c r="E1926" s="1164" t="s">
        <v>4288</v>
      </c>
      <c r="F1926" s="1164" t="s">
        <v>4108</v>
      </c>
      <c r="G1926" s="1165">
        <v>332</v>
      </c>
      <c r="H1926" s="1165">
        <v>1307</v>
      </c>
      <c r="I1926" s="1164" t="s">
        <v>4289</v>
      </c>
      <c r="J1926" s="1164">
        <v>102</v>
      </c>
      <c r="K1926" s="1166" t="s">
        <v>4340</v>
      </c>
      <c r="L1926" s="929" t="s">
        <v>4341</v>
      </c>
      <c r="M1926" s="1164" t="s">
        <v>4342</v>
      </c>
      <c r="N1926" s="929" t="s">
        <v>4343</v>
      </c>
      <c r="O1926" s="488" t="s">
        <v>139</v>
      </c>
      <c r="P1926" s="931">
        <v>44926</v>
      </c>
      <c r="Q1926" s="931">
        <v>44957</v>
      </c>
      <c r="R1926" s="1167">
        <v>29000</v>
      </c>
      <c r="S1926" s="1167">
        <v>29000</v>
      </c>
      <c r="T1926" s="1064"/>
      <c r="U1926" s="898"/>
      <c r="V1926" s="882"/>
      <c r="W1926" s="1077"/>
      <c r="X1926" s="58"/>
      <c r="Y1926" s="59"/>
      <c r="Z1926" s="16"/>
      <c r="AA1926" s="56"/>
    </row>
    <row r="1927" spans="1:27" s="43" customFormat="1" ht="25.5" x14ac:dyDescent="0.2">
      <c r="A1927" s="179">
        <v>1307</v>
      </c>
      <c r="B1927" s="1104">
        <v>1905</v>
      </c>
      <c r="C1927" s="898" t="s">
        <v>613</v>
      </c>
      <c r="D1927" s="883" t="s">
        <v>25</v>
      </c>
      <c r="E1927" s="1164" t="s">
        <v>4288</v>
      </c>
      <c r="F1927" s="1164" t="s">
        <v>4108</v>
      </c>
      <c r="G1927" s="1165">
        <v>332</v>
      </c>
      <c r="H1927" s="1165">
        <v>1307</v>
      </c>
      <c r="I1927" s="1164" t="s">
        <v>4289</v>
      </c>
      <c r="J1927" s="1164">
        <v>518</v>
      </c>
      <c r="K1927" s="1166" t="s">
        <v>3645</v>
      </c>
      <c r="L1927" s="929" t="s">
        <v>4209</v>
      </c>
      <c r="M1927" s="1164" t="s">
        <v>2792</v>
      </c>
      <c r="N1927" s="929" t="s">
        <v>4344</v>
      </c>
      <c r="O1927" s="488" t="s">
        <v>139</v>
      </c>
      <c r="P1927" s="931">
        <v>44926</v>
      </c>
      <c r="Q1927" s="931">
        <v>44957</v>
      </c>
      <c r="R1927" s="1167">
        <v>43000</v>
      </c>
      <c r="S1927" s="1167">
        <v>43000</v>
      </c>
      <c r="T1927" s="1064"/>
      <c r="U1927" s="898"/>
      <c r="V1927" s="882"/>
      <c r="W1927" s="1077"/>
      <c r="X1927" s="58"/>
      <c r="Y1927" s="59"/>
      <c r="Z1927" s="16"/>
      <c r="AA1927" s="56"/>
    </row>
    <row r="1928" spans="1:27" s="43" customFormat="1" ht="12.75" customHeight="1" x14ac:dyDescent="0.2">
      <c r="A1928" s="179">
        <v>1307</v>
      </c>
      <c r="B1928" s="1104">
        <v>1906</v>
      </c>
      <c r="C1928" s="898" t="s">
        <v>613</v>
      </c>
      <c r="D1928" s="883" t="s">
        <v>25</v>
      </c>
      <c r="E1928" s="1164" t="s">
        <v>4288</v>
      </c>
      <c r="F1928" s="1164" t="s">
        <v>4108</v>
      </c>
      <c r="G1928" s="1165">
        <v>332</v>
      </c>
      <c r="H1928" s="1165">
        <v>1307</v>
      </c>
      <c r="I1928" s="1164" t="s">
        <v>4289</v>
      </c>
      <c r="J1928" s="1164">
        <v>321</v>
      </c>
      <c r="K1928" s="1166" t="s">
        <v>3780</v>
      </c>
      <c r="L1928" s="929" t="s">
        <v>4345</v>
      </c>
      <c r="M1928" s="1164" t="s">
        <v>3782</v>
      </c>
      <c r="N1928" s="929" t="s">
        <v>4346</v>
      </c>
      <c r="O1928" s="488" t="s">
        <v>139</v>
      </c>
      <c r="P1928" s="931">
        <v>44926</v>
      </c>
      <c r="Q1928" s="931">
        <v>44957</v>
      </c>
      <c r="R1928" s="1167">
        <v>37000</v>
      </c>
      <c r="S1928" s="1167">
        <v>37000</v>
      </c>
      <c r="T1928" s="1064"/>
      <c r="U1928" s="898"/>
      <c r="V1928" s="882"/>
      <c r="W1928" s="1077"/>
      <c r="X1928" s="58"/>
      <c r="Y1928" s="59"/>
      <c r="Z1928" s="16"/>
      <c r="AA1928" s="56"/>
    </row>
    <row r="1929" spans="1:27" s="43" customFormat="1" ht="12.75" customHeight="1" x14ac:dyDescent="0.2">
      <c r="A1929" s="179">
        <v>1307</v>
      </c>
      <c r="B1929" s="1104">
        <v>1907</v>
      </c>
      <c r="C1929" s="898" t="s">
        <v>613</v>
      </c>
      <c r="D1929" s="883" t="s">
        <v>25</v>
      </c>
      <c r="E1929" s="1164" t="s">
        <v>4288</v>
      </c>
      <c r="F1929" s="1164" t="s">
        <v>4108</v>
      </c>
      <c r="G1929" s="1165">
        <v>332</v>
      </c>
      <c r="H1929" s="1165">
        <v>1307</v>
      </c>
      <c r="I1929" s="1164" t="s">
        <v>4289</v>
      </c>
      <c r="J1929" s="1164">
        <v>510</v>
      </c>
      <c r="K1929" s="1166" t="s">
        <v>3872</v>
      </c>
      <c r="L1929" s="929" t="s">
        <v>4347</v>
      </c>
      <c r="M1929" s="1164" t="s">
        <v>3874</v>
      </c>
      <c r="N1929" s="922" t="s">
        <v>4348</v>
      </c>
      <c r="O1929" s="488" t="s">
        <v>139</v>
      </c>
      <c r="P1929" s="931">
        <v>44926</v>
      </c>
      <c r="Q1929" s="931">
        <v>44957</v>
      </c>
      <c r="R1929" s="1167">
        <v>39000</v>
      </c>
      <c r="S1929" s="1167">
        <v>39000</v>
      </c>
      <c r="T1929" s="1064"/>
      <c r="U1929" s="898"/>
      <c r="V1929" s="882"/>
      <c r="W1929" s="1077"/>
      <c r="X1929" s="58"/>
      <c r="Y1929" s="59"/>
      <c r="Z1929" s="16"/>
      <c r="AA1929" s="56"/>
    </row>
    <row r="1930" spans="1:27" s="43" customFormat="1" ht="12.75" customHeight="1" x14ac:dyDescent="0.2">
      <c r="A1930" s="179">
        <v>1307</v>
      </c>
      <c r="B1930" s="1104">
        <v>1908</v>
      </c>
      <c r="C1930" s="898" t="s">
        <v>613</v>
      </c>
      <c r="D1930" s="883" t="s">
        <v>25</v>
      </c>
      <c r="E1930" s="1164" t="s">
        <v>4288</v>
      </c>
      <c r="F1930" s="1164" t="s">
        <v>4108</v>
      </c>
      <c r="G1930" s="1165">
        <v>332</v>
      </c>
      <c r="H1930" s="1165">
        <v>1307</v>
      </c>
      <c r="I1930" s="1164" t="s">
        <v>4289</v>
      </c>
      <c r="J1930" s="1164">
        <v>316</v>
      </c>
      <c r="K1930" s="1166" t="s">
        <v>4349</v>
      </c>
      <c r="L1930" s="929" t="s">
        <v>3635</v>
      </c>
      <c r="M1930" s="1164" t="s">
        <v>504</v>
      </c>
      <c r="N1930" s="929" t="s">
        <v>6741</v>
      </c>
      <c r="O1930" s="488" t="s">
        <v>139</v>
      </c>
      <c r="P1930" s="931">
        <v>44926</v>
      </c>
      <c r="Q1930" s="931">
        <v>44957</v>
      </c>
      <c r="R1930" s="1167">
        <v>49000</v>
      </c>
      <c r="S1930" s="1167">
        <v>49000</v>
      </c>
      <c r="T1930" s="1064"/>
      <c r="U1930" s="898"/>
      <c r="V1930" s="882"/>
      <c r="W1930" s="1077"/>
      <c r="X1930" s="58"/>
      <c r="Y1930" s="59"/>
      <c r="Z1930" s="16"/>
      <c r="AA1930" s="56"/>
    </row>
    <row r="1931" spans="1:27" s="43" customFormat="1" ht="25.5" x14ac:dyDescent="0.2">
      <c r="A1931" s="179">
        <v>1307</v>
      </c>
      <c r="B1931" s="1104">
        <v>1909</v>
      </c>
      <c r="C1931" s="898" t="s">
        <v>613</v>
      </c>
      <c r="D1931" s="883" t="s">
        <v>25</v>
      </c>
      <c r="E1931" s="1164" t="s">
        <v>4288</v>
      </c>
      <c r="F1931" s="1164" t="s">
        <v>4108</v>
      </c>
      <c r="G1931" s="1165">
        <v>332</v>
      </c>
      <c r="H1931" s="1165">
        <v>1307</v>
      </c>
      <c r="I1931" s="1164" t="s">
        <v>4289</v>
      </c>
      <c r="J1931" s="1164">
        <v>619</v>
      </c>
      <c r="K1931" s="1166" t="s">
        <v>3638</v>
      </c>
      <c r="L1931" s="929" t="s">
        <v>3639</v>
      </c>
      <c r="M1931" s="1164" t="s">
        <v>3640</v>
      </c>
      <c r="N1931" s="929" t="s">
        <v>4350</v>
      </c>
      <c r="O1931" s="488" t="s">
        <v>139</v>
      </c>
      <c r="P1931" s="931">
        <v>44926</v>
      </c>
      <c r="Q1931" s="931">
        <v>44957</v>
      </c>
      <c r="R1931" s="1167">
        <v>49000</v>
      </c>
      <c r="S1931" s="1167">
        <v>49000</v>
      </c>
      <c r="T1931" s="1064"/>
      <c r="U1931" s="898"/>
      <c r="V1931" s="882"/>
      <c r="W1931" s="1077"/>
      <c r="X1931" s="58"/>
      <c r="Y1931" s="59"/>
      <c r="Z1931" s="16"/>
      <c r="AA1931" s="56"/>
    </row>
    <row r="1932" spans="1:27" s="43" customFormat="1" ht="12.75" customHeight="1" x14ac:dyDescent="0.2">
      <c r="A1932" s="179">
        <v>1307</v>
      </c>
      <c r="B1932" s="1104">
        <v>1910</v>
      </c>
      <c r="C1932" s="898" t="s">
        <v>613</v>
      </c>
      <c r="D1932" s="883" t="s">
        <v>25</v>
      </c>
      <c r="E1932" s="1164" t="s">
        <v>4288</v>
      </c>
      <c r="F1932" s="1164" t="s">
        <v>4108</v>
      </c>
      <c r="G1932" s="1165">
        <v>332</v>
      </c>
      <c r="H1932" s="1165">
        <v>1307</v>
      </c>
      <c r="I1932" s="1164" t="s">
        <v>4289</v>
      </c>
      <c r="J1932" s="1164">
        <v>101</v>
      </c>
      <c r="K1932" s="1166" t="s">
        <v>4071</v>
      </c>
      <c r="L1932" s="929" t="s">
        <v>4351</v>
      </c>
      <c r="M1932" s="1164" t="s">
        <v>2121</v>
      </c>
      <c r="N1932" s="929" t="s">
        <v>4352</v>
      </c>
      <c r="O1932" s="488" t="s">
        <v>139</v>
      </c>
      <c r="P1932" s="931">
        <v>44926</v>
      </c>
      <c r="Q1932" s="931">
        <v>44957</v>
      </c>
      <c r="R1932" s="1167">
        <v>49000</v>
      </c>
      <c r="S1932" s="1167">
        <v>49000</v>
      </c>
      <c r="T1932" s="1064"/>
      <c r="U1932" s="898"/>
      <c r="V1932" s="882"/>
      <c r="W1932" s="1077"/>
      <c r="X1932" s="58"/>
      <c r="Y1932" s="59"/>
      <c r="Z1932" s="16"/>
      <c r="AA1932" s="56"/>
    </row>
    <row r="1933" spans="1:27" s="43" customFormat="1" ht="12.75" customHeight="1" x14ac:dyDescent="0.2">
      <c r="A1933" s="179">
        <v>1307</v>
      </c>
      <c r="B1933" s="1104">
        <v>1911</v>
      </c>
      <c r="C1933" s="898" t="s">
        <v>613</v>
      </c>
      <c r="D1933" s="883" t="s">
        <v>25</v>
      </c>
      <c r="E1933" s="1164" t="s">
        <v>4288</v>
      </c>
      <c r="F1933" s="1164" t="s">
        <v>4108</v>
      </c>
      <c r="G1933" s="1165">
        <v>332</v>
      </c>
      <c r="H1933" s="1165">
        <v>1307</v>
      </c>
      <c r="I1933" s="1164" t="s">
        <v>4289</v>
      </c>
      <c r="J1933" s="1164">
        <v>619</v>
      </c>
      <c r="K1933" s="1166" t="s">
        <v>3944</v>
      </c>
      <c r="L1933" s="929" t="s">
        <v>4353</v>
      </c>
      <c r="M1933" s="1164" t="s">
        <v>3946</v>
      </c>
      <c r="N1933" s="929" t="s">
        <v>4354</v>
      </c>
      <c r="O1933" s="488" t="s">
        <v>139</v>
      </c>
      <c r="P1933" s="931">
        <v>44926</v>
      </c>
      <c r="Q1933" s="931">
        <v>44957</v>
      </c>
      <c r="R1933" s="1167">
        <v>20000</v>
      </c>
      <c r="S1933" s="1167">
        <v>20000</v>
      </c>
      <c r="T1933" s="1064"/>
      <c r="U1933" s="898"/>
      <c r="V1933" s="882"/>
      <c r="W1933" s="1077"/>
      <c r="X1933" s="58"/>
      <c r="Y1933" s="59"/>
      <c r="Z1933" s="16"/>
      <c r="AA1933" s="56"/>
    </row>
    <row r="1934" spans="1:27" s="43" customFormat="1" ht="12.75" customHeight="1" x14ac:dyDescent="0.2">
      <c r="A1934" s="179">
        <v>1307</v>
      </c>
      <c r="B1934" s="1104">
        <v>1912</v>
      </c>
      <c r="C1934" s="898" t="s">
        <v>613</v>
      </c>
      <c r="D1934" s="883" t="s">
        <v>25</v>
      </c>
      <c r="E1934" s="1164" t="s">
        <v>4288</v>
      </c>
      <c r="F1934" s="1164" t="s">
        <v>4108</v>
      </c>
      <c r="G1934" s="1165">
        <v>332</v>
      </c>
      <c r="H1934" s="1165">
        <v>1307</v>
      </c>
      <c r="I1934" s="1164" t="s">
        <v>4289</v>
      </c>
      <c r="J1934" s="1164">
        <v>510</v>
      </c>
      <c r="K1934" s="1166" t="s">
        <v>4355</v>
      </c>
      <c r="L1934" s="929" t="s">
        <v>4356</v>
      </c>
      <c r="M1934" s="1164" t="s">
        <v>4357</v>
      </c>
      <c r="N1934" s="929" t="s">
        <v>4358</v>
      </c>
      <c r="O1934" s="488" t="s">
        <v>139</v>
      </c>
      <c r="P1934" s="931">
        <v>44926</v>
      </c>
      <c r="Q1934" s="931">
        <v>44957</v>
      </c>
      <c r="R1934" s="1167">
        <v>49000</v>
      </c>
      <c r="S1934" s="1167">
        <v>49000</v>
      </c>
      <c r="T1934" s="1064"/>
      <c r="U1934" s="898"/>
      <c r="V1934" s="882"/>
      <c r="W1934" s="1077"/>
      <c r="X1934" s="58"/>
      <c r="Y1934" s="59"/>
      <c r="Z1934" s="16"/>
      <c r="AA1934" s="56"/>
    </row>
    <row r="1935" spans="1:27" s="43" customFormat="1" ht="12.75" customHeight="1" x14ac:dyDescent="0.2">
      <c r="A1935" s="179">
        <v>1307</v>
      </c>
      <c r="B1935" s="1104">
        <v>1913</v>
      </c>
      <c r="C1935" s="898" t="s">
        <v>613</v>
      </c>
      <c r="D1935" s="883" t="s">
        <v>25</v>
      </c>
      <c r="E1935" s="1164" t="s">
        <v>4288</v>
      </c>
      <c r="F1935" s="1164" t="s">
        <v>4108</v>
      </c>
      <c r="G1935" s="1165">
        <v>332</v>
      </c>
      <c r="H1935" s="1165">
        <v>1307</v>
      </c>
      <c r="I1935" s="1164" t="s">
        <v>4289</v>
      </c>
      <c r="J1935" s="1164">
        <v>316</v>
      </c>
      <c r="K1935" s="1166" t="s">
        <v>3748</v>
      </c>
      <c r="L1935" s="929" t="s">
        <v>4359</v>
      </c>
      <c r="M1935" s="1164" t="s">
        <v>300</v>
      </c>
      <c r="N1935" s="929" t="s">
        <v>4360</v>
      </c>
      <c r="O1935" s="488" t="s">
        <v>139</v>
      </c>
      <c r="P1935" s="931">
        <v>44926</v>
      </c>
      <c r="Q1935" s="931">
        <v>44957</v>
      </c>
      <c r="R1935" s="1167">
        <v>49000</v>
      </c>
      <c r="S1935" s="1167">
        <v>49000</v>
      </c>
      <c r="T1935" s="1064"/>
      <c r="U1935" s="898"/>
      <c r="V1935" s="882"/>
      <c r="W1935" s="1077"/>
      <c r="X1935" s="58"/>
      <c r="Y1935" s="59"/>
      <c r="Z1935" s="16"/>
      <c r="AA1935" s="56"/>
    </row>
    <row r="1936" spans="1:27" s="43" customFormat="1" ht="12.75" customHeight="1" x14ac:dyDescent="0.2">
      <c r="A1936" s="179">
        <v>1307</v>
      </c>
      <c r="B1936" s="1104">
        <v>1914</v>
      </c>
      <c r="C1936" s="898" t="s">
        <v>613</v>
      </c>
      <c r="D1936" s="883" t="s">
        <v>25</v>
      </c>
      <c r="E1936" s="1164" t="s">
        <v>4288</v>
      </c>
      <c r="F1936" s="1164" t="s">
        <v>4108</v>
      </c>
      <c r="G1936" s="1165">
        <v>332</v>
      </c>
      <c r="H1936" s="1165">
        <v>1307</v>
      </c>
      <c r="I1936" s="1164" t="s">
        <v>4289</v>
      </c>
      <c r="J1936" s="1164">
        <v>407</v>
      </c>
      <c r="K1936" s="1166" t="s">
        <v>4237</v>
      </c>
      <c r="L1936" s="929" t="s">
        <v>4238</v>
      </c>
      <c r="M1936" s="1164" t="s">
        <v>3317</v>
      </c>
      <c r="N1936" s="929" t="s">
        <v>4361</v>
      </c>
      <c r="O1936" s="488" t="s">
        <v>139</v>
      </c>
      <c r="P1936" s="931">
        <v>44926</v>
      </c>
      <c r="Q1936" s="931">
        <v>44957</v>
      </c>
      <c r="R1936" s="1167">
        <v>36000</v>
      </c>
      <c r="S1936" s="1167">
        <v>36000</v>
      </c>
      <c r="T1936" s="1064"/>
      <c r="U1936" s="898"/>
      <c r="V1936" s="882"/>
      <c r="W1936" s="1077"/>
      <c r="X1936" s="58"/>
      <c r="Y1936" s="59"/>
      <c r="Z1936" s="16"/>
      <c r="AA1936" s="56"/>
    </row>
    <row r="1937" spans="1:27" s="43" customFormat="1" ht="12.75" customHeight="1" x14ac:dyDescent="0.2">
      <c r="A1937" s="179">
        <v>1307</v>
      </c>
      <c r="B1937" s="1104">
        <v>1915</v>
      </c>
      <c r="C1937" s="898" t="s">
        <v>613</v>
      </c>
      <c r="D1937" s="883" t="s">
        <v>25</v>
      </c>
      <c r="E1937" s="1164" t="s">
        <v>4288</v>
      </c>
      <c r="F1937" s="1164" t="s">
        <v>4108</v>
      </c>
      <c r="G1937" s="1165">
        <v>332</v>
      </c>
      <c r="H1937" s="1165">
        <v>1307</v>
      </c>
      <c r="I1937" s="1164" t="s">
        <v>4289</v>
      </c>
      <c r="J1937" s="1164">
        <v>314</v>
      </c>
      <c r="K1937" s="1166" t="s">
        <v>4362</v>
      </c>
      <c r="L1937" s="929" t="s">
        <v>4363</v>
      </c>
      <c r="M1937" s="1164" t="s">
        <v>4364</v>
      </c>
      <c r="N1937" s="929" t="s">
        <v>4365</v>
      </c>
      <c r="O1937" s="488" t="s">
        <v>139</v>
      </c>
      <c r="P1937" s="931">
        <v>44926</v>
      </c>
      <c r="Q1937" s="931">
        <v>44957</v>
      </c>
      <c r="R1937" s="1167">
        <v>36000</v>
      </c>
      <c r="S1937" s="1167">
        <v>36000</v>
      </c>
      <c r="T1937" s="1064"/>
      <c r="U1937" s="898"/>
      <c r="V1937" s="882"/>
      <c r="W1937" s="1077"/>
      <c r="X1937" s="58"/>
      <c r="Y1937" s="59"/>
      <c r="Z1937" s="16"/>
      <c r="AA1937" s="56"/>
    </row>
    <row r="1938" spans="1:27" s="43" customFormat="1" ht="12.75" customHeight="1" x14ac:dyDescent="0.2">
      <c r="A1938" s="179">
        <v>1307</v>
      </c>
      <c r="B1938" s="1104">
        <v>1916</v>
      </c>
      <c r="C1938" s="898" t="s">
        <v>613</v>
      </c>
      <c r="D1938" s="883" t="s">
        <v>25</v>
      </c>
      <c r="E1938" s="1164" t="s">
        <v>4288</v>
      </c>
      <c r="F1938" s="1164" t="s">
        <v>4108</v>
      </c>
      <c r="G1938" s="1165">
        <v>332</v>
      </c>
      <c r="H1938" s="1165">
        <v>1307</v>
      </c>
      <c r="I1938" s="1164" t="s">
        <v>4289</v>
      </c>
      <c r="J1938" s="1164">
        <v>321</v>
      </c>
      <c r="K1938" s="1166" t="s">
        <v>4366</v>
      </c>
      <c r="L1938" s="929" t="s">
        <v>4367</v>
      </c>
      <c r="M1938" s="1164" t="s">
        <v>4368</v>
      </c>
      <c r="N1938" s="929" t="s">
        <v>4369</v>
      </c>
      <c r="O1938" s="488" t="s">
        <v>139</v>
      </c>
      <c r="P1938" s="931">
        <v>44926</v>
      </c>
      <c r="Q1938" s="931">
        <v>44957</v>
      </c>
      <c r="R1938" s="1167">
        <v>39000</v>
      </c>
      <c r="S1938" s="1167">
        <v>39000</v>
      </c>
      <c r="T1938" s="1064"/>
      <c r="U1938" s="898"/>
      <c r="V1938" s="882"/>
      <c r="W1938" s="1077"/>
      <c r="X1938" s="58"/>
      <c r="Y1938" s="59"/>
      <c r="Z1938" s="16"/>
      <c r="AA1938" s="56"/>
    </row>
    <row r="1939" spans="1:27" s="43" customFormat="1" ht="12.75" customHeight="1" x14ac:dyDescent="0.2">
      <c r="A1939" s="179">
        <v>1307</v>
      </c>
      <c r="B1939" s="1104">
        <v>1917</v>
      </c>
      <c r="C1939" s="898" t="s">
        <v>613</v>
      </c>
      <c r="D1939" s="883" t="s">
        <v>25</v>
      </c>
      <c r="E1939" s="1164" t="s">
        <v>4288</v>
      </c>
      <c r="F1939" s="1164" t="s">
        <v>4108</v>
      </c>
      <c r="G1939" s="1165">
        <v>332</v>
      </c>
      <c r="H1939" s="1165">
        <v>1307</v>
      </c>
      <c r="I1939" s="1164" t="s">
        <v>4289</v>
      </c>
      <c r="J1939" s="1164">
        <v>518</v>
      </c>
      <c r="K1939" s="1166" t="s">
        <v>4370</v>
      </c>
      <c r="L1939" s="929" t="s">
        <v>4371</v>
      </c>
      <c r="M1939" s="1164" t="s">
        <v>424</v>
      </c>
      <c r="N1939" s="929" t="s">
        <v>4372</v>
      </c>
      <c r="O1939" s="488" t="s">
        <v>139</v>
      </c>
      <c r="P1939" s="931">
        <v>44926</v>
      </c>
      <c r="Q1939" s="931">
        <v>44957</v>
      </c>
      <c r="R1939" s="1167">
        <v>47000</v>
      </c>
      <c r="S1939" s="1167">
        <v>47000</v>
      </c>
      <c r="T1939" s="1064"/>
      <c r="U1939" s="898"/>
      <c r="V1939" s="882"/>
      <c r="W1939" s="1077"/>
      <c r="X1939" s="58"/>
      <c r="Y1939" s="59"/>
      <c r="Z1939" s="16"/>
      <c r="AA1939" s="56"/>
    </row>
    <row r="1940" spans="1:27" s="43" customFormat="1" ht="12.75" customHeight="1" x14ac:dyDescent="0.2">
      <c r="A1940" s="133">
        <v>0</v>
      </c>
      <c r="B1940" s="1104">
        <v>1918</v>
      </c>
      <c r="C1940" s="1150">
        <v>13</v>
      </c>
      <c r="D1940" s="1150" t="s">
        <v>25</v>
      </c>
      <c r="E1940" s="958">
        <v>3399</v>
      </c>
      <c r="F1940" s="1020">
        <v>5321</v>
      </c>
      <c r="G1940" s="958">
        <v>339</v>
      </c>
      <c r="H1940" s="958">
        <v>1606</v>
      </c>
      <c r="I1940" s="1020" t="s">
        <v>3566</v>
      </c>
      <c r="J1940" s="1020">
        <v>720</v>
      </c>
      <c r="K1940" s="1152" t="s">
        <v>4373</v>
      </c>
      <c r="L1940" s="1153" t="s">
        <v>4098</v>
      </c>
      <c r="M1940" s="958" t="s">
        <v>157</v>
      </c>
      <c r="N1940" s="1154" t="s">
        <v>4374</v>
      </c>
      <c r="O1940" s="958" t="s">
        <v>139</v>
      </c>
      <c r="P1940" s="990" t="s">
        <v>52</v>
      </c>
      <c r="Q1940" s="990" t="s">
        <v>52</v>
      </c>
      <c r="R1940" s="993">
        <v>150000</v>
      </c>
      <c r="S1940" s="993">
        <v>150000</v>
      </c>
      <c r="T1940" s="1064"/>
      <c r="U1940" s="898"/>
      <c r="V1940" s="882"/>
      <c r="W1940" s="1077"/>
      <c r="X1940" s="58"/>
      <c r="Y1940" s="59"/>
      <c r="Z1940" s="16"/>
      <c r="AA1940" s="56"/>
    </row>
    <row r="1941" spans="1:27" s="43" customFormat="1" ht="12.75" customHeight="1" x14ac:dyDescent="0.2">
      <c r="A1941" s="174">
        <v>0</v>
      </c>
      <c r="B1941" s="1104">
        <v>1919</v>
      </c>
      <c r="C1941" s="882">
        <v>5</v>
      </c>
      <c r="D1941" s="882" t="s">
        <v>25</v>
      </c>
      <c r="E1941" s="882">
        <v>3631</v>
      </c>
      <c r="F1941" s="882">
        <v>5321</v>
      </c>
      <c r="G1941" s="882">
        <v>363</v>
      </c>
      <c r="H1941" s="882">
        <v>1003</v>
      </c>
      <c r="I1941" s="1164" t="s">
        <v>4289</v>
      </c>
      <c r="J1941" s="882">
        <v>317</v>
      </c>
      <c r="K1941" s="1043" t="s">
        <v>4375</v>
      </c>
      <c r="L1941" s="922" t="s">
        <v>4376</v>
      </c>
      <c r="M1941" s="882" t="s">
        <v>28</v>
      </c>
      <c r="N1941" s="922" t="s">
        <v>4377</v>
      </c>
      <c r="O1941" s="488" t="s">
        <v>139</v>
      </c>
      <c r="P1941" s="917">
        <v>44742</v>
      </c>
      <c r="Q1941" s="917">
        <v>44773</v>
      </c>
      <c r="R1941" s="904">
        <v>250000</v>
      </c>
      <c r="S1941" s="904">
        <v>250000</v>
      </c>
      <c r="T1941" s="1064"/>
      <c r="U1941" s="898"/>
      <c r="V1941" s="882"/>
      <c r="W1941" s="1077"/>
      <c r="X1941" s="58"/>
      <c r="Y1941" s="59"/>
      <c r="Z1941" s="16"/>
      <c r="AA1941" s="56"/>
    </row>
    <row r="1942" spans="1:27" s="43" customFormat="1" ht="12.75" customHeight="1" x14ac:dyDescent="0.2">
      <c r="A1942" s="35">
        <v>1697</v>
      </c>
      <c r="B1942" s="1104">
        <v>1920</v>
      </c>
      <c r="C1942" s="898">
        <v>5</v>
      </c>
      <c r="D1942" s="898" t="s">
        <v>25</v>
      </c>
      <c r="E1942" s="898">
        <v>1019</v>
      </c>
      <c r="F1942" s="898">
        <v>5321</v>
      </c>
      <c r="G1942" s="898">
        <v>101</v>
      </c>
      <c r="H1942" s="898">
        <v>1697</v>
      </c>
      <c r="I1942" s="898" t="s">
        <v>3566</v>
      </c>
      <c r="J1942" s="898">
        <v>518</v>
      </c>
      <c r="K1942" s="1043" t="s">
        <v>4278</v>
      </c>
      <c r="L1942" s="930" t="s">
        <v>4279</v>
      </c>
      <c r="M1942" s="898" t="s">
        <v>4280</v>
      </c>
      <c r="N1942" s="930" t="s">
        <v>4378</v>
      </c>
      <c r="O1942" s="488" t="s">
        <v>139</v>
      </c>
      <c r="P1942" s="898" t="s">
        <v>4379</v>
      </c>
      <c r="Q1942" s="898" t="s">
        <v>4379</v>
      </c>
      <c r="R1942" s="988">
        <v>46701.64</v>
      </c>
      <c r="S1942" s="988">
        <v>46701.64</v>
      </c>
      <c r="T1942" s="1064"/>
      <c r="U1942" s="898"/>
      <c r="V1942" s="882"/>
      <c r="W1942" s="1077"/>
      <c r="X1942" s="58"/>
      <c r="Y1942" s="59"/>
      <c r="Z1942" s="16"/>
      <c r="AA1942" s="56"/>
    </row>
    <row r="1943" spans="1:27" s="43" customFormat="1" ht="25.5" x14ac:dyDescent="0.2">
      <c r="A1943" s="35">
        <v>1697</v>
      </c>
      <c r="B1943" s="1104">
        <v>1921</v>
      </c>
      <c r="C1943" s="898">
        <v>5</v>
      </c>
      <c r="D1943" s="898" t="s">
        <v>25</v>
      </c>
      <c r="E1943" s="898">
        <v>1019</v>
      </c>
      <c r="F1943" s="898" t="s">
        <v>4380</v>
      </c>
      <c r="G1943" s="898">
        <v>101</v>
      </c>
      <c r="H1943" s="898">
        <v>1697</v>
      </c>
      <c r="I1943" s="898" t="s">
        <v>3566</v>
      </c>
      <c r="J1943" s="898">
        <v>506</v>
      </c>
      <c r="K1943" s="1043" t="s">
        <v>3848</v>
      </c>
      <c r="L1943" s="930" t="s">
        <v>4381</v>
      </c>
      <c r="M1943" s="898" t="s">
        <v>1831</v>
      </c>
      <c r="N1943" s="930" t="s">
        <v>4382</v>
      </c>
      <c r="O1943" s="958" t="s">
        <v>139</v>
      </c>
      <c r="P1943" s="898" t="s">
        <v>4379</v>
      </c>
      <c r="Q1943" s="898" t="s">
        <v>4379</v>
      </c>
      <c r="R1943" s="988">
        <v>67000</v>
      </c>
      <c r="S1943" s="988">
        <v>67000</v>
      </c>
      <c r="T1943" s="1064"/>
      <c r="U1943" s="898"/>
      <c r="V1943" s="882"/>
      <c r="W1943" s="1077"/>
      <c r="X1943" s="58"/>
      <c r="Y1943" s="59"/>
      <c r="Z1943" s="16"/>
      <c r="AA1943" s="56"/>
    </row>
    <row r="1944" spans="1:27" s="43" customFormat="1" ht="12.75" customHeight="1" x14ac:dyDescent="0.2">
      <c r="A1944" s="35">
        <v>1697</v>
      </c>
      <c r="B1944" s="1104">
        <v>1922</v>
      </c>
      <c r="C1944" s="898">
        <v>5</v>
      </c>
      <c r="D1944" s="898" t="s">
        <v>25</v>
      </c>
      <c r="E1944" s="898">
        <v>1019</v>
      </c>
      <c r="F1944" s="898">
        <v>6341</v>
      </c>
      <c r="G1944" s="898">
        <v>101</v>
      </c>
      <c r="H1944" s="898">
        <v>1697</v>
      </c>
      <c r="I1944" s="898" t="s">
        <v>3566</v>
      </c>
      <c r="J1944" s="898">
        <v>518</v>
      </c>
      <c r="K1944" s="1043" t="s">
        <v>4327</v>
      </c>
      <c r="L1944" s="930" t="s">
        <v>4328</v>
      </c>
      <c r="M1944" s="898" t="s">
        <v>1266</v>
      </c>
      <c r="N1944" s="930" t="s">
        <v>4383</v>
      </c>
      <c r="O1944" s="488" t="s">
        <v>139</v>
      </c>
      <c r="P1944" s="898" t="s">
        <v>4379</v>
      </c>
      <c r="Q1944" s="898" t="s">
        <v>4379</v>
      </c>
      <c r="R1944" s="988">
        <v>46000</v>
      </c>
      <c r="S1944" s="988">
        <v>46000</v>
      </c>
      <c r="T1944" s="1064"/>
      <c r="U1944" s="898"/>
      <c r="V1944" s="882"/>
      <c r="W1944" s="1077"/>
      <c r="X1944" s="58"/>
      <c r="Y1944" s="59"/>
      <c r="Z1944" s="16"/>
      <c r="AA1944" s="56"/>
    </row>
    <row r="1945" spans="1:27" s="43" customFormat="1" ht="12.75" customHeight="1" x14ac:dyDescent="0.2">
      <c r="A1945" s="35">
        <v>1697</v>
      </c>
      <c r="B1945" s="1104">
        <v>1923</v>
      </c>
      <c r="C1945" s="898">
        <v>5</v>
      </c>
      <c r="D1945" s="898" t="s">
        <v>25</v>
      </c>
      <c r="E1945" s="898">
        <v>1019</v>
      </c>
      <c r="F1945" s="898">
        <v>6341</v>
      </c>
      <c r="G1945" s="898">
        <v>101</v>
      </c>
      <c r="H1945" s="898">
        <v>1697</v>
      </c>
      <c r="I1945" s="898" t="s">
        <v>3566</v>
      </c>
      <c r="J1945" s="898">
        <v>615</v>
      </c>
      <c r="K1945" s="1043" t="s">
        <v>3908</v>
      </c>
      <c r="L1945" s="930" t="s">
        <v>4384</v>
      </c>
      <c r="M1945" s="898" t="s">
        <v>1224</v>
      </c>
      <c r="N1945" s="930" t="s">
        <v>4385</v>
      </c>
      <c r="O1945" s="958" t="s">
        <v>139</v>
      </c>
      <c r="P1945" s="898" t="s">
        <v>4379</v>
      </c>
      <c r="Q1945" s="898" t="s">
        <v>4379</v>
      </c>
      <c r="R1945" s="988">
        <v>100000</v>
      </c>
      <c r="S1945" s="988">
        <v>100000</v>
      </c>
      <c r="T1945" s="1064"/>
      <c r="U1945" s="898"/>
      <c r="V1945" s="882"/>
      <c r="W1945" s="1077"/>
      <c r="X1945" s="58"/>
      <c r="Y1945" s="59"/>
      <c r="Z1945" s="16"/>
      <c r="AA1945" s="56"/>
    </row>
    <row r="1946" spans="1:27" s="43" customFormat="1" ht="12.75" customHeight="1" x14ac:dyDescent="0.2">
      <c r="A1946" s="180">
        <v>1608</v>
      </c>
      <c r="B1946" s="1104">
        <v>1924</v>
      </c>
      <c r="C1946" s="923" t="s">
        <v>1668</v>
      </c>
      <c r="D1946" s="898" t="s">
        <v>25</v>
      </c>
      <c r="E1946" s="923">
        <v>3639</v>
      </c>
      <c r="F1946" s="923">
        <v>5321</v>
      </c>
      <c r="G1946" s="1163">
        <v>363</v>
      </c>
      <c r="H1946" s="1163">
        <v>1608</v>
      </c>
      <c r="I1946" s="923" t="s">
        <v>3566</v>
      </c>
      <c r="J1946" s="923">
        <v>720</v>
      </c>
      <c r="K1946" s="975" t="s">
        <v>4386</v>
      </c>
      <c r="L1946" s="1168" t="s">
        <v>4387</v>
      </c>
      <c r="M1946" s="898" t="s">
        <v>4388</v>
      </c>
      <c r="N1946" s="936" t="s">
        <v>4389</v>
      </c>
      <c r="O1946" s="958" t="s">
        <v>139</v>
      </c>
      <c r="P1946" s="917">
        <v>44926</v>
      </c>
      <c r="Q1946" s="917">
        <v>44957</v>
      </c>
      <c r="R1946" s="979">
        <v>30000</v>
      </c>
      <c r="S1946" s="979">
        <v>30000</v>
      </c>
      <c r="T1946" s="1064"/>
      <c r="U1946" s="898"/>
      <c r="V1946" s="882"/>
      <c r="W1946" s="1077"/>
      <c r="X1946" s="58"/>
      <c r="Y1946" s="59"/>
      <c r="Z1946" s="16"/>
      <c r="AA1946" s="56"/>
    </row>
    <row r="1947" spans="1:27" s="43" customFormat="1" ht="12.75" customHeight="1" x14ac:dyDescent="0.2">
      <c r="A1947" s="180">
        <v>1608</v>
      </c>
      <c r="B1947" s="1104">
        <v>1925</v>
      </c>
      <c r="C1947" s="923" t="s">
        <v>1668</v>
      </c>
      <c r="D1947" s="898" t="s">
        <v>25</v>
      </c>
      <c r="E1947" s="923">
        <v>3639</v>
      </c>
      <c r="F1947" s="923">
        <v>5321</v>
      </c>
      <c r="G1947" s="1163">
        <v>363</v>
      </c>
      <c r="H1947" s="1163">
        <v>1608</v>
      </c>
      <c r="I1947" s="923" t="s">
        <v>3566</v>
      </c>
      <c r="J1947" s="923">
        <v>317</v>
      </c>
      <c r="K1947" s="975" t="s">
        <v>4390</v>
      </c>
      <c r="L1947" s="1168" t="s">
        <v>4391</v>
      </c>
      <c r="M1947" s="898" t="s">
        <v>4392</v>
      </c>
      <c r="N1947" s="936" t="s">
        <v>4393</v>
      </c>
      <c r="O1947" s="958" t="s">
        <v>139</v>
      </c>
      <c r="P1947" s="917">
        <v>44926</v>
      </c>
      <c r="Q1947" s="917">
        <v>44957</v>
      </c>
      <c r="R1947" s="979">
        <v>25000</v>
      </c>
      <c r="S1947" s="979">
        <v>25000</v>
      </c>
      <c r="T1947" s="1064"/>
      <c r="U1947" s="898"/>
      <c r="V1947" s="882"/>
      <c r="W1947" s="1077"/>
      <c r="X1947" s="58"/>
      <c r="Y1947" s="59"/>
      <c r="Z1947" s="16"/>
      <c r="AA1947" s="56"/>
    </row>
    <row r="1948" spans="1:27" s="43" customFormat="1" ht="12.75" customHeight="1" x14ac:dyDescent="0.2">
      <c r="A1948" s="180">
        <v>1608</v>
      </c>
      <c r="B1948" s="1104">
        <v>1926</v>
      </c>
      <c r="C1948" s="923" t="s">
        <v>1668</v>
      </c>
      <c r="D1948" s="898" t="s">
        <v>25</v>
      </c>
      <c r="E1948" s="923">
        <v>3639</v>
      </c>
      <c r="F1948" s="923">
        <v>5321</v>
      </c>
      <c r="G1948" s="1163">
        <v>363</v>
      </c>
      <c r="H1948" s="1163">
        <v>1608</v>
      </c>
      <c r="I1948" s="923" t="s">
        <v>3566</v>
      </c>
      <c r="J1948" s="923">
        <v>720</v>
      </c>
      <c r="K1948" s="975" t="s">
        <v>4394</v>
      </c>
      <c r="L1948" s="1168" t="s">
        <v>4395</v>
      </c>
      <c r="M1948" s="898" t="s">
        <v>4396</v>
      </c>
      <c r="N1948" s="936" t="s">
        <v>4397</v>
      </c>
      <c r="O1948" s="958" t="s">
        <v>139</v>
      </c>
      <c r="P1948" s="917">
        <v>44926</v>
      </c>
      <c r="Q1948" s="917">
        <v>44957</v>
      </c>
      <c r="R1948" s="979">
        <v>30000</v>
      </c>
      <c r="S1948" s="979">
        <v>30000</v>
      </c>
      <c r="T1948" s="1064"/>
      <c r="U1948" s="898"/>
      <c r="V1948" s="882"/>
      <c r="W1948" s="1077"/>
      <c r="X1948" s="58"/>
      <c r="Y1948" s="59"/>
      <c r="Z1948" s="16"/>
      <c r="AA1948" s="56"/>
    </row>
    <row r="1949" spans="1:27" s="43" customFormat="1" ht="12.75" customHeight="1" x14ac:dyDescent="0.2">
      <c r="A1949" s="180">
        <v>1608</v>
      </c>
      <c r="B1949" s="1104">
        <v>1927</v>
      </c>
      <c r="C1949" s="923" t="s">
        <v>1668</v>
      </c>
      <c r="D1949" s="898" t="s">
        <v>25</v>
      </c>
      <c r="E1949" s="923">
        <v>3639</v>
      </c>
      <c r="F1949" s="923">
        <v>5321</v>
      </c>
      <c r="G1949" s="1163">
        <v>363</v>
      </c>
      <c r="H1949" s="1163">
        <v>1608</v>
      </c>
      <c r="I1949" s="923" t="s">
        <v>3566</v>
      </c>
      <c r="J1949" s="923">
        <v>720</v>
      </c>
      <c r="K1949" s="975" t="s">
        <v>3998</v>
      </c>
      <c r="L1949" s="1168" t="s">
        <v>3626</v>
      </c>
      <c r="M1949" s="898" t="s">
        <v>3627</v>
      </c>
      <c r="N1949" s="936" t="s">
        <v>4398</v>
      </c>
      <c r="O1949" s="958" t="s">
        <v>139</v>
      </c>
      <c r="P1949" s="917">
        <v>44926</v>
      </c>
      <c r="Q1949" s="917">
        <v>44957</v>
      </c>
      <c r="R1949" s="979">
        <v>70000</v>
      </c>
      <c r="S1949" s="979">
        <v>70000</v>
      </c>
      <c r="T1949" s="1064"/>
      <c r="U1949" s="898"/>
      <c r="V1949" s="882"/>
      <c r="W1949" s="1077"/>
      <c r="X1949" s="58"/>
      <c r="Y1949" s="59"/>
      <c r="Z1949" s="16"/>
      <c r="AA1949" s="56"/>
    </row>
    <row r="1950" spans="1:27" s="43" customFormat="1" ht="12.75" customHeight="1" x14ac:dyDescent="0.2">
      <c r="A1950" s="180">
        <v>1608</v>
      </c>
      <c r="B1950" s="1104">
        <v>1928</v>
      </c>
      <c r="C1950" s="923" t="s">
        <v>1668</v>
      </c>
      <c r="D1950" s="898" t="s">
        <v>25</v>
      </c>
      <c r="E1950" s="923">
        <v>3639</v>
      </c>
      <c r="F1950" s="923">
        <v>5321</v>
      </c>
      <c r="G1950" s="1163">
        <v>363</v>
      </c>
      <c r="H1950" s="1163">
        <v>1608</v>
      </c>
      <c r="I1950" s="923" t="s">
        <v>3566</v>
      </c>
      <c r="J1950" s="923">
        <v>720</v>
      </c>
      <c r="K1950" s="975" t="s">
        <v>4399</v>
      </c>
      <c r="L1950" s="1168" t="s">
        <v>4400</v>
      </c>
      <c r="M1950" s="898" t="s">
        <v>4401</v>
      </c>
      <c r="N1950" s="936" t="s">
        <v>4402</v>
      </c>
      <c r="O1950" s="958" t="s">
        <v>139</v>
      </c>
      <c r="P1950" s="917">
        <v>44926</v>
      </c>
      <c r="Q1950" s="917">
        <v>44957</v>
      </c>
      <c r="R1950" s="979">
        <v>70000</v>
      </c>
      <c r="S1950" s="979">
        <v>70000</v>
      </c>
      <c r="T1950" s="1064"/>
      <c r="U1950" s="898"/>
      <c r="V1950" s="882"/>
      <c r="W1950" s="1077"/>
      <c r="X1950" s="58"/>
      <c r="Y1950" s="59"/>
      <c r="Z1950" s="16"/>
      <c r="AA1950" s="56"/>
    </row>
    <row r="1951" spans="1:27" s="43" customFormat="1" ht="12.75" customHeight="1" x14ac:dyDescent="0.2">
      <c r="A1951" s="180">
        <v>1608</v>
      </c>
      <c r="B1951" s="1104">
        <v>1929</v>
      </c>
      <c r="C1951" s="923" t="s">
        <v>1668</v>
      </c>
      <c r="D1951" s="898" t="s">
        <v>25</v>
      </c>
      <c r="E1951" s="923">
        <v>3639</v>
      </c>
      <c r="F1951" s="923">
        <v>5321</v>
      </c>
      <c r="G1951" s="1163">
        <v>363</v>
      </c>
      <c r="H1951" s="1163">
        <v>1608</v>
      </c>
      <c r="I1951" s="923" t="s">
        <v>3566</v>
      </c>
      <c r="J1951" s="923">
        <v>317</v>
      </c>
      <c r="K1951" s="975" t="s">
        <v>4403</v>
      </c>
      <c r="L1951" s="1168" t="s">
        <v>4404</v>
      </c>
      <c r="M1951" s="898" t="s">
        <v>4405</v>
      </c>
      <c r="N1951" s="936" t="s">
        <v>4406</v>
      </c>
      <c r="O1951" s="958" t="s">
        <v>139</v>
      </c>
      <c r="P1951" s="917">
        <v>44926</v>
      </c>
      <c r="Q1951" s="917">
        <v>44957</v>
      </c>
      <c r="R1951" s="979">
        <v>30000</v>
      </c>
      <c r="S1951" s="979">
        <v>30000</v>
      </c>
      <c r="T1951" s="1064"/>
      <c r="U1951" s="898"/>
      <c r="V1951" s="882"/>
      <c r="W1951" s="1077"/>
      <c r="X1951" s="58"/>
      <c r="Y1951" s="59"/>
      <c r="Z1951" s="16"/>
      <c r="AA1951" s="56"/>
    </row>
    <row r="1952" spans="1:27" s="43" customFormat="1" ht="12.75" customHeight="1" x14ac:dyDescent="0.2">
      <c r="A1952" s="180">
        <v>1608</v>
      </c>
      <c r="B1952" s="1104">
        <v>1930</v>
      </c>
      <c r="C1952" s="923" t="s">
        <v>1668</v>
      </c>
      <c r="D1952" s="898" t="s">
        <v>25</v>
      </c>
      <c r="E1952" s="923">
        <v>3639</v>
      </c>
      <c r="F1952" s="923">
        <v>5321</v>
      </c>
      <c r="G1952" s="1163">
        <v>363</v>
      </c>
      <c r="H1952" s="1163">
        <v>1608</v>
      </c>
      <c r="I1952" s="923" t="s">
        <v>3566</v>
      </c>
      <c r="J1952" s="923">
        <v>720</v>
      </c>
      <c r="K1952" s="975" t="s">
        <v>4407</v>
      </c>
      <c r="L1952" s="1168" t="s">
        <v>4408</v>
      </c>
      <c r="M1952" s="898" t="s">
        <v>3298</v>
      </c>
      <c r="N1952" s="936" t="s">
        <v>4409</v>
      </c>
      <c r="O1952" s="958" t="s">
        <v>139</v>
      </c>
      <c r="P1952" s="917">
        <v>44926</v>
      </c>
      <c r="Q1952" s="917">
        <v>44957</v>
      </c>
      <c r="R1952" s="979">
        <v>45000</v>
      </c>
      <c r="S1952" s="979">
        <v>45000</v>
      </c>
      <c r="T1952" s="1064"/>
      <c r="U1952" s="898"/>
      <c r="V1952" s="882"/>
      <c r="W1952" s="1077"/>
      <c r="X1952" s="58"/>
      <c r="Y1952" s="59"/>
      <c r="Z1952" s="16"/>
      <c r="AA1952" s="56"/>
    </row>
    <row r="1953" spans="1:27" s="43" customFormat="1" ht="12.75" customHeight="1" x14ac:dyDescent="0.2">
      <c r="A1953" s="180">
        <v>1608</v>
      </c>
      <c r="B1953" s="1104">
        <v>1931</v>
      </c>
      <c r="C1953" s="923" t="s">
        <v>1668</v>
      </c>
      <c r="D1953" s="898" t="s">
        <v>25</v>
      </c>
      <c r="E1953" s="923">
        <v>3639</v>
      </c>
      <c r="F1953" s="923">
        <v>5321</v>
      </c>
      <c r="G1953" s="1163">
        <v>363</v>
      </c>
      <c r="H1953" s="1163">
        <v>1608</v>
      </c>
      <c r="I1953" s="923" t="s">
        <v>3566</v>
      </c>
      <c r="J1953" s="923">
        <v>102</v>
      </c>
      <c r="K1953" s="975" t="s">
        <v>4410</v>
      </c>
      <c r="L1953" s="1168" t="s">
        <v>4411</v>
      </c>
      <c r="M1953" s="898" t="s">
        <v>4412</v>
      </c>
      <c r="N1953" s="936" t="s">
        <v>4413</v>
      </c>
      <c r="O1953" s="958" t="s">
        <v>139</v>
      </c>
      <c r="P1953" s="917">
        <v>44926</v>
      </c>
      <c r="Q1953" s="917">
        <v>44957</v>
      </c>
      <c r="R1953" s="979">
        <v>45000</v>
      </c>
      <c r="S1953" s="979">
        <v>45000</v>
      </c>
      <c r="T1953" s="1064"/>
      <c r="U1953" s="898"/>
      <c r="V1953" s="882"/>
      <c r="W1953" s="1077"/>
      <c r="X1953" s="58"/>
      <c r="Y1953" s="59"/>
      <c r="Z1953" s="16"/>
      <c r="AA1953" s="56"/>
    </row>
    <row r="1954" spans="1:27" s="43" customFormat="1" ht="12.75" customHeight="1" x14ac:dyDescent="0.2">
      <c r="A1954" s="180">
        <v>1608</v>
      </c>
      <c r="B1954" s="1104">
        <v>1932</v>
      </c>
      <c r="C1954" s="923" t="s">
        <v>1668</v>
      </c>
      <c r="D1954" s="898" t="s">
        <v>25</v>
      </c>
      <c r="E1954" s="923">
        <v>3639</v>
      </c>
      <c r="F1954" s="923">
        <v>5321</v>
      </c>
      <c r="G1954" s="1163">
        <v>363</v>
      </c>
      <c r="H1954" s="1163">
        <v>1608</v>
      </c>
      <c r="I1954" s="923" t="s">
        <v>3566</v>
      </c>
      <c r="J1954" s="923">
        <v>720</v>
      </c>
      <c r="K1954" s="975" t="s">
        <v>4414</v>
      </c>
      <c r="L1954" s="1168" t="s">
        <v>4415</v>
      </c>
      <c r="M1954" s="898" t="s">
        <v>4416</v>
      </c>
      <c r="N1954" s="936" t="s">
        <v>4417</v>
      </c>
      <c r="O1954" s="958" t="s">
        <v>139</v>
      </c>
      <c r="P1954" s="917">
        <v>44926</v>
      </c>
      <c r="Q1954" s="917">
        <v>44957</v>
      </c>
      <c r="R1954" s="979">
        <v>42000</v>
      </c>
      <c r="S1954" s="915">
        <v>27561</v>
      </c>
      <c r="T1954" s="913">
        <v>14439</v>
      </c>
      <c r="U1954" s="913">
        <v>14439</v>
      </c>
      <c r="V1954" s="882"/>
      <c r="W1954" s="1077"/>
      <c r="X1954" s="58"/>
      <c r="Y1954" s="59"/>
      <c r="Z1954" s="16"/>
      <c r="AA1954" s="56"/>
    </row>
    <row r="1955" spans="1:27" s="43" customFormat="1" ht="12.75" customHeight="1" x14ac:dyDescent="0.2">
      <c r="A1955" s="180">
        <v>1608</v>
      </c>
      <c r="B1955" s="1104">
        <v>1933</v>
      </c>
      <c r="C1955" s="923" t="s">
        <v>1668</v>
      </c>
      <c r="D1955" s="898" t="s">
        <v>25</v>
      </c>
      <c r="E1955" s="923">
        <v>3639</v>
      </c>
      <c r="F1955" s="923">
        <v>5321</v>
      </c>
      <c r="G1955" s="1163">
        <v>363</v>
      </c>
      <c r="H1955" s="1163">
        <v>1608</v>
      </c>
      <c r="I1955" s="923" t="s">
        <v>3566</v>
      </c>
      <c r="J1955" s="923">
        <v>712</v>
      </c>
      <c r="K1955" s="975" t="s">
        <v>4418</v>
      </c>
      <c r="L1955" s="1168" t="s">
        <v>4419</v>
      </c>
      <c r="M1955" s="898" t="s">
        <v>4420</v>
      </c>
      <c r="N1955" s="936" t="s">
        <v>4421</v>
      </c>
      <c r="O1955" s="958" t="s">
        <v>139</v>
      </c>
      <c r="P1955" s="917">
        <v>44926</v>
      </c>
      <c r="Q1955" s="917">
        <v>44957</v>
      </c>
      <c r="R1955" s="979">
        <v>60000</v>
      </c>
      <c r="S1955" s="979">
        <v>60000</v>
      </c>
      <c r="T1955" s="1064"/>
      <c r="U1955" s="898"/>
      <c r="V1955" s="882"/>
      <c r="W1955" s="1077"/>
      <c r="X1955" s="58"/>
      <c r="Y1955" s="59"/>
      <c r="Z1955" s="16"/>
      <c r="AA1955" s="56"/>
    </row>
    <row r="1956" spans="1:27" s="43" customFormat="1" ht="25.5" x14ac:dyDescent="0.2">
      <c r="A1956" s="178">
        <v>1608</v>
      </c>
      <c r="B1956" s="1104">
        <v>1934</v>
      </c>
      <c r="C1956" s="923" t="s">
        <v>1668</v>
      </c>
      <c r="D1956" s="898" t="s">
        <v>25</v>
      </c>
      <c r="E1956" s="923">
        <v>3639</v>
      </c>
      <c r="F1956" s="923">
        <v>5321</v>
      </c>
      <c r="G1956" s="1163">
        <v>363</v>
      </c>
      <c r="H1956" s="1163">
        <v>1608</v>
      </c>
      <c r="I1956" s="923" t="s">
        <v>3566</v>
      </c>
      <c r="J1956" s="923">
        <v>101</v>
      </c>
      <c r="K1956" s="975" t="s">
        <v>4422</v>
      </c>
      <c r="L1956" s="1168" t="s">
        <v>4423</v>
      </c>
      <c r="M1956" s="898" t="s">
        <v>4424</v>
      </c>
      <c r="N1956" s="936" t="s">
        <v>4425</v>
      </c>
      <c r="O1956" s="958" t="s">
        <v>139</v>
      </c>
      <c r="P1956" s="917">
        <v>44926</v>
      </c>
      <c r="Q1956" s="917">
        <v>44957</v>
      </c>
      <c r="R1956" s="979">
        <v>70000</v>
      </c>
      <c r="S1956" s="979">
        <v>70000</v>
      </c>
      <c r="T1956" s="1064"/>
      <c r="U1956" s="898"/>
      <c r="V1956" s="882"/>
      <c r="W1956" s="1077"/>
      <c r="X1956" s="171"/>
      <c r="Y1956" s="172"/>
      <c r="Z1956" s="115"/>
      <c r="AA1956" s="170"/>
    </row>
    <row r="1957" spans="1:27" s="43" customFormat="1" ht="12.75" customHeight="1" x14ac:dyDescent="0.2">
      <c r="A1957" s="180">
        <v>1608</v>
      </c>
      <c r="B1957" s="1104">
        <v>1935</v>
      </c>
      <c r="C1957" s="923" t="s">
        <v>1668</v>
      </c>
      <c r="D1957" s="898" t="s">
        <v>25</v>
      </c>
      <c r="E1957" s="923">
        <v>3639</v>
      </c>
      <c r="F1957" s="923">
        <v>5321</v>
      </c>
      <c r="G1957" s="1163">
        <v>363</v>
      </c>
      <c r="H1957" s="1163">
        <v>1608</v>
      </c>
      <c r="I1957" s="923" t="s">
        <v>3566</v>
      </c>
      <c r="J1957" s="923">
        <v>712</v>
      </c>
      <c r="K1957" s="975" t="s">
        <v>4426</v>
      </c>
      <c r="L1957" s="1168" t="s">
        <v>4427</v>
      </c>
      <c r="M1957" s="898" t="s">
        <v>4428</v>
      </c>
      <c r="N1957" s="936" t="s">
        <v>4429</v>
      </c>
      <c r="O1957" s="958" t="s">
        <v>139</v>
      </c>
      <c r="P1957" s="917">
        <v>44926</v>
      </c>
      <c r="Q1957" s="917">
        <v>44957</v>
      </c>
      <c r="R1957" s="979">
        <v>51000</v>
      </c>
      <c r="S1957" s="979">
        <v>51000</v>
      </c>
      <c r="T1957" s="1064"/>
      <c r="U1957" s="898"/>
      <c r="V1957" s="882"/>
      <c r="W1957" s="1077"/>
      <c r="X1957" s="58"/>
      <c r="Y1957" s="59"/>
      <c r="Z1957" s="16"/>
      <c r="AA1957" s="56"/>
    </row>
    <row r="1958" spans="1:27" s="43" customFormat="1" ht="12.75" customHeight="1" x14ac:dyDescent="0.2">
      <c r="A1958" s="180">
        <v>1608</v>
      </c>
      <c r="B1958" s="1104">
        <v>1936</v>
      </c>
      <c r="C1958" s="923" t="s">
        <v>1668</v>
      </c>
      <c r="D1958" s="898" t="s">
        <v>25</v>
      </c>
      <c r="E1958" s="923">
        <v>3639</v>
      </c>
      <c r="F1958" s="923">
        <v>5321</v>
      </c>
      <c r="G1958" s="1163">
        <v>363</v>
      </c>
      <c r="H1958" s="1163">
        <v>1608</v>
      </c>
      <c r="I1958" s="923" t="s">
        <v>3566</v>
      </c>
      <c r="J1958" s="923">
        <v>712</v>
      </c>
      <c r="K1958" s="975" t="s">
        <v>3961</v>
      </c>
      <c r="L1958" s="1168" t="s">
        <v>3962</v>
      </c>
      <c r="M1958" s="898" t="s">
        <v>3508</v>
      </c>
      <c r="N1958" s="936" t="s">
        <v>4430</v>
      </c>
      <c r="O1958" s="958" t="s">
        <v>139</v>
      </c>
      <c r="P1958" s="917">
        <v>44926</v>
      </c>
      <c r="Q1958" s="917">
        <v>44957</v>
      </c>
      <c r="R1958" s="979">
        <v>30000</v>
      </c>
      <c r="S1958" s="979">
        <v>30000</v>
      </c>
      <c r="T1958" s="1064"/>
      <c r="U1958" s="898"/>
      <c r="V1958" s="882"/>
      <c r="W1958" s="1077"/>
      <c r="X1958" s="58"/>
      <c r="Y1958" s="59"/>
      <c r="Z1958" s="16"/>
      <c r="AA1958" s="56"/>
    </row>
    <row r="1959" spans="1:27" s="43" customFormat="1" ht="12.75" customHeight="1" x14ac:dyDescent="0.2">
      <c r="A1959" s="180">
        <v>1608</v>
      </c>
      <c r="B1959" s="1104">
        <v>1937</v>
      </c>
      <c r="C1959" s="923" t="s">
        <v>1668</v>
      </c>
      <c r="D1959" s="898" t="s">
        <v>25</v>
      </c>
      <c r="E1959" s="923">
        <v>3639</v>
      </c>
      <c r="F1959" s="923">
        <v>5321</v>
      </c>
      <c r="G1959" s="1163">
        <v>363</v>
      </c>
      <c r="H1959" s="1163">
        <v>1608</v>
      </c>
      <c r="I1959" s="923" t="s">
        <v>3566</v>
      </c>
      <c r="J1959" s="923">
        <v>712</v>
      </c>
      <c r="K1959" s="975" t="s">
        <v>4431</v>
      </c>
      <c r="L1959" s="1168" t="s">
        <v>4432</v>
      </c>
      <c r="M1959" s="898" t="s">
        <v>3354</v>
      </c>
      <c r="N1959" s="936" t="s">
        <v>4433</v>
      </c>
      <c r="O1959" s="958" t="s">
        <v>139</v>
      </c>
      <c r="P1959" s="917">
        <v>44926</v>
      </c>
      <c r="Q1959" s="917">
        <v>44957</v>
      </c>
      <c r="R1959" s="979">
        <v>30000</v>
      </c>
      <c r="S1959" s="979">
        <v>30000</v>
      </c>
      <c r="T1959" s="1064"/>
      <c r="U1959" s="898"/>
      <c r="V1959" s="882"/>
      <c r="W1959" s="1077"/>
      <c r="X1959" s="58"/>
      <c r="Y1959" s="59"/>
      <c r="Z1959" s="16"/>
      <c r="AA1959" s="56"/>
    </row>
    <row r="1960" spans="1:27" s="43" customFormat="1" ht="12.75" customHeight="1" x14ac:dyDescent="0.2">
      <c r="A1960" s="180">
        <v>1608</v>
      </c>
      <c r="B1960" s="1104">
        <v>1938</v>
      </c>
      <c r="C1960" s="923" t="s">
        <v>1668</v>
      </c>
      <c r="D1960" s="898" t="s">
        <v>25</v>
      </c>
      <c r="E1960" s="923">
        <v>3639</v>
      </c>
      <c r="F1960" s="923">
        <v>5321</v>
      </c>
      <c r="G1960" s="1163">
        <v>363</v>
      </c>
      <c r="H1960" s="1163">
        <v>1608</v>
      </c>
      <c r="I1960" s="923" t="s">
        <v>3566</v>
      </c>
      <c r="J1960" s="923">
        <v>317</v>
      </c>
      <c r="K1960" s="975" t="s">
        <v>4434</v>
      </c>
      <c r="L1960" s="1168" t="s">
        <v>4435</v>
      </c>
      <c r="M1960" s="898" t="s">
        <v>4436</v>
      </c>
      <c r="N1960" s="936" t="s">
        <v>4437</v>
      </c>
      <c r="O1960" s="958" t="s">
        <v>139</v>
      </c>
      <c r="P1960" s="917">
        <v>44926</v>
      </c>
      <c r="Q1960" s="917">
        <v>44957</v>
      </c>
      <c r="R1960" s="979">
        <v>30000</v>
      </c>
      <c r="S1960" s="979">
        <v>30000</v>
      </c>
      <c r="T1960" s="1064"/>
      <c r="U1960" s="898"/>
      <c r="V1960" s="882"/>
      <c r="W1960" s="1077"/>
      <c r="X1960" s="58"/>
      <c r="Y1960" s="59"/>
      <c r="Z1960" s="16"/>
      <c r="AA1960" s="56"/>
    </row>
    <row r="1961" spans="1:27" s="43" customFormat="1" ht="12.75" customHeight="1" x14ac:dyDescent="0.2">
      <c r="A1961" s="180">
        <v>1608</v>
      </c>
      <c r="B1961" s="1104">
        <v>1939</v>
      </c>
      <c r="C1961" s="923" t="s">
        <v>1668</v>
      </c>
      <c r="D1961" s="898" t="s">
        <v>25</v>
      </c>
      <c r="E1961" s="923">
        <v>3639</v>
      </c>
      <c r="F1961" s="923">
        <v>5321</v>
      </c>
      <c r="G1961" s="1163">
        <v>363</v>
      </c>
      <c r="H1961" s="1163">
        <v>1608</v>
      </c>
      <c r="I1961" s="923" t="s">
        <v>3566</v>
      </c>
      <c r="J1961" s="923">
        <v>720</v>
      </c>
      <c r="K1961" s="975" t="s">
        <v>4438</v>
      </c>
      <c r="L1961" s="1168" t="s">
        <v>4439</v>
      </c>
      <c r="M1961" s="898" t="s">
        <v>4440</v>
      </c>
      <c r="N1961" s="936" t="s">
        <v>4441</v>
      </c>
      <c r="O1961" s="958" t="s">
        <v>139</v>
      </c>
      <c r="P1961" s="917">
        <v>44926</v>
      </c>
      <c r="Q1961" s="917">
        <v>44957</v>
      </c>
      <c r="R1961" s="979">
        <v>30000</v>
      </c>
      <c r="S1961" s="979">
        <v>30000</v>
      </c>
      <c r="T1961" s="1064"/>
      <c r="U1961" s="898"/>
      <c r="V1961" s="882"/>
      <c r="W1961" s="1077"/>
      <c r="X1961" s="58"/>
      <c r="Y1961" s="59"/>
      <c r="Z1961" s="16"/>
      <c r="AA1961" s="56"/>
    </row>
    <row r="1962" spans="1:27" s="43" customFormat="1" ht="12.75" customHeight="1" x14ac:dyDescent="0.2">
      <c r="A1962" s="180">
        <v>1608</v>
      </c>
      <c r="B1962" s="1104">
        <v>1940</v>
      </c>
      <c r="C1962" s="923" t="s">
        <v>1668</v>
      </c>
      <c r="D1962" s="898" t="s">
        <v>25</v>
      </c>
      <c r="E1962" s="923">
        <v>3639</v>
      </c>
      <c r="F1962" s="923">
        <v>5321</v>
      </c>
      <c r="G1962" s="1163">
        <v>363</v>
      </c>
      <c r="H1962" s="1163">
        <v>1608</v>
      </c>
      <c r="I1962" s="923" t="s">
        <v>3566</v>
      </c>
      <c r="J1962" s="923">
        <v>720</v>
      </c>
      <c r="K1962" s="975" t="s">
        <v>4055</v>
      </c>
      <c r="L1962" s="1168" t="s">
        <v>4056</v>
      </c>
      <c r="M1962" s="898" t="s">
        <v>4057</v>
      </c>
      <c r="N1962" s="936" t="s">
        <v>4442</v>
      </c>
      <c r="O1962" s="958" t="s">
        <v>139</v>
      </c>
      <c r="P1962" s="917">
        <v>44926</v>
      </c>
      <c r="Q1962" s="917">
        <v>44957</v>
      </c>
      <c r="R1962" s="979">
        <v>56000</v>
      </c>
      <c r="S1962" s="979">
        <v>56000</v>
      </c>
      <c r="T1962" s="1064"/>
      <c r="U1962" s="898"/>
      <c r="V1962" s="882"/>
      <c r="W1962" s="1077"/>
      <c r="X1962" s="58"/>
      <c r="Y1962" s="59"/>
      <c r="Z1962" s="16"/>
      <c r="AA1962" s="56"/>
    </row>
    <row r="1963" spans="1:27" s="43" customFormat="1" ht="12.75" customHeight="1" x14ac:dyDescent="0.2">
      <c r="A1963" s="180">
        <v>1608</v>
      </c>
      <c r="B1963" s="1104">
        <v>1941</v>
      </c>
      <c r="C1963" s="923" t="s">
        <v>1668</v>
      </c>
      <c r="D1963" s="898" t="s">
        <v>25</v>
      </c>
      <c r="E1963" s="923">
        <v>3639</v>
      </c>
      <c r="F1963" s="923">
        <v>5321</v>
      </c>
      <c r="G1963" s="1163">
        <v>363</v>
      </c>
      <c r="H1963" s="1163">
        <v>1608</v>
      </c>
      <c r="I1963" s="923" t="s">
        <v>3566</v>
      </c>
      <c r="J1963" s="923">
        <v>720</v>
      </c>
      <c r="K1963" s="975" t="s">
        <v>3995</v>
      </c>
      <c r="L1963" s="1168" t="s">
        <v>3996</v>
      </c>
      <c r="M1963" s="898" t="s">
        <v>3265</v>
      </c>
      <c r="N1963" s="936" t="s">
        <v>4443</v>
      </c>
      <c r="O1963" s="958" t="s">
        <v>139</v>
      </c>
      <c r="P1963" s="917">
        <v>44926</v>
      </c>
      <c r="Q1963" s="917">
        <v>44957</v>
      </c>
      <c r="R1963" s="979">
        <v>25000</v>
      </c>
      <c r="S1963" s="979">
        <v>25000</v>
      </c>
      <c r="T1963" s="1064"/>
      <c r="U1963" s="898"/>
      <c r="V1963" s="882"/>
      <c r="W1963" s="1077"/>
      <c r="X1963" s="58"/>
      <c r="Y1963" s="59"/>
      <c r="Z1963" s="16"/>
      <c r="AA1963" s="56"/>
    </row>
    <row r="1964" spans="1:27" s="43" customFormat="1" ht="12.75" customHeight="1" x14ac:dyDescent="0.2">
      <c r="A1964" s="180">
        <v>1608</v>
      </c>
      <c r="B1964" s="1104">
        <v>1942</v>
      </c>
      <c r="C1964" s="923" t="s">
        <v>1668</v>
      </c>
      <c r="D1964" s="898" t="s">
        <v>25</v>
      </c>
      <c r="E1964" s="923">
        <v>3639</v>
      </c>
      <c r="F1964" s="923">
        <v>5321</v>
      </c>
      <c r="G1964" s="1163">
        <v>363</v>
      </c>
      <c r="H1964" s="1163">
        <v>1608</v>
      </c>
      <c r="I1964" s="923" t="s">
        <v>3566</v>
      </c>
      <c r="J1964" s="923">
        <v>605</v>
      </c>
      <c r="K1964" s="975" t="s">
        <v>3891</v>
      </c>
      <c r="L1964" s="1168" t="s">
        <v>3892</v>
      </c>
      <c r="M1964" s="898" t="s">
        <v>3893</v>
      </c>
      <c r="N1964" s="936" t="s">
        <v>4444</v>
      </c>
      <c r="O1964" s="958" t="s">
        <v>139</v>
      </c>
      <c r="P1964" s="917">
        <v>44926</v>
      </c>
      <c r="Q1964" s="917">
        <v>44957</v>
      </c>
      <c r="R1964" s="979">
        <v>25000</v>
      </c>
      <c r="S1964" s="979">
        <v>25000</v>
      </c>
      <c r="T1964" s="1064"/>
      <c r="U1964" s="898"/>
      <c r="V1964" s="882"/>
      <c r="W1964" s="1077"/>
      <c r="X1964" s="58"/>
      <c r="Y1964" s="59"/>
      <c r="Z1964" s="16"/>
      <c r="AA1964" s="56"/>
    </row>
    <row r="1965" spans="1:27" s="43" customFormat="1" ht="12.75" customHeight="1" x14ac:dyDescent="0.2">
      <c r="A1965" s="180">
        <v>1608</v>
      </c>
      <c r="B1965" s="1104">
        <v>1943</v>
      </c>
      <c r="C1965" s="923" t="s">
        <v>1668</v>
      </c>
      <c r="D1965" s="898" t="s">
        <v>25</v>
      </c>
      <c r="E1965" s="923">
        <v>3639</v>
      </c>
      <c r="F1965" s="923">
        <v>5321</v>
      </c>
      <c r="G1965" s="1163">
        <v>363</v>
      </c>
      <c r="H1965" s="1163">
        <v>1608</v>
      </c>
      <c r="I1965" s="923" t="s">
        <v>3566</v>
      </c>
      <c r="J1965" s="923">
        <v>619</v>
      </c>
      <c r="K1965" s="975" t="s">
        <v>4445</v>
      </c>
      <c r="L1965" s="1168" t="s">
        <v>4446</v>
      </c>
      <c r="M1965" s="898" t="s">
        <v>4447</v>
      </c>
      <c r="N1965" s="936" t="s">
        <v>4448</v>
      </c>
      <c r="O1965" s="958" t="s">
        <v>139</v>
      </c>
      <c r="P1965" s="917">
        <v>44926</v>
      </c>
      <c r="Q1965" s="917">
        <v>44957</v>
      </c>
      <c r="R1965" s="979">
        <v>70000</v>
      </c>
      <c r="S1965" s="979">
        <v>70000</v>
      </c>
      <c r="T1965" s="1064"/>
      <c r="U1965" s="898"/>
      <c r="V1965" s="882"/>
      <c r="W1965" s="1077"/>
      <c r="X1965" s="58"/>
      <c r="Y1965" s="59"/>
      <c r="Z1965" s="16"/>
      <c r="AA1965" s="56"/>
    </row>
    <row r="1966" spans="1:27" s="43" customFormat="1" ht="12.75" customHeight="1" x14ac:dyDescent="0.2">
      <c r="A1966" s="180">
        <v>1608</v>
      </c>
      <c r="B1966" s="1104">
        <v>1944</v>
      </c>
      <c r="C1966" s="923" t="s">
        <v>1668</v>
      </c>
      <c r="D1966" s="898" t="s">
        <v>25</v>
      </c>
      <c r="E1966" s="923">
        <v>3639</v>
      </c>
      <c r="F1966" s="923">
        <v>5321</v>
      </c>
      <c r="G1966" s="1163">
        <v>363</v>
      </c>
      <c r="H1966" s="1163">
        <v>1608</v>
      </c>
      <c r="I1966" s="923" t="s">
        <v>3566</v>
      </c>
      <c r="J1966" s="923">
        <v>314</v>
      </c>
      <c r="K1966" s="975" t="s">
        <v>4449</v>
      </c>
      <c r="L1966" s="1168" t="s">
        <v>4450</v>
      </c>
      <c r="M1966" s="898" t="s">
        <v>4451</v>
      </c>
      <c r="N1966" s="936" t="s">
        <v>4452</v>
      </c>
      <c r="O1966" s="958" t="s">
        <v>139</v>
      </c>
      <c r="P1966" s="917">
        <v>44926</v>
      </c>
      <c r="Q1966" s="917">
        <v>44957</v>
      </c>
      <c r="R1966" s="979">
        <v>70000</v>
      </c>
      <c r="S1966" s="979">
        <v>70000</v>
      </c>
      <c r="T1966" s="1064"/>
      <c r="U1966" s="898"/>
      <c r="V1966" s="882"/>
      <c r="W1966" s="1077"/>
      <c r="X1966" s="58"/>
      <c r="Y1966" s="59"/>
      <c r="Z1966" s="16"/>
      <c r="AA1966" s="56"/>
    </row>
    <row r="1967" spans="1:27" s="43" customFormat="1" ht="12.75" customHeight="1" x14ac:dyDescent="0.2">
      <c r="A1967" s="180">
        <v>1608</v>
      </c>
      <c r="B1967" s="1104">
        <v>1945</v>
      </c>
      <c r="C1967" s="923" t="s">
        <v>1668</v>
      </c>
      <c r="D1967" s="898" t="s">
        <v>25</v>
      </c>
      <c r="E1967" s="923">
        <v>3639</v>
      </c>
      <c r="F1967" s="923">
        <v>5321</v>
      </c>
      <c r="G1967" s="1163">
        <v>363</v>
      </c>
      <c r="H1967" s="1163">
        <v>1608</v>
      </c>
      <c r="I1967" s="923" t="s">
        <v>3566</v>
      </c>
      <c r="J1967" s="923">
        <v>317</v>
      </c>
      <c r="K1967" s="975" t="s">
        <v>4453</v>
      </c>
      <c r="L1967" s="1168" t="s">
        <v>4454</v>
      </c>
      <c r="M1967" s="898" t="s">
        <v>4455</v>
      </c>
      <c r="N1967" s="936" t="s">
        <v>4456</v>
      </c>
      <c r="O1967" s="958" t="s">
        <v>139</v>
      </c>
      <c r="P1967" s="917">
        <v>44926</v>
      </c>
      <c r="Q1967" s="917">
        <v>44957</v>
      </c>
      <c r="R1967" s="979">
        <v>35000</v>
      </c>
      <c r="S1967" s="979">
        <v>35000</v>
      </c>
      <c r="T1967" s="1064"/>
      <c r="U1967" s="898"/>
      <c r="V1967" s="882"/>
      <c r="W1967" s="1077"/>
      <c r="X1967" s="58"/>
      <c r="Y1967" s="59"/>
      <c r="Z1967" s="16"/>
      <c r="AA1967" s="56"/>
    </row>
    <row r="1968" spans="1:27" s="43" customFormat="1" ht="12.75" customHeight="1" x14ac:dyDescent="0.2">
      <c r="A1968" s="180">
        <v>1608</v>
      </c>
      <c r="B1968" s="1104">
        <v>1946</v>
      </c>
      <c r="C1968" s="923" t="s">
        <v>1668</v>
      </c>
      <c r="D1968" s="898" t="s">
        <v>25</v>
      </c>
      <c r="E1968" s="923">
        <v>3639</v>
      </c>
      <c r="F1968" s="923">
        <v>5321</v>
      </c>
      <c r="G1968" s="1163">
        <v>363</v>
      </c>
      <c r="H1968" s="1163">
        <v>1608</v>
      </c>
      <c r="I1968" s="923" t="s">
        <v>3566</v>
      </c>
      <c r="J1968" s="923">
        <v>102</v>
      </c>
      <c r="K1968" s="975" t="s">
        <v>4457</v>
      </c>
      <c r="L1968" s="1168" t="s">
        <v>4458</v>
      </c>
      <c r="M1968" s="898" t="s">
        <v>4459</v>
      </c>
      <c r="N1968" s="936" t="s">
        <v>4460</v>
      </c>
      <c r="O1968" s="958" t="s">
        <v>139</v>
      </c>
      <c r="P1968" s="917">
        <v>44926</v>
      </c>
      <c r="Q1968" s="917">
        <v>44957</v>
      </c>
      <c r="R1968" s="979">
        <v>35000</v>
      </c>
      <c r="S1968" s="979">
        <v>35000</v>
      </c>
      <c r="T1968" s="1064"/>
      <c r="U1968" s="898"/>
      <c r="V1968" s="882"/>
      <c r="W1968" s="1077"/>
      <c r="X1968" s="58"/>
      <c r="Y1968" s="59"/>
      <c r="Z1968" s="16"/>
      <c r="AA1968" s="56"/>
    </row>
    <row r="1969" spans="1:27" s="43" customFormat="1" ht="12.75" customHeight="1" x14ac:dyDescent="0.2">
      <c r="A1969" s="180">
        <v>1608</v>
      </c>
      <c r="B1969" s="1104">
        <v>1947</v>
      </c>
      <c r="C1969" s="923" t="s">
        <v>1668</v>
      </c>
      <c r="D1969" s="898" t="s">
        <v>25</v>
      </c>
      <c r="E1969" s="923">
        <v>3639</v>
      </c>
      <c r="F1969" s="923">
        <v>5321</v>
      </c>
      <c r="G1969" s="1163">
        <v>363</v>
      </c>
      <c r="H1969" s="1163">
        <v>1608</v>
      </c>
      <c r="I1969" s="923" t="s">
        <v>3566</v>
      </c>
      <c r="J1969" s="923">
        <v>314</v>
      </c>
      <c r="K1969" s="975" t="s">
        <v>4461</v>
      </c>
      <c r="L1969" s="1168" t="s">
        <v>4462</v>
      </c>
      <c r="M1969" s="898" t="s">
        <v>4463</v>
      </c>
      <c r="N1969" s="936" t="s">
        <v>4464</v>
      </c>
      <c r="O1969" s="958" t="s">
        <v>139</v>
      </c>
      <c r="P1969" s="917">
        <v>44926</v>
      </c>
      <c r="Q1969" s="917">
        <v>44957</v>
      </c>
      <c r="R1969" s="979">
        <v>42000</v>
      </c>
      <c r="S1969" s="915">
        <v>41320.5</v>
      </c>
      <c r="T1969" s="913">
        <v>679.5</v>
      </c>
      <c r="U1969" s="913"/>
      <c r="V1969" s="913">
        <v>679.5</v>
      </c>
      <c r="W1969" s="1077"/>
      <c r="X1969" s="58"/>
      <c r="Y1969" s="59"/>
      <c r="Z1969" s="16"/>
      <c r="AA1969" s="56"/>
    </row>
    <row r="1970" spans="1:27" s="43" customFormat="1" ht="12.75" customHeight="1" x14ac:dyDescent="0.2">
      <c r="A1970" s="180">
        <v>1608</v>
      </c>
      <c r="B1970" s="1104">
        <v>1948</v>
      </c>
      <c r="C1970" s="923" t="s">
        <v>1668</v>
      </c>
      <c r="D1970" s="898" t="s">
        <v>25</v>
      </c>
      <c r="E1970" s="923">
        <v>3639</v>
      </c>
      <c r="F1970" s="923">
        <v>5321</v>
      </c>
      <c r="G1970" s="1163">
        <v>363</v>
      </c>
      <c r="H1970" s="1163">
        <v>1608</v>
      </c>
      <c r="I1970" s="923" t="s">
        <v>3566</v>
      </c>
      <c r="J1970" s="923">
        <v>510</v>
      </c>
      <c r="K1970" s="975" t="s">
        <v>4465</v>
      </c>
      <c r="L1970" s="1168" t="s">
        <v>4466</v>
      </c>
      <c r="M1970" s="898" t="s">
        <v>4467</v>
      </c>
      <c r="N1970" s="936" t="s">
        <v>4468</v>
      </c>
      <c r="O1970" s="958" t="s">
        <v>139</v>
      </c>
      <c r="P1970" s="917">
        <v>44926</v>
      </c>
      <c r="Q1970" s="917">
        <v>44957</v>
      </c>
      <c r="R1970" s="979">
        <v>70000</v>
      </c>
      <c r="S1970" s="979">
        <v>70000</v>
      </c>
      <c r="T1970" s="1064"/>
      <c r="U1970" s="898"/>
      <c r="V1970" s="882"/>
      <c r="W1970" s="1077"/>
      <c r="X1970" s="58"/>
      <c r="Y1970" s="59"/>
      <c r="Z1970" s="16"/>
      <c r="AA1970" s="56"/>
    </row>
    <row r="1971" spans="1:27" s="43" customFormat="1" ht="12.75" customHeight="1" x14ac:dyDescent="0.2">
      <c r="A1971" s="180">
        <v>1608</v>
      </c>
      <c r="B1971" s="1104">
        <v>1949</v>
      </c>
      <c r="C1971" s="923" t="s">
        <v>1668</v>
      </c>
      <c r="D1971" s="898" t="s">
        <v>25</v>
      </c>
      <c r="E1971" s="923">
        <v>3639</v>
      </c>
      <c r="F1971" s="923">
        <v>5321</v>
      </c>
      <c r="G1971" s="1163">
        <v>363</v>
      </c>
      <c r="H1971" s="1163">
        <v>1608</v>
      </c>
      <c r="I1971" s="923" t="s">
        <v>3566</v>
      </c>
      <c r="J1971" s="923">
        <v>720</v>
      </c>
      <c r="K1971" s="975" t="s">
        <v>4469</v>
      </c>
      <c r="L1971" s="1168" t="s">
        <v>4470</v>
      </c>
      <c r="M1971" s="898" t="s">
        <v>4471</v>
      </c>
      <c r="N1971" s="936" t="s">
        <v>4472</v>
      </c>
      <c r="O1971" s="958" t="s">
        <v>139</v>
      </c>
      <c r="P1971" s="917">
        <v>44926</v>
      </c>
      <c r="Q1971" s="917">
        <v>44957</v>
      </c>
      <c r="R1971" s="979">
        <v>49000</v>
      </c>
      <c r="S1971" s="979">
        <v>49000</v>
      </c>
      <c r="T1971" s="1064"/>
      <c r="U1971" s="898"/>
      <c r="V1971" s="882"/>
      <c r="W1971" s="1077"/>
      <c r="X1971" s="58"/>
      <c r="Y1971" s="59"/>
      <c r="Z1971" s="16"/>
      <c r="AA1971" s="56"/>
    </row>
    <row r="1972" spans="1:27" s="43" customFormat="1" ht="12.75" customHeight="1" x14ac:dyDescent="0.2">
      <c r="A1972" s="180">
        <v>1608</v>
      </c>
      <c r="B1972" s="1104">
        <v>1950</v>
      </c>
      <c r="C1972" s="923" t="s">
        <v>1668</v>
      </c>
      <c r="D1972" s="898" t="s">
        <v>25</v>
      </c>
      <c r="E1972" s="923">
        <v>3639</v>
      </c>
      <c r="F1972" s="923">
        <v>5321</v>
      </c>
      <c r="G1972" s="1163">
        <v>363</v>
      </c>
      <c r="H1972" s="1163">
        <v>1608</v>
      </c>
      <c r="I1972" s="923" t="s">
        <v>3566</v>
      </c>
      <c r="J1972" s="923">
        <v>712</v>
      </c>
      <c r="K1972" s="975" t="s">
        <v>4473</v>
      </c>
      <c r="L1972" s="1168" t="s">
        <v>4474</v>
      </c>
      <c r="M1972" s="898" t="s">
        <v>4475</v>
      </c>
      <c r="N1972" s="936" t="s">
        <v>4476</v>
      </c>
      <c r="O1972" s="958" t="s">
        <v>139</v>
      </c>
      <c r="P1972" s="917">
        <v>44926</v>
      </c>
      <c r="Q1972" s="917">
        <v>44957</v>
      </c>
      <c r="R1972" s="979">
        <v>25000</v>
      </c>
      <c r="S1972" s="979">
        <v>25000</v>
      </c>
      <c r="T1972" s="1064"/>
      <c r="U1972" s="898"/>
      <c r="V1972" s="882"/>
      <c r="W1972" s="1077"/>
      <c r="X1972" s="58"/>
      <c r="Y1972" s="59"/>
      <c r="Z1972" s="16"/>
      <c r="AA1972" s="56"/>
    </row>
    <row r="1973" spans="1:27" s="43" customFormat="1" ht="12.75" customHeight="1" x14ac:dyDescent="0.2">
      <c r="A1973" s="180">
        <v>1608</v>
      </c>
      <c r="B1973" s="1104">
        <v>1951</v>
      </c>
      <c r="C1973" s="923" t="s">
        <v>1668</v>
      </c>
      <c r="D1973" s="898" t="s">
        <v>25</v>
      </c>
      <c r="E1973" s="923">
        <v>3639</v>
      </c>
      <c r="F1973" s="923">
        <v>5321</v>
      </c>
      <c r="G1973" s="1163">
        <v>363</v>
      </c>
      <c r="H1973" s="1163">
        <v>1608</v>
      </c>
      <c r="I1973" s="923" t="s">
        <v>3566</v>
      </c>
      <c r="J1973" s="923">
        <v>317</v>
      </c>
      <c r="K1973" s="975" t="s">
        <v>4477</v>
      </c>
      <c r="L1973" s="1168" t="s">
        <v>4478</v>
      </c>
      <c r="M1973" s="898" t="s">
        <v>4479</v>
      </c>
      <c r="N1973" s="936" t="s">
        <v>4480</v>
      </c>
      <c r="O1973" s="958" t="s">
        <v>139</v>
      </c>
      <c r="P1973" s="917">
        <v>44926</v>
      </c>
      <c r="Q1973" s="917">
        <v>44957</v>
      </c>
      <c r="R1973" s="979">
        <v>35000</v>
      </c>
      <c r="S1973" s="979">
        <v>35000</v>
      </c>
      <c r="T1973" s="1064"/>
      <c r="U1973" s="898"/>
      <c r="V1973" s="882"/>
      <c r="W1973" s="1077"/>
      <c r="X1973" s="58"/>
      <c r="Y1973" s="59"/>
      <c r="Z1973" s="16"/>
      <c r="AA1973" s="56"/>
    </row>
    <row r="1974" spans="1:27" s="43" customFormat="1" ht="12.75" customHeight="1" x14ac:dyDescent="0.2">
      <c r="A1974" s="180">
        <v>1608</v>
      </c>
      <c r="B1974" s="1104">
        <v>1952</v>
      </c>
      <c r="C1974" s="923" t="s">
        <v>1668</v>
      </c>
      <c r="D1974" s="898" t="s">
        <v>25</v>
      </c>
      <c r="E1974" s="923">
        <v>3639</v>
      </c>
      <c r="F1974" s="923">
        <v>5321</v>
      </c>
      <c r="G1974" s="1163">
        <v>363</v>
      </c>
      <c r="H1974" s="1163">
        <v>1608</v>
      </c>
      <c r="I1974" s="923" t="s">
        <v>3566</v>
      </c>
      <c r="J1974" s="923">
        <v>102</v>
      </c>
      <c r="K1974" s="975" t="s">
        <v>4481</v>
      </c>
      <c r="L1974" s="1168" t="s">
        <v>4482</v>
      </c>
      <c r="M1974" s="898" t="s">
        <v>1221</v>
      </c>
      <c r="N1974" s="936" t="s">
        <v>4483</v>
      </c>
      <c r="O1974" s="958" t="s">
        <v>139</v>
      </c>
      <c r="P1974" s="917">
        <v>44926</v>
      </c>
      <c r="Q1974" s="917">
        <v>44957</v>
      </c>
      <c r="R1974" s="979">
        <v>40000</v>
      </c>
      <c r="S1974" s="979">
        <v>40000</v>
      </c>
      <c r="T1974" s="1064"/>
      <c r="U1974" s="898"/>
      <c r="V1974" s="882"/>
      <c r="W1974" s="1077"/>
      <c r="X1974" s="58"/>
      <c r="Y1974" s="59"/>
      <c r="Z1974" s="16"/>
      <c r="AA1974" s="56"/>
    </row>
    <row r="1975" spans="1:27" s="43" customFormat="1" ht="12.75" customHeight="1" x14ac:dyDescent="0.2">
      <c r="A1975" s="180">
        <v>1608</v>
      </c>
      <c r="B1975" s="1104">
        <v>1953</v>
      </c>
      <c r="C1975" s="923" t="s">
        <v>1668</v>
      </c>
      <c r="D1975" s="898" t="s">
        <v>25</v>
      </c>
      <c r="E1975" s="923">
        <v>3639</v>
      </c>
      <c r="F1975" s="923">
        <v>5321</v>
      </c>
      <c r="G1975" s="1163">
        <v>363</v>
      </c>
      <c r="H1975" s="1163">
        <v>1608</v>
      </c>
      <c r="I1975" s="923" t="s">
        <v>3566</v>
      </c>
      <c r="J1975" s="923">
        <v>720</v>
      </c>
      <c r="K1975" s="975" t="s">
        <v>4484</v>
      </c>
      <c r="L1975" s="1168" t="s">
        <v>4485</v>
      </c>
      <c r="M1975" s="898" t="s">
        <v>4486</v>
      </c>
      <c r="N1975" s="936" t="s">
        <v>4487</v>
      </c>
      <c r="O1975" s="958" t="s">
        <v>139</v>
      </c>
      <c r="P1975" s="917">
        <v>44926</v>
      </c>
      <c r="Q1975" s="917">
        <v>44957</v>
      </c>
      <c r="R1975" s="979">
        <v>30000</v>
      </c>
      <c r="S1975" s="979">
        <v>30000</v>
      </c>
      <c r="T1975" s="1064"/>
      <c r="U1975" s="898"/>
      <c r="V1975" s="882"/>
      <c r="W1975" s="1077"/>
      <c r="X1975" s="58"/>
      <c r="Y1975" s="59"/>
      <c r="Z1975" s="16"/>
      <c r="AA1975" s="56"/>
    </row>
    <row r="1976" spans="1:27" s="43" customFormat="1" ht="12.75" customHeight="1" x14ac:dyDescent="0.2">
      <c r="A1976" s="180">
        <v>1608</v>
      </c>
      <c r="B1976" s="1104">
        <v>1954</v>
      </c>
      <c r="C1976" s="923" t="s">
        <v>1668</v>
      </c>
      <c r="D1976" s="898" t="s">
        <v>25</v>
      </c>
      <c r="E1976" s="923">
        <v>3639</v>
      </c>
      <c r="F1976" s="923">
        <v>5321</v>
      </c>
      <c r="G1976" s="1163">
        <v>363</v>
      </c>
      <c r="H1976" s="1163">
        <v>1608</v>
      </c>
      <c r="I1976" s="923" t="s">
        <v>3566</v>
      </c>
      <c r="J1976" s="923">
        <v>317</v>
      </c>
      <c r="K1976" s="975" t="s">
        <v>4488</v>
      </c>
      <c r="L1976" s="1168" t="s">
        <v>4489</v>
      </c>
      <c r="M1976" s="898" t="s">
        <v>4490</v>
      </c>
      <c r="N1976" s="936" t="s">
        <v>4491</v>
      </c>
      <c r="O1976" s="958" t="s">
        <v>139</v>
      </c>
      <c r="P1976" s="917">
        <v>44926</v>
      </c>
      <c r="Q1976" s="917">
        <v>44957</v>
      </c>
      <c r="R1976" s="979">
        <v>35000</v>
      </c>
      <c r="S1976" s="979">
        <v>35000</v>
      </c>
      <c r="T1976" s="1064"/>
      <c r="U1976" s="898"/>
      <c r="V1976" s="882"/>
      <c r="W1976" s="1077"/>
      <c r="X1976" s="58"/>
      <c r="Y1976" s="59"/>
      <c r="Z1976" s="16"/>
      <c r="AA1976" s="56"/>
    </row>
    <row r="1977" spans="1:27" s="43" customFormat="1" ht="12.75" customHeight="1" x14ac:dyDescent="0.2">
      <c r="A1977" s="180">
        <v>1608</v>
      </c>
      <c r="B1977" s="1104">
        <v>1955</v>
      </c>
      <c r="C1977" s="923" t="s">
        <v>1668</v>
      </c>
      <c r="D1977" s="898" t="s">
        <v>25</v>
      </c>
      <c r="E1977" s="923">
        <v>3639</v>
      </c>
      <c r="F1977" s="923">
        <v>5321</v>
      </c>
      <c r="G1977" s="1163">
        <v>363</v>
      </c>
      <c r="H1977" s="1163">
        <v>1608</v>
      </c>
      <c r="I1977" s="923" t="s">
        <v>3566</v>
      </c>
      <c r="J1977" s="923">
        <v>619</v>
      </c>
      <c r="K1977" s="975" t="s">
        <v>3944</v>
      </c>
      <c r="L1977" s="1168" t="s">
        <v>3945</v>
      </c>
      <c r="M1977" s="898" t="s">
        <v>3946</v>
      </c>
      <c r="N1977" s="936" t="s">
        <v>4492</v>
      </c>
      <c r="O1977" s="958" t="s">
        <v>139</v>
      </c>
      <c r="P1977" s="917">
        <v>44926</v>
      </c>
      <c r="Q1977" s="917">
        <v>44957</v>
      </c>
      <c r="R1977" s="979">
        <v>65000</v>
      </c>
      <c r="S1977" s="979">
        <v>65000</v>
      </c>
      <c r="T1977" s="1064"/>
      <c r="U1977" s="898"/>
      <c r="V1977" s="882"/>
      <c r="W1977" s="1077"/>
      <c r="X1977" s="58"/>
      <c r="Y1977" s="59"/>
      <c r="Z1977" s="16"/>
      <c r="AA1977" s="56"/>
    </row>
    <row r="1978" spans="1:27" s="43" customFormat="1" ht="12.75" customHeight="1" x14ac:dyDescent="0.2">
      <c r="A1978" s="180">
        <v>1608</v>
      </c>
      <c r="B1978" s="1104">
        <v>1956</v>
      </c>
      <c r="C1978" s="923" t="s">
        <v>1668</v>
      </c>
      <c r="D1978" s="898" t="s">
        <v>25</v>
      </c>
      <c r="E1978" s="923">
        <v>3639</v>
      </c>
      <c r="F1978" s="923">
        <v>5321</v>
      </c>
      <c r="G1978" s="1163">
        <v>363</v>
      </c>
      <c r="H1978" s="1163">
        <v>1608</v>
      </c>
      <c r="I1978" s="923" t="s">
        <v>3566</v>
      </c>
      <c r="J1978" s="923">
        <v>720</v>
      </c>
      <c r="K1978" s="975" t="s">
        <v>4004</v>
      </c>
      <c r="L1978" s="1168" t="s">
        <v>4005</v>
      </c>
      <c r="M1978" s="898" t="s">
        <v>4006</v>
      </c>
      <c r="N1978" s="936" t="s">
        <v>4493</v>
      </c>
      <c r="O1978" s="958" t="s">
        <v>139</v>
      </c>
      <c r="P1978" s="917">
        <v>44926</v>
      </c>
      <c r="Q1978" s="917">
        <v>44957</v>
      </c>
      <c r="R1978" s="979">
        <v>70000</v>
      </c>
      <c r="S1978" s="979">
        <v>70000</v>
      </c>
      <c r="T1978" s="1064"/>
      <c r="U1978" s="898"/>
      <c r="V1978" s="882"/>
      <c r="W1978" s="1077"/>
      <c r="X1978" s="58"/>
      <c r="Y1978" s="59"/>
      <c r="Z1978" s="16"/>
      <c r="AA1978" s="56"/>
    </row>
    <row r="1979" spans="1:27" s="43" customFormat="1" ht="12.75" customHeight="1" x14ac:dyDescent="0.2">
      <c r="A1979" s="180">
        <v>1608</v>
      </c>
      <c r="B1979" s="1104">
        <v>1957</v>
      </c>
      <c r="C1979" s="923" t="s">
        <v>1668</v>
      </c>
      <c r="D1979" s="898" t="s">
        <v>25</v>
      </c>
      <c r="E1979" s="923">
        <v>3639</v>
      </c>
      <c r="F1979" s="923">
        <v>5321</v>
      </c>
      <c r="G1979" s="1163">
        <v>363</v>
      </c>
      <c r="H1979" s="1163">
        <v>1608</v>
      </c>
      <c r="I1979" s="923" t="s">
        <v>3566</v>
      </c>
      <c r="J1979" s="923">
        <v>619</v>
      </c>
      <c r="K1979" s="975" t="s">
        <v>4494</v>
      </c>
      <c r="L1979" s="1168" t="s">
        <v>4495</v>
      </c>
      <c r="M1979" s="898" t="s">
        <v>4496</v>
      </c>
      <c r="N1979" s="936" t="s">
        <v>4497</v>
      </c>
      <c r="O1979" s="958" t="s">
        <v>139</v>
      </c>
      <c r="P1979" s="917">
        <v>44926</v>
      </c>
      <c r="Q1979" s="917">
        <v>44957</v>
      </c>
      <c r="R1979" s="979">
        <v>40000</v>
      </c>
      <c r="S1979" s="979">
        <v>40000</v>
      </c>
      <c r="T1979" s="1064"/>
      <c r="U1979" s="898"/>
      <c r="V1979" s="882"/>
      <c r="W1979" s="1077"/>
      <c r="X1979" s="58"/>
      <c r="Y1979" s="59"/>
      <c r="Z1979" s="16"/>
      <c r="AA1979" s="56"/>
    </row>
    <row r="1980" spans="1:27" s="43" customFormat="1" ht="12.75" customHeight="1" x14ac:dyDescent="0.2">
      <c r="A1980" s="180">
        <v>1608</v>
      </c>
      <c r="B1980" s="1104">
        <v>1958</v>
      </c>
      <c r="C1980" s="923" t="s">
        <v>1668</v>
      </c>
      <c r="D1980" s="898" t="s">
        <v>25</v>
      </c>
      <c r="E1980" s="923">
        <v>3639</v>
      </c>
      <c r="F1980" s="923">
        <v>5321</v>
      </c>
      <c r="G1980" s="1163">
        <v>363</v>
      </c>
      <c r="H1980" s="1163">
        <v>1608</v>
      </c>
      <c r="I1980" s="923" t="s">
        <v>3566</v>
      </c>
      <c r="J1980" s="923">
        <v>712</v>
      </c>
      <c r="K1980" s="975" t="s">
        <v>4498</v>
      </c>
      <c r="L1980" s="1168" t="s">
        <v>4499</v>
      </c>
      <c r="M1980" s="898" t="s">
        <v>4500</v>
      </c>
      <c r="N1980" s="936" t="s">
        <v>4501</v>
      </c>
      <c r="O1980" s="958" t="s">
        <v>139</v>
      </c>
      <c r="P1980" s="917">
        <v>44926</v>
      </c>
      <c r="Q1980" s="917">
        <v>44957</v>
      </c>
      <c r="R1980" s="979">
        <v>35000</v>
      </c>
      <c r="S1980" s="979">
        <v>35000</v>
      </c>
      <c r="T1980" s="1064"/>
      <c r="U1980" s="898"/>
      <c r="V1980" s="882"/>
      <c r="W1980" s="1077"/>
      <c r="X1980" s="58"/>
      <c r="Y1980" s="59"/>
      <c r="Z1980" s="16"/>
      <c r="AA1980" s="56"/>
    </row>
    <row r="1981" spans="1:27" s="43" customFormat="1" ht="12.75" customHeight="1" x14ac:dyDescent="0.2">
      <c r="A1981" s="180">
        <v>1608</v>
      </c>
      <c r="B1981" s="1104">
        <v>1959</v>
      </c>
      <c r="C1981" s="923" t="s">
        <v>1668</v>
      </c>
      <c r="D1981" s="898" t="s">
        <v>25</v>
      </c>
      <c r="E1981" s="923">
        <v>3639</v>
      </c>
      <c r="F1981" s="923">
        <v>5321</v>
      </c>
      <c r="G1981" s="1163">
        <v>363</v>
      </c>
      <c r="H1981" s="1163">
        <v>1608</v>
      </c>
      <c r="I1981" s="923" t="s">
        <v>3566</v>
      </c>
      <c r="J1981" s="923">
        <v>712</v>
      </c>
      <c r="K1981" s="975" t="s">
        <v>4502</v>
      </c>
      <c r="L1981" s="1168" t="s">
        <v>4503</v>
      </c>
      <c r="M1981" s="898" t="s">
        <v>4504</v>
      </c>
      <c r="N1981" s="936" t="s">
        <v>4505</v>
      </c>
      <c r="O1981" s="958" t="s">
        <v>139</v>
      </c>
      <c r="P1981" s="917">
        <v>44926</v>
      </c>
      <c r="Q1981" s="917">
        <v>44957</v>
      </c>
      <c r="R1981" s="979">
        <v>25000</v>
      </c>
      <c r="S1981" s="979">
        <v>25000</v>
      </c>
      <c r="T1981" s="1064"/>
      <c r="U1981" s="898"/>
      <c r="V1981" s="882"/>
      <c r="W1981" s="1077"/>
      <c r="X1981" s="58"/>
      <c r="Y1981" s="59"/>
      <c r="Z1981" s="16"/>
      <c r="AA1981" s="56"/>
    </row>
    <row r="1982" spans="1:27" s="43" customFormat="1" ht="12.75" customHeight="1" x14ac:dyDescent="0.2">
      <c r="A1982" s="180">
        <v>1608</v>
      </c>
      <c r="B1982" s="1104">
        <v>1960</v>
      </c>
      <c r="C1982" s="923" t="s">
        <v>1668</v>
      </c>
      <c r="D1982" s="898" t="s">
        <v>25</v>
      </c>
      <c r="E1982" s="923">
        <v>3639</v>
      </c>
      <c r="F1982" s="923">
        <v>5321</v>
      </c>
      <c r="G1982" s="1163">
        <v>363</v>
      </c>
      <c r="H1982" s="1163">
        <v>1608</v>
      </c>
      <c r="I1982" s="923" t="s">
        <v>3566</v>
      </c>
      <c r="J1982" s="923">
        <v>720</v>
      </c>
      <c r="K1982" s="975" t="s">
        <v>4506</v>
      </c>
      <c r="L1982" s="1168" t="s">
        <v>4507</v>
      </c>
      <c r="M1982" s="898" t="s">
        <v>4508</v>
      </c>
      <c r="N1982" s="936" t="s">
        <v>4509</v>
      </c>
      <c r="O1982" s="958" t="s">
        <v>139</v>
      </c>
      <c r="P1982" s="917">
        <v>44926</v>
      </c>
      <c r="Q1982" s="917">
        <v>44957</v>
      </c>
      <c r="R1982" s="979">
        <v>65000</v>
      </c>
      <c r="S1982" s="915">
        <v>53218</v>
      </c>
      <c r="T1982" s="913">
        <v>11782</v>
      </c>
      <c r="U1982" s="913">
        <v>11782</v>
      </c>
      <c r="V1982" s="882"/>
      <c r="W1982" s="1077"/>
      <c r="X1982" s="58"/>
      <c r="Y1982" s="59"/>
      <c r="Z1982" s="16"/>
      <c r="AA1982" s="56"/>
    </row>
    <row r="1983" spans="1:27" s="43" customFormat="1" ht="12.75" customHeight="1" x14ac:dyDescent="0.2">
      <c r="A1983" s="180">
        <v>1608</v>
      </c>
      <c r="B1983" s="1104">
        <v>1961</v>
      </c>
      <c r="C1983" s="923" t="s">
        <v>1668</v>
      </c>
      <c r="D1983" s="898" t="s">
        <v>25</v>
      </c>
      <c r="E1983" s="923">
        <v>3639</v>
      </c>
      <c r="F1983" s="923">
        <v>5321</v>
      </c>
      <c r="G1983" s="1163">
        <v>363</v>
      </c>
      <c r="H1983" s="1163">
        <v>1608</v>
      </c>
      <c r="I1983" s="923" t="s">
        <v>3566</v>
      </c>
      <c r="J1983" s="923">
        <v>720</v>
      </c>
      <c r="K1983" s="975" t="s">
        <v>4008</v>
      </c>
      <c r="L1983" s="1168" t="s">
        <v>4009</v>
      </c>
      <c r="M1983" s="898" t="s">
        <v>4010</v>
      </c>
      <c r="N1983" s="936" t="s">
        <v>4510</v>
      </c>
      <c r="O1983" s="958" t="s">
        <v>139</v>
      </c>
      <c r="P1983" s="917">
        <v>44926</v>
      </c>
      <c r="Q1983" s="917">
        <v>44957</v>
      </c>
      <c r="R1983" s="979">
        <v>35000</v>
      </c>
      <c r="S1983" s="979">
        <v>35000</v>
      </c>
      <c r="T1983" s="1064"/>
      <c r="U1983" s="898"/>
      <c r="V1983" s="882"/>
      <c r="W1983" s="1077"/>
      <c r="X1983" s="58"/>
      <c r="Y1983" s="59"/>
      <c r="Z1983" s="16"/>
      <c r="AA1983" s="56"/>
    </row>
    <row r="1984" spans="1:27" s="43" customFormat="1" ht="12.75" customHeight="1" x14ac:dyDescent="0.2">
      <c r="A1984" s="180">
        <v>1608</v>
      </c>
      <c r="B1984" s="1104">
        <v>1962</v>
      </c>
      <c r="C1984" s="923" t="s">
        <v>1668</v>
      </c>
      <c r="D1984" s="898" t="s">
        <v>25</v>
      </c>
      <c r="E1984" s="923">
        <v>3639</v>
      </c>
      <c r="F1984" s="923">
        <v>5321</v>
      </c>
      <c r="G1984" s="1163">
        <v>363</v>
      </c>
      <c r="H1984" s="1163">
        <v>1608</v>
      </c>
      <c r="I1984" s="923" t="s">
        <v>3566</v>
      </c>
      <c r="J1984" s="923">
        <v>720</v>
      </c>
      <c r="K1984" s="975" t="s">
        <v>4511</v>
      </c>
      <c r="L1984" s="1168" t="s">
        <v>4512</v>
      </c>
      <c r="M1984" s="898" t="s">
        <v>4513</v>
      </c>
      <c r="N1984" s="936" t="s">
        <v>4514</v>
      </c>
      <c r="O1984" s="958" t="s">
        <v>139</v>
      </c>
      <c r="P1984" s="917">
        <v>44926</v>
      </c>
      <c r="Q1984" s="917">
        <v>44957</v>
      </c>
      <c r="R1984" s="979">
        <v>25000</v>
      </c>
      <c r="S1984" s="979">
        <v>25000</v>
      </c>
      <c r="T1984" s="1064"/>
      <c r="U1984" s="898"/>
      <c r="V1984" s="882"/>
      <c r="W1984" s="1077"/>
      <c r="X1984" s="58"/>
      <c r="Y1984" s="59"/>
      <c r="Z1984" s="16"/>
      <c r="AA1984" s="56"/>
    </row>
    <row r="1985" spans="1:27" s="43" customFormat="1" ht="12.75" customHeight="1" x14ac:dyDescent="0.2">
      <c r="A1985" s="180">
        <v>1608</v>
      </c>
      <c r="B1985" s="1104">
        <v>1963</v>
      </c>
      <c r="C1985" s="923" t="s">
        <v>1668</v>
      </c>
      <c r="D1985" s="898" t="s">
        <v>25</v>
      </c>
      <c r="E1985" s="923">
        <v>3639</v>
      </c>
      <c r="F1985" s="923">
        <v>5321</v>
      </c>
      <c r="G1985" s="1163">
        <v>363</v>
      </c>
      <c r="H1985" s="1163">
        <v>1608</v>
      </c>
      <c r="I1985" s="923" t="s">
        <v>3566</v>
      </c>
      <c r="J1985" s="923">
        <v>720</v>
      </c>
      <c r="K1985" s="975" t="s">
        <v>4020</v>
      </c>
      <c r="L1985" s="1168" t="s">
        <v>4021</v>
      </c>
      <c r="M1985" s="898" t="s">
        <v>4022</v>
      </c>
      <c r="N1985" s="936" t="s">
        <v>4515</v>
      </c>
      <c r="O1985" s="958" t="s">
        <v>139</v>
      </c>
      <c r="P1985" s="917">
        <v>44926</v>
      </c>
      <c r="Q1985" s="917">
        <v>44957</v>
      </c>
      <c r="R1985" s="979">
        <v>30000</v>
      </c>
      <c r="S1985" s="979">
        <v>30000</v>
      </c>
      <c r="T1985" s="1064"/>
      <c r="U1985" s="898"/>
      <c r="V1985" s="882"/>
      <c r="W1985" s="1077"/>
      <c r="X1985" s="58"/>
      <c r="Y1985" s="59"/>
      <c r="Z1985" s="16"/>
      <c r="AA1985" s="56"/>
    </row>
    <row r="1986" spans="1:27" s="43" customFormat="1" ht="12.75" customHeight="1" x14ac:dyDescent="0.2">
      <c r="A1986" s="180">
        <v>1608</v>
      </c>
      <c r="B1986" s="1104">
        <v>1964</v>
      </c>
      <c r="C1986" s="923" t="s">
        <v>1668</v>
      </c>
      <c r="D1986" s="898" t="s">
        <v>25</v>
      </c>
      <c r="E1986" s="923">
        <v>3639</v>
      </c>
      <c r="F1986" s="923">
        <v>5321</v>
      </c>
      <c r="G1986" s="1163">
        <v>363</v>
      </c>
      <c r="H1986" s="1163">
        <v>1608</v>
      </c>
      <c r="I1986" s="923" t="s">
        <v>3566</v>
      </c>
      <c r="J1986" s="923">
        <v>314</v>
      </c>
      <c r="K1986" s="975" t="s">
        <v>4516</v>
      </c>
      <c r="L1986" s="1168" t="s">
        <v>4517</v>
      </c>
      <c r="M1986" s="898" t="s">
        <v>4518</v>
      </c>
      <c r="N1986" s="936" t="s">
        <v>4519</v>
      </c>
      <c r="O1986" s="958" t="s">
        <v>139</v>
      </c>
      <c r="P1986" s="917">
        <v>44926</v>
      </c>
      <c r="Q1986" s="917">
        <v>44957</v>
      </c>
      <c r="R1986" s="979">
        <v>70000</v>
      </c>
      <c r="S1986" s="979">
        <v>70000</v>
      </c>
      <c r="T1986" s="1064"/>
      <c r="U1986" s="898"/>
      <c r="V1986" s="882"/>
      <c r="W1986" s="1077"/>
      <c r="X1986" s="58"/>
      <c r="Y1986" s="59"/>
      <c r="Z1986" s="16"/>
      <c r="AA1986" s="56"/>
    </row>
    <row r="1987" spans="1:27" s="43" customFormat="1" ht="12.75" customHeight="1" x14ac:dyDescent="0.2">
      <c r="A1987" s="180">
        <v>1608</v>
      </c>
      <c r="B1987" s="1104">
        <v>1965</v>
      </c>
      <c r="C1987" s="923" t="s">
        <v>1668</v>
      </c>
      <c r="D1987" s="898" t="s">
        <v>25</v>
      </c>
      <c r="E1987" s="923">
        <v>3639</v>
      </c>
      <c r="F1987" s="923">
        <v>5321</v>
      </c>
      <c r="G1987" s="1163">
        <v>363</v>
      </c>
      <c r="H1987" s="1163">
        <v>1608</v>
      </c>
      <c r="I1987" s="923" t="s">
        <v>3566</v>
      </c>
      <c r="J1987" s="923">
        <v>619</v>
      </c>
      <c r="K1987" s="975">
        <v>48838756</v>
      </c>
      <c r="L1987" s="1168" t="s">
        <v>3951</v>
      </c>
      <c r="M1987" s="898" t="s">
        <v>3952</v>
      </c>
      <c r="N1987" s="936" t="s">
        <v>4520</v>
      </c>
      <c r="O1987" s="958" t="s">
        <v>139</v>
      </c>
      <c r="P1987" s="917">
        <v>44926</v>
      </c>
      <c r="Q1987" s="917">
        <v>44957</v>
      </c>
      <c r="R1987" s="979">
        <v>70000</v>
      </c>
      <c r="S1987" s="979">
        <v>70000</v>
      </c>
      <c r="T1987" s="1064"/>
      <c r="U1987" s="898"/>
      <c r="V1987" s="882"/>
      <c r="W1987" s="1077"/>
      <c r="X1987" s="58"/>
      <c r="Y1987" s="59"/>
      <c r="Z1987" s="16"/>
      <c r="AA1987" s="56"/>
    </row>
    <row r="1988" spans="1:27" s="43" customFormat="1" ht="12.75" customHeight="1" x14ac:dyDescent="0.2">
      <c r="A1988" s="180">
        <v>1608</v>
      </c>
      <c r="B1988" s="1104">
        <v>1966</v>
      </c>
      <c r="C1988" s="923" t="s">
        <v>1668</v>
      </c>
      <c r="D1988" s="898" t="s">
        <v>25</v>
      </c>
      <c r="E1988" s="923">
        <v>3639</v>
      </c>
      <c r="F1988" s="923">
        <v>5321</v>
      </c>
      <c r="G1988" s="1163">
        <v>363</v>
      </c>
      <c r="H1988" s="1163">
        <v>1608</v>
      </c>
      <c r="I1988" s="923" t="s">
        <v>3566</v>
      </c>
      <c r="J1988" s="923">
        <v>101</v>
      </c>
      <c r="K1988" s="975" t="s">
        <v>4521</v>
      </c>
      <c r="L1988" s="1168" t="s">
        <v>4522</v>
      </c>
      <c r="M1988" s="898" t="s">
        <v>3275</v>
      </c>
      <c r="N1988" s="936" t="s">
        <v>4523</v>
      </c>
      <c r="O1988" s="958" t="s">
        <v>139</v>
      </c>
      <c r="P1988" s="917">
        <v>44926</v>
      </c>
      <c r="Q1988" s="917">
        <v>44957</v>
      </c>
      <c r="R1988" s="979">
        <v>70000</v>
      </c>
      <c r="S1988" s="979">
        <v>70000</v>
      </c>
      <c r="T1988" s="1064"/>
      <c r="U1988" s="898"/>
      <c r="V1988" s="882"/>
      <c r="W1988" s="1077"/>
      <c r="X1988" s="58"/>
      <c r="Y1988" s="59"/>
      <c r="Z1988" s="16"/>
      <c r="AA1988" s="56"/>
    </row>
    <row r="1989" spans="1:27" s="43" customFormat="1" ht="12.75" customHeight="1" x14ac:dyDescent="0.2">
      <c r="A1989" s="180">
        <v>1608</v>
      </c>
      <c r="B1989" s="1104">
        <v>1967</v>
      </c>
      <c r="C1989" s="923" t="s">
        <v>1668</v>
      </c>
      <c r="D1989" s="898" t="s">
        <v>25</v>
      </c>
      <c r="E1989" s="923">
        <v>3639</v>
      </c>
      <c r="F1989" s="923">
        <v>5321</v>
      </c>
      <c r="G1989" s="1163">
        <v>363</v>
      </c>
      <c r="H1989" s="1163">
        <v>1608</v>
      </c>
      <c r="I1989" s="923" t="s">
        <v>3566</v>
      </c>
      <c r="J1989" s="923">
        <v>712</v>
      </c>
      <c r="K1989" s="975" t="s">
        <v>4524</v>
      </c>
      <c r="L1989" s="1168" t="s">
        <v>4525</v>
      </c>
      <c r="M1989" s="898" t="s">
        <v>4526</v>
      </c>
      <c r="N1989" s="936" t="s">
        <v>4527</v>
      </c>
      <c r="O1989" s="958" t="s">
        <v>139</v>
      </c>
      <c r="P1989" s="917">
        <v>44926</v>
      </c>
      <c r="Q1989" s="917">
        <v>44957</v>
      </c>
      <c r="R1989" s="979">
        <v>70000</v>
      </c>
      <c r="S1989" s="979">
        <v>70000</v>
      </c>
      <c r="T1989" s="1064"/>
      <c r="U1989" s="898"/>
      <c r="V1989" s="882"/>
      <c r="W1989" s="1077"/>
      <c r="X1989" s="58"/>
      <c r="Y1989" s="59"/>
      <c r="Z1989" s="16"/>
      <c r="AA1989" s="56"/>
    </row>
    <row r="1990" spans="1:27" s="43" customFormat="1" ht="12.75" customHeight="1" x14ac:dyDescent="0.2">
      <c r="A1990" s="180">
        <v>1608</v>
      </c>
      <c r="B1990" s="1104">
        <v>1968</v>
      </c>
      <c r="C1990" s="923" t="s">
        <v>1668</v>
      </c>
      <c r="D1990" s="898" t="s">
        <v>25</v>
      </c>
      <c r="E1990" s="923">
        <v>3639</v>
      </c>
      <c r="F1990" s="923">
        <v>5321</v>
      </c>
      <c r="G1990" s="1163">
        <v>363</v>
      </c>
      <c r="H1990" s="1163">
        <v>1608</v>
      </c>
      <c r="I1990" s="923" t="s">
        <v>3566</v>
      </c>
      <c r="J1990" s="923">
        <v>102</v>
      </c>
      <c r="K1990" s="975" t="s">
        <v>4528</v>
      </c>
      <c r="L1990" s="1168" t="s">
        <v>4529</v>
      </c>
      <c r="M1990" s="898" t="s">
        <v>4530</v>
      </c>
      <c r="N1990" s="936" t="s">
        <v>4531</v>
      </c>
      <c r="O1990" s="958" t="s">
        <v>139</v>
      </c>
      <c r="P1990" s="917">
        <v>44926</v>
      </c>
      <c r="Q1990" s="917">
        <v>44957</v>
      </c>
      <c r="R1990" s="979">
        <v>40000</v>
      </c>
      <c r="S1990" s="979">
        <v>40000</v>
      </c>
      <c r="T1990" s="1064"/>
      <c r="U1990" s="898"/>
      <c r="V1990" s="882"/>
      <c r="W1990" s="1077"/>
      <c r="X1990" s="58"/>
      <c r="Y1990" s="59"/>
      <c r="Z1990" s="16"/>
      <c r="AA1990" s="56"/>
    </row>
    <row r="1991" spans="1:27" s="43" customFormat="1" ht="12.75" customHeight="1" x14ac:dyDescent="0.2">
      <c r="A1991" s="180">
        <v>1608</v>
      </c>
      <c r="B1991" s="1104">
        <v>1969</v>
      </c>
      <c r="C1991" s="923" t="s">
        <v>1668</v>
      </c>
      <c r="D1991" s="898" t="s">
        <v>25</v>
      </c>
      <c r="E1991" s="923">
        <v>3639</v>
      </c>
      <c r="F1991" s="923">
        <v>5321</v>
      </c>
      <c r="G1991" s="1163">
        <v>363</v>
      </c>
      <c r="H1991" s="1163">
        <v>1608</v>
      </c>
      <c r="I1991" s="923" t="s">
        <v>3566</v>
      </c>
      <c r="J1991" s="923">
        <v>720</v>
      </c>
      <c r="K1991" s="975" t="s">
        <v>4532</v>
      </c>
      <c r="L1991" s="1168" t="s">
        <v>4533</v>
      </c>
      <c r="M1991" s="898" t="s">
        <v>4534</v>
      </c>
      <c r="N1991" s="936" t="s">
        <v>4444</v>
      </c>
      <c r="O1991" s="958" t="s">
        <v>139</v>
      </c>
      <c r="P1991" s="917">
        <v>44926</v>
      </c>
      <c r="Q1991" s="917">
        <v>44957</v>
      </c>
      <c r="R1991" s="979">
        <v>70000</v>
      </c>
      <c r="S1991" s="979">
        <v>70000</v>
      </c>
      <c r="T1991" s="1064"/>
      <c r="U1991" s="898"/>
      <c r="V1991" s="882"/>
      <c r="W1991" s="1077"/>
      <c r="X1991" s="58"/>
      <c r="Y1991" s="59"/>
      <c r="Z1991" s="16"/>
      <c r="AA1991" s="56"/>
    </row>
    <row r="1992" spans="1:27" s="43" customFormat="1" ht="12.75" customHeight="1" x14ac:dyDescent="0.2">
      <c r="A1992" s="180">
        <v>1608</v>
      </c>
      <c r="B1992" s="1104">
        <v>1970</v>
      </c>
      <c r="C1992" s="923" t="s">
        <v>1668</v>
      </c>
      <c r="D1992" s="898" t="s">
        <v>25</v>
      </c>
      <c r="E1992" s="923">
        <v>3639</v>
      </c>
      <c r="F1992" s="923">
        <v>5321</v>
      </c>
      <c r="G1992" s="1163">
        <v>363</v>
      </c>
      <c r="H1992" s="1163">
        <v>1608</v>
      </c>
      <c r="I1992" s="923" t="s">
        <v>3566</v>
      </c>
      <c r="J1992" s="923">
        <v>102</v>
      </c>
      <c r="K1992" s="975" t="s">
        <v>4535</v>
      </c>
      <c r="L1992" s="1168" t="s">
        <v>4536</v>
      </c>
      <c r="M1992" s="898" t="s">
        <v>4537</v>
      </c>
      <c r="N1992" s="936" t="s">
        <v>4538</v>
      </c>
      <c r="O1992" s="958" t="s">
        <v>139</v>
      </c>
      <c r="P1992" s="917">
        <v>44926</v>
      </c>
      <c r="Q1992" s="917">
        <v>44957</v>
      </c>
      <c r="R1992" s="979">
        <v>70000</v>
      </c>
      <c r="S1992" s="979">
        <v>70000</v>
      </c>
      <c r="T1992" s="1064"/>
      <c r="U1992" s="898"/>
      <c r="V1992" s="882"/>
      <c r="W1992" s="1077"/>
      <c r="X1992" s="58"/>
      <c r="Y1992" s="59"/>
      <c r="Z1992" s="16"/>
      <c r="AA1992" s="56"/>
    </row>
    <row r="1993" spans="1:27" s="43" customFormat="1" ht="12.75" customHeight="1" x14ac:dyDescent="0.2">
      <c r="A1993" s="180">
        <v>1608</v>
      </c>
      <c r="B1993" s="1104">
        <v>1971</v>
      </c>
      <c r="C1993" s="923" t="s">
        <v>1668</v>
      </c>
      <c r="D1993" s="898" t="s">
        <v>25</v>
      </c>
      <c r="E1993" s="923">
        <v>3639</v>
      </c>
      <c r="F1993" s="923">
        <v>5321</v>
      </c>
      <c r="G1993" s="1163">
        <v>363</v>
      </c>
      <c r="H1993" s="1163">
        <v>1608</v>
      </c>
      <c r="I1993" s="923" t="s">
        <v>3566</v>
      </c>
      <c r="J1993" s="923">
        <v>101</v>
      </c>
      <c r="K1993" s="975" t="s">
        <v>4539</v>
      </c>
      <c r="L1993" s="1168" t="s">
        <v>4540</v>
      </c>
      <c r="M1993" s="898" t="s">
        <v>4541</v>
      </c>
      <c r="N1993" s="936" t="s">
        <v>4542</v>
      </c>
      <c r="O1993" s="958" t="s">
        <v>139</v>
      </c>
      <c r="P1993" s="917">
        <v>44926</v>
      </c>
      <c r="Q1993" s="917">
        <v>44957</v>
      </c>
      <c r="R1993" s="979">
        <v>30000</v>
      </c>
      <c r="S1993" s="979">
        <v>30000</v>
      </c>
      <c r="T1993" s="1064"/>
      <c r="U1993" s="898"/>
      <c r="V1993" s="882"/>
      <c r="W1993" s="1077"/>
      <c r="X1993" s="58"/>
      <c r="Y1993" s="59"/>
      <c r="Z1993" s="16"/>
      <c r="AA1993" s="56"/>
    </row>
    <row r="1994" spans="1:27" s="43" customFormat="1" ht="12.75" customHeight="1" x14ac:dyDescent="0.2">
      <c r="A1994" s="180">
        <v>1608</v>
      </c>
      <c r="B1994" s="1104">
        <v>1972</v>
      </c>
      <c r="C1994" s="923" t="s">
        <v>1668</v>
      </c>
      <c r="D1994" s="898" t="s">
        <v>25</v>
      </c>
      <c r="E1994" s="923">
        <v>3639</v>
      </c>
      <c r="F1994" s="923">
        <v>5321</v>
      </c>
      <c r="G1994" s="1163">
        <v>363</v>
      </c>
      <c r="H1994" s="1163">
        <v>1608</v>
      </c>
      <c r="I1994" s="923" t="s">
        <v>3566</v>
      </c>
      <c r="J1994" s="923">
        <v>720</v>
      </c>
      <c r="K1994" s="975" t="s">
        <v>4543</v>
      </c>
      <c r="L1994" s="1168" t="s">
        <v>4544</v>
      </c>
      <c r="M1994" s="898" t="s">
        <v>4545</v>
      </c>
      <c r="N1994" s="936" t="s">
        <v>4546</v>
      </c>
      <c r="O1994" s="958" t="s">
        <v>139</v>
      </c>
      <c r="P1994" s="917">
        <v>44926</v>
      </c>
      <c r="Q1994" s="917">
        <v>44957</v>
      </c>
      <c r="R1994" s="979">
        <v>35000</v>
      </c>
      <c r="S1994" s="979">
        <v>35000</v>
      </c>
      <c r="T1994" s="1064"/>
      <c r="U1994" s="898"/>
      <c r="V1994" s="882"/>
      <c r="W1994" s="1077"/>
      <c r="X1994" s="58"/>
      <c r="Y1994" s="59"/>
      <c r="Z1994" s="16"/>
      <c r="AA1994" s="56"/>
    </row>
    <row r="1995" spans="1:27" s="43" customFormat="1" ht="12.75" customHeight="1" x14ac:dyDescent="0.2">
      <c r="A1995" s="180">
        <v>1608</v>
      </c>
      <c r="B1995" s="1104">
        <v>1973</v>
      </c>
      <c r="C1995" s="923" t="s">
        <v>1668</v>
      </c>
      <c r="D1995" s="898" t="s">
        <v>25</v>
      </c>
      <c r="E1995" s="923">
        <v>3639</v>
      </c>
      <c r="F1995" s="923">
        <v>5321</v>
      </c>
      <c r="G1995" s="1163">
        <v>363</v>
      </c>
      <c r="H1995" s="1163">
        <v>1608</v>
      </c>
      <c r="I1995" s="923" t="s">
        <v>3566</v>
      </c>
      <c r="J1995" s="923">
        <v>720</v>
      </c>
      <c r="K1995" s="975" t="s">
        <v>4012</v>
      </c>
      <c r="L1995" s="1168" t="s">
        <v>4013</v>
      </c>
      <c r="M1995" s="898" t="s">
        <v>4014</v>
      </c>
      <c r="N1995" s="936" t="s">
        <v>4547</v>
      </c>
      <c r="O1995" s="958" t="s">
        <v>139</v>
      </c>
      <c r="P1995" s="917">
        <v>44926</v>
      </c>
      <c r="Q1995" s="917">
        <v>44957</v>
      </c>
      <c r="R1995" s="979">
        <v>45000</v>
      </c>
      <c r="S1995" s="979">
        <v>45000</v>
      </c>
      <c r="T1995" s="1064"/>
      <c r="U1995" s="898"/>
      <c r="V1995" s="882"/>
      <c r="W1995" s="1077"/>
      <c r="X1995" s="58"/>
      <c r="Y1995" s="59"/>
      <c r="Z1995" s="16"/>
      <c r="AA1995" s="56"/>
    </row>
    <row r="1996" spans="1:27" s="43" customFormat="1" ht="12.75" customHeight="1" x14ac:dyDescent="0.2">
      <c r="A1996" s="180">
        <v>1608</v>
      </c>
      <c r="B1996" s="1104">
        <v>1974</v>
      </c>
      <c r="C1996" s="923" t="s">
        <v>1668</v>
      </c>
      <c r="D1996" s="898" t="s">
        <v>25</v>
      </c>
      <c r="E1996" s="923">
        <v>3639</v>
      </c>
      <c r="F1996" s="923">
        <v>5321</v>
      </c>
      <c r="G1996" s="1163">
        <v>363</v>
      </c>
      <c r="H1996" s="1163">
        <v>1608</v>
      </c>
      <c r="I1996" s="923" t="s">
        <v>3566</v>
      </c>
      <c r="J1996" s="923">
        <v>510</v>
      </c>
      <c r="K1996" s="975" t="s">
        <v>4548</v>
      </c>
      <c r="L1996" s="1168" t="s">
        <v>4549</v>
      </c>
      <c r="M1996" s="898" t="s">
        <v>4550</v>
      </c>
      <c r="N1996" s="936" t="s">
        <v>4551</v>
      </c>
      <c r="O1996" s="958" t="s">
        <v>139</v>
      </c>
      <c r="P1996" s="917">
        <v>44926</v>
      </c>
      <c r="Q1996" s="917">
        <v>44957</v>
      </c>
      <c r="R1996" s="979">
        <v>70000</v>
      </c>
      <c r="S1996" s="979">
        <v>70000</v>
      </c>
      <c r="T1996" s="1064"/>
      <c r="U1996" s="898"/>
      <c r="V1996" s="882"/>
      <c r="W1996" s="1077"/>
      <c r="X1996" s="58"/>
      <c r="Y1996" s="59"/>
      <c r="Z1996" s="16"/>
      <c r="AA1996" s="56"/>
    </row>
    <row r="1997" spans="1:27" s="43" customFormat="1" ht="12.75" customHeight="1" x14ac:dyDescent="0.2">
      <c r="A1997" s="180">
        <v>1608</v>
      </c>
      <c r="B1997" s="1104">
        <v>1975</v>
      </c>
      <c r="C1997" s="923" t="s">
        <v>1668</v>
      </c>
      <c r="D1997" s="898" t="s">
        <v>25</v>
      </c>
      <c r="E1997" s="923">
        <v>3639</v>
      </c>
      <c r="F1997" s="923">
        <v>5321</v>
      </c>
      <c r="G1997" s="1163">
        <v>363</v>
      </c>
      <c r="H1997" s="1163">
        <v>1608</v>
      </c>
      <c r="I1997" s="923" t="s">
        <v>3566</v>
      </c>
      <c r="J1997" s="923">
        <v>102</v>
      </c>
      <c r="K1997" s="975" t="s">
        <v>4552</v>
      </c>
      <c r="L1997" s="1168" t="s">
        <v>4553</v>
      </c>
      <c r="M1997" s="898" t="s">
        <v>4554</v>
      </c>
      <c r="N1997" s="936" t="s">
        <v>4555</v>
      </c>
      <c r="O1997" s="958" t="s">
        <v>139</v>
      </c>
      <c r="P1997" s="917">
        <v>44926</v>
      </c>
      <c r="Q1997" s="917">
        <v>44957</v>
      </c>
      <c r="R1997" s="979">
        <v>25000</v>
      </c>
      <c r="S1997" s="979">
        <v>25000</v>
      </c>
      <c r="T1997" s="1064"/>
      <c r="U1997" s="898"/>
      <c r="V1997" s="882"/>
      <c r="W1997" s="1077"/>
      <c r="X1997" s="58"/>
      <c r="Y1997" s="59"/>
      <c r="Z1997" s="16"/>
      <c r="AA1997" s="56"/>
    </row>
    <row r="1998" spans="1:27" s="43" customFormat="1" ht="12.75" customHeight="1" x14ac:dyDescent="0.2">
      <c r="A1998" s="180">
        <v>1608</v>
      </c>
      <c r="B1998" s="1104">
        <v>1976</v>
      </c>
      <c r="C1998" s="923" t="s">
        <v>1668</v>
      </c>
      <c r="D1998" s="898" t="s">
        <v>25</v>
      </c>
      <c r="E1998" s="923">
        <v>3639</v>
      </c>
      <c r="F1998" s="923">
        <v>5321</v>
      </c>
      <c r="G1998" s="1163">
        <v>363</v>
      </c>
      <c r="H1998" s="1163">
        <v>1608</v>
      </c>
      <c r="I1998" s="923" t="s">
        <v>3566</v>
      </c>
      <c r="J1998" s="923">
        <v>720</v>
      </c>
      <c r="K1998" s="975" t="s">
        <v>4556</v>
      </c>
      <c r="L1998" s="1168" t="s">
        <v>4557</v>
      </c>
      <c r="M1998" s="898" t="s">
        <v>4558</v>
      </c>
      <c r="N1998" s="936" t="s">
        <v>4559</v>
      </c>
      <c r="O1998" s="958" t="s">
        <v>139</v>
      </c>
      <c r="P1998" s="917">
        <v>44926</v>
      </c>
      <c r="Q1998" s="917">
        <v>44957</v>
      </c>
      <c r="R1998" s="979">
        <v>50000</v>
      </c>
      <c r="S1998" s="979">
        <v>50000</v>
      </c>
      <c r="T1998" s="1064"/>
      <c r="U1998" s="898"/>
      <c r="V1998" s="882"/>
      <c r="W1998" s="1077"/>
      <c r="X1998" s="58"/>
      <c r="Y1998" s="59"/>
      <c r="Z1998" s="16"/>
      <c r="AA1998" s="56"/>
    </row>
    <row r="1999" spans="1:27" s="43" customFormat="1" ht="12.75" customHeight="1" x14ac:dyDescent="0.2">
      <c r="A1999" s="180">
        <v>1608</v>
      </c>
      <c r="B1999" s="1104">
        <v>1977</v>
      </c>
      <c r="C1999" s="923" t="s">
        <v>1668</v>
      </c>
      <c r="D1999" s="898" t="s">
        <v>25</v>
      </c>
      <c r="E1999" s="923">
        <v>3639</v>
      </c>
      <c r="F1999" s="923">
        <v>5321</v>
      </c>
      <c r="G1999" s="1163">
        <v>363</v>
      </c>
      <c r="H1999" s="1163">
        <v>1608</v>
      </c>
      <c r="I1999" s="923" t="s">
        <v>3566</v>
      </c>
      <c r="J1999" s="923">
        <v>510</v>
      </c>
      <c r="K1999" s="975" t="s">
        <v>4560</v>
      </c>
      <c r="L1999" s="1168" t="s">
        <v>4561</v>
      </c>
      <c r="M1999" s="898" t="s">
        <v>4562</v>
      </c>
      <c r="N1999" s="936" t="s">
        <v>4563</v>
      </c>
      <c r="O1999" s="958" t="s">
        <v>139</v>
      </c>
      <c r="P1999" s="917">
        <v>44926</v>
      </c>
      <c r="Q1999" s="917">
        <v>44957</v>
      </c>
      <c r="R1999" s="979">
        <v>51000</v>
      </c>
      <c r="S1999" s="979">
        <v>51000</v>
      </c>
      <c r="T1999" s="1064"/>
      <c r="U1999" s="898"/>
      <c r="V1999" s="882"/>
      <c r="W1999" s="1077"/>
      <c r="X1999" s="58"/>
      <c r="Y1999" s="59"/>
      <c r="Z1999" s="16"/>
      <c r="AA1999" s="56"/>
    </row>
    <row r="2000" spans="1:27" s="43" customFormat="1" ht="12.75" customHeight="1" x14ac:dyDescent="0.2">
      <c r="A2000" s="180">
        <v>1608</v>
      </c>
      <c r="B2000" s="1104">
        <v>1978</v>
      </c>
      <c r="C2000" s="923" t="s">
        <v>1668</v>
      </c>
      <c r="D2000" s="898" t="s">
        <v>25</v>
      </c>
      <c r="E2000" s="923">
        <v>3639</v>
      </c>
      <c r="F2000" s="923">
        <v>5321</v>
      </c>
      <c r="G2000" s="1163">
        <v>363</v>
      </c>
      <c r="H2000" s="1163">
        <v>1608</v>
      </c>
      <c r="I2000" s="923" t="s">
        <v>3566</v>
      </c>
      <c r="J2000" s="923">
        <v>308</v>
      </c>
      <c r="K2000" s="975" t="s">
        <v>4564</v>
      </c>
      <c r="L2000" s="1168" t="s">
        <v>4565</v>
      </c>
      <c r="M2000" s="898" t="s">
        <v>4566</v>
      </c>
      <c r="N2000" s="936" t="s">
        <v>4567</v>
      </c>
      <c r="O2000" s="958" t="s">
        <v>139</v>
      </c>
      <c r="P2000" s="917">
        <v>44926</v>
      </c>
      <c r="Q2000" s="917">
        <v>44957</v>
      </c>
      <c r="R2000" s="979">
        <v>70000</v>
      </c>
      <c r="S2000" s="979">
        <v>70000</v>
      </c>
      <c r="T2000" s="1064"/>
      <c r="U2000" s="898"/>
      <c r="V2000" s="882"/>
      <c r="W2000" s="1077"/>
      <c r="X2000" s="58"/>
      <c r="Y2000" s="59"/>
      <c r="Z2000" s="16"/>
      <c r="AA2000" s="56"/>
    </row>
    <row r="2001" spans="1:27" s="43" customFormat="1" ht="12.75" customHeight="1" x14ac:dyDescent="0.2">
      <c r="A2001" s="180">
        <v>1608</v>
      </c>
      <c r="B2001" s="1104">
        <v>1979</v>
      </c>
      <c r="C2001" s="923" t="s">
        <v>1668</v>
      </c>
      <c r="D2001" s="898" t="s">
        <v>25</v>
      </c>
      <c r="E2001" s="923">
        <v>3639</v>
      </c>
      <c r="F2001" s="923">
        <v>5321</v>
      </c>
      <c r="G2001" s="1163">
        <v>363</v>
      </c>
      <c r="H2001" s="1163">
        <v>1608</v>
      </c>
      <c r="I2001" s="923" t="s">
        <v>3566</v>
      </c>
      <c r="J2001" s="923">
        <v>720</v>
      </c>
      <c r="K2001" s="975" t="s">
        <v>4568</v>
      </c>
      <c r="L2001" s="1168" t="s">
        <v>4569</v>
      </c>
      <c r="M2001" s="898" t="s">
        <v>4570</v>
      </c>
      <c r="N2001" s="936" t="s">
        <v>4571</v>
      </c>
      <c r="O2001" s="958" t="s">
        <v>139</v>
      </c>
      <c r="P2001" s="917">
        <v>44926</v>
      </c>
      <c r="Q2001" s="917">
        <v>44957</v>
      </c>
      <c r="R2001" s="979">
        <v>50000</v>
      </c>
      <c r="S2001" s="979">
        <v>50000</v>
      </c>
      <c r="T2001" s="1064"/>
      <c r="U2001" s="898"/>
      <c r="V2001" s="882"/>
      <c r="W2001" s="1077"/>
      <c r="X2001" s="58"/>
      <c r="Y2001" s="59"/>
      <c r="Z2001" s="16"/>
      <c r="AA2001" s="56"/>
    </row>
    <row r="2002" spans="1:27" s="43" customFormat="1" ht="12.75" customHeight="1" x14ac:dyDescent="0.2">
      <c r="A2002" s="180">
        <v>1608</v>
      </c>
      <c r="B2002" s="1104">
        <v>1980</v>
      </c>
      <c r="C2002" s="923" t="s">
        <v>1668</v>
      </c>
      <c r="D2002" s="898" t="s">
        <v>25</v>
      </c>
      <c r="E2002" s="923">
        <v>3639</v>
      </c>
      <c r="F2002" s="923">
        <v>5321</v>
      </c>
      <c r="G2002" s="1163">
        <v>363</v>
      </c>
      <c r="H2002" s="1163">
        <v>1608</v>
      </c>
      <c r="I2002" s="923" t="s">
        <v>3566</v>
      </c>
      <c r="J2002" s="923">
        <v>321</v>
      </c>
      <c r="K2002" s="975" t="s">
        <v>4572</v>
      </c>
      <c r="L2002" s="1168" t="s">
        <v>4573</v>
      </c>
      <c r="M2002" s="898" t="s">
        <v>206</v>
      </c>
      <c r="N2002" s="936" t="s">
        <v>4574</v>
      </c>
      <c r="O2002" s="958" t="s">
        <v>139</v>
      </c>
      <c r="P2002" s="917">
        <v>44926</v>
      </c>
      <c r="Q2002" s="917">
        <v>44957</v>
      </c>
      <c r="R2002" s="979">
        <v>70000</v>
      </c>
      <c r="S2002" s="979">
        <v>70000</v>
      </c>
      <c r="T2002" s="1064"/>
      <c r="U2002" s="898"/>
      <c r="V2002" s="882"/>
      <c r="W2002" s="1077"/>
      <c r="X2002" s="58"/>
      <c r="Y2002" s="59"/>
      <c r="Z2002" s="16"/>
      <c r="AA2002" s="56"/>
    </row>
    <row r="2003" spans="1:27" s="43" customFormat="1" ht="12.75" customHeight="1" x14ac:dyDescent="0.2">
      <c r="A2003" s="180">
        <v>1608</v>
      </c>
      <c r="B2003" s="1104">
        <v>1981</v>
      </c>
      <c r="C2003" s="923" t="s">
        <v>1668</v>
      </c>
      <c r="D2003" s="898" t="s">
        <v>25</v>
      </c>
      <c r="E2003" s="923">
        <v>3639</v>
      </c>
      <c r="F2003" s="923">
        <v>5321</v>
      </c>
      <c r="G2003" s="1163">
        <v>363</v>
      </c>
      <c r="H2003" s="1163">
        <v>1608</v>
      </c>
      <c r="I2003" s="923" t="s">
        <v>3566</v>
      </c>
      <c r="J2003" s="923">
        <v>309</v>
      </c>
      <c r="K2003" s="975" t="s">
        <v>4575</v>
      </c>
      <c r="L2003" s="1168" t="s">
        <v>4576</v>
      </c>
      <c r="M2003" s="898" t="s">
        <v>4577</v>
      </c>
      <c r="N2003" s="936" t="s">
        <v>4578</v>
      </c>
      <c r="O2003" s="958" t="s">
        <v>139</v>
      </c>
      <c r="P2003" s="917">
        <v>44926</v>
      </c>
      <c r="Q2003" s="917">
        <v>44957</v>
      </c>
      <c r="R2003" s="979">
        <v>70000</v>
      </c>
      <c r="S2003" s="979">
        <v>70000</v>
      </c>
      <c r="T2003" s="1064"/>
      <c r="U2003" s="898"/>
      <c r="V2003" s="882"/>
      <c r="W2003" s="1077"/>
      <c r="X2003" s="58"/>
      <c r="Y2003" s="59"/>
      <c r="Z2003" s="16"/>
      <c r="AA2003" s="56"/>
    </row>
    <row r="2004" spans="1:27" s="43" customFormat="1" ht="12.75" customHeight="1" x14ac:dyDescent="0.2">
      <c r="A2004" s="180">
        <v>1608</v>
      </c>
      <c r="B2004" s="1104">
        <v>1982</v>
      </c>
      <c r="C2004" s="923" t="s">
        <v>1668</v>
      </c>
      <c r="D2004" s="898" t="s">
        <v>25</v>
      </c>
      <c r="E2004" s="923">
        <v>3639</v>
      </c>
      <c r="F2004" s="923">
        <v>5321</v>
      </c>
      <c r="G2004" s="1163">
        <v>363</v>
      </c>
      <c r="H2004" s="1163">
        <v>1608</v>
      </c>
      <c r="I2004" s="923" t="s">
        <v>3566</v>
      </c>
      <c r="J2004" s="923">
        <v>308</v>
      </c>
      <c r="K2004" s="975" t="s">
        <v>4579</v>
      </c>
      <c r="L2004" s="1168" t="s">
        <v>4580</v>
      </c>
      <c r="M2004" s="898" t="s">
        <v>391</v>
      </c>
      <c r="N2004" s="936" t="s">
        <v>4581</v>
      </c>
      <c r="O2004" s="958" t="s">
        <v>139</v>
      </c>
      <c r="P2004" s="917">
        <v>44926</v>
      </c>
      <c r="Q2004" s="917">
        <v>44957</v>
      </c>
      <c r="R2004" s="979">
        <v>25000</v>
      </c>
      <c r="S2004" s="979">
        <v>25000</v>
      </c>
      <c r="T2004" s="1064"/>
      <c r="U2004" s="898"/>
      <c r="V2004" s="882"/>
      <c r="W2004" s="1077"/>
      <c r="X2004" s="58"/>
      <c r="Y2004" s="59"/>
      <c r="Z2004" s="16"/>
      <c r="AA2004" s="56"/>
    </row>
    <row r="2005" spans="1:27" s="43" customFormat="1" ht="12.75" customHeight="1" x14ac:dyDescent="0.2">
      <c r="A2005" s="180">
        <v>1608</v>
      </c>
      <c r="B2005" s="1104">
        <v>1983</v>
      </c>
      <c r="C2005" s="923" t="s">
        <v>1668</v>
      </c>
      <c r="D2005" s="898" t="s">
        <v>25</v>
      </c>
      <c r="E2005" s="923">
        <v>3639</v>
      </c>
      <c r="F2005" s="923">
        <v>5321</v>
      </c>
      <c r="G2005" s="1163">
        <v>363</v>
      </c>
      <c r="H2005" s="1163">
        <v>1608</v>
      </c>
      <c r="I2005" s="923" t="s">
        <v>3566</v>
      </c>
      <c r="J2005" s="923">
        <v>605</v>
      </c>
      <c r="K2005" s="975" t="s">
        <v>4582</v>
      </c>
      <c r="L2005" s="1168" t="s">
        <v>4583</v>
      </c>
      <c r="M2005" s="898" t="s">
        <v>4584</v>
      </c>
      <c r="N2005" s="936" t="s">
        <v>4585</v>
      </c>
      <c r="O2005" s="958" t="s">
        <v>139</v>
      </c>
      <c r="P2005" s="917">
        <v>44926</v>
      </c>
      <c r="Q2005" s="917">
        <v>44957</v>
      </c>
      <c r="R2005" s="979">
        <v>56000</v>
      </c>
      <c r="S2005" s="979">
        <v>56000</v>
      </c>
      <c r="T2005" s="1064"/>
      <c r="U2005" s="898"/>
      <c r="V2005" s="882"/>
      <c r="W2005" s="1077"/>
      <c r="X2005" s="58"/>
      <c r="Y2005" s="59"/>
      <c r="Z2005" s="16"/>
      <c r="AA2005" s="56"/>
    </row>
    <row r="2006" spans="1:27" s="43" customFormat="1" ht="12.75" customHeight="1" x14ac:dyDescent="0.2">
      <c r="A2006" s="180">
        <v>1608</v>
      </c>
      <c r="B2006" s="1104">
        <v>1984</v>
      </c>
      <c r="C2006" s="923" t="s">
        <v>1668</v>
      </c>
      <c r="D2006" s="898" t="s">
        <v>25</v>
      </c>
      <c r="E2006" s="923">
        <v>3639</v>
      </c>
      <c r="F2006" s="923">
        <v>5321</v>
      </c>
      <c r="G2006" s="1163">
        <v>363</v>
      </c>
      <c r="H2006" s="1163">
        <v>1608</v>
      </c>
      <c r="I2006" s="923" t="s">
        <v>3566</v>
      </c>
      <c r="J2006" s="923">
        <v>510</v>
      </c>
      <c r="K2006" s="975" t="s">
        <v>4586</v>
      </c>
      <c r="L2006" s="1168" t="s">
        <v>4587</v>
      </c>
      <c r="M2006" s="898" t="s">
        <v>4588</v>
      </c>
      <c r="N2006" s="936" t="s">
        <v>4589</v>
      </c>
      <c r="O2006" s="958" t="s">
        <v>139</v>
      </c>
      <c r="P2006" s="917">
        <v>44926</v>
      </c>
      <c r="Q2006" s="917">
        <v>44957</v>
      </c>
      <c r="R2006" s="979">
        <v>70000</v>
      </c>
      <c r="S2006" s="979">
        <v>70000</v>
      </c>
      <c r="T2006" s="1064"/>
      <c r="U2006" s="898"/>
      <c r="V2006" s="882"/>
      <c r="W2006" s="1077"/>
      <c r="X2006" s="58"/>
      <c r="Y2006" s="59"/>
      <c r="Z2006" s="16"/>
      <c r="AA2006" s="56"/>
    </row>
    <row r="2007" spans="1:27" s="43" customFormat="1" ht="12.75" customHeight="1" x14ac:dyDescent="0.2">
      <c r="A2007" s="180">
        <v>1608</v>
      </c>
      <c r="B2007" s="1104">
        <v>1985</v>
      </c>
      <c r="C2007" s="923" t="s">
        <v>1668</v>
      </c>
      <c r="D2007" s="898" t="s">
        <v>25</v>
      </c>
      <c r="E2007" s="923">
        <v>3639</v>
      </c>
      <c r="F2007" s="923">
        <v>5321</v>
      </c>
      <c r="G2007" s="1163">
        <v>363</v>
      </c>
      <c r="H2007" s="1163">
        <v>1608</v>
      </c>
      <c r="I2007" s="923" t="s">
        <v>3566</v>
      </c>
      <c r="J2007" s="923">
        <v>712</v>
      </c>
      <c r="K2007" s="975" t="s">
        <v>4590</v>
      </c>
      <c r="L2007" s="1168" t="s">
        <v>4591</v>
      </c>
      <c r="M2007" s="898" t="s">
        <v>4592</v>
      </c>
      <c r="N2007" s="936" t="s">
        <v>4593</v>
      </c>
      <c r="O2007" s="958" t="s">
        <v>139</v>
      </c>
      <c r="P2007" s="917">
        <v>44926</v>
      </c>
      <c r="Q2007" s="917">
        <v>44957</v>
      </c>
      <c r="R2007" s="979">
        <v>25000</v>
      </c>
      <c r="S2007" s="979">
        <v>25000</v>
      </c>
      <c r="T2007" s="1064"/>
      <c r="U2007" s="898"/>
      <c r="V2007" s="882"/>
      <c r="W2007" s="1077"/>
      <c r="X2007" s="58"/>
      <c r="Y2007" s="59"/>
      <c r="Z2007" s="16"/>
      <c r="AA2007" s="56"/>
    </row>
    <row r="2008" spans="1:27" s="43" customFormat="1" ht="12.75" customHeight="1" x14ac:dyDescent="0.2">
      <c r="A2008" s="180">
        <v>1608</v>
      </c>
      <c r="B2008" s="1104">
        <v>1986</v>
      </c>
      <c r="C2008" s="923" t="s">
        <v>1668</v>
      </c>
      <c r="D2008" s="898" t="s">
        <v>25</v>
      </c>
      <c r="E2008" s="923">
        <v>3639</v>
      </c>
      <c r="F2008" s="923">
        <v>5321</v>
      </c>
      <c r="G2008" s="1163">
        <v>363</v>
      </c>
      <c r="H2008" s="1163">
        <v>1608</v>
      </c>
      <c r="I2008" s="923" t="s">
        <v>3566</v>
      </c>
      <c r="J2008" s="923">
        <v>720</v>
      </c>
      <c r="K2008" s="975" t="s">
        <v>4594</v>
      </c>
      <c r="L2008" s="1168" t="s">
        <v>4595</v>
      </c>
      <c r="M2008" s="898" t="s">
        <v>4596</v>
      </c>
      <c r="N2008" s="936" t="s">
        <v>4597</v>
      </c>
      <c r="O2008" s="958" t="s">
        <v>139</v>
      </c>
      <c r="P2008" s="917">
        <v>44926</v>
      </c>
      <c r="Q2008" s="917">
        <v>44957</v>
      </c>
      <c r="R2008" s="979">
        <v>45000</v>
      </c>
      <c r="S2008" s="979">
        <v>45000</v>
      </c>
      <c r="T2008" s="1064"/>
      <c r="U2008" s="898"/>
      <c r="V2008" s="882"/>
      <c r="W2008" s="1077"/>
      <c r="X2008" s="58"/>
      <c r="Y2008" s="59"/>
      <c r="Z2008" s="16"/>
      <c r="AA2008" s="56"/>
    </row>
    <row r="2009" spans="1:27" s="43" customFormat="1" ht="12.75" customHeight="1" x14ac:dyDescent="0.2">
      <c r="A2009" s="180">
        <v>1608</v>
      </c>
      <c r="B2009" s="1104">
        <v>1987</v>
      </c>
      <c r="C2009" s="923" t="s">
        <v>1668</v>
      </c>
      <c r="D2009" s="898" t="s">
        <v>25</v>
      </c>
      <c r="E2009" s="923">
        <v>3639</v>
      </c>
      <c r="F2009" s="923">
        <v>5321</v>
      </c>
      <c r="G2009" s="1163">
        <v>363</v>
      </c>
      <c r="H2009" s="1163">
        <v>1608</v>
      </c>
      <c r="I2009" s="923" t="s">
        <v>3566</v>
      </c>
      <c r="J2009" s="923">
        <v>308</v>
      </c>
      <c r="K2009" s="975" t="s">
        <v>4598</v>
      </c>
      <c r="L2009" s="1168" t="s">
        <v>4599</v>
      </c>
      <c r="M2009" s="898" t="s">
        <v>4600</v>
      </c>
      <c r="N2009" s="936" t="s">
        <v>4581</v>
      </c>
      <c r="O2009" s="958" t="s">
        <v>139</v>
      </c>
      <c r="P2009" s="917">
        <v>44926</v>
      </c>
      <c r="Q2009" s="917">
        <v>44957</v>
      </c>
      <c r="R2009" s="979">
        <v>8000</v>
      </c>
      <c r="S2009" s="979">
        <v>8000</v>
      </c>
      <c r="T2009" s="1064"/>
      <c r="U2009" s="898"/>
      <c r="V2009" s="882"/>
      <c r="W2009" s="1077"/>
      <c r="X2009" s="58"/>
      <c r="Y2009" s="59"/>
      <c r="Z2009" s="16"/>
      <c r="AA2009" s="56"/>
    </row>
    <row r="2010" spans="1:27" s="43" customFormat="1" ht="12.75" customHeight="1" x14ac:dyDescent="0.2">
      <c r="A2010" s="180">
        <v>1608</v>
      </c>
      <c r="B2010" s="1104">
        <v>1988</v>
      </c>
      <c r="C2010" s="923" t="s">
        <v>1668</v>
      </c>
      <c r="D2010" s="898" t="s">
        <v>25</v>
      </c>
      <c r="E2010" s="923">
        <v>3639</v>
      </c>
      <c r="F2010" s="923">
        <v>5321</v>
      </c>
      <c r="G2010" s="1163">
        <v>363</v>
      </c>
      <c r="H2010" s="1163">
        <v>1608</v>
      </c>
      <c r="I2010" s="923" t="s">
        <v>3566</v>
      </c>
      <c r="J2010" s="923">
        <v>308</v>
      </c>
      <c r="K2010" s="975" t="s">
        <v>4598</v>
      </c>
      <c r="L2010" s="1168" t="s">
        <v>4599</v>
      </c>
      <c r="M2010" s="898" t="s">
        <v>4600</v>
      </c>
      <c r="N2010" s="936" t="s">
        <v>4581</v>
      </c>
      <c r="O2010" s="958" t="s">
        <v>139</v>
      </c>
      <c r="P2010" s="917">
        <v>44926</v>
      </c>
      <c r="Q2010" s="917">
        <v>44957</v>
      </c>
      <c r="R2010" s="979">
        <v>42000</v>
      </c>
      <c r="S2010" s="979">
        <v>42000</v>
      </c>
      <c r="T2010" s="1064"/>
      <c r="U2010" s="898"/>
      <c r="V2010" s="882"/>
      <c r="W2010" s="1077"/>
      <c r="X2010" s="58"/>
      <c r="Y2010" s="59"/>
      <c r="Z2010" s="16"/>
      <c r="AA2010" s="56"/>
    </row>
    <row r="2011" spans="1:27" s="43" customFormat="1" ht="12.75" customHeight="1" x14ac:dyDescent="0.2">
      <c r="A2011" s="180">
        <v>1608</v>
      </c>
      <c r="B2011" s="1104">
        <v>1989</v>
      </c>
      <c r="C2011" s="923" t="s">
        <v>1668</v>
      </c>
      <c r="D2011" s="898" t="s">
        <v>25</v>
      </c>
      <c r="E2011" s="923">
        <v>3639</v>
      </c>
      <c r="F2011" s="923">
        <v>5321</v>
      </c>
      <c r="G2011" s="1163">
        <v>363</v>
      </c>
      <c r="H2011" s="1163">
        <v>1608</v>
      </c>
      <c r="I2011" s="923" t="s">
        <v>3566</v>
      </c>
      <c r="J2011" s="923">
        <v>317</v>
      </c>
      <c r="K2011" s="975" t="s">
        <v>3768</v>
      </c>
      <c r="L2011" s="1168" t="s">
        <v>3769</v>
      </c>
      <c r="M2011" s="898" t="s">
        <v>3770</v>
      </c>
      <c r="N2011" s="936" t="s">
        <v>4601</v>
      </c>
      <c r="O2011" s="958" t="s">
        <v>139</v>
      </c>
      <c r="P2011" s="917">
        <v>44926</v>
      </c>
      <c r="Q2011" s="917">
        <v>44957</v>
      </c>
      <c r="R2011" s="979">
        <v>70000</v>
      </c>
      <c r="S2011" s="979">
        <v>70000</v>
      </c>
      <c r="T2011" s="1064"/>
      <c r="U2011" s="898"/>
      <c r="V2011" s="882"/>
      <c r="W2011" s="1077"/>
      <c r="X2011" s="58"/>
      <c r="Y2011" s="59"/>
      <c r="Z2011" s="16"/>
      <c r="AA2011" s="56"/>
    </row>
    <row r="2012" spans="1:27" s="43" customFormat="1" ht="12.75" customHeight="1" x14ac:dyDescent="0.2">
      <c r="A2012" s="180">
        <v>1608</v>
      </c>
      <c r="B2012" s="1104">
        <v>1990</v>
      </c>
      <c r="C2012" s="923" t="s">
        <v>1668</v>
      </c>
      <c r="D2012" s="898" t="s">
        <v>25</v>
      </c>
      <c r="E2012" s="923">
        <v>3639</v>
      </c>
      <c r="F2012" s="923">
        <v>5321</v>
      </c>
      <c r="G2012" s="1163">
        <v>363</v>
      </c>
      <c r="H2012" s="1163">
        <v>1608</v>
      </c>
      <c r="I2012" s="923" t="s">
        <v>3566</v>
      </c>
      <c r="J2012" s="923">
        <v>605</v>
      </c>
      <c r="K2012" s="975" t="s">
        <v>4602</v>
      </c>
      <c r="L2012" s="1168" t="s">
        <v>4603</v>
      </c>
      <c r="M2012" s="898" t="s">
        <v>4604</v>
      </c>
      <c r="N2012" s="936" t="s">
        <v>4605</v>
      </c>
      <c r="O2012" s="958" t="s">
        <v>139</v>
      </c>
      <c r="P2012" s="917">
        <v>44926</v>
      </c>
      <c r="Q2012" s="917">
        <v>44957</v>
      </c>
      <c r="R2012" s="979">
        <v>25000</v>
      </c>
      <c r="S2012" s="979">
        <v>25000</v>
      </c>
      <c r="T2012" s="1064"/>
      <c r="U2012" s="898"/>
      <c r="V2012" s="882"/>
      <c r="W2012" s="1077"/>
      <c r="X2012" s="58"/>
      <c r="Y2012" s="59"/>
      <c r="Z2012" s="16"/>
      <c r="AA2012" s="56"/>
    </row>
    <row r="2013" spans="1:27" s="43" customFormat="1" ht="12.75" customHeight="1" x14ac:dyDescent="0.2">
      <c r="A2013" s="180">
        <v>1608</v>
      </c>
      <c r="B2013" s="1104">
        <v>1991</v>
      </c>
      <c r="C2013" s="923" t="s">
        <v>1668</v>
      </c>
      <c r="D2013" s="898" t="s">
        <v>25</v>
      </c>
      <c r="E2013" s="923">
        <v>3639</v>
      </c>
      <c r="F2013" s="923">
        <v>5321</v>
      </c>
      <c r="G2013" s="1163">
        <v>363</v>
      </c>
      <c r="H2013" s="1163">
        <v>1608</v>
      </c>
      <c r="I2013" s="923" t="s">
        <v>3566</v>
      </c>
      <c r="J2013" s="923">
        <v>619</v>
      </c>
      <c r="K2013" s="975" t="s">
        <v>4606</v>
      </c>
      <c r="L2013" s="1168" t="s">
        <v>4607</v>
      </c>
      <c r="M2013" s="898" t="s">
        <v>1072</v>
      </c>
      <c r="N2013" s="936" t="s">
        <v>4608</v>
      </c>
      <c r="O2013" s="958" t="s">
        <v>139</v>
      </c>
      <c r="P2013" s="917">
        <v>44926</v>
      </c>
      <c r="Q2013" s="917">
        <v>44957</v>
      </c>
      <c r="R2013" s="979">
        <v>30000</v>
      </c>
      <c r="S2013" s="979">
        <v>30000</v>
      </c>
      <c r="T2013" s="1064"/>
      <c r="U2013" s="898"/>
      <c r="V2013" s="882"/>
      <c r="W2013" s="1077"/>
      <c r="X2013" s="58"/>
      <c r="Y2013" s="59"/>
      <c r="Z2013" s="16"/>
      <c r="AA2013" s="56"/>
    </row>
    <row r="2014" spans="1:27" s="43" customFormat="1" ht="12.75" customHeight="1" x14ac:dyDescent="0.2">
      <c r="A2014" s="180">
        <v>1608</v>
      </c>
      <c r="B2014" s="1104">
        <v>1992</v>
      </c>
      <c r="C2014" s="923" t="s">
        <v>1668</v>
      </c>
      <c r="D2014" s="898" t="s">
        <v>25</v>
      </c>
      <c r="E2014" s="923">
        <v>3639</v>
      </c>
      <c r="F2014" s="923">
        <v>5321</v>
      </c>
      <c r="G2014" s="1163">
        <v>363</v>
      </c>
      <c r="H2014" s="1163">
        <v>1608</v>
      </c>
      <c r="I2014" s="923" t="s">
        <v>3566</v>
      </c>
      <c r="J2014" s="923">
        <v>102</v>
      </c>
      <c r="K2014" s="975" t="s">
        <v>3662</v>
      </c>
      <c r="L2014" s="1168" t="s">
        <v>3663</v>
      </c>
      <c r="M2014" s="898" t="s">
        <v>2883</v>
      </c>
      <c r="N2014" s="936" t="s">
        <v>4609</v>
      </c>
      <c r="O2014" s="958" t="s">
        <v>139</v>
      </c>
      <c r="P2014" s="917">
        <v>44926</v>
      </c>
      <c r="Q2014" s="917">
        <v>44957</v>
      </c>
      <c r="R2014" s="979">
        <v>33000</v>
      </c>
      <c r="S2014" s="979">
        <v>33000</v>
      </c>
      <c r="T2014" s="1064"/>
      <c r="U2014" s="898"/>
      <c r="V2014" s="882"/>
      <c r="W2014" s="1077"/>
      <c r="X2014" s="58"/>
      <c r="Y2014" s="59"/>
      <c r="Z2014" s="16"/>
      <c r="AA2014" s="56"/>
    </row>
    <row r="2015" spans="1:27" s="43" customFormat="1" ht="12.75" customHeight="1" x14ac:dyDescent="0.2">
      <c r="A2015" s="180">
        <v>1608</v>
      </c>
      <c r="B2015" s="1104">
        <v>1993</v>
      </c>
      <c r="C2015" s="923" t="s">
        <v>1668</v>
      </c>
      <c r="D2015" s="898" t="s">
        <v>25</v>
      </c>
      <c r="E2015" s="923">
        <v>3639</v>
      </c>
      <c r="F2015" s="923">
        <v>5321</v>
      </c>
      <c r="G2015" s="1163">
        <v>363</v>
      </c>
      <c r="H2015" s="1163">
        <v>1608</v>
      </c>
      <c r="I2015" s="923" t="s">
        <v>3566</v>
      </c>
      <c r="J2015" s="923">
        <v>510</v>
      </c>
      <c r="K2015" s="975" t="s">
        <v>4610</v>
      </c>
      <c r="L2015" s="1168" t="s">
        <v>4611</v>
      </c>
      <c r="M2015" s="898" t="s">
        <v>4612</v>
      </c>
      <c r="N2015" s="936" t="s">
        <v>4613</v>
      </c>
      <c r="O2015" s="958" t="s">
        <v>139</v>
      </c>
      <c r="P2015" s="917">
        <v>44926</v>
      </c>
      <c r="Q2015" s="917">
        <v>44957</v>
      </c>
      <c r="R2015" s="979">
        <v>30000</v>
      </c>
      <c r="S2015" s="979">
        <v>30000</v>
      </c>
      <c r="T2015" s="1064"/>
      <c r="U2015" s="898"/>
      <c r="V2015" s="882"/>
      <c r="W2015" s="1077"/>
      <c r="X2015" s="58"/>
      <c r="Y2015" s="59"/>
      <c r="Z2015" s="16"/>
      <c r="AA2015" s="56"/>
    </row>
    <row r="2016" spans="1:27" s="43" customFormat="1" ht="12.75" customHeight="1" x14ac:dyDescent="0.2">
      <c r="A2016" s="180">
        <v>1608</v>
      </c>
      <c r="B2016" s="1104">
        <v>1994</v>
      </c>
      <c r="C2016" s="923" t="s">
        <v>1668</v>
      </c>
      <c r="D2016" s="898" t="s">
        <v>25</v>
      </c>
      <c r="E2016" s="923">
        <v>3639</v>
      </c>
      <c r="F2016" s="923">
        <v>5321</v>
      </c>
      <c r="G2016" s="1163">
        <v>363</v>
      </c>
      <c r="H2016" s="1163">
        <v>1608</v>
      </c>
      <c r="I2016" s="923" t="s">
        <v>3566</v>
      </c>
      <c r="J2016" s="923">
        <v>407</v>
      </c>
      <c r="K2016" s="975" t="s">
        <v>4614</v>
      </c>
      <c r="L2016" s="1168" t="s">
        <v>4615</v>
      </c>
      <c r="M2016" s="898" t="s">
        <v>4616</v>
      </c>
      <c r="N2016" s="936" t="s">
        <v>4617</v>
      </c>
      <c r="O2016" s="958" t="s">
        <v>139</v>
      </c>
      <c r="P2016" s="917">
        <v>44926</v>
      </c>
      <c r="Q2016" s="917">
        <v>44957</v>
      </c>
      <c r="R2016" s="979">
        <v>45000</v>
      </c>
      <c r="S2016" s="979">
        <v>45000</v>
      </c>
      <c r="T2016" s="1064"/>
      <c r="U2016" s="898"/>
      <c r="V2016" s="882"/>
      <c r="W2016" s="1077"/>
      <c r="X2016" s="58"/>
      <c r="Y2016" s="59"/>
      <c r="Z2016" s="16"/>
      <c r="AA2016" s="56"/>
    </row>
    <row r="2017" spans="1:27" s="43" customFormat="1" ht="12.75" customHeight="1" x14ac:dyDescent="0.2">
      <c r="A2017" s="180">
        <v>1608</v>
      </c>
      <c r="B2017" s="1104">
        <v>1995</v>
      </c>
      <c r="C2017" s="923" t="s">
        <v>1668</v>
      </c>
      <c r="D2017" s="898" t="s">
        <v>25</v>
      </c>
      <c r="E2017" s="923">
        <v>3639</v>
      </c>
      <c r="F2017" s="923">
        <v>5321</v>
      </c>
      <c r="G2017" s="1163">
        <v>363</v>
      </c>
      <c r="H2017" s="1163">
        <v>1608</v>
      </c>
      <c r="I2017" s="923" t="s">
        <v>3566</v>
      </c>
      <c r="J2017" s="923">
        <v>712</v>
      </c>
      <c r="K2017" s="975" t="s">
        <v>3972</v>
      </c>
      <c r="L2017" s="1168" t="s">
        <v>3973</v>
      </c>
      <c r="M2017" s="898" t="s">
        <v>3974</v>
      </c>
      <c r="N2017" s="936" t="s">
        <v>4618</v>
      </c>
      <c r="O2017" s="958" t="s">
        <v>139</v>
      </c>
      <c r="P2017" s="917">
        <v>44926</v>
      </c>
      <c r="Q2017" s="917">
        <v>44957</v>
      </c>
      <c r="R2017" s="979">
        <v>30000</v>
      </c>
      <c r="S2017" s="979">
        <v>30000</v>
      </c>
      <c r="T2017" s="1064"/>
      <c r="U2017" s="898"/>
      <c r="V2017" s="882"/>
      <c r="W2017" s="1077"/>
      <c r="X2017" s="58"/>
      <c r="Y2017" s="59"/>
      <c r="Z2017" s="16"/>
      <c r="AA2017" s="56"/>
    </row>
    <row r="2018" spans="1:27" s="43" customFormat="1" ht="12.75" customHeight="1" x14ac:dyDescent="0.2">
      <c r="A2018" s="180">
        <v>1608</v>
      </c>
      <c r="B2018" s="1104">
        <v>1996</v>
      </c>
      <c r="C2018" s="923" t="s">
        <v>1668</v>
      </c>
      <c r="D2018" s="898" t="s">
        <v>25</v>
      </c>
      <c r="E2018" s="923">
        <v>3639</v>
      </c>
      <c r="F2018" s="923">
        <v>5321</v>
      </c>
      <c r="G2018" s="1163">
        <v>363</v>
      </c>
      <c r="H2018" s="1163">
        <v>1608</v>
      </c>
      <c r="I2018" s="923" t="s">
        <v>3566</v>
      </c>
      <c r="J2018" s="923">
        <v>411</v>
      </c>
      <c r="K2018" s="975" t="s">
        <v>4619</v>
      </c>
      <c r="L2018" s="1168" t="s">
        <v>4620</v>
      </c>
      <c r="M2018" s="898" t="s">
        <v>4621</v>
      </c>
      <c r="N2018" s="936" t="s">
        <v>4622</v>
      </c>
      <c r="O2018" s="958" t="s">
        <v>139</v>
      </c>
      <c r="P2018" s="917">
        <v>44926</v>
      </c>
      <c r="Q2018" s="917">
        <v>44957</v>
      </c>
      <c r="R2018" s="979">
        <v>70000</v>
      </c>
      <c r="S2018" s="979">
        <v>70000</v>
      </c>
      <c r="T2018" s="1064"/>
      <c r="U2018" s="898"/>
      <c r="V2018" s="882"/>
      <c r="W2018" s="1077"/>
      <c r="X2018" s="58"/>
      <c r="Y2018" s="59"/>
      <c r="Z2018" s="16"/>
      <c r="AA2018" s="56"/>
    </row>
    <row r="2019" spans="1:27" s="43" customFormat="1" ht="12.75" customHeight="1" x14ac:dyDescent="0.2">
      <c r="A2019" s="180">
        <v>1608</v>
      </c>
      <c r="B2019" s="1104">
        <v>1997</v>
      </c>
      <c r="C2019" s="923" t="s">
        <v>1668</v>
      </c>
      <c r="D2019" s="898" t="s">
        <v>25</v>
      </c>
      <c r="E2019" s="923">
        <v>3639</v>
      </c>
      <c r="F2019" s="923">
        <v>5321</v>
      </c>
      <c r="G2019" s="1163">
        <v>363</v>
      </c>
      <c r="H2019" s="1163">
        <v>1608</v>
      </c>
      <c r="I2019" s="923" t="s">
        <v>3566</v>
      </c>
      <c r="J2019" s="923">
        <v>102</v>
      </c>
      <c r="K2019" s="975" t="s">
        <v>4623</v>
      </c>
      <c r="L2019" s="1168" t="s">
        <v>4624</v>
      </c>
      <c r="M2019" s="898" t="s">
        <v>4625</v>
      </c>
      <c r="N2019" s="936" t="s">
        <v>4626</v>
      </c>
      <c r="O2019" s="958" t="s">
        <v>139</v>
      </c>
      <c r="P2019" s="917">
        <v>44926</v>
      </c>
      <c r="Q2019" s="917">
        <v>44957</v>
      </c>
      <c r="R2019" s="979">
        <v>35000</v>
      </c>
      <c r="S2019" s="979">
        <v>35000</v>
      </c>
      <c r="T2019" s="1064"/>
      <c r="U2019" s="898"/>
      <c r="V2019" s="882"/>
      <c r="W2019" s="1077"/>
      <c r="X2019" s="58"/>
      <c r="Y2019" s="59"/>
      <c r="Z2019" s="16"/>
      <c r="AA2019" s="56"/>
    </row>
    <row r="2020" spans="1:27" s="43" customFormat="1" ht="12.75" customHeight="1" x14ac:dyDescent="0.2">
      <c r="A2020" s="180">
        <v>1608</v>
      </c>
      <c r="B2020" s="1104">
        <v>1998</v>
      </c>
      <c r="C2020" s="923" t="s">
        <v>1668</v>
      </c>
      <c r="D2020" s="898" t="s">
        <v>25</v>
      </c>
      <c r="E2020" s="923">
        <v>3639</v>
      </c>
      <c r="F2020" s="923">
        <v>5321</v>
      </c>
      <c r="G2020" s="1163">
        <v>363</v>
      </c>
      <c r="H2020" s="1163">
        <v>1608</v>
      </c>
      <c r="I2020" s="923" t="s">
        <v>3566</v>
      </c>
      <c r="J2020" s="923">
        <v>308</v>
      </c>
      <c r="K2020" s="975" t="s">
        <v>4627</v>
      </c>
      <c r="L2020" s="1168" t="s">
        <v>4628</v>
      </c>
      <c r="M2020" s="898" t="s">
        <v>4629</v>
      </c>
      <c r="N2020" s="936" t="s">
        <v>4630</v>
      </c>
      <c r="O2020" s="958" t="s">
        <v>139</v>
      </c>
      <c r="P2020" s="917">
        <v>44926</v>
      </c>
      <c r="Q2020" s="917">
        <v>44957</v>
      </c>
      <c r="R2020" s="979">
        <v>70000</v>
      </c>
      <c r="S2020" s="915">
        <v>50000</v>
      </c>
      <c r="T2020" s="913">
        <v>20000</v>
      </c>
      <c r="U2020" s="913"/>
      <c r="V2020" s="913">
        <v>20000</v>
      </c>
      <c r="W2020" s="1077"/>
      <c r="X2020" s="58"/>
      <c r="Y2020" s="59"/>
      <c r="Z2020" s="16"/>
      <c r="AA2020" s="56"/>
    </row>
    <row r="2021" spans="1:27" s="43" customFormat="1" ht="12.75" customHeight="1" x14ac:dyDescent="0.2">
      <c r="A2021" s="180">
        <v>1608</v>
      </c>
      <c r="B2021" s="1104">
        <v>1999</v>
      </c>
      <c r="C2021" s="923" t="s">
        <v>1668</v>
      </c>
      <c r="D2021" s="898" t="s">
        <v>25</v>
      </c>
      <c r="E2021" s="923">
        <v>3639</v>
      </c>
      <c r="F2021" s="923">
        <v>5321</v>
      </c>
      <c r="G2021" s="1163">
        <v>363</v>
      </c>
      <c r="H2021" s="1163">
        <v>1608</v>
      </c>
      <c r="I2021" s="923" t="s">
        <v>3566</v>
      </c>
      <c r="J2021" s="923">
        <v>720</v>
      </c>
      <c r="K2021" s="975" t="s">
        <v>4016</v>
      </c>
      <c r="L2021" s="1168" t="s">
        <v>4017</v>
      </c>
      <c r="M2021" s="898" t="s">
        <v>4018</v>
      </c>
      <c r="N2021" s="936" t="s">
        <v>4631</v>
      </c>
      <c r="O2021" s="958" t="s">
        <v>139</v>
      </c>
      <c r="P2021" s="917">
        <v>44926</v>
      </c>
      <c r="Q2021" s="917">
        <v>44957</v>
      </c>
      <c r="R2021" s="979">
        <v>40000</v>
      </c>
      <c r="S2021" s="979">
        <v>40000</v>
      </c>
      <c r="T2021" s="1064"/>
      <c r="U2021" s="898"/>
      <c r="V2021" s="882"/>
      <c r="W2021" s="1077"/>
      <c r="X2021" s="58"/>
      <c r="Y2021" s="59"/>
      <c r="Z2021" s="16"/>
      <c r="AA2021" s="56"/>
    </row>
    <row r="2022" spans="1:27" s="43" customFormat="1" ht="12.75" customHeight="1" x14ac:dyDescent="0.2">
      <c r="A2022" s="180">
        <v>1608</v>
      </c>
      <c r="B2022" s="1104">
        <v>2000</v>
      </c>
      <c r="C2022" s="923" t="s">
        <v>1668</v>
      </c>
      <c r="D2022" s="898" t="s">
        <v>25</v>
      </c>
      <c r="E2022" s="923">
        <v>3639</v>
      </c>
      <c r="F2022" s="923">
        <v>5321</v>
      </c>
      <c r="G2022" s="1163">
        <v>363</v>
      </c>
      <c r="H2022" s="1163">
        <v>1608</v>
      </c>
      <c r="I2022" s="923" t="s">
        <v>3566</v>
      </c>
      <c r="J2022" s="923">
        <v>317</v>
      </c>
      <c r="K2022" s="975" t="s">
        <v>4632</v>
      </c>
      <c r="L2022" s="1168" t="s">
        <v>4633</v>
      </c>
      <c r="M2022" s="898" t="s">
        <v>4634</v>
      </c>
      <c r="N2022" s="936" t="s">
        <v>4635</v>
      </c>
      <c r="O2022" s="958" t="s">
        <v>139</v>
      </c>
      <c r="P2022" s="917">
        <v>44926</v>
      </c>
      <c r="Q2022" s="917">
        <v>44957</v>
      </c>
      <c r="R2022" s="979">
        <v>27000</v>
      </c>
      <c r="S2022" s="979">
        <v>27000</v>
      </c>
      <c r="T2022" s="1064"/>
      <c r="U2022" s="898"/>
      <c r="V2022" s="882"/>
      <c r="W2022" s="1077"/>
      <c r="X2022" s="58"/>
      <c r="Y2022" s="59"/>
      <c r="Z2022" s="16"/>
      <c r="AA2022" s="56"/>
    </row>
    <row r="2023" spans="1:27" s="43" customFormat="1" ht="12.75" customHeight="1" x14ac:dyDescent="0.2">
      <c r="A2023" s="180">
        <v>1608</v>
      </c>
      <c r="B2023" s="1104">
        <v>2001</v>
      </c>
      <c r="C2023" s="923" t="s">
        <v>1668</v>
      </c>
      <c r="D2023" s="898" t="s">
        <v>25</v>
      </c>
      <c r="E2023" s="923">
        <v>3639</v>
      </c>
      <c r="F2023" s="923">
        <v>5321</v>
      </c>
      <c r="G2023" s="1163">
        <v>363</v>
      </c>
      <c r="H2023" s="1163">
        <v>1608</v>
      </c>
      <c r="I2023" s="923" t="s">
        <v>3566</v>
      </c>
      <c r="J2023" s="923">
        <v>101</v>
      </c>
      <c r="K2023" s="975" t="s">
        <v>4636</v>
      </c>
      <c r="L2023" s="1168" t="s">
        <v>4637</v>
      </c>
      <c r="M2023" s="898" t="s">
        <v>4638</v>
      </c>
      <c r="N2023" s="936" t="s">
        <v>4639</v>
      </c>
      <c r="O2023" s="958" t="s">
        <v>139</v>
      </c>
      <c r="P2023" s="917">
        <v>44926</v>
      </c>
      <c r="Q2023" s="917">
        <v>44957</v>
      </c>
      <c r="R2023" s="979">
        <v>40000</v>
      </c>
      <c r="S2023" s="979">
        <v>40000</v>
      </c>
      <c r="T2023" s="1064"/>
      <c r="U2023" s="898"/>
      <c r="V2023" s="882"/>
      <c r="W2023" s="1077"/>
      <c r="X2023" s="58"/>
      <c r="Y2023" s="59"/>
      <c r="Z2023" s="16"/>
      <c r="AA2023" s="56"/>
    </row>
    <row r="2024" spans="1:27" s="43" customFormat="1" ht="12.75" customHeight="1" x14ac:dyDescent="0.2">
      <c r="A2024" s="180">
        <v>1608</v>
      </c>
      <c r="B2024" s="1104">
        <v>2002</v>
      </c>
      <c r="C2024" s="923" t="s">
        <v>1668</v>
      </c>
      <c r="D2024" s="898" t="s">
        <v>25</v>
      </c>
      <c r="E2024" s="923">
        <v>3639</v>
      </c>
      <c r="F2024" s="923">
        <v>5321</v>
      </c>
      <c r="G2024" s="1163">
        <v>363</v>
      </c>
      <c r="H2024" s="1163">
        <v>1608</v>
      </c>
      <c r="I2024" s="923" t="s">
        <v>3566</v>
      </c>
      <c r="J2024" s="923">
        <v>102</v>
      </c>
      <c r="K2024" s="975" t="s">
        <v>4640</v>
      </c>
      <c r="L2024" s="1168" t="s">
        <v>4641</v>
      </c>
      <c r="M2024" s="898" t="s">
        <v>4642</v>
      </c>
      <c r="N2024" s="936" t="s">
        <v>4643</v>
      </c>
      <c r="O2024" s="958" t="s">
        <v>139</v>
      </c>
      <c r="P2024" s="917">
        <v>44926</v>
      </c>
      <c r="Q2024" s="917">
        <v>44957</v>
      </c>
      <c r="R2024" s="979">
        <v>35000</v>
      </c>
      <c r="S2024" s="979">
        <v>35000</v>
      </c>
      <c r="T2024" s="1064"/>
      <c r="U2024" s="898"/>
      <c r="V2024" s="882"/>
      <c r="W2024" s="1077"/>
      <c r="X2024" s="58"/>
      <c r="Y2024" s="59"/>
      <c r="Z2024" s="16"/>
      <c r="AA2024" s="56"/>
    </row>
    <row r="2025" spans="1:27" s="43" customFormat="1" ht="12.75" customHeight="1" x14ac:dyDescent="0.2">
      <c r="A2025" s="180">
        <v>1608</v>
      </c>
      <c r="B2025" s="1104">
        <v>2003</v>
      </c>
      <c r="C2025" s="923" t="s">
        <v>1668</v>
      </c>
      <c r="D2025" s="898" t="s">
        <v>25</v>
      </c>
      <c r="E2025" s="923">
        <v>3639</v>
      </c>
      <c r="F2025" s="923">
        <v>5321</v>
      </c>
      <c r="G2025" s="1163">
        <v>363</v>
      </c>
      <c r="H2025" s="1163">
        <v>1608</v>
      </c>
      <c r="I2025" s="923" t="s">
        <v>3566</v>
      </c>
      <c r="J2025" s="923">
        <v>101</v>
      </c>
      <c r="K2025" s="975" t="s">
        <v>4644</v>
      </c>
      <c r="L2025" s="1168" t="s">
        <v>4645</v>
      </c>
      <c r="M2025" s="898" t="s">
        <v>4646</v>
      </c>
      <c r="N2025" s="936" t="s">
        <v>4647</v>
      </c>
      <c r="O2025" s="958" t="s">
        <v>139</v>
      </c>
      <c r="P2025" s="917">
        <v>44926</v>
      </c>
      <c r="Q2025" s="917">
        <v>44957</v>
      </c>
      <c r="R2025" s="979">
        <v>35000</v>
      </c>
      <c r="S2025" s="979">
        <v>35000</v>
      </c>
      <c r="T2025" s="1064"/>
      <c r="U2025" s="898"/>
      <c r="V2025" s="882"/>
      <c r="W2025" s="1077"/>
      <c r="X2025" s="58"/>
      <c r="Y2025" s="59"/>
      <c r="Z2025" s="16"/>
      <c r="AA2025" s="56"/>
    </row>
    <row r="2026" spans="1:27" s="43" customFormat="1" ht="12.75" customHeight="1" x14ac:dyDescent="0.2">
      <c r="A2026" s="180">
        <v>1608</v>
      </c>
      <c r="B2026" s="1104">
        <v>2004</v>
      </c>
      <c r="C2026" s="923" t="s">
        <v>1668</v>
      </c>
      <c r="D2026" s="898" t="s">
        <v>25</v>
      </c>
      <c r="E2026" s="923">
        <v>3639</v>
      </c>
      <c r="F2026" s="923">
        <v>5321</v>
      </c>
      <c r="G2026" s="1163">
        <v>363</v>
      </c>
      <c r="H2026" s="1163">
        <v>1608</v>
      </c>
      <c r="I2026" s="923" t="s">
        <v>3566</v>
      </c>
      <c r="J2026" s="923">
        <v>314</v>
      </c>
      <c r="K2026" s="975" t="s">
        <v>4648</v>
      </c>
      <c r="L2026" s="1168" t="s">
        <v>4649</v>
      </c>
      <c r="M2026" s="898" t="s">
        <v>4650</v>
      </c>
      <c r="N2026" s="936" t="s">
        <v>4651</v>
      </c>
      <c r="O2026" s="958" t="s">
        <v>139</v>
      </c>
      <c r="P2026" s="917">
        <v>44926</v>
      </c>
      <c r="Q2026" s="917">
        <v>44957</v>
      </c>
      <c r="R2026" s="979">
        <v>25000</v>
      </c>
      <c r="S2026" s="979">
        <v>25000</v>
      </c>
      <c r="T2026" s="1064"/>
      <c r="U2026" s="898"/>
      <c r="V2026" s="882"/>
      <c r="W2026" s="1077"/>
      <c r="X2026" s="58"/>
      <c r="Y2026" s="59"/>
      <c r="Z2026" s="16"/>
      <c r="AA2026" s="56"/>
    </row>
    <row r="2027" spans="1:27" s="43" customFormat="1" ht="12.75" customHeight="1" x14ac:dyDescent="0.2">
      <c r="A2027" s="174">
        <v>1139</v>
      </c>
      <c r="B2027" s="1104">
        <v>2005</v>
      </c>
      <c r="C2027" s="923" t="s">
        <v>1668</v>
      </c>
      <c r="D2027" s="898" t="s">
        <v>25</v>
      </c>
      <c r="E2027" s="923">
        <v>3392</v>
      </c>
      <c r="F2027" s="923">
        <v>5321</v>
      </c>
      <c r="G2027" s="923">
        <v>339</v>
      </c>
      <c r="H2027" s="1163">
        <v>1139</v>
      </c>
      <c r="I2027" s="923" t="s">
        <v>3566</v>
      </c>
      <c r="J2027" s="923">
        <v>720</v>
      </c>
      <c r="K2027" s="975" t="s">
        <v>4313</v>
      </c>
      <c r="L2027" s="1168" t="s">
        <v>4314</v>
      </c>
      <c r="M2027" s="898" t="s">
        <v>3321</v>
      </c>
      <c r="N2027" s="936" t="s">
        <v>4652</v>
      </c>
      <c r="O2027" s="958" t="s">
        <v>139</v>
      </c>
      <c r="P2027" s="917">
        <v>44926</v>
      </c>
      <c r="Q2027" s="917">
        <v>44957</v>
      </c>
      <c r="R2027" s="979">
        <v>250000</v>
      </c>
      <c r="S2027" s="979">
        <v>250000</v>
      </c>
      <c r="T2027" s="1064"/>
      <c r="U2027" s="898"/>
      <c r="V2027" s="882"/>
      <c r="W2027" s="1077"/>
      <c r="X2027" s="58"/>
      <c r="Y2027" s="59"/>
      <c r="Z2027" s="16"/>
      <c r="AA2027" s="56"/>
    </row>
    <row r="2028" spans="1:27" s="43" customFormat="1" ht="12.75" customHeight="1" x14ac:dyDescent="0.2">
      <c r="A2028" s="174">
        <v>1139</v>
      </c>
      <c r="B2028" s="1104">
        <v>2006</v>
      </c>
      <c r="C2028" s="923" t="s">
        <v>1668</v>
      </c>
      <c r="D2028" s="898" t="s">
        <v>25</v>
      </c>
      <c r="E2028" s="923">
        <v>3392</v>
      </c>
      <c r="F2028" s="923">
        <v>5321</v>
      </c>
      <c r="G2028" s="923">
        <v>339</v>
      </c>
      <c r="H2028" s="1163">
        <v>1139</v>
      </c>
      <c r="I2028" s="923" t="s">
        <v>3566</v>
      </c>
      <c r="J2028" s="923">
        <v>102</v>
      </c>
      <c r="K2028" s="975">
        <v>49463942</v>
      </c>
      <c r="L2028" s="1168" t="s">
        <v>4653</v>
      </c>
      <c r="M2028" s="898" t="s">
        <v>4654</v>
      </c>
      <c r="N2028" s="936" t="s">
        <v>4655</v>
      </c>
      <c r="O2028" s="958" t="s">
        <v>139</v>
      </c>
      <c r="P2028" s="917">
        <v>44926</v>
      </c>
      <c r="Q2028" s="917">
        <v>44957</v>
      </c>
      <c r="R2028" s="979">
        <v>54000</v>
      </c>
      <c r="S2028" s="979">
        <v>54000</v>
      </c>
      <c r="T2028" s="1064"/>
      <c r="U2028" s="898"/>
      <c r="V2028" s="882"/>
      <c r="W2028" s="1077"/>
      <c r="X2028" s="58"/>
      <c r="Y2028" s="59"/>
      <c r="Z2028" s="16"/>
      <c r="AA2028" s="56"/>
    </row>
    <row r="2029" spans="1:27" s="43" customFormat="1" ht="12.75" customHeight="1" x14ac:dyDescent="0.2">
      <c r="A2029" s="174">
        <v>1139</v>
      </c>
      <c r="B2029" s="1104">
        <v>2007</v>
      </c>
      <c r="C2029" s="923" t="s">
        <v>1668</v>
      </c>
      <c r="D2029" s="898" t="s">
        <v>25</v>
      </c>
      <c r="E2029" s="923">
        <v>3392</v>
      </c>
      <c r="F2029" s="923">
        <v>5321</v>
      </c>
      <c r="G2029" s="923">
        <v>339</v>
      </c>
      <c r="H2029" s="1163">
        <v>1139</v>
      </c>
      <c r="I2029" s="923" t="s">
        <v>3566</v>
      </c>
      <c r="J2029" s="923">
        <v>101</v>
      </c>
      <c r="K2029" s="975" t="s">
        <v>4521</v>
      </c>
      <c r="L2029" s="1168" t="s">
        <v>4656</v>
      </c>
      <c r="M2029" s="898" t="s">
        <v>3275</v>
      </c>
      <c r="N2029" s="936" t="s">
        <v>4657</v>
      </c>
      <c r="O2029" s="958" t="s">
        <v>139</v>
      </c>
      <c r="P2029" s="917">
        <v>44926</v>
      </c>
      <c r="Q2029" s="917">
        <v>44957</v>
      </c>
      <c r="R2029" s="979">
        <v>142000</v>
      </c>
      <c r="S2029" s="979">
        <v>142000</v>
      </c>
      <c r="T2029" s="1064"/>
      <c r="U2029" s="898"/>
      <c r="V2029" s="882"/>
      <c r="W2029" s="1077"/>
      <c r="X2029" s="58"/>
      <c r="Y2029" s="59"/>
      <c r="Z2029" s="16"/>
      <c r="AA2029" s="56"/>
    </row>
    <row r="2030" spans="1:27" s="43" customFormat="1" ht="12.75" x14ac:dyDescent="0.2">
      <c r="A2030" s="174">
        <v>1139</v>
      </c>
      <c r="B2030" s="1104">
        <v>2008</v>
      </c>
      <c r="C2030" s="923" t="s">
        <v>1668</v>
      </c>
      <c r="D2030" s="898" t="s">
        <v>25</v>
      </c>
      <c r="E2030" s="923">
        <v>3392</v>
      </c>
      <c r="F2030" s="923">
        <v>6341</v>
      </c>
      <c r="G2030" s="923">
        <v>339</v>
      </c>
      <c r="H2030" s="1163">
        <v>1139</v>
      </c>
      <c r="I2030" s="923" t="s">
        <v>3566</v>
      </c>
      <c r="J2030" s="923">
        <v>317</v>
      </c>
      <c r="K2030" s="975" t="s">
        <v>4658</v>
      </c>
      <c r="L2030" s="1168" t="s">
        <v>4659</v>
      </c>
      <c r="M2030" s="898" t="s">
        <v>4660</v>
      </c>
      <c r="N2030" s="936" t="s">
        <v>4661</v>
      </c>
      <c r="O2030" s="958" t="s">
        <v>139</v>
      </c>
      <c r="P2030" s="917">
        <v>44926</v>
      </c>
      <c r="Q2030" s="917">
        <v>44957</v>
      </c>
      <c r="R2030" s="979">
        <v>129000</v>
      </c>
      <c r="S2030" s="915">
        <v>113678.77</v>
      </c>
      <c r="T2030" s="913">
        <v>15321.23</v>
      </c>
      <c r="U2030" s="1029"/>
      <c r="V2030" s="913">
        <v>15321.23</v>
      </c>
      <c r="W2030" s="1030"/>
      <c r="X2030" s="171"/>
      <c r="Y2030" s="172"/>
      <c r="Z2030" s="115"/>
      <c r="AA2030" s="170"/>
    </row>
    <row r="2031" spans="1:27" s="43" customFormat="1" ht="12.75" customHeight="1" x14ac:dyDescent="0.2">
      <c r="A2031" s="174">
        <v>1139</v>
      </c>
      <c r="B2031" s="1104">
        <v>2009</v>
      </c>
      <c r="C2031" s="923" t="s">
        <v>1668</v>
      </c>
      <c r="D2031" s="898" t="s">
        <v>25</v>
      </c>
      <c r="E2031" s="923">
        <v>3429</v>
      </c>
      <c r="F2031" s="923">
        <v>5321</v>
      </c>
      <c r="G2031" s="923">
        <v>342</v>
      </c>
      <c r="H2031" s="1163">
        <v>1139</v>
      </c>
      <c r="I2031" s="923" t="s">
        <v>3566</v>
      </c>
      <c r="J2031" s="923">
        <v>102</v>
      </c>
      <c r="K2031" s="975" t="s">
        <v>4662</v>
      </c>
      <c r="L2031" s="1168" t="s">
        <v>4663</v>
      </c>
      <c r="M2031" s="898" t="s">
        <v>163</v>
      </c>
      <c r="N2031" s="936" t="s">
        <v>4664</v>
      </c>
      <c r="O2031" s="958" t="s">
        <v>139</v>
      </c>
      <c r="P2031" s="917">
        <v>44926</v>
      </c>
      <c r="Q2031" s="917">
        <v>44957</v>
      </c>
      <c r="R2031" s="979">
        <v>200000</v>
      </c>
      <c r="S2031" s="915">
        <v>200000</v>
      </c>
      <c r="T2031" s="913"/>
      <c r="U2031" s="1029"/>
      <c r="V2031" s="913"/>
      <c r="W2031" s="1030"/>
      <c r="X2031" s="58"/>
      <c r="Y2031" s="59"/>
      <c r="Z2031" s="16"/>
      <c r="AA2031" s="56"/>
    </row>
    <row r="2032" spans="1:27" s="43" customFormat="1" ht="12.75" x14ac:dyDescent="0.2">
      <c r="A2032" s="174">
        <v>1139</v>
      </c>
      <c r="B2032" s="1104">
        <v>2010</v>
      </c>
      <c r="C2032" s="923" t="s">
        <v>1668</v>
      </c>
      <c r="D2032" s="898" t="s">
        <v>25</v>
      </c>
      <c r="E2032" s="923">
        <v>3392</v>
      </c>
      <c r="F2032" s="923">
        <v>5321</v>
      </c>
      <c r="G2032" s="923">
        <v>339</v>
      </c>
      <c r="H2032" s="1163">
        <v>1139</v>
      </c>
      <c r="I2032" s="923" t="s">
        <v>3566</v>
      </c>
      <c r="J2032" s="923">
        <v>720</v>
      </c>
      <c r="K2032" s="975" t="s">
        <v>4665</v>
      </c>
      <c r="L2032" s="1168" t="s">
        <v>4666</v>
      </c>
      <c r="M2032" s="898" t="s">
        <v>3278</v>
      </c>
      <c r="N2032" s="936" t="s">
        <v>4667</v>
      </c>
      <c r="O2032" s="958" t="s">
        <v>139</v>
      </c>
      <c r="P2032" s="917">
        <v>44926</v>
      </c>
      <c r="Q2032" s="917">
        <v>44957</v>
      </c>
      <c r="R2032" s="979">
        <v>221000</v>
      </c>
      <c r="S2032" s="915">
        <v>221000</v>
      </c>
      <c r="T2032" s="913"/>
      <c r="U2032" s="1029"/>
      <c r="V2032" s="913"/>
      <c r="W2032" s="1030"/>
      <c r="X2032" s="171"/>
      <c r="Y2032" s="172"/>
      <c r="Z2032" s="115"/>
      <c r="AA2032" s="170"/>
    </row>
    <row r="2033" spans="1:27" s="43" customFormat="1" ht="12.75" customHeight="1" x14ac:dyDescent="0.2">
      <c r="A2033" s="174">
        <v>1139</v>
      </c>
      <c r="B2033" s="1104">
        <v>2011</v>
      </c>
      <c r="C2033" s="923" t="s">
        <v>1668</v>
      </c>
      <c r="D2033" s="898" t="s">
        <v>25</v>
      </c>
      <c r="E2033" s="923">
        <v>3429</v>
      </c>
      <c r="F2033" s="923">
        <v>5321</v>
      </c>
      <c r="G2033" s="923">
        <v>342</v>
      </c>
      <c r="H2033" s="1163">
        <v>1139</v>
      </c>
      <c r="I2033" s="923" t="s">
        <v>3566</v>
      </c>
      <c r="J2033" s="923">
        <v>407</v>
      </c>
      <c r="K2033" s="975" t="s">
        <v>4668</v>
      </c>
      <c r="L2033" s="1168" t="s">
        <v>4669</v>
      </c>
      <c r="M2033" s="898" t="s">
        <v>4670</v>
      </c>
      <c r="N2033" s="936" t="s">
        <v>4671</v>
      </c>
      <c r="O2033" s="958" t="s">
        <v>139</v>
      </c>
      <c r="P2033" s="917">
        <v>44926</v>
      </c>
      <c r="Q2033" s="917">
        <v>44957</v>
      </c>
      <c r="R2033" s="979">
        <v>105000</v>
      </c>
      <c r="S2033" s="915"/>
      <c r="T2033" s="913">
        <v>105000</v>
      </c>
      <c r="U2033" s="913"/>
      <c r="V2033" s="913">
        <v>105000</v>
      </c>
      <c r="W2033" s="989"/>
      <c r="X2033" s="58"/>
      <c r="Y2033" s="59"/>
      <c r="Z2033" s="16"/>
      <c r="AA2033" s="56"/>
    </row>
    <row r="2034" spans="1:27" s="43" customFormat="1" ht="12.75" customHeight="1" x14ac:dyDescent="0.2">
      <c r="A2034" s="174">
        <v>1139</v>
      </c>
      <c r="B2034" s="1104">
        <v>2012</v>
      </c>
      <c r="C2034" s="923" t="s">
        <v>1668</v>
      </c>
      <c r="D2034" s="898" t="s">
        <v>25</v>
      </c>
      <c r="E2034" s="923">
        <v>3392</v>
      </c>
      <c r="F2034" s="923">
        <v>6341</v>
      </c>
      <c r="G2034" s="923">
        <v>339</v>
      </c>
      <c r="H2034" s="1163">
        <v>1139</v>
      </c>
      <c r="I2034" s="923" t="s">
        <v>3566</v>
      </c>
      <c r="J2034" s="923">
        <v>712</v>
      </c>
      <c r="K2034" s="975" t="s">
        <v>4672</v>
      </c>
      <c r="L2034" s="1168" t="s">
        <v>4673</v>
      </c>
      <c r="M2034" s="898" t="s">
        <v>4674</v>
      </c>
      <c r="N2034" s="936" t="s">
        <v>4675</v>
      </c>
      <c r="O2034" s="958" t="s">
        <v>139</v>
      </c>
      <c r="P2034" s="917">
        <v>44926</v>
      </c>
      <c r="Q2034" s="917">
        <v>44957</v>
      </c>
      <c r="R2034" s="979">
        <v>250000</v>
      </c>
      <c r="S2034" s="979">
        <v>250000</v>
      </c>
      <c r="T2034" s="1064"/>
      <c r="U2034" s="898"/>
      <c r="V2034" s="882"/>
      <c r="W2034" s="1077"/>
      <c r="X2034" s="58"/>
      <c r="Y2034" s="59"/>
      <c r="Z2034" s="16"/>
      <c r="AA2034" s="56"/>
    </row>
    <row r="2035" spans="1:27" s="43" customFormat="1" ht="12.75" customHeight="1" x14ac:dyDescent="0.2">
      <c r="A2035" s="174">
        <v>1139</v>
      </c>
      <c r="B2035" s="1104">
        <v>2013</v>
      </c>
      <c r="C2035" s="923" t="s">
        <v>1668</v>
      </c>
      <c r="D2035" s="898" t="s">
        <v>25</v>
      </c>
      <c r="E2035" s="923">
        <v>3392</v>
      </c>
      <c r="F2035" s="923">
        <v>5321</v>
      </c>
      <c r="G2035" s="923">
        <v>339</v>
      </c>
      <c r="H2035" s="1163">
        <v>1139</v>
      </c>
      <c r="I2035" s="923" t="s">
        <v>3566</v>
      </c>
      <c r="J2035" s="923">
        <v>102</v>
      </c>
      <c r="K2035" s="975" t="s">
        <v>4676</v>
      </c>
      <c r="L2035" s="1168" t="s">
        <v>4677</v>
      </c>
      <c r="M2035" s="898" t="s">
        <v>4678</v>
      </c>
      <c r="N2035" s="936" t="s">
        <v>4679</v>
      </c>
      <c r="O2035" s="958" t="s">
        <v>139</v>
      </c>
      <c r="P2035" s="917">
        <v>44926</v>
      </c>
      <c r="Q2035" s="917">
        <v>44957</v>
      </c>
      <c r="R2035" s="979">
        <v>250000</v>
      </c>
      <c r="S2035" s="979">
        <v>250000</v>
      </c>
      <c r="T2035" s="1064"/>
      <c r="U2035" s="898"/>
      <c r="V2035" s="882"/>
      <c r="W2035" s="1077"/>
      <c r="X2035" s="58"/>
      <c r="Y2035" s="59"/>
      <c r="Z2035" s="16"/>
      <c r="AA2035" s="56"/>
    </row>
    <row r="2036" spans="1:27" s="43" customFormat="1" ht="12.75" customHeight="1" x14ac:dyDescent="0.2">
      <c r="A2036" s="174">
        <v>1139</v>
      </c>
      <c r="B2036" s="1104">
        <v>2014</v>
      </c>
      <c r="C2036" s="923" t="s">
        <v>1668</v>
      </c>
      <c r="D2036" s="898" t="s">
        <v>25</v>
      </c>
      <c r="E2036" s="923">
        <v>3429</v>
      </c>
      <c r="F2036" s="923">
        <v>6341</v>
      </c>
      <c r="G2036" s="923">
        <v>342</v>
      </c>
      <c r="H2036" s="1163">
        <v>1139</v>
      </c>
      <c r="I2036" s="923" t="s">
        <v>3566</v>
      </c>
      <c r="J2036" s="923">
        <v>317</v>
      </c>
      <c r="K2036" s="975" t="s">
        <v>4680</v>
      </c>
      <c r="L2036" s="1168" t="s">
        <v>4681</v>
      </c>
      <c r="M2036" s="898" t="s">
        <v>4682</v>
      </c>
      <c r="N2036" s="936" t="s">
        <v>4683</v>
      </c>
      <c r="O2036" s="958" t="s">
        <v>139</v>
      </c>
      <c r="P2036" s="917">
        <v>44926</v>
      </c>
      <c r="Q2036" s="917">
        <v>44957</v>
      </c>
      <c r="R2036" s="979">
        <v>250000</v>
      </c>
      <c r="S2036" s="979">
        <v>250000</v>
      </c>
      <c r="T2036" s="1064"/>
      <c r="U2036" s="898"/>
      <c r="V2036" s="882"/>
      <c r="W2036" s="1077"/>
      <c r="X2036" s="58"/>
      <c r="Y2036" s="59"/>
      <c r="Z2036" s="16"/>
      <c r="AA2036" s="56"/>
    </row>
    <row r="2037" spans="1:27" s="43" customFormat="1" ht="12.75" customHeight="1" x14ac:dyDescent="0.2">
      <c r="A2037" s="174">
        <v>1139</v>
      </c>
      <c r="B2037" s="1104">
        <v>2015</v>
      </c>
      <c r="C2037" s="923" t="s">
        <v>1668</v>
      </c>
      <c r="D2037" s="898" t="s">
        <v>25</v>
      </c>
      <c r="E2037" s="923">
        <v>3429</v>
      </c>
      <c r="F2037" s="923">
        <v>5321</v>
      </c>
      <c r="G2037" s="923">
        <v>342</v>
      </c>
      <c r="H2037" s="1163">
        <v>1139</v>
      </c>
      <c r="I2037" s="923" t="s">
        <v>3566</v>
      </c>
      <c r="J2037" s="923">
        <v>619</v>
      </c>
      <c r="K2037" s="975" t="s">
        <v>4684</v>
      </c>
      <c r="L2037" s="1168" t="s">
        <v>4685</v>
      </c>
      <c r="M2037" s="898" t="s">
        <v>4686</v>
      </c>
      <c r="N2037" s="936" t="s">
        <v>4687</v>
      </c>
      <c r="O2037" s="958" t="s">
        <v>139</v>
      </c>
      <c r="P2037" s="917">
        <v>44926</v>
      </c>
      <c r="Q2037" s="917">
        <v>44957</v>
      </c>
      <c r="R2037" s="979">
        <v>250000</v>
      </c>
      <c r="S2037" s="979">
        <v>250000</v>
      </c>
      <c r="T2037" s="1064"/>
      <c r="U2037" s="898"/>
      <c r="V2037" s="882"/>
      <c r="W2037" s="1077"/>
      <c r="X2037" s="58"/>
      <c r="Y2037" s="59"/>
      <c r="Z2037" s="16"/>
      <c r="AA2037" s="56"/>
    </row>
    <row r="2038" spans="1:27" s="43" customFormat="1" ht="27" customHeight="1" x14ac:dyDescent="0.2">
      <c r="A2038" s="174">
        <v>1139</v>
      </c>
      <c r="B2038" s="1104">
        <v>2016</v>
      </c>
      <c r="C2038" s="923" t="s">
        <v>1668</v>
      </c>
      <c r="D2038" s="898" t="s">
        <v>25</v>
      </c>
      <c r="E2038" s="923">
        <v>3429</v>
      </c>
      <c r="F2038" s="923">
        <v>5321</v>
      </c>
      <c r="G2038" s="923">
        <v>342</v>
      </c>
      <c r="H2038" s="1163">
        <v>1139</v>
      </c>
      <c r="I2038" s="923" t="s">
        <v>3566</v>
      </c>
      <c r="J2038" s="923">
        <v>518</v>
      </c>
      <c r="K2038" s="975" t="s">
        <v>3645</v>
      </c>
      <c r="L2038" s="1168" t="s">
        <v>4209</v>
      </c>
      <c r="M2038" s="898" t="s">
        <v>2792</v>
      </c>
      <c r="N2038" s="936" t="s">
        <v>4688</v>
      </c>
      <c r="O2038" s="958" t="s">
        <v>139</v>
      </c>
      <c r="P2038" s="917">
        <v>44926</v>
      </c>
      <c r="Q2038" s="917">
        <v>44957</v>
      </c>
      <c r="R2038" s="979">
        <v>193000</v>
      </c>
      <c r="S2038" s="979">
        <v>193000</v>
      </c>
      <c r="T2038" s="1064"/>
      <c r="U2038" s="898"/>
      <c r="V2038" s="882"/>
      <c r="W2038" s="1077"/>
      <c r="X2038" s="58"/>
      <c r="Y2038" s="59"/>
      <c r="Z2038" s="16"/>
      <c r="AA2038" s="56"/>
    </row>
    <row r="2039" spans="1:27" s="43" customFormat="1" ht="12.75" customHeight="1" x14ac:dyDescent="0.2">
      <c r="A2039" s="174">
        <v>1139</v>
      </c>
      <c r="B2039" s="1104">
        <v>2017</v>
      </c>
      <c r="C2039" s="923" t="s">
        <v>1668</v>
      </c>
      <c r="D2039" s="898" t="s">
        <v>25</v>
      </c>
      <c r="E2039" s="923">
        <v>3392</v>
      </c>
      <c r="F2039" s="923" t="s">
        <v>4689</v>
      </c>
      <c r="G2039" s="923">
        <v>339</v>
      </c>
      <c r="H2039" s="1163">
        <v>1139</v>
      </c>
      <c r="I2039" s="923" t="s">
        <v>3566</v>
      </c>
      <c r="J2039" s="923">
        <v>102</v>
      </c>
      <c r="K2039" s="975" t="s">
        <v>4690</v>
      </c>
      <c r="L2039" s="1168" t="s">
        <v>4691</v>
      </c>
      <c r="M2039" s="898" t="s">
        <v>4692</v>
      </c>
      <c r="N2039" s="936" t="s">
        <v>4693</v>
      </c>
      <c r="O2039" s="958" t="s">
        <v>139</v>
      </c>
      <c r="P2039" s="917">
        <v>44926</v>
      </c>
      <c r="Q2039" s="917">
        <v>44957</v>
      </c>
      <c r="R2039" s="979">
        <v>48000</v>
      </c>
      <c r="S2039" s="979">
        <v>48000</v>
      </c>
      <c r="T2039" s="1064"/>
      <c r="U2039" s="898"/>
      <c r="V2039" s="882"/>
      <c r="W2039" s="1077"/>
      <c r="X2039" s="58"/>
      <c r="Y2039" s="59"/>
      <c r="Z2039" s="16"/>
      <c r="AA2039" s="56"/>
    </row>
    <row r="2040" spans="1:27" s="43" customFormat="1" ht="12.75" customHeight="1" x14ac:dyDescent="0.2">
      <c r="A2040" s="174">
        <v>1139</v>
      </c>
      <c r="B2040" s="1104">
        <v>2018</v>
      </c>
      <c r="C2040" s="923" t="s">
        <v>1668</v>
      </c>
      <c r="D2040" s="898" t="s">
        <v>25</v>
      </c>
      <c r="E2040" s="923">
        <v>3392</v>
      </c>
      <c r="F2040" s="923" t="s">
        <v>4108</v>
      </c>
      <c r="G2040" s="923">
        <v>339</v>
      </c>
      <c r="H2040" s="1163">
        <v>1139</v>
      </c>
      <c r="I2040" s="923" t="s">
        <v>3566</v>
      </c>
      <c r="J2040" s="923">
        <v>102</v>
      </c>
      <c r="K2040" s="975" t="s">
        <v>4690</v>
      </c>
      <c r="L2040" s="1168" t="s">
        <v>4691</v>
      </c>
      <c r="M2040" s="898" t="s">
        <v>4692</v>
      </c>
      <c r="N2040" s="936" t="s">
        <v>4693</v>
      </c>
      <c r="O2040" s="958" t="s">
        <v>139</v>
      </c>
      <c r="P2040" s="917">
        <v>44926</v>
      </c>
      <c r="Q2040" s="917">
        <v>44957</v>
      </c>
      <c r="R2040" s="979">
        <v>38000</v>
      </c>
      <c r="S2040" s="979">
        <v>38000</v>
      </c>
      <c r="T2040" s="1064"/>
      <c r="U2040" s="898"/>
      <c r="V2040" s="882"/>
      <c r="W2040" s="1077"/>
      <c r="X2040" s="58"/>
      <c r="Y2040" s="59"/>
      <c r="Z2040" s="16"/>
      <c r="AA2040" s="56"/>
    </row>
    <row r="2041" spans="1:27" s="43" customFormat="1" ht="12.75" customHeight="1" x14ac:dyDescent="0.2">
      <c r="A2041" s="174">
        <v>1139</v>
      </c>
      <c r="B2041" s="1104">
        <v>2019</v>
      </c>
      <c r="C2041" s="923" t="s">
        <v>1668</v>
      </c>
      <c r="D2041" s="898" t="s">
        <v>25</v>
      </c>
      <c r="E2041" s="923">
        <v>3429</v>
      </c>
      <c r="F2041" s="923">
        <v>6341</v>
      </c>
      <c r="G2041" s="923">
        <v>342</v>
      </c>
      <c r="H2041" s="1163">
        <v>1139</v>
      </c>
      <c r="I2041" s="923" t="s">
        <v>3566</v>
      </c>
      <c r="J2041" s="923">
        <v>720</v>
      </c>
      <c r="K2041" s="975" t="s">
        <v>4694</v>
      </c>
      <c r="L2041" s="1168" t="s">
        <v>4695</v>
      </c>
      <c r="M2041" s="898" t="s">
        <v>4696</v>
      </c>
      <c r="N2041" s="936" t="s">
        <v>4697</v>
      </c>
      <c r="O2041" s="958" t="s">
        <v>139</v>
      </c>
      <c r="P2041" s="917">
        <v>44926</v>
      </c>
      <c r="Q2041" s="917">
        <v>44957</v>
      </c>
      <c r="R2041" s="979">
        <v>145000</v>
      </c>
      <c r="S2041" s="979">
        <v>145000</v>
      </c>
      <c r="T2041" s="1064"/>
      <c r="U2041" s="898"/>
      <c r="V2041" s="882"/>
      <c r="W2041" s="1077"/>
      <c r="X2041" s="58"/>
      <c r="Y2041" s="59"/>
      <c r="Z2041" s="16"/>
      <c r="AA2041" s="56"/>
    </row>
    <row r="2042" spans="1:27" s="43" customFormat="1" ht="12.75" customHeight="1" x14ac:dyDescent="0.2">
      <c r="A2042" s="174">
        <v>1139</v>
      </c>
      <c r="B2042" s="1104">
        <v>2020</v>
      </c>
      <c r="C2042" s="923" t="s">
        <v>1668</v>
      </c>
      <c r="D2042" s="898" t="s">
        <v>25</v>
      </c>
      <c r="E2042" s="923">
        <v>3429</v>
      </c>
      <c r="F2042" s="923">
        <v>5321</v>
      </c>
      <c r="G2042" s="923">
        <v>342</v>
      </c>
      <c r="H2042" s="1163">
        <v>1139</v>
      </c>
      <c r="I2042" s="923" t="s">
        <v>3566</v>
      </c>
      <c r="J2042" s="923">
        <v>720</v>
      </c>
      <c r="K2042" s="975" t="s">
        <v>4698</v>
      </c>
      <c r="L2042" s="1168" t="s">
        <v>4699</v>
      </c>
      <c r="M2042" s="898" t="s">
        <v>391</v>
      </c>
      <c r="N2042" s="936" t="s">
        <v>4700</v>
      </c>
      <c r="O2042" s="958" t="s">
        <v>139</v>
      </c>
      <c r="P2042" s="917">
        <v>44926</v>
      </c>
      <c r="Q2042" s="917">
        <v>44957</v>
      </c>
      <c r="R2042" s="979">
        <v>180000</v>
      </c>
      <c r="S2042" s="979">
        <v>180000</v>
      </c>
      <c r="T2042" s="1064"/>
      <c r="U2042" s="898"/>
      <c r="V2042" s="882"/>
      <c r="W2042" s="1077"/>
      <c r="X2042" s="58"/>
      <c r="Y2042" s="59"/>
      <c r="Z2042" s="16"/>
      <c r="AA2042" s="56"/>
    </row>
    <row r="2043" spans="1:27" s="43" customFormat="1" ht="12.75" customHeight="1" x14ac:dyDescent="0.2">
      <c r="A2043" s="174">
        <v>1139</v>
      </c>
      <c r="B2043" s="1104">
        <v>2021</v>
      </c>
      <c r="C2043" s="923" t="s">
        <v>1668</v>
      </c>
      <c r="D2043" s="898" t="s">
        <v>25</v>
      </c>
      <c r="E2043" s="923">
        <v>3429</v>
      </c>
      <c r="F2043" s="923">
        <v>6341</v>
      </c>
      <c r="G2043" s="923">
        <v>342</v>
      </c>
      <c r="H2043" s="1163">
        <v>1139</v>
      </c>
      <c r="I2043" s="923" t="s">
        <v>3566</v>
      </c>
      <c r="J2043" s="923">
        <v>317</v>
      </c>
      <c r="K2043" s="975" t="s">
        <v>4453</v>
      </c>
      <c r="L2043" s="1168" t="s">
        <v>4701</v>
      </c>
      <c r="M2043" s="898" t="s">
        <v>4455</v>
      </c>
      <c r="N2043" s="936" t="s">
        <v>4702</v>
      </c>
      <c r="O2043" s="958" t="s">
        <v>139</v>
      </c>
      <c r="P2043" s="917">
        <v>44926</v>
      </c>
      <c r="Q2043" s="917">
        <v>44957</v>
      </c>
      <c r="R2043" s="979">
        <v>250000</v>
      </c>
      <c r="S2043" s="979">
        <v>250000</v>
      </c>
      <c r="T2043" s="1064"/>
      <c r="U2043" s="898"/>
      <c r="V2043" s="882"/>
      <c r="W2043" s="1077"/>
      <c r="X2043" s="58"/>
      <c r="Y2043" s="59"/>
      <c r="Z2043" s="16"/>
      <c r="AA2043" s="56"/>
    </row>
    <row r="2044" spans="1:27" s="43" customFormat="1" ht="12.75" customHeight="1" x14ac:dyDescent="0.2">
      <c r="A2044" s="174">
        <v>1139</v>
      </c>
      <c r="B2044" s="1104">
        <v>2022</v>
      </c>
      <c r="C2044" s="923" t="s">
        <v>1668</v>
      </c>
      <c r="D2044" s="898" t="s">
        <v>25</v>
      </c>
      <c r="E2044" s="923" t="s">
        <v>4703</v>
      </c>
      <c r="F2044" s="923" t="s">
        <v>4689</v>
      </c>
      <c r="G2044" s="923">
        <v>339</v>
      </c>
      <c r="H2044" s="1163">
        <v>1139</v>
      </c>
      <c r="I2044" s="923" t="s">
        <v>3566</v>
      </c>
      <c r="J2044" s="923">
        <v>313</v>
      </c>
      <c r="K2044" s="975" t="s">
        <v>4704</v>
      </c>
      <c r="L2044" s="1168" t="s">
        <v>4705</v>
      </c>
      <c r="M2044" s="898" t="s">
        <v>4706</v>
      </c>
      <c r="N2044" s="936" t="s">
        <v>4707</v>
      </c>
      <c r="O2044" s="958" t="s">
        <v>139</v>
      </c>
      <c r="P2044" s="917">
        <v>44926</v>
      </c>
      <c r="Q2044" s="917">
        <v>44957</v>
      </c>
      <c r="R2044" s="979">
        <v>200000</v>
      </c>
      <c r="S2044" s="979">
        <v>200000</v>
      </c>
      <c r="T2044" s="1064"/>
      <c r="U2044" s="898"/>
      <c r="V2044" s="882"/>
      <c r="W2044" s="1077"/>
      <c r="X2044" s="58"/>
      <c r="Y2044" s="59"/>
      <c r="Z2044" s="16"/>
      <c r="AA2044" s="56"/>
    </row>
    <row r="2045" spans="1:27" s="43" customFormat="1" ht="12.75" customHeight="1" x14ac:dyDescent="0.2">
      <c r="A2045" s="174">
        <v>1139</v>
      </c>
      <c r="B2045" s="1104">
        <v>2023</v>
      </c>
      <c r="C2045" s="923" t="s">
        <v>1668</v>
      </c>
      <c r="D2045" s="898" t="s">
        <v>25</v>
      </c>
      <c r="E2045" s="923" t="s">
        <v>4703</v>
      </c>
      <c r="F2045" s="923" t="s">
        <v>4108</v>
      </c>
      <c r="G2045" s="923">
        <v>339</v>
      </c>
      <c r="H2045" s="1163">
        <v>1139</v>
      </c>
      <c r="I2045" s="923" t="s">
        <v>3566</v>
      </c>
      <c r="J2045" s="923">
        <v>313</v>
      </c>
      <c r="K2045" s="975" t="s">
        <v>4704</v>
      </c>
      <c r="L2045" s="1168" t="s">
        <v>4705</v>
      </c>
      <c r="M2045" s="898" t="s">
        <v>4706</v>
      </c>
      <c r="N2045" s="936" t="s">
        <v>4707</v>
      </c>
      <c r="O2045" s="958" t="s">
        <v>139</v>
      </c>
      <c r="P2045" s="917">
        <v>44926</v>
      </c>
      <c r="Q2045" s="917">
        <v>44957</v>
      </c>
      <c r="R2045" s="979">
        <v>50000</v>
      </c>
      <c r="S2045" s="979">
        <v>50000</v>
      </c>
      <c r="T2045" s="1064"/>
      <c r="U2045" s="898"/>
      <c r="V2045" s="882"/>
      <c r="W2045" s="1077"/>
      <c r="X2045" s="58"/>
      <c r="Y2045" s="59"/>
      <c r="Z2045" s="16"/>
      <c r="AA2045" s="56"/>
    </row>
    <row r="2046" spans="1:27" s="43" customFormat="1" ht="12.75" customHeight="1" x14ac:dyDescent="0.2">
      <c r="A2046" s="174">
        <v>1139</v>
      </c>
      <c r="B2046" s="1104">
        <v>2024</v>
      </c>
      <c r="C2046" s="923" t="s">
        <v>1668</v>
      </c>
      <c r="D2046" s="898" t="s">
        <v>25</v>
      </c>
      <c r="E2046" s="923">
        <v>3392</v>
      </c>
      <c r="F2046" s="923">
        <v>5321</v>
      </c>
      <c r="G2046" s="923">
        <v>339</v>
      </c>
      <c r="H2046" s="1163">
        <v>1139</v>
      </c>
      <c r="I2046" s="923" t="s">
        <v>3566</v>
      </c>
      <c r="J2046" s="923">
        <v>102</v>
      </c>
      <c r="K2046" s="975" t="s">
        <v>4708</v>
      </c>
      <c r="L2046" s="1168" t="s">
        <v>4709</v>
      </c>
      <c r="M2046" s="898" t="s">
        <v>898</v>
      </c>
      <c r="N2046" s="936" t="s">
        <v>4710</v>
      </c>
      <c r="O2046" s="958" t="s">
        <v>139</v>
      </c>
      <c r="P2046" s="917">
        <v>44926</v>
      </c>
      <c r="Q2046" s="917">
        <v>44957</v>
      </c>
      <c r="R2046" s="979">
        <v>250000</v>
      </c>
      <c r="S2046" s="979">
        <v>250000</v>
      </c>
      <c r="T2046" s="1064"/>
      <c r="U2046" s="898"/>
      <c r="V2046" s="882"/>
      <c r="W2046" s="1077"/>
      <c r="X2046" s="58"/>
      <c r="Y2046" s="59"/>
      <c r="Z2046" s="16"/>
      <c r="AA2046" s="56"/>
    </row>
    <row r="2047" spans="1:27" s="43" customFormat="1" ht="12.75" customHeight="1" x14ac:dyDescent="0.2">
      <c r="A2047" s="174">
        <v>1139</v>
      </c>
      <c r="B2047" s="1104">
        <v>2025</v>
      </c>
      <c r="C2047" s="923" t="s">
        <v>1668</v>
      </c>
      <c r="D2047" s="898" t="s">
        <v>25</v>
      </c>
      <c r="E2047" s="923">
        <v>3392</v>
      </c>
      <c r="F2047" s="923">
        <v>6341</v>
      </c>
      <c r="G2047" s="923">
        <v>339</v>
      </c>
      <c r="H2047" s="1163">
        <v>1139</v>
      </c>
      <c r="I2047" s="923" t="s">
        <v>3566</v>
      </c>
      <c r="J2047" s="923">
        <v>720</v>
      </c>
      <c r="K2047" s="975" t="s">
        <v>4711</v>
      </c>
      <c r="L2047" s="1168" t="s">
        <v>4712</v>
      </c>
      <c r="M2047" s="898" t="s">
        <v>4713</v>
      </c>
      <c r="N2047" s="936" t="s">
        <v>4714</v>
      </c>
      <c r="O2047" s="958" t="s">
        <v>139</v>
      </c>
      <c r="P2047" s="917">
        <v>44926</v>
      </c>
      <c r="Q2047" s="917">
        <v>44957</v>
      </c>
      <c r="R2047" s="979">
        <v>250000</v>
      </c>
      <c r="S2047" s="979">
        <v>250000</v>
      </c>
      <c r="T2047" s="1064"/>
      <c r="U2047" s="898"/>
      <c r="V2047" s="882"/>
      <c r="W2047" s="1077"/>
      <c r="X2047" s="58"/>
      <c r="Y2047" s="59"/>
      <c r="Z2047" s="16"/>
      <c r="AA2047" s="56"/>
    </row>
    <row r="2048" spans="1:27" s="43" customFormat="1" ht="12.75" customHeight="1" x14ac:dyDescent="0.2">
      <c r="A2048" s="174">
        <v>1139</v>
      </c>
      <c r="B2048" s="1104">
        <v>2026</v>
      </c>
      <c r="C2048" s="923" t="s">
        <v>1668</v>
      </c>
      <c r="D2048" s="898" t="s">
        <v>25</v>
      </c>
      <c r="E2048" s="923">
        <v>3392</v>
      </c>
      <c r="F2048" s="923">
        <v>5321</v>
      </c>
      <c r="G2048" s="923">
        <v>339</v>
      </c>
      <c r="H2048" s="1163">
        <v>1139</v>
      </c>
      <c r="I2048" s="923" t="s">
        <v>3566</v>
      </c>
      <c r="J2048" s="923">
        <v>317</v>
      </c>
      <c r="K2048" s="975" t="s">
        <v>4715</v>
      </c>
      <c r="L2048" s="1168" t="s">
        <v>4716</v>
      </c>
      <c r="M2048" s="898" t="s">
        <v>4717</v>
      </c>
      <c r="N2048" s="936" t="s">
        <v>4718</v>
      </c>
      <c r="O2048" s="958" t="s">
        <v>139</v>
      </c>
      <c r="P2048" s="917">
        <v>44926</v>
      </c>
      <c r="Q2048" s="917">
        <v>44957</v>
      </c>
      <c r="R2048" s="979">
        <v>250000</v>
      </c>
      <c r="S2048" s="979">
        <v>250000</v>
      </c>
      <c r="T2048" s="1064"/>
      <c r="U2048" s="898"/>
      <c r="V2048" s="882"/>
      <c r="W2048" s="1077"/>
      <c r="X2048" s="58"/>
      <c r="Y2048" s="59"/>
      <c r="Z2048" s="16"/>
      <c r="AA2048" s="56"/>
    </row>
    <row r="2049" spans="1:27" s="43" customFormat="1" ht="12.75" customHeight="1" x14ac:dyDescent="0.2">
      <c r="A2049" s="174">
        <v>1139</v>
      </c>
      <c r="B2049" s="1104">
        <v>2027</v>
      </c>
      <c r="C2049" s="923" t="s">
        <v>1668</v>
      </c>
      <c r="D2049" s="898" t="s">
        <v>25</v>
      </c>
      <c r="E2049" s="923">
        <v>3429</v>
      </c>
      <c r="F2049" s="923">
        <v>6341</v>
      </c>
      <c r="G2049" s="923">
        <v>342</v>
      </c>
      <c r="H2049" s="1163">
        <v>1139</v>
      </c>
      <c r="I2049" s="923" t="s">
        <v>3566</v>
      </c>
      <c r="J2049" s="923">
        <v>102</v>
      </c>
      <c r="K2049" s="975" t="s">
        <v>4719</v>
      </c>
      <c r="L2049" s="1168" t="s">
        <v>4720</v>
      </c>
      <c r="M2049" s="898" t="s">
        <v>4721</v>
      </c>
      <c r="N2049" s="936" t="s">
        <v>4722</v>
      </c>
      <c r="O2049" s="958" t="s">
        <v>139</v>
      </c>
      <c r="P2049" s="917">
        <v>44926</v>
      </c>
      <c r="Q2049" s="917">
        <v>44957</v>
      </c>
      <c r="R2049" s="979">
        <v>250000</v>
      </c>
      <c r="S2049" s="979">
        <v>250000</v>
      </c>
      <c r="T2049" s="1064"/>
      <c r="U2049" s="898"/>
      <c r="V2049" s="882"/>
      <c r="W2049" s="1077"/>
      <c r="X2049" s="58"/>
      <c r="Y2049" s="59"/>
      <c r="Z2049" s="16"/>
      <c r="AA2049" s="56"/>
    </row>
    <row r="2050" spans="1:27" s="43" customFormat="1" ht="12.75" customHeight="1" x14ac:dyDescent="0.2">
      <c r="A2050" s="174">
        <v>1139</v>
      </c>
      <c r="B2050" s="1104">
        <v>2028</v>
      </c>
      <c r="C2050" s="923" t="s">
        <v>1668</v>
      </c>
      <c r="D2050" s="898" t="s">
        <v>25</v>
      </c>
      <c r="E2050" s="923">
        <v>3429</v>
      </c>
      <c r="F2050" s="923">
        <v>6341</v>
      </c>
      <c r="G2050" s="923">
        <v>342</v>
      </c>
      <c r="H2050" s="1163">
        <v>1139</v>
      </c>
      <c r="I2050" s="923" t="s">
        <v>3566</v>
      </c>
      <c r="J2050" s="923">
        <v>102</v>
      </c>
      <c r="K2050" s="975" t="s">
        <v>4723</v>
      </c>
      <c r="L2050" s="1168" t="s">
        <v>4724</v>
      </c>
      <c r="M2050" s="898" t="s">
        <v>4725</v>
      </c>
      <c r="N2050" s="936" t="s">
        <v>4726</v>
      </c>
      <c r="O2050" s="958" t="s">
        <v>139</v>
      </c>
      <c r="P2050" s="917">
        <v>44926</v>
      </c>
      <c r="Q2050" s="917">
        <v>44957</v>
      </c>
      <c r="R2050" s="979">
        <v>250000</v>
      </c>
      <c r="S2050" s="979">
        <v>250000</v>
      </c>
      <c r="T2050" s="1064"/>
      <c r="U2050" s="898"/>
      <c r="V2050" s="882"/>
      <c r="W2050" s="1077"/>
      <c r="X2050" s="58"/>
      <c r="Y2050" s="59"/>
      <c r="Z2050" s="16"/>
      <c r="AA2050" s="56"/>
    </row>
    <row r="2051" spans="1:27" s="43" customFormat="1" ht="12.75" customHeight="1" x14ac:dyDescent="0.2">
      <c r="A2051" s="174">
        <v>1139</v>
      </c>
      <c r="B2051" s="1104">
        <v>2029</v>
      </c>
      <c r="C2051" s="923" t="s">
        <v>1668</v>
      </c>
      <c r="D2051" s="898" t="s">
        <v>25</v>
      </c>
      <c r="E2051" s="923">
        <v>3429</v>
      </c>
      <c r="F2051" s="923">
        <v>6341</v>
      </c>
      <c r="G2051" s="923">
        <v>342</v>
      </c>
      <c r="H2051" s="1163">
        <v>1139</v>
      </c>
      <c r="I2051" s="923" t="s">
        <v>3566</v>
      </c>
      <c r="J2051" s="923">
        <v>102</v>
      </c>
      <c r="K2051" s="975" t="s">
        <v>4727</v>
      </c>
      <c r="L2051" s="1168" t="s">
        <v>4728</v>
      </c>
      <c r="M2051" s="898" t="s">
        <v>3351</v>
      </c>
      <c r="N2051" s="936" t="s">
        <v>4729</v>
      </c>
      <c r="O2051" s="958" t="s">
        <v>139</v>
      </c>
      <c r="P2051" s="917">
        <v>44926</v>
      </c>
      <c r="Q2051" s="917">
        <v>44957</v>
      </c>
      <c r="R2051" s="979">
        <v>250000</v>
      </c>
      <c r="S2051" s="979">
        <v>250000</v>
      </c>
      <c r="T2051" s="1064"/>
      <c r="U2051" s="898"/>
      <c r="V2051" s="882"/>
      <c r="W2051" s="1077"/>
      <c r="X2051" s="58"/>
      <c r="Y2051" s="59"/>
      <c r="Z2051" s="16"/>
      <c r="AA2051" s="56"/>
    </row>
    <row r="2052" spans="1:27" s="43" customFormat="1" ht="12.75" customHeight="1" x14ac:dyDescent="0.2">
      <c r="A2052" s="174">
        <v>1139</v>
      </c>
      <c r="B2052" s="1104">
        <v>2030</v>
      </c>
      <c r="C2052" s="923" t="s">
        <v>1668</v>
      </c>
      <c r="D2052" s="898" t="s">
        <v>25</v>
      </c>
      <c r="E2052" s="923">
        <v>3392</v>
      </c>
      <c r="F2052" s="923">
        <v>5321</v>
      </c>
      <c r="G2052" s="923">
        <v>339</v>
      </c>
      <c r="H2052" s="1163">
        <v>1139</v>
      </c>
      <c r="I2052" s="923" t="s">
        <v>3566</v>
      </c>
      <c r="J2052" s="923">
        <v>317</v>
      </c>
      <c r="K2052" s="975" t="s">
        <v>4730</v>
      </c>
      <c r="L2052" s="1168" t="s">
        <v>4731</v>
      </c>
      <c r="M2052" s="898" t="s">
        <v>4732</v>
      </c>
      <c r="N2052" s="936" t="s">
        <v>4733</v>
      </c>
      <c r="O2052" s="958" t="s">
        <v>139</v>
      </c>
      <c r="P2052" s="917">
        <v>44926</v>
      </c>
      <c r="Q2052" s="917">
        <v>44957</v>
      </c>
      <c r="R2052" s="979">
        <v>250000</v>
      </c>
      <c r="S2052" s="979">
        <v>250000</v>
      </c>
      <c r="T2052" s="1064"/>
      <c r="U2052" s="898"/>
      <c r="V2052" s="882"/>
      <c r="W2052" s="1077"/>
      <c r="X2052" s="58"/>
      <c r="Y2052" s="59"/>
      <c r="Z2052" s="16"/>
      <c r="AA2052" s="56"/>
    </row>
    <row r="2053" spans="1:27" s="43" customFormat="1" ht="12.75" customHeight="1" x14ac:dyDescent="0.2">
      <c r="A2053" s="174">
        <v>1139</v>
      </c>
      <c r="B2053" s="1104">
        <v>2031</v>
      </c>
      <c r="C2053" s="923" t="s">
        <v>1668</v>
      </c>
      <c r="D2053" s="898" t="s">
        <v>25</v>
      </c>
      <c r="E2053" s="923">
        <v>3392</v>
      </c>
      <c r="F2053" s="923">
        <v>5321</v>
      </c>
      <c r="G2053" s="923">
        <v>339</v>
      </c>
      <c r="H2053" s="1163">
        <v>1139</v>
      </c>
      <c r="I2053" s="923" t="s">
        <v>3566</v>
      </c>
      <c r="J2053" s="923">
        <v>101</v>
      </c>
      <c r="K2053" s="975">
        <v>43420591</v>
      </c>
      <c r="L2053" s="1168" t="s">
        <v>4734</v>
      </c>
      <c r="M2053" s="898" t="s">
        <v>4735</v>
      </c>
      <c r="N2053" s="936" t="s">
        <v>4736</v>
      </c>
      <c r="O2053" s="958" t="s">
        <v>139</v>
      </c>
      <c r="P2053" s="917">
        <v>44926</v>
      </c>
      <c r="Q2053" s="917">
        <v>44957</v>
      </c>
      <c r="R2053" s="979">
        <v>250000</v>
      </c>
      <c r="S2053" s="979">
        <v>250000</v>
      </c>
      <c r="T2053" s="1064"/>
      <c r="U2053" s="898"/>
      <c r="V2053" s="882"/>
      <c r="W2053" s="1077"/>
      <c r="X2053" s="58"/>
      <c r="Y2053" s="59"/>
      <c r="Z2053" s="16"/>
      <c r="AA2053" s="56"/>
    </row>
    <row r="2054" spans="1:27" s="43" customFormat="1" ht="12.75" customHeight="1" x14ac:dyDescent="0.2">
      <c r="A2054" s="174">
        <v>1139</v>
      </c>
      <c r="B2054" s="1104">
        <v>2032</v>
      </c>
      <c r="C2054" s="923" t="s">
        <v>1668</v>
      </c>
      <c r="D2054" s="898" t="s">
        <v>25</v>
      </c>
      <c r="E2054" s="923">
        <v>3392</v>
      </c>
      <c r="F2054" s="923">
        <v>6341</v>
      </c>
      <c r="G2054" s="923">
        <v>339</v>
      </c>
      <c r="H2054" s="1163">
        <v>1139</v>
      </c>
      <c r="I2054" s="923" t="s">
        <v>3566</v>
      </c>
      <c r="J2054" s="923">
        <v>518</v>
      </c>
      <c r="K2054" s="975" t="s">
        <v>4370</v>
      </c>
      <c r="L2054" s="1168" t="s">
        <v>4371</v>
      </c>
      <c r="M2054" s="898" t="s">
        <v>424</v>
      </c>
      <c r="N2054" s="936" t="s">
        <v>4737</v>
      </c>
      <c r="O2054" s="958" t="s">
        <v>139</v>
      </c>
      <c r="P2054" s="917">
        <v>44926</v>
      </c>
      <c r="Q2054" s="917">
        <v>44957</v>
      </c>
      <c r="R2054" s="979">
        <v>233000</v>
      </c>
      <c r="S2054" s="979">
        <v>233000</v>
      </c>
      <c r="T2054" s="1064"/>
      <c r="U2054" s="898"/>
      <c r="V2054" s="882"/>
      <c r="W2054" s="1077"/>
      <c r="X2054" s="58"/>
      <c r="Y2054" s="59"/>
      <c r="Z2054" s="16"/>
      <c r="AA2054" s="56"/>
    </row>
    <row r="2055" spans="1:27" s="43" customFormat="1" ht="12.75" customHeight="1" x14ac:dyDescent="0.2">
      <c r="A2055" s="174">
        <v>1139</v>
      </c>
      <c r="B2055" s="1104">
        <v>2033</v>
      </c>
      <c r="C2055" s="923" t="s">
        <v>1668</v>
      </c>
      <c r="D2055" s="898" t="s">
        <v>25</v>
      </c>
      <c r="E2055" s="923">
        <v>6171</v>
      </c>
      <c r="F2055" s="923" t="s">
        <v>4689</v>
      </c>
      <c r="G2055" s="923">
        <v>617</v>
      </c>
      <c r="H2055" s="1163">
        <v>1139</v>
      </c>
      <c r="I2055" s="923" t="s">
        <v>3566</v>
      </c>
      <c r="J2055" s="923">
        <v>720</v>
      </c>
      <c r="K2055" s="975" t="s">
        <v>4738</v>
      </c>
      <c r="L2055" s="1168" t="s">
        <v>4739</v>
      </c>
      <c r="M2055" s="898" t="s">
        <v>4740</v>
      </c>
      <c r="N2055" s="936" t="s">
        <v>4741</v>
      </c>
      <c r="O2055" s="958" t="s">
        <v>139</v>
      </c>
      <c r="P2055" s="917">
        <v>44926</v>
      </c>
      <c r="Q2055" s="917">
        <v>44957</v>
      </c>
      <c r="R2055" s="979">
        <v>250000</v>
      </c>
      <c r="S2055" s="979">
        <v>250000</v>
      </c>
      <c r="T2055" s="1064"/>
      <c r="U2055" s="898"/>
      <c r="V2055" s="882"/>
      <c r="W2055" s="1077"/>
      <c r="X2055" s="58"/>
      <c r="Y2055" s="59"/>
      <c r="Z2055" s="16"/>
      <c r="AA2055" s="56"/>
    </row>
    <row r="2056" spans="1:27" s="43" customFormat="1" ht="12.75" customHeight="1" x14ac:dyDescent="0.2">
      <c r="A2056" s="174">
        <v>1139</v>
      </c>
      <c r="B2056" s="1104">
        <v>2034</v>
      </c>
      <c r="C2056" s="923" t="s">
        <v>1668</v>
      </c>
      <c r="D2056" s="898" t="s">
        <v>25</v>
      </c>
      <c r="E2056" s="923">
        <v>6171</v>
      </c>
      <c r="F2056" s="923">
        <v>5321</v>
      </c>
      <c r="G2056" s="923">
        <v>617</v>
      </c>
      <c r="H2056" s="1163">
        <v>1139</v>
      </c>
      <c r="I2056" s="923" t="s">
        <v>3566</v>
      </c>
      <c r="J2056" s="923">
        <v>720</v>
      </c>
      <c r="K2056" s="975" t="s">
        <v>4028</v>
      </c>
      <c r="L2056" s="1168" t="s">
        <v>4742</v>
      </c>
      <c r="M2056" s="898" t="s">
        <v>4030</v>
      </c>
      <c r="N2056" s="936" t="s">
        <v>4743</v>
      </c>
      <c r="O2056" s="958" t="s">
        <v>139</v>
      </c>
      <c r="P2056" s="917">
        <v>44926</v>
      </c>
      <c r="Q2056" s="917">
        <v>44957</v>
      </c>
      <c r="R2056" s="979">
        <v>249000</v>
      </c>
      <c r="S2056" s="915"/>
      <c r="T2056" s="913">
        <v>249000</v>
      </c>
      <c r="U2056" s="913"/>
      <c r="V2056" s="913">
        <v>249000</v>
      </c>
      <c r="W2056" s="1077"/>
      <c r="X2056" s="58"/>
      <c r="Y2056" s="59"/>
      <c r="Z2056" s="16"/>
      <c r="AA2056" s="56"/>
    </row>
    <row r="2057" spans="1:27" s="43" customFormat="1" ht="12.75" customHeight="1" x14ac:dyDescent="0.2">
      <c r="A2057" s="174">
        <v>1139</v>
      </c>
      <c r="B2057" s="1104">
        <v>2035</v>
      </c>
      <c r="C2057" s="923" t="s">
        <v>1668</v>
      </c>
      <c r="D2057" s="898" t="s">
        <v>25</v>
      </c>
      <c r="E2057" s="923">
        <v>6171</v>
      </c>
      <c r="F2057" s="923">
        <v>6341</v>
      </c>
      <c r="G2057" s="923">
        <v>617</v>
      </c>
      <c r="H2057" s="1163">
        <v>1139</v>
      </c>
      <c r="I2057" s="923" t="s">
        <v>3566</v>
      </c>
      <c r="J2057" s="923">
        <v>317</v>
      </c>
      <c r="K2057" s="975" t="s">
        <v>4744</v>
      </c>
      <c r="L2057" s="1168" t="s">
        <v>4745</v>
      </c>
      <c r="M2057" s="898" t="s">
        <v>4746</v>
      </c>
      <c r="N2057" s="936" t="s">
        <v>4747</v>
      </c>
      <c r="O2057" s="958" t="s">
        <v>139</v>
      </c>
      <c r="P2057" s="917">
        <v>44926</v>
      </c>
      <c r="Q2057" s="917">
        <v>44957</v>
      </c>
      <c r="R2057" s="979">
        <v>140000</v>
      </c>
      <c r="S2057" s="979">
        <v>140000</v>
      </c>
      <c r="T2057" s="1064"/>
      <c r="U2057" s="898"/>
      <c r="V2057" s="882"/>
      <c r="W2057" s="1077"/>
      <c r="X2057" s="58"/>
      <c r="Y2057" s="59"/>
      <c r="Z2057" s="16"/>
      <c r="AA2057" s="56"/>
    </row>
    <row r="2058" spans="1:27" s="43" customFormat="1" ht="12.75" customHeight="1" x14ac:dyDescent="0.2">
      <c r="A2058" s="174">
        <v>1139</v>
      </c>
      <c r="B2058" s="1104">
        <v>2036</v>
      </c>
      <c r="C2058" s="923" t="s">
        <v>1668</v>
      </c>
      <c r="D2058" s="898" t="s">
        <v>25</v>
      </c>
      <c r="E2058" s="923">
        <v>3639</v>
      </c>
      <c r="F2058" s="923">
        <v>5321</v>
      </c>
      <c r="G2058" s="923">
        <v>363</v>
      </c>
      <c r="H2058" s="1163">
        <v>1139</v>
      </c>
      <c r="I2058" s="923" t="s">
        <v>3566</v>
      </c>
      <c r="J2058" s="923">
        <v>712</v>
      </c>
      <c r="K2058" s="975" t="s">
        <v>4426</v>
      </c>
      <c r="L2058" s="1168" t="s">
        <v>4748</v>
      </c>
      <c r="M2058" s="898" t="s">
        <v>4428</v>
      </c>
      <c r="N2058" s="936" t="s">
        <v>4749</v>
      </c>
      <c r="O2058" s="958" t="s">
        <v>139</v>
      </c>
      <c r="P2058" s="917">
        <v>44926</v>
      </c>
      <c r="Q2058" s="917">
        <v>44957</v>
      </c>
      <c r="R2058" s="979">
        <v>250000</v>
      </c>
      <c r="S2058" s="979">
        <v>250000</v>
      </c>
      <c r="T2058" s="1064"/>
      <c r="U2058" s="898"/>
      <c r="V2058" s="882"/>
      <c r="W2058" s="1077"/>
      <c r="X2058" s="58"/>
      <c r="Y2058" s="59"/>
      <c r="Z2058" s="16"/>
      <c r="AA2058" s="56"/>
    </row>
    <row r="2059" spans="1:27" s="43" customFormat="1" ht="12.75" customHeight="1" x14ac:dyDescent="0.2">
      <c r="A2059" s="174">
        <v>1139</v>
      </c>
      <c r="B2059" s="1104">
        <v>2037</v>
      </c>
      <c r="C2059" s="923" t="s">
        <v>1668</v>
      </c>
      <c r="D2059" s="898" t="s">
        <v>25</v>
      </c>
      <c r="E2059" s="923">
        <v>6171</v>
      </c>
      <c r="F2059" s="923">
        <v>6341</v>
      </c>
      <c r="G2059" s="923">
        <v>617</v>
      </c>
      <c r="H2059" s="1163">
        <v>1139</v>
      </c>
      <c r="I2059" s="923" t="s">
        <v>3566</v>
      </c>
      <c r="J2059" s="923">
        <v>317</v>
      </c>
      <c r="K2059" s="975" t="s">
        <v>4750</v>
      </c>
      <c r="L2059" s="1168" t="s">
        <v>4751</v>
      </c>
      <c r="M2059" s="898" t="s">
        <v>4752</v>
      </c>
      <c r="N2059" s="936" t="s">
        <v>4753</v>
      </c>
      <c r="O2059" s="958" t="s">
        <v>139</v>
      </c>
      <c r="P2059" s="917">
        <v>44926</v>
      </c>
      <c r="Q2059" s="917">
        <v>44957</v>
      </c>
      <c r="R2059" s="979">
        <v>111000</v>
      </c>
      <c r="S2059" s="979">
        <v>111000</v>
      </c>
      <c r="T2059" s="1064"/>
      <c r="U2059" s="898"/>
      <c r="V2059" s="882"/>
      <c r="W2059" s="1077"/>
      <c r="X2059" s="58"/>
      <c r="Y2059" s="59"/>
      <c r="Z2059" s="16"/>
      <c r="AA2059" s="56"/>
    </row>
    <row r="2060" spans="1:27" s="43" customFormat="1" ht="12.75" customHeight="1" x14ac:dyDescent="0.2">
      <c r="A2060" s="174">
        <v>1139</v>
      </c>
      <c r="B2060" s="1104">
        <v>2038</v>
      </c>
      <c r="C2060" s="923" t="s">
        <v>1668</v>
      </c>
      <c r="D2060" s="898" t="s">
        <v>25</v>
      </c>
      <c r="E2060" s="923">
        <v>3429</v>
      </c>
      <c r="F2060" s="923">
        <v>5321</v>
      </c>
      <c r="G2060" s="923">
        <v>342</v>
      </c>
      <c r="H2060" s="1163">
        <v>1139</v>
      </c>
      <c r="I2060" s="923" t="s">
        <v>3566</v>
      </c>
      <c r="J2060" s="923">
        <v>619</v>
      </c>
      <c r="K2060" s="975" t="s">
        <v>3926</v>
      </c>
      <c r="L2060" s="1168" t="s">
        <v>4257</v>
      </c>
      <c r="M2060" s="898" t="s">
        <v>1607</v>
      </c>
      <c r="N2060" s="936" t="s">
        <v>4754</v>
      </c>
      <c r="O2060" s="958" t="s">
        <v>139</v>
      </c>
      <c r="P2060" s="917">
        <v>44926</v>
      </c>
      <c r="Q2060" s="917">
        <v>44957</v>
      </c>
      <c r="R2060" s="979">
        <v>230000</v>
      </c>
      <c r="S2060" s="979">
        <v>230000</v>
      </c>
      <c r="T2060" s="1064"/>
      <c r="U2060" s="898"/>
      <c r="V2060" s="882"/>
      <c r="W2060" s="1077"/>
      <c r="X2060" s="58"/>
      <c r="Y2060" s="59"/>
      <c r="Z2060" s="16"/>
      <c r="AA2060" s="56"/>
    </row>
    <row r="2061" spans="1:27" s="43" customFormat="1" ht="12.75" customHeight="1" x14ac:dyDescent="0.2">
      <c r="A2061" s="174">
        <v>1139</v>
      </c>
      <c r="B2061" s="1104">
        <v>2039</v>
      </c>
      <c r="C2061" s="923" t="s">
        <v>1668</v>
      </c>
      <c r="D2061" s="898" t="s">
        <v>25</v>
      </c>
      <c r="E2061" s="923">
        <v>3639</v>
      </c>
      <c r="F2061" s="923">
        <v>6341</v>
      </c>
      <c r="G2061" s="923">
        <v>363</v>
      </c>
      <c r="H2061" s="1163">
        <v>1139</v>
      </c>
      <c r="I2061" s="923" t="s">
        <v>3566</v>
      </c>
      <c r="J2061" s="923">
        <v>102</v>
      </c>
      <c r="K2061" s="975" t="s">
        <v>4410</v>
      </c>
      <c r="L2061" s="1168" t="s">
        <v>4755</v>
      </c>
      <c r="M2061" s="898" t="s">
        <v>4412</v>
      </c>
      <c r="N2061" s="936" t="s">
        <v>4756</v>
      </c>
      <c r="O2061" s="958" t="s">
        <v>139</v>
      </c>
      <c r="P2061" s="917">
        <v>44926</v>
      </c>
      <c r="Q2061" s="917">
        <v>44957</v>
      </c>
      <c r="R2061" s="979">
        <v>250000</v>
      </c>
      <c r="S2061" s="979">
        <v>250000</v>
      </c>
      <c r="T2061" s="1064"/>
      <c r="U2061" s="898"/>
      <c r="V2061" s="882"/>
      <c r="W2061" s="1077"/>
      <c r="X2061" s="58"/>
      <c r="Y2061" s="59"/>
      <c r="Z2061" s="16"/>
      <c r="AA2061" s="56"/>
    </row>
    <row r="2062" spans="1:27" s="43" customFormat="1" ht="12.75" customHeight="1" x14ac:dyDescent="0.2">
      <c r="A2062" s="174">
        <v>1139</v>
      </c>
      <c r="B2062" s="1104">
        <v>2040</v>
      </c>
      <c r="C2062" s="923" t="s">
        <v>1668</v>
      </c>
      <c r="D2062" s="898" t="s">
        <v>25</v>
      </c>
      <c r="E2062" s="923">
        <v>6171</v>
      </c>
      <c r="F2062" s="923">
        <v>5321</v>
      </c>
      <c r="G2062" s="923">
        <v>617</v>
      </c>
      <c r="H2062" s="1163">
        <v>1139</v>
      </c>
      <c r="I2062" s="923" t="s">
        <v>3566</v>
      </c>
      <c r="J2062" s="923">
        <v>317</v>
      </c>
      <c r="K2062" s="975" t="s">
        <v>4488</v>
      </c>
      <c r="L2062" s="1168" t="s">
        <v>4757</v>
      </c>
      <c r="M2062" s="898" t="s">
        <v>4490</v>
      </c>
      <c r="N2062" s="936" t="s">
        <v>4758</v>
      </c>
      <c r="O2062" s="958" t="s">
        <v>139</v>
      </c>
      <c r="P2062" s="917">
        <v>44926</v>
      </c>
      <c r="Q2062" s="917">
        <v>44957</v>
      </c>
      <c r="R2062" s="979">
        <v>200000</v>
      </c>
      <c r="S2062" s="979">
        <v>200000</v>
      </c>
      <c r="T2062" s="1064"/>
      <c r="U2062" s="898"/>
      <c r="V2062" s="882"/>
      <c r="W2062" s="1077"/>
      <c r="X2062" s="58"/>
      <c r="Y2062" s="59"/>
      <c r="Z2062" s="16"/>
      <c r="AA2062" s="56"/>
    </row>
    <row r="2063" spans="1:27" s="43" customFormat="1" ht="12.75" customHeight="1" x14ac:dyDescent="0.2">
      <c r="A2063" s="174">
        <v>1139</v>
      </c>
      <c r="B2063" s="1104">
        <v>2041</v>
      </c>
      <c r="C2063" s="923" t="s">
        <v>1668</v>
      </c>
      <c r="D2063" s="898" t="s">
        <v>25</v>
      </c>
      <c r="E2063" s="923">
        <v>6171</v>
      </c>
      <c r="F2063" s="923">
        <v>6341</v>
      </c>
      <c r="G2063" s="923">
        <v>617</v>
      </c>
      <c r="H2063" s="1163">
        <v>1139</v>
      </c>
      <c r="I2063" s="923" t="s">
        <v>3566</v>
      </c>
      <c r="J2063" s="923">
        <v>317</v>
      </c>
      <c r="K2063" s="975" t="s">
        <v>3757</v>
      </c>
      <c r="L2063" s="1168" t="s">
        <v>4759</v>
      </c>
      <c r="M2063" s="898" t="s">
        <v>3759</v>
      </c>
      <c r="N2063" s="936" t="s">
        <v>4760</v>
      </c>
      <c r="O2063" s="958" t="s">
        <v>139</v>
      </c>
      <c r="P2063" s="917">
        <v>44926</v>
      </c>
      <c r="Q2063" s="917">
        <v>44957</v>
      </c>
      <c r="R2063" s="979">
        <v>137000</v>
      </c>
      <c r="S2063" s="979">
        <v>137000</v>
      </c>
      <c r="T2063" s="1064"/>
      <c r="U2063" s="898"/>
      <c r="V2063" s="882"/>
      <c r="W2063" s="1077"/>
      <c r="X2063" s="58"/>
      <c r="Y2063" s="59"/>
      <c r="Z2063" s="16"/>
      <c r="AA2063" s="56"/>
    </row>
    <row r="2064" spans="1:27" s="43" customFormat="1" ht="12.75" customHeight="1" x14ac:dyDescent="0.2">
      <c r="A2064" s="174">
        <v>1139</v>
      </c>
      <c r="B2064" s="1104">
        <v>2042</v>
      </c>
      <c r="C2064" s="923" t="s">
        <v>1668</v>
      </c>
      <c r="D2064" s="898" t="s">
        <v>25</v>
      </c>
      <c r="E2064" s="923">
        <v>6171</v>
      </c>
      <c r="F2064" s="923">
        <v>6341</v>
      </c>
      <c r="G2064" s="923">
        <v>617</v>
      </c>
      <c r="H2064" s="1163">
        <v>1139</v>
      </c>
      <c r="I2064" s="923" t="s">
        <v>3566</v>
      </c>
      <c r="J2064" s="923">
        <v>101</v>
      </c>
      <c r="K2064" s="975" t="s">
        <v>4761</v>
      </c>
      <c r="L2064" s="1168" t="s">
        <v>4762</v>
      </c>
      <c r="M2064" s="898" t="s">
        <v>4763</v>
      </c>
      <c r="N2064" s="936" t="s">
        <v>4764</v>
      </c>
      <c r="O2064" s="958" t="s">
        <v>139</v>
      </c>
      <c r="P2064" s="917">
        <v>44926</v>
      </c>
      <c r="Q2064" s="917">
        <v>44957</v>
      </c>
      <c r="R2064" s="979">
        <v>113000</v>
      </c>
      <c r="S2064" s="979">
        <v>113000</v>
      </c>
      <c r="T2064" s="1064"/>
      <c r="U2064" s="898"/>
      <c r="V2064" s="882"/>
      <c r="W2064" s="1077"/>
      <c r="X2064" s="58"/>
      <c r="Y2064" s="59"/>
      <c r="Z2064" s="16"/>
      <c r="AA2064" s="56"/>
    </row>
    <row r="2065" spans="1:27" s="43" customFormat="1" ht="12.75" customHeight="1" x14ac:dyDescent="0.2">
      <c r="A2065" s="174">
        <v>1139</v>
      </c>
      <c r="B2065" s="1104">
        <v>2043</v>
      </c>
      <c r="C2065" s="923" t="s">
        <v>1668</v>
      </c>
      <c r="D2065" s="898" t="s">
        <v>25</v>
      </c>
      <c r="E2065" s="923">
        <v>6171</v>
      </c>
      <c r="F2065" s="923">
        <v>5321</v>
      </c>
      <c r="G2065" s="923">
        <v>617</v>
      </c>
      <c r="H2065" s="1163">
        <v>1139</v>
      </c>
      <c r="I2065" s="923" t="s">
        <v>3566</v>
      </c>
      <c r="J2065" s="923">
        <v>720</v>
      </c>
      <c r="K2065" s="975" t="s">
        <v>4765</v>
      </c>
      <c r="L2065" s="1168" t="s">
        <v>4766</v>
      </c>
      <c r="M2065" s="898" t="s">
        <v>4767</v>
      </c>
      <c r="N2065" s="936" t="s">
        <v>4768</v>
      </c>
      <c r="O2065" s="958" t="s">
        <v>139</v>
      </c>
      <c r="P2065" s="917">
        <v>44926</v>
      </c>
      <c r="Q2065" s="917">
        <v>44957</v>
      </c>
      <c r="R2065" s="979">
        <v>125000</v>
      </c>
      <c r="S2065" s="979">
        <v>125000</v>
      </c>
      <c r="T2065" s="1064"/>
      <c r="U2065" s="898"/>
      <c r="V2065" s="882"/>
      <c r="W2065" s="1077"/>
      <c r="X2065" s="58"/>
      <c r="Y2065" s="59"/>
      <c r="Z2065" s="16"/>
      <c r="AA2065" s="56"/>
    </row>
    <row r="2066" spans="1:27" s="43" customFormat="1" ht="12.75" customHeight="1" x14ac:dyDescent="0.2">
      <c r="A2066" s="174">
        <v>1139</v>
      </c>
      <c r="B2066" s="1104">
        <v>2044</v>
      </c>
      <c r="C2066" s="923" t="s">
        <v>1668</v>
      </c>
      <c r="D2066" s="898" t="s">
        <v>25</v>
      </c>
      <c r="E2066" s="923">
        <v>6171</v>
      </c>
      <c r="F2066" s="923">
        <v>6341</v>
      </c>
      <c r="G2066" s="923">
        <v>617</v>
      </c>
      <c r="H2066" s="1163">
        <v>1139</v>
      </c>
      <c r="I2066" s="923" t="s">
        <v>3566</v>
      </c>
      <c r="J2066" s="923">
        <v>619</v>
      </c>
      <c r="K2066" s="975" t="s">
        <v>4769</v>
      </c>
      <c r="L2066" s="1168" t="s">
        <v>4770</v>
      </c>
      <c r="M2066" s="898" t="s">
        <v>4771</v>
      </c>
      <c r="N2066" s="936" t="s">
        <v>4772</v>
      </c>
      <c r="O2066" s="958" t="s">
        <v>139</v>
      </c>
      <c r="P2066" s="917">
        <v>44926</v>
      </c>
      <c r="Q2066" s="917">
        <v>44957</v>
      </c>
      <c r="R2066" s="979">
        <v>250000</v>
      </c>
      <c r="S2066" s="979">
        <v>250000</v>
      </c>
      <c r="T2066" s="1064"/>
      <c r="U2066" s="898"/>
      <c r="V2066" s="882"/>
      <c r="W2066" s="1077"/>
      <c r="X2066" s="58"/>
      <c r="Y2066" s="59"/>
      <c r="Z2066" s="16"/>
      <c r="AA2066" s="56"/>
    </row>
    <row r="2067" spans="1:27" s="43" customFormat="1" ht="12.75" x14ac:dyDescent="0.2">
      <c r="A2067" s="174">
        <v>1139</v>
      </c>
      <c r="B2067" s="1104">
        <v>2045</v>
      </c>
      <c r="C2067" s="923" t="s">
        <v>1668</v>
      </c>
      <c r="D2067" s="898" t="s">
        <v>25</v>
      </c>
      <c r="E2067" s="923">
        <v>6171</v>
      </c>
      <c r="F2067" s="923">
        <v>6341</v>
      </c>
      <c r="G2067" s="923">
        <v>617</v>
      </c>
      <c r="H2067" s="1163">
        <v>1139</v>
      </c>
      <c r="I2067" s="923" t="s">
        <v>3566</v>
      </c>
      <c r="J2067" s="923">
        <v>317</v>
      </c>
      <c r="K2067" s="975" t="s">
        <v>4773</v>
      </c>
      <c r="L2067" s="1168" t="s">
        <v>4774</v>
      </c>
      <c r="M2067" s="898" t="s">
        <v>4775</v>
      </c>
      <c r="N2067" s="936" t="s">
        <v>4776</v>
      </c>
      <c r="O2067" s="958" t="s">
        <v>139</v>
      </c>
      <c r="P2067" s="917">
        <v>44926</v>
      </c>
      <c r="Q2067" s="917">
        <v>44957</v>
      </c>
      <c r="R2067" s="979">
        <v>250000</v>
      </c>
      <c r="S2067" s="979">
        <v>250000</v>
      </c>
      <c r="T2067" s="1064"/>
      <c r="U2067" s="898"/>
      <c r="V2067" s="882"/>
      <c r="W2067" s="1077"/>
      <c r="X2067" s="171"/>
      <c r="Y2067" s="172"/>
      <c r="Z2067" s="115"/>
      <c r="AA2067" s="170"/>
    </row>
    <row r="2068" spans="1:27" s="43" customFormat="1" ht="12.75" x14ac:dyDescent="0.2">
      <c r="A2068" s="174">
        <v>1139</v>
      </c>
      <c r="B2068" s="1104">
        <v>2046</v>
      </c>
      <c r="C2068" s="923" t="s">
        <v>1668</v>
      </c>
      <c r="D2068" s="898" t="s">
        <v>25</v>
      </c>
      <c r="E2068" s="923">
        <v>6171</v>
      </c>
      <c r="F2068" s="923" t="s">
        <v>4689</v>
      </c>
      <c r="G2068" s="923">
        <v>617</v>
      </c>
      <c r="H2068" s="1163">
        <v>1139</v>
      </c>
      <c r="I2068" s="923" t="s">
        <v>3566</v>
      </c>
      <c r="J2068" s="923">
        <v>317</v>
      </c>
      <c r="K2068" s="975" t="s">
        <v>4777</v>
      </c>
      <c r="L2068" s="1168" t="s">
        <v>4778</v>
      </c>
      <c r="M2068" s="898" t="s">
        <v>4779</v>
      </c>
      <c r="N2068" s="936" t="s">
        <v>4780</v>
      </c>
      <c r="O2068" s="958" t="s">
        <v>139</v>
      </c>
      <c r="P2068" s="917">
        <v>44926</v>
      </c>
      <c r="Q2068" s="917">
        <v>44957</v>
      </c>
      <c r="R2068" s="979">
        <v>51000</v>
      </c>
      <c r="S2068" s="979">
        <v>51000</v>
      </c>
      <c r="T2068" s="1064"/>
      <c r="U2068" s="898"/>
      <c r="V2068" s="882"/>
      <c r="W2068" s="1077"/>
      <c r="X2068" s="171"/>
      <c r="Y2068" s="172"/>
      <c r="Z2068" s="115"/>
      <c r="AA2068" s="170"/>
    </row>
    <row r="2069" spans="1:27" s="43" customFormat="1" ht="12.75" x14ac:dyDescent="0.2">
      <c r="A2069" s="174">
        <v>1139</v>
      </c>
      <c r="B2069" s="1104">
        <v>2047</v>
      </c>
      <c r="C2069" s="923" t="s">
        <v>1668</v>
      </c>
      <c r="D2069" s="898" t="s">
        <v>25</v>
      </c>
      <c r="E2069" s="923">
        <v>6171</v>
      </c>
      <c r="F2069" s="923" t="s">
        <v>4108</v>
      </c>
      <c r="G2069" s="923">
        <v>617</v>
      </c>
      <c r="H2069" s="1163">
        <v>1139</v>
      </c>
      <c r="I2069" s="923" t="s">
        <v>3566</v>
      </c>
      <c r="J2069" s="923">
        <v>317</v>
      </c>
      <c r="K2069" s="975" t="s">
        <v>4777</v>
      </c>
      <c r="L2069" s="1168" t="s">
        <v>4778</v>
      </c>
      <c r="M2069" s="898" t="s">
        <v>4779</v>
      </c>
      <c r="N2069" s="936" t="s">
        <v>4780</v>
      </c>
      <c r="O2069" s="958" t="s">
        <v>139</v>
      </c>
      <c r="P2069" s="917">
        <v>44926</v>
      </c>
      <c r="Q2069" s="917">
        <v>44957</v>
      </c>
      <c r="R2069" s="979">
        <v>31000</v>
      </c>
      <c r="S2069" s="979">
        <v>31000</v>
      </c>
      <c r="T2069" s="1064"/>
      <c r="U2069" s="898"/>
      <c r="V2069" s="882"/>
      <c r="W2069" s="1077"/>
      <c r="X2069" s="171"/>
      <c r="Y2069" s="172"/>
      <c r="Z2069" s="115"/>
      <c r="AA2069" s="170"/>
    </row>
    <row r="2070" spans="1:27" s="43" customFormat="1" ht="12.75" x14ac:dyDescent="0.2">
      <c r="A2070" s="174">
        <v>1139</v>
      </c>
      <c r="B2070" s="1104">
        <v>2048</v>
      </c>
      <c r="C2070" s="923" t="s">
        <v>1668</v>
      </c>
      <c r="D2070" s="898" t="s">
        <v>25</v>
      </c>
      <c r="E2070" s="923">
        <v>6171</v>
      </c>
      <c r="F2070" s="923">
        <v>6341</v>
      </c>
      <c r="G2070" s="923">
        <v>617</v>
      </c>
      <c r="H2070" s="1163">
        <v>1139</v>
      </c>
      <c r="I2070" s="923" t="s">
        <v>3566</v>
      </c>
      <c r="J2070" s="923">
        <v>314</v>
      </c>
      <c r="K2070" s="975">
        <v>49457284</v>
      </c>
      <c r="L2070" s="1168" t="s">
        <v>4781</v>
      </c>
      <c r="M2070" s="898" t="s">
        <v>4782</v>
      </c>
      <c r="N2070" s="936" t="s">
        <v>4783</v>
      </c>
      <c r="O2070" s="958" t="s">
        <v>139</v>
      </c>
      <c r="P2070" s="917">
        <v>44926</v>
      </c>
      <c r="Q2070" s="917">
        <v>44957</v>
      </c>
      <c r="R2070" s="979">
        <v>250000</v>
      </c>
      <c r="S2070" s="979">
        <v>250000</v>
      </c>
      <c r="T2070" s="1064"/>
      <c r="U2070" s="898"/>
      <c r="V2070" s="882"/>
      <c r="W2070" s="1077"/>
      <c r="X2070" s="171"/>
      <c r="Y2070" s="172"/>
      <c r="Z2070" s="115"/>
      <c r="AA2070" s="170"/>
    </row>
    <row r="2071" spans="1:27" s="43" customFormat="1" ht="12.75" x14ac:dyDescent="0.2">
      <c r="A2071" s="174">
        <v>1139</v>
      </c>
      <c r="B2071" s="1104">
        <v>2049</v>
      </c>
      <c r="C2071" s="923" t="s">
        <v>1668</v>
      </c>
      <c r="D2071" s="898" t="s">
        <v>25</v>
      </c>
      <c r="E2071" s="923">
        <v>3392</v>
      </c>
      <c r="F2071" s="923">
        <v>5321</v>
      </c>
      <c r="G2071" s="923">
        <v>339</v>
      </c>
      <c r="H2071" s="1163">
        <v>1139</v>
      </c>
      <c r="I2071" s="923" t="s">
        <v>3566</v>
      </c>
      <c r="J2071" s="923">
        <v>518</v>
      </c>
      <c r="K2071" s="975" t="s">
        <v>4278</v>
      </c>
      <c r="L2071" s="1168" t="s">
        <v>4279</v>
      </c>
      <c r="M2071" s="898" t="s">
        <v>4280</v>
      </c>
      <c r="N2071" s="936" t="s">
        <v>4784</v>
      </c>
      <c r="O2071" s="958" t="s">
        <v>139</v>
      </c>
      <c r="P2071" s="917">
        <v>44926</v>
      </c>
      <c r="Q2071" s="917">
        <v>44957</v>
      </c>
      <c r="R2071" s="979">
        <v>250000</v>
      </c>
      <c r="S2071" s="979">
        <v>250000</v>
      </c>
      <c r="T2071" s="1064"/>
      <c r="U2071" s="898"/>
      <c r="V2071" s="882"/>
      <c r="W2071" s="1077"/>
      <c r="X2071" s="171"/>
      <c r="Y2071" s="172"/>
      <c r="Z2071" s="115"/>
      <c r="AA2071" s="170"/>
    </row>
    <row r="2072" spans="1:27" s="43" customFormat="1" ht="12.75" x14ac:dyDescent="0.2">
      <c r="A2072" s="174">
        <v>1139</v>
      </c>
      <c r="B2072" s="1104">
        <v>2050</v>
      </c>
      <c r="C2072" s="923" t="s">
        <v>1668</v>
      </c>
      <c r="D2072" s="898" t="s">
        <v>25</v>
      </c>
      <c r="E2072" s="923">
        <v>3392</v>
      </c>
      <c r="F2072" s="923">
        <v>5321</v>
      </c>
      <c r="G2072" s="923">
        <v>339</v>
      </c>
      <c r="H2072" s="1163">
        <v>1139</v>
      </c>
      <c r="I2072" s="923" t="s">
        <v>3566</v>
      </c>
      <c r="J2072" s="923">
        <v>101</v>
      </c>
      <c r="K2072" s="975" t="s">
        <v>4785</v>
      </c>
      <c r="L2072" s="1168" t="s">
        <v>4786</v>
      </c>
      <c r="M2072" s="898" t="s">
        <v>4787</v>
      </c>
      <c r="N2072" s="936" t="s">
        <v>4788</v>
      </c>
      <c r="O2072" s="958" t="s">
        <v>139</v>
      </c>
      <c r="P2072" s="917">
        <v>44926</v>
      </c>
      <c r="Q2072" s="917">
        <v>44957</v>
      </c>
      <c r="R2072" s="979">
        <v>150000</v>
      </c>
      <c r="S2072" s="979">
        <v>150000</v>
      </c>
      <c r="T2072" s="1064"/>
      <c r="U2072" s="898"/>
      <c r="V2072" s="882"/>
      <c r="W2072" s="1077"/>
      <c r="X2072" s="171"/>
      <c r="Y2072" s="172"/>
      <c r="Z2072" s="115"/>
      <c r="AA2072" s="170"/>
    </row>
    <row r="2073" spans="1:27" s="43" customFormat="1" ht="12.75" x14ac:dyDescent="0.2">
      <c r="A2073" s="174">
        <v>1139</v>
      </c>
      <c r="B2073" s="1104">
        <v>2051</v>
      </c>
      <c r="C2073" s="923" t="s">
        <v>1668</v>
      </c>
      <c r="D2073" s="898" t="s">
        <v>25</v>
      </c>
      <c r="E2073" s="923">
        <v>3392</v>
      </c>
      <c r="F2073" s="923">
        <v>5321</v>
      </c>
      <c r="G2073" s="923">
        <v>339</v>
      </c>
      <c r="H2073" s="1163">
        <v>1139</v>
      </c>
      <c r="I2073" s="923" t="s">
        <v>3566</v>
      </c>
      <c r="J2073" s="923">
        <v>712</v>
      </c>
      <c r="K2073" s="975" t="s">
        <v>3966</v>
      </c>
      <c r="L2073" s="1168" t="s">
        <v>4789</v>
      </c>
      <c r="M2073" s="898" t="s">
        <v>2093</v>
      </c>
      <c r="N2073" s="936" t="s">
        <v>4790</v>
      </c>
      <c r="O2073" s="958" t="s">
        <v>139</v>
      </c>
      <c r="P2073" s="917">
        <v>44926</v>
      </c>
      <c r="Q2073" s="917">
        <v>44957</v>
      </c>
      <c r="R2073" s="979">
        <v>174000</v>
      </c>
      <c r="S2073" s="979">
        <v>174000</v>
      </c>
      <c r="T2073" s="1064"/>
      <c r="U2073" s="898"/>
      <c r="V2073" s="882"/>
      <c r="W2073" s="1077"/>
      <c r="X2073" s="171"/>
      <c r="Y2073" s="172"/>
      <c r="Z2073" s="115"/>
      <c r="AA2073" s="170"/>
    </row>
    <row r="2074" spans="1:27" s="43" customFormat="1" ht="12.75" x14ac:dyDescent="0.2">
      <c r="A2074" s="174">
        <v>1139</v>
      </c>
      <c r="B2074" s="1104">
        <v>2052</v>
      </c>
      <c r="C2074" s="923" t="s">
        <v>1668</v>
      </c>
      <c r="D2074" s="898" t="s">
        <v>25</v>
      </c>
      <c r="E2074" s="923">
        <v>3392</v>
      </c>
      <c r="F2074" s="923">
        <v>5321</v>
      </c>
      <c r="G2074" s="923">
        <v>339</v>
      </c>
      <c r="H2074" s="1163">
        <v>1139</v>
      </c>
      <c r="I2074" s="923" t="s">
        <v>3566</v>
      </c>
      <c r="J2074" s="923">
        <v>314</v>
      </c>
      <c r="K2074" s="975" t="s">
        <v>4791</v>
      </c>
      <c r="L2074" s="1168" t="s">
        <v>4792</v>
      </c>
      <c r="M2074" s="898" t="s">
        <v>2799</v>
      </c>
      <c r="N2074" s="936" t="s">
        <v>4793</v>
      </c>
      <c r="O2074" s="958" t="s">
        <v>139</v>
      </c>
      <c r="P2074" s="917">
        <v>45291</v>
      </c>
      <c r="Q2074" s="917">
        <v>45322</v>
      </c>
      <c r="R2074" s="979">
        <v>250000</v>
      </c>
      <c r="S2074" s="915"/>
      <c r="T2074" s="913">
        <v>250000</v>
      </c>
      <c r="U2074" s="913"/>
      <c r="V2074" s="913"/>
      <c r="W2074" s="989">
        <v>250000</v>
      </c>
      <c r="X2074" s="171"/>
      <c r="Y2074" s="172"/>
      <c r="Z2074" s="115"/>
      <c r="AA2074" s="170"/>
    </row>
    <row r="2075" spans="1:27" s="43" customFormat="1" ht="12.75" x14ac:dyDescent="0.2">
      <c r="A2075" s="174">
        <v>1139</v>
      </c>
      <c r="B2075" s="1104">
        <v>2053</v>
      </c>
      <c r="C2075" s="923" t="s">
        <v>1668</v>
      </c>
      <c r="D2075" s="898" t="s">
        <v>25</v>
      </c>
      <c r="E2075" s="923">
        <v>3392</v>
      </c>
      <c r="F2075" s="923">
        <v>5321</v>
      </c>
      <c r="G2075" s="923">
        <v>339</v>
      </c>
      <c r="H2075" s="1163">
        <v>1139</v>
      </c>
      <c r="I2075" s="923" t="s">
        <v>3566</v>
      </c>
      <c r="J2075" s="923">
        <v>101</v>
      </c>
      <c r="K2075" s="975" t="s">
        <v>4644</v>
      </c>
      <c r="L2075" s="1168" t="s">
        <v>4645</v>
      </c>
      <c r="M2075" s="898" t="s">
        <v>4646</v>
      </c>
      <c r="N2075" s="936" t="s">
        <v>4794</v>
      </c>
      <c r="O2075" s="958" t="s">
        <v>139</v>
      </c>
      <c r="P2075" s="917">
        <v>44926</v>
      </c>
      <c r="Q2075" s="917">
        <v>44957</v>
      </c>
      <c r="R2075" s="979">
        <v>250000</v>
      </c>
      <c r="S2075" s="979">
        <v>250000</v>
      </c>
      <c r="T2075" s="1064"/>
      <c r="U2075" s="898"/>
      <c r="V2075" s="882"/>
      <c r="W2075" s="1077"/>
      <c r="X2075" s="171"/>
      <c r="Y2075" s="172"/>
      <c r="Z2075" s="115"/>
      <c r="AA2075" s="170"/>
    </row>
    <row r="2076" spans="1:27" s="43" customFormat="1" ht="12.75" x14ac:dyDescent="0.2">
      <c r="A2076" s="174">
        <v>1139</v>
      </c>
      <c r="B2076" s="1104">
        <v>2054</v>
      </c>
      <c r="C2076" s="923" t="s">
        <v>1668</v>
      </c>
      <c r="D2076" s="898" t="s">
        <v>25</v>
      </c>
      <c r="E2076" s="923">
        <v>3392</v>
      </c>
      <c r="F2076" s="923" t="s">
        <v>4689</v>
      </c>
      <c r="G2076" s="923">
        <v>339</v>
      </c>
      <c r="H2076" s="1163">
        <v>1139</v>
      </c>
      <c r="I2076" s="923" t="s">
        <v>3566</v>
      </c>
      <c r="J2076" s="923">
        <v>619</v>
      </c>
      <c r="K2076" s="975" t="s">
        <v>4795</v>
      </c>
      <c r="L2076" s="1168" t="s">
        <v>4796</v>
      </c>
      <c r="M2076" s="898" t="s">
        <v>4797</v>
      </c>
      <c r="N2076" s="936" t="s">
        <v>4798</v>
      </c>
      <c r="O2076" s="958" t="s">
        <v>139</v>
      </c>
      <c r="P2076" s="917">
        <v>44926</v>
      </c>
      <c r="Q2076" s="917">
        <v>44957</v>
      </c>
      <c r="R2076" s="979">
        <v>125000</v>
      </c>
      <c r="S2076" s="979">
        <v>125000</v>
      </c>
      <c r="T2076" s="1064"/>
      <c r="U2076" s="898"/>
      <c r="V2076" s="882"/>
      <c r="W2076" s="1077"/>
      <c r="X2076" s="171"/>
      <c r="Y2076" s="172"/>
      <c r="Z2076" s="115"/>
      <c r="AA2076" s="170"/>
    </row>
    <row r="2077" spans="1:27" s="43" customFormat="1" ht="12.75" x14ac:dyDescent="0.2">
      <c r="A2077" s="174">
        <v>1139</v>
      </c>
      <c r="B2077" s="1104">
        <v>2055</v>
      </c>
      <c r="C2077" s="923" t="s">
        <v>1668</v>
      </c>
      <c r="D2077" s="898" t="s">
        <v>25</v>
      </c>
      <c r="E2077" s="923">
        <v>3392</v>
      </c>
      <c r="F2077" s="923" t="s">
        <v>4108</v>
      </c>
      <c r="G2077" s="923">
        <v>339</v>
      </c>
      <c r="H2077" s="1163">
        <v>1139</v>
      </c>
      <c r="I2077" s="923" t="s">
        <v>3566</v>
      </c>
      <c r="J2077" s="923">
        <v>619</v>
      </c>
      <c r="K2077" s="975" t="s">
        <v>4795</v>
      </c>
      <c r="L2077" s="1168" t="s">
        <v>4796</v>
      </c>
      <c r="M2077" s="898" t="s">
        <v>4797</v>
      </c>
      <c r="N2077" s="936" t="s">
        <v>4798</v>
      </c>
      <c r="O2077" s="958" t="s">
        <v>139</v>
      </c>
      <c r="P2077" s="917">
        <v>44926</v>
      </c>
      <c r="Q2077" s="917">
        <v>44957</v>
      </c>
      <c r="R2077" s="979">
        <v>55000</v>
      </c>
      <c r="S2077" s="979">
        <v>55000</v>
      </c>
      <c r="T2077" s="1064"/>
      <c r="U2077" s="898"/>
      <c r="V2077" s="882"/>
      <c r="W2077" s="1077"/>
      <c r="X2077" s="171"/>
      <c r="Y2077" s="172"/>
      <c r="Z2077" s="115"/>
      <c r="AA2077" s="170"/>
    </row>
    <row r="2078" spans="1:27" s="43" customFormat="1" ht="12.75" x14ac:dyDescent="0.2">
      <c r="A2078" s="174">
        <v>1139</v>
      </c>
      <c r="B2078" s="1104">
        <v>2056</v>
      </c>
      <c r="C2078" s="923" t="s">
        <v>1668</v>
      </c>
      <c r="D2078" s="898" t="s">
        <v>25</v>
      </c>
      <c r="E2078" s="923">
        <v>3392</v>
      </c>
      <c r="F2078" s="923">
        <v>6341</v>
      </c>
      <c r="G2078" s="923">
        <v>339</v>
      </c>
      <c r="H2078" s="1163">
        <v>1139</v>
      </c>
      <c r="I2078" s="923" t="s">
        <v>3566</v>
      </c>
      <c r="J2078" s="923">
        <v>510</v>
      </c>
      <c r="K2078" s="975" t="s">
        <v>4799</v>
      </c>
      <c r="L2078" s="1168" t="s">
        <v>4800</v>
      </c>
      <c r="M2078" s="898" t="s">
        <v>4801</v>
      </c>
      <c r="N2078" s="936" t="s">
        <v>4802</v>
      </c>
      <c r="O2078" s="958" t="s">
        <v>139</v>
      </c>
      <c r="P2078" s="917">
        <v>44926</v>
      </c>
      <c r="Q2078" s="917">
        <v>44957</v>
      </c>
      <c r="R2078" s="979">
        <v>250000</v>
      </c>
      <c r="S2078" s="979">
        <v>250000</v>
      </c>
      <c r="T2078" s="1064"/>
      <c r="U2078" s="898"/>
      <c r="V2078" s="882"/>
      <c r="W2078" s="1077"/>
      <c r="X2078" s="171"/>
      <c r="Y2078" s="172"/>
      <c r="Z2078" s="115"/>
      <c r="AA2078" s="170"/>
    </row>
    <row r="2079" spans="1:27" s="43" customFormat="1" ht="12.75" x14ac:dyDescent="0.2">
      <c r="A2079" s="174">
        <v>1139</v>
      </c>
      <c r="B2079" s="1104">
        <v>2057</v>
      </c>
      <c r="C2079" s="923" t="s">
        <v>1668</v>
      </c>
      <c r="D2079" s="898" t="s">
        <v>25</v>
      </c>
      <c r="E2079" s="923">
        <v>3392</v>
      </c>
      <c r="F2079" s="923" t="s">
        <v>4689</v>
      </c>
      <c r="G2079" s="923">
        <v>339</v>
      </c>
      <c r="H2079" s="1163">
        <v>1139</v>
      </c>
      <c r="I2079" s="923" t="s">
        <v>3566</v>
      </c>
      <c r="J2079" s="923">
        <v>720</v>
      </c>
      <c r="K2079" s="975" t="s">
        <v>4016</v>
      </c>
      <c r="L2079" s="1168" t="s">
        <v>4803</v>
      </c>
      <c r="M2079" s="898" t="s">
        <v>4018</v>
      </c>
      <c r="N2079" s="936" t="s">
        <v>4804</v>
      </c>
      <c r="O2079" s="958" t="s">
        <v>139</v>
      </c>
      <c r="P2079" s="917">
        <v>44926</v>
      </c>
      <c r="Q2079" s="917">
        <v>44957</v>
      </c>
      <c r="R2079" s="979">
        <v>26000</v>
      </c>
      <c r="S2079" s="979">
        <v>26000</v>
      </c>
      <c r="T2079" s="1064"/>
      <c r="U2079" s="898"/>
      <c r="V2079" s="882"/>
      <c r="W2079" s="1077"/>
      <c r="X2079" s="171"/>
      <c r="Y2079" s="172"/>
      <c r="Z2079" s="115"/>
      <c r="AA2079" s="170"/>
    </row>
    <row r="2080" spans="1:27" s="43" customFormat="1" ht="12.75" customHeight="1" x14ac:dyDescent="0.2">
      <c r="A2080" s="174">
        <v>1139</v>
      </c>
      <c r="B2080" s="1104">
        <v>2058</v>
      </c>
      <c r="C2080" s="923" t="s">
        <v>1668</v>
      </c>
      <c r="D2080" s="898" t="s">
        <v>25</v>
      </c>
      <c r="E2080" s="923">
        <v>3392</v>
      </c>
      <c r="F2080" s="923" t="s">
        <v>4108</v>
      </c>
      <c r="G2080" s="923">
        <v>339</v>
      </c>
      <c r="H2080" s="1163">
        <v>1139</v>
      </c>
      <c r="I2080" s="923" t="s">
        <v>3566</v>
      </c>
      <c r="J2080" s="923">
        <v>720</v>
      </c>
      <c r="K2080" s="975" t="s">
        <v>4016</v>
      </c>
      <c r="L2080" s="1168" t="s">
        <v>4803</v>
      </c>
      <c r="M2080" s="898" t="s">
        <v>4018</v>
      </c>
      <c r="N2080" s="936" t="s">
        <v>4804</v>
      </c>
      <c r="O2080" s="958" t="s">
        <v>139</v>
      </c>
      <c r="P2080" s="917">
        <v>44926</v>
      </c>
      <c r="Q2080" s="917">
        <v>44957</v>
      </c>
      <c r="R2080" s="979">
        <v>106000</v>
      </c>
      <c r="S2080" s="979">
        <v>106000</v>
      </c>
      <c r="T2080" s="1064"/>
      <c r="U2080" s="898"/>
      <c r="V2080" s="882"/>
      <c r="W2080" s="1077"/>
      <c r="X2080" s="58"/>
      <c r="Y2080" s="59"/>
      <c r="Z2080" s="16"/>
      <c r="AA2080" s="56"/>
    </row>
    <row r="2081" spans="1:27" s="43" customFormat="1" ht="12.75" customHeight="1" x14ac:dyDescent="0.2">
      <c r="A2081" s="174">
        <v>1139</v>
      </c>
      <c r="B2081" s="1104">
        <v>2059</v>
      </c>
      <c r="C2081" s="923" t="s">
        <v>1668</v>
      </c>
      <c r="D2081" s="898" t="s">
        <v>25</v>
      </c>
      <c r="E2081" s="923">
        <v>3429</v>
      </c>
      <c r="F2081" s="923">
        <v>5321</v>
      </c>
      <c r="G2081" s="923">
        <v>342</v>
      </c>
      <c r="H2081" s="1163">
        <v>1139</v>
      </c>
      <c r="I2081" s="923" t="s">
        <v>3566</v>
      </c>
      <c r="J2081" s="923">
        <v>314</v>
      </c>
      <c r="K2081" s="975" t="s">
        <v>4648</v>
      </c>
      <c r="L2081" s="1168" t="s">
        <v>4805</v>
      </c>
      <c r="M2081" s="898" t="s">
        <v>4650</v>
      </c>
      <c r="N2081" s="936" t="s">
        <v>4806</v>
      </c>
      <c r="O2081" s="958" t="s">
        <v>139</v>
      </c>
      <c r="P2081" s="917">
        <v>44926</v>
      </c>
      <c r="Q2081" s="917">
        <v>44957</v>
      </c>
      <c r="R2081" s="979">
        <v>250000</v>
      </c>
      <c r="S2081" s="979">
        <v>250000</v>
      </c>
      <c r="T2081" s="1064"/>
      <c r="U2081" s="898"/>
      <c r="V2081" s="882"/>
      <c r="W2081" s="1077"/>
      <c r="X2081" s="58"/>
      <c r="Y2081" s="59"/>
      <c r="Z2081" s="16"/>
      <c r="AA2081" s="56"/>
    </row>
    <row r="2082" spans="1:27" s="43" customFormat="1" ht="12.75" customHeight="1" x14ac:dyDescent="0.2">
      <c r="A2082" s="174">
        <v>1139</v>
      </c>
      <c r="B2082" s="1104">
        <v>2060</v>
      </c>
      <c r="C2082" s="923" t="s">
        <v>1668</v>
      </c>
      <c r="D2082" s="898" t="s">
        <v>25</v>
      </c>
      <c r="E2082" s="923">
        <v>3392</v>
      </c>
      <c r="F2082" s="923">
        <v>5321</v>
      </c>
      <c r="G2082" s="923">
        <v>339</v>
      </c>
      <c r="H2082" s="1163">
        <v>1139</v>
      </c>
      <c r="I2082" s="923" t="s">
        <v>3566</v>
      </c>
      <c r="J2082" s="923">
        <v>712</v>
      </c>
      <c r="K2082" s="975" t="s">
        <v>4590</v>
      </c>
      <c r="L2082" s="1168" t="s">
        <v>4807</v>
      </c>
      <c r="M2082" s="898" t="s">
        <v>4592</v>
      </c>
      <c r="N2082" s="936" t="s">
        <v>4808</v>
      </c>
      <c r="O2082" s="958" t="s">
        <v>139</v>
      </c>
      <c r="P2082" s="917">
        <v>44926</v>
      </c>
      <c r="Q2082" s="917">
        <v>44957</v>
      </c>
      <c r="R2082" s="979">
        <v>250000</v>
      </c>
      <c r="S2082" s="979">
        <v>250000</v>
      </c>
      <c r="T2082" s="1064"/>
      <c r="U2082" s="898"/>
      <c r="V2082" s="882"/>
      <c r="W2082" s="1077"/>
      <c r="X2082" s="58"/>
      <c r="Y2082" s="59"/>
      <c r="Z2082" s="16"/>
      <c r="AA2082" s="56"/>
    </row>
    <row r="2083" spans="1:27" s="43" customFormat="1" ht="12.75" customHeight="1" x14ac:dyDescent="0.2">
      <c r="A2083" s="174">
        <v>1139</v>
      </c>
      <c r="B2083" s="1104">
        <v>2061</v>
      </c>
      <c r="C2083" s="923" t="s">
        <v>1668</v>
      </c>
      <c r="D2083" s="898" t="s">
        <v>25</v>
      </c>
      <c r="E2083" s="923">
        <v>3392</v>
      </c>
      <c r="F2083" s="923" t="s">
        <v>4689</v>
      </c>
      <c r="G2083" s="923">
        <v>339</v>
      </c>
      <c r="H2083" s="1163">
        <v>1139</v>
      </c>
      <c r="I2083" s="923" t="s">
        <v>3566</v>
      </c>
      <c r="J2083" s="923">
        <v>308</v>
      </c>
      <c r="K2083" s="975" t="s">
        <v>4809</v>
      </c>
      <c r="L2083" s="1168" t="s">
        <v>4810</v>
      </c>
      <c r="M2083" s="898" t="s">
        <v>4811</v>
      </c>
      <c r="N2083" s="936" t="s">
        <v>4812</v>
      </c>
      <c r="O2083" s="958" t="s">
        <v>139</v>
      </c>
      <c r="P2083" s="917">
        <v>44926</v>
      </c>
      <c r="Q2083" s="917">
        <v>44957</v>
      </c>
      <c r="R2083" s="979">
        <v>40000</v>
      </c>
      <c r="S2083" s="979">
        <v>40000</v>
      </c>
      <c r="T2083" s="1064"/>
      <c r="U2083" s="898"/>
      <c r="V2083" s="882"/>
      <c r="W2083" s="1077"/>
      <c r="X2083" s="58"/>
      <c r="Y2083" s="59"/>
      <c r="Z2083" s="16"/>
      <c r="AA2083" s="56"/>
    </row>
    <row r="2084" spans="1:27" s="43" customFormat="1" ht="12.75" customHeight="1" x14ac:dyDescent="0.2">
      <c r="A2084" s="174">
        <v>1139</v>
      </c>
      <c r="B2084" s="1104">
        <v>2062</v>
      </c>
      <c r="C2084" s="923" t="s">
        <v>1668</v>
      </c>
      <c r="D2084" s="898" t="s">
        <v>25</v>
      </c>
      <c r="E2084" s="923">
        <v>3392</v>
      </c>
      <c r="F2084" s="923" t="s">
        <v>4108</v>
      </c>
      <c r="G2084" s="923">
        <v>339</v>
      </c>
      <c r="H2084" s="1163">
        <v>1139</v>
      </c>
      <c r="I2084" s="923" t="s">
        <v>3566</v>
      </c>
      <c r="J2084" s="923">
        <v>308</v>
      </c>
      <c r="K2084" s="975" t="s">
        <v>4809</v>
      </c>
      <c r="L2084" s="1168" t="s">
        <v>4810</v>
      </c>
      <c r="M2084" s="898" t="s">
        <v>4811</v>
      </c>
      <c r="N2084" s="936" t="s">
        <v>4812</v>
      </c>
      <c r="O2084" s="958" t="s">
        <v>139</v>
      </c>
      <c r="P2084" s="917">
        <v>44926</v>
      </c>
      <c r="Q2084" s="917">
        <v>44957</v>
      </c>
      <c r="R2084" s="979">
        <v>41000</v>
      </c>
      <c r="S2084" s="979">
        <v>41000</v>
      </c>
      <c r="T2084" s="1064"/>
      <c r="U2084" s="898"/>
      <c r="V2084" s="882"/>
      <c r="W2084" s="1077"/>
      <c r="X2084" s="58"/>
      <c r="Y2084" s="59"/>
      <c r="Z2084" s="16"/>
      <c r="AA2084" s="56"/>
    </row>
    <row r="2085" spans="1:27" s="43" customFormat="1" ht="12.75" customHeight="1" x14ac:dyDescent="0.2">
      <c r="A2085" s="174">
        <v>1139</v>
      </c>
      <c r="B2085" s="1104">
        <v>2063</v>
      </c>
      <c r="C2085" s="923" t="s">
        <v>1668</v>
      </c>
      <c r="D2085" s="898" t="s">
        <v>25</v>
      </c>
      <c r="E2085" s="923">
        <v>3392</v>
      </c>
      <c r="F2085" s="923">
        <v>5321</v>
      </c>
      <c r="G2085" s="923">
        <v>339</v>
      </c>
      <c r="H2085" s="1163">
        <v>1139</v>
      </c>
      <c r="I2085" s="923" t="s">
        <v>3566</v>
      </c>
      <c r="J2085" s="923">
        <v>720</v>
      </c>
      <c r="K2085" s="975" t="s">
        <v>4218</v>
      </c>
      <c r="L2085" s="1168" t="s">
        <v>4219</v>
      </c>
      <c r="M2085" s="898" t="s">
        <v>4220</v>
      </c>
      <c r="N2085" s="936" t="s">
        <v>4813</v>
      </c>
      <c r="O2085" s="958" t="s">
        <v>139</v>
      </c>
      <c r="P2085" s="917">
        <v>44926</v>
      </c>
      <c r="Q2085" s="917">
        <v>44957</v>
      </c>
      <c r="R2085" s="979">
        <v>250000</v>
      </c>
      <c r="S2085" s="979">
        <v>250000</v>
      </c>
      <c r="T2085" s="1064"/>
      <c r="U2085" s="898"/>
      <c r="V2085" s="882"/>
      <c r="W2085" s="1077"/>
      <c r="X2085" s="58"/>
      <c r="Y2085" s="59"/>
      <c r="Z2085" s="16"/>
      <c r="AA2085" s="56"/>
    </row>
    <row r="2086" spans="1:27" s="43" customFormat="1" ht="12.75" x14ac:dyDescent="0.2">
      <c r="A2086" s="174">
        <v>1139</v>
      </c>
      <c r="B2086" s="1104">
        <v>2064</v>
      </c>
      <c r="C2086" s="923" t="s">
        <v>1668</v>
      </c>
      <c r="D2086" s="898" t="s">
        <v>25</v>
      </c>
      <c r="E2086" s="923">
        <v>3412</v>
      </c>
      <c r="F2086" s="923">
        <v>6341</v>
      </c>
      <c r="G2086" s="923">
        <v>341</v>
      </c>
      <c r="H2086" s="1163">
        <v>1139</v>
      </c>
      <c r="I2086" s="923" t="s">
        <v>3566</v>
      </c>
      <c r="J2086" s="923">
        <v>102</v>
      </c>
      <c r="K2086" s="975" t="s">
        <v>3685</v>
      </c>
      <c r="L2086" s="1168" t="s">
        <v>4177</v>
      </c>
      <c r="M2086" s="898" t="s">
        <v>3687</v>
      </c>
      <c r="N2086" s="936" t="s">
        <v>4814</v>
      </c>
      <c r="O2086" s="958" t="s">
        <v>139</v>
      </c>
      <c r="P2086" s="917">
        <v>44926</v>
      </c>
      <c r="Q2086" s="917">
        <v>44957</v>
      </c>
      <c r="R2086" s="979">
        <v>250000</v>
      </c>
      <c r="S2086" s="979">
        <v>250000</v>
      </c>
      <c r="T2086" s="1064"/>
      <c r="U2086" s="898"/>
      <c r="V2086" s="882"/>
      <c r="W2086" s="1077"/>
      <c r="X2086" s="171"/>
      <c r="Y2086" s="172"/>
      <c r="Z2086" s="115"/>
      <c r="AA2086" s="170"/>
    </row>
    <row r="2087" spans="1:27" s="43" customFormat="1" ht="12.75" x14ac:dyDescent="0.2">
      <c r="A2087" s="174">
        <v>1139</v>
      </c>
      <c r="B2087" s="1104">
        <v>2065</v>
      </c>
      <c r="C2087" s="923" t="s">
        <v>1668</v>
      </c>
      <c r="D2087" s="898" t="s">
        <v>25</v>
      </c>
      <c r="E2087" s="923">
        <v>3392</v>
      </c>
      <c r="F2087" s="923">
        <v>5321</v>
      </c>
      <c r="G2087" s="923">
        <v>339</v>
      </c>
      <c r="H2087" s="1163">
        <v>1139</v>
      </c>
      <c r="I2087" s="923" t="s">
        <v>3566</v>
      </c>
      <c r="J2087" s="923">
        <v>317</v>
      </c>
      <c r="K2087" s="975" t="s">
        <v>4815</v>
      </c>
      <c r="L2087" s="1168" t="s">
        <v>4816</v>
      </c>
      <c r="M2087" s="898" t="s">
        <v>4817</v>
      </c>
      <c r="N2087" s="936" t="s">
        <v>4818</v>
      </c>
      <c r="O2087" s="958" t="s">
        <v>139</v>
      </c>
      <c r="P2087" s="917">
        <v>44926</v>
      </c>
      <c r="Q2087" s="917">
        <v>44957</v>
      </c>
      <c r="R2087" s="979">
        <v>250000</v>
      </c>
      <c r="S2087" s="979">
        <v>250000</v>
      </c>
      <c r="T2087" s="1064"/>
      <c r="U2087" s="898"/>
      <c r="V2087" s="882"/>
      <c r="W2087" s="1077"/>
      <c r="X2087" s="171"/>
      <c r="Y2087" s="172"/>
      <c r="Z2087" s="115"/>
      <c r="AA2087" s="170"/>
    </row>
    <row r="2088" spans="1:27" s="43" customFormat="1" ht="12.75" x14ac:dyDescent="0.2">
      <c r="A2088" s="174">
        <v>1139</v>
      </c>
      <c r="B2088" s="1104">
        <v>2066</v>
      </c>
      <c r="C2088" s="923" t="s">
        <v>1668</v>
      </c>
      <c r="D2088" s="898" t="s">
        <v>25</v>
      </c>
      <c r="E2088" s="923">
        <v>3429</v>
      </c>
      <c r="F2088" s="923">
        <v>6341</v>
      </c>
      <c r="G2088" s="923">
        <v>342</v>
      </c>
      <c r="H2088" s="1163">
        <v>1139</v>
      </c>
      <c r="I2088" s="923" t="s">
        <v>3566</v>
      </c>
      <c r="J2088" s="923">
        <v>317</v>
      </c>
      <c r="K2088" s="975" t="s">
        <v>4819</v>
      </c>
      <c r="L2088" s="1168" t="s">
        <v>4820</v>
      </c>
      <c r="M2088" s="898" t="s">
        <v>4821</v>
      </c>
      <c r="N2088" s="936" t="s">
        <v>4822</v>
      </c>
      <c r="O2088" s="958" t="s">
        <v>139</v>
      </c>
      <c r="P2088" s="917">
        <v>44926</v>
      </c>
      <c r="Q2088" s="917">
        <v>44957</v>
      </c>
      <c r="R2088" s="979">
        <v>250000</v>
      </c>
      <c r="S2088" s="979">
        <v>250000</v>
      </c>
      <c r="T2088" s="1064"/>
      <c r="U2088" s="898"/>
      <c r="V2088" s="882"/>
      <c r="W2088" s="1077"/>
      <c r="X2088" s="171"/>
      <c r="Y2088" s="172"/>
      <c r="Z2088" s="115"/>
      <c r="AA2088" s="170"/>
    </row>
    <row r="2089" spans="1:27" s="43" customFormat="1" ht="12.75" x14ac:dyDescent="0.2">
      <c r="A2089" s="174">
        <v>1139</v>
      </c>
      <c r="B2089" s="1104">
        <v>2067</v>
      </c>
      <c r="C2089" s="923" t="s">
        <v>1668</v>
      </c>
      <c r="D2089" s="898" t="s">
        <v>25</v>
      </c>
      <c r="E2089" s="923">
        <v>3392</v>
      </c>
      <c r="F2089" s="923">
        <v>6341</v>
      </c>
      <c r="G2089" s="923">
        <v>339</v>
      </c>
      <c r="H2089" s="1163">
        <v>1139</v>
      </c>
      <c r="I2089" s="923" t="s">
        <v>3566</v>
      </c>
      <c r="J2089" s="923">
        <v>102</v>
      </c>
      <c r="K2089" s="975" t="s">
        <v>4823</v>
      </c>
      <c r="L2089" s="1168" t="s">
        <v>4824</v>
      </c>
      <c r="M2089" s="898" t="s">
        <v>4825</v>
      </c>
      <c r="N2089" s="936" t="s">
        <v>4826</v>
      </c>
      <c r="O2089" s="958" t="s">
        <v>139</v>
      </c>
      <c r="P2089" s="917">
        <v>44926</v>
      </c>
      <c r="Q2089" s="917">
        <v>44957</v>
      </c>
      <c r="R2089" s="979">
        <v>250000</v>
      </c>
      <c r="S2089" s="979">
        <v>250000</v>
      </c>
      <c r="T2089" s="1064"/>
      <c r="U2089" s="898"/>
      <c r="V2089" s="882"/>
      <c r="W2089" s="1077"/>
      <c r="X2089" s="171"/>
      <c r="Y2089" s="172"/>
      <c r="Z2089" s="115"/>
      <c r="AA2089" s="170"/>
    </row>
    <row r="2090" spans="1:27" s="43" customFormat="1" ht="12.75" x14ac:dyDescent="0.2">
      <c r="A2090" s="174">
        <v>1139</v>
      </c>
      <c r="B2090" s="1104">
        <v>2068</v>
      </c>
      <c r="C2090" s="923" t="s">
        <v>1668</v>
      </c>
      <c r="D2090" s="898" t="s">
        <v>25</v>
      </c>
      <c r="E2090" s="923">
        <v>3113</v>
      </c>
      <c r="F2090" s="923">
        <v>6341</v>
      </c>
      <c r="G2090" s="923">
        <v>311</v>
      </c>
      <c r="H2090" s="1163">
        <v>1139</v>
      </c>
      <c r="I2090" s="923" t="s">
        <v>3566</v>
      </c>
      <c r="J2090" s="923">
        <v>102</v>
      </c>
      <c r="K2090" s="975" t="s">
        <v>4827</v>
      </c>
      <c r="L2090" s="1168" t="s">
        <v>4828</v>
      </c>
      <c r="M2090" s="898" t="s">
        <v>4829</v>
      </c>
      <c r="N2090" s="936" t="s">
        <v>4830</v>
      </c>
      <c r="O2090" s="958" t="s">
        <v>139</v>
      </c>
      <c r="P2090" s="917">
        <v>44926</v>
      </c>
      <c r="Q2090" s="917">
        <v>44957</v>
      </c>
      <c r="R2090" s="979">
        <v>250000</v>
      </c>
      <c r="S2090" s="979">
        <v>250000</v>
      </c>
      <c r="T2090" s="1064"/>
      <c r="U2090" s="898"/>
      <c r="V2090" s="882"/>
      <c r="W2090" s="1077"/>
      <c r="X2090" s="171"/>
      <c r="Y2090" s="172"/>
      <c r="Z2090" s="115"/>
      <c r="AA2090" s="170"/>
    </row>
    <row r="2091" spans="1:27" s="43" customFormat="1" ht="12.75" x14ac:dyDescent="0.2">
      <c r="A2091" s="174">
        <v>1139</v>
      </c>
      <c r="B2091" s="1104">
        <v>2069</v>
      </c>
      <c r="C2091" s="923" t="s">
        <v>1668</v>
      </c>
      <c r="D2091" s="898" t="s">
        <v>25</v>
      </c>
      <c r="E2091" s="923">
        <v>6171</v>
      </c>
      <c r="F2091" s="923">
        <v>6341</v>
      </c>
      <c r="G2091" s="923">
        <v>617</v>
      </c>
      <c r="H2091" s="1163">
        <v>1139</v>
      </c>
      <c r="I2091" s="923" t="s">
        <v>3566</v>
      </c>
      <c r="J2091" s="923">
        <v>411</v>
      </c>
      <c r="K2091" s="975" t="s">
        <v>4831</v>
      </c>
      <c r="L2091" s="1168" t="s">
        <v>4832</v>
      </c>
      <c r="M2091" s="898" t="s">
        <v>4833</v>
      </c>
      <c r="N2091" s="936" t="s">
        <v>4834</v>
      </c>
      <c r="O2091" s="958" t="s">
        <v>139</v>
      </c>
      <c r="P2091" s="917">
        <v>44926</v>
      </c>
      <c r="Q2091" s="917">
        <v>44957</v>
      </c>
      <c r="R2091" s="979">
        <v>180000</v>
      </c>
      <c r="S2091" s="979">
        <v>180000</v>
      </c>
      <c r="T2091" s="1064"/>
      <c r="U2091" s="898"/>
      <c r="V2091" s="882"/>
      <c r="W2091" s="1077"/>
      <c r="X2091" s="171"/>
      <c r="Y2091" s="172"/>
      <c r="Z2091" s="115"/>
      <c r="AA2091" s="170"/>
    </row>
    <row r="2092" spans="1:27" s="43" customFormat="1" ht="12.75" x14ac:dyDescent="0.2">
      <c r="A2092" s="174">
        <v>1139</v>
      </c>
      <c r="B2092" s="1104">
        <v>2070</v>
      </c>
      <c r="C2092" s="923" t="s">
        <v>1668</v>
      </c>
      <c r="D2092" s="898" t="s">
        <v>25</v>
      </c>
      <c r="E2092" s="923">
        <v>6171</v>
      </c>
      <c r="F2092" s="923">
        <v>6341</v>
      </c>
      <c r="G2092" s="923">
        <v>617</v>
      </c>
      <c r="H2092" s="1163">
        <v>1139</v>
      </c>
      <c r="I2092" s="923" t="s">
        <v>3566</v>
      </c>
      <c r="J2092" s="923">
        <v>102</v>
      </c>
      <c r="K2092" s="975" t="s">
        <v>4528</v>
      </c>
      <c r="L2092" s="1168" t="s">
        <v>4529</v>
      </c>
      <c r="M2092" s="898" t="s">
        <v>4530</v>
      </c>
      <c r="N2092" s="936" t="s">
        <v>4835</v>
      </c>
      <c r="O2092" s="958" t="s">
        <v>139</v>
      </c>
      <c r="P2092" s="917">
        <v>44926</v>
      </c>
      <c r="Q2092" s="917">
        <v>44957</v>
      </c>
      <c r="R2092" s="979">
        <v>250000</v>
      </c>
      <c r="S2092" s="915">
        <v>187096</v>
      </c>
      <c r="T2092" s="913">
        <v>62904</v>
      </c>
      <c r="U2092" s="913"/>
      <c r="V2092" s="913">
        <v>62904</v>
      </c>
      <c r="W2092" s="989"/>
      <c r="X2092" s="171"/>
      <c r="Y2092" s="172"/>
      <c r="Z2092" s="115"/>
      <c r="AA2092" s="170"/>
    </row>
    <row r="2093" spans="1:27" s="43" customFormat="1" ht="12.75" x14ac:dyDescent="0.2">
      <c r="A2093" s="174">
        <v>1139</v>
      </c>
      <c r="B2093" s="1104">
        <v>2071</v>
      </c>
      <c r="C2093" s="923" t="s">
        <v>1668</v>
      </c>
      <c r="D2093" s="898" t="s">
        <v>25</v>
      </c>
      <c r="E2093" s="923">
        <v>6171</v>
      </c>
      <c r="F2093" s="923">
        <v>5321</v>
      </c>
      <c r="G2093" s="923">
        <v>617</v>
      </c>
      <c r="H2093" s="1163">
        <v>1139</v>
      </c>
      <c r="I2093" s="923" t="s">
        <v>3566</v>
      </c>
      <c r="J2093" s="923">
        <v>712</v>
      </c>
      <c r="K2093" s="975" t="s">
        <v>3972</v>
      </c>
      <c r="L2093" s="1168" t="s">
        <v>4836</v>
      </c>
      <c r="M2093" s="898" t="s">
        <v>3974</v>
      </c>
      <c r="N2093" s="936" t="s">
        <v>4837</v>
      </c>
      <c r="O2093" s="958" t="s">
        <v>139</v>
      </c>
      <c r="P2093" s="917">
        <v>44926</v>
      </c>
      <c r="Q2093" s="917">
        <v>44957</v>
      </c>
      <c r="R2093" s="979">
        <v>200000</v>
      </c>
      <c r="S2093" s="915">
        <v>192000</v>
      </c>
      <c r="T2093" s="913">
        <v>8000</v>
      </c>
      <c r="U2093" s="913"/>
      <c r="V2093" s="913">
        <v>8000</v>
      </c>
      <c r="W2093" s="989"/>
      <c r="X2093" s="171"/>
      <c r="Y2093" s="172"/>
      <c r="Z2093" s="115"/>
      <c r="AA2093" s="170"/>
    </row>
    <row r="2094" spans="1:27" s="43" customFormat="1" ht="12.75" x14ac:dyDescent="0.2">
      <c r="A2094" s="174">
        <v>1139</v>
      </c>
      <c r="B2094" s="1104">
        <v>2072</v>
      </c>
      <c r="C2094" s="923" t="s">
        <v>1668</v>
      </c>
      <c r="D2094" s="898" t="s">
        <v>25</v>
      </c>
      <c r="E2094" s="923">
        <v>6171</v>
      </c>
      <c r="F2094" s="923">
        <v>5321</v>
      </c>
      <c r="G2094" s="923">
        <v>617</v>
      </c>
      <c r="H2094" s="1163">
        <v>1139</v>
      </c>
      <c r="I2094" s="923" t="s">
        <v>3566</v>
      </c>
      <c r="J2094" s="923">
        <v>314</v>
      </c>
      <c r="K2094" s="975" t="s">
        <v>4516</v>
      </c>
      <c r="L2094" s="1168" t="s">
        <v>4838</v>
      </c>
      <c r="M2094" s="898" t="s">
        <v>4518</v>
      </c>
      <c r="N2094" s="936" t="s">
        <v>4839</v>
      </c>
      <c r="O2094" s="958" t="s">
        <v>139</v>
      </c>
      <c r="P2094" s="917">
        <v>44926</v>
      </c>
      <c r="Q2094" s="917">
        <v>44957</v>
      </c>
      <c r="R2094" s="979">
        <v>250000</v>
      </c>
      <c r="S2094" s="915">
        <v>250000</v>
      </c>
      <c r="T2094" s="913"/>
      <c r="U2094" s="913"/>
      <c r="V2094" s="913"/>
      <c r="W2094" s="989"/>
      <c r="X2094" s="171"/>
      <c r="Y2094" s="172"/>
      <c r="Z2094" s="115"/>
      <c r="AA2094" s="170"/>
    </row>
    <row r="2095" spans="1:27" s="43" customFormat="1" ht="12.75" x14ac:dyDescent="0.2">
      <c r="A2095" s="174">
        <v>1139</v>
      </c>
      <c r="B2095" s="1104">
        <v>2073</v>
      </c>
      <c r="C2095" s="923" t="s">
        <v>1668</v>
      </c>
      <c r="D2095" s="898" t="s">
        <v>25</v>
      </c>
      <c r="E2095" s="923">
        <v>6171</v>
      </c>
      <c r="F2095" s="923">
        <v>5321</v>
      </c>
      <c r="G2095" s="923">
        <v>617</v>
      </c>
      <c r="H2095" s="1163">
        <v>1139</v>
      </c>
      <c r="I2095" s="923" t="s">
        <v>3566</v>
      </c>
      <c r="J2095" s="923">
        <v>619</v>
      </c>
      <c r="K2095" s="975" t="s">
        <v>4606</v>
      </c>
      <c r="L2095" s="1168" t="s">
        <v>4840</v>
      </c>
      <c r="M2095" s="898" t="s">
        <v>1072</v>
      </c>
      <c r="N2095" s="936" t="s">
        <v>4841</v>
      </c>
      <c r="O2095" s="958" t="s">
        <v>139</v>
      </c>
      <c r="P2095" s="917">
        <v>44926</v>
      </c>
      <c r="Q2095" s="917">
        <v>44957</v>
      </c>
      <c r="R2095" s="979">
        <v>250000</v>
      </c>
      <c r="S2095" s="915">
        <v>250000</v>
      </c>
      <c r="T2095" s="913"/>
      <c r="U2095" s="913"/>
      <c r="V2095" s="913"/>
      <c r="W2095" s="989"/>
      <c r="X2095" s="171"/>
      <c r="Y2095" s="172"/>
      <c r="Z2095" s="115"/>
      <c r="AA2095" s="170"/>
    </row>
    <row r="2096" spans="1:27" s="43" customFormat="1" ht="12.75" x14ac:dyDescent="0.2">
      <c r="A2096" s="174">
        <v>1139</v>
      </c>
      <c r="B2096" s="1104">
        <v>2074</v>
      </c>
      <c r="C2096" s="923" t="s">
        <v>1668</v>
      </c>
      <c r="D2096" s="898" t="s">
        <v>25</v>
      </c>
      <c r="E2096" s="923">
        <v>6171</v>
      </c>
      <c r="F2096" s="923">
        <v>6341</v>
      </c>
      <c r="G2096" s="923">
        <v>617</v>
      </c>
      <c r="H2096" s="1163">
        <v>1139</v>
      </c>
      <c r="I2096" s="923" t="s">
        <v>3566</v>
      </c>
      <c r="J2096" s="923">
        <v>510</v>
      </c>
      <c r="K2096" s="975" t="s">
        <v>3872</v>
      </c>
      <c r="L2096" s="1168" t="s">
        <v>4347</v>
      </c>
      <c r="M2096" s="898" t="s">
        <v>3874</v>
      </c>
      <c r="N2096" s="936" t="s">
        <v>4842</v>
      </c>
      <c r="O2096" s="958" t="s">
        <v>139</v>
      </c>
      <c r="P2096" s="917">
        <v>45291</v>
      </c>
      <c r="Q2096" s="917">
        <v>45322</v>
      </c>
      <c r="R2096" s="979">
        <v>250000</v>
      </c>
      <c r="S2096" s="915"/>
      <c r="T2096" s="913">
        <v>250000</v>
      </c>
      <c r="U2096" s="913"/>
      <c r="V2096" s="913"/>
      <c r="W2096" s="989">
        <v>250000</v>
      </c>
      <c r="X2096" s="171"/>
      <c r="Y2096" s="172"/>
      <c r="Z2096" s="115"/>
      <c r="AA2096" s="170"/>
    </row>
    <row r="2097" spans="1:27" s="43" customFormat="1" ht="12.75" x14ac:dyDescent="0.2">
      <c r="A2097" s="174">
        <v>1139</v>
      </c>
      <c r="B2097" s="1104">
        <v>2075</v>
      </c>
      <c r="C2097" s="923" t="s">
        <v>1668</v>
      </c>
      <c r="D2097" s="898" t="s">
        <v>25</v>
      </c>
      <c r="E2097" s="923">
        <v>6171</v>
      </c>
      <c r="F2097" s="923">
        <v>5321</v>
      </c>
      <c r="G2097" s="923">
        <v>617</v>
      </c>
      <c r="H2097" s="1163">
        <v>1139</v>
      </c>
      <c r="I2097" s="923" t="s">
        <v>3566</v>
      </c>
      <c r="J2097" s="923">
        <v>411</v>
      </c>
      <c r="K2097" s="975" t="s">
        <v>4843</v>
      </c>
      <c r="L2097" s="1168" t="s">
        <v>4844</v>
      </c>
      <c r="M2097" s="898" t="s">
        <v>4845</v>
      </c>
      <c r="N2097" s="936" t="s">
        <v>4846</v>
      </c>
      <c r="O2097" s="958" t="s">
        <v>139</v>
      </c>
      <c r="P2097" s="917">
        <v>44926</v>
      </c>
      <c r="Q2097" s="917">
        <v>44957</v>
      </c>
      <c r="R2097" s="979">
        <v>239000</v>
      </c>
      <c r="S2097" s="979">
        <v>239000</v>
      </c>
      <c r="T2097" s="1064"/>
      <c r="U2097" s="898"/>
      <c r="V2097" s="882"/>
      <c r="W2097" s="1077"/>
      <c r="X2097" s="171"/>
      <c r="Y2097" s="172"/>
      <c r="Z2097" s="115"/>
      <c r="AA2097" s="170"/>
    </row>
    <row r="2098" spans="1:27" s="43" customFormat="1" ht="25.5" x14ac:dyDescent="0.2">
      <c r="A2098" s="174">
        <v>1139</v>
      </c>
      <c r="B2098" s="1104">
        <v>2076</v>
      </c>
      <c r="C2098" s="923" t="s">
        <v>1668</v>
      </c>
      <c r="D2098" s="898" t="s">
        <v>25</v>
      </c>
      <c r="E2098" s="923">
        <v>6171</v>
      </c>
      <c r="F2098" s="923">
        <v>5321</v>
      </c>
      <c r="G2098" s="923">
        <v>617</v>
      </c>
      <c r="H2098" s="1163">
        <v>1139</v>
      </c>
      <c r="I2098" s="923" t="s">
        <v>3566</v>
      </c>
      <c r="J2098" s="923">
        <v>720</v>
      </c>
      <c r="K2098" s="975" t="s">
        <v>4847</v>
      </c>
      <c r="L2098" s="1168" t="s">
        <v>4848</v>
      </c>
      <c r="M2098" s="898" t="s">
        <v>4849</v>
      </c>
      <c r="N2098" s="936" t="s">
        <v>4850</v>
      </c>
      <c r="O2098" s="958" t="s">
        <v>139</v>
      </c>
      <c r="P2098" s="917">
        <v>44926</v>
      </c>
      <c r="Q2098" s="917">
        <v>44957</v>
      </c>
      <c r="R2098" s="979">
        <v>137000</v>
      </c>
      <c r="S2098" s="979">
        <v>137000</v>
      </c>
      <c r="T2098" s="1064"/>
      <c r="U2098" s="898"/>
      <c r="V2098" s="882"/>
      <c r="W2098" s="1077"/>
      <c r="X2098" s="171"/>
      <c r="Y2098" s="172"/>
      <c r="Z2098" s="115"/>
      <c r="AA2098" s="170"/>
    </row>
    <row r="2099" spans="1:27" s="43" customFormat="1" ht="12.75" x14ac:dyDescent="0.2">
      <c r="A2099" s="174">
        <v>1139</v>
      </c>
      <c r="B2099" s="1104">
        <v>2077</v>
      </c>
      <c r="C2099" s="923" t="s">
        <v>1668</v>
      </c>
      <c r="D2099" s="898" t="s">
        <v>25</v>
      </c>
      <c r="E2099" s="923">
        <v>6171</v>
      </c>
      <c r="F2099" s="923" t="s">
        <v>4689</v>
      </c>
      <c r="G2099" s="923">
        <v>617</v>
      </c>
      <c r="H2099" s="1163">
        <v>1139</v>
      </c>
      <c r="I2099" s="923" t="s">
        <v>3566</v>
      </c>
      <c r="J2099" s="923">
        <v>317</v>
      </c>
      <c r="K2099" s="975" t="s">
        <v>4851</v>
      </c>
      <c r="L2099" s="1168" t="s">
        <v>4852</v>
      </c>
      <c r="M2099" s="898" t="s">
        <v>4853</v>
      </c>
      <c r="N2099" s="936" t="s">
        <v>4854</v>
      </c>
      <c r="O2099" s="958" t="s">
        <v>139</v>
      </c>
      <c r="P2099" s="917">
        <v>44926</v>
      </c>
      <c r="Q2099" s="917">
        <v>44957</v>
      </c>
      <c r="R2099" s="979">
        <v>83000</v>
      </c>
      <c r="S2099" s="979">
        <v>83000</v>
      </c>
      <c r="T2099" s="1064"/>
      <c r="U2099" s="898"/>
      <c r="V2099" s="882"/>
      <c r="W2099" s="1077"/>
      <c r="X2099" s="171"/>
      <c r="Y2099" s="172"/>
      <c r="Z2099" s="115"/>
      <c r="AA2099" s="170"/>
    </row>
    <row r="2100" spans="1:27" s="43" customFormat="1" ht="12.75" x14ac:dyDescent="0.2">
      <c r="A2100" s="174">
        <v>1139</v>
      </c>
      <c r="B2100" s="1104">
        <v>2078</v>
      </c>
      <c r="C2100" s="923" t="s">
        <v>1668</v>
      </c>
      <c r="D2100" s="898" t="s">
        <v>25</v>
      </c>
      <c r="E2100" s="923">
        <v>6171</v>
      </c>
      <c r="F2100" s="923" t="s">
        <v>4108</v>
      </c>
      <c r="G2100" s="923">
        <v>617</v>
      </c>
      <c r="H2100" s="1163">
        <v>1139</v>
      </c>
      <c r="I2100" s="923" t="s">
        <v>3566</v>
      </c>
      <c r="J2100" s="923">
        <v>317</v>
      </c>
      <c r="K2100" s="975" t="s">
        <v>4851</v>
      </c>
      <c r="L2100" s="1168" t="s">
        <v>4852</v>
      </c>
      <c r="M2100" s="898" t="s">
        <v>4853</v>
      </c>
      <c r="N2100" s="936" t="s">
        <v>4854</v>
      </c>
      <c r="O2100" s="958" t="s">
        <v>139</v>
      </c>
      <c r="P2100" s="917">
        <v>44926</v>
      </c>
      <c r="Q2100" s="917">
        <v>44957</v>
      </c>
      <c r="R2100" s="979">
        <v>23000</v>
      </c>
      <c r="S2100" s="979">
        <v>23000</v>
      </c>
      <c r="T2100" s="1064"/>
      <c r="U2100" s="898"/>
      <c r="V2100" s="882"/>
      <c r="W2100" s="1077"/>
      <c r="X2100" s="171"/>
      <c r="Y2100" s="172"/>
      <c r="Z2100" s="115"/>
      <c r="AA2100" s="170"/>
    </row>
    <row r="2101" spans="1:27" s="43" customFormat="1" ht="12.75" x14ac:dyDescent="0.2">
      <c r="A2101" s="174">
        <v>1139</v>
      </c>
      <c r="B2101" s="1104">
        <v>2079</v>
      </c>
      <c r="C2101" s="923" t="s">
        <v>1668</v>
      </c>
      <c r="D2101" s="898" t="s">
        <v>25</v>
      </c>
      <c r="E2101" s="923">
        <v>6171</v>
      </c>
      <c r="F2101" s="923">
        <v>5321</v>
      </c>
      <c r="G2101" s="923">
        <v>617</v>
      </c>
      <c r="H2101" s="1163">
        <v>1139</v>
      </c>
      <c r="I2101" s="923" t="s">
        <v>3566</v>
      </c>
      <c r="J2101" s="923">
        <v>102</v>
      </c>
      <c r="K2101" s="975" t="s">
        <v>4855</v>
      </c>
      <c r="L2101" s="1168" t="s">
        <v>4356</v>
      </c>
      <c r="M2101" s="898" t="s">
        <v>4357</v>
      </c>
      <c r="N2101" s="936" t="s">
        <v>4856</v>
      </c>
      <c r="O2101" s="958" t="s">
        <v>139</v>
      </c>
      <c r="P2101" s="917">
        <v>44926</v>
      </c>
      <c r="Q2101" s="917">
        <v>44957</v>
      </c>
      <c r="R2101" s="979">
        <v>250000</v>
      </c>
      <c r="S2101" s="979">
        <v>250000</v>
      </c>
      <c r="T2101" s="1064"/>
      <c r="U2101" s="898"/>
      <c r="V2101" s="882"/>
      <c r="W2101" s="1077"/>
      <c r="X2101" s="171"/>
      <c r="Y2101" s="172"/>
      <c r="Z2101" s="115"/>
      <c r="AA2101" s="170"/>
    </row>
    <row r="2102" spans="1:27" s="43" customFormat="1" ht="12.75" customHeight="1" x14ac:dyDescent="0.2">
      <c r="A2102" s="174">
        <v>1139</v>
      </c>
      <c r="B2102" s="1104">
        <v>2080</v>
      </c>
      <c r="C2102" s="923" t="s">
        <v>1668</v>
      </c>
      <c r="D2102" s="898" t="s">
        <v>25</v>
      </c>
      <c r="E2102" s="923">
        <v>3429</v>
      </c>
      <c r="F2102" s="923">
        <v>6341</v>
      </c>
      <c r="G2102" s="923" t="s">
        <v>4857</v>
      </c>
      <c r="H2102" s="1163">
        <v>1139</v>
      </c>
      <c r="I2102" s="923" t="s">
        <v>3566</v>
      </c>
      <c r="J2102" s="923">
        <v>317</v>
      </c>
      <c r="K2102" s="975" t="s">
        <v>3772</v>
      </c>
      <c r="L2102" s="1168" t="s">
        <v>4251</v>
      </c>
      <c r="M2102" s="898" t="s">
        <v>954</v>
      </c>
      <c r="N2102" s="936" t="s">
        <v>4858</v>
      </c>
      <c r="O2102" s="958" t="s">
        <v>139</v>
      </c>
      <c r="P2102" s="917">
        <v>44926</v>
      </c>
      <c r="Q2102" s="917">
        <v>44957</v>
      </c>
      <c r="R2102" s="979">
        <v>250000</v>
      </c>
      <c r="S2102" s="979">
        <v>250000</v>
      </c>
      <c r="T2102" s="1064"/>
      <c r="U2102" s="898"/>
      <c r="V2102" s="882"/>
      <c r="W2102" s="1077"/>
      <c r="X2102" s="58"/>
      <c r="Y2102" s="59"/>
      <c r="Z2102" s="16"/>
      <c r="AA2102" s="56"/>
    </row>
    <row r="2103" spans="1:27" s="43" customFormat="1" ht="12.75" customHeight="1" x14ac:dyDescent="0.2">
      <c r="A2103" s="174">
        <v>1139</v>
      </c>
      <c r="B2103" s="1104">
        <v>2081</v>
      </c>
      <c r="C2103" s="923" t="s">
        <v>1668</v>
      </c>
      <c r="D2103" s="898" t="s">
        <v>25</v>
      </c>
      <c r="E2103" s="923">
        <v>3429</v>
      </c>
      <c r="F2103" s="923">
        <v>5321</v>
      </c>
      <c r="G2103" s="923">
        <v>342</v>
      </c>
      <c r="H2103" s="1163">
        <v>1139</v>
      </c>
      <c r="I2103" s="923" t="s">
        <v>3566</v>
      </c>
      <c r="J2103" s="923">
        <v>619</v>
      </c>
      <c r="K2103" s="975" t="s">
        <v>3947</v>
      </c>
      <c r="L2103" s="1168" t="s">
        <v>4859</v>
      </c>
      <c r="M2103" s="898" t="s">
        <v>3359</v>
      </c>
      <c r="N2103" s="936" t="s">
        <v>4860</v>
      </c>
      <c r="O2103" s="958" t="s">
        <v>139</v>
      </c>
      <c r="P2103" s="917">
        <v>44926</v>
      </c>
      <c r="Q2103" s="917">
        <v>44957</v>
      </c>
      <c r="R2103" s="979">
        <v>250000</v>
      </c>
      <c r="S2103" s="979">
        <v>250000</v>
      </c>
      <c r="T2103" s="1064"/>
      <c r="U2103" s="898"/>
      <c r="V2103" s="882"/>
      <c r="W2103" s="1077"/>
      <c r="X2103" s="58"/>
      <c r="Y2103" s="59"/>
      <c r="Z2103" s="16"/>
      <c r="AA2103" s="56"/>
    </row>
    <row r="2104" spans="1:27" s="43" customFormat="1" ht="12.75" customHeight="1" x14ac:dyDescent="0.2">
      <c r="A2104" s="174">
        <v>1139</v>
      </c>
      <c r="B2104" s="1104">
        <v>2082</v>
      </c>
      <c r="C2104" s="923" t="s">
        <v>1668</v>
      </c>
      <c r="D2104" s="898" t="s">
        <v>25</v>
      </c>
      <c r="E2104" s="923">
        <v>3392</v>
      </c>
      <c r="F2104" s="923" t="s">
        <v>4689</v>
      </c>
      <c r="G2104" s="923">
        <v>339</v>
      </c>
      <c r="H2104" s="1163">
        <v>1139</v>
      </c>
      <c r="I2104" s="923" t="s">
        <v>3566</v>
      </c>
      <c r="J2104" s="923">
        <v>101</v>
      </c>
      <c r="K2104" s="975" t="s">
        <v>4861</v>
      </c>
      <c r="L2104" s="1168" t="s">
        <v>4862</v>
      </c>
      <c r="M2104" s="898" t="s">
        <v>4863</v>
      </c>
      <c r="N2104" s="936" t="s">
        <v>4864</v>
      </c>
      <c r="O2104" s="958" t="s">
        <v>139</v>
      </c>
      <c r="P2104" s="917">
        <v>44926</v>
      </c>
      <c r="Q2104" s="917">
        <v>44957</v>
      </c>
      <c r="R2104" s="979">
        <v>147000</v>
      </c>
      <c r="S2104" s="979">
        <v>147000</v>
      </c>
      <c r="T2104" s="1064"/>
      <c r="U2104" s="898"/>
      <c r="V2104" s="882"/>
      <c r="W2104" s="1077"/>
      <c r="X2104" s="58"/>
      <c r="Y2104" s="59"/>
      <c r="Z2104" s="16"/>
      <c r="AA2104" s="56"/>
    </row>
    <row r="2105" spans="1:27" s="43" customFormat="1" ht="12.75" customHeight="1" x14ac:dyDescent="0.2">
      <c r="A2105" s="174">
        <v>1139</v>
      </c>
      <c r="B2105" s="1104">
        <v>2083</v>
      </c>
      <c r="C2105" s="923" t="s">
        <v>1668</v>
      </c>
      <c r="D2105" s="898" t="s">
        <v>25</v>
      </c>
      <c r="E2105" s="923">
        <v>3392</v>
      </c>
      <c r="F2105" s="923" t="s">
        <v>4108</v>
      </c>
      <c r="G2105" s="923">
        <v>339</v>
      </c>
      <c r="H2105" s="1163">
        <v>1139</v>
      </c>
      <c r="I2105" s="923" t="s">
        <v>3566</v>
      </c>
      <c r="J2105" s="923">
        <v>101</v>
      </c>
      <c r="K2105" s="975" t="s">
        <v>4861</v>
      </c>
      <c r="L2105" s="1168" t="s">
        <v>4862</v>
      </c>
      <c r="M2105" s="898" t="s">
        <v>4863</v>
      </c>
      <c r="N2105" s="936" t="s">
        <v>4864</v>
      </c>
      <c r="O2105" s="958" t="s">
        <v>139</v>
      </c>
      <c r="P2105" s="917">
        <v>44926</v>
      </c>
      <c r="Q2105" s="917">
        <v>44957</v>
      </c>
      <c r="R2105" s="979">
        <v>102000</v>
      </c>
      <c r="S2105" s="979">
        <v>102000</v>
      </c>
      <c r="T2105" s="1064"/>
      <c r="U2105" s="898"/>
      <c r="V2105" s="882"/>
      <c r="W2105" s="1077"/>
      <c r="X2105" s="58"/>
      <c r="Y2105" s="59"/>
      <c r="Z2105" s="16"/>
      <c r="AA2105" s="56"/>
    </row>
    <row r="2106" spans="1:27" s="43" customFormat="1" ht="12.75" customHeight="1" x14ac:dyDescent="0.2">
      <c r="A2106" s="174">
        <v>1139</v>
      </c>
      <c r="B2106" s="1104">
        <v>2084</v>
      </c>
      <c r="C2106" s="923" t="s">
        <v>1668</v>
      </c>
      <c r="D2106" s="898" t="s">
        <v>25</v>
      </c>
      <c r="E2106" s="923">
        <v>3392</v>
      </c>
      <c r="F2106" s="923">
        <v>5321</v>
      </c>
      <c r="G2106" s="923">
        <v>339</v>
      </c>
      <c r="H2106" s="1163">
        <v>1139</v>
      </c>
      <c r="I2106" s="923" t="s">
        <v>3566</v>
      </c>
      <c r="J2106" s="923">
        <v>102</v>
      </c>
      <c r="K2106" s="975" t="s">
        <v>4865</v>
      </c>
      <c r="L2106" s="1168" t="s">
        <v>4866</v>
      </c>
      <c r="M2106" s="898" t="s">
        <v>2045</v>
      </c>
      <c r="N2106" s="936" t="s">
        <v>4867</v>
      </c>
      <c r="O2106" s="958" t="s">
        <v>139</v>
      </c>
      <c r="P2106" s="917">
        <v>44926</v>
      </c>
      <c r="Q2106" s="917">
        <v>44957</v>
      </c>
      <c r="R2106" s="979">
        <v>250000</v>
      </c>
      <c r="S2106" s="979">
        <v>250000</v>
      </c>
      <c r="T2106" s="1064"/>
      <c r="U2106" s="898"/>
      <c r="V2106" s="882"/>
      <c r="W2106" s="1077"/>
      <c r="X2106" s="58"/>
      <c r="Y2106" s="59"/>
      <c r="Z2106" s="16"/>
      <c r="AA2106" s="56"/>
    </row>
    <row r="2107" spans="1:27" s="43" customFormat="1" ht="12.75" customHeight="1" x14ac:dyDescent="0.2">
      <c r="A2107" s="174">
        <v>1139</v>
      </c>
      <c r="B2107" s="1104">
        <v>2085</v>
      </c>
      <c r="C2107" s="923" t="s">
        <v>1668</v>
      </c>
      <c r="D2107" s="898" t="s">
        <v>25</v>
      </c>
      <c r="E2107" s="923">
        <v>3412</v>
      </c>
      <c r="F2107" s="923">
        <v>5321</v>
      </c>
      <c r="G2107" s="923">
        <v>341</v>
      </c>
      <c r="H2107" s="1163">
        <v>1139</v>
      </c>
      <c r="I2107" s="923" t="s">
        <v>3566</v>
      </c>
      <c r="J2107" s="923">
        <v>712</v>
      </c>
      <c r="K2107" s="975" t="s">
        <v>4502</v>
      </c>
      <c r="L2107" s="1168" t="s">
        <v>4868</v>
      </c>
      <c r="M2107" s="898" t="s">
        <v>4504</v>
      </c>
      <c r="N2107" s="936" t="s">
        <v>4869</v>
      </c>
      <c r="O2107" s="958" t="s">
        <v>139</v>
      </c>
      <c r="P2107" s="917">
        <v>44926</v>
      </c>
      <c r="Q2107" s="917">
        <v>44957</v>
      </c>
      <c r="R2107" s="979">
        <v>50000</v>
      </c>
      <c r="S2107" s="979">
        <v>50000</v>
      </c>
      <c r="T2107" s="1064"/>
      <c r="U2107" s="898"/>
      <c r="V2107" s="882"/>
      <c r="W2107" s="1077"/>
      <c r="X2107" s="58"/>
      <c r="Y2107" s="59"/>
      <c r="Z2107" s="16"/>
      <c r="AA2107" s="56"/>
    </row>
    <row r="2108" spans="1:27" s="43" customFormat="1" ht="12.75" x14ac:dyDescent="0.2">
      <c r="A2108" s="174">
        <v>1139</v>
      </c>
      <c r="B2108" s="1104">
        <v>2086</v>
      </c>
      <c r="C2108" s="923" t="s">
        <v>1668</v>
      </c>
      <c r="D2108" s="898" t="s">
        <v>25</v>
      </c>
      <c r="E2108" s="923">
        <v>3429</v>
      </c>
      <c r="F2108" s="923">
        <v>5321</v>
      </c>
      <c r="G2108" s="923">
        <v>342</v>
      </c>
      <c r="H2108" s="1163">
        <v>1139</v>
      </c>
      <c r="I2108" s="923" t="s">
        <v>3566</v>
      </c>
      <c r="J2108" s="923">
        <v>407</v>
      </c>
      <c r="K2108" s="975" t="s">
        <v>3816</v>
      </c>
      <c r="L2108" s="1168" t="s">
        <v>4870</v>
      </c>
      <c r="M2108" s="898" t="s">
        <v>3818</v>
      </c>
      <c r="N2108" s="936" t="s">
        <v>4871</v>
      </c>
      <c r="O2108" s="958" t="s">
        <v>139</v>
      </c>
      <c r="P2108" s="917">
        <v>44926</v>
      </c>
      <c r="Q2108" s="917">
        <v>44957</v>
      </c>
      <c r="R2108" s="979">
        <v>135000</v>
      </c>
      <c r="S2108" s="979">
        <v>135000</v>
      </c>
      <c r="T2108" s="1064"/>
      <c r="U2108" s="898"/>
      <c r="V2108" s="882"/>
      <c r="W2108" s="1077"/>
      <c r="X2108" s="171"/>
      <c r="Y2108" s="172"/>
      <c r="Z2108" s="115"/>
      <c r="AA2108" s="170"/>
    </row>
    <row r="2109" spans="1:27" s="43" customFormat="1" ht="12.75" x14ac:dyDescent="0.2">
      <c r="A2109" s="174">
        <v>1139</v>
      </c>
      <c r="B2109" s="1104">
        <v>2087</v>
      </c>
      <c r="C2109" s="923" t="s">
        <v>1668</v>
      </c>
      <c r="D2109" s="898" t="s">
        <v>25</v>
      </c>
      <c r="E2109" s="923">
        <v>3392</v>
      </c>
      <c r="F2109" s="923">
        <v>5321</v>
      </c>
      <c r="G2109" s="923">
        <v>339</v>
      </c>
      <c r="H2109" s="1163">
        <v>1139</v>
      </c>
      <c r="I2109" s="923" t="s">
        <v>3566</v>
      </c>
      <c r="J2109" s="923">
        <v>720</v>
      </c>
      <c r="K2109" s="975" t="s">
        <v>4872</v>
      </c>
      <c r="L2109" s="1168" t="s">
        <v>4873</v>
      </c>
      <c r="M2109" s="898" t="s">
        <v>4874</v>
      </c>
      <c r="N2109" s="936" t="s">
        <v>4808</v>
      </c>
      <c r="O2109" s="958" t="s">
        <v>139</v>
      </c>
      <c r="P2109" s="917">
        <v>44926</v>
      </c>
      <c r="Q2109" s="917">
        <v>44957</v>
      </c>
      <c r="R2109" s="979">
        <v>250000</v>
      </c>
      <c r="S2109" s="979">
        <v>250000</v>
      </c>
      <c r="T2109" s="1064"/>
      <c r="U2109" s="898"/>
      <c r="V2109" s="882"/>
      <c r="W2109" s="1077"/>
      <c r="X2109" s="171"/>
      <c r="Y2109" s="172"/>
      <c r="Z2109" s="115"/>
      <c r="AA2109" s="170"/>
    </row>
    <row r="2110" spans="1:27" s="43" customFormat="1" ht="12.75" x14ac:dyDescent="0.2">
      <c r="A2110" s="174">
        <v>1139</v>
      </c>
      <c r="B2110" s="1104">
        <v>2088</v>
      </c>
      <c r="C2110" s="923" t="s">
        <v>1668</v>
      </c>
      <c r="D2110" s="898" t="s">
        <v>25</v>
      </c>
      <c r="E2110" s="923">
        <v>3392</v>
      </c>
      <c r="F2110" s="923">
        <v>5321</v>
      </c>
      <c r="G2110" s="923">
        <v>339</v>
      </c>
      <c r="H2110" s="1163">
        <v>1139</v>
      </c>
      <c r="I2110" s="923" t="s">
        <v>3566</v>
      </c>
      <c r="J2110" s="923">
        <v>615</v>
      </c>
      <c r="K2110" s="975" t="s">
        <v>3908</v>
      </c>
      <c r="L2110" s="1168" t="s">
        <v>4384</v>
      </c>
      <c r="M2110" s="898" t="s">
        <v>1224</v>
      </c>
      <c r="N2110" s="936" t="s">
        <v>4875</v>
      </c>
      <c r="O2110" s="958" t="s">
        <v>139</v>
      </c>
      <c r="P2110" s="917">
        <v>44926</v>
      </c>
      <c r="Q2110" s="917">
        <v>44957</v>
      </c>
      <c r="R2110" s="979">
        <v>250000</v>
      </c>
      <c r="S2110" s="979">
        <v>250000</v>
      </c>
      <c r="T2110" s="1064"/>
      <c r="U2110" s="898"/>
      <c r="V2110" s="882"/>
      <c r="W2110" s="1077"/>
      <c r="X2110" s="171"/>
      <c r="Y2110" s="172"/>
      <c r="Z2110" s="115"/>
      <c r="AA2110" s="170"/>
    </row>
    <row r="2111" spans="1:27" s="43" customFormat="1" ht="12.75" x14ac:dyDescent="0.2">
      <c r="A2111" s="174">
        <v>1139</v>
      </c>
      <c r="B2111" s="1104">
        <v>2089</v>
      </c>
      <c r="C2111" s="923" t="s">
        <v>1668</v>
      </c>
      <c r="D2111" s="898" t="s">
        <v>25</v>
      </c>
      <c r="E2111" s="923">
        <v>3412</v>
      </c>
      <c r="F2111" s="923">
        <v>6341</v>
      </c>
      <c r="G2111" s="923">
        <v>341</v>
      </c>
      <c r="H2111" s="1163">
        <v>1139</v>
      </c>
      <c r="I2111" s="923" t="s">
        <v>3566</v>
      </c>
      <c r="J2111" s="923">
        <v>309</v>
      </c>
      <c r="K2111" s="975" t="s">
        <v>4575</v>
      </c>
      <c r="L2111" s="1168" t="s">
        <v>4876</v>
      </c>
      <c r="M2111" s="898" t="s">
        <v>4577</v>
      </c>
      <c r="N2111" s="936" t="s">
        <v>4877</v>
      </c>
      <c r="O2111" s="958" t="s">
        <v>139</v>
      </c>
      <c r="P2111" s="917">
        <v>44926</v>
      </c>
      <c r="Q2111" s="917">
        <v>44957</v>
      </c>
      <c r="R2111" s="979">
        <v>250000</v>
      </c>
      <c r="S2111" s="979">
        <v>250000</v>
      </c>
      <c r="T2111" s="1064"/>
      <c r="U2111" s="898"/>
      <c r="V2111" s="882"/>
      <c r="W2111" s="1077"/>
      <c r="X2111" s="171"/>
      <c r="Y2111" s="172"/>
      <c r="Z2111" s="115"/>
      <c r="AA2111" s="170"/>
    </row>
    <row r="2112" spans="1:27" s="43" customFormat="1" ht="25.5" x14ac:dyDescent="0.2">
      <c r="A2112" s="174">
        <v>1139</v>
      </c>
      <c r="B2112" s="1104">
        <v>2090</v>
      </c>
      <c r="C2112" s="923" t="s">
        <v>1668</v>
      </c>
      <c r="D2112" s="898" t="s">
        <v>25</v>
      </c>
      <c r="E2112" s="923">
        <v>3429</v>
      </c>
      <c r="F2112" s="923">
        <v>6341</v>
      </c>
      <c r="G2112" s="923">
        <v>342</v>
      </c>
      <c r="H2112" s="1163">
        <v>1139</v>
      </c>
      <c r="I2112" s="923" t="s">
        <v>3566</v>
      </c>
      <c r="J2112" s="923">
        <v>316</v>
      </c>
      <c r="K2112" s="975" t="s">
        <v>4878</v>
      </c>
      <c r="L2112" s="1168" t="s">
        <v>4879</v>
      </c>
      <c r="M2112" s="898" t="s">
        <v>2749</v>
      </c>
      <c r="N2112" s="936" t="s">
        <v>4880</v>
      </c>
      <c r="O2112" s="958" t="s">
        <v>139</v>
      </c>
      <c r="P2112" s="917">
        <v>44926</v>
      </c>
      <c r="Q2112" s="917">
        <v>44957</v>
      </c>
      <c r="R2112" s="979">
        <v>159000</v>
      </c>
      <c r="S2112" s="979">
        <v>159000</v>
      </c>
      <c r="T2112" s="1064"/>
      <c r="U2112" s="898"/>
      <c r="V2112" s="882"/>
      <c r="W2112" s="1077"/>
      <c r="X2112" s="171"/>
      <c r="Y2112" s="172"/>
      <c r="Z2112" s="115"/>
      <c r="AA2112" s="170"/>
    </row>
    <row r="2113" spans="1:27" s="43" customFormat="1" ht="12.75" x14ac:dyDescent="0.2">
      <c r="A2113" s="174">
        <v>1139</v>
      </c>
      <c r="B2113" s="1104">
        <v>2091</v>
      </c>
      <c r="C2113" s="923" t="s">
        <v>1668</v>
      </c>
      <c r="D2113" s="898" t="s">
        <v>25</v>
      </c>
      <c r="E2113" s="923">
        <v>3412</v>
      </c>
      <c r="F2113" s="923">
        <v>5321</v>
      </c>
      <c r="G2113" s="923">
        <v>341</v>
      </c>
      <c r="H2113" s="1163">
        <v>1139</v>
      </c>
      <c r="I2113" s="923" t="s">
        <v>3566</v>
      </c>
      <c r="J2113" s="923">
        <v>101</v>
      </c>
      <c r="K2113" s="975" t="s">
        <v>4881</v>
      </c>
      <c r="L2113" s="1168" t="s">
        <v>4882</v>
      </c>
      <c r="M2113" s="898" t="s">
        <v>4883</v>
      </c>
      <c r="N2113" s="936" t="s">
        <v>4884</v>
      </c>
      <c r="O2113" s="958" t="s">
        <v>139</v>
      </c>
      <c r="P2113" s="917">
        <v>44926</v>
      </c>
      <c r="Q2113" s="917">
        <v>44957</v>
      </c>
      <c r="R2113" s="979">
        <v>194000</v>
      </c>
      <c r="S2113" s="979">
        <v>194000</v>
      </c>
      <c r="T2113" s="1064"/>
      <c r="U2113" s="898"/>
      <c r="V2113" s="882"/>
      <c r="W2113" s="1077"/>
      <c r="X2113" s="171"/>
      <c r="Y2113" s="172"/>
      <c r="Z2113" s="115"/>
      <c r="AA2113" s="170"/>
    </row>
    <row r="2114" spans="1:27" s="43" customFormat="1" ht="12.75" x14ac:dyDescent="0.2">
      <c r="A2114" s="174">
        <v>1139</v>
      </c>
      <c r="B2114" s="1104">
        <v>2092</v>
      </c>
      <c r="C2114" s="923" t="s">
        <v>1668</v>
      </c>
      <c r="D2114" s="898" t="s">
        <v>25</v>
      </c>
      <c r="E2114" s="923">
        <v>2221</v>
      </c>
      <c r="F2114" s="923">
        <v>5321</v>
      </c>
      <c r="G2114" s="923">
        <v>222</v>
      </c>
      <c r="H2114" s="1163">
        <v>1139</v>
      </c>
      <c r="I2114" s="923" t="s">
        <v>3566</v>
      </c>
      <c r="J2114" s="923">
        <v>102</v>
      </c>
      <c r="K2114" s="975" t="s">
        <v>4885</v>
      </c>
      <c r="L2114" s="1168" t="s">
        <v>4886</v>
      </c>
      <c r="M2114" s="898" t="s">
        <v>4887</v>
      </c>
      <c r="N2114" s="936" t="s">
        <v>4888</v>
      </c>
      <c r="O2114" s="958" t="s">
        <v>139</v>
      </c>
      <c r="P2114" s="917">
        <v>44926</v>
      </c>
      <c r="Q2114" s="917">
        <v>44957</v>
      </c>
      <c r="R2114" s="979">
        <v>190000</v>
      </c>
      <c r="S2114" s="979">
        <v>190000</v>
      </c>
      <c r="T2114" s="1064"/>
      <c r="U2114" s="898"/>
      <c r="V2114" s="882"/>
      <c r="W2114" s="1077"/>
      <c r="X2114" s="171"/>
      <c r="Y2114" s="172"/>
      <c r="Z2114" s="115"/>
      <c r="AA2114" s="170"/>
    </row>
    <row r="2115" spans="1:27" s="43" customFormat="1" ht="12.75" x14ac:dyDescent="0.2">
      <c r="A2115" s="174">
        <v>1139</v>
      </c>
      <c r="B2115" s="1104">
        <v>2093</v>
      </c>
      <c r="C2115" s="923" t="s">
        <v>1668</v>
      </c>
      <c r="D2115" s="898" t="s">
        <v>25</v>
      </c>
      <c r="E2115" s="923">
        <v>3392</v>
      </c>
      <c r="F2115" s="923">
        <v>6341</v>
      </c>
      <c r="G2115" s="923">
        <v>339</v>
      </c>
      <c r="H2115" s="1163">
        <v>1139</v>
      </c>
      <c r="I2115" s="923" t="s">
        <v>3566</v>
      </c>
      <c r="J2115" s="923">
        <v>510</v>
      </c>
      <c r="K2115" s="975" t="s">
        <v>4889</v>
      </c>
      <c r="L2115" s="1168" t="s">
        <v>4890</v>
      </c>
      <c r="M2115" s="898" t="s">
        <v>2622</v>
      </c>
      <c r="N2115" s="936" t="s">
        <v>4891</v>
      </c>
      <c r="O2115" s="958" t="s">
        <v>139</v>
      </c>
      <c r="P2115" s="917">
        <v>44926</v>
      </c>
      <c r="Q2115" s="917">
        <v>44957</v>
      </c>
      <c r="R2115" s="979">
        <v>250000</v>
      </c>
      <c r="S2115" s="979">
        <v>250000</v>
      </c>
      <c r="T2115" s="1064"/>
      <c r="U2115" s="898"/>
      <c r="V2115" s="882"/>
      <c r="W2115" s="1077"/>
      <c r="X2115" s="171"/>
      <c r="Y2115" s="172"/>
      <c r="Z2115" s="115"/>
      <c r="AA2115" s="170"/>
    </row>
    <row r="2116" spans="1:27" s="43" customFormat="1" ht="12.75" x14ac:dyDescent="0.2">
      <c r="A2116" s="174">
        <v>1139</v>
      </c>
      <c r="B2116" s="1104">
        <v>2094</v>
      </c>
      <c r="C2116" s="923" t="s">
        <v>1668</v>
      </c>
      <c r="D2116" s="898" t="s">
        <v>25</v>
      </c>
      <c r="E2116" s="923">
        <v>3412</v>
      </c>
      <c r="F2116" s="923">
        <v>5321</v>
      </c>
      <c r="G2116" s="923">
        <v>341</v>
      </c>
      <c r="H2116" s="1163">
        <v>1139</v>
      </c>
      <c r="I2116" s="923" t="s">
        <v>3566</v>
      </c>
      <c r="J2116" s="923">
        <v>720</v>
      </c>
      <c r="K2116" s="975" t="s">
        <v>4543</v>
      </c>
      <c r="L2116" s="1168" t="s">
        <v>4892</v>
      </c>
      <c r="M2116" s="898" t="s">
        <v>4545</v>
      </c>
      <c r="N2116" s="936" t="s">
        <v>4893</v>
      </c>
      <c r="O2116" s="958" t="s">
        <v>139</v>
      </c>
      <c r="P2116" s="917">
        <v>44926</v>
      </c>
      <c r="Q2116" s="917">
        <v>44957</v>
      </c>
      <c r="R2116" s="979">
        <v>250000</v>
      </c>
      <c r="S2116" s="979">
        <v>250000</v>
      </c>
      <c r="T2116" s="1064"/>
      <c r="U2116" s="898"/>
      <c r="V2116" s="882"/>
      <c r="W2116" s="1077"/>
      <c r="X2116" s="171"/>
      <c r="Y2116" s="172"/>
      <c r="Z2116" s="115"/>
      <c r="AA2116" s="170"/>
    </row>
    <row r="2117" spans="1:27" s="43" customFormat="1" ht="12.75" x14ac:dyDescent="0.2">
      <c r="A2117" s="174">
        <v>1139</v>
      </c>
      <c r="B2117" s="1104">
        <v>2095</v>
      </c>
      <c r="C2117" s="923" t="s">
        <v>1668</v>
      </c>
      <c r="D2117" s="898" t="s">
        <v>25</v>
      </c>
      <c r="E2117" s="923">
        <v>3412</v>
      </c>
      <c r="F2117" s="923" t="s">
        <v>4689</v>
      </c>
      <c r="G2117" s="923">
        <v>341</v>
      </c>
      <c r="H2117" s="1163">
        <v>1139</v>
      </c>
      <c r="I2117" s="923" t="s">
        <v>3566</v>
      </c>
      <c r="J2117" s="923">
        <v>316</v>
      </c>
      <c r="K2117" s="975" t="s">
        <v>4894</v>
      </c>
      <c r="L2117" s="1168" t="s">
        <v>4895</v>
      </c>
      <c r="M2117" s="898" t="s">
        <v>4896</v>
      </c>
      <c r="N2117" s="936" t="s">
        <v>4897</v>
      </c>
      <c r="O2117" s="958" t="s">
        <v>139</v>
      </c>
      <c r="P2117" s="917">
        <v>44926</v>
      </c>
      <c r="Q2117" s="917">
        <v>44957</v>
      </c>
      <c r="R2117" s="979">
        <v>131000</v>
      </c>
      <c r="S2117" s="979">
        <v>131000</v>
      </c>
      <c r="T2117" s="1064"/>
      <c r="U2117" s="898"/>
      <c r="V2117" s="882"/>
      <c r="W2117" s="1077"/>
      <c r="X2117" s="171"/>
      <c r="Y2117" s="172"/>
      <c r="Z2117" s="115"/>
      <c r="AA2117" s="170"/>
    </row>
    <row r="2118" spans="1:27" s="43" customFormat="1" ht="12.75" x14ac:dyDescent="0.2">
      <c r="A2118" s="174">
        <v>1139</v>
      </c>
      <c r="B2118" s="1104">
        <v>2096</v>
      </c>
      <c r="C2118" s="923" t="s">
        <v>1668</v>
      </c>
      <c r="D2118" s="898" t="s">
        <v>25</v>
      </c>
      <c r="E2118" s="923">
        <v>3412</v>
      </c>
      <c r="F2118" s="923" t="s">
        <v>4108</v>
      </c>
      <c r="G2118" s="923">
        <v>341</v>
      </c>
      <c r="H2118" s="1163">
        <v>1139</v>
      </c>
      <c r="I2118" s="923" t="s">
        <v>3566</v>
      </c>
      <c r="J2118" s="923">
        <v>316</v>
      </c>
      <c r="K2118" s="975" t="s">
        <v>4894</v>
      </c>
      <c r="L2118" s="1168" t="s">
        <v>4895</v>
      </c>
      <c r="M2118" s="898" t="s">
        <v>4896</v>
      </c>
      <c r="N2118" s="936" t="s">
        <v>4897</v>
      </c>
      <c r="O2118" s="958" t="s">
        <v>139</v>
      </c>
      <c r="P2118" s="917">
        <v>44926</v>
      </c>
      <c r="Q2118" s="917">
        <v>44957</v>
      </c>
      <c r="R2118" s="979">
        <v>68000</v>
      </c>
      <c r="S2118" s="979">
        <v>68000</v>
      </c>
      <c r="T2118" s="1064"/>
      <c r="U2118" s="898"/>
      <c r="V2118" s="882"/>
      <c r="W2118" s="1077"/>
      <c r="X2118" s="171"/>
      <c r="Y2118" s="172"/>
      <c r="Z2118" s="115"/>
      <c r="AA2118" s="170"/>
    </row>
    <row r="2119" spans="1:27" s="43" customFormat="1" ht="12.75" x14ac:dyDescent="0.2">
      <c r="A2119" s="174">
        <v>1139</v>
      </c>
      <c r="B2119" s="1104">
        <v>2097</v>
      </c>
      <c r="C2119" s="923" t="s">
        <v>1668</v>
      </c>
      <c r="D2119" s="898" t="s">
        <v>25</v>
      </c>
      <c r="E2119" s="923">
        <v>3392</v>
      </c>
      <c r="F2119" s="923" t="s">
        <v>4689</v>
      </c>
      <c r="G2119" s="923">
        <v>339</v>
      </c>
      <c r="H2119" s="1163">
        <v>1139</v>
      </c>
      <c r="I2119" s="923" t="s">
        <v>3566</v>
      </c>
      <c r="J2119" s="923">
        <v>720</v>
      </c>
      <c r="K2119" s="975" t="s">
        <v>4044</v>
      </c>
      <c r="L2119" s="1168" t="s">
        <v>4898</v>
      </c>
      <c r="M2119" s="898" t="s">
        <v>4046</v>
      </c>
      <c r="N2119" s="936" t="s">
        <v>4899</v>
      </c>
      <c r="O2119" s="958" t="s">
        <v>139</v>
      </c>
      <c r="P2119" s="917">
        <v>44926</v>
      </c>
      <c r="Q2119" s="917">
        <v>44957</v>
      </c>
      <c r="R2119" s="979">
        <v>250000</v>
      </c>
      <c r="S2119" s="915"/>
      <c r="T2119" s="913">
        <v>250000</v>
      </c>
      <c r="U2119" s="913">
        <v>250000</v>
      </c>
      <c r="V2119" s="882"/>
      <c r="W2119" s="1077"/>
      <c r="X2119" s="171"/>
      <c r="Y2119" s="172"/>
      <c r="Z2119" s="115"/>
      <c r="AA2119" s="170"/>
    </row>
    <row r="2120" spans="1:27" s="43" customFormat="1" ht="12.75" x14ac:dyDescent="0.2">
      <c r="A2120" s="174">
        <v>1139</v>
      </c>
      <c r="B2120" s="1104">
        <v>2098</v>
      </c>
      <c r="C2120" s="923" t="s">
        <v>1668</v>
      </c>
      <c r="D2120" s="898" t="s">
        <v>25</v>
      </c>
      <c r="E2120" s="923">
        <v>3429</v>
      </c>
      <c r="F2120" s="923">
        <v>6341</v>
      </c>
      <c r="G2120" s="923">
        <v>342</v>
      </c>
      <c r="H2120" s="1163">
        <v>1139</v>
      </c>
      <c r="I2120" s="923" t="s">
        <v>3566</v>
      </c>
      <c r="J2120" s="923">
        <v>314</v>
      </c>
      <c r="K2120" s="975" t="s">
        <v>4900</v>
      </c>
      <c r="L2120" s="1168" t="s">
        <v>4901</v>
      </c>
      <c r="M2120" s="898" t="s">
        <v>4902</v>
      </c>
      <c r="N2120" s="936" t="s">
        <v>4903</v>
      </c>
      <c r="O2120" s="958" t="s">
        <v>139</v>
      </c>
      <c r="P2120" s="917">
        <v>44926</v>
      </c>
      <c r="Q2120" s="917">
        <v>44957</v>
      </c>
      <c r="R2120" s="979">
        <v>250000</v>
      </c>
      <c r="S2120" s="979">
        <v>250000</v>
      </c>
      <c r="T2120" s="1064"/>
      <c r="U2120" s="898"/>
      <c r="V2120" s="882"/>
      <c r="W2120" s="1077"/>
      <c r="X2120" s="171"/>
      <c r="Y2120" s="172"/>
      <c r="Z2120" s="115"/>
      <c r="AA2120" s="170"/>
    </row>
    <row r="2121" spans="1:27" s="43" customFormat="1" ht="12.75" x14ac:dyDescent="0.2">
      <c r="A2121" s="174">
        <v>1139</v>
      </c>
      <c r="B2121" s="1104">
        <v>2099</v>
      </c>
      <c r="C2121" s="923" t="s">
        <v>1668</v>
      </c>
      <c r="D2121" s="898" t="s">
        <v>25</v>
      </c>
      <c r="E2121" s="923">
        <v>3429</v>
      </c>
      <c r="F2121" s="923" t="s">
        <v>4689</v>
      </c>
      <c r="G2121" s="923">
        <v>342</v>
      </c>
      <c r="H2121" s="1163">
        <v>1139</v>
      </c>
      <c r="I2121" s="923" t="s">
        <v>3566</v>
      </c>
      <c r="J2121" s="923">
        <v>605</v>
      </c>
      <c r="K2121" s="975" t="s">
        <v>4904</v>
      </c>
      <c r="L2121" s="1168" t="s">
        <v>4905</v>
      </c>
      <c r="M2121" s="898" t="s">
        <v>969</v>
      </c>
      <c r="N2121" s="936" t="s">
        <v>4906</v>
      </c>
      <c r="O2121" s="958" t="s">
        <v>139</v>
      </c>
      <c r="P2121" s="917">
        <v>44926</v>
      </c>
      <c r="Q2121" s="917">
        <v>44957</v>
      </c>
      <c r="R2121" s="979">
        <v>36000</v>
      </c>
      <c r="S2121" s="979">
        <v>36000</v>
      </c>
      <c r="T2121" s="1064"/>
      <c r="U2121" s="898"/>
      <c r="V2121" s="882"/>
      <c r="W2121" s="1077"/>
      <c r="X2121" s="171"/>
      <c r="Y2121" s="172"/>
      <c r="Z2121" s="115"/>
      <c r="AA2121" s="170"/>
    </row>
    <row r="2122" spans="1:27" s="43" customFormat="1" ht="12.75" x14ac:dyDescent="0.2">
      <c r="A2122" s="174">
        <v>1139</v>
      </c>
      <c r="B2122" s="1104">
        <v>2100</v>
      </c>
      <c r="C2122" s="923" t="s">
        <v>1668</v>
      </c>
      <c r="D2122" s="898" t="s">
        <v>25</v>
      </c>
      <c r="E2122" s="923">
        <v>3429</v>
      </c>
      <c r="F2122" s="923" t="s">
        <v>4689</v>
      </c>
      <c r="G2122" s="923">
        <v>342</v>
      </c>
      <c r="H2122" s="1163">
        <v>1139</v>
      </c>
      <c r="I2122" s="923" t="s">
        <v>3566</v>
      </c>
      <c r="J2122" s="923">
        <v>605</v>
      </c>
      <c r="K2122" s="975" t="s">
        <v>4904</v>
      </c>
      <c r="L2122" s="1168" t="s">
        <v>4905</v>
      </c>
      <c r="M2122" s="898" t="s">
        <v>969</v>
      </c>
      <c r="N2122" s="936" t="s">
        <v>4906</v>
      </c>
      <c r="O2122" s="958" t="s">
        <v>139</v>
      </c>
      <c r="P2122" s="917">
        <v>44926</v>
      </c>
      <c r="Q2122" s="917">
        <v>44957</v>
      </c>
      <c r="R2122" s="979">
        <v>180000</v>
      </c>
      <c r="S2122" s="979">
        <v>180000</v>
      </c>
      <c r="T2122" s="1064"/>
      <c r="U2122" s="898"/>
      <c r="V2122" s="882"/>
      <c r="W2122" s="1077"/>
      <c r="X2122" s="171"/>
      <c r="Y2122" s="172"/>
      <c r="Z2122" s="115"/>
      <c r="AA2122" s="170"/>
    </row>
    <row r="2123" spans="1:27" s="316" customFormat="1" ht="25.5" x14ac:dyDescent="0.2">
      <c r="A2123" s="176">
        <v>1139</v>
      </c>
      <c r="B2123" s="1104">
        <v>2101</v>
      </c>
      <c r="C2123" s="923" t="s">
        <v>1668</v>
      </c>
      <c r="D2123" s="898" t="s">
        <v>25</v>
      </c>
      <c r="E2123" s="923">
        <v>3429</v>
      </c>
      <c r="F2123" s="923">
        <v>5321</v>
      </c>
      <c r="G2123" s="923">
        <v>342</v>
      </c>
      <c r="H2123" s="1163">
        <v>1139</v>
      </c>
      <c r="I2123" s="923" t="s">
        <v>3566</v>
      </c>
      <c r="J2123" s="923">
        <v>102</v>
      </c>
      <c r="K2123" s="975" t="s">
        <v>4907</v>
      </c>
      <c r="L2123" s="1168" t="s">
        <v>4908</v>
      </c>
      <c r="M2123" s="898" t="s">
        <v>2649</v>
      </c>
      <c r="N2123" s="936" t="s">
        <v>4909</v>
      </c>
      <c r="O2123" s="958" t="s">
        <v>139</v>
      </c>
      <c r="P2123" s="917">
        <v>44926</v>
      </c>
      <c r="Q2123" s="917">
        <v>44957</v>
      </c>
      <c r="R2123" s="979">
        <v>200000</v>
      </c>
      <c r="S2123" s="979">
        <v>200000</v>
      </c>
      <c r="T2123" s="1064"/>
      <c r="U2123" s="898"/>
      <c r="V2123" s="882"/>
      <c r="W2123" s="1077"/>
      <c r="X2123" s="58"/>
      <c r="Y2123" s="59"/>
      <c r="Z2123" s="16"/>
      <c r="AA2123" s="56"/>
    </row>
    <row r="2124" spans="1:27" s="316" customFormat="1" ht="12.75" x14ac:dyDescent="0.2">
      <c r="A2124" s="176">
        <v>1139</v>
      </c>
      <c r="B2124" s="1104">
        <v>2102</v>
      </c>
      <c r="C2124" s="923" t="s">
        <v>1668</v>
      </c>
      <c r="D2124" s="898" t="s">
        <v>25</v>
      </c>
      <c r="E2124" s="923">
        <v>3392</v>
      </c>
      <c r="F2124" s="923">
        <v>5321</v>
      </c>
      <c r="G2124" s="923">
        <v>339</v>
      </c>
      <c r="H2124" s="1163">
        <v>1139</v>
      </c>
      <c r="I2124" s="923" t="s">
        <v>3566</v>
      </c>
      <c r="J2124" s="923">
        <v>101</v>
      </c>
      <c r="K2124" s="975" t="s">
        <v>4910</v>
      </c>
      <c r="L2124" s="1168" t="s">
        <v>4911</v>
      </c>
      <c r="M2124" s="898" t="s">
        <v>4912</v>
      </c>
      <c r="N2124" s="936" t="s">
        <v>4913</v>
      </c>
      <c r="O2124" s="958" t="s">
        <v>139</v>
      </c>
      <c r="P2124" s="917">
        <v>44926</v>
      </c>
      <c r="Q2124" s="917">
        <v>44957</v>
      </c>
      <c r="R2124" s="979">
        <v>250000</v>
      </c>
      <c r="S2124" s="915">
        <v>182861.89</v>
      </c>
      <c r="T2124" s="913">
        <v>67138.11</v>
      </c>
      <c r="U2124" s="913"/>
      <c r="V2124" s="913">
        <v>67138.11</v>
      </c>
      <c r="W2124" s="989"/>
      <c r="X2124" s="58"/>
      <c r="Y2124" s="59"/>
      <c r="Z2124" s="16"/>
      <c r="AA2124" s="56"/>
    </row>
    <row r="2125" spans="1:27" s="43" customFormat="1" ht="12.75" customHeight="1" x14ac:dyDescent="0.2">
      <c r="A2125" s="174">
        <v>1139</v>
      </c>
      <c r="B2125" s="1104">
        <v>2103</v>
      </c>
      <c r="C2125" s="923" t="s">
        <v>1668</v>
      </c>
      <c r="D2125" s="898" t="s">
        <v>25</v>
      </c>
      <c r="E2125" s="923">
        <v>3429</v>
      </c>
      <c r="F2125" s="923">
        <v>6341</v>
      </c>
      <c r="G2125" s="923">
        <v>342</v>
      </c>
      <c r="H2125" s="1163">
        <v>1139</v>
      </c>
      <c r="I2125" s="923" t="s">
        <v>3566</v>
      </c>
      <c r="J2125" s="923">
        <v>712</v>
      </c>
      <c r="K2125" s="975" t="s">
        <v>3983</v>
      </c>
      <c r="L2125" s="1168" t="s">
        <v>4914</v>
      </c>
      <c r="M2125" s="898" t="s">
        <v>3985</v>
      </c>
      <c r="N2125" s="936" t="s">
        <v>4915</v>
      </c>
      <c r="O2125" s="958" t="s">
        <v>139</v>
      </c>
      <c r="P2125" s="917">
        <v>44926</v>
      </c>
      <c r="Q2125" s="917">
        <v>44957</v>
      </c>
      <c r="R2125" s="979">
        <v>250000</v>
      </c>
      <c r="S2125" s="915">
        <v>250000</v>
      </c>
      <c r="T2125" s="913"/>
      <c r="U2125" s="913"/>
      <c r="V2125" s="913"/>
      <c r="W2125" s="989"/>
      <c r="X2125" s="58"/>
      <c r="Y2125" s="59"/>
      <c r="Z2125" s="16"/>
      <c r="AA2125" s="56"/>
    </row>
    <row r="2126" spans="1:27" s="43" customFormat="1" ht="12.75" customHeight="1" x14ac:dyDescent="0.2">
      <c r="A2126" s="174">
        <v>1139</v>
      </c>
      <c r="B2126" s="1104">
        <v>2104</v>
      </c>
      <c r="C2126" s="923" t="s">
        <v>1668</v>
      </c>
      <c r="D2126" s="898" t="s">
        <v>25</v>
      </c>
      <c r="E2126" s="923">
        <v>3412</v>
      </c>
      <c r="F2126" s="923">
        <v>6341</v>
      </c>
      <c r="G2126" s="923">
        <v>341</v>
      </c>
      <c r="H2126" s="1163">
        <v>1139</v>
      </c>
      <c r="I2126" s="923" t="s">
        <v>3566</v>
      </c>
      <c r="J2126" s="923">
        <v>314</v>
      </c>
      <c r="K2126" s="975" t="s">
        <v>4916</v>
      </c>
      <c r="L2126" s="1168" t="s">
        <v>4917</v>
      </c>
      <c r="M2126" s="898" t="s">
        <v>4918</v>
      </c>
      <c r="N2126" s="936" t="s">
        <v>4919</v>
      </c>
      <c r="O2126" s="958" t="s">
        <v>139</v>
      </c>
      <c r="P2126" s="917">
        <v>45291</v>
      </c>
      <c r="Q2126" s="917">
        <v>45322</v>
      </c>
      <c r="R2126" s="979">
        <v>250000</v>
      </c>
      <c r="S2126" s="915"/>
      <c r="T2126" s="913">
        <v>250000</v>
      </c>
      <c r="U2126" s="913"/>
      <c r="V2126" s="913"/>
      <c r="W2126" s="989">
        <v>250000</v>
      </c>
      <c r="X2126" s="58"/>
      <c r="Y2126" s="59"/>
      <c r="Z2126" s="16"/>
      <c r="AA2126" s="56"/>
    </row>
    <row r="2127" spans="1:27" s="43" customFormat="1" ht="12.75" customHeight="1" x14ac:dyDescent="0.2">
      <c r="A2127" s="174">
        <v>1139</v>
      </c>
      <c r="B2127" s="1104">
        <v>2105</v>
      </c>
      <c r="C2127" s="923" t="s">
        <v>1668</v>
      </c>
      <c r="D2127" s="898" t="s">
        <v>25</v>
      </c>
      <c r="E2127" s="923">
        <v>3392</v>
      </c>
      <c r="F2127" s="923" t="s">
        <v>4689</v>
      </c>
      <c r="G2127" s="923">
        <v>339</v>
      </c>
      <c r="H2127" s="1163">
        <v>1139</v>
      </c>
      <c r="I2127" s="923" t="s">
        <v>3566</v>
      </c>
      <c r="J2127" s="923">
        <v>102</v>
      </c>
      <c r="K2127" s="975" t="s">
        <v>4920</v>
      </c>
      <c r="L2127" s="1168" t="s">
        <v>4921</v>
      </c>
      <c r="M2127" s="898" t="s">
        <v>1696</v>
      </c>
      <c r="N2127" s="936" t="s">
        <v>4922</v>
      </c>
      <c r="O2127" s="958" t="s">
        <v>139</v>
      </c>
      <c r="P2127" s="917">
        <v>44926</v>
      </c>
      <c r="Q2127" s="917">
        <v>44957</v>
      </c>
      <c r="R2127" s="979">
        <v>32000</v>
      </c>
      <c r="S2127" s="915">
        <v>29793</v>
      </c>
      <c r="T2127" s="913">
        <v>2207</v>
      </c>
      <c r="U2127" s="913"/>
      <c r="V2127" s="913">
        <v>2207</v>
      </c>
      <c r="W2127" s="989"/>
      <c r="X2127" s="58"/>
      <c r="Y2127" s="59"/>
      <c r="Z2127" s="16"/>
      <c r="AA2127" s="56"/>
    </row>
    <row r="2128" spans="1:27" s="43" customFormat="1" ht="12.75" customHeight="1" x14ac:dyDescent="0.2">
      <c r="A2128" s="174">
        <v>1139</v>
      </c>
      <c r="B2128" s="1104">
        <v>2106</v>
      </c>
      <c r="C2128" s="923" t="s">
        <v>1668</v>
      </c>
      <c r="D2128" s="898" t="s">
        <v>25</v>
      </c>
      <c r="E2128" s="923">
        <v>3392</v>
      </c>
      <c r="F2128" s="923" t="s">
        <v>4108</v>
      </c>
      <c r="G2128" s="923">
        <v>339</v>
      </c>
      <c r="H2128" s="1163">
        <v>1139</v>
      </c>
      <c r="I2128" s="923" t="s">
        <v>3566</v>
      </c>
      <c r="J2128" s="923">
        <v>102</v>
      </c>
      <c r="K2128" s="975" t="s">
        <v>4920</v>
      </c>
      <c r="L2128" s="1168" t="s">
        <v>4921</v>
      </c>
      <c r="M2128" s="898" t="s">
        <v>1696</v>
      </c>
      <c r="N2128" s="936" t="s">
        <v>4922</v>
      </c>
      <c r="O2128" s="958" t="s">
        <v>139</v>
      </c>
      <c r="P2128" s="917">
        <v>44926</v>
      </c>
      <c r="Q2128" s="917">
        <v>44957</v>
      </c>
      <c r="R2128" s="979">
        <v>218000</v>
      </c>
      <c r="S2128" s="979">
        <v>218000</v>
      </c>
      <c r="T2128" s="1064"/>
      <c r="U2128" s="898"/>
      <c r="V2128" s="882"/>
      <c r="W2128" s="1077"/>
      <c r="X2128" s="58"/>
      <c r="Y2128" s="59"/>
      <c r="Z2128" s="16"/>
      <c r="AA2128" s="56"/>
    </row>
    <row r="2129" spans="1:27" s="43" customFormat="1" ht="12.75" customHeight="1" x14ac:dyDescent="0.2">
      <c r="A2129" s="174">
        <v>1139</v>
      </c>
      <c r="B2129" s="1104">
        <v>2107</v>
      </c>
      <c r="C2129" s="923" t="s">
        <v>1668</v>
      </c>
      <c r="D2129" s="898" t="s">
        <v>25</v>
      </c>
      <c r="E2129" s="923">
        <v>3392</v>
      </c>
      <c r="F2129" s="923">
        <v>6341</v>
      </c>
      <c r="G2129" s="923">
        <v>339</v>
      </c>
      <c r="H2129" s="1163">
        <v>1139</v>
      </c>
      <c r="I2129" s="923" t="s">
        <v>3566</v>
      </c>
      <c r="J2129" s="923">
        <v>101</v>
      </c>
      <c r="K2129" s="975" t="s">
        <v>4923</v>
      </c>
      <c r="L2129" s="1168" t="s">
        <v>4924</v>
      </c>
      <c r="M2129" s="898" t="s">
        <v>4925</v>
      </c>
      <c r="N2129" s="936" t="s">
        <v>4926</v>
      </c>
      <c r="O2129" s="958" t="s">
        <v>139</v>
      </c>
      <c r="P2129" s="917">
        <v>44926</v>
      </c>
      <c r="Q2129" s="917">
        <v>44957</v>
      </c>
      <c r="R2129" s="979">
        <v>250000</v>
      </c>
      <c r="S2129" s="979">
        <v>250000</v>
      </c>
      <c r="T2129" s="1064"/>
      <c r="U2129" s="898"/>
      <c r="V2129" s="882"/>
      <c r="W2129" s="1077"/>
      <c r="X2129" s="58"/>
      <c r="Y2129" s="59"/>
      <c r="Z2129" s="16"/>
      <c r="AA2129" s="56"/>
    </row>
    <row r="2130" spans="1:27" s="43" customFormat="1" ht="12.75" customHeight="1" x14ac:dyDescent="0.2">
      <c r="A2130" s="174">
        <v>1139</v>
      </c>
      <c r="B2130" s="1104">
        <v>2108</v>
      </c>
      <c r="C2130" s="923" t="s">
        <v>1668</v>
      </c>
      <c r="D2130" s="898" t="s">
        <v>25</v>
      </c>
      <c r="E2130" s="923">
        <v>3392</v>
      </c>
      <c r="F2130" s="923">
        <v>5321</v>
      </c>
      <c r="G2130" s="923">
        <v>339</v>
      </c>
      <c r="H2130" s="1163">
        <v>1139</v>
      </c>
      <c r="I2130" s="923" t="s">
        <v>3566</v>
      </c>
      <c r="J2130" s="923">
        <v>518</v>
      </c>
      <c r="K2130" s="975" t="s">
        <v>4927</v>
      </c>
      <c r="L2130" s="1168" t="s">
        <v>4928</v>
      </c>
      <c r="M2130" s="898" t="s">
        <v>4929</v>
      </c>
      <c r="N2130" s="936" t="s">
        <v>4930</v>
      </c>
      <c r="O2130" s="958" t="s">
        <v>139</v>
      </c>
      <c r="P2130" s="917">
        <v>44926</v>
      </c>
      <c r="Q2130" s="917">
        <v>44957</v>
      </c>
      <c r="R2130" s="979">
        <v>250000</v>
      </c>
      <c r="S2130" s="979">
        <v>250000</v>
      </c>
      <c r="T2130" s="1064"/>
      <c r="U2130" s="898"/>
      <c r="V2130" s="882"/>
      <c r="W2130" s="1077"/>
      <c r="X2130" s="58"/>
      <c r="Y2130" s="59"/>
      <c r="Z2130" s="16"/>
      <c r="AA2130" s="56"/>
    </row>
    <row r="2131" spans="1:27" s="43" customFormat="1" ht="12.75" customHeight="1" x14ac:dyDescent="0.2">
      <c r="A2131" s="174">
        <v>1139</v>
      </c>
      <c r="B2131" s="1104">
        <v>2109</v>
      </c>
      <c r="C2131" s="923" t="s">
        <v>1668</v>
      </c>
      <c r="D2131" s="898" t="s">
        <v>25</v>
      </c>
      <c r="E2131" s="923">
        <v>3429</v>
      </c>
      <c r="F2131" s="923" t="s">
        <v>4689</v>
      </c>
      <c r="G2131" s="923" t="s">
        <v>4857</v>
      </c>
      <c r="H2131" s="1163">
        <v>1139</v>
      </c>
      <c r="I2131" s="923" t="s">
        <v>3566</v>
      </c>
      <c r="J2131" s="923">
        <v>518</v>
      </c>
      <c r="K2131" s="975" t="s">
        <v>4159</v>
      </c>
      <c r="L2131" s="1168" t="s">
        <v>4160</v>
      </c>
      <c r="M2131" s="898" t="s">
        <v>4161</v>
      </c>
      <c r="N2131" s="936" t="s">
        <v>4931</v>
      </c>
      <c r="O2131" s="958" t="s">
        <v>139</v>
      </c>
      <c r="P2131" s="917">
        <v>44926</v>
      </c>
      <c r="Q2131" s="917">
        <v>44957</v>
      </c>
      <c r="R2131" s="979">
        <v>101000</v>
      </c>
      <c r="S2131" s="979">
        <v>101000</v>
      </c>
      <c r="T2131" s="1064"/>
      <c r="U2131" s="898"/>
      <c r="V2131" s="882"/>
      <c r="W2131" s="1077"/>
      <c r="X2131" s="58"/>
      <c r="Y2131" s="59"/>
      <c r="Z2131" s="16"/>
      <c r="AA2131" s="56"/>
    </row>
    <row r="2132" spans="1:27" s="43" customFormat="1" ht="12.75" customHeight="1" x14ac:dyDescent="0.2">
      <c r="A2132" s="174">
        <v>1139</v>
      </c>
      <c r="B2132" s="1104">
        <v>2110</v>
      </c>
      <c r="C2132" s="923" t="s">
        <v>1668</v>
      </c>
      <c r="D2132" s="898" t="s">
        <v>25</v>
      </c>
      <c r="E2132" s="923">
        <v>3429</v>
      </c>
      <c r="F2132" s="923" t="s">
        <v>4108</v>
      </c>
      <c r="G2132" s="923" t="s">
        <v>4857</v>
      </c>
      <c r="H2132" s="1163">
        <v>1139</v>
      </c>
      <c r="I2132" s="923" t="s">
        <v>3566</v>
      </c>
      <c r="J2132" s="923">
        <v>518</v>
      </c>
      <c r="K2132" s="975" t="s">
        <v>4159</v>
      </c>
      <c r="L2132" s="1168" t="s">
        <v>4160</v>
      </c>
      <c r="M2132" s="898" t="s">
        <v>4161</v>
      </c>
      <c r="N2132" s="936" t="s">
        <v>4931</v>
      </c>
      <c r="O2132" s="958" t="s">
        <v>139</v>
      </c>
      <c r="P2132" s="917">
        <v>44926</v>
      </c>
      <c r="Q2132" s="917">
        <v>44957</v>
      </c>
      <c r="R2132" s="979">
        <v>21000</v>
      </c>
      <c r="S2132" s="979">
        <v>21000</v>
      </c>
      <c r="T2132" s="1064"/>
      <c r="U2132" s="898"/>
      <c r="V2132" s="882"/>
      <c r="W2132" s="1077"/>
      <c r="X2132" s="58"/>
      <c r="Y2132" s="59"/>
      <c r="Z2132" s="16"/>
      <c r="AA2132" s="56"/>
    </row>
    <row r="2133" spans="1:27" s="43" customFormat="1" ht="12.75" x14ac:dyDescent="0.2">
      <c r="A2133" s="174">
        <v>1139</v>
      </c>
      <c r="B2133" s="1104">
        <v>2111</v>
      </c>
      <c r="C2133" s="923" t="s">
        <v>1668</v>
      </c>
      <c r="D2133" s="898" t="s">
        <v>25</v>
      </c>
      <c r="E2133" s="923">
        <v>3392</v>
      </c>
      <c r="F2133" s="923" t="s">
        <v>4689</v>
      </c>
      <c r="G2133" s="923">
        <v>339</v>
      </c>
      <c r="H2133" s="1163">
        <v>1139</v>
      </c>
      <c r="I2133" s="923" t="s">
        <v>3566</v>
      </c>
      <c r="J2133" s="923">
        <v>101</v>
      </c>
      <c r="K2133" s="975" t="s">
        <v>4119</v>
      </c>
      <c r="L2133" s="1168" t="s">
        <v>4120</v>
      </c>
      <c r="M2133" s="898" t="s">
        <v>4121</v>
      </c>
      <c r="N2133" s="936" t="s">
        <v>4932</v>
      </c>
      <c r="O2133" s="958" t="s">
        <v>139</v>
      </c>
      <c r="P2133" s="917">
        <v>44926</v>
      </c>
      <c r="Q2133" s="917">
        <v>44957</v>
      </c>
      <c r="R2133" s="979">
        <v>213000</v>
      </c>
      <c r="S2133" s="979">
        <v>213000</v>
      </c>
      <c r="T2133" s="1064"/>
      <c r="U2133" s="898"/>
      <c r="V2133" s="882"/>
      <c r="W2133" s="1077"/>
      <c r="X2133" s="171"/>
      <c r="Y2133" s="172"/>
      <c r="Z2133" s="115"/>
      <c r="AA2133" s="170"/>
    </row>
    <row r="2134" spans="1:27" s="43" customFormat="1" ht="12.75" x14ac:dyDescent="0.2">
      <c r="A2134" s="174">
        <v>1139</v>
      </c>
      <c r="B2134" s="1104">
        <v>2112</v>
      </c>
      <c r="C2134" s="923" t="s">
        <v>1668</v>
      </c>
      <c r="D2134" s="898" t="s">
        <v>25</v>
      </c>
      <c r="E2134" s="923">
        <v>3392</v>
      </c>
      <c r="F2134" s="923" t="s">
        <v>4108</v>
      </c>
      <c r="G2134" s="923">
        <v>339</v>
      </c>
      <c r="H2134" s="1163">
        <v>1139</v>
      </c>
      <c r="I2134" s="923" t="s">
        <v>3566</v>
      </c>
      <c r="J2134" s="923">
        <v>101</v>
      </c>
      <c r="K2134" s="975" t="s">
        <v>4119</v>
      </c>
      <c r="L2134" s="1168" t="s">
        <v>4120</v>
      </c>
      <c r="M2134" s="898" t="s">
        <v>4121</v>
      </c>
      <c r="N2134" s="936" t="s">
        <v>4932</v>
      </c>
      <c r="O2134" s="958" t="s">
        <v>139</v>
      </c>
      <c r="P2134" s="917">
        <v>44926</v>
      </c>
      <c r="Q2134" s="917">
        <v>44957</v>
      </c>
      <c r="R2134" s="979">
        <v>26000</v>
      </c>
      <c r="S2134" s="979">
        <v>26000</v>
      </c>
      <c r="T2134" s="1064"/>
      <c r="U2134" s="898"/>
      <c r="V2134" s="882"/>
      <c r="W2134" s="1077"/>
      <c r="X2134" s="171"/>
      <c r="Y2134" s="172"/>
      <c r="Z2134" s="115"/>
      <c r="AA2134" s="170"/>
    </row>
    <row r="2135" spans="1:27" s="43" customFormat="1" ht="12.75" customHeight="1" x14ac:dyDescent="0.2">
      <c r="A2135" s="174">
        <v>1139</v>
      </c>
      <c r="B2135" s="1104">
        <v>2113</v>
      </c>
      <c r="C2135" s="923" t="s">
        <v>1668</v>
      </c>
      <c r="D2135" s="898" t="s">
        <v>25</v>
      </c>
      <c r="E2135" s="923">
        <v>3392</v>
      </c>
      <c r="F2135" s="923">
        <v>6341</v>
      </c>
      <c r="G2135" s="923">
        <v>339</v>
      </c>
      <c r="H2135" s="1163">
        <v>1139</v>
      </c>
      <c r="I2135" s="923" t="s">
        <v>3566</v>
      </c>
      <c r="J2135" s="923">
        <v>314</v>
      </c>
      <c r="K2135" s="975" t="s">
        <v>4933</v>
      </c>
      <c r="L2135" s="1168" t="s">
        <v>4934</v>
      </c>
      <c r="M2135" s="898" t="s">
        <v>3399</v>
      </c>
      <c r="N2135" s="936" t="s">
        <v>4935</v>
      </c>
      <c r="O2135" s="958" t="s">
        <v>139</v>
      </c>
      <c r="P2135" s="917">
        <v>44926</v>
      </c>
      <c r="Q2135" s="917">
        <v>44957</v>
      </c>
      <c r="R2135" s="979">
        <v>250000</v>
      </c>
      <c r="S2135" s="979">
        <v>250000</v>
      </c>
      <c r="T2135" s="1064"/>
      <c r="U2135" s="898"/>
      <c r="V2135" s="882"/>
      <c r="W2135" s="1077"/>
      <c r="X2135" s="58"/>
      <c r="Y2135" s="59"/>
      <c r="Z2135" s="16"/>
      <c r="AA2135" s="56"/>
    </row>
    <row r="2136" spans="1:27" s="43" customFormat="1" ht="12.75" customHeight="1" x14ac:dyDescent="0.2">
      <c r="A2136" s="174">
        <v>1139</v>
      </c>
      <c r="B2136" s="1104">
        <v>2114</v>
      </c>
      <c r="C2136" s="923" t="s">
        <v>1668</v>
      </c>
      <c r="D2136" s="898" t="s">
        <v>25</v>
      </c>
      <c r="E2136" s="923">
        <v>3392</v>
      </c>
      <c r="F2136" s="923">
        <v>6341</v>
      </c>
      <c r="G2136" s="923">
        <v>339</v>
      </c>
      <c r="H2136" s="1163">
        <v>1139</v>
      </c>
      <c r="I2136" s="923" t="s">
        <v>3566</v>
      </c>
      <c r="J2136" s="923">
        <v>510</v>
      </c>
      <c r="K2136" s="975" t="s">
        <v>4936</v>
      </c>
      <c r="L2136" s="1168" t="s">
        <v>4937</v>
      </c>
      <c r="M2136" s="898" t="s">
        <v>4486</v>
      </c>
      <c r="N2136" s="936" t="s">
        <v>4938</v>
      </c>
      <c r="O2136" s="958" t="s">
        <v>139</v>
      </c>
      <c r="P2136" s="917">
        <v>44926</v>
      </c>
      <c r="Q2136" s="917">
        <v>44957</v>
      </c>
      <c r="R2136" s="979">
        <v>250000</v>
      </c>
      <c r="S2136" s="979">
        <v>250000</v>
      </c>
      <c r="T2136" s="1064"/>
      <c r="U2136" s="898"/>
      <c r="V2136" s="882"/>
      <c r="W2136" s="1077"/>
      <c r="X2136" s="58"/>
      <c r="Y2136" s="59"/>
      <c r="Z2136" s="16"/>
      <c r="AA2136" s="56"/>
    </row>
    <row r="2137" spans="1:27" s="43" customFormat="1" ht="12.75" customHeight="1" x14ac:dyDescent="0.2">
      <c r="A2137" s="174">
        <v>1139</v>
      </c>
      <c r="B2137" s="1104">
        <v>2115</v>
      </c>
      <c r="C2137" s="923" t="s">
        <v>1668</v>
      </c>
      <c r="D2137" s="898" t="s">
        <v>25</v>
      </c>
      <c r="E2137" s="923">
        <v>3111</v>
      </c>
      <c r="F2137" s="923" t="s">
        <v>4689</v>
      </c>
      <c r="G2137" s="923">
        <v>311</v>
      </c>
      <c r="H2137" s="1163">
        <v>1139</v>
      </c>
      <c r="I2137" s="923" t="s">
        <v>3566</v>
      </c>
      <c r="J2137" s="923">
        <v>308</v>
      </c>
      <c r="K2137" s="975" t="s">
        <v>4939</v>
      </c>
      <c r="L2137" s="1168" t="s">
        <v>4940</v>
      </c>
      <c r="M2137" s="898" t="s">
        <v>4941</v>
      </c>
      <c r="N2137" s="936" t="s">
        <v>4942</v>
      </c>
      <c r="O2137" s="958" t="s">
        <v>139</v>
      </c>
      <c r="P2137" s="917">
        <v>44926</v>
      </c>
      <c r="Q2137" s="917">
        <v>44957</v>
      </c>
      <c r="R2137" s="979">
        <v>204000</v>
      </c>
      <c r="S2137" s="979">
        <v>204000</v>
      </c>
      <c r="T2137" s="1064"/>
      <c r="U2137" s="898"/>
      <c r="V2137" s="882"/>
      <c r="W2137" s="1077"/>
      <c r="X2137" s="58"/>
      <c r="Y2137" s="59"/>
      <c r="Z2137" s="16"/>
      <c r="AA2137" s="56"/>
    </row>
    <row r="2138" spans="1:27" s="43" customFormat="1" ht="12.75" customHeight="1" x14ac:dyDescent="0.2">
      <c r="A2138" s="174">
        <v>1139</v>
      </c>
      <c r="B2138" s="1104">
        <v>2116</v>
      </c>
      <c r="C2138" s="923" t="s">
        <v>1668</v>
      </c>
      <c r="D2138" s="898" t="s">
        <v>25</v>
      </c>
      <c r="E2138" s="923">
        <v>3111</v>
      </c>
      <c r="F2138" s="923" t="s">
        <v>4108</v>
      </c>
      <c r="G2138" s="923">
        <v>311</v>
      </c>
      <c r="H2138" s="1163">
        <v>1139</v>
      </c>
      <c r="I2138" s="923" t="s">
        <v>3566</v>
      </c>
      <c r="J2138" s="923">
        <v>308</v>
      </c>
      <c r="K2138" s="975" t="s">
        <v>4939</v>
      </c>
      <c r="L2138" s="1168" t="s">
        <v>4940</v>
      </c>
      <c r="M2138" s="898" t="s">
        <v>4941</v>
      </c>
      <c r="N2138" s="936" t="s">
        <v>4942</v>
      </c>
      <c r="O2138" s="958" t="s">
        <v>139</v>
      </c>
      <c r="P2138" s="917">
        <v>44926</v>
      </c>
      <c r="Q2138" s="917">
        <v>44957</v>
      </c>
      <c r="R2138" s="979">
        <v>13000</v>
      </c>
      <c r="S2138" s="979">
        <v>13000</v>
      </c>
      <c r="T2138" s="1064"/>
      <c r="U2138" s="898"/>
      <c r="V2138" s="882"/>
      <c r="W2138" s="1077"/>
      <c r="X2138" s="58"/>
      <c r="Y2138" s="59"/>
      <c r="Z2138" s="16"/>
      <c r="AA2138" s="56"/>
    </row>
    <row r="2139" spans="1:27" s="43" customFormat="1" ht="12.75" customHeight="1" x14ac:dyDescent="0.2">
      <c r="A2139" s="174">
        <v>1139</v>
      </c>
      <c r="B2139" s="1104">
        <v>2117</v>
      </c>
      <c r="C2139" s="923" t="s">
        <v>1668</v>
      </c>
      <c r="D2139" s="898" t="s">
        <v>25</v>
      </c>
      <c r="E2139" s="923">
        <v>6171</v>
      </c>
      <c r="F2139" s="923" t="s">
        <v>4689</v>
      </c>
      <c r="G2139" s="923">
        <v>617</v>
      </c>
      <c r="H2139" s="1163">
        <v>1139</v>
      </c>
      <c r="I2139" s="923" t="s">
        <v>3566</v>
      </c>
      <c r="J2139" s="923">
        <v>619</v>
      </c>
      <c r="K2139" s="975" t="s">
        <v>4321</v>
      </c>
      <c r="L2139" s="1168" t="s">
        <v>4322</v>
      </c>
      <c r="M2139" s="898" t="s">
        <v>1867</v>
      </c>
      <c r="N2139" s="936" t="s">
        <v>4943</v>
      </c>
      <c r="O2139" s="958" t="s">
        <v>139</v>
      </c>
      <c r="P2139" s="917">
        <v>44926</v>
      </c>
      <c r="Q2139" s="917">
        <v>44957</v>
      </c>
      <c r="R2139" s="979">
        <v>116000</v>
      </c>
      <c r="S2139" s="979">
        <v>116000</v>
      </c>
      <c r="T2139" s="1064"/>
      <c r="U2139" s="898"/>
      <c r="V2139" s="882"/>
      <c r="W2139" s="1077"/>
      <c r="X2139" s="58"/>
      <c r="Y2139" s="59"/>
      <c r="Z2139" s="16"/>
      <c r="AA2139" s="56"/>
    </row>
    <row r="2140" spans="1:27" s="43" customFormat="1" ht="12.75" customHeight="1" x14ac:dyDescent="0.2">
      <c r="A2140" s="174">
        <v>1139</v>
      </c>
      <c r="B2140" s="1104">
        <v>2118</v>
      </c>
      <c r="C2140" s="923" t="s">
        <v>1668</v>
      </c>
      <c r="D2140" s="898" t="s">
        <v>25</v>
      </c>
      <c r="E2140" s="923">
        <v>6171</v>
      </c>
      <c r="F2140" s="923" t="s">
        <v>4108</v>
      </c>
      <c r="G2140" s="923">
        <v>617</v>
      </c>
      <c r="H2140" s="1163">
        <v>1139</v>
      </c>
      <c r="I2140" s="923" t="s">
        <v>3566</v>
      </c>
      <c r="J2140" s="923">
        <v>619</v>
      </c>
      <c r="K2140" s="975" t="s">
        <v>4321</v>
      </c>
      <c r="L2140" s="1168" t="s">
        <v>4322</v>
      </c>
      <c r="M2140" s="898" t="s">
        <v>1867</v>
      </c>
      <c r="N2140" s="936" t="s">
        <v>4943</v>
      </c>
      <c r="O2140" s="958" t="s">
        <v>139</v>
      </c>
      <c r="P2140" s="917">
        <v>44926</v>
      </c>
      <c r="Q2140" s="917">
        <v>44957</v>
      </c>
      <c r="R2140" s="979">
        <v>101000</v>
      </c>
      <c r="S2140" s="979">
        <v>101000</v>
      </c>
      <c r="T2140" s="1064"/>
      <c r="U2140" s="898"/>
      <c r="V2140" s="882"/>
      <c r="W2140" s="1077"/>
      <c r="X2140" s="58"/>
      <c r="Y2140" s="59"/>
      <c r="Z2140" s="16"/>
      <c r="AA2140" s="56"/>
    </row>
    <row r="2141" spans="1:27" s="43" customFormat="1" ht="12.75" customHeight="1" x14ac:dyDescent="0.2">
      <c r="A2141" s="174">
        <v>1139</v>
      </c>
      <c r="B2141" s="1104">
        <v>2119</v>
      </c>
      <c r="C2141" s="923" t="s">
        <v>1668</v>
      </c>
      <c r="D2141" s="898" t="s">
        <v>25</v>
      </c>
      <c r="E2141" s="923">
        <v>3111</v>
      </c>
      <c r="F2141" s="923">
        <v>5321</v>
      </c>
      <c r="G2141" s="923">
        <v>311</v>
      </c>
      <c r="H2141" s="1163">
        <v>1139</v>
      </c>
      <c r="I2141" s="923" t="s">
        <v>3566</v>
      </c>
      <c r="J2141" s="923">
        <v>102</v>
      </c>
      <c r="K2141" s="975" t="s">
        <v>4282</v>
      </c>
      <c r="L2141" s="1168" t="s">
        <v>4283</v>
      </c>
      <c r="M2141" s="898" t="s">
        <v>4284</v>
      </c>
      <c r="N2141" s="936" t="s">
        <v>4944</v>
      </c>
      <c r="O2141" s="958" t="s">
        <v>139</v>
      </c>
      <c r="P2141" s="917">
        <v>44926</v>
      </c>
      <c r="Q2141" s="917">
        <v>44957</v>
      </c>
      <c r="R2141" s="979">
        <v>156000</v>
      </c>
      <c r="S2141" s="979">
        <v>156000</v>
      </c>
      <c r="T2141" s="1064"/>
      <c r="U2141" s="898"/>
      <c r="V2141" s="882"/>
      <c r="W2141" s="1077"/>
      <c r="X2141" s="58"/>
      <c r="Y2141" s="59"/>
      <c r="Z2141" s="16"/>
      <c r="AA2141" s="56"/>
    </row>
    <row r="2142" spans="1:27" s="43" customFormat="1" ht="12.75" customHeight="1" x14ac:dyDescent="0.2">
      <c r="A2142" s="174">
        <v>1139</v>
      </c>
      <c r="B2142" s="1104">
        <v>2120</v>
      </c>
      <c r="C2142" s="923" t="s">
        <v>1668</v>
      </c>
      <c r="D2142" s="898" t="s">
        <v>25</v>
      </c>
      <c r="E2142" s="923">
        <v>3412</v>
      </c>
      <c r="F2142" s="923" t="s">
        <v>4689</v>
      </c>
      <c r="G2142" s="923">
        <v>341</v>
      </c>
      <c r="H2142" s="1163">
        <v>1139</v>
      </c>
      <c r="I2142" s="923" t="s">
        <v>3566</v>
      </c>
      <c r="J2142" s="923">
        <v>510</v>
      </c>
      <c r="K2142" s="975" t="s">
        <v>4330</v>
      </c>
      <c r="L2142" s="1168" t="s">
        <v>4331</v>
      </c>
      <c r="M2142" s="898" t="s">
        <v>3444</v>
      </c>
      <c r="N2142" s="936" t="s">
        <v>4945</v>
      </c>
      <c r="O2142" s="958" t="s">
        <v>139</v>
      </c>
      <c r="P2142" s="917">
        <v>44926</v>
      </c>
      <c r="Q2142" s="917">
        <v>44957</v>
      </c>
      <c r="R2142" s="979">
        <v>109000</v>
      </c>
      <c r="S2142" s="979">
        <v>109000</v>
      </c>
      <c r="T2142" s="1064"/>
      <c r="U2142" s="898"/>
      <c r="V2142" s="882"/>
      <c r="W2142" s="1077"/>
      <c r="X2142" s="58"/>
      <c r="Y2142" s="59"/>
      <c r="Z2142" s="16"/>
      <c r="AA2142" s="56"/>
    </row>
    <row r="2143" spans="1:27" s="43" customFormat="1" ht="12.75" customHeight="1" x14ac:dyDescent="0.2">
      <c r="A2143" s="174">
        <v>1139</v>
      </c>
      <c r="B2143" s="1104">
        <v>2121</v>
      </c>
      <c r="C2143" s="923" t="s">
        <v>1668</v>
      </c>
      <c r="D2143" s="898" t="s">
        <v>25</v>
      </c>
      <c r="E2143" s="923">
        <v>3412</v>
      </c>
      <c r="F2143" s="923" t="s">
        <v>4108</v>
      </c>
      <c r="G2143" s="923">
        <v>341</v>
      </c>
      <c r="H2143" s="1163">
        <v>1139</v>
      </c>
      <c r="I2143" s="923" t="s">
        <v>3566</v>
      </c>
      <c r="J2143" s="923">
        <v>510</v>
      </c>
      <c r="K2143" s="975" t="s">
        <v>4330</v>
      </c>
      <c r="L2143" s="1168" t="s">
        <v>4331</v>
      </c>
      <c r="M2143" s="898" t="s">
        <v>3444</v>
      </c>
      <c r="N2143" s="936" t="s">
        <v>4946</v>
      </c>
      <c r="O2143" s="958" t="s">
        <v>139</v>
      </c>
      <c r="P2143" s="917">
        <v>44926</v>
      </c>
      <c r="Q2143" s="917">
        <v>44957</v>
      </c>
      <c r="R2143" s="979">
        <v>108000</v>
      </c>
      <c r="S2143" s="979">
        <v>108000</v>
      </c>
      <c r="T2143" s="1064"/>
      <c r="U2143" s="898"/>
      <c r="V2143" s="882"/>
      <c r="W2143" s="1077"/>
      <c r="X2143" s="58"/>
      <c r="Y2143" s="59"/>
      <c r="Z2143" s="16"/>
      <c r="AA2143" s="56"/>
    </row>
    <row r="2144" spans="1:27" s="43" customFormat="1" ht="12.75" customHeight="1" x14ac:dyDescent="0.2">
      <c r="A2144" s="174">
        <v>1139</v>
      </c>
      <c r="B2144" s="1104">
        <v>2122</v>
      </c>
      <c r="C2144" s="923" t="s">
        <v>1668</v>
      </c>
      <c r="D2144" s="898" t="s">
        <v>25</v>
      </c>
      <c r="E2144" s="923">
        <v>6171</v>
      </c>
      <c r="F2144" s="923">
        <v>6341</v>
      </c>
      <c r="G2144" s="923">
        <v>617</v>
      </c>
      <c r="H2144" s="1163">
        <v>1139</v>
      </c>
      <c r="I2144" s="923" t="s">
        <v>3566</v>
      </c>
      <c r="J2144" s="923">
        <v>313</v>
      </c>
      <c r="K2144" s="975" t="s">
        <v>4947</v>
      </c>
      <c r="L2144" s="1168" t="s">
        <v>4948</v>
      </c>
      <c r="M2144" s="898" t="s">
        <v>4949</v>
      </c>
      <c r="N2144" s="936" t="s">
        <v>4950</v>
      </c>
      <c r="O2144" s="958" t="s">
        <v>139</v>
      </c>
      <c r="P2144" s="917">
        <v>44926</v>
      </c>
      <c r="Q2144" s="917">
        <v>44957</v>
      </c>
      <c r="R2144" s="979">
        <v>199000</v>
      </c>
      <c r="S2144" s="979">
        <v>199000</v>
      </c>
      <c r="T2144" s="1064"/>
      <c r="U2144" s="898"/>
      <c r="V2144" s="882"/>
      <c r="W2144" s="1077"/>
      <c r="X2144" s="58"/>
      <c r="Y2144" s="59"/>
      <c r="Z2144" s="16"/>
      <c r="AA2144" s="56"/>
    </row>
    <row r="2145" spans="1:27" s="43" customFormat="1" ht="12.75" customHeight="1" x14ac:dyDescent="0.2">
      <c r="A2145" s="174">
        <v>1139</v>
      </c>
      <c r="B2145" s="1104">
        <v>2123</v>
      </c>
      <c r="C2145" s="923" t="s">
        <v>1668</v>
      </c>
      <c r="D2145" s="898" t="s">
        <v>25</v>
      </c>
      <c r="E2145" s="923">
        <v>3111</v>
      </c>
      <c r="F2145" s="923">
        <v>6341</v>
      </c>
      <c r="G2145" s="923">
        <v>311</v>
      </c>
      <c r="H2145" s="1163">
        <v>1139</v>
      </c>
      <c r="I2145" s="923" t="s">
        <v>3566</v>
      </c>
      <c r="J2145" s="923">
        <v>605</v>
      </c>
      <c r="K2145" s="975" t="s">
        <v>4951</v>
      </c>
      <c r="L2145" s="1168" t="s">
        <v>4952</v>
      </c>
      <c r="M2145" s="898" t="s">
        <v>1054</v>
      </c>
      <c r="N2145" s="936" t="s">
        <v>4953</v>
      </c>
      <c r="O2145" s="958" t="s">
        <v>139</v>
      </c>
      <c r="P2145" s="917">
        <v>44926</v>
      </c>
      <c r="Q2145" s="917">
        <v>44957</v>
      </c>
      <c r="R2145" s="979">
        <v>217000</v>
      </c>
      <c r="S2145" s="979">
        <v>217000</v>
      </c>
      <c r="T2145" s="1064"/>
      <c r="U2145" s="898"/>
      <c r="V2145" s="882"/>
      <c r="W2145" s="1077"/>
      <c r="X2145" s="58"/>
      <c r="Y2145" s="59"/>
      <c r="Z2145" s="16"/>
      <c r="AA2145" s="56"/>
    </row>
    <row r="2146" spans="1:27" s="43" customFormat="1" ht="12.75" customHeight="1" x14ac:dyDescent="0.2">
      <c r="A2146" s="174">
        <v>1139</v>
      </c>
      <c r="B2146" s="1104">
        <v>2124</v>
      </c>
      <c r="C2146" s="923" t="s">
        <v>1668</v>
      </c>
      <c r="D2146" s="898" t="s">
        <v>25</v>
      </c>
      <c r="E2146" s="923">
        <v>6171</v>
      </c>
      <c r="F2146" s="923" t="s">
        <v>4689</v>
      </c>
      <c r="G2146" s="923">
        <v>617</v>
      </c>
      <c r="H2146" s="1163">
        <v>1139</v>
      </c>
      <c r="I2146" s="923" t="s">
        <v>3566</v>
      </c>
      <c r="J2146" s="923">
        <v>518</v>
      </c>
      <c r="K2146" s="975" t="s">
        <v>3876</v>
      </c>
      <c r="L2146" s="1168" t="s">
        <v>4954</v>
      </c>
      <c r="M2146" s="898" t="s">
        <v>3878</v>
      </c>
      <c r="N2146" s="936" t="s">
        <v>4955</v>
      </c>
      <c r="O2146" s="958" t="s">
        <v>139</v>
      </c>
      <c r="P2146" s="917">
        <v>44926</v>
      </c>
      <c r="Q2146" s="917">
        <v>44957</v>
      </c>
      <c r="R2146" s="979">
        <v>166000</v>
      </c>
      <c r="S2146" s="979">
        <v>166000</v>
      </c>
      <c r="T2146" s="1064"/>
      <c r="U2146" s="898"/>
      <c r="V2146" s="882"/>
      <c r="W2146" s="1077"/>
      <c r="X2146" s="58"/>
      <c r="Y2146" s="59"/>
      <c r="Z2146" s="16"/>
      <c r="AA2146" s="56"/>
    </row>
    <row r="2147" spans="1:27" s="43" customFormat="1" ht="12.75" customHeight="1" x14ac:dyDescent="0.2">
      <c r="A2147" s="174">
        <v>1139</v>
      </c>
      <c r="B2147" s="1104">
        <v>2125</v>
      </c>
      <c r="C2147" s="923" t="s">
        <v>1668</v>
      </c>
      <c r="D2147" s="898" t="s">
        <v>25</v>
      </c>
      <c r="E2147" s="923">
        <v>6171</v>
      </c>
      <c r="F2147" s="923" t="s">
        <v>4108</v>
      </c>
      <c r="G2147" s="923">
        <v>617</v>
      </c>
      <c r="H2147" s="1163">
        <v>1139</v>
      </c>
      <c r="I2147" s="923" t="s">
        <v>3566</v>
      </c>
      <c r="J2147" s="923">
        <v>518</v>
      </c>
      <c r="K2147" s="975" t="s">
        <v>3876</v>
      </c>
      <c r="L2147" s="1168" t="s">
        <v>4954</v>
      </c>
      <c r="M2147" s="898" t="s">
        <v>3878</v>
      </c>
      <c r="N2147" s="936" t="s">
        <v>4955</v>
      </c>
      <c r="O2147" s="958" t="s">
        <v>139</v>
      </c>
      <c r="P2147" s="917">
        <v>44926</v>
      </c>
      <c r="Q2147" s="917">
        <v>44957</v>
      </c>
      <c r="R2147" s="979">
        <v>51000</v>
      </c>
      <c r="S2147" s="979">
        <v>51000</v>
      </c>
      <c r="T2147" s="1064"/>
      <c r="U2147" s="898"/>
      <c r="V2147" s="882"/>
      <c r="W2147" s="1077"/>
      <c r="X2147" s="58"/>
      <c r="Y2147" s="59"/>
      <c r="Z2147" s="16"/>
      <c r="AA2147" s="56"/>
    </row>
    <row r="2148" spans="1:27" s="43" customFormat="1" ht="12.75" customHeight="1" x14ac:dyDescent="0.2">
      <c r="A2148" s="174">
        <v>1139</v>
      </c>
      <c r="B2148" s="1104">
        <v>2126</v>
      </c>
      <c r="C2148" s="923" t="s">
        <v>1668</v>
      </c>
      <c r="D2148" s="898" t="s">
        <v>25</v>
      </c>
      <c r="E2148" s="923">
        <v>6171</v>
      </c>
      <c r="F2148" s="923" t="s">
        <v>4689</v>
      </c>
      <c r="G2148" s="923">
        <v>617</v>
      </c>
      <c r="H2148" s="1163">
        <v>1139</v>
      </c>
      <c r="I2148" s="923" t="s">
        <v>3566</v>
      </c>
      <c r="J2148" s="923">
        <v>619</v>
      </c>
      <c r="K2148" s="975" t="s">
        <v>3910</v>
      </c>
      <c r="L2148" s="1168" t="s">
        <v>4956</v>
      </c>
      <c r="M2148" s="898" t="s">
        <v>1871</v>
      </c>
      <c r="N2148" s="936" t="s">
        <v>4957</v>
      </c>
      <c r="O2148" s="958" t="s">
        <v>139</v>
      </c>
      <c r="P2148" s="917">
        <v>44926</v>
      </c>
      <c r="Q2148" s="917">
        <v>44957</v>
      </c>
      <c r="R2148" s="979">
        <v>46000</v>
      </c>
      <c r="S2148" s="979">
        <v>46000</v>
      </c>
      <c r="T2148" s="1064"/>
      <c r="U2148" s="898"/>
      <c r="V2148" s="882"/>
      <c r="W2148" s="1077"/>
      <c r="X2148" s="58"/>
      <c r="Y2148" s="59"/>
      <c r="Z2148" s="16"/>
      <c r="AA2148" s="56"/>
    </row>
    <row r="2149" spans="1:27" s="43" customFormat="1" ht="12.75" customHeight="1" x14ac:dyDescent="0.2">
      <c r="A2149" s="174">
        <v>1139</v>
      </c>
      <c r="B2149" s="1104">
        <v>2127</v>
      </c>
      <c r="C2149" s="923" t="s">
        <v>1668</v>
      </c>
      <c r="D2149" s="898" t="s">
        <v>25</v>
      </c>
      <c r="E2149" s="923">
        <v>6171</v>
      </c>
      <c r="F2149" s="923" t="s">
        <v>4108</v>
      </c>
      <c r="G2149" s="923">
        <v>617</v>
      </c>
      <c r="H2149" s="1163">
        <v>1139</v>
      </c>
      <c r="I2149" s="923" t="s">
        <v>3566</v>
      </c>
      <c r="J2149" s="923">
        <v>619</v>
      </c>
      <c r="K2149" s="975" t="s">
        <v>3910</v>
      </c>
      <c r="L2149" s="1168" t="s">
        <v>4956</v>
      </c>
      <c r="M2149" s="898" t="s">
        <v>1871</v>
      </c>
      <c r="N2149" s="936" t="s">
        <v>4957</v>
      </c>
      <c r="O2149" s="958" t="s">
        <v>139</v>
      </c>
      <c r="P2149" s="917">
        <v>44926</v>
      </c>
      <c r="Q2149" s="917">
        <v>44957</v>
      </c>
      <c r="R2149" s="979">
        <v>32000</v>
      </c>
      <c r="S2149" s="979">
        <v>32000</v>
      </c>
      <c r="T2149" s="1064"/>
      <c r="U2149" s="898"/>
      <c r="V2149" s="882"/>
      <c r="W2149" s="1077"/>
      <c r="X2149" s="58"/>
      <c r="Y2149" s="59"/>
      <c r="Z2149" s="16"/>
      <c r="AA2149" s="56"/>
    </row>
    <row r="2150" spans="1:27" s="43" customFormat="1" ht="12.75" customHeight="1" x14ac:dyDescent="0.2">
      <c r="A2150" s="174">
        <v>1139</v>
      </c>
      <c r="B2150" s="1104">
        <v>2128</v>
      </c>
      <c r="C2150" s="923" t="s">
        <v>1668</v>
      </c>
      <c r="D2150" s="898" t="s">
        <v>25</v>
      </c>
      <c r="E2150" s="923">
        <v>6171</v>
      </c>
      <c r="F2150" s="923">
        <v>6341</v>
      </c>
      <c r="G2150" s="923">
        <v>617</v>
      </c>
      <c r="H2150" s="1163">
        <v>1139</v>
      </c>
      <c r="I2150" s="923" t="s">
        <v>3566</v>
      </c>
      <c r="J2150" s="923">
        <v>314</v>
      </c>
      <c r="K2150" s="975" t="s">
        <v>3717</v>
      </c>
      <c r="L2150" s="1168" t="s">
        <v>4958</v>
      </c>
      <c r="M2150" s="898" t="s">
        <v>3719</v>
      </c>
      <c r="N2150" s="936" t="s">
        <v>4959</v>
      </c>
      <c r="O2150" s="958" t="s">
        <v>139</v>
      </c>
      <c r="P2150" s="917">
        <v>44926</v>
      </c>
      <c r="Q2150" s="917">
        <v>44957</v>
      </c>
      <c r="R2150" s="979">
        <v>217000</v>
      </c>
      <c r="S2150" s="979">
        <v>217000</v>
      </c>
      <c r="T2150" s="1064"/>
      <c r="U2150" s="898"/>
      <c r="V2150" s="882"/>
      <c r="W2150" s="1077"/>
      <c r="X2150" s="58"/>
      <c r="Y2150" s="59"/>
      <c r="Z2150" s="16"/>
      <c r="AA2150" s="56"/>
    </row>
    <row r="2151" spans="1:27" s="43" customFormat="1" ht="12.75" customHeight="1" x14ac:dyDescent="0.2">
      <c r="A2151" s="174">
        <v>1139</v>
      </c>
      <c r="B2151" s="1104">
        <v>2129</v>
      </c>
      <c r="C2151" s="923" t="s">
        <v>1668</v>
      </c>
      <c r="D2151" s="898" t="s">
        <v>25</v>
      </c>
      <c r="E2151" s="923">
        <v>6171</v>
      </c>
      <c r="F2151" s="923">
        <v>6341</v>
      </c>
      <c r="G2151" s="923">
        <v>617</v>
      </c>
      <c r="H2151" s="1163">
        <v>1139</v>
      </c>
      <c r="I2151" s="923" t="s">
        <v>3566</v>
      </c>
      <c r="J2151" s="923">
        <v>619</v>
      </c>
      <c r="K2151" s="975" t="s">
        <v>3937</v>
      </c>
      <c r="L2151" s="1168" t="s">
        <v>4960</v>
      </c>
      <c r="M2151" s="898" t="s">
        <v>940</v>
      </c>
      <c r="N2151" s="936" t="s">
        <v>4961</v>
      </c>
      <c r="O2151" s="958" t="s">
        <v>139</v>
      </c>
      <c r="P2151" s="917">
        <v>44926</v>
      </c>
      <c r="Q2151" s="917">
        <v>44957</v>
      </c>
      <c r="R2151" s="979">
        <v>90000</v>
      </c>
      <c r="S2151" s="979">
        <v>90000</v>
      </c>
      <c r="T2151" s="1064"/>
      <c r="U2151" s="898"/>
      <c r="V2151" s="882"/>
      <c r="W2151" s="1077"/>
      <c r="X2151" s="58"/>
      <c r="Y2151" s="59"/>
      <c r="Z2151" s="16"/>
      <c r="AA2151" s="56"/>
    </row>
    <row r="2152" spans="1:27" s="43" customFormat="1" ht="12.75" customHeight="1" x14ac:dyDescent="0.2">
      <c r="A2152" s="174">
        <v>1139</v>
      </c>
      <c r="B2152" s="1104">
        <v>2130</v>
      </c>
      <c r="C2152" s="923" t="s">
        <v>1668</v>
      </c>
      <c r="D2152" s="898" t="s">
        <v>25</v>
      </c>
      <c r="E2152" s="923">
        <v>3429</v>
      </c>
      <c r="F2152" s="923">
        <v>6341</v>
      </c>
      <c r="G2152" s="923">
        <v>342</v>
      </c>
      <c r="H2152" s="1163">
        <v>1139</v>
      </c>
      <c r="I2152" s="923" t="s">
        <v>3566</v>
      </c>
      <c r="J2152" s="923">
        <v>407</v>
      </c>
      <c r="K2152" s="975" t="s">
        <v>3807</v>
      </c>
      <c r="L2152" s="1168" t="s">
        <v>4962</v>
      </c>
      <c r="M2152" s="898" t="s">
        <v>2083</v>
      </c>
      <c r="N2152" s="936" t="s">
        <v>4963</v>
      </c>
      <c r="O2152" s="958" t="s">
        <v>139</v>
      </c>
      <c r="P2152" s="917">
        <v>44926</v>
      </c>
      <c r="Q2152" s="917">
        <v>44957</v>
      </c>
      <c r="R2152" s="979">
        <v>217000</v>
      </c>
      <c r="S2152" s="979">
        <v>217000</v>
      </c>
      <c r="T2152" s="1064"/>
      <c r="U2152" s="898"/>
      <c r="V2152" s="882"/>
      <c r="W2152" s="1077"/>
      <c r="X2152" s="58"/>
      <c r="Y2152" s="59"/>
      <c r="Z2152" s="16"/>
      <c r="AA2152" s="56"/>
    </row>
    <row r="2153" spans="1:27" s="43" customFormat="1" ht="12.75" customHeight="1" x14ac:dyDescent="0.2">
      <c r="A2153" s="174">
        <v>1139</v>
      </c>
      <c r="B2153" s="1104">
        <v>2131</v>
      </c>
      <c r="C2153" s="923" t="s">
        <v>1668</v>
      </c>
      <c r="D2153" s="898" t="s">
        <v>25</v>
      </c>
      <c r="E2153" s="923">
        <v>6171</v>
      </c>
      <c r="F2153" s="923">
        <v>6341</v>
      </c>
      <c r="G2153" s="923">
        <v>617</v>
      </c>
      <c r="H2153" s="1163">
        <v>1139</v>
      </c>
      <c r="I2153" s="923" t="s">
        <v>3566</v>
      </c>
      <c r="J2153" s="923">
        <v>407</v>
      </c>
      <c r="K2153" s="975" t="s">
        <v>4964</v>
      </c>
      <c r="L2153" s="1168" t="s">
        <v>4965</v>
      </c>
      <c r="M2153" s="898" t="s">
        <v>2100</v>
      </c>
      <c r="N2153" s="936" t="s">
        <v>4966</v>
      </c>
      <c r="O2153" s="958" t="s">
        <v>139</v>
      </c>
      <c r="P2153" s="917">
        <v>44926</v>
      </c>
      <c r="Q2153" s="917">
        <v>44957</v>
      </c>
      <c r="R2153" s="979">
        <v>217000</v>
      </c>
      <c r="S2153" s="979">
        <v>217000</v>
      </c>
      <c r="T2153" s="1064"/>
      <c r="U2153" s="898"/>
      <c r="V2153" s="882"/>
      <c r="W2153" s="1077"/>
      <c r="X2153" s="58"/>
      <c r="Y2153" s="59"/>
      <c r="Z2153" s="16"/>
      <c r="AA2153" s="56"/>
    </row>
    <row r="2154" spans="1:27" s="43" customFormat="1" ht="12.75" customHeight="1" x14ac:dyDescent="0.2">
      <c r="A2154" s="174">
        <v>1139</v>
      </c>
      <c r="B2154" s="1104">
        <v>2132</v>
      </c>
      <c r="C2154" s="923" t="s">
        <v>1668</v>
      </c>
      <c r="D2154" s="898" t="s">
        <v>25</v>
      </c>
      <c r="E2154" s="923">
        <v>6171</v>
      </c>
      <c r="F2154" s="923">
        <v>6341</v>
      </c>
      <c r="G2154" s="923">
        <v>617</v>
      </c>
      <c r="H2154" s="1163">
        <v>1139</v>
      </c>
      <c r="I2154" s="923" t="s">
        <v>3566</v>
      </c>
      <c r="J2154" s="923">
        <v>720</v>
      </c>
      <c r="K2154" s="975" t="s">
        <v>4063</v>
      </c>
      <c r="L2154" s="1168" t="s">
        <v>4967</v>
      </c>
      <c r="M2154" s="898" t="s">
        <v>4065</v>
      </c>
      <c r="N2154" s="936" t="s">
        <v>4968</v>
      </c>
      <c r="O2154" s="958" t="s">
        <v>139</v>
      </c>
      <c r="P2154" s="917">
        <v>44926</v>
      </c>
      <c r="Q2154" s="917">
        <v>44957</v>
      </c>
      <c r="R2154" s="979">
        <v>217000</v>
      </c>
      <c r="S2154" s="979">
        <v>217000</v>
      </c>
      <c r="T2154" s="1064"/>
      <c r="U2154" s="898"/>
      <c r="V2154" s="882"/>
      <c r="W2154" s="1077"/>
      <c r="X2154" s="58"/>
      <c r="Y2154" s="59"/>
      <c r="Z2154" s="16"/>
      <c r="AA2154" s="56"/>
    </row>
    <row r="2155" spans="1:27" s="43" customFormat="1" ht="12.75" customHeight="1" x14ac:dyDescent="0.2">
      <c r="A2155" s="174">
        <v>1139</v>
      </c>
      <c r="B2155" s="1104">
        <v>2133</v>
      </c>
      <c r="C2155" s="923" t="s">
        <v>1668</v>
      </c>
      <c r="D2155" s="898" t="s">
        <v>25</v>
      </c>
      <c r="E2155" s="923">
        <v>3111</v>
      </c>
      <c r="F2155" s="923">
        <v>5321</v>
      </c>
      <c r="G2155" s="923">
        <v>311</v>
      </c>
      <c r="H2155" s="1163">
        <v>1139</v>
      </c>
      <c r="I2155" s="923" t="s">
        <v>3566</v>
      </c>
      <c r="J2155" s="923">
        <v>102</v>
      </c>
      <c r="K2155" s="975" t="s">
        <v>4969</v>
      </c>
      <c r="L2155" s="1168" t="s">
        <v>4970</v>
      </c>
      <c r="M2155" s="898" t="s">
        <v>4971</v>
      </c>
      <c r="N2155" s="936" t="s">
        <v>4972</v>
      </c>
      <c r="O2155" s="958" t="s">
        <v>139</v>
      </c>
      <c r="P2155" s="917">
        <v>44926</v>
      </c>
      <c r="Q2155" s="917">
        <v>44957</v>
      </c>
      <c r="R2155" s="979">
        <v>217000</v>
      </c>
      <c r="S2155" s="979">
        <v>217000</v>
      </c>
      <c r="T2155" s="1064"/>
      <c r="U2155" s="898"/>
      <c r="V2155" s="882"/>
      <c r="W2155" s="1077"/>
      <c r="X2155" s="58"/>
      <c r="Y2155" s="59"/>
      <c r="Z2155" s="16"/>
      <c r="AA2155" s="56"/>
    </row>
    <row r="2156" spans="1:27" s="43" customFormat="1" ht="12.75" customHeight="1" x14ac:dyDescent="0.2">
      <c r="A2156" s="174">
        <v>1139</v>
      </c>
      <c r="B2156" s="1104">
        <v>2134</v>
      </c>
      <c r="C2156" s="923" t="s">
        <v>1668</v>
      </c>
      <c r="D2156" s="898" t="s">
        <v>25</v>
      </c>
      <c r="E2156" s="923">
        <v>3111</v>
      </c>
      <c r="F2156" s="923">
        <v>5321</v>
      </c>
      <c r="G2156" s="923">
        <v>311</v>
      </c>
      <c r="H2156" s="1163">
        <v>1139</v>
      </c>
      <c r="I2156" s="923" t="s">
        <v>3566</v>
      </c>
      <c r="J2156" s="923">
        <v>720</v>
      </c>
      <c r="K2156" s="975" t="s">
        <v>4973</v>
      </c>
      <c r="L2156" s="1168" t="s">
        <v>4974</v>
      </c>
      <c r="M2156" s="898" t="s">
        <v>3301</v>
      </c>
      <c r="N2156" s="936" t="s">
        <v>4975</v>
      </c>
      <c r="O2156" s="958" t="s">
        <v>139</v>
      </c>
      <c r="P2156" s="917">
        <v>44926</v>
      </c>
      <c r="Q2156" s="917">
        <v>44957</v>
      </c>
      <c r="R2156" s="979">
        <v>177000</v>
      </c>
      <c r="S2156" s="979">
        <v>177000</v>
      </c>
      <c r="T2156" s="1064"/>
      <c r="U2156" s="898"/>
      <c r="V2156" s="882"/>
      <c r="W2156" s="1077"/>
      <c r="X2156" s="58"/>
      <c r="Y2156" s="59"/>
      <c r="Z2156" s="16"/>
      <c r="AA2156" s="56"/>
    </row>
    <row r="2157" spans="1:27" s="43" customFormat="1" ht="12.75" customHeight="1" x14ac:dyDescent="0.2">
      <c r="A2157" s="174">
        <v>1139</v>
      </c>
      <c r="B2157" s="1104">
        <v>2135</v>
      </c>
      <c r="C2157" s="923" t="s">
        <v>1668</v>
      </c>
      <c r="D2157" s="898" t="s">
        <v>25</v>
      </c>
      <c r="E2157" s="923">
        <v>3111</v>
      </c>
      <c r="F2157" s="923">
        <v>5321</v>
      </c>
      <c r="G2157" s="923">
        <v>311</v>
      </c>
      <c r="H2157" s="1163">
        <v>1139</v>
      </c>
      <c r="I2157" s="923" t="s">
        <v>3566</v>
      </c>
      <c r="J2157" s="923">
        <v>619</v>
      </c>
      <c r="K2157" s="975" t="s">
        <v>4976</v>
      </c>
      <c r="L2157" s="1168" t="s">
        <v>4977</v>
      </c>
      <c r="M2157" s="898" t="s">
        <v>4978</v>
      </c>
      <c r="N2157" s="936" t="s">
        <v>4979</v>
      </c>
      <c r="O2157" s="958" t="s">
        <v>139</v>
      </c>
      <c r="P2157" s="917">
        <v>44926</v>
      </c>
      <c r="Q2157" s="917">
        <v>44957</v>
      </c>
      <c r="R2157" s="979">
        <v>156000</v>
      </c>
      <c r="S2157" s="979">
        <v>156000</v>
      </c>
      <c r="T2157" s="1064"/>
      <c r="U2157" s="898"/>
      <c r="V2157" s="882"/>
      <c r="W2157" s="1077"/>
      <c r="X2157" s="58"/>
      <c r="Y2157" s="59"/>
      <c r="Z2157" s="16"/>
      <c r="AA2157" s="56"/>
    </row>
    <row r="2158" spans="1:27" s="43" customFormat="1" ht="12.75" customHeight="1" x14ac:dyDescent="0.2">
      <c r="A2158" s="174">
        <v>1139</v>
      </c>
      <c r="B2158" s="1104">
        <v>2136</v>
      </c>
      <c r="C2158" s="923" t="s">
        <v>1668</v>
      </c>
      <c r="D2158" s="898" t="s">
        <v>25</v>
      </c>
      <c r="E2158" s="923">
        <v>3113</v>
      </c>
      <c r="F2158" s="923">
        <v>5321</v>
      </c>
      <c r="G2158" s="923">
        <v>311</v>
      </c>
      <c r="H2158" s="1163">
        <v>1139</v>
      </c>
      <c r="I2158" s="923" t="s">
        <v>3566</v>
      </c>
      <c r="J2158" s="923">
        <v>712</v>
      </c>
      <c r="K2158" s="975" t="s">
        <v>4150</v>
      </c>
      <c r="L2158" s="1168" t="s">
        <v>4151</v>
      </c>
      <c r="M2158" s="898" t="s">
        <v>4152</v>
      </c>
      <c r="N2158" s="936" t="s">
        <v>4980</v>
      </c>
      <c r="O2158" s="958" t="s">
        <v>139</v>
      </c>
      <c r="P2158" s="917">
        <v>44926</v>
      </c>
      <c r="Q2158" s="917">
        <v>44957</v>
      </c>
      <c r="R2158" s="979">
        <v>217000</v>
      </c>
      <c r="S2158" s="979">
        <v>217000</v>
      </c>
      <c r="T2158" s="1064"/>
      <c r="U2158" s="898"/>
      <c r="V2158" s="882"/>
      <c r="W2158" s="1077"/>
      <c r="X2158" s="58"/>
      <c r="Y2158" s="59"/>
      <c r="Z2158" s="16"/>
      <c r="AA2158" s="56"/>
    </row>
    <row r="2159" spans="1:27" s="43" customFormat="1" ht="12.75" customHeight="1" x14ac:dyDescent="0.2">
      <c r="A2159" s="174">
        <v>1139</v>
      </c>
      <c r="B2159" s="1104">
        <v>2137</v>
      </c>
      <c r="C2159" s="923" t="s">
        <v>1668</v>
      </c>
      <c r="D2159" s="898" t="s">
        <v>25</v>
      </c>
      <c r="E2159" s="923">
        <v>2212</v>
      </c>
      <c r="F2159" s="923">
        <v>6341</v>
      </c>
      <c r="G2159" s="923">
        <v>221</v>
      </c>
      <c r="H2159" s="1163">
        <v>1139</v>
      </c>
      <c r="I2159" s="923" t="s">
        <v>3566</v>
      </c>
      <c r="J2159" s="923">
        <v>720</v>
      </c>
      <c r="K2159" s="975" t="s">
        <v>4981</v>
      </c>
      <c r="L2159" s="1168" t="s">
        <v>4982</v>
      </c>
      <c r="M2159" s="898" t="s">
        <v>4983</v>
      </c>
      <c r="N2159" s="936" t="s">
        <v>4984</v>
      </c>
      <c r="O2159" s="958" t="s">
        <v>139</v>
      </c>
      <c r="P2159" s="917">
        <v>44926</v>
      </c>
      <c r="Q2159" s="917">
        <v>44957</v>
      </c>
      <c r="R2159" s="979">
        <v>98000</v>
      </c>
      <c r="S2159" s="979">
        <v>98000</v>
      </c>
      <c r="T2159" s="1064"/>
      <c r="U2159" s="898"/>
      <c r="V2159" s="882"/>
      <c r="W2159" s="1077"/>
      <c r="X2159" s="58"/>
      <c r="Y2159" s="59"/>
      <c r="Z2159" s="16"/>
      <c r="AA2159" s="56"/>
    </row>
    <row r="2160" spans="1:27" s="43" customFormat="1" ht="12.75" customHeight="1" x14ac:dyDescent="0.2">
      <c r="A2160" s="174">
        <v>1139</v>
      </c>
      <c r="B2160" s="1104">
        <v>2138</v>
      </c>
      <c r="C2160" s="923" t="s">
        <v>1668</v>
      </c>
      <c r="D2160" s="898" t="s">
        <v>25</v>
      </c>
      <c r="E2160" s="923">
        <v>2219</v>
      </c>
      <c r="F2160" s="923">
        <v>6341</v>
      </c>
      <c r="G2160" s="923" t="s">
        <v>4985</v>
      </c>
      <c r="H2160" s="1163">
        <v>1139</v>
      </c>
      <c r="I2160" s="923" t="s">
        <v>3566</v>
      </c>
      <c r="J2160" s="923">
        <v>720</v>
      </c>
      <c r="K2160" s="975" t="s">
        <v>4986</v>
      </c>
      <c r="L2160" s="1168" t="s">
        <v>4987</v>
      </c>
      <c r="M2160" s="898" t="s">
        <v>4988</v>
      </c>
      <c r="N2160" s="936" t="s">
        <v>4989</v>
      </c>
      <c r="O2160" s="958" t="s">
        <v>139</v>
      </c>
      <c r="P2160" s="917">
        <v>44926</v>
      </c>
      <c r="Q2160" s="917">
        <v>44957</v>
      </c>
      <c r="R2160" s="979">
        <v>250000</v>
      </c>
      <c r="S2160" s="979">
        <v>250000</v>
      </c>
      <c r="T2160" s="1064"/>
      <c r="U2160" s="898"/>
      <c r="V2160" s="882"/>
      <c r="W2160" s="1077"/>
      <c r="X2160" s="58"/>
      <c r="Y2160" s="59"/>
      <c r="Z2160" s="16"/>
      <c r="AA2160" s="56"/>
    </row>
    <row r="2161" spans="1:27" s="43" customFormat="1" ht="12.75" customHeight="1" x14ac:dyDescent="0.2">
      <c r="A2161" s="174">
        <v>1139</v>
      </c>
      <c r="B2161" s="1104">
        <v>2139</v>
      </c>
      <c r="C2161" s="923" t="s">
        <v>1668</v>
      </c>
      <c r="D2161" s="898" t="s">
        <v>25</v>
      </c>
      <c r="E2161" s="923">
        <v>2212</v>
      </c>
      <c r="F2161" s="923">
        <v>5321</v>
      </c>
      <c r="G2161" s="923">
        <v>221</v>
      </c>
      <c r="H2161" s="1163">
        <v>1139</v>
      </c>
      <c r="I2161" s="923" t="s">
        <v>3566</v>
      </c>
      <c r="J2161" s="923">
        <v>720</v>
      </c>
      <c r="K2161" s="975" t="s">
        <v>4990</v>
      </c>
      <c r="L2161" s="1168" t="s">
        <v>4991</v>
      </c>
      <c r="M2161" s="898" t="s">
        <v>4992</v>
      </c>
      <c r="N2161" s="936" t="s">
        <v>4993</v>
      </c>
      <c r="O2161" s="958" t="s">
        <v>139</v>
      </c>
      <c r="P2161" s="917">
        <v>44926</v>
      </c>
      <c r="Q2161" s="917">
        <v>44957</v>
      </c>
      <c r="R2161" s="979">
        <v>135000</v>
      </c>
      <c r="S2161" s="915">
        <v>80065.7</v>
      </c>
      <c r="T2161" s="913">
        <v>54934.3</v>
      </c>
      <c r="U2161" s="913">
        <v>54934.3</v>
      </c>
      <c r="V2161" s="882"/>
      <c r="W2161" s="1077"/>
      <c r="X2161" s="58"/>
      <c r="Y2161" s="59"/>
      <c r="Z2161" s="16"/>
      <c r="AA2161" s="56"/>
    </row>
    <row r="2162" spans="1:27" s="43" customFormat="1" ht="12.75" customHeight="1" x14ac:dyDescent="0.2">
      <c r="A2162" s="174">
        <v>1139</v>
      </c>
      <c r="B2162" s="1104">
        <v>2140</v>
      </c>
      <c r="C2162" s="923" t="s">
        <v>1668</v>
      </c>
      <c r="D2162" s="898" t="s">
        <v>25</v>
      </c>
      <c r="E2162" s="923">
        <v>2212</v>
      </c>
      <c r="F2162" s="923">
        <v>5321</v>
      </c>
      <c r="G2162" s="923">
        <v>221</v>
      </c>
      <c r="H2162" s="1163">
        <v>1139</v>
      </c>
      <c r="I2162" s="923" t="s">
        <v>3566</v>
      </c>
      <c r="J2162" s="923">
        <v>102</v>
      </c>
      <c r="K2162" s="975">
        <v>43420613</v>
      </c>
      <c r="L2162" s="1168" t="s">
        <v>4994</v>
      </c>
      <c r="M2162" s="898" t="s">
        <v>837</v>
      </c>
      <c r="N2162" s="936" t="s">
        <v>4995</v>
      </c>
      <c r="O2162" s="958" t="s">
        <v>139</v>
      </c>
      <c r="P2162" s="917">
        <v>44926</v>
      </c>
      <c r="Q2162" s="917">
        <v>44957</v>
      </c>
      <c r="R2162" s="979">
        <v>250000</v>
      </c>
      <c r="S2162" s="979">
        <v>250000</v>
      </c>
      <c r="T2162" s="1064"/>
      <c r="U2162" s="898"/>
      <c r="V2162" s="882"/>
      <c r="W2162" s="1077"/>
      <c r="X2162" s="58"/>
      <c r="Y2162" s="59"/>
      <c r="Z2162" s="16"/>
      <c r="AA2162" s="56"/>
    </row>
    <row r="2163" spans="1:27" s="43" customFormat="1" ht="12.75" customHeight="1" x14ac:dyDescent="0.2">
      <c r="A2163" s="174">
        <v>1139</v>
      </c>
      <c r="B2163" s="1104">
        <v>2141</v>
      </c>
      <c r="C2163" s="923" t="s">
        <v>1668</v>
      </c>
      <c r="D2163" s="898" t="s">
        <v>25</v>
      </c>
      <c r="E2163" s="923">
        <v>2212</v>
      </c>
      <c r="F2163" s="923">
        <v>5321</v>
      </c>
      <c r="G2163" s="923" t="s">
        <v>4985</v>
      </c>
      <c r="H2163" s="1163">
        <v>1139</v>
      </c>
      <c r="I2163" s="923" t="s">
        <v>3566</v>
      </c>
      <c r="J2163" s="923">
        <v>101</v>
      </c>
      <c r="K2163" s="975" t="s">
        <v>4996</v>
      </c>
      <c r="L2163" s="1168" t="s">
        <v>4997</v>
      </c>
      <c r="M2163" s="898" t="s">
        <v>4998</v>
      </c>
      <c r="N2163" s="936" t="s">
        <v>4999</v>
      </c>
      <c r="O2163" s="958" t="s">
        <v>139</v>
      </c>
      <c r="P2163" s="917">
        <v>44926</v>
      </c>
      <c r="Q2163" s="917">
        <v>44957</v>
      </c>
      <c r="R2163" s="979">
        <v>250000</v>
      </c>
      <c r="S2163" s="979">
        <v>250000</v>
      </c>
      <c r="T2163" s="1064"/>
      <c r="U2163" s="898"/>
      <c r="V2163" s="882"/>
      <c r="W2163" s="1077"/>
      <c r="X2163" s="58"/>
      <c r="Y2163" s="59"/>
      <c r="Z2163" s="16"/>
      <c r="AA2163" s="56"/>
    </row>
    <row r="2164" spans="1:27" s="43" customFormat="1" ht="12.75" customHeight="1" x14ac:dyDescent="0.2">
      <c r="A2164" s="174">
        <v>1139</v>
      </c>
      <c r="B2164" s="1104">
        <v>2142</v>
      </c>
      <c r="C2164" s="923" t="s">
        <v>1668</v>
      </c>
      <c r="D2164" s="898" t="s">
        <v>25</v>
      </c>
      <c r="E2164" s="923">
        <v>2212</v>
      </c>
      <c r="F2164" s="923">
        <v>5321</v>
      </c>
      <c r="G2164" s="923">
        <v>221</v>
      </c>
      <c r="H2164" s="1163">
        <v>1139</v>
      </c>
      <c r="I2164" s="923" t="s">
        <v>3566</v>
      </c>
      <c r="J2164" s="923">
        <v>102</v>
      </c>
      <c r="K2164" s="975" t="s">
        <v>5000</v>
      </c>
      <c r="L2164" s="1168" t="s">
        <v>5001</v>
      </c>
      <c r="M2164" s="898" t="s">
        <v>5002</v>
      </c>
      <c r="N2164" s="936" t="s">
        <v>5003</v>
      </c>
      <c r="O2164" s="958" t="s">
        <v>139</v>
      </c>
      <c r="P2164" s="917">
        <v>44926</v>
      </c>
      <c r="Q2164" s="917">
        <v>44957</v>
      </c>
      <c r="R2164" s="979">
        <v>224000</v>
      </c>
      <c r="S2164" s="979">
        <v>224000</v>
      </c>
      <c r="T2164" s="1064"/>
      <c r="U2164" s="898"/>
      <c r="V2164" s="882"/>
      <c r="W2164" s="1077"/>
      <c r="X2164" s="58"/>
      <c r="Y2164" s="59"/>
      <c r="Z2164" s="16"/>
      <c r="AA2164" s="56"/>
    </row>
    <row r="2165" spans="1:27" s="43" customFormat="1" ht="12.75" customHeight="1" x14ac:dyDescent="0.2">
      <c r="A2165" s="174">
        <v>1139</v>
      </c>
      <c r="B2165" s="1104">
        <v>2143</v>
      </c>
      <c r="C2165" s="923" t="s">
        <v>1668</v>
      </c>
      <c r="D2165" s="898" t="s">
        <v>25</v>
      </c>
      <c r="E2165" s="923">
        <v>2212</v>
      </c>
      <c r="F2165" s="923">
        <v>5321</v>
      </c>
      <c r="G2165" s="923">
        <v>221</v>
      </c>
      <c r="H2165" s="1163">
        <v>1139</v>
      </c>
      <c r="I2165" s="923" t="s">
        <v>3566</v>
      </c>
      <c r="J2165" s="923">
        <v>605</v>
      </c>
      <c r="K2165" s="975" t="s">
        <v>5004</v>
      </c>
      <c r="L2165" s="1168" t="s">
        <v>5005</v>
      </c>
      <c r="M2165" s="898" t="s">
        <v>5006</v>
      </c>
      <c r="N2165" s="936" t="s">
        <v>4999</v>
      </c>
      <c r="O2165" s="958" t="s">
        <v>139</v>
      </c>
      <c r="P2165" s="917">
        <v>44926</v>
      </c>
      <c r="Q2165" s="917">
        <v>44957</v>
      </c>
      <c r="R2165" s="979">
        <v>120000</v>
      </c>
      <c r="S2165" s="979">
        <v>120000</v>
      </c>
      <c r="T2165" s="1064"/>
      <c r="U2165" s="898"/>
      <c r="V2165" s="882"/>
      <c r="W2165" s="1077"/>
      <c r="X2165" s="58"/>
      <c r="Y2165" s="59"/>
      <c r="Z2165" s="16"/>
      <c r="AA2165" s="56"/>
    </row>
    <row r="2166" spans="1:27" s="43" customFormat="1" ht="12.75" customHeight="1" x14ac:dyDescent="0.2">
      <c r="A2166" s="174">
        <v>1139</v>
      </c>
      <c r="B2166" s="1104">
        <v>2144</v>
      </c>
      <c r="C2166" s="923" t="s">
        <v>1668</v>
      </c>
      <c r="D2166" s="898" t="s">
        <v>25</v>
      </c>
      <c r="E2166" s="923">
        <v>2219</v>
      </c>
      <c r="F2166" s="923">
        <v>6341</v>
      </c>
      <c r="G2166" s="923">
        <v>221</v>
      </c>
      <c r="H2166" s="1163">
        <v>1139</v>
      </c>
      <c r="I2166" s="923" t="s">
        <v>3566</v>
      </c>
      <c r="J2166" s="923">
        <v>605</v>
      </c>
      <c r="K2166" s="975" t="s">
        <v>3891</v>
      </c>
      <c r="L2166" s="1168" t="s">
        <v>5007</v>
      </c>
      <c r="M2166" s="898" t="s">
        <v>3893</v>
      </c>
      <c r="N2166" s="936" t="s">
        <v>5008</v>
      </c>
      <c r="O2166" s="958" t="s">
        <v>139</v>
      </c>
      <c r="P2166" s="917">
        <v>44926</v>
      </c>
      <c r="Q2166" s="917">
        <v>44957</v>
      </c>
      <c r="R2166" s="979">
        <v>250000</v>
      </c>
      <c r="S2166" s="979">
        <v>250000</v>
      </c>
      <c r="T2166" s="1064"/>
      <c r="U2166" s="898"/>
      <c r="V2166" s="882"/>
      <c r="W2166" s="1077"/>
      <c r="X2166" s="58"/>
      <c r="Y2166" s="59"/>
      <c r="Z2166" s="16"/>
      <c r="AA2166" s="56"/>
    </row>
    <row r="2167" spans="1:27" s="43" customFormat="1" ht="12.75" customHeight="1" x14ac:dyDescent="0.2">
      <c r="A2167" s="174">
        <v>1139</v>
      </c>
      <c r="B2167" s="1104">
        <v>2145</v>
      </c>
      <c r="C2167" s="923" t="s">
        <v>1668</v>
      </c>
      <c r="D2167" s="898" t="s">
        <v>25</v>
      </c>
      <c r="E2167" s="923">
        <v>2212</v>
      </c>
      <c r="F2167" s="923">
        <v>5321</v>
      </c>
      <c r="G2167" s="923">
        <v>221</v>
      </c>
      <c r="H2167" s="1163">
        <v>1139</v>
      </c>
      <c r="I2167" s="923" t="s">
        <v>3566</v>
      </c>
      <c r="J2167" s="923">
        <v>720</v>
      </c>
      <c r="K2167" s="975" t="s">
        <v>4386</v>
      </c>
      <c r="L2167" s="1168" t="s">
        <v>5009</v>
      </c>
      <c r="M2167" s="898" t="s">
        <v>4388</v>
      </c>
      <c r="N2167" s="936" t="s">
        <v>5010</v>
      </c>
      <c r="O2167" s="958" t="s">
        <v>139</v>
      </c>
      <c r="P2167" s="917">
        <v>44926</v>
      </c>
      <c r="Q2167" s="917">
        <v>44957</v>
      </c>
      <c r="R2167" s="979">
        <v>250000</v>
      </c>
      <c r="S2167" s="979">
        <v>250000</v>
      </c>
      <c r="T2167" s="1064"/>
      <c r="U2167" s="898"/>
      <c r="V2167" s="882"/>
      <c r="W2167" s="1077"/>
      <c r="X2167" s="58"/>
      <c r="Y2167" s="59"/>
      <c r="Z2167" s="16"/>
      <c r="AA2167" s="56"/>
    </row>
    <row r="2168" spans="1:27" s="43" customFormat="1" ht="12.75" customHeight="1" x14ac:dyDescent="0.2">
      <c r="A2168" s="174">
        <v>1139</v>
      </c>
      <c r="B2168" s="1104">
        <v>2146</v>
      </c>
      <c r="C2168" s="923" t="s">
        <v>1668</v>
      </c>
      <c r="D2168" s="898" t="s">
        <v>25</v>
      </c>
      <c r="E2168" s="923">
        <v>2212</v>
      </c>
      <c r="F2168" s="923">
        <v>5321</v>
      </c>
      <c r="G2168" s="923">
        <v>221</v>
      </c>
      <c r="H2168" s="1163">
        <v>1139</v>
      </c>
      <c r="I2168" s="923" t="s">
        <v>3566</v>
      </c>
      <c r="J2168" s="923">
        <v>102</v>
      </c>
      <c r="K2168" s="975" t="s">
        <v>4552</v>
      </c>
      <c r="L2168" s="1168" t="s">
        <v>5011</v>
      </c>
      <c r="M2168" s="898" t="s">
        <v>4554</v>
      </c>
      <c r="N2168" s="936" t="s">
        <v>5012</v>
      </c>
      <c r="O2168" s="958" t="s">
        <v>139</v>
      </c>
      <c r="P2168" s="917">
        <v>44926</v>
      </c>
      <c r="Q2168" s="917">
        <v>44957</v>
      </c>
      <c r="R2168" s="979">
        <v>250000</v>
      </c>
      <c r="S2168" s="979">
        <v>250000</v>
      </c>
      <c r="T2168" s="1064"/>
      <c r="U2168" s="898"/>
      <c r="V2168" s="882"/>
      <c r="W2168" s="1077"/>
      <c r="X2168" s="58"/>
      <c r="Y2168" s="59"/>
      <c r="Z2168" s="16"/>
      <c r="AA2168" s="56"/>
    </row>
    <row r="2169" spans="1:27" s="43" customFormat="1" ht="12.75" customHeight="1" x14ac:dyDescent="0.2">
      <c r="A2169" s="174">
        <v>1139</v>
      </c>
      <c r="B2169" s="1104">
        <v>2147</v>
      </c>
      <c r="C2169" s="923" t="s">
        <v>1668</v>
      </c>
      <c r="D2169" s="898" t="s">
        <v>25</v>
      </c>
      <c r="E2169" s="923">
        <v>2212</v>
      </c>
      <c r="F2169" s="923" t="s">
        <v>4689</v>
      </c>
      <c r="G2169" s="923">
        <v>221</v>
      </c>
      <c r="H2169" s="1163">
        <v>1139</v>
      </c>
      <c r="I2169" s="923" t="s">
        <v>3566</v>
      </c>
      <c r="J2169" s="923">
        <v>720</v>
      </c>
      <c r="K2169" s="975" t="s">
        <v>4055</v>
      </c>
      <c r="L2169" s="1168" t="s">
        <v>5013</v>
      </c>
      <c r="M2169" s="898" t="s">
        <v>4057</v>
      </c>
      <c r="N2169" s="936" t="s">
        <v>5014</v>
      </c>
      <c r="O2169" s="958" t="s">
        <v>139</v>
      </c>
      <c r="P2169" s="917">
        <v>44926</v>
      </c>
      <c r="Q2169" s="917">
        <v>44957</v>
      </c>
      <c r="R2169" s="979">
        <v>89000</v>
      </c>
      <c r="S2169" s="979">
        <v>89000</v>
      </c>
      <c r="T2169" s="1064"/>
      <c r="U2169" s="898"/>
      <c r="V2169" s="882"/>
      <c r="W2169" s="1077"/>
      <c r="X2169" s="58"/>
      <c r="Y2169" s="59"/>
      <c r="Z2169" s="16"/>
      <c r="AA2169" s="56"/>
    </row>
    <row r="2170" spans="1:27" s="43" customFormat="1" ht="12.75" customHeight="1" x14ac:dyDescent="0.2">
      <c r="A2170" s="174">
        <v>1139</v>
      </c>
      <c r="B2170" s="1104">
        <v>2148</v>
      </c>
      <c r="C2170" s="923" t="s">
        <v>1668</v>
      </c>
      <c r="D2170" s="898" t="s">
        <v>25</v>
      </c>
      <c r="E2170" s="923">
        <v>2212</v>
      </c>
      <c r="F2170" s="923" t="s">
        <v>4108</v>
      </c>
      <c r="G2170" s="923">
        <v>221</v>
      </c>
      <c r="H2170" s="1163">
        <v>1139</v>
      </c>
      <c r="I2170" s="923" t="s">
        <v>3566</v>
      </c>
      <c r="J2170" s="923">
        <v>720</v>
      </c>
      <c r="K2170" s="975" t="s">
        <v>4055</v>
      </c>
      <c r="L2170" s="1168" t="s">
        <v>5013</v>
      </c>
      <c r="M2170" s="898" t="s">
        <v>4057</v>
      </c>
      <c r="N2170" s="936" t="s">
        <v>5014</v>
      </c>
      <c r="O2170" s="958" t="s">
        <v>139</v>
      </c>
      <c r="P2170" s="917">
        <v>44926</v>
      </c>
      <c r="Q2170" s="917">
        <v>44957</v>
      </c>
      <c r="R2170" s="979">
        <v>161000</v>
      </c>
      <c r="S2170" s="979">
        <v>161000</v>
      </c>
      <c r="T2170" s="1064"/>
      <c r="U2170" s="898"/>
      <c r="V2170" s="882"/>
      <c r="W2170" s="1077"/>
      <c r="X2170" s="58"/>
      <c r="Y2170" s="59"/>
      <c r="Z2170" s="16"/>
      <c r="AA2170" s="56"/>
    </row>
    <row r="2171" spans="1:27" s="43" customFormat="1" ht="12.75" customHeight="1" x14ac:dyDescent="0.2">
      <c r="A2171" s="174">
        <v>1139</v>
      </c>
      <c r="B2171" s="1104">
        <v>2149</v>
      </c>
      <c r="C2171" s="923" t="s">
        <v>1668</v>
      </c>
      <c r="D2171" s="898" t="s">
        <v>25</v>
      </c>
      <c r="E2171" s="923">
        <v>2219</v>
      </c>
      <c r="F2171" s="923">
        <v>5321</v>
      </c>
      <c r="G2171" s="923">
        <v>221</v>
      </c>
      <c r="H2171" s="1163">
        <v>1139</v>
      </c>
      <c r="I2171" s="923" t="s">
        <v>3566</v>
      </c>
      <c r="J2171" s="923">
        <v>102</v>
      </c>
      <c r="K2171" s="975" t="s">
        <v>4457</v>
      </c>
      <c r="L2171" s="1168" t="s">
        <v>5015</v>
      </c>
      <c r="M2171" s="898" t="s">
        <v>4459</v>
      </c>
      <c r="N2171" s="936" t="s">
        <v>5016</v>
      </c>
      <c r="O2171" s="958" t="s">
        <v>139</v>
      </c>
      <c r="P2171" s="917">
        <v>44926</v>
      </c>
      <c r="Q2171" s="917">
        <v>44957</v>
      </c>
      <c r="R2171" s="979">
        <v>250000</v>
      </c>
      <c r="S2171" s="915">
        <v>249909</v>
      </c>
      <c r="T2171" s="913">
        <v>91</v>
      </c>
      <c r="U2171" s="913"/>
      <c r="V2171" s="913">
        <v>91</v>
      </c>
      <c r="W2171" s="1077"/>
      <c r="X2171" s="58"/>
      <c r="Y2171" s="59"/>
      <c r="Z2171" s="16"/>
      <c r="AA2171" s="56"/>
    </row>
    <row r="2172" spans="1:27" s="43" customFormat="1" ht="12.75" customHeight="1" x14ac:dyDescent="0.2">
      <c r="A2172" s="174">
        <v>1139</v>
      </c>
      <c r="B2172" s="1104">
        <v>2150</v>
      </c>
      <c r="C2172" s="923" t="s">
        <v>1668</v>
      </c>
      <c r="D2172" s="898" t="s">
        <v>25</v>
      </c>
      <c r="E2172" s="923">
        <v>2212</v>
      </c>
      <c r="F2172" s="923">
        <v>5321</v>
      </c>
      <c r="G2172" s="923">
        <v>221</v>
      </c>
      <c r="H2172" s="1163">
        <v>1139</v>
      </c>
      <c r="I2172" s="923" t="s">
        <v>3566</v>
      </c>
      <c r="J2172" s="923">
        <v>720</v>
      </c>
      <c r="K2172" s="975" t="s">
        <v>5017</v>
      </c>
      <c r="L2172" s="1168" t="s">
        <v>5018</v>
      </c>
      <c r="M2172" s="898" t="s">
        <v>361</v>
      </c>
      <c r="N2172" s="936" t="s">
        <v>5019</v>
      </c>
      <c r="O2172" s="958" t="s">
        <v>139</v>
      </c>
      <c r="P2172" s="917">
        <v>44926</v>
      </c>
      <c r="Q2172" s="917">
        <v>44957</v>
      </c>
      <c r="R2172" s="979">
        <v>250000</v>
      </c>
      <c r="S2172" s="979">
        <v>250000</v>
      </c>
      <c r="T2172" s="1064"/>
      <c r="U2172" s="898"/>
      <c r="V2172" s="882"/>
      <c r="W2172" s="1077"/>
      <c r="X2172" s="58"/>
      <c r="Y2172" s="59"/>
      <c r="Z2172" s="16"/>
      <c r="AA2172" s="56"/>
    </row>
    <row r="2173" spans="1:27" s="43" customFormat="1" ht="12.75" customHeight="1" x14ac:dyDescent="0.2">
      <c r="A2173" s="174">
        <v>1139</v>
      </c>
      <c r="B2173" s="1104">
        <v>2151</v>
      </c>
      <c r="C2173" s="923" t="s">
        <v>1668</v>
      </c>
      <c r="D2173" s="898" t="s">
        <v>25</v>
      </c>
      <c r="E2173" s="923">
        <v>2212</v>
      </c>
      <c r="F2173" s="923" t="s">
        <v>4689</v>
      </c>
      <c r="G2173" s="923">
        <v>221</v>
      </c>
      <c r="H2173" s="1163">
        <v>1139</v>
      </c>
      <c r="I2173" s="923" t="s">
        <v>3566</v>
      </c>
      <c r="J2173" s="923">
        <v>317</v>
      </c>
      <c r="K2173" s="975" t="s">
        <v>5020</v>
      </c>
      <c r="L2173" s="1168" t="s">
        <v>5021</v>
      </c>
      <c r="M2173" s="898" t="s">
        <v>5022</v>
      </c>
      <c r="N2173" s="936" t="s">
        <v>5023</v>
      </c>
      <c r="O2173" s="958" t="s">
        <v>139</v>
      </c>
      <c r="P2173" s="917">
        <v>44926</v>
      </c>
      <c r="Q2173" s="917">
        <v>44957</v>
      </c>
      <c r="R2173" s="979">
        <v>75000</v>
      </c>
      <c r="S2173" s="979">
        <v>75000</v>
      </c>
      <c r="T2173" s="1064"/>
      <c r="U2173" s="898"/>
      <c r="V2173" s="882"/>
      <c r="W2173" s="1077"/>
      <c r="X2173" s="58"/>
      <c r="Y2173" s="59"/>
      <c r="Z2173" s="16"/>
      <c r="AA2173" s="56"/>
    </row>
    <row r="2174" spans="1:27" s="43" customFormat="1" ht="12.75" customHeight="1" x14ac:dyDescent="0.2">
      <c r="A2174" s="174">
        <v>1139</v>
      </c>
      <c r="B2174" s="1104">
        <v>2152</v>
      </c>
      <c r="C2174" s="923" t="s">
        <v>1668</v>
      </c>
      <c r="D2174" s="898" t="s">
        <v>25</v>
      </c>
      <c r="E2174" s="923">
        <v>2212</v>
      </c>
      <c r="F2174" s="923" t="s">
        <v>4108</v>
      </c>
      <c r="G2174" s="923">
        <v>221</v>
      </c>
      <c r="H2174" s="1163">
        <v>1139</v>
      </c>
      <c r="I2174" s="923" t="s">
        <v>3566</v>
      </c>
      <c r="J2174" s="923">
        <v>317</v>
      </c>
      <c r="K2174" s="975" t="s">
        <v>5020</v>
      </c>
      <c r="L2174" s="1168" t="s">
        <v>5021</v>
      </c>
      <c r="M2174" s="898" t="s">
        <v>5022</v>
      </c>
      <c r="N2174" s="936" t="s">
        <v>5023</v>
      </c>
      <c r="O2174" s="958" t="s">
        <v>139</v>
      </c>
      <c r="P2174" s="917">
        <v>44926</v>
      </c>
      <c r="Q2174" s="917">
        <v>44957</v>
      </c>
      <c r="R2174" s="979">
        <v>45000</v>
      </c>
      <c r="S2174" s="979">
        <v>45000</v>
      </c>
      <c r="T2174" s="1064"/>
      <c r="U2174" s="898"/>
      <c r="V2174" s="882"/>
      <c r="W2174" s="1077"/>
      <c r="X2174" s="58"/>
      <c r="Y2174" s="59"/>
      <c r="Z2174" s="16"/>
      <c r="AA2174" s="56"/>
    </row>
    <row r="2175" spans="1:27" s="43" customFormat="1" ht="12.75" customHeight="1" x14ac:dyDescent="0.2">
      <c r="A2175" s="174">
        <v>1139</v>
      </c>
      <c r="B2175" s="1104">
        <v>2153</v>
      </c>
      <c r="C2175" s="923" t="s">
        <v>1668</v>
      </c>
      <c r="D2175" s="898" t="s">
        <v>25</v>
      </c>
      <c r="E2175" s="923">
        <v>2212</v>
      </c>
      <c r="F2175" s="923">
        <v>5321</v>
      </c>
      <c r="G2175" s="923">
        <v>222</v>
      </c>
      <c r="H2175" s="1163">
        <v>1139</v>
      </c>
      <c r="I2175" s="923" t="s">
        <v>3566</v>
      </c>
      <c r="J2175" s="923">
        <v>317</v>
      </c>
      <c r="K2175" s="975" t="s">
        <v>5024</v>
      </c>
      <c r="L2175" s="1168" t="s">
        <v>5025</v>
      </c>
      <c r="M2175" s="898" t="s">
        <v>5026</v>
      </c>
      <c r="N2175" s="936" t="s">
        <v>5027</v>
      </c>
      <c r="O2175" s="958" t="s">
        <v>139</v>
      </c>
      <c r="P2175" s="917">
        <v>44926</v>
      </c>
      <c r="Q2175" s="917">
        <v>44957</v>
      </c>
      <c r="R2175" s="979">
        <v>225000</v>
      </c>
      <c r="S2175" s="979">
        <v>225000</v>
      </c>
      <c r="T2175" s="1064"/>
      <c r="U2175" s="898"/>
      <c r="V2175" s="882"/>
      <c r="W2175" s="1077"/>
      <c r="X2175" s="58"/>
      <c r="Y2175" s="59"/>
      <c r="Z2175" s="16"/>
      <c r="AA2175" s="56"/>
    </row>
    <row r="2176" spans="1:27" s="43" customFormat="1" ht="12.75" customHeight="1" x14ac:dyDescent="0.2">
      <c r="A2176" s="174">
        <v>1139</v>
      </c>
      <c r="B2176" s="1104">
        <v>2154</v>
      </c>
      <c r="C2176" s="923" t="s">
        <v>1668</v>
      </c>
      <c r="D2176" s="898" t="s">
        <v>25</v>
      </c>
      <c r="E2176" s="923">
        <v>2212</v>
      </c>
      <c r="F2176" s="923">
        <v>5321</v>
      </c>
      <c r="G2176" s="923">
        <v>221</v>
      </c>
      <c r="H2176" s="1163">
        <v>1139</v>
      </c>
      <c r="I2176" s="923" t="s">
        <v>3566</v>
      </c>
      <c r="J2176" s="923">
        <v>720</v>
      </c>
      <c r="K2176" s="975" t="s">
        <v>5028</v>
      </c>
      <c r="L2176" s="1168" t="s">
        <v>5029</v>
      </c>
      <c r="M2176" s="898" t="s">
        <v>5030</v>
      </c>
      <c r="N2176" s="936" t="s">
        <v>5003</v>
      </c>
      <c r="O2176" s="958" t="s">
        <v>139</v>
      </c>
      <c r="P2176" s="917">
        <v>44926</v>
      </c>
      <c r="Q2176" s="917">
        <v>44957</v>
      </c>
      <c r="R2176" s="979">
        <v>250000</v>
      </c>
      <c r="S2176" s="979">
        <v>250000</v>
      </c>
      <c r="T2176" s="1064"/>
      <c r="U2176" s="898"/>
      <c r="V2176" s="882"/>
      <c r="W2176" s="1077"/>
      <c r="X2176" s="58"/>
      <c r="Y2176" s="59"/>
      <c r="Z2176" s="16"/>
      <c r="AA2176" s="56"/>
    </row>
    <row r="2177" spans="1:27" s="43" customFormat="1" ht="12.75" customHeight="1" x14ac:dyDescent="0.2">
      <c r="A2177" s="174">
        <v>1139</v>
      </c>
      <c r="B2177" s="1104">
        <v>2155</v>
      </c>
      <c r="C2177" s="923" t="s">
        <v>1668</v>
      </c>
      <c r="D2177" s="898" t="s">
        <v>25</v>
      </c>
      <c r="E2177" s="923">
        <v>2212</v>
      </c>
      <c r="F2177" s="923">
        <v>6341</v>
      </c>
      <c r="G2177" s="923">
        <v>221</v>
      </c>
      <c r="H2177" s="1163">
        <v>1139</v>
      </c>
      <c r="I2177" s="923" t="s">
        <v>3566</v>
      </c>
      <c r="J2177" s="923">
        <v>720</v>
      </c>
      <c r="K2177" s="975" t="s">
        <v>5031</v>
      </c>
      <c r="L2177" s="1168" t="s">
        <v>5032</v>
      </c>
      <c r="M2177" s="898" t="s">
        <v>5033</v>
      </c>
      <c r="N2177" s="936" t="s">
        <v>5034</v>
      </c>
      <c r="O2177" s="958" t="s">
        <v>139</v>
      </c>
      <c r="P2177" s="917">
        <v>44926</v>
      </c>
      <c r="Q2177" s="917">
        <v>44957</v>
      </c>
      <c r="R2177" s="979">
        <v>198000</v>
      </c>
      <c r="S2177" s="979">
        <v>198000</v>
      </c>
      <c r="T2177" s="1064"/>
      <c r="U2177" s="898"/>
      <c r="V2177" s="882"/>
      <c r="W2177" s="1077"/>
      <c r="X2177" s="58"/>
      <c r="Y2177" s="59"/>
      <c r="Z2177" s="16"/>
      <c r="AA2177" s="56"/>
    </row>
    <row r="2178" spans="1:27" s="266" customFormat="1" ht="12.75" x14ac:dyDescent="0.2">
      <c r="A2178" s="311">
        <v>1139</v>
      </c>
      <c r="B2178" s="1104">
        <v>2156</v>
      </c>
      <c r="C2178" s="923" t="s">
        <v>1668</v>
      </c>
      <c r="D2178" s="898" t="s">
        <v>25</v>
      </c>
      <c r="E2178" s="923" t="s">
        <v>5035</v>
      </c>
      <c r="F2178" s="923" t="s">
        <v>4689</v>
      </c>
      <c r="G2178" s="923" t="s">
        <v>4985</v>
      </c>
      <c r="H2178" s="1163">
        <v>1139</v>
      </c>
      <c r="I2178" s="923" t="s">
        <v>3566</v>
      </c>
      <c r="J2178" s="923">
        <v>101</v>
      </c>
      <c r="K2178" s="975" t="s">
        <v>5036</v>
      </c>
      <c r="L2178" s="1168" t="s">
        <v>5037</v>
      </c>
      <c r="M2178" s="898" t="s">
        <v>5038</v>
      </c>
      <c r="N2178" s="936" t="s">
        <v>5039</v>
      </c>
      <c r="O2178" s="958" t="s">
        <v>139</v>
      </c>
      <c r="P2178" s="917">
        <v>44926</v>
      </c>
      <c r="Q2178" s="917">
        <v>44957</v>
      </c>
      <c r="R2178" s="979">
        <v>250000</v>
      </c>
      <c r="S2178" s="979">
        <v>250000</v>
      </c>
      <c r="T2178" s="1064"/>
      <c r="U2178" s="898"/>
      <c r="V2178" s="882"/>
      <c r="W2178" s="1077"/>
      <c r="X2178" s="312"/>
      <c r="Y2178" s="313"/>
      <c r="Z2178" s="314"/>
      <c r="AA2178" s="315"/>
    </row>
    <row r="2179" spans="1:27" s="43" customFormat="1" ht="12.75" customHeight="1" x14ac:dyDescent="0.2">
      <c r="A2179" s="174">
        <v>1139</v>
      </c>
      <c r="B2179" s="1104">
        <v>2157</v>
      </c>
      <c r="C2179" s="923" t="s">
        <v>1668</v>
      </c>
      <c r="D2179" s="898" t="s">
        <v>25</v>
      </c>
      <c r="E2179" s="923">
        <v>2219</v>
      </c>
      <c r="F2179" s="923">
        <v>6341</v>
      </c>
      <c r="G2179" s="923">
        <v>221</v>
      </c>
      <c r="H2179" s="1163">
        <v>1139</v>
      </c>
      <c r="I2179" s="923" t="s">
        <v>3566</v>
      </c>
      <c r="J2179" s="923">
        <v>720</v>
      </c>
      <c r="K2179" s="975" t="s">
        <v>5040</v>
      </c>
      <c r="L2179" s="1168" t="s">
        <v>5041</v>
      </c>
      <c r="M2179" s="898" t="s">
        <v>5042</v>
      </c>
      <c r="N2179" s="936" t="s">
        <v>5043</v>
      </c>
      <c r="O2179" s="958" t="s">
        <v>139</v>
      </c>
      <c r="P2179" s="917">
        <v>44926</v>
      </c>
      <c r="Q2179" s="917">
        <v>44957</v>
      </c>
      <c r="R2179" s="979">
        <v>250000</v>
      </c>
      <c r="S2179" s="979">
        <v>250000</v>
      </c>
      <c r="T2179" s="1064"/>
      <c r="U2179" s="898"/>
      <c r="V2179" s="882"/>
      <c r="W2179" s="1077"/>
      <c r="X2179" s="58"/>
      <c r="Y2179" s="59"/>
      <c r="Z2179" s="16"/>
      <c r="AA2179" s="56"/>
    </row>
    <row r="2180" spans="1:27" s="43" customFormat="1" ht="12.75" customHeight="1" x14ac:dyDescent="0.2">
      <c r="A2180" s="174">
        <v>1139</v>
      </c>
      <c r="B2180" s="1104">
        <v>2158</v>
      </c>
      <c r="C2180" s="923" t="s">
        <v>1668</v>
      </c>
      <c r="D2180" s="898" t="s">
        <v>25</v>
      </c>
      <c r="E2180" s="923">
        <v>2219</v>
      </c>
      <c r="F2180" s="923">
        <v>5321</v>
      </c>
      <c r="G2180" s="923" t="s">
        <v>4985</v>
      </c>
      <c r="H2180" s="1163">
        <v>1139</v>
      </c>
      <c r="I2180" s="923" t="s">
        <v>3566</v>
      </c>
      <c r="J2180" s="923">
        <v>317</v>
      </c>
      <c r="K2180" s="975" t="s">
        <v>4434</v>
      </c>
      <c r="L2180" s="1168" t="s">
        <v>5044</v>
      </c>
      <c r="M2180" s="898" t="s">
        <v>4436</v>
      </c>
      <c r="N2180" s="936" t="s">
        <v>5045</v>
      </c>
      <c r="O2180" s="958" t="s">
        <v>139</v>
      </c>
      <c r="P2180" s="917">
        <v>44926</v>
      </c>
      <c r="Q2180" s="917">
        <v>44957</v>
      </c>
      <c r="R2180" s="979">
        <v>250000</v>
      </c>
      <c r="S2180" s="979">
        <v>250000</v>
      </c>
      <c r="T2180" s="1064"/>
      <c r="U2180" s="898"/>
      <c r="V2180" s="882"/>
      <c r="W2180" s="1077"/>
      <c r="X2180" s="58"/>
      <c r="Y2180" s="59"/>
      <c r="Z2180" s="16"/>
      <c r="AA2180" s="56"/>
    </row>
    <row r="2181" spans="1:27" s="43" customFormat="1" ht="12.75" customHeight="1" x14ac:dyDescent="0.2">
      <c r="A2181" s="174">
        <v>1139</v>
      </c>
      <c r="B2181" s="1104">
        <v>2159</v>
      </c>
      <c r="C2181" s="923" t="s">
        <v>1668</v>
      </c>
      <c r="D2181" s="898" t="s">
        <v>25</v>
      </c>
      <c r="E2181" s="923">
        <v>2219</v>
      </c>
      <c r="F2181" s="923">
        <v>6341</v>
      </c>
      <c r="G2181" s="923">
        <v>221</v>
      </c>
      <c r="H2181" s="1163">
        <v>1139</v>
      </c>
      <c r="I2181" s="923" t="s">
        <v>3566</v>
      </c>
      <c r="J2181" s="923">
        <v>712</v>
      </c>
      <c r="K2181" s="975" t="s">
        <v>3961</v>
      </c>
      <c r="L2181" s="1168" t="s">
        <v>5046</v>
      </c>
      <c r="M2181" s="898" t="s">
        <v>3508</v>
      </c>
      <c r="N2181" s="936" t="s">
        <v>5047</v>
      </c>
      <c r="O2181" s="958" t="s">
        <v>139</v>
      </c>
      <c r="P2181" s="917">
        <v>44926</v>
      </c>
      <c r="Q2181" s="917">
        <v>44957</v>
      </c>
      <c r="R2181" s="979">
        <v>250000</v>
      </c>
      <c r="S2181" s="979">
        <v>250000</v>
      </c>
      <c r="T2181" s="1064"/>
      <c r="U2181" s="898"/>
      <c r="V2181" s="882"/>
      <c r="W2181" s="1077"/>
      <c r="X2181" s="58"/>
      <c r="Y2181" s="59"/>
      <c r="Z2181" s="16"/>
      <c r="AA2181" s="56"/>
    </row>
    <row r="2182" spans="1:27" s="43" customFormat="1" ht="12.75" customHeight="1" x14ac:dyDescent="0.2">
      <c r="A2182" s="174">
        <v>1139</v>
      </c>
      <c r="B2182" s="1104">
        <v>2160</v>
      </c>
      <c r="C2182" s="923" t="s">
        <v>1668</v>
      </c>
      <c r="D2182" s="898" t="s">
        <v>25</v>
      </c>
      <c r="E2182" s="923">
        <v>2219</v>
      </c>
      <c r="F2182" s="923">
        <v>5321</v>
      </c>
      <c r="G2182" s="923">
        <v>221</v>
      </c>
      <c r="H2182" s="1163">
        <v>1139</v>
      </c>
      <c r="I2182" s="923" t="s">
        <v>3566</v>
      </c>
      <c r="J2182" s="923">
        <v>102</v>
      </c>
      <c r="K2182" s="975" t="s">
        <v>5048</v>
      </c>
      <c r="L2182" s="1168" t="s">
        <v>5049</v>
      </c>
      <c r="M2182" s="898" t="s">
        <v>5050</v>
      </c>
      <c r="N2182" s="936" t="s">
        <v>5051</v>
      </c>
      <c r="O2182" s="958" t="s">
        <v>139</v>
      </c>
      <c r="P2182" s="917">
        <v>44926</v>
      </c>
      <c r="Q2182" s="917">
        <v>44957</v>
      </c>
      <c r="R2182" s="979">
        <v>250000</v>
      </c>
      <c r="S2182" s="979">
        <v>250000</v>
      </c>
      <c r="T2182" s="1064"/>
      <c r="U2182" s="898"/>
      <c r="V2182" s="882"/>
      <c r="W2182" s="1077"/>
      <c r="X2182" s="58"/>
      <c r="Y2182" s="59"/>
      <c r="Z2182" s="16"/>
      <c r="AA2182" s="56"/>
    </row>
    <row r="2183" spans="1:27" s="43" customFormat="1" ht="12.75" customHeight="1" x14ac:dyDescent="0.2">
      <c r="A2183" s="174">
        <v>1139</v>
      </c>
      <c r="B2183" s="1104">
        <v>2161</v>
      </c>
      <c r="C2183" s="923" t="s">
        <v>1668</v>
      </c>
      <c r="D2183" s="898" t="s">
        <v>25</v>
      </c>
      <c r="E2183" s="923">
        <v>2219</v>
      </c>
      <c r="F2183" s="923">
        <v>5321</v>
      </c>
      <c r="G2183" s="923">
        <v>221</v>
      </c>
      <c r="H2183" s="1163">
        <v>1139</v>
      </c>
      <c r="I2183" s="923" t="s">
        <v>3566</v>
      </c>
      <c r="J2183" s="923">
        <v>720</v>
      </c>
      <c r="K2183" s="975" t="s">
        <v>3991</v>
      </c>
      <c r="L2183" s="1168" t="s">
        <v>5052</v>
      </c>
      <c r="M2183" s="898" t="s">
        <v>3993</v>
      </c>
      <c r="N2183" s="936" t="s">
        <v>5053</v>
      </c>
      <c r="O2183" s="958" t="s">
        <v>139</v>
      </c>
      <c r="P2183" s="917">
        <v>44926</v>
      </c>
      <c r="Q2183" s="917">
        <v>44957</v>
      </c>
      <c r="R2183" s="979">
        <v>200000</v>
      </c>
      <c r="S2183" s="915">
        <v>184627.85</v>
      </c>
      <c r="T2183" s="913">
        <v>15372.15</v>
      </c>
      <c r="U2183" s="913"/>
      <c r="V2183" s="913">
        <v>15372.15</v>
      </c>
      <c r="W2183" s="1077"/>
      <c r="X2183" s="58"/>
      <c r="Y2183" s="59"/>
      <c r="Z2183" s="16"/>
      <c r="AA2183" s="56"/>
    </row>
    <row r="2184" spans="1:27" s="43" customFormat="1" ht="12.75" customHeight="1" x14ac:dyDescent="0.2">
      <c r="A2184" s="174">
        <v>1139</v>
      </c>
      <c r="B2184" s="1104">
        <v>2162</v>
      </c>
      <c r="C2184" s="923" t="s">
        <v>1668</v>
      </c>
      <c r="D2184" s="898" t="s">
        <v>25</v>
      </c>
      <c r="E2184" s="923">
        <v>2219</v>
      </c>
      <c r="F2184" s="923">
        <v>5321</v>
      </c>
      <c r="G2184" s="923">
        <v>221</v>
      </c>
      <c r="H2184" s="1163">
        <v>1139</v>
      </c>
      <c r="I2184" s="923" t="s">
        <v>3566</v>
      </c>
      <c r="J2184" s="923">
        <v>102</v>
      </c>
      <c r="K2184" s="975" t="s">
        <v>5054</v>
      </c>
      <c r="L2184" s="1168" t="s">
        <v>5055</v>
      </c>
      <c r="M2184" s="898" t="s">
        <v>5056</v>
      </c>
      <c r="N2184" s="936" t="s">
        <v>5057</v>
      </c>
      <c r="O2184" s="958" t="s">
        <v>139</v>
      </c>
      <c r="P2184" s="917">
        <v>44926</v>
      </c>
      <c r="Q2184" s="917">
        <v>44957</v>
      </c>
      <c r="R2184" s="979">
        <v>250000</v>
      </c>
      <c r="S2184" s="979">
        <v>250000</v>
      </c>
      <c r="T2184" s="1064"/>
      <c r="U2184" s="898"/>
      <c r="V2184" s="882"/>
      <c r="W2184" s="1077"/>
      <c r="X2184" s="58"/>
      <c r="Y2184" s="59"/>
      <c r="Z2184" s="16"/>
      <c r="AA2184" s="56"/>
    </row>
    <row r="2185" spans="1:27" s="43" customFormat="1" ht="12.75" customHeight="1" x14ac:dyDescent="0.2">
      <c r="A2185" s="174">
        <v>1139</v>
      </c>
      <c r="B2185" s="1104">
        <v>2163</v>
      </c>
      <c r="C2185" s="923" t="s">
        <v>1668</v>
      </c>
      <c r="D2185" s="898" t="s">
        <v>25</v>
      </c>
      <c r="E2185" s="923">
        <v>2219</v>
      </c>
      <c r="F2185" s="923">
        <v>6341</v>
      </c>
      <c r="G2185" s="923">
        <v>221</v>
      </c>
      <c r="H2185" s="1163">
        <v>1139</v>
      </c>
      <c r="I2185" s="923" t="s">
        <v>3566</v>
      </c>
      <c r="J2185" s="923">
        <v>317</v>
      </c>
      <c r="K2185" s="975" t="s">
        <v>5058</v>
      </c>
      <c r="L2185" s="1168" t="s">
        <v>5059</v>
      </c>
      <c r="M2185" s="898" t="s">
        <v>5060</v>
      </c>
      <c r="N2185" s="936" t="s">
        <v>5061</v>
      </c>
      <c r="O2185" s="958" t="s">
        <v>139</v>
      </c>
      <c r="P2185" s="917">
        <v>44926</v>
      </c>
      <c r="Q2185" s="917">
        <v>44957</v>
      </c>
      <c r="R2185" s="979">
        <v>250000</v>
      </c>
      <c r="S2185" s="979">
        <v>250000</v>
      </c>
      <c r="T2185" s="1064"/>
      <c r="U2185" s="898"/>
      <c r="V2185" s="882"/>
      <c r="W2185" s="1077"/>
      <c r="X2185" s="58"/>
      <c r="Y2185" s="59"/>
      <c r="Z2185" s="16"/>
      <c r="AA2185" s="56"/>
    </row>
    <row r="2186" spans="1:27" s="43" customFormat="1" ht="12.75" customHeight="1" x14ac:dyDescent="0.2">
      <c r="A2186" s="174">
        <v>1139</v>
      </c>
      <c r="B2186" s="1104">
        <v>2164</v>
      </c>
      <c r="C2186" s="923" t="s">
        <v>1668</v>
      </c>
      <c r="D2186" s="898" t="s">
        <v>25</v>
      </c>
      <c r="E2186" s="923">
        <v>2219</v>
      </c>
      <c r="F2186" s="923">
        <v>6341</v>
      </c>
      <c r="G2186" s="923">
        <v>221</v>
      </c>
      <c r="H2186" s="1163">
        <v>1139</v>
      </c>
      <c r="I2186" s="923" t="s">
        <v>3566</v>
      </c>
      <c r="J2186" s="923">
        <v>102</v>
      </c>
      <c r="K2186" s="975" t="s">
        <v>5062</v>
      </c>
      <c r="L2186" s="1168" t="s">
        <v>5063</v>
      </c>
      <c r="M2186" s="898" t="s">
        <v>5064</v>
      </c>
      <c r="N2186" s="936" t="s">
        <v>5065</v>
      </c>
      <c r="O2186" s="958" t="s">
        <v>139</v>
      </c>
      <c r="P2186" s="917">
        <v>44926</v>
      </c>
      <c r="Q2186" s="917">
        <v>44957</v>
      </c>
      <c r="R2186" s="979">
        <v>250000</v>
      </c>
      <c r="S2186" s="979">
        <v>250000</v>
      </c>
      <c r="T2186" s="1064"/>
      <c r="U2186" s="898"/>
      <c r="V2186" s="882"/>
      <c r="W2186" s="1077"/>
      <c r="X2186" s="58"/>
      <c r="Y2186" s="59"/>
      <c r="Z2186" s="16"/>
      <c r="AA2186" s="56"/>
    </row>
    <row r="2187" spans="1:27" s="43" customFormat="1" ht="26.25" customHeight="1" x14ac:dyDescent="0.2">
      <c r="A2187" s="174">
        <v>1139</v>
      </c>
      <c r="B2187" s="1104">
        <v>2165</v>
      </c>
      <c r="C2187" s="923" t="s">
        <v>1668</v>
      </c>
      <c r="D2187" s="898" t="s">
        <v>25</v>
      </c>
      <c r="E2187" s="923">
        <v>2221</v>
      </c>
      <c r="F2187" s="923">
        <v>6341</v>
      </c>
      <c r="G2187" s="923">
        <v>222</v>
      </c>
      <c r="H2187" s="1163">
        <v>1139</v>
      </c>
      <c r="I2187" s="923" t="s">
        <v>3566</v>
      </c>
      <c r="J2187" s="923">
        <v>102</v>
      </c>
      <c r="K2187" s="975">
        <v>49464051</v>
      </c>
      <c r="L2187" s="1168" t="s">
        <v>5066</v>
      </c>
      <c r="M2187" s="898" t="s">
        <v>2830</v>
      </c>
      <c r="N2187" s="936" t="s">
        <v>5067</v>
      </c>
      <c r="O2187" s="958" t="s">
        <v>139</v>
      </c>
      <c r="P2187" s="917">
        <v>44926</v>
      </c>
      <c r="Q2187" s="917">
        <v>44957</v>
      </c>
      <c r="R2187" s="979">
        <v>250000</v>
      </c>
      <c r="S2187" s="979">
        <v>250000</v>
      </c>
      <c r="T2187" s="1064"/>
      <c r="U2187" s="898"/>
      <c r="V2187" s="882"/>
      <c r="W2187" s="1077"/>
      <c r="X2187" s="58"/>
      <c r="Y2187" s="59"/>
      <c r="Z2187" s="16"/>
      <c r="AA2187" s="56"/>
    </row>
    <row r="2188" spans="1:27" s="43" customFormat="1" ht="12.75" customHeight="1" x14ac:dyDescent="0.2">
      <c r="A2188" s="174">
        <v>1139</v>
      </c>
      <c r="B2188" s="1104">
        <v>2166</v>
      </c>
      <c r="C2188" s="923" t="s">
        <v>1668</v>
      </c>
      <c r="D2188" s="898" t="s">
        <v>25</v>
      </c>
      <c r="E2188" s="923">
        <v>2219</v>
      </c>
      <c r="F2188" s="923">
        <v>6341</v>
      </c>
      <c r="G2188" s="923">
        <v>221</v>
      </c>
      <c r="H2188" s="1163">
        <v>1139</v>
      </c>
      <c r="I2188" s="923" t="s">
        <v>3566</v>
      </c>
      <c r="J2188" s="923">
        <v>317</v>
      </c>
      <c r="K2188" s="975" t="s">
        <v>5068</v>
      </c>
      <c r="L2188" s="1168" t="s">
        <v>3632</v>
      </c>
      <c r="M2188" s="898" t="s">
        <v>3633</v>
      </c>
      <c r="N2188" s="936" t="s">
        <v>5069</v>
      </c>
      <c r="O2188" s="958" t="s">
        <v>139</v>
      </c>
      <c r="P2188" s="917">
        <v>44926</v>
      </c>
      <c r="Q2188" s="917">
        <v>44957</v>
      </c>
      <c r="R2188" s="979">
        <v>250000</v>
      </c>
      <c r="S2188" s="979">
        <v>250000</v>
      </c>
      <c r="T2188" s="1064"/>
      <c r="U2188" s="898"/>
      <c r="V2188" s="882"/>
      <c r="W2188" s="1077"/>
      <c r="X2188" s="58"/>
      <c r="Y2188" s="59"/>
      <c r="Z2188" s="16"/>
      <c r="AA2188" s="56"/>
    </row>
    <row r="2189" spans="1:27" s="43" customFormat="1" ht="12.75" customHeight="1" x14ac:dyDescent="0.2">
      <c r="A2189" s="174">
        <v>1139</v>
      </c>
      <c r="B2189" s="1104">
        <v>2167</v>
      </c>
      <c r="C2189" s="923" t="s">
        <v>1668</v>
      </c>
      <c r="D2189" s="898" t="s">
        <v>25</v>
      </c>
      <c r="E2189" s="923">
        <v>2219</v>
      </c>
      <c r="F2189" s="923">
        <v>6341</v>
      </c>
      <c r="G2189" s="923">
        <v>221</v>
      </c>
      <c r="H2189" s="1163">
        <v>1139</v>
      </c>
      <c r="I2189" s="923" t="s">
        <v>3566</v>
      </c>
      <c r="J2189" s="923">
        <v>317</v>
      </c>
      <c r="K2189" s="975" t="s">
        <v>4390</v>
      </c>
      <c r="L2189" s="1168" t="s">
        <v>5070</v>
      </c>
      <c r="M2189" s="898" t="s">
        <v>4392</v>
      </c>
      <c r="N2189" s="936" t="s">
        <v>5071</v>
      </c>
      <c r="O2189" s="958" t="s">
        <v>139</v>
      </c>
      <c r="P2189" s="917">
        <v>44926</v>
      </c>
      <c r="Q2189" s="917">
        <v>44957</v>
      </c>
      <c r="R2189" s="979">
        <v>250000</v>
      </c>
      <c r="S2189" s="979">
        <v>250000</v>
      </c>
      <c r="T2189" s="1064"/>
      <c r="U2189" s="898"/>
      <c r="V2189" s="882"/>
      <c r="W2189" s="1077"/>
      <c r="X2189" s="58"/>
      <c r="Y2189" s="59"/>
      <c r="Z2189" s="16"/>
      <c r="AA2189" s="56"/>
    </row>
    <row r="2190" spans="1:27" s="43" customFormat="1" ht="12.75" customHeight="1" x14ac:dyDescent="0.2">
      <c r="A2190" s="174">
        <v>1139</v>
      </c>
      <c r="B2190" s="1104">
        <v>2168</v>
      </c>
      <c r="C2190" s="923" t="s">
        <v>1668</v>
      </c>
      <c r="D2190" s="898" t="s">
        <v>25</v>
      </c>
      <c r="E2190" s="923">
        <v>2219</v>
      </c>
      <c r="F2190" s="923">
        <v>6341</v>
      </c>
      <c r="G2190" s="923">
        <v>221</v>
      </c>
      <c r="H2190" s="1163">
        <v>1139</v>
      </c>
      <c r="I2190" s="923" t="s">
        <v>3566</v>
      </c>
      <c r="J2190" s="923">
        <v>102</v>
      </c>
      <c r="K2190" s="975" t="s">
        <v>5072</v>
      </c>
      <c r="L2190" s="1168" t="s">
        <v>5073</v>
      </c>
      <c r="M2190" s="898" t="s">
        <v>5074</v>
      </c>
      <c r="N2190" s="936" t="s">
        <v>5075</v>
      </c>
      <c r="O2190" s="958" t="s">
        <v>139</v>
      </c>
      <c r="P2190" s="917">
        <v>44926</v>
      </c>
      <c r="Q2190" s="917">
        <v>44957</v>
      </c>
      <c r="R2190" s="979">
        <v>250000</v>
      </c>
      <c r="S2190" s="979">
        <v>250000</v>
      </c>
      <c r="T2190" s="1064"/>
      <c r="U2190" s="898"/>
      <c r="V2190" s="882"/>
      <c r="W2190" s="1077"/>
      <c r="X2190" s="58"/>
      <c r="Y2190" s="59"/>
      <c r="Z2190" s="16"/>
      <c r="AA2190" s="56"/>
    </row>
    <row r="2191" spans="1:27" s="43" customFormat="1" ht="25.5" x14ac:dyDescent="0.2">
      <c r="A2191" s="174">
        <v>1139</v>
      </c>
      <c r="B2191" s="1104">
        <v>2169</v>
      </c>
      <c r="C2191" s="923" t="s">
        <v>1668</v>
      </c>
      <c r="D2191" s="898" t="s">
        <v>25</v>
      </c>
      <c r="E2191" s="923">
        <v>2219</v>
      </c>
      <c r="F2191" s="923">
        <v>5321</v>
      </c>
      <c r="G2191" s="923">
        <v>221</v>
      </c>
      <c r="H2191" s="1163">
        <v>1139</v>
      </c>
      <c r="I2191" s="923" t="s">
        <v>3566</v>
      </c>
      <c r="J2191" s="923">
        <v>317</v>
      </c>
      <c r="K2191" s="975" t="s">
        <v>5076</v>
      </c>
      <c r="L2191" s="1168" t="s">
        <v>5077</v>
      </c>
      <c r="M2191" s="898" t="s">
        <v>5078</v>
      </c>
      <c r="N2191" s="936" t="s">
        <v>5079</v>
      </c>
      <c r="O2191" s="958" t="s">
        <v>139</v>
      </c>
      <c r="P2191" s="917">
        <v>44926</v>
      </c>
      <c r="Q2191" s="917">
        <v>44957</v>
      </c>
      <c r="R2191" s="979">
        <v>112000</v>
      </c>
      <c r="S2191" s="979">
        <v>112000</v>
      </c>
      <c r="T2191" s="1064"/>
      <c r="U2191" s="898"/>
      <c r="V2191" s="882"/>
      <c r="W2191" s="1077"/>
      <c r="X2191" s="58"/>
      <c r="Y2191" s="59"/>
      <c r="Z2191" s="16"/>
      <c r="AA2191" s="56"/>
    </row>
    <row r="2192" spans="1:27" s="43" customFormat="1" ht="12.75" customHeight="1" x14ac:dyDescent="0.2">
      <c r="A2192" s="174">
        <v>1139</v>
      </c>
      <c r="B2192" s="1104">
        <v>2170</v>
      </c>
      <c r="C2192" s="923" t="s">
        <v>1668</v>
      </c>
      <c r="D2192" s="898" t="s">
        <v>25</v>
      </c>
      <c r="E2192" s="923">
        <v>2212</v>
      </c>
      <c r="F2192" s="923">
        <v>5321</v>
      </c>
      <c r="G2192" s="923">
        <v>221</v>
      </c>
      <c r="H2192" s="1163">
        <v>1139</v>
      </c>
      <c r="I2192" s="923" t="s">
        <v>3566</v>
      </c>
      <c r="J2192" s="923">
        <v>411</v>
      </c>
      <c r="K2192" s="975" t="s">
        <v>5080</v>
      </c>
      <c r="L2192" s="1168" t="s">
        <v>5081</v>
      </c>
      <c r="M2192" s="898" t="s">
        <v>5082</v>
      </c>
      <c r="N2192" s="936" t="s">
        <v>5083</v>
      </c>
      <c r="O2192" s="958" t="s">
        <v>139</v>
      </c>
      <c r="P2192" s="917">
        <v>44926</v>
      </c>
      <c r="Q2192" s="917">
        <v>44957</v>
      </c>
      <c r="R2192" s="979">
        <v>250000</v>
      </c>
      <c r="S2192" s="979">
        <v>250000</v>
      </c>
      <c r="T2192" s="1064"/>
      <c r="U2192" s="898"/>
      <c r="V2192" s="882"/>
      <c r="W2192" s="1077"/>
      <c r="X2192" s="58"/>
      <c r="Y2192" s="59"/>
      <c r="Z2192" s="16"/>
      <c r="AA2192" s="56"/>
    </row>
    <row r="2193" spans="1:27" s="43" customFormat="1" ht="12.75" customHeight="1" x14ac:dyDescent="0.2">
      <c r="A2193" s="174">
        <v>1139</v>
      </c>
      <c r="B2193" s="1104">
        <v>2171</v>
      </c>
      <c r="C2193" s="923" t="s">
        <v>1668</v>
      </c>
      <c r="D2193" s="898" t="s">
        <v>25</v>
      </c>
      <c r="E2193" s="923">
        <v>2212</v>
      </c>
      <c r="F2193" s="923">
        <v>5321</v>
      </c>
      <c r="G2193" s="923">
        <v>221</v>
      </c>
      <c r="H2193" s="1163">
        <v>1139</v>
      </c>
      <c r="I2193" s="923" t="s">
        <v>3566</v>
      </c>
      <c r="J2193" s="923">
        <v>317</v>
      </c>
      <c r="K2193" s="975" t="s">
        <v>5084</v>
      </c>
      <c r="L2193" s="1168" t="s">
        <v>5085</v>
      </c>
      <c r="M2193" s="898" t="s">
        <v>5086</v>
      </c>
      <c r="N2193" s="936" t="s">
        <v>5087</v>
      </c>
      <c r="O2193" s="958" t="s">
        <v>139</v>
      </c>
      <c r="P2193" s="917">
        <v>44926</v>
      </c>
      <c r="Q2193" s="917">
        <v>44957</v>
      </c>
      <c r="R2193" s="979">
        <v>250000</v>
      </c>
      <c r="S2193" s="979">
        <v>250000</v>
      </c>
      <c r="T2193" s="1064"/>
      <c r="U2193" s="898"/>
      <c r="V2193" s="882"/>
      <c r="W2193" s="1077"/>
      <c r="X2193" s="58"/>
      <c r="Y2193" s="59"/>
      <c r="Z2193" s="16"/>
      <c r="AA2193" s="56"/>
    </row>
    <row r="2194" spans="1:27" s="43" customFormat="1" ht="12.75" customHeight="1" x14ac:dyDescent="0.2">
      <c r="A2194" s="174">
        <v>1139</v>
      </c>
      <c r="B2194" s="1104">
        <v>2172</v>
      </c>
      <c r="C2194" s="923" t="s">
        <v>1668</v>
      </c>
      <c r="D2194" s="898" t="s">
        <v>25</v>
      </c>
      <c r="E2194" s="923">
        <v>3631</v>
      </c>
      <c r="F2194" s="923">
        <v>5321</v>
      </c>
      <c r="G2194" s="923">
        <v>363</v>
      </c>
      <c r="H2194" s="1163">
        <v>1139</v>
      </c>
      <c r="I2194" s="923" t="s">
        <v>3566</v>
      </c>
      <c r="J2194" s="923">
        <v>317</v>
      </c>
      <c r="K2194" s="975" t="s">
        <v>4477</v>
      </c>
      <c r="L2194" s="1168" t="s">
        <v>5088</v>
      </c>
      <c r="M2194" s="898" t="s">
        <v>4479</v>
      </c>
      <c r="N2194" s="936" t="s">
        <v>5089</v>
      </c>
      <c r="O2194" s="958" t="s">
        <v>139</v>
      </c>
      <c r="P2194" s="917">
        <v>44926</v>
      </c>
      <c r="Q2194" s="917">
        <v>44957</v>
      </c>
      <c r="R2194" s="979">
        <v>208000</v>
      </c>
      <c r="S2194" s="979">
        <v>208000</v>
      </c>
      <c r="T2194" s="1064"/>
      <c r="U2194" s="898"/>
      <c r="V2194" s="882"/>
      <c r="W2194" s="1077"/>
      <c r="X2194" s="58"/>
      <c r="Y2194" s="59"/>
      <c r="Z2194" s="16"/>
      <c r="AA2194" s="56"/>
    </row>
    <row r="2195" spans="1:27" s="43" customFormat="1" ht="12.75" customHeight="1" x14ac:dyDescent="0.2">
      <c r="A2195" s="174">
        <v>1139</v>
      </c>
      <c r="B2195" s="1104">
        <v>2173</v>
      </c>
      <c r="C2195" s="923" t="s">
        <v>1668</v>
      </c>
      <c r="D2195" s="898" t="s">
        <v>25</v>
      </c>
      <c r="E2195" s="923">
        <v>3631</v>
      </c>
      <c r="F2195" s="923">
        <v>6341</v>
      </c>
      <c r="G2195" s="923">
        <v>363</v>
      </c>
      <c r="H2195" s="1163">
        <v>1139</v>
      </c>
      <c r="I2195" s="923" t="s">
        <v>3566</v>
      </c>
      <c r="J2195" s="923">
        <v>102</v>
      </c>
      <c r="K2195" s="975" t="s">
        <v>5090</v>
      </c>
      <c r="L2195" s="1168" t="s">
        <v>5091</v>
      </c>
      <c r="M2195" s="898" t="s">
        <v>5092</v>
      </c>
      <c r="N2195" s="936" t="s">
        <v>5093</v>
      </c>
      <c r="O2195" s="958" t="s">
        <v>139</v>
      </c>
      <c r="P2195" s="917">
        <v>44926</v>
      </c>
      <c r="Q2195" s="917">
        <v>44957</v>
      </c>
      <c r="R2195" s="979">
        <v>138000</v>
      </c>
      <c r="S2195" s="979">
        <v>138000</v>
      </c>
      <c r="T2195" s="1064"/>
      <c r="U2195" s="898"/>
      <c r="V2195" s="882"/>
      <c r="W2195" s="1077"/>
      <c r="X2195" s="58"/>
      <c r="Y2195" s="59"/>
      <c r="Z2195" s="16"/>
      <c r="AA2195" s="56"/>
    </row>
    <row r="2196" spans="1:27" s="43" customFormat="1" ht="12.75" customHeight="1" x14ac:dyDescent="0.2">
      <c r="A2196" s="174">
        <v>1139</v>
      </c>
      <c r="B2196" s="1104">
        <v>2174</v>
      </c>
      <c r="C2196" s="923" t="s">
        <v>1668</v>
      </c>
      <c r="D2196" s="898" t="s">
        <v>25</v>
      </c>
      <c r="E2196" s="923">
        <v>3631</v>
      </c>
      <c r="F2196" s="923">
        <v>6341</v>
      </c>
      <c r="G2196" s="923">
        <v>363</v>
      </c>
      <c r="H2196" s="1163">
        <v>1139</v>
      </c>
      <c r="I2196" s="923" t="s">
        <v>3566</v>
      </c>
      <c r="J2196" s="923">
        <v>605</v>
      </c>
      <c r="K2196" s="975" t="s">
        <v>4582</v>
      </c>
      <c r="L2196" s="1168" t="s">
        <v>5094</v>
      </c>
      <c r="M2196" s="898" t="s">
        <v>4584</v>
      </c>
      <c r="N2196" s="936" t="s">
        <v>5095</v>
      </c>
      <c r="O2196" s="958" t="s">
        <v>139</v>
      </c>
      <c r="P2196" s="917">
        <v>44926</v>
      </c>
      <c r="Q2196" s="917">
        <v>44957</v>
      </c>
      <c r="R2196" s="979">
        <v>250000</v>
      </c>
      <c r="S2196" s="915">
        <v>229220</v>
      </c>
      <c r="T2196" s="913">
        <v>20780</v>
      </c>
      <c r="U2196" s="913"/>
      <c r="V2196" s="913">
        <v>20780</v>
      </c>
      <c r="W2196" s="1077"/>
      <c r="X2196" s="58"/>
      <c r="Y2196" s="59"/>
      <c r="Z2196" s="16"/>
      <c r="AA2196" s="56"/>
    </row>
    <row r="2197" spans="1:27" s="43" customFormat="1" ht="12.75" customHeight="1" x14ac:dyDescent="0.2">
      <c r="A2197" s="174">
        <v>1139</v>
      </c>
      <c r="B2197" s="1104">
        <v>2175</v>
      </c>
      <c r="C2197" s="923" t="s">
        <v>1668</v>
      </c>
      <c r="D2197" s="898" t="s">
        <v>25</v>
      </c>
      <c r="E2197" s="923">
        <v>3631</v>
      </c>
      <c r="F2197" s="923">
        <v>6341</v>
      </c>
      <c r="G2197" s="923">
        <v>363</v>
      </c>
      <c r="H2197" s="1163">
        <v>1139</v>
      </c>
      <c r="I2197" s="923" t="s">
        <v>3566</v>
      </c>
      <c r="J2197" s="923">
        <v>102</v>
      </c>
      <c r="K2197" s="975" t="s">
        <v>5096</v>
      </c>
      <c r="L2197" s="1168" t="s">
        <v>5097</v>
      </c>
      <c r="M2197" s="898" t="s">
        <v>5098</v>
      </c>
      <c r="N2197" s="936" t="s">
        <v>5099</v>
      </c>
      <c r="O2197" s="958" t="s">
        <v>139</v>
      </c>
      <c r="P2197" s="917">
        <v>44926</v>
      </c>
      <c r="Q2197" s="917">
        <v>44957</v>
      </c>
      <c r="R2197" s="979">
        <v>250000</v>
      </c>
      <c r="S2197" s="979">
        <v>250000</v>
      </c>
      <c r="T2197" s="1064"/>
      <c r="U2197" s="898"/>
      <c r="V2197" s="882"/>
      <c r="W2197" s="1077"/>
      <c r="X2197" s="58"/>
      <c r="Y2197" s="59"/>
      <c r="Z2197" s="16"/>
      <c r="AA2197" s="56"/>
    </row>
    <row r="2198" spans="1:27" s="43" customFormat="1" ht="12.75" customHeight="1" x14ac:dyDescent="0.2">
      <c r="A2198" s="174">
        <v>1139</v>
      </c>
      <c r="B2198" s="1104">
        <v>2176</v>
      </c>
      <c r="C2198" s="923" t="s">
        <v>1668</v>
      </c>
      <c r="D2198" s="898" t="s">
        <v>25</v>
      </c>
      <c r="E2198" s="923">
        <v>2219</v>
      </c>
      <c r="F2198" s="923">
        <v>5321</v>
      </c>
      <c r="G2198" s="923">
        <v>221</v>
      </c>
      <c r="H2198" s="1163">
        <v>1139</v>
      </c>
      <c r="I2198" s="923" t="s">
        <v>3566</v>
      </c>
      <c r="J2198" s="923">
        <v>308</v>
      </c>
      <c r="K2198" s="975" t="s">
        <v>4598</v>
      </c>
      <c r="L2198" s="1168" t="s">
        <v>5100</v>
      </c>
      <c r="M2198" s="898" t="s">
        <v>4600</v>
      </c>
      <c r="N2198" s="936" t="s">
        <v>5003</v>
      </c>
      <c r="O2198" s="958" t="s">
        <v>139</v>
      </c>
      <c r="P2198" s="917">
        <v>44926</v>
      </c>
      <c r="Q2198" s="917">
        <v>44957</v>
      </c>
      <c r="R2198" s="979">
        <v>50000</v>
      </c>
      <c r="S2198" s="979">
        <v>50000</v>
      </c>
      <c r="T2198" s="1064"/>
      <c r="U2198" s="898"/>
      <c r="V2198" s="882"/>
      <c r="W2198" s="1077"/>
      <c r="X2198" s="58"/>
      <c r="Y2198" s="59"/>
      <c r="Z2198" s="16"/>
      <c r="AA2198" s="56"/>
    </row>
    <row r="2199" spans="1:27" s="43" customFormat="1" ht="12.75" x14ac:dyDescent="0.2">
      <c r="A2199" s="174">
        <v>1139</v>
      </c>
      <c r="B2199" s="1104">
        <v>2177</v>
      </c>
      <c r="C2199" s="923" t="s">
        <v>1668</v>
      </c>
      <c r="D2199" s="898" t="s">
        <v>25</v>
      </c>
      <c r="E2199" s="923">
        <v>3631</v>
      </c>
      <c r="F2199" s="923">
        <v>6341</v>
      </c>
      <c r="G2199" s="923">
        <v>363</v>
      </c>
      <c r="H2199" s="1163">
        <v>1139</v>
      </c>
      <c r="I2199" s="923" t="s">
        <v>3566</v>
      </c>
      <c r="J2199" s="923">
        <v>321</v>
      </c>
      <c r="K2199" s="975" t="s">
        <v>5101</v>
      </c>
      <c r="L2199" s="1168" t="s">
        <v>5102</v>
      </c>
      <c r="M2199" s="898" t="s">
        <v>5103</v>
      </c>
      <c r="N2199" s="936" t="s">
        <v>5104</v>
      </c>
      <c r="O2199" s="958" t="s">
        <v>139</v>
      </c>
      <c r="P2199" s="917">
        <v>44926</v>
      </c>
      <c r="Q2199" s="917">
        <v>44957</v>
      </c>
      <c r="R2199" s="979">
        <v>250000</v>
      </c>
      <c r="S2199" s="979">
        <v>250000</v>
      </c>
      <c r="T2199" s="1064"/>
      <c r="U2199" s="898"/>
      <c r="V2199" s="882"/>
      <c r="W2199" s="1077"/>
      <c r="X2199" s="58"/>
      <c r="Y2199" s="59"/>
      <c r="Z2199" s="16"/>
      <c r="AA2199" s="56"/>
    </row>
    <row r="2200" spans="1:27" s="43" customFormat="1" ht="25.5" x14ac:dyDescent="0.2">
      <c r="A2200" s="174">
        <v>1139</v>
      </c>
      <c r="B2200" s="1104">
        <v>2178</v>
      </c>
      <c r="C2200" s="923" t="s">
        <v>1668</v>
      </c>
      <c r="D2200" s="898" t="s">
        <v>25</v>
      </c>
      <c r="E2200" s="923">
        <v>3631</v>
      </c>
      <c r="F2200" s="923">
        <v>6341</v>
      </c>
      <c r="G2200" s="923">
        <v>363</v>
      </c>
      <c r="H2200" s="1163">
        <v>1139</v>
      </c>
      <c r="I2200" s="923" t="s">
        <v>3566</v>
      </c>
      <c r="J2200" s="923">
        <v>317</v>
      </c>
      <c r="K2200" s="975" t="s">
        <v>5105</v>
      </c>
      <c r="L2200" s="1168" t="s">
        <v>5106</v>
      </c>
      <c r="M2200" s="898" t="s">
        <v>5107</v>
      </c>
      <c r="N2200" s="936" t="s">
        <v>5108</v>
      </c>
      <c r="O2200" s="958" t="s">
        <v>139</v>
      </c>
      <c r="P2200" s="917">
        <v>44926</v>
      </c>
      <c r="Q2200" s="917">
        <v>44957</v>
      </c>
      <c r="R2200" s="979">
        <v>250000</v>
      </c>
      <c r="S2200" s="979">
        <v>250000</v>
      </c>
      <c r="T2200" s="1064"/>
      <c r="U2200" s="898"/>
      <c r="V2200" s="882"/>
      <c r="W2200" s="1077"/>
      <c r="X2200" s="58"/>
      <c r="Y2200" s="59"/>
      <c r="Z2200" s="16"/>
      <c r="AA2200" s="56"/>
    </row>
    <row r="2201" spans="1:27" s="43" customFormat="1" ht="12.75" x14ac:dyDescent="0.2">
      <c r="A2201" s="174">
        <v>1139</v>
      </c>
      <c r="B2201" s="1104">
        <v>2179</v>
      </c>
      <c r="C2201" s="923" t="s">
        <v>1668</v>
      </c>
      <c r="D2201" s="898" t="s">
        <v>25</v>
      </c>
      <c r="E2201" s="923">
        <v>2212</v>
      </c>
      <c r="F2201" s="923">
        <v>5321</v>
      </c>
      <c r="G2201" s="923">
        <v>221</v>
      </c>
      <c r="H2201" s="1163">
        <v>1139</v>
      </c>
      <c r="I2201" s="923" t="s">
        <v>3566</v>
      </c>
      <c r="J2201" s="923">
        <v>605</v>
      </c>
      <c r="K2201" s="975" t="s">
        <v>5109</v>
      </c>
      <c r="L2201" s="1168" t="s">
        <v>5110</v>
      </c>
      <c r="M2201" s="898" t="s">
        <v>5111</v>
      </c>
      <c r="N2201" s="936" t="s">
        <v>5112</v>
      </c>
      <c r="O2201" s="958" t="s">
        <v>139</v>
      </c>
      <c r="P2201" s="917">
        <v>44926</v>
      </c>
      <c r="Q2201" s="917">
        <v>44957</v>
      </c>
      <c r="R2201" s="979">
        <v>250000</v>
      </c>
      <c r="S2201" s="979">
        <v>250000</v>
      </c>
      <c r="T2201" s="1064"/>
      <c r="U2201" s="898"/>
      <c r="V2201" s="882"/>
      <c r="W2201" s="1077"/>
      <c r="X2201" s="58"/>
      <c r="Y2201" s="59"/>
      <c r="Z2201" s="16"/>
      <c r="AA2201" s="56"/>
    </row>
    <row r="2202" spans="1:27" s="43" customFormat="1" ht="12.75" x14ac:dyDescent="0.2">
      <c r="A2202" s="174">
        <v>1139</v>
      </c>
      <c r="B2202" s="1104">
        <v>2180</v>
      </c>
      <c r="C2202" s="923" t="s">
        <v>1668</v>
      </c>
      <c r="D2202" s="898" t="s">
        <v>25</v>
      </c>
      <c r="E2202" s="923">
        <v>2212</v>
      </c>
      <c r="F2202" s="923">
        <v>5321</v>
      </c>
      <c r="G2202" s="923">
        <v>221</v>
      </c>
      <c r="H2202" s="1163">
        <v>1139</v>
      </c>
      <c r="I2202" s="923" t="s">
        <v>3566</v>
      </c>
      <c r="J2202" s="923">
        <v>102</v>
      </c>
      <c r="K2202" s="975" t="s">
        <v>5113</v>
      </c>
      <c r="L2202" s="1168" t="s">
        <v>5114</v>
      </c>
      <c r="M2202" s="898" t="s">
        <v>5115</v>
      </c>
      <c r="N2202" s="936" t="s">
        <v>5116</v>
      </c>
      <c r="O2202" s="958" t="s">
        <v>139</v>
      </c>
      <c r="P2202" s="917">
        <v>44926</v>
      </c>
      <c r="Q2202" s="917">
        <v>44957</v>
      </c>
      <c r="R2202" s="979">
        <v>250000</v>
      </c>
      <c r="S2202" s="979">
        <v>250000</v>
      </c>
      <c r="T2202" s="1064"/>
      <c r="U2202" s="898"/>
      <c r="V2202" s="882"/>
      <c r="W2202" s="1077"/>
      <c r="X2202" s="58"/>
      <c r="Y2202" s="59"/>
      <c r="Z2202" s="16"/>
      <c r="AA2202" s="56"/>
    </row>
    <row r="2203" spans="1:27" s="43" customFormat="1" ht="12.75" x14ac:dyDescent="0.2">
      <c r="A2203" s="174">
        <v>1139</v>
      </c>
      <c r="B2203" s="1104">
        <v>2181</v>
      </c>
      <c r="C2203" s="923" t="s">
        <v>1668</v>
      </c>
      <c r="D2203" s="898" t="s">
        <v>25</v>
      </c>
      <c r="E2203" s="923">
        <v>2219</v>
      </c>
      <c r="F2203" s="923">
        <v>5321</v>
      </c>
      <c r="G2203" s="923">
        <v>221</v>
      </c>
      <c r="H2203" s="1163">
        <v>1139</v>
      </c>
      <c r="I2203" s="923" t="s">
        <v>3566</v>
      </c>
      <c r="J2203" s="923">
        <v>317</v>
      </c>
      <c r="K2203" s="975" t="s">
        <v>4632</v>
      </c>
      <c r="L2203" s="1168" t="s">
        <v>5117</v>
      </c>
      <c r="M2203" s="898" t="s">
        <v>4634</v>
      </c>
      <c r="N2203" s="936" t="s">
        <v>5118</v>
      </c>
      <c r="O2203" s="958" t="s">
        <v>139</v>
      </c>
      <c r="P2203" s="917">
        <v>44926</v>
      </c>
      <c r="Q2203" s="917">
        <v>44957</v>
      </c>
      <c r="R2203" s="979">
        <v>250000</v>
      </c>
      <c r="S2203" s="979">
        <v>250000</v>
      </c>
      <c r="T2203" s="1064"/>
      <c r="U2203" s="898"/>
      <c r="V2203" s="882"/>
      <c r="W2203" s="1077"/>
      <c r="X2203" s="58"/>
      <c r="Y2203" s="59"/>
      <c r="Z2203" s="16"/>
      <c r="AA2203" s="56"/>
    </row>
    <row r="2204" spans="1:27" s="43" customFormat="1" ht="12.75" x14ac:dyDescent="0.2">
      <c r="A2204" s="174">
        <v>1139</v>
      </c>
      <c r="B2204" s="1104">
        <v>2182</v>
      </c>
      <c r="C2204" s="923" t="s">
        <v>1668</v>
      </c>
      <c r="D2204" s="898" t="s">
        <v>25</v>
      </c>
      <c r="E2204" s="923">
        <v>3631</v>
      </c>
      <c r="F2204" s="923">
        <v>6341</v>
      </c>
      <c r="G2204" s="923">
        <v>363</v>
      </c>
      <c r="H2204" s="1163">
        <v>1139</v>
      </c>
      <c r="I2204" s="923" t="s">
        <v>3566</v>
      </c>
      <c r="J2204" s="923">
        <v>317</v>
      </c>
      <c r="K2204" s="975" t="s">
        <v>4403</v>
      </c>
      <c r="L2204" s="1168" t="s">
        <v>5119</v>
      </c>
      <c r="M2204" s="898" t="s">
        <v>4405</v>
      </c>
      <c r="N2204" s="936" t="s">
        <v>5120</v>
      </c>
      <c r="O2204" s="958" t="s">
        <v>139</v>
      </c>
      <c r="P2204" s="917">
        <v>44926</v>
      </c>
      <c r="Q2204" s="917">
        <v>44957</v>
      </c>
      <c r="R2204" s="979">
        <v>176000</v>
      </c>
      <c r="S2204" s="979">
        <v>176000</v>
      </c>
      <c r="T2204" s="1064"/>
      <c r="U2204" s="898"/>
      <c r="V2204" s="882"/>
      <c r="W2204" s="1077"/>
      <c r="X2204" s="58"/>
      <c r="Y2204" s="59"/>
      <c r="Z2204" s="16"/>
      <c r="AA2204" s="56"/>
    </row>
    <row r="2205" spans="1:27" s="43" customFormat="1" ht="12.75" x14ac:dyDescent="0.2">
      <c r="A2205" s="174">
        <v>1139</v>
      </c>
      <c r="B2205" s="1104">
        <v>2183</v>
      </c>
      <c r="C2205" s="923" t="s">
        <v>1668</v>
      </c>
      <c r="D2205" s="898" t="s">
        <v>25</v>
      </c>
      <c r="E2205" s="923">
        <v>3631</v>
      </c>
      <c r="F2205" s="923">
        <v>6341</v>
      </c>
      <c r="G2205" s="923">
        <v>363</v>
      </c>
      <c r="H2205" s="1163">
        <v>1139</v>
      </c>
      <c r="I2205" s="923" t="s">
        <v>3566</v>
      </c>
      <c r="J2205" s="923">
        <v>102</v>
      </c>
      <c r="K2205" s="975" t="s">
        <v>5121</v>
      </c>
      <c r="L2205" s="1168" t="s">
        <v>5122</v>
      </c>
      <c r="M2205" s="898" t="s">
        <v>5123</v>
      </c>
      <c r="N2205" s="936" t="s">
        <v>5124</v>
      </c>
      <c r="O2205" s="958" t="s">
        <v>139</v>
      </c>
      <c r="P2205" s="917">
        <v>44926</v>
      </c>
      <c r="Q2205" s="917">
        <v>44957</v>
      </c>
      <c r="R2205" s="979">
        <v>250000</v>
      </c>
      <c r="S2205" s="979">
        <v>250000</v>
      </c>
      <c r="T2205" s="1064"/>
      <c r="U2205" s="898"/>
      <c r="V2205" s="882"/>
      <c r="W2205" s="1077"/>
      <c r="X2205" s="58"/>
      <c r="Y2205" s="59"/>
      <c r="Z2205" s="16"/>
      <c r="AA2205" s="56"/>
    </row>
    <row r="2206" spans="1:27" s="43" customFormat="1" ht="12.75" x14ac:dyDescent="0.2">
      <c r="A2206" s="174">
        <v>1139</v>
      </c>
      <c r="B2206" s="1104">
        <v>2184</v>
      </c>
      <c r="C2206" s="923" t="s">
        <v>1668</v>
      </c>
      <c r="D2206" s="898" t="s">
        <v>25</v>
      </c>
      <c r="E2206" s="923">
        <v>2212</v>
      </c>
      <c r="F2206" s="923">
        <v>5321</v>
      </c>
      <c r="G2206" s="923">
        <v>212</v>
      </c>
      <c r="H2206" s="1163">
        <v>1139</v>
      </c>
      <c r="I2206" s="923" t="s">
        <v>3566</v>
      </c>
      <c r="J2206" s="923">
        <v>102</v>
      </c>
      <c r="K2206" s="975" t="s">
        <v>5125</v>
      </c>
      <c r="L2206" s="1168" t="s">
        <v>5126</v>
      </c>
      <c r="M2206" s="898" t="s">
        <v>5127</v>
      </c>
      <c r="N2206" s="936" t="s">
        <v>5128</v>
      </c>
      <c r="O2206" s="958" t="s">
        <v>139</v>
      </c>
      <c r="P2206" s="917">
        <v>44926</v>
      </c>
      <c r="Q2206" s="917">
        <v>44957</v>
      </c>
      <c r="R2206" s="979">
        <v>250000</v>
      </c>
      <c r="S2206" s="979">
        <v>250000</v>
      </c>
      <c r="T2206" s="1064"/>
      <c r="U2206" s="898"/>
      <c r="V2206" s="882"/>
      <c r="W2206" s="1077"/>
      <c r="X2206" s="58"/>
      <c r="Y2206" s="59"/>
      <c r="Z2206" s="16"/>
      <c r="AA2206" s="56"/>
    </row>
    <row r="2207" spans="1:27" s="43" customFormat="1" ht="12.75" x14ac:dyDescent="0.2">
      <c r="A2207" s="174">
        <v>1139</v>
      </c>
      <c r="B2207" s="1104">
        <v>2185</v>
      </c>
      <c r="C2207" s="923" t="s">
        <v>1668</v>
      </c>
      <c r="D2207" s="898" t="s">
        <v>25</v>
      </c>
      <c r="E2207" s="923">
        <v>3631</v>
      </c>
      <c r="F2207" s="923">
        <v>6341</v>
      </c>
      <c r="G2207" s="923">
        <v>363</v>
      </c>
      <c r="H2207" s="1163">
        <v>1139</v>
      </c>
      <c r="I2207" s="923" t="s">
        <v>3566</v>
      </c>
      <c r="J2207" s="923">
        <v>317</v>
      </c>
      <c r="K2207" s="975" t="s">
        <v>5129</v>
      </c>
      <c r="L2207" s="1168" t="s">
        <v>5130</v>
      </c>
      <c r="M2207" s="898" t="s">
        <v>5131</v>
      </c>
      <c r="N2207" s="936" t="s">
        <v>5132</v>
      </c>
      <c r="O2207" s="958" t="s">
        <v>139</v>
      </c>
      <c r="P2207" s="917">
        <v>44926</v>
      </c>
      <c r="Q2207" s="917">
        <v>44957</v>
      </c>
      <c r="R2207" s="979">
        <v>250000</v>
      </c>
      <c r="S2207" s="979">
        <v>250000</v>
      </c>
      <c r="T2207" s="1064"/>
      <c r="U2207" s="898"/>
      <c r="V2207" s="882"/>
      <c r="W2207" s="1077"/>
      <c r="X2207" s="58"/>
      <c r="Y2207" s="59"/>
      <c r="Z2207" s="16"/>
      <c r="AA2207" s="56"/>
    </row>
    <row r="2208" spans="1:27" s="43" customFormat="1" ht="12.75" x14ac:dyDescent="0.2">
      <c r="A2208" s="174">
        <v>1139</v>
      </c>
      <c r="B2208" s="1104">
        <v>2186</v>
      </c>
      <c r="C2208" s="923" t="s">
        <v>1668</v>
      </c>
      <c r="D2208" s="898" t="s">
        <v>25</v>
      </c>
      <c r="E2208" s="923">
        <v>3631</v>
      </c>
      <c r="F2208" s="923">
        <v>6341</v>
      </c>
      <c r="G2208" s="923">
        <v>363</v>
      </c>
      <c r="H2208" s="1163">
        <v>1139</v>
      </c>
      <c r="I2208" s="923" t="s">
        <v>3566</v>
      </c>
      <c r="J2208" s="923">
        <v>720</v>
      </c>
      <c r="K2208" s="975" t="s">
        <v>4532</v>
      </c>
      <c r="L2208" s="1168" t="s">
        <v>5133</v>
      </c>
      <c r="M2208" s="898" t="s">
        <v>4534</v>
      </c>
      <c r="N2208" s="936" t="s">
        <v>5134</v>
      </c>
      <c r="O2208" s="958" t="s">
        <v>139</v>
      </c>
      <c r="P2208" s="917">
        <v>44926</v>
      </c>
      <c r="Q2208" s="917">
        <v>44957</v>
      </c>
      <c r="R2208" s="979">
        <v>250000</v>
      </c>
      <c r="S2208" s="979">
        <v>250000</v>
      </c>
      <c r="T2208" s="1064"/>
      <c r="U2208" s="898"/>
      <c r="V2208" s="882"/>
      <c r="W2208" s="1077"/>
      <c r="X2208" s="58"/>
      <c r="Y2208" s="59"/>
      <c r="Z2208" s="16"/>
      <c r="AA2208" s="56"/>
    </row>
    <row r="2209" spans="1:27" s="43" customFormat="1" ht="12.75" x14ac:dyDescent="0.2">
      <c r="A2209" s="174">
        <v>1139</v>
      </c>
      <c r="B2209" s="1104">
        <v>2187</v>
      </c>
      <c r="C2209" s="923" t="s">
        <v>1668</v>
      </c>
      <c r="D2209" s="898" t="s">
        <v>25</v>
      </c>
      <c r="E2209" s="923">
        <v>2221</v>
      </c>
      <c r="F2209" s="923">
        <v>5321</v>
      </c>
      <c r="G2209" s="923">
        <v>222</v>
      </c>
      <c r="H2209" s="1163">
        <v>1139</v>
      </c>
      <c r="I2209" s="923" t="s">
        <v>3566</v>
      </c>
      <c r="J2209" s="923">
        <v>317</v>
      </c>
      <c r="K2209" s="975" t="s">
        <v>3761</v>
      </c>
      <c r="L2209" s="1168" t="s">
        <v>5135</v>
      </c>
      <c r="M2209" s="898" t="s">
        <v>3763</v>
      </c>
      <c r="N2209" s="936" t="s">
        <v>5003</v>
      </c>
      <c r="O2209" s="958" t="s">
        <v>139</v>
      </c>
      <c r="P2209" s="917">
        <v>44926</v>
      </c>
      <c r="Q2209" s="917">
        <v>44957</v>
      </c>
      <c r="R2209" s="979">
        <v>111000</v>
      </c>
      <c r="S2209" s="979">
        <v>111000</v>
      </c>
      <c r="T2209" s="1064"/>
      <c r="U2209" s="898"/>
      <c r="V2209" s="882"/>
      <c r="W2209" s="1077"/>
      <c r="X2209" s="58"/>
      <c r="Y2209" s="59"/>
      <c r="Z2209" s="16"/>
      <c r="AA2209" s="56"/>
    </row>
    <row r="2210" spans="1:27" s="43" customFormat="1" ht="12.75" x14ac:dyDescent="0.2">
      <c r="A2210" s="174">
        <v>1139</v>
      </c>
      <c r="B2210" s="1104">
        <v>2188</v>
      </c>
      <c r="C2210" s="923" t="s">
        <v>1668</v>
      </c>
      <c r="D2210" s="898" t="s">
        <v>25</v>
      </c>
      <c r="E2210" s="923">
        <v>3631</v>
      </c>
      <c r="F2210" s="923">
        <v>6341</v>
      </c>
      <c r="G2210" s="923">
        <v>363</v>
      </c>
      <c r="H2210" s="1163">
        <v>1139</v>
      </c>
      <c r="I2210" s="923" t="s">
        <v>3566</v>
      </c>
      <c r="J2210" s="923">
        <v>720</v>
      </c>
      <c r="K2210" s="975" t="s">
        <v>4484</v>
      </c>
      <c r="L2210" s="1168" t="s">
        <v>4937</v>
      </c>
      <c r="M2210" s="898" t="s">
        <v>4486</v>
      </c>
      <c r="N2210" s="936" t="s">
        <v>5136</v>
      </c>
      <c r="O2210" s="958" t="s">
        <v>139</v>
      </c>
      <c r="P2210" s="917">
        <v>44926</v>
      </c>
      <c r="Q2210" s="917">
        <v>44957</v>
      </c>
      <c r="R2210" s="979">
        <v>250000</v>
      </c>
      <c r="S2210" s="979">
        <v>250000</v>
      </c>
      <c r="T2210" s="1064"/>
      <c r="U2210" s="898"/>
      <c r="V2210" s="882"/>
      <c r="W2210" s="1077"/>
      <c r="X2210" s="58"/>
      <c r="Y2210" s="59"/>
      <c r="Z2210" s="16"/>
      <c r="AA2210" s="56"/>
    </row>
    <row r="2211" spans="1:27" s="43" customFormat="1" ht="12.75" x14ac:dyDescent="0.2">
      <c r="A2211" s="174">
        <v>1139</v>
      </c>
      <c r="B2211" s="1104">
        <v>2189</v>
      </c>
      <c r="C2211" s="923" t="s">
        <v>1668</v>
      </c>
      <c r="D2211" s="898" t="s">
        <v>25</v>
      </c>
      <c r="E2211" s="923">
        <v>2212</v>
      </c>
      <c r="F2211" s="923">
        <v>5321</v>
      </c>
      <c r="G2211" s="923">
        <v>221</v>
      </c>
      <c r="H2211" s="1163">
        <v>1139</v>
      </c>
      <c r="I2211" s="923" t="s">
        <v>3566</v>
      </c>
      <c r="J2211" s="923">
        <v>720</v>
      </c>
      <c r="K2211" s="975" t="s">
        <v>4568</v>
      </c>
      <c r="L2211" s="1168" t="s">
        <v>5137</v>
      </c>
      <c r="M2211" s="898" t="s">
        <v>4570</v>
      </c>
      <c r="N2211" s="936" t="s">
        <v>5138</v>
      </c>
      <c r="O2211" s="958" t="s">
        <v>139</v>
      </c>
      <c r="P2211" s="917">
        <v>44926</v>
      </c>
      <c r="Q2211" s="917">
        <v>44957</v>
      </c>
      <c r="R2211" s="979">
        <v>250000</v>
      </c>
      <c r="S2211" s="979">
        <v>250000</v>
      </c>
      <c r="T2211" s="1064"/>
      <c r="U2211" s="898"/>
      <c r="V2211" s="882"/>
      <c r="W2211" s="1077"/>
      <c r="X2211" s="58"/>
      <c r="Y2211" s="59"/>
      <c r="Z2211" s="16"/>
      <c r="AA2211" s="56"/>
    </row>
    <row r="2212" spans="1:27" s="43" customFormat="1" ht="12.75" x14ac:dyDescent="0.2">
      <c r="A2212" s="174">
        <v>1139</v>
      </c>
      <c r="B2212" s="1104">
        <v>2190</v>
      </c>
      <c r="C2212" s="923" t="s">
        <v>1668</v>
      </c>
      <c r="D2212" s="898" t="s">
        <v>25</v>
      </c>
      <c r="E2212" s="923">
        <v>3631</v>
      </c>
      <c r="F2212" s="923">
        <v>6341</v>
      </c>
      <c r="G2212" s="923">
        <v>363</v>
      </c>
      <c r="H2212" s="1163">
        <v>1139</v>
      </c>
      <c r="I2212" s="923" t="s">
        <v>3566</v>
      </c>
      <c r="J2212" s="923">
        <v>317</v>
      </c>
      <c r="K2212" s="975" t="s">
        <v>5139</v>
      </c>
      <c r="L2212" s="1168" t="s">
        <v>5140</v>
      </c>
      <c r="M2212" s="898" t="s">
        <v>5141</v>
      </c>
      <c r="N2212" s="936" t="s">
        <v>5142</v>
      </c>
      <c r="O2212" s="958" t="s">
        <v>139</v>
      </c>
      <c r="P2212" s="917">
        <v>44926</v>
      </c>
      <c r="Q2212" s="917">
        <v>44957</v>
      </c>
      <c r="R2212" s="979">
        <v>144000</v>
      </c>
      <c r="S2212" s="979">
        <v>144000</v>
      </c>
      <c r="T2212" s="1064"/>
      <c r="U2212" s="898"/>
      <c r="V2212" s="882"/>
      <c r="W2212" s="1077"/>
      <c r="X2212" s="58"/>
      <c r="Y2212" s="59"/>
      <c r="Z2212" s="16"/>
      <c r="AA2212" s="56"/>
    </row>
    <row r="2213" spans="1:27" s="43" customFormat="1" ht="12.75" x14ac:dyDescent="0.2">
      <c r="A2213" s="174">
        <v>1139</v>
      </c>
      <c r="B2213" s="1104">
        <v>2191</v>
      </c>
      <c r="C2213" s="923" t="s">
        <v>1668</v>
      </c>
      <c r="D2213" s="898" t="s">
        <v>25</v>
      </c>
      <c r="E2213" s="923">
        <v>2212</v>
      </c>
      <c r="F2213" s="923">
        <v>5321</v>
      </c>
      <c r="G2213" s="923">
        <v>221</v>
      </c>
      <c r="H2213" s="1163">
        <v>1139</v>
      </c>
      <c r="I2213" s="923" t="s">
        <v>3566</v>
      </c>
      <c r="J2213" s="923">
        <v>101</v>
      </c>
      <c r="K2213" s="975" t="s">
        <v>4636</v>
      </c>
      <c r="L2213" s="1168" t="s">
        <v>5143</v>
      </c>
      <c r="M2213" s="898" t="s">
        <v>4638</v>
      </c>
      <c r="N2213" s="936" t="s">
        <v>5144</v>
      </c>
      <c r="O2213" s="958" t="s">
        <v>139</v>
      </c>
      <c r="P2213" s="917">
        <v>44926</v>
      </c>
      <c r="Q2213" s="917">
        <v>44957</v>
      </c>
      <c r="R2213" s="979">
        <v>226000</v>
      </c>
      <c r="S2213" s="979">
        <v>226000</v>
      </c>
      <c r="T2213" s="1064"/>
      <c r="U2213" s="898"/>
      <c r="V2213" s="882"/>
      <c r="W2213" s="1077"/>
      <c r="X2213" s="58"/>
      <c r="Y2213" s="59"/>
      <c r="Z2213" s="16"/>
      <c r="AA2213" s="56"/>
    </row>
    <row r="2214" spans="1:27" s="43" customFormat="1" ht="12.75" x14ac:dyDescent="0.2">
      <c r="A2214" s="174">
        <v>1139</v>
      </c>
      <c r="B2214" s="1104">
        <v>2192</v>
      </c>
      <c r="C2214" s="923" t="s">
        <v>1668</v>
      </c>
      <c r="D2214" s="898" t="s">
        <v>25</v>
      </c>
      <c r="E2214" s="923">
        <v>2219</v>
      </c>
      <c r="F2214" s="923">
        <v>5321</v>
      </c>
      <c r="G2214" s="923">
        <v>221</v>
      </c>
      <c r="H2214" s="1163">
        <v>1139</v>
      </c>
      <c r="I2214" s="923" t="s">
        <v>3566</v>
      </c>
      <c r="J2214" s="923">
        <v>411</v>
      </c>
      <c r="K2214" s="975" t="s">
        <v>5145</v>
      </c>
      <c r="L2214" s="1168" t="s">
        <v>5146</v>
      </c>
      <c r="M2214" s="898" t="s">
        <v>5147</v>
      </c>
      <c r="N2214" s="936" t="s">
        <v>5148</v>
      </c>
      <c r="O2214" s="958" t="s">
        <v>139</v>
      </c>
      <c r="P2214" s="917">
        <v>44926</v>
      </c>
      <c r="Q2214" s="917">
        <v>44957</v>
      </c>
      <c r="R2214" s="979">
        <v>250000</v>
      </c>
      <c r="S2214" s="979">
        <v>250000</v>
      </c>
      <c r="T2214" s="1064"/>
      <c r="U2214" s="898"/>
      <c r="V2214" s="882"/>
      <c r="W2214" s="1077"/>
      <c r="X2214" s="58"/>
      <c r="Y2214" s="59"/>
      <c r="Z2214" s="16"/>
      <c r="AA2214" s="56"/>
    </row>
    <row r="2215" spans="1:27" s="43" customFormat="1" ht="25.5" x14ac:dyDescent="0.2">
      <c r="A2215" s="174">
        <v>1139</v>
      </c>
      <c r="B2215" s="1104">
        <v>2193</v>
      </c>
      <c r="C2215" s="923" t="s">
        <v>1668</v>
      </c>
      <c r="D2215" s="898" t="s">
        <v>25</v>
      </c>
      <c r="E2215" s="923">
        <v>2219</v>
      </c>
      <c r="F2215" s="923">
        <v>5321</v>
      </c>
      <c r="G2215" s="923">
        <v>221</v>
      </c>
      <c r="H2215" s="1163">
        <v>1139</v>
      </c>
      <c r="I2215" s="923" t="s">
        <v>3566</v>
      </c>
      <c r="J2215" s="923">
        <v>712</v>
      </c>
      <c r="K2215" s="975" t="s">
        <v>5149</v>
      </c>
      <c r="L2215" s="1168" t="s">
        <v>5150</v>
      </c>
      <c r="M2215" s="898" t="s">
        <v>5151</v>
      </c>
      <c r="N2215" s="936" t="s">
        <v>5152</v>
      </c>
      <c r="O2215" s="958" t="s">
        <v>139</v>
      </c>
      <c r="P2215" s="917">
        <v>44926</v>
      </c>
      <c r="Q2215" s="917">
        <v>44957</v>
      </c>
      <c r="R2215" s="979">
        <v>250000</v>
      </c>
      <c r="S2215" s="979">
        <v>250000</v>
      </c>
      <c r="T2215" s="1064"/>
      <c r="U2215" s="898"/>
      <c r="V2215" s="882"/>
      <c r="W2215" s="1077"/>
      <c r="X2215" s="58"/>
      <c r="Y2215" s="59"/>
      <c r="Z2215" s="16"/>
      <c r="AA2215" s="56"/>
    </row>
    <row r="2216" spans="1:27" s="43" customFormat="1" ht="12.75" x14ac:dyDescent="0.2">
      <c r="A2216" s="174">
        <v>1139</v>
      </c>
      <c r="B2216" s="1104">
        <v>2194</v>
      </c>
      <c r="C2216" s="923" t="s">
        <v>1668</v>
      </c>
      <c r="D2216" s="898" t="s">
        <v>25</v>
      </c>
      <c r="E2216" s="923">
        <v>2219</v>
      </c>
      <c r="F2216" s="923">
        <v>6341</v>
      </c>
      <c r="G2216" s="923">
        <v>221</v>
      </c>
      <c r="H2216" s="1163">
        <v>1139</v>
      </c>
      <c r="I2216" s="923" t="s">
        <v>3566</v>
      </c>
      <c r="J2216" s="923">
        <v>720</v>
      </c>
      <c r="K2216" s="975" t="s">
        <v>4020</v>
      </c>
      <c r="L2216" s="1168" t="s">
        <v>5153</v>
      </c>
      <c r="M2216" s="898" t="s">
        <v>4022</v>
      </c>
      <c r="N2216" s="936" t="s">
        <v>5154</v>
      </c>
      <c r="O2216" s="958" t="s">
        <v>139</v>
      </c>
      <c r="P2216" s="917">
        <v>44926</v>
      </c>
      <c r="Q2216" s="917">
        <v>44957</v>
      </c>
      <c r="R2216" s="979">
        <v>250000</v>
      </c>
      <c r="S2216" s="979">
        <v>250000</v>
      </c>
      <c r="T2216" s="1064"/>
      <c r="U2216" s="898"/>
      <c r="V2216" s="882"/>
      <c r="W2216" s="1077"/>
      <c r="X2216" s="58"/>
      <c r="Y2216" s="59"/>
      <c r="Z2216" s="16"/>
      <c r="AA2216" s="56"/>
    </row>
    <row r="2217" spans="1:27" s="43" customFormat="1" ht="12.75" x14ac:dyDescent="0.2">
      <c r="A2217" s="174">
        <v>1139</v>
      </c>
      <c r="B2217" s="1104">
        <v>2195</v>
      </c>
      <c r="C2217" s="923" t="s">
        <v>1668</v>
      </c>
      <c r="D2217" s="898" t="s">
        <v>25</v>
      </c>
      <c r="E2217" s="923">
        <v>2219</v>
      </c>
      <c r="F2217" s="923">
        <v>6341</v>
      </c>
      <c r="G2217" s="923" t="s">
        <v>4985</v>
      </c>
      <c r="H2217" s="1163">
        <v>1139</v>
      </c>
      <c r="I2217" s="923" t="s">
        <v>3566</v>
      </c>
      <c r="J2217" s="923">
        <v>720</v>
      </c>
      <c r="K2217" s="975" t="s">
        <v>5155</v>
      </c>
      <c r="L2217" s="1168" t="s">
        <v>5156</v>
      </c>
      <c r="M2217" s="898" t="s">
        <v>5157</v>
      </c>
      <c r="N2217" s="936" t="s">
        <v>5158</v>
      </c>
      <c r="O2217" s="958" t="s">
        <v>139</v>
      </c>
      <c r="P2217" s="917">
        <v>44926</v>
      </c>
      <c r="Q2217" s="917">
        <v>44957</v>
      </c>
      <c r="R2217" s="979">
        <v>250000</v>
      </c>
      <c r="S2217" s="979">
        <v>250000</v>
      </c>
      <c r="T2217" s="1064"/>
      <c r="U2217" s="898"/>
      <c r="V2217" s="882"/>
      <c r="W2217" s="1077"/>
      <c r="X2217" s="58"/>
      <c r="Y2217" s="59"/>
      <c r="Z2217" s="16"/>
      <c r="AA2217" s="56"/>
    </row>
    <row r="2218" spans="1:27" s="43" customFormat="1" ht="12.75" x14ac:dyDescent="0.2">
      <c r="A2218" s="174">
        <v>1139</v>
      </c>
      <c r="B2218" s="1104">
        <v>2196</v>
      </c>
      <c r="C2218" s="923" t="s">
        <v>1668</v>
      </c>
      <c r="D2218" s="898" t="s">
        <v>25</v>
      </c>
      <c r="E2218" s="923">
        <v>2219</v>
      </c>
      <c r="F2218" s="923">
        <v>5321</v>
      </c>
      <c r="G2218" s="923">
        <v>221</v>
      </c>
      <c r="H2218" s="1163">
        <v>1139</v>
      </c>
      <c r="I2218" s="923" t="s">
        <v>3566</v>
      </c>
      <c r="J2218" s="923">
        <v>102</v>
      </c>
      <c r="K2218" s="975" t="s">
        <v>4481</v>
      </c>
      <c r="L2218" s="1168" t="s">
        <v>5159</v>
      </c>
      <c r="M2218" s="898" t="s">
        <v>1221</v>
      </c>
      <c r="N2218" s="936" t="s">
        <v>5160</v>
      </c>
      <c r="O2218" s="958" t="s">
        <v>139</v>
      </c>
      <c r="P2218" s="917">
        <v>44926</v>
      </c>
      <c r="Q2218" s="917">
        <v>44957</v>
      </c>
      <c r="R2218" s="979">
        <v>250000</v>
      </c>
      <c r="S2218" s="979">
        <v>250000</v>
      </c>
      <c r="T2218" s="1064"/>
      <c r="U2218" s="898"/>
      <c r="V2218" s="882"/>
      <c r="W2218" s="1077"/>
      <c r="X2218" s="58"/>
      <c r="Y2218" s="59"/>
      <c r="Z2218" s="16"/>
      <c r="AA2218" s="56"/>
    </row>
    <row r="2219" spans="1:27" s="43" customFormat="1" ht="12.75" x14ac:dyDescent="0.2">
      <c r="A2219" s="174">
        <v>1139</v>
      </c>
      <c r="B2219" s="1104">
        <v>2197</v>
      </c>
      <c r="C2219" s="923" t="s">
        <v>1668</v>
      </c>
      <c r="D2219" s="898" t="s">
        <v>25</v>
      </c>
      <c r="E2219" s="923">
        <v>3631</v>
      </c>
      <c r="F2219" s="923">
        <v>6341</v>
      </c>
      <c r="G2219" s="923" t="s">
        <v>5161</v>
      </c>
      <c r="H2219" s="1163">
        <v>1139</v>
      </c>
      <c r="I2219" s="923" t="s">
        <v>3566</v>
      </c>
      <c r="J2219" s="923">
        <v>720</v>
      </c>
      <c r="K2219" s="975" t="s">
        <v>3995</v>
      </c>
      <c r="L2219" s="1168" t="s">
        <v>5162</v>
      </c>
      <c r="M2219" s="898" t="s">
        <v>3265</v>
      </c>
      <c r="N2219" s="936" t="s">
        <v>5163</v>
      </c>
      <c r="O2219" s="958" t="s">
        <v>139</v>
      </c>
      <c r="P2219" s="917">
        <v>44926</v>
      </c>
      <c r="Q2219" s="917">
        <v>44957</v>
      </c>
      <c r="R2219" s="979">
        <v>250000</v>
      </c>
      <c r="S2219" s="979">
        <v>250000</v>
      </c>
      <c r="T2219" s="1064"/>
      <c r="U2219" s="898"/>
      <c r="V2219" s="882"/>
      <c r="W2219" s="1077"/>
      <c r="X2219" s="58"/>
      <c r="Y2219" s="59"/>
      <c r="Z2219" s="16"/>
      <c r="AA2219" s="56"/>
    </row>
    <row r="2220" spans="1:27" s="43" customFormat="1" ht="12.75" x14ac:dyDescent="0.2">
      <c r="A2220" s="174">
        <v>1139</v>
      </c>
      <c r="B2220" s="1104">
        <v>2198</v>
      </c>
      <c r="C2220" s="923" t="s">
        <v>1668</v>
      </c>
      <c r="D2220" s="898" t="s">
        <v>25</v>
      </c>
      <c r="E2220" s="923">
        <v>2219</v>
      </c>
      <c r="F2220" s="923">
        <v>5321</v>
      </c>
      <c r="G2220" s="923">
        <v>221</v>
      </c>
      <c r="H2220" s="1163">
        <v>1139</v>
      </c>
      <c r="I2220" s="923" t="s">
        <v>3566</v>
      </c>
      <c r="J2220" s="923">
        <v>101</v>
      </c>
      <c r="K2220" s="975" t="s">
        <v>5164</v>
      </c>
      <c r="L2220" s="1168" t="s">
        <v>5165</v>
      </c>
      <c r="M2220" s="898" t="s">
        <v>750</v>
      </c>
      <c r="N2220" s="936" t="s">
        <v>5166</v>
      </c>
      <c r="O2220" s="958" t="s">
        <v>139</v>
      </c>
      <c r="P2220" s="917">
        <v>44926</v>
      </c>
      <c r="Q2220" s="917">
        <v>44957</v>
      </c>
      <c r="R2220" s="979">
        <v>250000</v>
      </c>
      <c r="S2220" s="979">
        <v>250000</v>
      </c>
      <c r="T2220" s="1064"/>
      <c r="U2220" s="898"/>
      <c r="V2220" s="882"/>
      <c r="W2220" s="1077"/>
      <c r="X2220" s="58"/>
      <c r="Y2220" s="59"/>
      <c r="Z2220" s="16"/>
      <c r="AA2220" s="56"/>
    </row>
    <row r="2221" spans="1:27" s="43" customFormat="1" ht="12.75" x14ac:dyDescent="0.2">
      <c r="A2221" s="174">
        <v>1139</v>
      </c>
      <c r="B2221" s="1104">
        <v>2199</v>
      </c>
      <c r="C2221" s="923" t="s">
        <v>1668</v>
      </c>
      <c r="D2221" s="898" t="s">
        <v>25</v>
      </c>
      <c r="E2221" s="923">
        <v>2219</v>
      </c>
      <c r="F2221" s="923">
        <v>5321</v>
      </c>
      <c r="G2221" s="923" t="s">
        <v>4985</v>
      </c>
      <c r="H2221" s="1163">
        <v>1139</v>
      </c>
      <c r="I2221" s="923" t="s">
        <v>3566</v>
      </c>
      <c r="J2221" s="923">
        <v>720</v>
      </c>
      <c r="K2221" s="975" t="s">
        <v>4308</v>
      </c>
      <c r="L2221" s="1168" t="s">
        <v>4309</v>
      </c>
      <c r="M2221" s="898" t="s">
        <v>929</v>
      </c>
      <c r="N2221" s="936" t="s">
        <v>5167</v>
      </c>
      <c r="O2221" s="958" t="s">
        <v>139</v>
      </c>
      <c r="P2221" s="917">
        <v>44926</v>
      </c>
      <c r="Q2221" s="917">
        <v>44957</v>
      </c>
      <c r="R2221" s="979">
        <v>250000</v>
      </c>
      <c r="S2221" s="979">
        <v>250000</v>
      </c>
      <c r="T2221" s="1064"/>
      <c r="U2221" s="898"/>
      <c r="V2221" s="882"/>
      <c r="W2221" s="1077"/>
      <c r="X2221" s="58"/>
      <c r="Y2221" s="59"/>
      <c r="Z2221" s="16"/>
      <c r="AA2221" s="56"/>
    </row>
    <row r="2222" spans="1:27" s="43" customFormat="1" ht="12.75" x14ac:dyDescent="0.2">
      <c r="A2222" s="174">
        <v>1139</v>
      </c>
      <c r="B2222" s="1104">
        <v>2200</v>
      </c>
      <c r="C2222" s="923" t="s">
        <v>1668</v>
      </c>
      <c r="D2222" s="898" t="s">
        <v>25</v>
      </c>
      <c r="E2222" s="923">
        <v>2212</v>
      </c>
      <c r="F2222" s="923">
        <v>5321</v>
      </c>
      <c r="G2222" s="923">
        <v>221</v>
      </c>
      <c r="H2222" s="1163">
        <v>1139</v>
      </c>
      <c r="I2222" s="923" t="s">
        <v>3566</v>
      </c>
      <c r="J2222" s="923">
        <v>712</v>
      </c>
      <c r="K2222" s="975" t="s">
        <v>4165</v>
      </c>
      <c r="L2222" s="1168" t="s">
        <v>4166</v>
      </c>
      <c r="M2222" s="898" t="s">
        <v>4167</v>
      </c>
      <c r="N2222" s="936" t="s">
        <v>5168</v>
      </c>
      <c r="O2222" s="958" t="s">
        <v>139</v>
      </c>
      <c r="P2222" s="917">
        <v>44926</v>
      </c>
      <c r="Q2222" s="917">
        <v>44957</v>
      </c>
      <c r="R2222" s="979">
        <v>250000</v>
      </c>
      <c r="S2222" s="979">
        <v>250000</v>
      </c>
      <c r="T2222" s="1064"/>
      <c r="U2222" s="898"/>
      <c r="V2222" s="882"/>
      <c r="W2222" s="1077"/>
      <c r="X2222" s="58"/>
      <c r="Y2222" s="59"/>
      <c r="Z2222" s="16"/>
      <c r="AA2222" s="56"/>
    </row>
    <row r="2223" spans="1:27" s="43" customFormat="1" ht="12.75" x14ac:dyDescent="0.2">
      <c r="A2223" s="174">
        <v>1139</v>
      </c>
      <c r="B2223" s="1104">
        <v>2201</v>
      </c>
      <c r="C2223" s="923" t="s">
        <v>1668</v>
      </c>
      <c r="D2223" s="898" t="s">
        <v>25</v>
      </c>
      <c r="E2223" s="923">
        <v>3631</v>
      </c>
      <c r="F2223" s="923">
        <v>6341</v>
      </c>
      <c r="G2223" s="923">
        <v>363</v>
      </c>
      <c r="H2223" s="1163">
        <v>1139</v>
      </c>
      <c r="I2223" s="923" t="s">
        <v>3566</v>
      </c>
      <c r="J2223" s="923">
        <v>102</v>
      </c>
      <c r="K2223" s="975" t="s">
        <v>3681</v>
      </c>
      <c r="L2223" s="1168" t="s">
        <v>5169</v>
      </c>
      <c r="M2223" s="898" t="s">
        <v>3683</v>
      </c>
      <c r="N2223" s="936" t="s">
        <v>5170</v>
      </c>
      <c r="O2223" s="958" t="s">
        <v>139</v>
      </c>
      <c r="P2223" s="917">
        <v>44926</v>
      </c>
      <c r="Q2223" s="917">
        <v>44957</v>
      </c>
      <c r="R2223" s="979">
        <v>250000</v>
      </c>
      <c r="S2223" s="979">
        <v>250000</v>
      </c>
      <c r="T2223" s="1064"/>
      <c r="U2223" s="898"/>
      <c r="V2223" s="882"/>
      <c r="W2223" s="1077"/>
      <c r="X2223" s="58"/>
      <c r="Y2223" s="59"/>
      <c r="Z2223" s="16"/>
      <c r="AA2223" s="56"/>
    </row>
    <row r="2224" spans="1:27" s="43" customFormat="1" ht="12.75" x14ac:dyDescent="0.2">
      <c r="A2224" s="174">
        <v>1139</v>
      </c>
      <c r="B2224" s="1104">
        <v>2202</v>
      </c>
      <c r="C2224" s="923" t="s">
        <v>1668</v>
      </c>
      <c r="D2224" s="898" t="s">
        <v>25</v>
      </c>
      <c r="E2224" s="923">
        <v>2212</v>
      </c>
      <c r="F2224" s="923">
        <v>5321</v>
      </c>
      <c r="G2224" s="923">
        <v>221</v>
      </c>
      <c r="H2224" s="1163">
        <v>1139</v>
      </c>
      <c r="I2224" s="923" t="s">
        <v>3566</v>
      </c>
      <c r="J2224" s="923">
        <v>720</v>
      </c>
      <c r="K2224" s="975" t="s">
        <v>5171</v>
      </c>
      <c r="L2224" s="1168" t="s">
        <v>5172</v>
      </c>
      <c r="M2224" s="898" t="s">
        <v>3340</v>
      </c>
      <c r="N2224" s="936" t="s">
        <v>5173</v>
      </c>
      <c r="O2224" s="958" t="s">
        <v>139</v>
      </c>
      <c r="P2224" s="917">
        <v>44926</v>
      </c>
      <c r="Q2224" s="917">
        <v>44957</v>
      </c>
      <c r="R2224" s="979">
        <v>197000</v>
      </c>
      <c r="S2224" s="979">
        <v>197000</v>
      </c>
      <c r="T2224" s="1064"/>
      <c r="U2224" s="898"/>
      <c r="V2224" s="882"/>
      <c r="W2224" s="1077"/>
      <c r="X2224" s="58"/>
      <c r="Y2224" s="59"/>
      <c r="Z2224" s="16"/>
      <c r="AA2224" s="56"/>
    </row>
    <row r="2225" spans="1:27" s="43" customFormat="1" ht="12.75" x14ac:dyDescent="0.2">
      <c r="A2225" s="174">
        <v>1139</v>
      </c>
      <c r="B2225" s="1104">
        <v>2203</v>
      </c>
      <c r="C2225" s="923" t="s">
        <v>1668</v>
      </c>
      <c r="D2225" s="898" t="s">
        <v>25</v>
      </c>
      <c r="E2225" s="923">
        <v>2212</v>
      </c>
      <c r="F2225" s="923">
        <v>5321</v>
      </c>
      <c r="G2225" s="923">
        <v>221</v>
      </c>
      <c r="H2225" s="1163">
        <v>1139</v>
      </c>
      <c r="I2225" s="923" t="s">
        <v>3566</v>
      </c>
      <c r="J2225" s="923">
        <v>314</v>
      </c>
      <c r="K2225" s="975" t="s">
        <v>3727</v>
      </c>
      <c r="L2225" s="1168" t="s">
        <v>5174</v>
      </c>
      <c r="M2225" s="898" t="s">
        <v>1786</v>
      </c>
      <c r="N2225" s="936" t="s">
        <v>5175</v>
      </c>
      <c r="O2225" s="958" t="s">
        <v>139</v>
      </c>
      <c r="P2225" s="917">
        <v>44926</v>
      </c>
      <c r="Q2225" s="917">
        <v>44957</v>
      </c>
      <c r="R2225" s="979">
        <v>229000</v>
      </c>
      <c r="S2225" s="979">
        <v>229000</v>
      </c>
      <c r="T2225" s="1064"/>
      <c r="U2225" s="898"/>
      <c r="V2225" s="882"/>
      <c r="W2225" s="1077"/>
      <c r="X2225" s="58"/>
      <c r="Y2225" s="59"/>
      <c r="Z2225" s="16"/>
      <c r="AA2225" s="56"/>
    </row>
    <row r="2226" spans="1:27" s="43" customFormat="1" ht="12.75" x14ac:dyDescent="0.2">
      <c r="A2226" s="174">
        <v>1139</v>
      </c>
      <c r="B2226" s="1104">
        <v>2204</v>
      </c>
      <c r="C2226" s="923" t="s">
        <v>1668</v>
      </c>
      <c r="D2226" s="898" t="s">
        <v>25</v>
      </c>
      <c r="E2226" s="923">
        <v>2212</v>
      </c>
      <c r="F2226" s="923">
        <v>6341</v>
      </c>
      <c r="G2226" s="923">
        <v>221</v>
      </c>
      <c r="H2226" s="1163">
        <v>1139</v>
      </c>
      <c r="I2226" s="923" t="s">
        <v>3566</v>
      </c>
      <c r="J2226" s="923">
        <v>619</v>
      </c>
      <c r="K2226" s="975" t="s">
        <v>5176</v>
      </c>
      <c r="L2226" s="1168" t="s">
        <v>5177</v>
      </c>
      <c r="M2226" s="898" t="s">
        <v>5178</v>
      </c>
      <c r="N2226" s="936" t="s">
        <v>5179</v>
      </c>
      <c r="O2226" s="958" t="s">
        <v>139</v>
      </c>
      <c r="P2226" s="917">
        <v>44926</v>
      </c>
      <c r="Q2226" s="917">
        <v>44957</v>
      </c>
      <c r="R2226" s="979">
        <v>250000</v>
      </c>
      <c r="S2226" s="979">
        <v>250000</v>
      </c>
      <c r="T2226" s="1064"/>
      <c r="U2226" s="898"/>
      <c r="V2226" s="882"/>
      <c r="W2226" s="1077"/>
      <c r="X2226" s="58"/>
      <c r="Y2226" s="59"/>
      <c r="Z2226" s="16"/>
      <c r="AA2226" s="56"/>
    </row>
    <row r="2227" spans="1:27" s="43" customFormat="1" ht="12.75" x14ac:dyDescent="0.2">
      <c r="A2227" s="174">
        <v>1139</v>
      </c>
      <c r="B2227" s="1104">
        <v>2205</v>
      </c>
      <c r="C2227" s="923" t="s">
        <v>1668</v>
      </c>
      <c r="D2227" s="898" t="s">
        <v>25</v>
      </c>
      <c r="E2227" s="923">
        <v>2212</v>
      </c>
      <c r="F2227" s="923">
        <v>6341</v>
      </c>
      <c r="G2227" s="923">
        <v>221</v>
      </c>
      <c r="H2227" s="1163">
        <v>1139</v>
      </c>
      <c r="I2227" s="923" t="s">
        <v>3566</v>
      </c>
      <c r="J2227" s="923">
        <v>720</v>
      </c>
      <c r="K2227" s="975" t="s">
        <v>4048</v>
      </c>
      <c r="L2227" s="1168" t="s">
        <v>5180</v>
      </c>
      <c r="M2227" s="898" t="s">
        <v>4050</v>
      </c>
      <c r="N2227" s="936" t="s">
        <v>5181</v>
      </c>
      <c r="O2227" s="958" t="s">
        <v>139</v>
      </c>
      <c r="P2227" s="917">
        <v>44926</v>
      </c>
      <c r="Q2227" s="917">
        <v>44957</v>
      </c>
      <c r="R2227" s="979">
        <v>250000</v>
      </c>
      <c r="S2227" s="979">
        <v>250000</v>
      </c>
      <c r="T2227" s="1064"/>
      <c r="U2227" s="898"/>
      <c r="V2227" s="882"/>
      <c r="W2227" s="1077"/>
      <c r="X2227" s="58"/>
      <c r="Y2227" s="59"/>
      <c r="Z2227" s="16"/>
      <c r="AA2227" s="56"/>
    </row>
    <row r="2228" spans="1:27" s="43" customFormat="1" ht="12.75" x14ac:dyDescent="0.2">
      <c r="A2228" s="174">
        <v>1139</v>
      </c>
      <c r="B2228" s="1104">
        <v>2206</v>
      </c>
      <c r="C2228" s="923" t="s">
        <v>1668</v>
      </c>
      <c r="D2228" s="898" t="s">
        <v>25</v>
      </c>
      <c r="E2228" s="923">
        <v>2219</v>
      </c>
      <c r="F2228" s="923">
        <v>5321</v>
      </c>
      <c r="G2228" s="923">
        <v>221</v>
      </c>
      <c r="H2228" s="1163">
        <v>1139</v>
      </c>
      <c r="I2228" s="923" t="s">
        <v>3566</v>
      </c>
      <c r="J2228" s="923">
        <v>316</v>
      </c>
      <c r="K2228" s="975" t="s">
        <v>3731</v>
      </c>
      <c r="L2228" s="1168" t="s">
        <v>5182</v>
      </c>
      <c r="M2228" s="898" t="s">
        <v>1900</v>
      </c>
      <c r="N2228" s="936" t="s">
        <v>5183</v>
      </c>
      <c r="O2228" s="958" t="s">
        <v>139</v>
      </c>
      <c r="P2228" s="917">
        <v>44926</v>
      </c>
      <c r="Q2228" s="917">
        <v>44957</v>
      </c>
      <c r="R2228" s="979">
        <v>250000</v>
      </c>
      <c r="S2228" s="979">
        <v>250000</v>
      </c>
      <c r="T2228" s="1064"/>
      <c r="U2228" s="898"/>
      <c r="V2228" s="882"/>
      <c r="W2228" s="1077"/>
      <c r="X2228" s="58"/>
      <c r="Y2228" s="59"/>
      <c r="Z2228" s="16"/>
      <c r="AA2228" s="56"/>
    </row>
    <row r="2229" spans="1:27" s="43" customFormat="1" ht="12.75" x14ac:dyDescent="0.2">
      <c r="A2229" s="174">
        <v>1139</v>
      </c>
      <c r="B2229" s="1104">
        <v>2207</v>
      </c>
      <c r="C2229" s="923" t="s">
        <v>1668</v>
      </c>
      <c r="D2229" s="898" t="s">
        <v>25</v>
      </c>
      <c r="E2229" s="923">
        <v>2212</v>
      </c>
      <c r="F2229" s="923">
        <v>6341</v>
      </c>
      <c r="G2229" s="923">
        <v>221</v>
      </c>
      <c r="H2229" s="1163">
        <v>1139</v>
      </c>
      <c r="I2229" s="923" t="s">
        <v>3566</v>
      </c>
      <c r="J2229" s="923">
        <v>309</v>
      </c>
      <c r="K2229" s="975" t="s">
        <v>3642</v>
      </c>
      <c r="L2229" s="1168" t="s">
        <v>5184</v>
      </c>
      <c r="M2229" s="898" t="s">
        <v>587</v>
      </c>
      <c r="N2229" s="936" t="s">
        <v>5185</v>
      </c>
      <c r="O2229" s="958" t="s">
        <v>139</v>
      </c>
      <c r="P2229" s="917">
        <v>44926</v>
      </c>
      <c r="Q2229" s="917">
        <v>44957</v>
      </c>
      <c r="R2229" s="979">
        <v>250000</v>
      </c>
      <c r="S2229" s="979">
        <v>250000</v>
      </c>
      <c r="T2229" s="1064"/>
      <c r="U2229" s="898"/>
      <c r="V2229" s="882"/>
      <c r="W2229" s="1077"/>
      <c r="X2229" s="58"/>
      <c r="Y2229" s="59"/>
      <c r="Z2229" s="16"/>
      <c r="AA2229" s="56"/>
    </row>
    <row r="2230" spans="1:27" s="43" customFormat="1" ht="12.75" x14ac:dyDescent="0.2">
      <c r="A2230" s="174">
        <v>1139</v>
      </c>
      <c r="B2230" s="1104">
        <v>2208</v>
      </c>
      <c r="C2230" s="923" t="s">
        <v>1668</v>
      </c>
      <c r="D2230" s="898" t="s">
        <v>25</v>
      </c>
      <c r="E2230" s="923">
        <v>3631</v>
      </c>
      <c r="F2230" s="923">
        <v>5321</v>
      </c>
      <c r="G2230" s="923">
        <v>363</v>
      </c>
      <c r="H2230" s="1163">
        <v>1139</v>
      </c>
      <c r="I2230" s="923" t="s">
        <v>3566</v>
      </c>
      <c r="J2230" s="923">
        <v>605</v>
      </c>
      <c r="K2230" s="975">
        <v>42660564</v>
      </c>
      <c r="L2230" s="1168" t="s">
        <v>5186</v>
      </c>
      <c r="M2230" s="898" t="s">
        <v>1032</v>
      </c>
      <c r="N2230" s="936" t="s">
        <v>5187</v>
      </c>
      <c r="O2230" s="958" t="s">
        <v>139</v>
      </c>
      <c r="P2230" s="917">
        <v>44926</v>
      </c>
      <c r="Q2230" s="917">
        <v>44957</v>
      </c>
      <c r="R2230" s="979">
        <v>250000</v>
      </c>
      <c r="S2230" s="979">
        <v>250000</v>
      </c>
      <c r="T2230" s="1064"/>
      <c r="U2230" s="898"/>
      <c r="V2230" s="882"/>
      <c r="W2230" s="1077"/>
      <c r="X2230" s="58"/>
      <c r="Y2230" s="59"/>
      <c r="Z2230" s="16"/>
      <c r="AA2230" s="56"/>
    </row>
    <row r="2231" spans="1:27" s="43" customFormat="1" ht="12.75" x14ac:dyDescent="0.2">
      <c r="A2231" s="174">
        <v>1139</v>
      </c>
      <c r="B2231" s="1104">
        <v>2209</v>
      </c>
      <c r="C2231" s="923" t="s">
        <v>1668</v>
      </c>
      <c r="D2231" s="898" t="s">
        <v>25</v>
      </c>
      <c r="E2231" s="923">
        <v>2212</v>
      </c>
      <c r="F2231" s="923">
        <v>5321</v>
      </c>
      <c r="G2231" s="923">
        <v>221</v>
      </c>
      <c r="H2231" s="1163">
        <v>1139</v>
      </c>
      <c r="I2231" s="923" t="s">
        <v>3566</v>
      </c>
      <c r="J2231" s="923">
        <v>317</v>
      </c>
      <c r="K2231" s="975" t="s">
        <v>4375</v>
      </c>
      <c r="L2231" s="1168" t="s">
        <v>5188</v>
      </c>
      <c r="M2231" s="898" t="s">
        <v>5189</v>
      </c>
      <c r="N2231" s="936" t="s">
        <v>5190</v>
      </c>
      <c r="O2231" s="958" t="s">
        <v>139</v>
      </c>
      <c r="P2231" s="917">
        <v>44926</v>
      </c>
      <c r="Q2231" s="917">
        <v>44957</v>
      </c>
      <c r="R2231" s="979">
        <v>250000</v>
      </c>
      <c r="S2231" s="979">
        <v>250000</v>
      </c>
      <c r="T2231" s="1064"/>
      <c r="U2231" s="898"/>
      <c r="V2231" s="882"/>
      <c r="W2231" s="1077"/>
      <c r="X2231" s="58"/>
      <c r="Y2231" s="59"/>
      <c r="Z2231" s="16"/>
      <c r="AA2231" s="56"/>
    </row>
    <row r="2232" spans="1:27" s="43" customFormat="1" ht="25.5" x14ac:dyDescent="0.2">
      <c r="A2232" s="174">
        <v>1139</v>
      </c>
      <c r="B2232" s="1104">
        <v>2210</v>
      </c>
      <c r="C2232" s="923" t="s">
        <v>1668</v>
      </c>
      <c r="D2232" s="898" t="s">
        <v>25</v>
      </c>
      <c r="E2232" s="923">
        <v>2212</v>
      </c>
      <c r="F2232" s="923">
        <v>5321</v>
      </c>
      <c r="G2232" s="923">
        <v>221</v>
      </c>
      <c r="H2232" s="1163">
        <v>1139</v>
      </c>
      <c r="I2232" s="923" t="s">
        <v>3566</v>
      </c>
      <c r="J2232" s="923">
        <v>308</v>
      </c>
      <c r="K2232" s="975" t="s">
        <v>5191</v>
      </c>
      <c r="L2232" s="1168" t="s">
        <v>5192</v>
      </c>
      <c r="M2232" s="898" t="s">
        <v>5193</v>
      </c>
      <c r="N2232" s="936" t="s">
        <v>5194</v>
      </c>
      <c r="O2232" s="958" t="s">
        <v>139</v>
      </c>
      <c r="P2232" s="917">
        <v>44926</v>
      </c>
      <c r="Q2232" s="917">
        <v>44957</v>
      </c>
      <c r="R2232" s="979">
        <v>250000</v>
      </c>
      <c r="S2232" s="979">
        <v>250000</v>
      </c>
      <c r="T2232" s="1064"/>
      <c r="U2232" s="898"/>
      <c r="V2232" s="882"/>
      <c r="W2232" s="1077"/>
      <c r="X2232" s="58"/>
      <c r="Y2232" s="59"/>
      <c r="Z2232" s="16"/>
      <c r="AA2232" s="56"/>
    </row>
    <row r="2233" spans="1:27" s="43" customFormat="1" ht="12.75" x14ac:dyDescent="0.2">
      <c r="A2233" s="174">
        <v>1139</v>
      </c>
      <c r="B2233" s="1104">
        <v>2211</v>
      </c>
      <c r="C2233" s="923" t="s">
        <v>1668</v>
      </c>
      <c r="D2233" s="898" t="s">
        <v>25</v>
      </c>
      <c r="E2233" s="923">
        <v>3631</v>
      </c>
      <c r="F2233" s="923">
        <v>6341</v>
      </c>
      <c r="G2233" s="923">
        <v>363</v>
      </c>
      <c r="H2233" s="1163">
        <v>1139</v>
      </c>
      <c r="I2233" s="923" t="s">
        <v>3566</v>
      </c>
      <c r="J2233" s="923">
        <v>321</v>
      </c>
      <c r="K2233" s="975" t="s">
        <v>4572</v>
      </c>
      <c r="L2233" s="1168" t="s">
        <v>5195</v>
      </c>
      <c r="M2233" s="898" t="s">
        <v>206</v>
      </c>
      <c r="N2233" s="936" t="s">
        <v>5196</v>
      </c>
      <c r="O2233" s="958" t="s">
        <v>139</v>
      </c>
      <c r="P2233" s="917">
        <v>44926</v>
      </c>
      <c r="Q2233" s="917">
        <v>44957</v>
      </c>
      <c r="R2233" s="979">
        <v>182000</v>
      </c>
      <c r="S2233" s="915">
        <v>173436.38</v>
      </c>
      <c r="T2233" s="913">
        <v>8563.6200000000008</v>
      </c>
      <c r="U2233" s="913">
        <v>8563.6200000000008</v>
      </c>
      <c r="V2233" s="913"/>
      <c r="W2233" s="1077"/>
      <c r="X2233" s="58"/>
      <c r="Y2233" s="59"/>
      <c r="Z2233" s="16"/>
      <c r="AA2233" s="56"/>
    </row>
    <row r="2234" spans="1:27" s="43" customFormat="1" ht="12.75" customHeight="1" x14ac:dyDescent="0.2">
      <c r="A2234" s="174">
        <v>1139</v>
      </c>
      <c r="B2234" s="1104">
        <v>2212</v>
      </c>
      <c r="C2234" s="923" t="s">
        <v>1668</v>
      </c>
      <c r="D2234" s="898" t="s">
        <v>25</v>
      </c>
      <c r="E2234" s="923">
        <v>3631</v>
      </c>
      <c r="F2234" s="923">
        <v>6341</v>
      </c>
      <c r="G2234" s="923">
        <v>363</v>
      </c>
      <c r="H2234" s="1163">
        <v>1139</v>
      </c>
      <c r="I2234" s="923" t="s">
        <v>3566</v>
      </c>
      <c r="J2234" s="923">
        <v>712</v>
      </c>
      <c r="K2234" s="975" t="s">
        <v>5197</v>
      </c>
      <c r="L2234" s="1168" t="s">
        <v>3616</v>
      </c>
      <c r="M2234" s="898" t="s">
        <v>3617</v>
      </c>
      <c r="N2234" s="936" t="s">
        <v>5198</v>
      </c>
      <c r="O2234" s="958" t="s">
        <v>139</v>
      </c>
      <c r="P2234" s="917">
        <v>44926</v>
      </c>
      <c r="Q2234" s="917">
        <v>44957</v>
      </c>
      <c r="R2234" s="979">
        <v>142000</v>
      </c>
      <c r="S2234" s="915">
        <v>142000</v>
      </c>
      <c r="T2234" s="913"/>
      <c r="U2234" s="913"/>
      <c r="V2234" s="913"/>
      <c r="W2234" s="1077"/>
      <c r="X2234" s="58"/>
      <c r="Y2234" s="59"/>
      <c r="Z2234" s="16"/>
      <c r="AA2234" s="56"/>
    </row>
    <row r="2235" spans="1:27" s="43" customFormat="1" ht="12.75" customHeight="1" x14ac:dyDescent="0.2">
      <c r="A2235" s="174">
        <v>1139</v>
      </c>
      <c r="B2235" s="1104">
        <v>2213</v>
      </c>
      <c r="C2235" s="923" t="s">
        <v>1668</v>
      </c>
      <c r="D2235" s="898" t="s">
        <v>25</v>
      </c>
      <c r="E2235" s="923">
        <v>3631</v>
      </c>
      <c r="F2235" s="923">
        <v>5321</v>
      </c>
      <c r="G2235" s="923">
        <v>363</v>
      </c>
      <c r="H2235" s="1163">
        <v>1139</v>
      </c>
      <c r="I2235" s="923" t="s">
        <v>3566</v>
      </c>
      <c r="J2235" s="923">
        <v>720</v>
      </c>
      <c r="K2235" s="975" t="s">
        <v>4012</v>
      </c>
      <c r="L2235" s="1168" t="s">
        <v>5199</v>
      </c>
      <c r="M2235" s="898" t="s">
        <v>4014</v>
      </c>
      <c r="N2235" s="936" t="s">
        <v>5200</v>
      </c>
      <c r="O2235" s="958" t="s">
        <v>139</v>
      </c>
      <c r="P2235" s="917">
        <v>44926</v>
      </c>
      <c r="Q2235" s="917">
        <v>44957</v>
      </c>
      <c r="R2235" s="979">
        <v>167000</v>
      </c>
      <c r="S2235" s="915">
        <v>167000</v>
      </c>
      <c r="T2235" s="913"/>
      <c r="U2235" s="913"/>
      <c r="V2235" s="913"/>
      <c r="W2235" s="1077"/>
      <c r="X2235" s="58"/>
      <c r="Y2235" s="59"/>
      <c r="Z2235" s="16"/>
      <c r="AA2235" s="56"/>
    </row>
    <row r="2236" spans="1:27" s="43" customFormat="1" ht="12.75" customHeight="1" x14ac:dyDescent="0.2">
      <c r="A2236" s="174">
        <v>1139</v>
      </c>
      <c r="B2236" s="1104">
        <v>2214</v>
      </c>
      <c r="C2236" s="923" t="s">
        <v>1668</v>
      </c>
      <c r="D2236" s="898" t="s">
        <v>25</v>
      </c>
      <c r="E2236" s="923">
        <v>3631</v>
      </c>
      <c r="F2236" s="923">
        <v>6341</v>
      </c>
      <c r="G2236" s="923">
        <v>363</v>
      </c>
      <c r="H2236" s="1163">
        <v>1139</v>
      </c>
      <c r="I2236" s="923" t="s">
        <v>3566</v>
      </c>
      <c r="J2236" s="923">
        <v>316</v>
      </c>
      <c r="K2236" s="975" t="s">
        <v>5201</v>
      </c>
      <c r="L2236" s="1168" t="s">
        <v>5202</v>
      </c>
      <c r="M2236" s="898" t="s">
        <v>5203</v>
      </c>
      <c r="N2236" s="936" t="s">
        <v>5204</v>
      </c>
      <c r="O2236" s="958" t="s">
        <v>139</v>
      </c>
      <c r="P2236" s="917">
        <v>44926</v>
      </c>
      <c r="Q2236" s="917">
        <v>44957</v>
      </c>
      <c r="R2236" s="979">
        <v>205000</v>
      </c>
      <c r="S2236" s="915">
        <v>154500.5</v>
      </c>
      <c r="T2236" s="913">
        <v>50499.5</v>
      </c>
      <c r="U2236" s="913"/>
      <c r="V2236" s="913">
        <v>50499.5</v>
      </c>
      <c r="W2236" s="1077"/>
      <c r="X2236" s="58"/>
      <c r="Y2236" s="59"/>
      <c r="Z2236" s="16"/>
      <c r="AA2236" s="56"/>
    </row>
    <row r="2237" spans="1:27" s="43" customFormat="1" ht="12.75" customHeight="1" x14ac:dyDescent="0.2">
      <c r="A2237" s="174">
        <v>1139</v>
      </c>
      <c r="B2237" s="1104">
        <v>2215</v>
      </c>
      <c r="C2237" s="923" t="s">
        <v>1668</v>
      </c>
      <c r="D2237" s="898" t="s">
        <v>25</v>
      </c>
      <c r="E2237" s="923">
        <v>3631</v>
      </c>
      <c r="F2237" s="923">
        <v>6341</v>
      </c>
      <c r="G2237" s="923">
        <v>363</v>
      </c>
      <c r="H2237" s="1163">
        <v>1139</v>
      </c>
      <c r="I2237" s="923" t="s">
        <v>3566</v>
      </c>
      <c r="J2237" s="923">
        <v>321</v>
      </c>
      <c r="K2237" s="975" t="s">
        <v>5205</v>
      </c>
      <c r="L2237" s="1168" t="s">
        <v>5206</v>
      </c>
      <c r="M2237" s="898" t="s">
        <v>5207</v>
      </c>
      <c r="N2237" s="936" t="s">
        <v>5208</v>
      </c>
      <c r="O2237" s="958" t="s">
        <v>139</v>
      </c>
      <c r="P2237" s="917">
        <v>44926</v>
      </c>
      <c r="Q2237" s="917">
        <v>44957</v>
      </c>
      <c r="R2237" s="979">
        <v>250000</v>
      </c>
      <c r="S2237" s="915">
        <v>250000</v>
      </c>
      <c r="T2237" s="913"/>
      <c r="U2237" s="913"/>
      <c r="V2237" s="913"/>
      <c r="W2237" s="1077"/>
      <c r="X2237" s="58"/>
      <c r="Y2237" s="59"/>
      <c r="Z2237" s="16"/>
      <c r="AA2237" s="56"/>
    </row>
    <row r="2238" spans="1:27" s="43" customFormat="1" ht="12.75" customHeight="1" x14ac:dyDescent="0.2">
      <c r="A2238" s="174">
        <v>1139</v>
      </c>
      <c r="B2238" s="1104">
        <v>2216</v>
      </c>
      <c r="C2238" s="923" t="s">
        <v>1668</v>
      </c>
      <c r="D2238" s="898" t="s">
        <v>25</v>
      </c>
      <c r="E2238" s="923">
        <v>2212</v>
      </c>
      <c r="F2238" s="923">
        <v>5321</v>
      </c>
      <c r="G2238" s="923">
        <v>221</v>
      </c>
      <c r="H2238" s="1163">
        <v>1139</v>
      </c>
      <c r="I2238" s="923" t="s">
        <v>3566</v>
      </c>
      <c r="J2238" s="923">
        <v>102</v>
      </c>
      <c r="K2238" s="975" t="s">
        <v>5209</v>
      </c>
      <c r="L2238" s="1168" t="s">
        <v>5210</v>
      </c>
      <c r="M2238" s="898" t="s">
        <v>5211</v>
      </c>
      <c r="N2238" s="936" t="s">
        <v>5212</v>
      </c>
      <c r="O2238" s="958" t="s">
        <v>139</v>
      </c>
      <c r="P2238" s="917">
        <v>44926</v>
      </c>
      <c r="Q2238" s="917">
        <v>44957</v>
      </c>
      <c r="R2238" s="979">
        <v>250000</v>
      </c>
      <c r="S2238" s="915">
        <v>250000</v>
      </c>
      <c r="T2238" s="913"/>
      <c r="U2238" s="913"/>
      <c r="V2238" s="913"/>
      <c r="W2238" s="1077"/>
      <c r="X2238" s="58"/>
      <c r="Y2238" s="59"/>
      <c r="Z2238" s="16"/>
      <c r="AA2238" s="56"/>
    </row>
    <row r="2239" spans="1:27" s="43" customFormat="1" ht="12.75" customHeight="1" x14ac:dyDescent="0.2">
      <c r="A2239" s="174">
        <v>1139</v>
      </c>
      <c r="B2239" s="1104">
        <v>2217</v>
      </c>
      <c r="C2239" s="923" t="s">
        <v>1668</v>
      </c>
      <c r="D2239" s="898" t="s">
        <v>25</v>
      </c>
      <c r="E2239" s="923">
        <v>2212</v>
      </c>
      <c r="F2239" s="923">
        <v>5321</v>
      </c>
      <c r="G2239" s="923">
        <v>221</v>
      </c>
      <c r="H2239" s="1163">
        <v>1139</v>
      </c>
      <c r="I2239" s="923" t="s">
        <v>3566</v>
      </c>
      <c r="J2239" s="923">
        <v>411</v>
      </c>
      <c r="K2239" s="975" t="s">
        <v>5213</v>
      </c>
      <c r="L2239" s="1168" t="s">
        <v>5214</v>
      </c>
      <c r="M2239" s="898" t="s">
        <v>5215</v>
      </c>
      <c r="N2239" s="936" t="s">
        <v>5216</v>
      </c>
      <c r="O2239" s="958" t="s">
        <v>139</v>
      </c>
      <c r="P2239" s="917">
        <v>44926</v>
      </c>
      <c r="Q2239" s="917">
        <v>44957</v>
      </c>
      <c r="R2239" s="979">
        <v>250000</v>
      </c>
      <c r="S2239" s="915">
        <v>250000</v>
      </c>
      <c r="T2239" s="913"/>
      <c r="U2239" s="913"/>
      <c r="V2239" s="913"/>
      <c r="W2239" s="1077"/>
      <c r="X2239" s="58"/>
      <c r="Y2239" s="59"/>
      <c r="Z2239" s="16"/>
      <c r="AA2239" s="56"/>
    </row>
    <row r="2240" spans="1:27" s="43" customFormat="1" ht="12.75" customHeight="1" x14ac:dyDescent="0.2">
      <c r="A2240" s="174">
        <v>1139</v>
      </c>
      <c r="B2240" s="1104">
        <v>2218</v>
      </c>
      <c r="C2240" s="923" t="s">
        <v>1668</v>
      </c>
      <c r="D2240" s="898" t="s">
        <v>25</v>
      </c>
      <c r="E2240" s="923">
        <v>3631</v>
      </c>
      <c r="F2240" s="923">
        <v>6341</v>
      </c>
      <c r="G2240" s="923" t="s">
        <v>5161</v>
      </c>
      <c r="H2240" s="1163">
        <v>1139</v>
      </c>
      <c r="I2240" s="923" t="s">
        <v>3566</v>
      </c>
      <c r="J2240" s="923">
        <v>605</v>
      </c>
      <c r="K2240" s="975" t="s">
        <v>4602</v>
      </c>
      <c r="L2240" s="1168" t="s">
        <v>5217</v>
      </c>
      <c r="M2240" s="898" t="s">
        <v>4604</v>
      </c>
      <c r="N2240" s="936" t="s">
        <v>5218</v>
      </c>
      <c r="O2240" s="958" t="s">
        <v>139</v>
      </c>
      <c r="P2240" s="917">
        <v>44926</v>
      </c>
      <c r="Q2240" s="917">
        <v>44957</v>
      </c>
      <c r="R2240" s="979">
        <v>185000</v>
      </c>
      <c r="S2240" s="915">
        <v>185000</v>
      </c>
      <c r="T2240" s="913"/>
      <c r="U2240" s="913"/>
      <c r="V2240" s="913"/>
      <c r="W2240" s="1077"/>
      <c r="X2240" s="58"/>
      <c r="Y2240" s="59"/>
      <c r="Z2240" s="16"/>
      <c r="AA2240" s="56"/>
    </row>
    <row r="2241" spans="1:27" s="43" customFormat="1" ht="12.75" x14ac:dyDescent="0.2">
      <c r="A2241" s="174">
        <v>1139</v>
      </c>
      <c r="B2241" s="1104">
        <v>2219</v>
      </c>
      <c r="C2241" s="923" t="s">
        <v>1668</v>
      </c>
      <c r="D2241" s="898" t="s">
        <v>25</v>
      </c>
      <c r="E2241" s="923">
        <v>2212</v>
      </c>
      <c r="F2241" s="923">
        <v>6341</v>
      </c>
      <c r="G2241" s="923">
        <v>221</v>
      </c>
      <c r="H2241" s="1163">
        <v>1139</v>
      </c>
      <c r="I2241" s="923" t="s">
        <v>3566</v>
      </c>
      <c r="J2241" s="923">
        <v>407</v>
      </c>
      <c r="K2241" s="975" t="s">
        <v>3820</v>
      </c>
      <c r="L2241" s="1168" t="s">
        <v>5219</v>
      </c>
      <c r="M2241" s="898" t="s">
        <v>3822</v>
      </c>
      <c r="N2241" s="936" t="s">
        <v>5220</v>
      </c>
      <c r="O2241" s="958" t="s">
        <v>139</v>
      </c>
      <c r="P2241" s="917">
        <v>44926</v>
      </c>
      <c r="Q2241" s="917">
        <v>44957</v>
      </c>
      <c r="R2241" s="979">
        <v>250000</v>
      </c>
      <c r="S2241" s="915">
        <v>249118.58</v>
      </c>
      <c r="T2241" s="913">
        <v>881.42</v>
      </c>
      <c r="U2241" s="913"/>
      <c r="V2241" s="913">
        <v>881.42</v>
      </c>
      <c r="W2241" s="1077"/>
      <c r="X2241" s="58"/>
      <c r="Y2241" s="59"/>
      <c r="Z2241" s="16"/>
      <c r="AA2241" s="56"/>
    </row>
    <row r="2242" spans="1:27" s="43" customFormat="1" ht="12.75" x14ac:dyDescent="0.2">
      <c r="A2242" s="174">
        <v>1139</v>
      </c>
      <c r="B2242" s="1104">
        <v>2220</v>
      </c>
      <c r="C2242" s="923" t="s">
        <v>1668</v>
      </c>
      <c r="D2242" s="898" t="s">
        <v>25</v>
      </c>
      <c r="E2242" s="923">
        <v>2212</v>
      </c>
      <c r="F2242" s="923">
        <v>5321</v>
      </c>
      <c r="G2242" s="923">
        <v>222</v>
      </c>
      <c r="H2242" s="1163">
        <v>1139</v>
      </c>
      <c r="I2242" s="923" t="s">
        <v>3566</v>
      </c>
      <c r="J2242" s="923">
        <v>101</v>
      </c>
      <c r="K2242" s="975" t="s">
        <v>5221</v>
      </c>
      <c r="L2242" s="1168" t="s">
        <v>5222</v>
      </c>
      <c r="M2242" s="898" t="s">
        <v>5223</v>
      </c>
      <c r="N2242" s="936" t="s">
        <v>5224</v>
      </c>
      <c r="O2242" s="958" t="s">
        <v>139</v>
      </c>
      <c r="P2242" s="917">
        <v>44926</v>
      </c>
      <c r="Q2242" s="917">
        <v>44957</v>
      </c>
      <c r="R2242" s="979">
        <v>250000</v>
      </c>
      <c r="S2242" s="915">
        <v>250000</v>
      </c>
      <c r="T2242" s="913"/>
      <c r="U2242" s="913"/>
      <c r="V2242" s="913"/>
      <c r="W2242" s="1077"/>
      <c r="X2242" s="58"/>
      <c r="Y2242" s="59"/>
      <c r="Z2242" s="16"/>
      <c r="AA2242" s="56"/>
    </row>
    <row r="2243" spans="1:27" s="43" customFormat="1" ht="25.5" x14ac:dyDescent="0.2">
      <c r="A2243" s="174">
        <v>1139</v>
      </c>
      <c r="B2243" s="1104">
        <v>2221</v>
      </c>
      <c r="C2243" s="923" t="s">
        <v>1668</v>
      </c>
      <c r="D2243" s="898" t="s">
        <v>25</v>
      </c>
      <c r="E2243" s="923">
        <v>3631</v>
      </c>
      <c r="F2243" s="923">
        <v>6341</v>
      </c>
      <c r="G2243" s="923">
        <v>363</v>
      </c>
      <c r="H2243" s="1163">
        <v>1139</v>
      </c>
      <c r="I2243" s="923" t="s">
        <v>3566</v>
      </c>
      <c r="J2243" s="923">
        <v>102</v>
      </c>
      <c r="K2243" s="975">
        <v>47884665</v>
      </c>
      <c r="L2243" s="1168" t="s">
        <v>5225</v>
      </c>
      <c r="M2243" s="898" t="s">
        <v>1411</v>
      </c>
      <c r="N2243" s="936" t="s">
        <v>5226</v>
      </c>
      <c r="O2243" s="958" t="s">
        <v>139</v>
      </c>
      <c r="P2243" s="917">
        <v>44926</v>
      </c>
      <c r="Q2243" s="917">
        <v>44957</v>
      </c>
      <c r="R2243" s="979">
        <v>250000</v>
      </c>
      <c r="S2243" s="915">
        <v>250000</v>
      </c>
      <c r="T2243" s="913"/>
      <c r="U2243" s="913"/>
      <c r="V2243" s="913"/>
      <c r="W2243" s="1077"/>
      <c r="X2243" s="58"/>
      <c r="Y2243" s="59"/>
      <c r="Z2243" s="16"/>
      <c r="AA2243" s="56"/>
    </row>
    <row r="2244" spans="1:27" s="43" customFormat="1" ht="12.75" customHeight="1" x14ac:dyDescent="0.2">
      <c r="A2244" s="174">
        <v>1139</v>
      </c>
      <c r="B2244" s="1104">
        <v>2222</v>
      </c>
      <c r="C2244" s="923" t="s">
        <v>1668</v>
      </c>
      <c r="D2244" s="898" t="s">
        <v>25</v>
      </c>
      <c r="E2244" s="923">
        <v>2212</v>
      </c>
      <c r="F2244" s="923">
        <v>6341</v>
      </c>
      <c r="G2244" s="923">
        <v>221</v>
      </c>
      <c r="H2244" s="1163">
        <v>1139</v>
      </c>
      <c r="I2244" s="923" t="s">
        <v>3566</v>
      </c>
      <c r="J2244" s="923">
        <v>102</v>
      </c>
      <c r="K2244" s="975" t="s">
        <v>5227</v>
      </c>
      <c r="L2244" s="1168" t="s">
        <v>5228</v>
      </c>
      <c r="M2244" s="898" t="s">
        <v>5229</v>
      </c>
      <c r="N2244" s="936" t="s">
        <v>5230</v>
      </c>
      <c r="O2244" s="958" t="s">
        <v>139</v>
      </c>
      <c r="P2244" s="917">
        <v>44926</v>
      </c>
      <c r="Q2244" s="917">
        <v>44957</v>
      </c>
      <c r="R2244" s="979">
        <v>160000</v>
      </c>
      <c r="S2244" s="915">
        <v>160000</v>
      </c>
      <c r="T2244" s="913"/>
      <c r="U2244" s="913"/>
      <c r="V2244" s="913"/>
      <c r="W2244" s="1077"/>
      <c r="X2244" s="58"/>
      <c r="Y2244" s="59"/>
      <c r="Z2244" s="16"/>
      <c r="AA2244" s="56"/>
    </row>
    <row r="2245" spans="1:27" s="43" customFormat="1" ht="12.75" customHeight="1" x14ac:dyDescent="0.2">
      <c r="A2245" s="174">
        <v>1139</v>
      </c>
      <c r="B2245" s="1104">
        <v>2223</v>
      </c>
      <c r="C2245" s="923" t="s">
        <v>1668</v>
      </c>
      <c r="D2245" s="898" t="s">
        <v>25</v>
      </c>
      <c r="E2245" s="923">
        <v>2212</v>
      </c>
      <c r="F2245" s="923">
        <v>5321</v>
      </c>
      <c r="G2245" s="923">
        <v>221</v>
      </c>
      <c r="H2245" s="1163">
        <v>1139</v>
      </c>
      <c r="I2245" s="923" t="s">
        <v>3566</v>
      </c>
      <c r="J2245" s="923">
        <v>316</v>
      </c>
      <c r="K2245" s="975" t="s">
        <v>3748</v>
      </c>
      <c r="L2245" s="1168" t="s">
        <v>4359</v>
      </c>
      <c r="M2245" s="898" t="s">
        <v>300</v>
      </c>
      <c r="N2245" s="936" t="s">
        <v>5231</v>
      </c>
      <c r="O2245" s="958" t="s">
        <v>139</v>
      </c>
      <c r="P2245" s="917">
        <v>44926</v>
      </c>
      <c r="Q2245" s="917">
        <v>44957</v>
      </c>
      <c r="R2245" s="979">
        <v>250000</v>
      </c>
      <c r="S2245" s="915">
        <v>250000</v>
      </c>
      <c r="T2245" s="913"/>
      <c r="U2245" s="913"/>
      <c r="V2245" s="913"/>
      <c r="W2245" s="1077"/>
      <c r="X2245" s="58"/>
      <c r="Y2245" s="59"/>
      <c r="Z2245" s="16"/>
      <c r="AA2245" s="56"/>
    </row>
    <row r="2246" spans="1:27" s="43" customFormat="1" ht="12.75" customHeight="1" x14ac:dyDescent="0.2">
      <c r="A2246" s="174">
        <v>1139</v>
      </c>
      <c r="B2246" s="1104">
        <v>2224</v>
      </c>
      <c r="C2246" s="923" t="s">
        <v>1668</v>
      </c>
      <c r="D2246" s="898" t="s">
        <v>25</v>
      </c>
      <c r="E2246" s="923">
        <v>3631</v>
      </c>
      <c r="F2246" s="923" t="s">
        <v>4689</v>
      </c>
      <c r="G2246" s="923">
        <v>363</v>
      </c>
      <c r="H2246" s="1163">
        <v>1139</v>
      </c>
      <c r="I2246" s="923" t="s">
        <v>3566</v>
      </c>
      <c r="J2246" s="923">
        <v>102</v>
      </c>
      <c r="K2246" s="975" t="s">
        <v>4623</v>
      </c>
      <c r="L2246" s="1168" t="s">
        <v>5232</v>
      </c>
      <c r="M2246" s="898" t="s">
        <v>4625</v>
      </c>
      <c r="N2246" s="936" t="s">
        <v>5233</v>
      </c>
      <c r="O2246" s="958" t="s">
        <v>139</v>
      </c>
      <c r="P2246" s="917">
        <v>44926</v>
      </c>
      <c r="Q2246" s="917">
        <v>44957</v>
      </c>
      <c r="R2246" s="979">
        <v>105000</v>
      </c>
      <c r="S2246" s="915">
        <v>91983</v>
      </c>
      <c r="T2246" s="915">
        <v>13017</v>
      </c>
      <c r="U2246" s="913">
        <v>13017</v>
      </c>
      <c r="V2246" s="913"/>
      <c r="W2246" s="1077"/>
      <c r="X2246" s="58"/>
      <c r="Y2246" s="59"/>
      <c r="Z2246" s="16"/>
      <c r="AA2246" s="56"/>
    </row>
    <row r="2247" spans="1:27" s="43" customFormat="1" ht="12.75" customHeight="1" x14ac:dyDescent="0.2">
      <c r="A2247" s="174">
        <v>1139</v>
      </c>
      <c r="B2247" s="1104">
        <v>2225</v>
      </c>
      <c r="C2247" s="923" t="s">
        <v>1668</v>
      </c>
      <c r="D2247" s="898" t="s">
        <v>25</v>
      </c>
      <c r="E2247" s="923">
        <v>3631</v>
      </c>
      <c r="F2247" s="923" t="s">
        <v>4108</v>
      </c>
      <c r="G2247" s="923">
        <v>363</v>
      </c>
      <c r="H2247" s="1163">
        <v>1139</v>
      </c>
      <c r="I2247" s="923" t="s">
        <v>3566</v>
      </c>
      <c r="J2247" s="923">
        <v>102</v>
      </c>
      <c r="K2247" s="975" t="s">
        <v>4623</v>
      </c>
      <c r="L2247" s="1168" t="s">
        <v>5232</v>
      </c>
      <c r="M2247" s="898" t="s">
        <v>4625</v>
      </c>
      <c r="N2247" s="936" t="s">
        <v>5233</v>
      </c>
      <c r="O2247" s="958" t="s">
        <v>139</v>
      </c>
      <c r="P2247" s="917">
        <v>44926</v>
      </c>
      <c r="Q2247" s="917">
        <v>44957</v>
      </c>
      <c r="R2247" s="979">
        <v>109000</v>
      </c>
      <c r="S2247" s="979">
        <v>109000</v>
      </c>
      <c r="T2247" s="1064"/>
      <c r="U2247" s="898"/>
      <c r="V2247" s="882"/>
      <c r="W2247" s="1077"/>
      <c r="X2247" s="58"/>
      <c r="Y2247" s="59"/>
      <c r="Z2247" s="16"/>
      <c r="AA2247" s="56"/>
    </row>
    <row r="2248" spans="1:27" s="43" customFormat="1" ht="12.75" customHeight="1" x14ac:dyDescent="0.2">
      <c r="A2248" s="174">
        <v>1139</v>
      </c>
      <c r="B2248" s="1104">
        <v>2226</v>
      </c>
      <c r="C2248" s="923" t="s">
        <v>1668</v>
      </c>
      <c r="D2248" s="898" t="s">
        <v>25</v>
      </c>
      <c r="E2248" s="923">
        <v>3314</v>
      </c>
      <c r="F2248" s="923">
        <v>5321</v>
      </c>
      <c r="G2248" s="923">
        <v>331</v>
      </c>
      <c r="H2248" s="1163">
        <v>1139</v>
      </c>
      <c r="I2248" s="923" t="s">
        <v>3566</v>
      </c>
      <c r="J2248" s="923">
        <v>317</v>
      </c>
      <c r="K2248" s="975" t="s">
        <v>4316</v>
      </c>
      <c r="L2248" s="1168" t="s">
        <v>4317</v>
      </c>
      <c r="M2248" s="898" t="s">
        <v>4318</v>
      </c>
      <c r="N2248" s="936" t="s">
        <v>5234</v>
      </c>
      <c r="O2248" s="958" t="s">
        <v>139</v>
      </c>
      <c r="P2248" s="917">
        <v>44926</v>
      </c>
      <c r="Q2248" s="917">
        <v>44957</v>
      </c>
      <c r="R2248" s="979">
        <v>39000</v>
      </c>
      <c r="S2248" s="979">
        <v>39000</v>
      </c>
      <c r="T2248" s="1064"/>
      <c r="U2248" s="898"/>
      <c r="V2248" s="882"/>
      <c r="W2248" s="1077"/>
      <c r="X2248" s="58"/>
      <c r="Y2248" s="59"/>
      <c r="Z2248" s="16"/>
      <c r="AA2248" s="56"/>
    </row>
    <row r="2249" spans="1:27" s="43" customFormat="1" ht="12.75" customHeight="1" x14ac:dyDescent="0.2">
      <c r="A2249" s="174">
        <v>1139</v>
      </c>
      <c r="B2249" s="1104">
        <v>2227</v>
      </c>
      <c r="C2249" s="923" t="s">
        <v>1668</v>
      </c>
      <c r="D2249" s="898" t="s">
        <v>25</v>
      </c>
      <c r="E2249" s="923">
        <v>3314</v>
      </c>
      <c r="F2249" s="923">
        <v>5321</v>
      </c>
      <c r="G2249" s="923">
        <v>311</v>
      </c>
      <c r="H2249" s="1163">
        <v>1139</v>
      </c>
      <c r="I2249" s="923" t="s">
        <v>3566</v>
      </c>
      <c r="J2249" s="923">
        <v>102</v>
      </c>
      <c r="K2249" s="975" t="s">
        <v>4827</v>
      </c>
      <c r="L2249" s="1168" t="s">
        <v>4828</v>
      </c>
      <c r="M2249" s="898" t="s">
        <v>4829</v>
      </c>
      <c r="N2249" s="936" t="s">
        <v>5235</v>
      </c>
      <c r="O2249" s="958" t="s">
        <v>139</v>
      </c>
      <c r="P2249" s="917">
        <v>44926</v>
      </c>
      <c r="Q2249" s="917">
        <v>44957</v>
      </c>
      <c r="R2249" s="979">
        <v>30000</v>
      </c>
      <c r="S2249" s="979">
        <v>30000</v>
      </c>
      <c r="T2249" s="1064"/>
      <c r="U2249" s="898"/>
      <c r="V2249" s="882"/>
      <c r="W2249" s="1077"/>
      <c r="X2249" s="58"/>
      <c r="Y2249" s="59"/>
      <c r="Z2249" s="16"/>
      <c r="AA2249" s="56"/>
    </row>
    <row r="2250" spans="1:27" s="43" customFormat="1" ht="12.75" customHeight="1" x14ac:dyDescent="0.2">
      <c r="A2250" s="174">
        <v>1139</v>
      </c>
      <c r="B2250" s="1104">
        <v>2228</v>
      </c>
      <c r="C2250" s="923" t="s">
        <v>1668</v>
      </c>
      <c r="D2250" s="898" t="s">
        <v>25</v>
      </c>
      <c r="E2250" s="923">
        <v>3314</v>
      </c>
      <c r="F2250" s="923">
        <v>5321</v>
      </c>
      <c r="G2250" s="923">
        <v>331</v>
      </c>
      <c r="H2250" s="1163">
        <v>1139</v>
      </c>
      <c r="I2250" s="923" t="s">
        <v>3566</v>
      </c>
      <c r="J2250" s="923">
        <v>101</v>
      </c>
      <c r="K2250" s="975" t="s">
        <v>4521</v>
      </c>
      <c r="L2250" s="1168" t="s">
        <v>4656</v>
      </c>
      <c r="M2250" s="898" t="s">
        <v>3275</v>
      </c>
      <c r="N2250" s="936" t="s">
        <v>5236</v>
      </c>
      <c r="O2250" s="958" t="s">
        <v>139</v>
      </c>
      <c r="P2250" s="917">
        <v>44926</v>
      </c>
      <c r="Q2250" s="917">
        <v>44957</v>
      </c>
      <c r="R2250" s="979">
        <v>31000</v>
      </c>
      <c r="S2250" s="979">
        <v>31000</v>
      </c>
      <c r="T2250" s="1064"/>
      <c r="U2250" s="898"/>
      <c r="V2250" s="882"/>
      <c r="W2250" s="1077"/>
      <c r="X2250" s="58"/>
      <c r="Y2250" s="59"/>
      <c r="Z2250" s="16"/>
      <c r="AA2250" s="56"/>
    </row>
    <row r="2251" spans="1:27" s="43" customFormat="1" ht="12.75" customHeight="1" x14ac:dyDescent="0.2">
      <c r="A2251" s="174">
        <v>1139</v>
      </c>
      <c r="B2251" s="1104">
        <v>2229</v>
      </c>
      <c r="C2251" s="923" t="s">
        <v>1668</v>
      </c>
      <c r="D2251" s="898" t="s">
        <v>25</v>
      </c>
      <c r="E2251" s="923">
        <v>3314</v>
      </c>
      <c r="F2251" s="923">
        <v>5321</v>
      </c>
      <c r="G2251" s="923">
        <v>331</v>
      </c>
      <c r="H2251" s="1163">
        <v>1139</v>
      </c>
      <c r="I2251" s="923" t="s">
        <v>3566</v>
      </c>
      <c r="J2251" s="923">
        <v>317</v>
      </c>
      <c r="K2251" s="975" t="s">
        <v>4750</v>
      </c>
      <c r="L2251" s="1168" t="s">
        <v>4751</v>
      </c>
      <c r="M2251" s="898" t="s">
        <v>4752</v>
      </c>
      <c r="N2251" s="936" t="s">
        <v>5237</v>
      </c>
      <c r="O2251" s="958" t="s">
        <v>139</v>
      </c>
      <c r="P2251" s="917">
        <v>44926</v>
      </c>
      <c r="Q2251" s="917">
        <v>44957</v>
      </c>
      <c r="R2251" s="979">
        <v>28000</v>
      </c>
      <c r="S2251" s="979">
        <v>28000</v>
      </c>
      <c r="T2251" s="1064"/>
      <c r="U2251" s="898"/>
      <c r="V2251" s="882"/>
      <c r="W2251" s="1077"/>
      <c r="X2251" s="58"/>
      <c r="Y2251" s="59"/>
      <c r="Z2251" s="16"/>
      <c r="AA2251" s="56"/>
    </row>
    <row r="2252" spans="1:27" s="43" customFormat="1" ht="12.75" customHeight="1" x14ac:dyDescent="0.2">
      <c r="A2252" s="174">
        <v>1139</v>
      </c>
      <c r="B2252" s="1104">
        <v>2230</v>
      </c>
      <c r="C2252" s="923" t="s">
        <v>1668</v>
      </c>
      <c r="D2252" s="898" t="s">
        <v>25</v>
      </c>
      <c r="E2252" s="923">
        <v>3314</v>
      </c>
      <c r="F2252" s="923">
        <v>5321</v>
      </c>
      <c r="G2252" s="923">
        <v>331</v>
      </c>
      <c r="H2252" s="1163">
        <v>1139</v>
      </c>
      <c r="I2252" s="923" t="s">
        <v>3566</v>
      </c>
      <c r="J2252" s="923">
        <v>720</v>
      </c>
      <c r="K2252" s="975" t="s">
        <v>5238</v>
      </c>
      <c r="L2252" s="1168" t="s">
        <v>5239</v>
      </c>
      <c r="M2252" s="898" t="s">
        <v>5240</v>
      </c>
      <c r="N2252" s="936" t="s">
        <v>5241</v>
      </c>
      <c r="O2252" s="958" t="s">
        <v>139</v>
      </c>
      <c r="P2252" s="917">
        <v>44926</v>
      </c>
      <c r="Q2252" s="917">
        <v>44957</v>
      </c>
      <c r="R2252" s="979">
        <v>41000</v>
      </c>
      <c r="S2252" s="979">
        <v>41000</v>
      </c>
      <c r="T2252" s="1064"/>
      <c r="U2252" s="898"/>
      <c r="V2252" s="882"/>
      <c r="W2252" s="1077"/>
      <c r="X2252" s="58"/>
      <c r="Y2252" s="59"/>
      <c r="Z2252" s="16"/>
      <c r="AA2252" s="56"/>
    </row>
    <row r="2253" spans="1:27" s="43" customFormat="1" ht="12.75" customHeight="1" x14ac:dyDescent="0.2">
      <c r="A2253" s="174">
        <v>1139</v>
      </c>
      <c r="B2253" s="1104">
        <v>2231</v>
      </c>
      <c r="C2253" s="923" t="s">
        <v>1668</v>
      </c>
      <c r="D2253" s="898" t="s">
        <v>25</v>
      </c>
      <c r="E2253" s="923">
        <v>3314</v>
      </c>
      <c r="F2253" s="923">
        <v>5321</v>
      </c>
      <c r="G2253" s="923" t="s">
        <v>5242</v>
      </c>
      <c r="H2253" s="1163">
        <v>1139</v>
      </c>
      <c r="I2253" s="923" t="s">
        <v>3566</v>
      </c>
      <c r="J2253" s="923">
        <v>101</v>
      </c>
      <c r="K2253" s="975" t="s">
        <v>4996</v>
      </c>
      <c r="L2253" s="1168" t="s">
        <v>4997</v>
      </c>
      <c r="M2253" s="898" t="s">
        <v>4998</v>
      </c>
      <c r="N2253" s="936" t="s">
        <v>5243</v>
      </c>
      <c r="O2253" s="958" t="s">
        <v>139</v>
      </c>
      <c r="P2253" s="917">
        <v>44926</v>
      </c>
      <c r="Q2253" s="917">
        <v>44957</v>
      </c>
      <c r="R2253" s="979">
        <v>25000</v>
      </c>
      <c r="S2253" s="979">
        <v>25000</v>
      </c>
      <c r="T2253" s="1064"/>
      <c r="U2253" s="898"/>
      <c r="V2253" s="882"/>
      <c r="W2253" s="1077"/>
      <c r="X2253" s="58"/>
      <c r="Y2253" s="59"/>
      <c r="Z2253" s="16"/>
      <c r="AA2253" s="56"/>
    </row>
    <row r="2254" spans="1:27" s="43" customFormat="1" ht="12.75" customHeight="1" x14ac:dyDescent="0.2">
      <c r="A2254" s="174">
        <v>1139</v>
      </c>
      <c r="B2254" s="1104">
        <v>2232</v>
      </c>
      <c r="C2254" s="923" t="s">
        <v>1668</v>
      </c>
      <c r="D2254" s="898" t="s">
        <v>25</v>
      </c>
      <c r="E2254" s="923">
        <v>3314</v>
      </c>
      <c r="F2254" s="923">
        <v>5321</v>
      </c>
      <c r="G2254" s="923">
        <v>331</v>
      </c>
      <c r="H2254" s="1163">
        <v>1139</v>
      </c>
      <c r="I2254" s="923" t="s">
        <v>3566</v>
      </c>
      <c r="J2254" s="923">
        <v>510</v>
      </c>
      <c r="K2254" s="975" t="s">
        <v>4465</v>
      </c>
      <c r="L2254" s="1168" t="s">
        <v>5244</v>
      </c>
      <c r="M2254" s="898" t="s">
        <v>4467</v>
      </c>
      <c r="N2254" s="936" t="s">
        <v>5245</v>
      </c>
      <c r="O2254" s="958" t="s">
        <v>139</v>
      </c>
      <c r="P2254" s="917">
        <v>44926</v>
      </c>
      <c r="Q2254" s="917">
        <v>44957</v>
      </c>
      <c r="R2254" s="979">
        <v>30000</v>
      </c>
      <c r="S2254" s="979">
        <v>30000</v>
      </c>
      <c r="T2254" s="1064"/>
      <c r="U2254" s="898"/>
      <c r="V2254" s="882"/>
      <c r="W2254" s="1077"/>
      <c r="X2254" s="58"/>
      <c r="Y2254" s="59"/>
      <c r="Z2254" s="16"/>
      <c r="AA2254" s="56"/>
    </row>
    <row r="2255" spans="1:27" s="43" customFormat="1" ht="12.75" customHeight="1" x14ac:dyDescent="0.2">
      <c r="A2255" s="174">
        <v>1139</v>
      </c>
      <c r="B2255" s="1104">
        <v>2233</v>
      </c>
      <c r="C2255" s="923" t="s">
        <v>1668</v>
      </c>
      <c r="D2255" s="898" t="s">
        <v>25</v>
      </c>
      <c r="E2255" s="923">
        <v>3314</v>
      </c>
      <c r="F2255" s="923">
        <v>5321</v>
      </c>
      <c r="G2255" s="923">
        <v>331</v>
      </c>
      <c r="H2255" s="1163">
        <v>1139</v>
      </c>
      <c r="I2255" s="923" t="s">
        <v>3566</v>
      </c>
      <c r="J2255" s="923">
        <v>102</v>
      </c>
      <c r="K2255" s="975" t="s">
        <v>4457</v>
      </c>
      <c r="L2255" s="1168" t="s">
        <v>5015</v>
      </c>
      <c r="M2255" s="898" t="s">
        <v>4459</v>
      </c>
      <c r="N2255" s="936" t="s">
        <v>5245</v>
      </c>
      <c r="O2255" s="958" t="s">
        <v>139</v>
      </c>
      <c r="P2255" s="917">
        <v>44926</v>
      </c>
      <c r="Q2255" s="917">
        <v>44957</v>
      </c>
      <c r="R2255" s="979">
        <v>35000</v>
      </c>
      <c r="S2255" s="979">
        <v>35000</v>
      </c>
      <c r="T2255" s="1064"/>
      <c r="U2255" s="898"/>
      <c r="V2255" s="882"/>
      <c r="W2255" s="1077"/>
      <c r="X2255" s="58"/>
      <c r="Y2255" s="59"/>
      <c r="Z2255" s="16"/>
      <c r="AA2255" s="56"/>
    </row>
    <row r="2256" spans="1:27" s="43" customFormat="1" ht="12.75" customHeight="1" x14ac:dyDescent="0.2">
      <c r="A2256" s="174">
        <v>1139</v>
      </c>
      <c r="B2256" s="1104">
        <v>2234</v>
      </c>
      <c r="C2256" s="923" t="s">
        <v>1668</v>
      </c>
      <c r="D2256" s="898" t="s">
        <v>25</v>
      </c>
      <c r="E2256" s="923">
        <v>3314</v>
      </c>
      <c r="F2256" s="923">
        <v>5321</v>
      </c>
      <c r="G2256" s="923">
        <v>331</v>
      </c>
      <c r="H2256" s="1163">
        <v>1139</v>
      </c>
      <c r="I2256" s="923" t="s">
        <v>3566</v>
      </c>
      <c r="J2256" s="923">
        <v>720</v>
      </c>
      <c r="K2256" s="975" t="s">
        <v>5246</v>
      </c>
      <c r="L2256" s="1168" t="s">
        <v>5247</v>
      </c>
      <c r="M2256" s="898" t="s">
        <v>5248</v>
      </c>
      <c r="N2256" s="936" t="s">
        <v>5249</v>
      </c>
      <c r="O2256" s="958" t="s">
        <v>139</v>
      </c>
      <c r="P2256" s="917">
        <v>44926</v>
      </c>
      <c r="Q2256" s="917">
        <v>44957</v>
      </c>
      <c r="R2256" s="979">
        <v>36000</v>
      </c>
      <c r="S2256" s="979">
        <v>36000</v>
      </c>
      <c r="T2256" s="1064"/>
      <c r="U2256" s="898"/>
      <c r="V2256" s="882"/>
      <c r="W2256" s="1077"/>
      <c r="X2256" s="58"/>
      <c r="Y2256" s="59"/>
      <c r="Z2256" s="16"/>
      <c r="AA2256" s="56"/>
    </row>
    <row r="2257" spans="1:27" s="43" customFormat="1" ht="12.75" customHeight="1" x14ac:dyDescent="0.2">
      <c r="A2257" s="174">
        <v>1139</v>
      </c>
      <c r="B2257" s="1104">
        <v>2235</v>
      </c>
      <c r="C2257" s="923" t="s">
        <v>1668</v>
      </c>
      <c r="D2257" s="898" t="s">
        <v>25</v>
      </c>
      <c r="E2257" s="923">
        <v>3314</v>
      </c>
      <c r="F2257" s="923">
        <v>5321</v>
      </c>
      <c r="G2257" s="923">
        <v>331</v>
      </c>
      <c r="H2257" s="1163">
        <v>1139</v>
      </c>
      <c r="I2257" s="923" t="s">
        <v>3566</v>
      </c>
      <c r="J2257" s="923">
        <v>317</v>
      </c>
      <c r="K2257" s="975" t="s">
        <v>5250</v>
      </c>
      <c r="L2257" s="1168" t="s">
        <v>5251</v>
      </c>
      <c r="M2257" s="898" t="s">
        <v>1174</v>
      </c>
      <c r="N2257" s="936" t="s">
        <v>5252</v>
      </c>
      <c r="O2257" s="958" t="s">
        <v>139</v>
      </c>
      <c r="P2257" s="917">
        <v>44926</v>
      </c>
      <c r="Q2257" s="917">
        <v>44957</v>
      </c>
      <c r="R2257" s="979">
        <v>25000</v>
      </c>
      <c r="S2257" s="979">
        <v>25000</v>
      </c>
      <c r="T2257" s="1064"/>
      <c r="U2257" s="898"/>
      <c r="V2257" s="882"/>
      <c r="W2257" s="1077"/>
      <c r="X2257" s="58"/>
      <c r="Y2257" s="59"/>
      <c r="Z2257" s="16"/>
      <c r="AA2257" s="56"/>
    </row>
    <row r="2258" spans="1:27" s="43" customFormat="1" ht="12.75" customHeight="1" x14ac:dyDescent="0.2">
      <c r="A2258" s="174">
        <v>1139</v>
      </c>
      <c r="B2258" s="1104">
        <v>2236</v>
      </c>
      <c r="C2258" s="923" t="s">
        <v>1668</v>
      </c>
      <c r="D2258" s="898" t="s">
        <v>25</v>
      </c>
      <c r="E2258" s="923">
        <v>3314</v>
      </c>
      <c r="F2258" s="923">
        <v>6341</v>
      </c>
      <c r="G2258" s="923">
        <v>331</v>
      </c>
      <c r="H2258" s="1163">
        <v>1139</v>
      </c>
      <c r="I2258" s="923" t="s">
        <v>3566</v>
      </c>
      <c r="J2258" s="923">
        <v>720</v>
      </c>
      <c r="K2258" s="975" t="s">
        <v>4532</v>
      </c>
      <c r="L2258" s="1168" t="s">
        <v>5133</v>
      </c>
      <c r="M2258" s="898" t="s">
        <v>4534</v>
      </c>
      <c r="N2258" s="936" t="s">
        <v>5253</v>
      </c>
      <c r="O2258" s="958" t="s">
        <v>139</v>
      </c>
      <c r="P2258" s="917">
        <v>44926</v>
      </c>
      <c r="Q2258" s="917">
        <v>44957</v>
      </c>
      <c r="R2258" s="979">
        <v>50000</v>
      </c>
      <c r="S2258" s="979">
        <v>50000</v>
      </c>
      <c r="T2258" s="1064"/>
      <c r="U2258" s="898"/>
      <c r="V2258" s="882"/>
      <c r="W2258" s="1077"/>
      <c r="X2258" s="58"/>
      <c r="Y2258" s="59"/>
      <c r="Z2258" s="16"/>
      <c r="AA2258" s="56"/>
    </row>
    <row r="2259" spans="1:27" s="43" customFormat="1" ht="12.75" customHeight="1" x14ac:dyDescent="0.2">
      <c r="A2259" s="174">
        <v>1139</v>
      </c>
      <c r="B2259" s="1104">
        <v>2237</v>
      </c>
      <c r="C2259" s="923" t="s">
        <v>1668</v>
      </c>
      <c r="D2259" s="898" t="s">
        <v>25</v>
      </c>
      <c r="E2259" s="923">
        <v>3314</v>
      </c>
      <c r="F2259" s="923">
        <v>5321</v>
      </c>
      <c r="G2259" s="923">
        <v>331</v>
      </c>
      <c r="H2259" s="1163">
        <v>1139</v>
      </c>
      <c r="I2259" s="923" t="s">
        <v>3566</v>
      </c>
      <c r="J2259" s="923">
        <v>101</v>
      </c>
      <c r="K2259" s="975">
        <v>43420591</v>
      </c>
      <c r="L2259" s="1168" t="s">
        <v>4734</v>
      </c>
      <c r="M2259" s="898" t="s">
        <v>4735</v>
      </c>
      <c r="N2259" s="936" t="s">
        <v>5254</v>
      </c>
      <c r="O2259" s="958" t="s">
        <v>139</v>
      </c>
      <c r="P2259" s="917">
        <v>44926</v>
      </c>
      <c r="Q2259" s="917">
        <v>44957</v>
      </c>
      <c r="R2259" s="979">
        <v>50000</v>
      </c>
      <c r="S2259" s="979">
        <v>50000</v>
      </c>
      <c r="T2259" s="1064"/>
      <c r="U2259" s="898"/>
      <c r="V2259" s="882"/>
      <c r="W2259" s="1077"/>
      <c r="X2259" s="58"/>
      <c r="Y2259" s="59"/>
      <c r="Z2259" s="16"/>
      <c r="AA2259" s="56"/>
    </row>
    <row r="2260" spans="1:27" s="43" customFormat="1" ht="12.75" customHeight="1" x14ac:dyDescent="0.2">
      <c r="A2260" s="174">
        <v>1139</v>
      </c>
      <c r="B2260" s="1104">
        <v>2238</v>
      </c>
      <c r="C2260" s="923" t="s">
        <v>1668</v>
      </c>
      <c r="D2260" s="898" t="s">
        <v>25</v>
      </c>
      <c r="E2260" s="923">
        <v>3314</v>
      </c>
      <c r="F2260" s="923">
        <v>5321</v>
      </c>
      <c r="G2260" s="923">
        <v>331</v>
      </c>
      <c r="H2260" s="1163">
        <v>1139</v>
      </c>
      <c r="I2260" s="923" t="s">
        <v>3566</v>
      </c>
      <c r="J2260" s="923">
        <v>101</v>
      </c>
      <c r="K2260" s="975" t="s">
        <v>5036</v>
      </c>
      <c r="L2260" s="1168" t="s">
        <v>5037</v>
      </c>
      <c r="M2260" s="898" t="s">
        <v>5038</v>
      </c>
      <c r="N2260" s="936" t="s">
        <v>5255</v>
      </c>
      <c r="O2260" s="958" t="s">
        <v>139</v>
      </c>
      <c r="P2260" s="917">
        <v>44926</v>
      </c>
      <c r="Q2260" s="917">
        <v>44957</v>
      </c>
      <c r="R2260" s="979">
        <v>50000</v>
      </c>
      <c r="S2260" s="979">
        <v>50000</v>
      </c>
      <c r="T2260" s="1064"/>
      <c r="U2260" s="898"/>
      <c r="V2260" s="882"/>
      <c r="W2260" s="1077"/>
      <c r="X2260" s="58"/>
      <c r="Y2260" s="59"/>
      <c r="Z2260" s="16"/>
      <c r="AA2260" s="56"/>
    </row>
    <row r="2261" spans="1:27" s="43" customFormat="1" ht="12.75" customHeight="1" x14ac:dyDescent="0.2">
      <c r="A2261" s="174">
        <v>1139</v>
      </c>
      <c r="B2261" s="1104">
        <v>2239</v>
      </c>
      <c r="C2261" s="923" t="s">
        <v>1668</v>
      </c>
      <c r="D2261" s="898" t="s">
        <v>25</v>
      </c>
      <c r="E2261" s="923">
        <v>3314</v>
      </c>
      <c r="F2261" s="923">
        <v>5321</v>
      </c>
      <c r="G2261" s="923">
        <v>331</v>
      </c>
      <c r="H2261" s="1163">
        <v>1139</v>
      </c>
      <c r="I2261" s="923" t="s">
        <v>3566</v>
      </c>
      <c r="J2261" s="923">
        <v>720</v>
      </c>
      <c r="K2261" s="975" t="s">
        <v>5256</v>
      </c>
      <c r="L2261" s="1168" t="s">
        <v>5257</v>
      </c>
      <c r="M2261" s="898" t="s">
        <v>5258</v>
      </c>
      <c r="N2261" s="936" t="s">
        <v>5259</v>
      </c>
      <c r="O2261" s="958" t="s">
        <v>139</v>
      </c>
      <c r="P2261" s="917">
        <v>44926</v>
      </c>
      <c r="Q2261" s="917">
        <v>44957</v>
      </c>
      <c r="R2261" s="979">
        <v>25000</v>
      </c>
      <c r="S2261" s="979">
        <v>25000</v>
      </c>
      <c r="T2261" s="1064"/>
      <c r="U2261" s="898"/>
      <c r="V2261" s="882"/>
      <c r="W2261" s="1077"/>
      <c r="X2261" s="58"/>
      <c r="Y2261" s="59"/>
      <c r="Z2261" s="16"/>
      <c r="AA2261" s="56"/>
    </row>
    <row r="2262" spans="1:27" s="43" customFormat="1" ht="12.75" customHeight="1" x14ac:dyDescent="0.2">
      <c r="A2262" s="174">
        <v>1139</v>
      </c>
      <c r="B2262" s="1104">
        <v>2240</v>
      </c>
      <c r="C2262" s="923" t="s">
        <v>1668</v>
      </c>
      <c r="D2262" s="898" t="s">
        <v>25</v>
      </c>
      <c r="E2262" s="923">
        <v>3314</v>
      </c>
      <c r="F2262" s="923">
        <v>5321</v>
      </c>
      <c r="G2262" s="923">
        <v>331</v>
      </c>
      <c r="H2262" s="1163">
        <v>1139</v>
      </c>
      <c r="I2262" s="923" t="s">
        <v>3566</v>
      </c>
      <c r="J2262" s="923">
        <v>102</v>
      </c>
      <c r="K2262" s="975" t="s">
        <v>4282</v>
      </c>
      <c r="L2262" s="1168" t="s">
        <v>4283</v>
      </c>
      <c r="M2262" s="898" t="s">
        <v>4284</v>
      </c>
      <c r="N2262" s="936" t="s">
        <v>5260</v>
      </c>
      <c r="O2262" s="958" t="s">
        <v>139</v>
      </c>
      <c r="P2262" s="917">
        <v>44926</v>
      </c>
      <c r="Q2262" s="917">
        <v>44957</v>
      </c>
      <c r="R2262" s="979">
        <v>32000</v>
      </c>
      <c r="S2262" s="979">
        <v>32000</v>
      </c>
      <c r="T2262" s="1064"/>
      <c r="U2262" s="898"/>
      <c r="V2262" s="882"/>
      <c r="W2262" s="1077"/>
      <c r="X2262" s="58"/>
      <c r="Y2262" s="59"/>
      <c r="Z2262" s="16"/>
      <c r="AA2262" s="56"/>
    </row>
    <row r="2263" spans="1:27" s="43" customFormat="1" ht="12.75" customHeight="1" x14ac:dyDescent="0.2">
      <c r="A2263" s="174">
        <v>1139</v>
      </c>
      <c r="B2263" s="1104">
        <v>2241</v>
      </c>
      <c r="C2263" s="923" t="s">
        <v>1668</v>
      </c>
      <c r="D2263" s="898" t="s">
        <v>25</v>
      </c>
      <c r="E2263" s="923">
        <v>3314</v>
      </c>
      <c r="F2263" s="923">
        <v>5321</v>
      </c>
      <c r="G2263" s="923">
        <v>331</v>
      </c>
      <c r="H2263" s="1163">
        <v>1139</v>
      </c>
      <c r="I2263" s="923" t="s">
        <v>3566</v>
      </c>
      <c r="J2263" s="923">
        <v>101</v>
      </c>
      <c r="K2263" s="975" t="s">
        <v>4644</v>
      </c>
      <c r="L2263" s="1168" t="s">
        <v>4645</v>
      </c>
      <c r="M2263" s="898" t="s">
        <v>4646</v>
      </c>
      <c r="N2263" s="936" t="s">
        <v>5261</v>
      </c>
      <c r="O2263" s="958" t="s">
        <v>139</v>
      </c>
      <c r="P2263" s="917">
        <v>44926</v>
      </c>
      <c r="Q2263" s="917">
        <v>44957</v>
      </c>
      <c r="R2263" s="979">
        <v>25000</v>
      </c>
      <c r="S2263" s="979">
        <v>25000</v>
      </c>
      <c r="T2263" s="1064"/>
      <c r="U2263" s="898"/>
      <c r="V2263" s="882"/>
      <c r="W2263" s="1077"/>
      <c r="X2263" s="58"/>
      <c r="Y2263" s="59"/>
      <c r="Z2263" s="16"/>
      <c r="AA2263" s="56"/>
    </row>
    <row r="2264" spans="1:27" s="43" customFormat="1" ht="12.75" customHeight="1" x14ac:dyDescent="0.2">
      <c r="A2264" s="174">
        <v>1139</v>
      </c>
      <c r="B2264" s="1104">
        <v>2242</v>
      </c>
      <c r="C2264" s="923" t="s">
        <v>1668</v>
      </c>
      <c r="D2264" s="898" t="s">
        <v>25</v>
      </c>
      <c r="E2264" s="923">
        <v>3314</v>
      </c>
      <c r="F2264" s="923">
        <v>5321</v>
      </c>
      <c r="G2264" s="923">
        <v>331</v>
      </c>
      <c r="H2264" s="1163">
        <v>1139</v>
      </c>
      <c r="I2264" s="923" t="s">
        <v>3566</v>
      </c>
      <c r="J2264" s="923">
        <v>712</v>
      </c>
      <c r="K2264" s="975" t="s">
        <v>5262</v>
      </c>
      <c r="L2264" s="1168" t="s">
        <v>5263</v>
      </c>
      <c r="M2264" s="898" t="s">
        <v>916</v>
      </c>
      <c r="N2264" s="936" t="s">
        <v>5234</v>
      </c>
      <c r="O2264" s="958" t="s">
        <v>139</v>
      </c>
      <c r="P2264" s="917">
        <v>44926</v>
      </c>
      <c r="Q2264" s="917">
        <v>44957</v>
      </c>
      <c r="R2264" s="979">
        <v>26000</v>
      </c>
      <c r="S2264" s="915">
        <v>15768</v>
      </c>
      <c r="T2264" s="913">
        <v>10232</v>
      </c>
      <c r="U2264" s="913"/>
      <c r="V2264" s="913">
        <v>10232</v>
      </c>
      <c r="W2264" s="1077"/>
      <c r="X2264" s="58"/>
      <c r="Y2264" s="59"/>
      <c r="Z2264" s="16"/>
      <c r="AA2264" s="56"/>
    </row>
    <row r="2265" spans="1:27" s="43" customFormat="1" ht="12.75" customHeight="1" x14ac:dyDescent="0.2">
      <c r="A2265" s="174">
        <v>1139</v>
      </c>
      <c r="B2265" s="1104">
        <v>2243</v>
      </c>
      <c r="C2265" s="923" t="s">
        <v>1668</v>
      </c>
      <c r="D2265" s="898" t="s">
        <v>25</v>
      </c>
      <c r="E2265" s="923">
        <v>3314</v>
      </c>
      <c r="F2265" s="923">
        <v>5321</v>
      </c>
      <c r="G2265" s="923">
        <v>331</v>
      </c>
      <c r="H2265" s="1163">
        <v>1139</v>
      </c>
      <c r="I2265" s="923" t="s">
        <v>3566</v>
      </c>
      <c r="J2265" s="923">
        <v>308</v>
      </c>
      <c r="K2265" s="975" t="s">
        <v>4809</v>
      </c>
      <c r="L2265" s="1168" t="s">
        <v>4810</v>
      </c>
      <c r="M2265" s="898" t="s">
        <v>4811</v>
      </c>
      <c r="N2265" s="936" t="s">
        <v>5264</v>
      </c>
      <c r="O2265" s="958" t="s">
        <v>139</v>
      </c>
      <c r="P2265" s="917">
        <v>44926</v>
      </c>
      <c r="Q2265" s="917">
        <v>44957</v>
      </c>
      <c r="R2265" s="979">
        <v>36000</v>
      </c>
      <c r="S2265" s="979">
        <v>36000</v>
      </c>
      <c r="T2265" s="1064"/>
      <c r="U2265" s="898"/>
      <c r="V2265" s="882"/>
      <c r="W2265" s="1077"/>
      <c r="X2265" s="58"/>
      <c r="Y2265" s="59"/>
      <c r="Z2265" s="16"/>
      <c r="AA2265" s="56"/>
    </row>
    <row r="2266" spans="1:27" s="43" customFormat="1" ht="12.75" customHeight="1" x14ac:dyDescent="0.2">
      <c r="A2266" s="174">
        <v>1139</v>
      </c>
      <c r="B2266" s="1104">
        <v>2244</v>
      </c>
      <c r="C2266" s="923" t="s">
        <v>1668</v>
      </c>
      <c r="D2266" s="898" t="s">
        <v>25</v>
      </c>
      <c r="E2266" s="923">
        <v>3314</v>
      </c>
      <c r="F2266" s="923">
        <v>5321</v>
      </c>
      <c r="G2266" s="923">
        <v>331</v>
      </c>
      <c r="H2266" s="1163">
        <v>1139</v>
      </c>
      <c r="I2266" s="923" t="s">
        <v>3566</v>
      </c>
      <c r="J2266" s="923">
        <v>720</v>
      </c>
      <c r="K2266" s="975" t="s">
        <v>4218</v>
      </c>
      <c r="L2266" s="1168" t="s">
        <v>4219</v>
      </c>
      <c r="M2266" s="898" t="s">
        <v>4220</v>
      </c>
      <c r="N2266" s="936" t="s">
        <v>5265</v>
      </c>
      <c r="O2266" s="958" t="s">
        <v>139</v>
      </c>
      <c r="P2266" s="917">
        <v>44926</v>
      </c>
      <c r="Q2266" s="917">
        <v>44957</v>
      </c>
      <c r="R2266" s="979">
        <v>50000</v>
      </c>
      <c r="S2266" s="979">
        <v>50000</v>
      </c>
      <c r="T2266" s="1064"/>
      <c r="U2266" s="898"/>
      <c r="V2266" s="882"/>
      <c r="W2266" s="1077"/>
      <c r="X2266" s="58"/>
      <c r="Y2266" s="59"/>
      <c r="Z2266" s="16"/>
      <c r="AA2266" s="56"/>
    </row>
    <row r="2267" spans="1:27" s="43" customFormat="1" ht="12.75" customHeight="1" x14ac:dyDescent="0.2">
      <c r="A2267" s="174">
        <v>1139</v>
      </c>
      <c r="B2267" s="1104">
        <v>2245</v>
      </c>
      <c r="C2267" s="923" t="s">
        <v>1668</v>
      </c>
      <c r="D2267" s="898" t="s">
        <v>25</v>
      </c>
      <c r="E2267" s="923">
        <v>3314</v>
      </c>
      <c r="F2267" s="923" t="s">
        <v>4689</v>
      </c>
      <c r="G2267" s="923">
        <v>331</v>
      </c>
      <c r="H2267" s="1163">
        <v>1139</v>
      </c>
      <c r="I2267" s="923" t="s">
        <v>3566</v>
      </c>
      <c r="J2267" s="923">
        <v>317</v>
      </c>
      <c r="K2267" s="975" t="s">
        <v>4819</v>
      </c>
      <c r="L2267" s="1168" t="s">
        <v>4820</v>
      </c>
      <c r="M2267" s="898" t="s">
        <v>4821</v>
      </c>
      <c r="N2267" s="936" t="s">
        <v>5234</v>
      </c>
      <c r="O2267" s="958" t="s">
        <v>139</v>
      </c>
      <c r="P2267" s="917">
        <v>44926</v>
      </c>
      <c r="Q2267" s="917">
        <v>44957</v>
      </c>
      <c r="R2267" s="979">
        <v>25000</v>
      </c>
      <c r="S2267" s="979">
        <v>25000</v>
      </c>
      <c r="T2267" s="1064"/>
      <c r="U2267" s="898"/>
      <c r="V2267" s="882"/>
      <c r="W2267" s="1077"/>
      <c r="X2267" s="58"/>
      <c r="Y2267" s="59"/>
      <c r="Z2267" s="16"/>
      <c r="AA2267" s="56"/>
    </row>
    <row r="2268" spans="1:27" s="43" customFormat="1" ht="12.75" customHeight="1" x14ac:dyDescent="0.2">
      <c r="A2268" s="174">
        <v>1139</v>
      </c>
      <c r="B2268" s="1104">
        <v>2246</v>
      </c>
      <c r="C2268" s="923" t="s">
        <v>1668</v>
      </c>
      <c r="D2268" s="898" t="s">
        <v>25</v>
      </c>
      <c r="E2268" s="923">
        <v>3314</v>
      </c>
      <c r="F2268" s="923" t="s">
        <v>4108</v>
      </c>
      <c r="G2268" s="923">
        <v>331</v>
      </c>
      <c r="H2268" s="1163">
        <v>1139</v>
      </c>
      <c r="I2268" s="923" t="s">
        <v>3566</v>
      </c>
      <c r="J2268" s="923">
        <v>317</v>
      </c>
      <c r="K2268" s="975" t="s">
        <v>4819</v>
      </c>
      <c r="L2268" s="1168" t="s">
        <v>4820</v>
      </c>
      <c r="M2268" s="898" t="s">
        <v>4821</v>
      </c>
      <c r="N2268" s="936" t="s">
        <v>5234</v>
      </c>
      <c r="O2268" s="958" t="s">
        <v>139</v>
      </c>
      <c r="P2268" s="917">
        <v>44926</v>
      </c>
      <c r="Q2268" s="917">
        <v>44957</v>
      </c>
      <c r="R2268" s="979">
        <v>25000</v>
      </c>
      <c r="S2268" s="979">
        <v>25000</v>
      </c>
      <c r="T2268" s="1064"/>
      <c r="U2268" s="898"/>
      <c r="V2268" s="882"/>
      <c r="W2268" s="1077"/>
      <c r="X2268" s="58"/>
      <c r="Y2268" s="59"/>
      <c r="Z2268" s="16"/>
      <c r="AA2268" s="56"/>
    </row>
    <row r="2269" spans="1:27" s="43" customFormat="1" ht="12.75" customHeight="1" x14ac:dyDescent="0.2">
      <c r="A2269" s="174">
        <v>1139</v>
      </c>
      <c r="B2269" s="1104">
        <v>2247</v>
      </c>
      <c r="C2269" s="923" t="s">
        <v>1668</v>
      </c>
      <c r="D2269" s="898" t="s">
        <v>25</v>
      </c>
      <c r="E2269" s="923">
        <v>3314</v>
      </c>
      <c r="F2269" s="923">
        <v>5321</v>
      </c>
      <c r="G2269" s="923">
        <v>331</v>
      </c>
      <c r="H2269" s="1163">
        <v>1139</v>
      </c>
      <c r="I2269" s="923" t="s">
        <v>3566</v>
      </c>
      <c r="J2269" s="923">
        <v>720</v>
      </c>
      <c r="K2269" s="975" t="s">
        <v>4020</v>
      </c>
      <c r="L2269" s="1168" t="s">
        <v>5153</v>
      </c>
      <c r="M2269" s="898" t="s">
        <v>4022</v>
      </c>
      <c r="N2269" s="936" t="s">
        <v>5266</v>
      </c>
      <c r="O2269" s="958" t="s">
        <v>139</v>
      </c>
      <c r="P2269" s="917">
        <v>44926</v>
      </c>
      <c r="Q2269" s="917">
        <v>44957</v>
      </c>
      <c r="R2269" s="979">
        <v>30000</v>
      </c>
      <c r="S2269" s="979">
        <v>30000</v>
      </c>
      <c r="T2269" s="1064"/>
      <c r="U2269" s="898"/>
      <c r="V2269" s="882"/>
      <c r="W2269" s="1077"/>
      <c r="X2269" s="58"/>
      <c r="Y2269" s="59"/>
      <c r="Z2269" s="16"/>
      <c r="AA2269" s="56"/>
    </row>
    <row r="2270" spans="1:27" s="43" customFormat="1" ht="12.75" customHeight="1" x14ac:dyDescent="0.2">
      <c r="A2270" s="174">
        <v>1139</v>
      </c>
      <c r="B2270" s="1104">
        <v>2248</v>
      </c>
      <c r="C2270" s="923" t="s">
        <v>1668</v>
      </c>
      <c r="D2270" s="898" t="s">
        <v>25</v>
      </c>
      <c r="E2270" s="923">
        <v>3314</v>
      </c>
      <c r="F2270" s="923">
        <v>5321</v>
      </c>
      <c r="G2270" s="923">
        <v>331</v>
      </c>
      <c r="H2270" s="1163">
        <v>1139</v>
      </c>
      <c r="I2270" s="923" t="s">
        <v>3566</v>
      </c>
      <c r="J2270" s="923">
        <v>619</v>
      </c>
      <c r="K2270" s="975" t="s">
        <v>5267</v>
      </c>
      <c r="L2270" s="1168" t="s">
        <v>5268</v>
      </c>
      <c r="M2270" s="898" t="s">
        <v>5269</v>
      </c>
      <c r="N2270" s="936" t="s">
        <v>5270</v>
      </c>
      <c r="O2270" s="958" t="s">
        <v>139</v>
      </c>
      <c r="P2270" s="917">
        <v>44926</v>
      </c>
      <c r="Q2270" s="917">
        <v>44957</v>
      </c>
      <c r="R2270" s="979">
        <v>25000</v>
      </c>
      <c r="S2270" s="979">
        <v>25000</v>
      </c>
      <c r="T2270" s="1064"/>
      <c r="U2270" s="898"/>
      <c r="V2270" s="882"/>
      <c r="W2270" s="1077"/>
      <c r="X2270" s="58"/>
      <c r="Y2270" s="59"/>
      <c r="Z2270" s="16"/>
      <c r="AA2270" s="56"/>
    </row>
    <row r="2271" spans="1:27" s="43" customFormat="1" ht="12.75" customHeight="1" x14ac:dyDescent="0.2">
      <c r="A2271" s="174">
        <v>1139</v>
      </c>
      <c r="B2271" s="1104">
        <v>2249</v>
      </c>
      <c r="C2271" s="923" t="s">
        <v>1668</v>
      </c>
      <c r="D2271" s="898" t="s">
        <v>25</v>
      </c>
      <c r="E2271" s="923">
        <v>3314</v>
      </c>
      <c r="F2271" s="923">
        <v>5321</v>
      </c>
      <c r="G2271" s="923">
        <v>331</v>
      </c>
      <c r="H2271" s="1163">
        <v>1139</v>
      </c>
      <c r="I2271" s="923" t="s">
        <v>3566</v>
      </c>
      <c r="J2271" s="923">
        <v>101</v>
      </c>
      <c r="K2271" s="975" t="s">
        <v>5271</v>
      </c>
      <c r="L2271" s="1168" t="s">
        <v>5272</v>
      </c>
      <c r="M2271" s="898" t="s">
        <v>5273</v>
      </c>
      <c r="N2271" s="936" t="s">
        <v>5274</v>
      </c>
      <c r="O2271" s="958" t="s">
        <v>139</v>
      </c>
      <c r="P2271" s="917">
        <v>44926</v>
      </c>
      <c r="Q2271" s="917">
        <v>44957</v>
      </c>
      <c r="R2271" s="979">
        <v>25000</v>
      </c>
      <c r="S2271" s="979">
        <v>25000</v>
      </c>
      <c r="T2271" s="1064"/>
      <c r="U2271" s="898"/>
      <c r="V2271" s="882"/>
      <c r="W2271" s="1077"/>
      <c r="X2271" s="58"/>
      <c r="Y2271" s="59"/>
      <c r="Z2271" s="16"/>
      <c r="AA2271" s="56"/>
    </row>
    <row r="2272" spans="1:27" s="43" customFormat="1" ht="12.75" customHeight="1" x14ac:dyDescent="0.2">
      <c r="A2272" s="174">
        <v>1139</v>
      </c>
      <c r="B2272" s="1104">
        <v>2250</v>
      </c>
      <c r="C2272" s="923" t="s">
        <v>1668</v>
      </c>
      <c r="D2272" s="898" t="s">
        <v>25</v>
      </c>
      <c r="E2272" s="923">
        <v>3314</v>
      </c>
      <c r="F2272" s="923">
        <v>5321</v>
      </c>
      <c r="G2272" s="923">
        <v>331</v>
      </c>
      <c r="H2272" s="1163">
        <v>1139</v>
      </c>
      <c r="I2272" s="923" t="s">
        <v>3566</v>
      </c>
      <c r="J2272" s="923">
        <v>317</v>
      </c>
      <c r="K2272" s="975" t="s">
        <v>5275</v>
      </c>
      <c r="L2272" s="1168" t="s">
        <v>5276</v>
      </c>
      <c r="M2272" s="898" t="s">
        <v>5277</v>
      </c>
      <c r="N2272" s="936" t="s">
        <v>5278</v>
      </c>
      <c r="O2272" s="958" t="s">
        <v>139</v>
      </c>
      <c r="P2272" s="917">
        <v>44926</v>
      </c>
      <c r="Q2272" s="917">
        <v>44957</v>
      </c>
      <c r="R2272" s="979">
        <v>26000</v>
      </c>
      <c r="S2272" s="979">
        <v>26000</v>
      </c>
      <c r="T2272" s="1064"/>
      <c r="U2272" s="898"/>
      <c r="V2272" s="882"/>
      <c r="W2272" s="1077"/>
      <c r="X2272" s="58"/>
      <c r="Y2272" s="59"/>
      <c r="Z2272" s="16"/>
      <c r="AA2272" s="56"/>
    </row>
    <row r="2273" spans="1:27" s="43" customFormat="1" ht="12.75" customHeight="1" x14ac:dyDescent="0.2">
      <c r="A2273" s="174">
        <v>1139</v>
      </c>
      <c r="B2273" s="1104">
        <v>2251</v>
      </c>
      <c r="C2273" s="923" t="s">
        <v>1668</v>
      </c>
      <c r="D2273" s="898" t="s">
        <v>25</v>
      </c>
      <c r="E2273" s="923">
        <v>3314</v>
      </c>
      <c r="F2273" s="923">
        <v>5321</v>
      </c>
      <c r="G2273" s="923">
        <v>331</v>
      </c>
      <c r="H2273" s="1163">
        <v>1139</v>
      </c>
      <c r="I2273" s="923" t="s">
        <v>3566</v>
      </c>
      <c r="J2273" s="923">
        <v>102</v>
      </c>
      <c r="K2273" s="975" t="s">
        <v>5113</v>
      </c>
      <c r="L2273" s="1168" t="s">
        <v>5114</v>
      </c>
      <c r="M2273" s="898" t="s">
        <v>5115</v>
      </c>
      <c r="N2273" s="936" t="s">
        <v>5279</v>
      </c>
      <c r="O2273" s="958" t="s">
        <v>139</v>
      </c>
      <c r="P2273" s="917">
        <v>44926</v>
      </c>
      <c r="Q2273" s="917">
        <v>44957</v>
      </c>
      <c r="R2273" s="979">
        <v>50000</v>
      </c>
      <c r="S2273" s="979">
        <v>50000</v>
      </c>
      <c r="T2273" s="1064"/>
      <c r="U2273" s="898"/>
      <c r="V2273" s="882"/>
      <c r="W2273" s="1077"/>
      <c r="X2273" s="58"/>
      <c r="Y2273" s="59"/>
      <c r="Z2273" s="16"/>
      <c r="AA2273" s="56"/>
    </row>
    <row r="2274" spans="1:27" s="43" customFormat="1" ht="12.75" customHeight="1" x14ac:dyDescent="0.2">
      <c r="A2274" s="174">
        <v>1139</v>
      </c>
      <c r="B2274" s="1104">
        <v>2252</v>
      </c>
      <c r="C2274" s="923" t="s">
        <v>1668</v>
      </c>
      <c r="D2274" s="898" t="s">
        <v>25</v>
      </c>
      <c r="E2274" s="923">
        <v>3314</v>
      </c>
      <c r="F2274" s="923">
        <v>5321</v>
      </c>
      <c r="G2274" s="923">
        <v>331</v>
      </c>
      <c r="H2274" s="1163">
        <v>1139</v>
      </c>
      <c r="I2274" s="923" t="s">
        <v>3566</v>
      </c>
      <c r="J2274" s="923">
        <v>619</v>
      </c>
      <c r="K2274" s="975" t="s">
        <v>4976</v>
      </c>
      <c r="L2274" s="1168" t="s">
        <v>4977</v>
      </c>
      <c r="M2274" s="898" t="s">
        <v>4978</v>
      </c>
      <c r="N2274" s="936" t="s">
        <v>5234</v>
      </c>
      <c r="O2274" s="958" t="s">
        <v>139</v>
      </c>
      <c r="P2274" s="917">
        <v>44926</v>
      </c>
      <c r="Q2274" s="917">
        <v>44957</v>
      </c>
      <c r="R2274" s="979">
        <v>50000</v>
      </c>
      <c r="S2274" s="979">
        <v>50000</v>
      </c>
      <c r="T2274" s="1064"/>
      <c r="U2274" s="898"/>
      <c r="V2274" s="882"/>
      <c r="W2274" s="1077"/>
      <c r="X2274" s="58"/>
      <c r="Y2274" s="59"/>
      <c r="Z2274" s="16"/>
      <c r="AA2274" s="56"/>
    </row>
    <row r="2275" spans="1:27" s="43" customFormat="1" ht="12.75" customHeight="1" x14ac:dyDescent="0.2">
      <c r="A2275" s="174">
        <v>1139</v>
      </c>
      <c r="B2275" s="1104">
        <v>2253</v>
      </c>
      <c r="C2275" s="923" t="s">
        <v>1668</v>
      </c>
      <c r="D2275" s="898" t="s">
        <v>25</v>
      </c>
      <c r="E2275" s="923">
        <v>3314</v>
      </c>
      <c r="F2275" s="923">
        <v>5321</v>
      </c>
      <c r="G2275" s="923">
        <v>331</v>
      </c>
      <c r="H2275" s="1163">
        <v>1139</v>
      </c>
      <c r="I2275" s="923" t="s">
        <v>3566</v>
      </c>
      <c r="J2275" s="923">
        <v>102</v>
      </c>
      <c r="K2275" s="975" t="s">
        <v>4481</v>
      </c>
      <c r="L2275" s="1168" t="s">
        <v>5159</v>
      </c>
      <c r="M2275" s="898" t="s">
        <v>1221</v>
      </c>
      <c r="N2275" s="936" t="s">
        <v>5280</v>
      </c>
      <c r="O2275" s="958" t="s">
        <v>139</v>
      </c>
      <c r="P2275" s="917">
        <v>44926</v>
      </c>
      <c r="Q2275" s="917">
        <v>44957</v>
      </c>
      <c r="R2275" s="979">
        <v>50000</v>
      </c>
      <c r="S2275" s="979">
        <v>50000</v>
      </c>
      <c r="T2275" s="1064"/>
      <c r="U2275" s="898"/>
      <c r="V2275" s="882"/>
      <c r="W2275" s="1077"/>
      <c r="X2275" s="58"/>
      <c r="Y2275" s="59"/>
      <c r="Z2275" s="16"/>
      <c r="AA2275" s="56"/>
    </row>
    <row r="2276" spans="1:27" s="43" customFormat="1" ht="12.75" customHeight="1" x14ac:dyDescent="0.2">
      <c r="A2276" s="174">
        <v>1139</v>
      </c>
      <c r="B2276" s="1104">
        <v>2254</v>
      </c>
      <c r="C2276" s="923" t="s">
        <v>1668</v>
      </c>
      <c r="D2276" s="898" t="s">
        <v>25</v>
      </c>
      <c r="E2276" s="923">
        <v>3314</v>
      </c>
      <c r="F2276" s="923">
        <v>5321</v>
      </c>
      <c r="G2276" s="923">
        <v>331</v>
      </c>
      <c r="H2276" s="1163">
        <v>1139</v>
      </c>
      <c r="I2276" s="923" t="s">
        <v>3566</v>
      </c>
      <c r="J2276" s="923">
        <v>510</v>
      </c>
      <c r="K2276" s="975" t="s">
        <v>4330</v>
      </c>
      <c r="L2276" s="1168" t="s">
        <v>4331</v>
      </c>
      <c r="M2276" s="898" t="s">
        <v>3444</v>
      </c>
      <c r="N2276" s="936" t="s">
        <v>5281</v>
      </c>
      <c r="O2276" s="958" t="s">
        <v>139</v>
      </c>
      <c r="P2276" s="917">
        <v>44926</v>
      </c>
      <c r="Q2276" s="917">
        <v>44957</v>
      </c>
      <c r="R2276" s="979">
        <v>50000</v>
      </c>
      <c r="S2276" s="979">
        <v>50000</v>
      </c>
      <c r="T2276" s="1064"/>
      <c r="U2276" s="898"/>
      <c r="V2276" s="882"/>
      <c r="W2276" s="1077"/>
      <c r="X2276" s="58"/>
      <c r="Y2276" s="59"/>
      <c r="Z2276" s="16"/>
      <c r="AA2276" s="56"/>
    </row>
    <row r="2277" spans="1:27" s="43" customFormat="1" ht="12.75" customHeight="1" x14ac:dyDescent="0.2">
      <c r="A2277" s="174">
        <v>1139</v>
      </c>
      <c r="B2277" s="1104">
        <v>2255</v>
      </c>
      <c r="C2277" s="923" t="s">
        <v>1668</v>
      </c>
      <c r="D2277" s="898" t="s">
        <v>25</v>
      </c>
      <c r="E2277" s="923">
        <v>3314</v>
      </c>
      <c r="F2277" s="923">
        <v>5321</v>
      </c>
      <c r="G2277" s="923">
        <v>331</v>
      </c>
      <c r="H2277" s="1163">
        <v>1139</v>
      </c>
      <c r="I2277" s="923" t="s">
        <v>3566</v>
      </c>
      <c r="J2277" s="923">
        <v>605</v>
      </c>
      <c r="K2277" s="975" t="s">
        <v>5282</v>
      </c>
      <c r="L2277" s="1168" t="s">
        <v>5283</v>
      </c>
      <c r="M2277" s="898" t="s">
        <v>1353</v>
      </c>
      <c r="N2277" s="936" t="s">
        <v>5284</v>
      </c>
      <c r="O2277" s="958" t="s">
        <v>139</v>
      </c>
      <c r="P2277" s="917">
        <v>44926</v>
      </c>
      <c r="Q2277" s="917">
        <v>44957</v>
      </c>
      <c r="R2277" s="979">
        <v>25000</v>
      </c>
      <c r="S2277" s="979">
        <v>25000</v>
      </c>
      <c r="T2277" s="1064"/>
      <c r="U2277" s="898"/>
      <c r="V2277" s="882"/>
      <c r="W2277" s="1077"/>
      <c r="X2277" s="58"/>
      <c r="Y2277" s="59"/>
      <c r="Z2277" s="16"/>
      <c r="AA2277" s="56"/>
    </row>
    <row r="2278" spans="1:27" s="43" customFormat="1" ht="12.75" customHeight="1" x14ac:dyDescent="0.2">
      <c r="A2278" s="174">
        <v>1139</v>
      </c>
      <c r="B2278" s="1104">
        <v>2256</v>
      </c>
      <c r="C2278" s="923" t="s">
        <v>1668</v>
      </c>
      <c r="D2278" s="898" t="s">
        <v>25</v>
      </c>
      <c r="E2278" s="923">
        <v>3314</v>
      </c>
      <c r="F2278" s="923">
        <v>5321</v>
      </c>
      <c r="G2278" s="923">
        <v>331</v>
      </c>
      <c r="H2278" s="1163">
        <v>1139</v>
      </c>
      <c r="I2278" s="923" t="s">
        <v>3566</v>
      </c>
      <c r="J2278" s="923">
        <v>619</v>
      </c>
      <c r="K2278" s="975" t="s">
        <v>3929</v>
      </c>
      <c r="L2278" s="1168" t="s">
        <v>5285</v>
      </c>
      <c r="M2278" s="898" t="s">
        <v>3931</v>
      </c>
      <c r="N2278" s="936" t="s">
        <v>5286</v>
      </c>
      <c r="O2278" s="958" t="s">
        <v>139</v>
      </c>
      <c r="P2278" s="917">
        <v>44926</v>
      </c>
      <c r="Q2278" s="917">
        <v>44957</v>
      </c>
      <c r="R2278" s="979">
        <v>40000</v>
      </c>
      <c r="S2278" s="979">
        <v>40000</v>
      </c>
      <c r="T2278" s="1064"/>
      <c r="U2278" s="898"/>
      <c r="V2278" s="882"/>
      <c r="W2278" s="1077"/>
      <c r="X2278" s="58"/>
      <c r="Y2278" s="59"/>
      <c r="Z2278" s="16"/>
      <c r="AA2278" s="56"/>
    </row>
    <row r="2279" spans="1:27" s="43" customFormat="1" ht="12.75" customHeight="1" x14ac:dyDescent="0.2">
      <c r="A2279" s="174">
        <v>1139</v>
      </c>
      <c r="B2279" s="1104">
        <v>2257</v>
      </c>
      <c r="C2279" s="923" t="s">
        <v>1668</v>
      </c>
      <c r="D2279" s="898" t="s">
        <v>25</v>
      </c>
      <c r="E2279" s="923">
        <v>3314</v>
      </c>
      <c r="F2279" s="923">
        <v>5321</v>
      </c>
      <c r="G2279" s="923">
        <v>331</v>
      </c>
      <c r="H2279" s="1163">
        <v>1139</v>
      </c>
      <c r="I2279" s="923" t="s">
        <v>3566</v>
      </c>
      <c r="J2279" s="923">
        <v>102</v>
      </c>
      <c r="K2279" s="975" t="s">
        <v>5287</v>
      </c>
      <c r="L2279" s="1168" t="s">
        <v>5288</v>
      </c>
      <c r="M2279" s="898" t="s">
        <v>5289</v>
      </c>
      <c r="N2279" s="936" t="s">
        <v>5290</v>
      </c>
      <c r="O2279" s="958" t="s">
        <v>139</v>
      </c>
      <c r="P2279" s="917">
        <v>44926</v>
      </c>
      <c r="Q2279" s="917">
        <v>44957</v>
      </c>
      <c r="R2279" s="979">
        <v>26000</v>
      </c>
      <c r="S2279" s="979">
        <v>26000</v>
      </c>
      <c r="T2279" s="1064"/>
      <c r="U2279" s="898"/>
      <c r="V2279" s="882"/>
      <c r="W2279" s="1077"/>
      <c r="X2279" s="58"/>
      <c r="Y2279" s="59"/>
      <c r="Z2279" s="16"/>
      <c r="AA2279" s="56"/>
    </row>
    <row r="2280" spans="1:27" s="43" customFormat="1" ht="12.75" customHeight="1" x14ac:dyDescent="0.2">
      <c r="A2280" s="174">
        <v>1139</v>
      </c>
      <c r="B2280" s="1104">
        <v>2258</v>
      </c>
      <c r="C2280" s="923" t="s">
        <v>1668</v>
      </c>
      <c r="D2280" s="898" t="s">
        <v>25</v>
      </c>
      <c r="E2280" s="923">
        <v>3314</v>
      </c>
      <c r="F2280" s="923">
        <v>5321</v>
      </c>
      <c r="G2280" s="923" t="s">
        <v>5242</v>
      </c>
      <c r="H2280" s="1163">
        <v>1139</v>
      </c>
      <c r="I2280" s="923" t="s">
        <v>3566</v>
      </c>
      <c r="J2280" s="923">
        <v>720</v>
      </c>
      <c r="K2280" s="975" t="s">
        <v>4308</v>
      </c>
      <c r="L2280" s="1168" t="s">
        <v>4309</v>
      </c>
      <c r="M2280" s="898" t="s">
        <v>929</v>
      </c>
      <c r="N2280" s="936" t="s">
        <v>5291</v>
      </c>
      <c r="O2280" s="958" t="s">
        <v>139</v>
      </c>
      <c r="P2280" s="917">
        <v>44926</v>
      </c>
      <c r="Q2280" s="917">
        <v>44957</v>
      </c>
      <c r="R2280" s="979">
        <v>28000</v>
      </c>
      <c r="S2280" s="979">
        <v>28000</v>
      </c>
      <c r="T2280" s="1064"/>
      <c r="U2280" s="898"/>
      <c r="V2280" s="882"/>
      <c r="W2280" s="1077"/>
      <c r="X2280" s="58"/>
      <c r="Y2280" s="59"/>
      <c r="Z2280" s="16"/>
      <c r="AA2280" s="56"/>
    </row>
    <row r="2281" spans="1:27" s="43" customFormat="1" ht="12.75" customHeight="1" x14ac:dyDescent="0.2">
      <c r="A2281" s="174">
        <v>1139</v>
      </c>
      <c r="B2281" s="1104">
        <v>2259</v>
      </c>
      <c r="C2281" s="923" t="s">
        <v>1668</v>
      </c>
      <c r="D2281" s="898" t="s">
        <v>25</v>
      </c>
      <c r="E2281" s="923">
        <v>3314</v>
      </c>
      <c r="F2281" s="923">
        <v>5321</v>
      </c>
      <c r="G2281" s="923">
        <v>331</v>
      </c>
      <c r="H2281" s="1163">
        <v>1139</v>
      </c>
      <c r="I2281" s="923" t="s">
        <v>3566</v>
      </c>
      <c r="J2281" s="923">
        <v>314</v>
      </c>
      <c r="K2281" s="975" t="s">
        <v>3727</v>
      </c>
      <c r="L2281" s="1168" t="s">
        <v>5174</v>
      </c>
      <c r="M2281" s="898" t="s">
        <v>1786</v>
      </c>
      <c r="N2281" s="936" t="s">
        <v>5292</v>
      </c>
      <c r="O2281" s="958" t="s">
        <v>139</v>
      </c>
      <c r="P2281" s="917">
        <v>44926</v>
      </c>
      <c r="Q2281" s="917">
        <v>44957</v>
      </c>
      <c r="R2281" s="979">
        <v>35000</v>
      </c>
      <c r="S2281" s="979">
        <v>35000</v>
      </c>
      <c r="T2281" s="1064"/>
      <c r="U2281" s="898"/>
      <c r="V2281" s="882"/>
      <c r="W2281" s="1077"/>
      <c r="X2281" s="58"/>
      <c r="Y2281" s="59"/>
      <c r="Z2281" s="16"/>
      <c r="AA2281" s="56"/>
    </row>
    <row r="2282" spans="1:27" s="43" customFormat="1" ht="12.75" customHeight="1" x14ac:dyDescent="0.2">
      <c r="A2282" s="174">
        <v>1139</v>
      </c>
      <c r="B2282" s="1104">
        <v>2260</v>
      </c>
      <c r="C2282" s="923" t="s">
        <v>1668</v>
      </c>
      <c r="D2282" s="898" t="s">
        <v>25</v>
      </c>
      <c r="E2282" s="923">
        <v>3314</v>
      </c>
      <c r="F2282" s="923">
        <v>6341</v>
      </c>
      <c r="G2282" s="923">
        <v>331</v>
      </c>
      <c r="H2282" s="1163">
        <v>1139</v>
      </c>
      <c r="I2282" s="923" t="s">
        <v>3566</v>
      </c>
      <c r="J2282" s="923">
        <v>619</v>
      </c>
      <c r="K2282" s="975" t="s">
        <v>3913</v>
      </c>
      <c r="L2282" s="1168" t="s">
        <v>5293</v>
      </c>
      <c r="M2282" s="898" t="s">
        <v>3915</v>
      </c>
      <c r="N2282" s="936" t="s">
        <v>5294</v>
      </c>
      <c r="O2282" s="958" t="s">
        <v>139</v>
      </c>
      <c r="P2282" s="917">
        <v>44926</v>
      </c>
      <c r="Q2282" s="917">
        <v>44957</v>
      </c>
      <c r="R2282" s="979">
        <v>29000</v>
      </c>
      <c r="S2282" s="915">
        <v>28289</v>
      </c>
      <c r="T2282" s="913">
        <v>711</v>
      </c>
      <c r="U2282" s="913">
        <v>711</v>
      </c>
      <c r="V2282" s="913"/>
      <c r="W2282" s="1077"/>
      <c r="X2282" s="58"/>
      <c r="Y2282" s="59"/>
      <c r="Z2282" s="16"/>
      <c r="AA2282" s="56"/>
    </row>
    <row r="2283" spans="1:27" s="43" customFormat="1" ht="12.75" customHeight="1" x14ac:dyDescent="0.2">
      <c r="A2283" s="174">
        <v>1139</v>
      </c>
      <c r="B2283" s="1104">
        <v>2261</v>
      </c>
      <c r="C2283" s="923" t="s">
        <v>1668</v>
      </c>
      <c r="D2283" s="898" t="s">
        <v>25</v>
      </c>
      <c r="E2283" s="923">
        <v>3314</v>
      </c>
      <c r="F2283" s="923">
        <v>5321</v>
      </c>
      <c r="G2283" s="923">
        <v>331</v>
      </c>
      <c r="H2283" s="1163">
        <v>1139</v>
      </c>
      <c r="I2283" s="923" t="s">
        <v>3566</v>
      </c>
      <c r="J2283" s="923">
        <v>720</v>
      </c>
      <c r="K2283" s="975" t="s">
        <v>4324</v>
      </c>
      <c r="L2283" s="1168" t="s">
        <v>4325</v>
      </c>
      <c r="M2283" s="898" t="s">
        <v>2156</v>
      </c>
      <c r="N2283" s="936" t="s">
        <v>5295</v>
      </c>
      <c r="O2283" s="958" t="s">
        <v>139</v>
      </c>
      <c r="P2283" s="917">
        <v>44926</v>
      </c>
      <c r="Q2283" s="917">
        <v>44957</v>
      </c>
      <c r="R2283" s="979">
        <v>29000</v>
      </c>
      <c r="S2283" s="915">
        <v>25828</v>
      </c>
      <c r="T2283" s="913">
        <v>3172</v>
      </c>
      <c r="U2283" s="913"/>
      <c r="V2283" s="913">
        <v>3172</v>
      </c>
      <c r="W2283" s="1077"/>
      <c r="X2283" s="58"/>
      <c r="Y2283" s="59"/>
      <c r="Z2283" s="16"/>
      <c r="AA2283" s="56"/>
    </row>
    <row r="2284" spans="1:27" s="43" customFormat="1" ht="12.75" customHeight="1" x14ac:dyDescent="0.2">
      <c r="A2284" s="174">
        <v>1139</v>
      </c>
      <c r="B2284" s="1104">
        <v>2262</v>
      </c>
      <c r="C2284" s="923" t="s">
        <v>1668</v>
      </c>
      <c r="D2284" s="898" t="s">
        <v>25</v>
      </c>
      <c r="E2284" s="923">
        <v>3314</v>
      </c>
      <c r="F2284" s="923">
        <v>5321</v>
      </c>
      <c r="G2284" s="923">
        <v>331</v>
      </c>
      <c r="H2284" s="1163">
        <v>1139</v>
      </c>
      <c r="I2284" s="923" t="s">
        <v>3566</v>
      </c>
      <c r="J2284" s="923">
        <v>720</v>
      </c>
      <c r="K2284" s="975" t="s">
        <v>4048</v>
      </c>
      <c r="L2284" s="1168" t="s">
        <v>5180</v>
      </c>
      <c r="M2284" s="898" t="s">
        <v>4050</v>
      </c>
      <c r="N2284" s="936" t="s">
        <v>5296</v>
      </c>
      <c r="O2284" s="958" t="s">
        <v>139</v>
      </c>
      <c r="P2284" s="917">
        <v>44926</v>
      </c>
      <c r="Q2284" s="917">
        <v>44957</v>
      </c>
      <c r="R2284" s="979">
        <v>50000</v>
      </c>
      <c r="S2284" s="979">
        <v>50000</v>
      </c>
      <c r="T2284" s="1064"/>
      <c r="U2284" s="898"/>
      <c r="V2284" s="882"/>
      <c r="W2284" s="1077"/>
      <c r="X2284" s="58"/>
      <c r="Y2284" s="59"/>
      <c r="Z2284" s="16"/>
      <c r="AA2284" s="56"/>
    </row>
    <row r="2285" spans="1:27" s="43" customFormat="1" ht="12.75" customHeight="1" x14ac:dyDescent="0.2">
      <c r="A2285" s="174">
        <v>1139</v>
      </c>
      <c r="B2285" s="1104">
        <v>2263</v>
      </c>
      <c r="C2285" s="923" t="s">
        <v>1668</v>
      </c>
      <c r="D2285" s="898" t="s">
        <v>25</v>
      </c>
      <c r="E2285" s="923">
        <v>3314</v>
      </c>
      <c r="F2285" s="923">
        <v>5321</v>
      </c>
      <c r="G2285" s="923" t="s">
        <v>5242</v>
      </c>
      <c r="H2285" s="1163">
        <v>1139</v>
      </c>
      <c r="I2285" s="923" t="s">
        <v>3566</v>
      </c>
      <c r="J2285" s="923">
        <v>518</v>
      </c>
      <c r="K2285" s="975" t="s">
        <v>5297</v>
      </c>
      <c r="L2285" s="1168" t="s">
        <v>5298</v>
      </c>
      <c r="M2285" s="898" t="s">
        <v>5299</v>
      </c>
      <c r="N2285" s="936" t="s">
        <v>5300</v>
      </c>
      <c r="O2285" s="958" t="s">
        <v>139</v>
      </c>
      <c r="P2285" s="917">
        <v>44926</v>
      </c>
      <c r="Q2285" s="917">
        <v>44957</v>
      </c>
      <c r="R2285" s="979">
        <v>50000</v>
      </c>
      <c r="S2285" s="979">
        <v>50000</v>
      </c>
      <c r="T2285" s="1064"/>
      <c r="U2285" s="898"/>
      <c r="V2285" s="882"/>
      <c r="W2285" s="1077"/>
      <c r="X2285" s="58"/>
      <c r="Y2285" s="59"/>
      <c r="Z2285" s="16"/>
      <c r="AA2285" s="56"/>
    </row>
    <row r="2286" spans="1:27" s="43" customFormat="1" ht="12.75" customHeight="1" x14ac:dyDescent="0.2">
      <c r="A2286" s="174">
        <v>1139</v>
      </c>
      <c r="B2286" s="1104">
        <v>2264</v>
      </c>
      <c r="C2286" s="923" t="s">
        <v>1668</v>
      </c>
      <c r="D2286" s="898" t="s">
        <v>25</v>
      </c>
      <c r="E2286" s="923">
        <v>3314</v>
      </c>
      <c r="F2286" s="923">
        <v>5321</v>
      </c>
      <c r="G2286" s="923">
        <v>331</v>
      </c>
      <c r="H2286" s="1163">
        <v>1139</v>
      </c>
      <c r="I2286" s="923" t="s">
        <v>3566</v>
      </c>
      <c r="J2286" s="923">
        <v>619</v>
      </c>
      <c r="K2286" s="975" t="s">
        <v>5301</v>
      </c>
      <c r="L2286" s="1168" t="s">
        <v>5302</v>
      </c>
      <c r="M2286" s="898" t="s">
        <v>5303</v>
      </c>
      <c r="N2286" s="936" t="s">
        <v>5304</v>
      </c>
      <c r="O2286" s="958" t="s">
        <v>139</v>
      </c>
      <c r="P2286" s="917">
        <v>44926</v>
      </c>
      <c r="Q2286" s="917">
        <v>44957</v>
      </c>
      <c r="R2286" s="979">
        <v>40000</v>
      </c>
      <c r="S2286" s="979">
        <v>40000</v>
      </c>
      <c r="T2286" s="1064"/>
      <c r="U2286" s="898"/>
      <c r="V2286" s="882"/>
      <c r="W2286" s="1077"/>
      <c r="X2286" s="58"/>
      <c r="Y2286" s="59"/>
      <c r="Z2286" s="16"/>
      <c r="AA2286" s="56"/>
    </row>
    <row r="2287" spans="1:27" s="43" customFormat="1" ht="12.75" customHeight="1" x14ac:dyDescent="0.2">
      <c r="A2287" s="174">
        <v>1139</v>
      </c>
      <c r="B2287" s="1104">
        <v>2265</v>
      </c>
      <c r="C2287" s="923" t="s">
        <v>1668</v>
      </c>
      <c r="D2287" s="898" t="s">
        <v>25</v>
      </c>
      <c r="E2287" s="923">
        <v>3314</v>
      </c>
      <c r="F2287" s="923">
        <v>5321</v>
      </c>
      <c r="G2287" s="923">
        <v>331</v>
      </c>
      <c r="H2287" s="1163">
        <v>1139</v>
      </c>
      <c r="I2287" s="923" t="s">
        <v>3566</v>
      </c>
      <c r="J2287" s="923">
        <v>518</v>
      </c>
      <c r="K2287" s="975" t="s">
        <v>5305</v>
      </c>
      <c r="L2287" s="1168" t="s">
        <v>5306</v>
      </c>
      <c r="M2287" s="898" t="s">
        <v>5307</v>
      </c>
      <c r="N2287" s="936" t="s">
        <v>5308</v>
      </c>
      <c r="O2287" s="958" t="s">
        <v>139</v>
      </c>
      <c r="P2287" s="917">
        <v>44926</v>
      </c>
      <c r="Q2287" s="917">
        <v>44957</v>
      </c>
      <c r="R2287" s="979">
        <v>49000</v>
      </c>
      <c r="S2287" s="979">
        <v>49000</v>
      </c>
      <c r="T2287" s="1064"/>
      <c r="U2287" s="898"/>
      <c r="V2287" s="882"/>
      <c r="W2287" s="1077"/>
      <c r="X2287" s="58"/>
      <c r="Y2287" s="59"/>
      <c r="Z2287" s="16"/>
      <c r="AA2287" s="56"/>
    </row>
    <row r="2288" spans="1:27" s="43" customFormat="1" ht="12.75" customHeight="1" x14ac:dyDescent="0.2">
      <c r="A2288" s="174">
        <v>1139</v>
      </c>
      <c r="B2288" s="1104">
        <v>2266</v>
      </c>
      <c r="C2288" s="923" t="s">
        <v>1668</v>
      </c>
      <c r="D2288" s="898" t="s">
        <v>25</v>
      </c>
      <c r="E2288" s="923">
        <v>3314</v>
      </c>
      <c r="F2288" s="923">
        <v>5321</v>
      </c>
      <c r="G2288" s="923">
        <v>331</v>
      </c>
      <c r="H2288" s="1163">
        <v>1139</v>
      </c>
      <c r="I2288" s="923" t="s">
        <v>3566</v>
      </c>
      <c r="J2288" s="923">
        <v>510</v>
      </c>
      <c r="K2288" s="975" t="s">
        <v>3869</v>
      </c>
      <c r="L2288" s="1168" t="s">
        <v>5309</v>
      </c>
      <c r="M2288" s="898" t="s">
        <v>907</v>
      </c>
      <c r="N2288" s="936" t="s">
        <v>5310</v>
      </c>
      <c r="O2288" s="958" t="s">
        <v>139</v>
      </c>
      <c r="P2288" s="917">
        <v>44926</v>
      </c>
      <c r="Q2288" s="917">
        <v>44957</v>
      </c>
      <c r="R2288" s="979">
        <v>30000</v>
      </c>
      <c r="S2288" s="979">
        <v>30000</v>
      </c>
      <c r="T2288" s="1064"/>
      <c r="U2288" s="898"/>
      <c r="V2288" s="882"/>
      <c r="W2288" s="1077"/>
      <c r="X2288" s="58"/>
      <c r="Y2288" s="59"/>
      <c r="Z2288" s="16"/>
      <c r="AA2288" s="56"/>
    </row>
    <row r="2289" spans="1:27" s="43" customFormat="1" ht="12.75" customHeight="1" x14ac:dyDescent="0.2">
      <c r="A2289" s="174">
        <v>1139</v>
      </c>
      <c r="B2289" s="1104">
        <v>2267</v>
      </c>
      <c r="C2289" s="923" t="s">
        <v>1668</v>
      </c>
      <c r="D2289" s="898" t="s">
        <v>25</v>
      </c>
      <c r="E2289" s="923">
        <v>3314</v>
      </c>
      <c r="F2289" s="923">
        <v>5321</v>
      </c>
      <c r="G2289" s="923">
        <v>331</v>
      </c>
      <c r="H2289" s="1163">
        <v>1139</v>
      </c>
      <c r="I2289" s="923" t="s">
        <v>3566</v>
      </c>
      <c r="J2289" s="923">
        <v>316</v>
      </c>
      <c r="K2289" s="975" t="s">
        <v>4894</v>
      </c>
      <c r="L2289" s="1168" t="s">
        <v>4895</v>
      </c>
      <c r="M2289" s="898" t="s">
        <v>4896</v>
      </c>
      <c r="N2289" s="936" t="s">
        <v>5311</v>
      </c>
      <c r="O2289" s="958" t="s">
        <v>139</v>
      </c>
      <c r="P2289" s="917">
        <v>44926</v>
      </c>
      <c r="Q2289" s="917">
        <v>44957</v>
      </c>
      <c r="R2289" s="979">
        <v>26000</v>
      </c>
      <c r="S2289" s="979">
        <v>26000</v>
      </c>
      <c r="T2289" s="1064"/>
      <c r="U2289" s="898"/>
      <c r="V2289" s="882"/>
      <c r="W2289" s="1077"/>
      <c r="X2289" s="58"/>
      <c r="Y2289" s="59"/>
      <c r="Z2289" s="16"/>
      <c r="AA2289" s="56"/>
    </row>
    <row r="2290" spans="1:27" s="43" customFormat="1" ht="12.75" customHeight="1" x14ac:dyDescent="0.2">
      <c r="A2290" s="174">
        <v>1139</v>
      </c>
      <c r="B2290" s="1104">
        <v>2268</v>
      </c>
      <c r="C2290" s="923" t="s">
        <v>1668</v>
      </c>
      <c r="D2290" s="898" t="s">
        <v>25</v>
      </c>
      <c r="E2290" s="923">
        <v>3314</v>
      </c>
      <c r="F2290" s="923">
        <v>5321</v>
      </c>
      <c r="G2290" s="923">
        <v>331</v>
      </c>
      <c r="H2290" s="1163">
        <v>1139</v>
      </c>
      <c r="I2290" s="923" t="s">
        <v>3566</v>
      </c>
      <c r="J2290" s="923">
        <v>518</v>
      </c>
      <c r="K2290" s="975" t="s">
        <v>4179</v>
      </c>
      <c r="L2290" s="1168" t="s">
        <v>4180</v>
      </c>
      <c r="M2290" s="898" t="s">
        <v>4181</v>
      </c>
      <c r="N2290" s="936" t="s">
        <v>5312</v>
      </c>
      <c r="O2290" s="958" t="s">
        <v>139</v>
      </c>
      <c r="P2290" s="917">
        <v>44926</v>
      </c>
      <c r="Q2290" s="917">
        <v>44957</v>
      </c>
      <c r="R2290" s="979">
        <v>48000</v>
      </c>
      <c r="S2290" s="979">
        <v>48000</v>
      </c>
      <c r="T2290" s="1064"/>
      <c r="U2290" s="898"/>
      <c r="V2290" s="882"/>
      <c r="W2290" s="1077"/>
      <c r="X2290" s="58"/>
      <c r="Y2290" s="59"/>
      <c r="Z2290" s="16"/>
      <c r="AA2290" s="56"/>
    </row>
    <row r="2291" spans="1:27" s="43" customFormat="1" ht="12.75" customHeight="1" x14ac:dyDescent="0.2">
      <c r="A2291" s="174">
        <v>1139</v>
      </c>
      <c r="B2291" s="1104">
        <v>2269</v>
      </c>
      <c r="C2291" s="923" t="s">
        <v>1668</v>
      </c>
      <c r="D2291" s="898" t="s">
        <v>25</v>
      </c>
      <c r="E2291" s="923">
        <v>3314</v>
      </c>
      <c r="F2291" s="923">
        <v>5321</v>
      </c>
      <c r="G2291" s="923">
        <v>331</v>
      </c>
      <c r="H2291" s="1163">
        <v>1139</v>
      </c>
      <c r="I2291" s="923" t="s">
        <v>3566</v>
      </c>
      <c r="J2291" s="923">
        <v>619</v>
      </c>
      <c r="K2291" s="975" t="s">
        <v>3937</v>
      </c>
      <c r="L2291" s="1168" t="s">
        <v>4960</v>
      </c>
      <c r="M2291" s="898" t="s">
        <v>940</v>
      </c>
      <c r="N2291" s="936" t="s">
        <v>5313</v>
      </c>
      <c r="O2291" s="958" t="s">
        <v>139</v>
      </c>
      <c r="P2291" s="917">
        <v>44926</v>
      </c>
      <c r="Q2291" s="917">
        <v>44957</v>
      </c>
      <c r="R2291" s="979">
        <v>49000</v>
      </c>
      <c r="S2291" s="979">
        <v>49000</v>
      </c>
      <c r="T2291" s="1064"/>
      <c r="U2291" s="898"/>
      <c r="V2291" s="882"/>
      <c r="W2291" s="1077"/>
      <c r="X2291" s="58"/>
      <c r="Y2291" s="59"/>
      <c r="Z2291" s="16"/>
      <c r="AA2291" s="56"/>
    </row>
    <row r="2292" spans="1:27" s="43" customFormat="1" ht="12.75" customHeight="1" x14ac:dyDescent="0.2">
      <c r="A2292" s="174">
        <v>1139</v>
      </c>
      <c r="B2292" s="1104">
        <v>2270</v>
      </c>
      <c r="C2292" s="923" t="s">
        <v>1668</v>
      </c>
      <c r="D2292" s="898" t="s">
        <v>25</v>
      </c>
      <c r="E2292" s="923">
        <v>3314</v>
      </c>
      <c r="F2292" s="923">
        <v>5321</v>
      </c>
      <c r="G2292" s="923">
        <v>331</v>
      </c>
      <c r="H2292" s="1163">
        <v>1139</v>
      </c>
      <c r="I2292" s="923" t="s">
        <v>3566</v>
      </c>
      <c r="J2292" s="923">
        <v>102</v>
      </c>
      <c r="K2292" s="975" t="s">
        <v>5209</v>
      </c>
      <c r="L2292" s="1168" t="s">
        <v>5210</v>
      </c>
      <c r="M2292" s="898" t="s">
        <v>5211</v>
      </c>
      <c r="N2292" s="936" t="s">
        <v>5314</v>
      </c>
      <c r="O2292" s="958" t="s">
        <v>139</v>
      </c>
      <c r="P2292" s="917">
        <v>44926</v>
      </c>
      <c r="Q2292" s="917">
        <v>44957</v>
      </c>
      <c r="R2292" s="979">
        <v>47000</v>
      </c>
      <c r="S2292" s="979">
        <v>47000</v>
      </c>
      <c r="T2292" s="1064"/>
      <c r="U2292" s="898"/>
      <c r="V2292" s="882"/>
      <c r="W2292" s="1077"/>
      <c r="X2292" s="58"/>
      <c r="Y2292" s="59"/>
      <c r="Z2292" s="16"/>
      <c r="AA2292" s="56"/>
    </row>
    <row r="2293" spans="1:27" s="43" customFormat="1" ht="12.75" customHeight="1" x14ac:dyDescent="0.2">
      <c r="A2293" s="174">
        <v>1139</v>
      </c>
      <c r="B2293" s="1104">
        <v>2271</v>
      </c>
      <c r="C2293" s="923" t="s">
        <v>1668</v>
      </c>
      <c r="D2293" s="898" t="s">
        <v>25</v>
      </c>
      <c r="E2293" s="923">
        <v>3314</v>
      </c>
      <c r="F2293" s="923">
        <v>5321</v>
      </c>
      <c r="G2293" s="923">
        <v>331</v>
      </c>
      <c r="H2293" s="1163">
        <v>1139</v>
      </c>
      <c r="I2293" s="923" t="s">
        <v>3566</v>
      </c>
      <c r="J2293" s="923">
        <v>317</v>
      </c>
      <c r="K2293" s="975" t="s">
        <v>3768</v>
      </c>
      <c r="L2293" s="1168" t="s">
        <v>5315</v>
      </c>
      <c r="M2293" s="898" t="s">
        <v>3770</v>
      </c>
      <c r="N2293" s="936" t="s">
        <v>5316</v>
      </c>
      <c r="O2293" s="958" t="s">
        <v>139</v>
      </c>
      <c r="P2293" s="917">
        <v>44926</v>
      </c>
      <c r="Q2293" s="917">
        <v>44957</v>
      </c>
      <c r="R2293" s="979">
        <v>30000</v>
      </c>
      <c r="S2293" s="979">
        <v>30000</v>
      </c>
      <c r="T2293" s="1064"/>
      <c r="U2293" s="898"/>
      <c r="V2293" s="882"/>
      <c r="W2293" s="1077"/>
      <c r="X2293" s="58"/>
      <c r="Y2293" s="59"/>
      <c r="Z2293" s="16"/>
      <c r="AA2293" s="56"/>
    </row>
    <row r="2294" spans="1:27" s="43" customFormat="1" ht="12.75" customHeight="1" x14ac:dyDescent="0.2">
      <c r="A2294" s="174">
        <v>1139</v>
      </c>
      <c r="B2294" s="1104">
        <v>2272</v>
      </c>
      <c r="C2294" s="923" t="s">
        <v>1668</v>
      </c>
      <c r="D2294" s="898" t="s">
        <v>25</v>
      </c>
      <c r="E2294" s="923">
        <v>3314</v>
      </c>
      <c r="F2294" s="923">
        <v>5321</v>
      </c>
      <c r="G2294" s="923" t="s">
        <v>5242</v>
      </c>
      <c r="H2294" s="1163">
        <v>1139</v>
      </c>
      <c r="I2294" s="923" t="s">
        <v>3566</v>
      </c>
      <c r="J2294" s="923">
        <v>510</v>
      </c>
      <c r="K2294" s="975" t="s">
        <v>5317</v>
      </c>
      <c r="L2294" s="1168" t="s">
        <v>5318</v>
      </c>
      <c r="M2294" s="898" t="s">
        <v>5319</v>
      </c>
      <c r="N2294" s="936" t="s">
        <v>5320</v>
      </c>
      <c r="O2294" s="958" t="s">
        <v>139</v>
      </c>
      <c r="P2294" s="917">
        <v>44926</v>
      </c>
      <c r="Q2294" s="917">
        <v>44957</v>
      </c>
      <c r="R2294" s="979">
        <v>47000</v>
      </c>
      <c r="S2294" s="979">
        <v>47000</v>
      </c>
      <c r="T2294" s="1064"/>
      <c r="U2294" s="898"/>
      <c r="V2294" s="882"/>
      <c r="W2294" s="1077"/>
      <c r="X2294" s="58"/>
      <c r="Y2294" s="59"/>
      <c r="Z2294" s="16"/>
      <c r="AA2294" s="56"/>
    </row>
    <row r="2295" spans="1:27" s="43" customFormat="1" ht="12.75" customHeight="1" x14ac:dyDescent="0.2">
      <c r="A2295" s="174">
        <v>1139</v>
      </c>
      <c r="B2295" s="1104">
        <v>2273</v>
      </c>
      <c r="C2295" s="923" t="s">
        <v>1668</v>
      </c>
      <c r="D2295" s="898" t="s">
        <v>25</v>
      </c>
      <c r="E2295" s="923">
        <v>3314</v>
      </c>
      <c r="F2295" s="923">
        <v>5321</v>
      </c>
      <c r="G2295" s="923">
        <v>331</v>
      </c>
      <c r="H2295" s="1163">
        <v>1139</v>
      </c>
      <c r="I2295" s="923" t="s">
        <v>3566</v>
      </c>
      <c r="J2295" s="923">
        <v>407</v>
      </c>
      <c r="K2295" s="975" t="s">
        <v>3820</v>
      </c>
      <c r="L2295" s="1168" t="s">
        <v>5219</v>
      </c>
      <c r="M2295" s="898" t="s">
        <v>3822</v>
      </c>
      <c r="N2295" s="936" t="s">
        <v>5321</v>
      </c>
      <c r="O2295" s="958" t="s">
        <v>139</v>
      </c>
      <c r="P2295" s="917">
        <v>44926</v>
      </c>
      <c r="Q2295" s="917">
        <v>44957</v>
      </c>
      <c r="R2295" s="979">
        <v>35000</v>
      </c>
      <c r="S2295" s="979">
        <v>35000</v>
      </c>
      <c r="T2295" s="1064"/>
      <c r="U2295" s="898"/>
      <c r="V2295" s="882"/>
      <c r="W2295" s="1077"/>
      <c r="X2295" s="58"/>
      <c r="Y2295" s="59"/>
      <c r="Z2295" s="16"/>
      <c r="AA2295" s="56"/>
    </row>
    <row r="2296" spans="1:27" s="43" customFormat="1" ht="12.75" customHeight="1" x14ac:dyDescent="0.2">
      <c r="A2296" s="174">
        <v>1139</v>
      </c>
      <c r="B2296" s="1104">
        <v>2274</v>
      </c>
      <c r="C2296" s="923" t="s">
        <v>1668</v>
      </c>
      <c r="D2296" s="898" t="s">
        <v>25</v>
      </c>
      <c r="E2296" s="923">
        <v>3314</v>
      </c>
      <c r="F2296" s="923">
        <v>5321</v>
      </c>
      <c r="G2296" s="923">
        <v>331</v>
      </c>
      <c r="H2296" s="1163">
        <v>1139</v>
      </c>
      <c r="I2296" s="923" t="s">
        <v>3566</v>
      </c>
      <c r="J2296" s="923">
        <v>720</v>
      </c>
      <c r="K2296" s="975" t="s">
        <v>4063</v>
      </c>
      <c r="L2296" s="1168" t="s">
        <v>4967</v>
      </c>
      <c r="M2296" s="898" t="s">
        <v>4065</v>
      </c>
      <c r="N2296" s="936" t="s">
        <v>5322</v>
      </c>
      <c r="O2296" s="958" t="s">
        <v>139</v>
      </c>
      <c r="P2296" s="917">
        <v>44926</v>
      </c>
      <c r="Q2296" s="917">
        <v>44957</v>
      </c>
      <c r="R2296" s="979">
        <v>50000</v>
      </c>
      <c r="S2296" s="979">
        <v>50000</v>
      </c>
      <c r="T2296" s="1064"/>
      <c r="U2296" s="898"/>
      <c r="V2296" s="882"/>
      <c r="W2296" s="1077"/>
      <c r="X2296" s="58"/>
      <c r="Y2296" s="59"/>
      <c r="Z2296" s="16"/>
      <c r="AA2296" s="56"/>
    </row>
    <row r="2297" spans="1:27" s="43" customFormat="1" ht="12.75" customHeight="1" x14ac:dyDescent="0.2">
      <c r="A2297" s="174">
        <v>1139</v>
      </c>
      <c r="B2297" s="1104">
        <v>2275</v>
      </c>
      <c r="C2297" s="923" t="s">
        <v>1668</v>
      </c>
      <c r="D2297" s="898" t="s">
        <v>25</v>
      </c>
      <c r="E2297" s="923">
        <v>3314</v>
      </c>
      <c r="F2297" s="923">
        <v>5321</v>
      </c>
      <c r="G2297" s="923">
        <v>331</v>
      </c>
      <c r="H2297" s="1163">
        <v>1139</v>
      </c>
      <c r="I2297" s="923" t="s">
        <v>3566</v>
      </c>
      <c r="J2297" s="923">
        <v>518</v>
      </c>
      <c r="K2297" s="975" t="s">
        <v>4927</v>
      </c>
      <c r="L2297" s="1168" t="s">
        <v>4928</v>
      </c>
      <c r="M2297" s="898" t="s">
        <v>4929</v>
      </c>
      <c r="N2297" s="936" t="s">
        <v>5323</v>
      </c>
      <c r="O2297" s="958" t="s">
        <v>139</v>
      </c>
      <c r="P2297" s="917">
        <v>44926</v>
      </c>
      <c r="Q2297" s="917">
        <v>44957</v>
      </c>
      <c r="R2297" s="979">
        <v>49000</v>
      </c>
      <c r="S2297" s="979">
        <v>49000</v>
      </c>
      <c r="T2297" s="1064"/>
      <c r="U2297" s="898"/>
      <c r="V2297" s="882"/>
      <c r="W2297" s="1077"/>
      <c r="X2297" s="58"/>
      <c r="Y2297" s="59"/>
      <c r="Z2297" s="16"/>
      <c r="AA2297" s="56"/>
    </row>
    <row r="2298" spans="1:27" s="43" customFormat="1" ht="12.75" customHeight="1" x14ac:dyDescent="0.2">
      <c r="A2298" s="174">
        <v>1139</v>
      </c>
      <c r="B2298" s="1104">
        <v>2276</v>
      </c>
      <c r="C2298" s="923" t="s">
        <v>1668</v>
      </c>
      <c r="D2298" s="898" t="s">
        <v>25</v>
      </c>
      <c r="E2298" s="923">
        <v>3314</v>
      </c>
      <c r="F2298" s="923">
        <v>5321</v>
      </c>
      <c r="G2298" s="923">
        <v>331</v>
      </c>
      <c r="H2298" s="1163">
        <v>1139</v>
      </c>
      <c r="I2298" s="923" t="s">
        <v>3566</v>
      </c>
      <c r="J2298" s="923">
        <v>720</v>
      </c>
      <c r="K2298" s="975" t="s">
        <v>5324</v>
      </c>
      <c r="L2298" s="1168" t="s">
        <v>5325</v>
      </c>
      <c r="M2298" s="898" t="s">
        <v>5326</v>
      </c>
      <c r="N2298" s="936" t="s">
        <v>5234</v>
      </c>
      <c r="O2298" s="958" t="s">
        <v>139</v>
      </c>
      <c r="P2298" s="917">
        <v>44926</v>
      </c>
      <c r="Q2298" s="917">
        <v>44957</v>
      </c>
      <c r="R2298" s="979">
        <v>35000</v>
      </c>
      <c r="S2298" s="979">
        <v>35000</v>
      </c>
      <c r="T2298" s="1064"/>
      <c r="U2298" s="898"/>
      <c r="V2298" s="882"/>
      <c r="W2298" s="1077"/>
      <c r="X2298" s="58"/>
      <c r="Y2298" s="59"/>
      <c r="Z2298" s="16"/>
      <c r="AA2298" s="56"/>
    </row>
    <row r="2299" spans="1:27" s="43" customFormat="1" ht="12.75" customHeight="1" x14ac:dyDescent="0.2">
      <c r="A2299" s="174">
        <v>1139</v>
      </c>
      <c r="B2299" s="1104">
        <v>2277</v>
      </c>
      <c r="C2299" s="923" t="s">
        <v>1668</v>
      </c>
      <c r="D2299" s="898" t="s">
        <v>25</v>
      </c>
      <c r="E2299" s="923">
        <v>3314</v>
      </c>
      <c r="F2299" s="923">
        <v>5321</v>
      </c>
      <c r="G2299" s="923">
        <v>331</v>
      </c>
      <c r="H2299" s="1163">
        <v>1139</v>
      </c>
      <c r="I2299" s="923" t="s">
        <v>3566</v>
      </c>
      <c r="J2299" s="923">
        <v>101</v>
      </c>
      <c r="K2299" s="975" t="s">
        <v>4119</v>
      </c>
      <c r="L2299" s="1168" t="s">
        <v>4120</v>
      </c>
      <c r="M2299" s="898" t="s">
        <v>4121</v>
      </c>
      <c r="N2299" s="936" t="s">
        <v>5327</v>
      </c>
      <c r="O2299" s="958" t="s">
        <v>139</v>
      </c>
      <c r="P2299" s="917">
        <v>44926</v>
      </c>
      <c r="Q2299" s="917">
        <v>44957</v>
      </c>
      <c r="R2299" s="979">
        <v>45000</v>
      </c>
      <c r="S2299" s="979">
        <v>45000</v>
      </c>
      <c r="T2299" s="1064"/>
      <c r="U2299" s="898"/>
      <c r="V2299" s="882"/>
      <c r="W2299" s="1077"/>
      <c r="X2299" s="58"/>
      <c r="Y2299" s="59"/>
      <c r="Z2299" s="16"/>
      <c r="AA2299" s="56"/>
    </row>
    <row r="2300" spans="1:27" s="43" customFormat="1" ht="12.75" customHeight="1" x14ac:dyDescent="0.2">
      <c r="A2300" s="174">
        <v>1139</v>
      </c>
      <c r="B2300" s="1104">
        <v>2278</v>
      </c>
      <c r="C2300" s="923" t="s">
        <v>1668</v>
      </c>
      <c r="D2300" s="898" t="s">
        <v>25</v>
      </c>
      <c r="E2300" s="923">
        <v>3314</v>
      </c>
      <c r="F2300" s="923">
        <v>5321</v>
      </c>
      <c r="G2300" s="923">
        <v>331</v>
      </c>
      <c r="H2300" s="1163">
        <v>1139</v>
      </c>
      <c r="I2300" s="923" t="s">
        <v>3566</v>
      </c>
      <c r="J2300" s="923">
        <v>712</v>
      </c>
      <c r="K2300" s="975" t="s">
        <v>4150</v>
      </c>
      <c r="L2300" s="1168" t="s">
        <v>4151</v>
      </c>
      <c r="M2300" s="898" t="s">
        <v>4152</v>
      </c>
      <c r="N2300" s="936" t="s">
        <v>5328</v>
      </c>
      <c r="O2300" s="958" t="s">
        <v>139</v>
      </c>
      <c r="P2300" s="917">
        <v>44926</v>
      </c>
      <c r="Q2300" s="917">
        <v>44957</v>
      </c>
      <c r="R2300" s="979">
        <v>25000</v>
      </c>
      <c r="S2300" s="979">
        <v>25000</v>
      </c>
      <c r="T2300" s="1064"/>
      <c r="U2300" s="898"/>
      <c r="V2300" s="882"/>
      <c r="W2300" s="1077"/>
      <c r="X2300" s="58"/>
      <c r="Y2300" s="59"/>
      <c r="Z2300" s="16"/>
      <c r="AA2300" s="56"/>
    </row>
    <row r="2301" spans="1:27" s="43" customFormat="1" ht="12.75" customHeight="1" x14ac:dyDescent="0.2">
      <c r="A2301" s="174">
        <v>1139</v>
      </c>
      <c r="B2301" s="1104">
        <v>2279</v>
      </c>
      <c r="C2301" s="923" t="s">
        <v>1668</v>
      </c>
      <c r="D2301" s="898" t="s">
        <v>25</v>
      </c>
      <c r="E2301" s="923">
        <v>3314</v>
      </c>
      <c r="F2301" s="923">
        <v>5321</v>
      </c>
      <c r="G2301" s="923">
        <v>331</v>
      </c>
      <c r="H2301" s="1163">
        <v>1139</v>
      </c>
      <c r="I2301" s="923" t="s">
        <v>3566</v>
      </c>
      <c r="J2301" s="923">
        <v>316</v>
      </c>
      <c r="K2301" s="975" t="s">
        <v>5329</v>
      </c>
      <c r="L2301" s="1168" t="s">
        <v>5330</v>
      </c>
      <c r="M2301" s="898" t="s">
        <v>275</v>
      </c>
      <c r="N2301" s="936" t="s">
        <v>5331</v>
      </c>
      <c r="O2301" s="958" t="s">
        <v>139</v>
      </c>
      <c r="P2301" s="917">
        <v>44926</v>
      </c>
      <c r="Q2301" s="917">
        <v>44957</v>
      </c>
      <c r="R2301" s="979">
        <v>25000</v>
      </c>
      <c r="S2301" s="915">
        <v>24142.17</v>
      </c>
      <c r="T2301" s="913">
        <v>857.83</v>
      </c>
      <c r="U2301" s="913"/>
      <c r="V2301" s="913">
        <v>857.83</v>
      </c>
      <c r="W2301" s="989"/>
      <c r="X2301" s="58"/>
      <c r="Y2301" s="59"/>
      <c r="Z2301" s="16"/>
      <c r="AA2301" s="56"/>
    </row>
    <row r="2302" spans="1:27" s="43" customFormat="1" ht="12.75" customHeight="1" x14ac:dyDescent="0.2">
      <c r="A2302" s="174">
        <v>1139</v>
      </c>
      <c r="B2302" s="1104">
        <v>2280</v>
      </c>
      <c r="C2302" s="923" t="s">
        <v>1668</v>
      </c>
      <c r="D2302" s="898" t="s">
        <v>25</v>
      </c>
      <c r="E2302" s="923">
        <v>3314</v>
      </c>
      <c r="F2302" s="923">
        <v>5321</v>
      </c>
      <c r="G2302" s="923">
        <v>331</v>
      </c>
      <c r="H2302" s="1163">
        <v>1139</v>
      </c>
      <c r="I2302" s="923" t="s">
        <v>3566</v>
      </c>
      <c r="J2302" s="923">
        <v>317</v>
      </c>
      <c r="K2302" s="975" t="s">
        <v>3765</v>
      </c>
      <c r="L2302" s="1168" t="s">
        <v>4240</v>
      </c>
      <c r="M2302" s="898" t="s">
        <v>1977</v>
      </c>
      <c r="N2302" s="936" t="s">
        <v>5332</v>
      </c>
      <c r="O2302" s="958" t="s">
        <v>139</v>
      </c>
      <c r="P2302" s="917">
        <v>44926</v>
      </c>
      <c r="Q2302" s="917">
        <v>44957</v>
      </c>
      <c r="R2302" s="979">
        <v>28000</v>
      </c>
      <c r="S2302" s="915">
        <v>28000</v>
      </c>
      <c r="T2302" s="913"/>
      <c r="U2302" s="913"/>
      <c r="V2302" s="913"/>
      <c r="W2302" s="989"/>
      <c r="X2302" s="58"/>
      <c r="Y2302" s="59"/>
      <c r="Z2302" s="16"/>
      <c r="AA2302" s="56"/>
    </row>
    <row r="2303" spans="1:27" s="43" customFormat="1" ht="12.75" customHeight="1" x14ac:dyDescent="0.2">
      <c r="A2303" s="174">
        <v>0</v>
      </c>
      <c r="B2303" s="1104">
        <v>2281</v>
      </c>
      <c r="C2303" s="882">
        <v>5</v>
      </c>
      <c r="D2303" s="882" t="s">
        <v>25</v>
      </c>
      <c r="E2303" s="882">
        <v>3636</v>
      </c>
      <c r="F2303" s="882">
        <v>6341</v>
      </c>
      <c r="G2303" s="882">
        <v>363</v>
      </c>
      <c r="H2303" s="882">
        <v>1003</v>
      </c>
      <c r="I2303" s="883" t="s">
        <v>3566</v>
      </c>
      <c r="J2303" s="923" t="s">
        <v>1979</v>
      </c>
      <c r="K2303" s="1043" t="s">
        <v>4082</v>
      </c>
      <c r="L2303" s="936" t="s">
        <v>3577</v>
      </c>
      <c r="M2303" s="898" t="s">
        <v>163</v>
      </c>
      <c r="N2303" s="908" t="s">
        <v>5333</v>
      </c>
      <c r="O2303" s="958" t="s">
        <v>139</v>
      </c>
      <c r="P2303" s="917">
        <v>45291</v>
      </c>
      <c r="Q2303" s="917">
        <v>45322</v>
      </c>
      <c r="R2303" s="1173">
        <v>10000000</v>
      </c>
      <c r="S2303" s="915"/>
      <c r="T2303" s="913">
        <v>10000000</v>
      </c>
      <c r="U2303" s="913"/>
      <c r="V2303" s="913"/>
      <c r="W2303" s="989">
        <v>10000000</v>
      </c>
      <c r="X2303" s="58"/>
      <c r="Y2303" s="59"/>
      <c r="Z2303" s="16"/>
      <c r="AA2303" s="56"/>
    </row>
    <row r="2304" spans="1:27" s="43" customFormat="1" ht="12.75" customHeight="1" x14ac:dyDescent="0.2">
      <c r="A2304" s="182">
        <v>1396</v>
      </c>
      <c r="B2304" s="1104">
        <v>2282</v>
      </c>
      <c r="C2304" s="883">
        <v>5</v>
      </c>
      <c r="D2304" s="882" t="s">
        <v>25</v>
      </c>
      <c r="E2304" s="882">
        <v>2341</v>
      </c>
      <c r="F2304" s="999">
        <v>6341</v>
      </c>
      <c r="G2304" s="882">
        <v>234</v>
      </c>
      <c r="H2304" s="999">
        <v>1396</v>
      </c>
      <c r="I2304" s="999" t="s">
        <v>3566</v>
      </c>
      <c r="J2304" s="482">
        <v>720</v>
      </c>
      <c r="K2304" s="711" t="s">
        <v>4532</v>
      </c>
      <c r="L2304" s="481" t="s">
        <v>5133</v>
      </c>
      <c r="M2304" s="482" t="s">
        <v>4534</v>
      </c>
      <c r="N2304" s="481" t="s">
        <v>5334</v>
      </c>
      <c r="O2304" s="882" t="s">
        <v>139</v>
      </c>
      <c r="P2304" s="917">
        <v>45291</v>
      </c>
      <c r="Q2304" s="917">
        <v>45322</v>
      </c>
      <c r="R2304" s="640">
        <v>282640</v>
      </c>
      <c r="S2304" s="915"/>
      <c r="T2304" s="913">
        <v>282640</v>
      </c>
      <c r="U2304" s="915"/>
      <c r="V2304" s="915"/>
      <c r="W2304" s="989">
        <v>282640</v>
      </c>
      <c r="X2304" s="58"/>
      <c r="Y2304" s="59"/>
      <c r="Z2304" s="16"/>
      <c r="AA2304" s="56"/>
    </row>
    <row r="2305" spans="1:27" s="43" customFormat="1" ht="12.75" customHeight="1" x14ac:dyDescent="0.2">
      <c r="A2305" s="182">
        <v>1396</v>
      </c>
      <c r="B2305" s="1104">
        <v>2283</v>
      </c>
      <c r="C2305" s="883">
        <v>5</v>
      </c>
      <c r="D2305" s="882" t="s">
        <v>25</v>
      </c>
      <c r="E2305" s="882">
        <v>3749</v>
      </c>
      <c r="F2305" s="999">
        <v>5321</v>
      </c>
      <c r="G2305" s="882">
        <v>374</v>
      </c>
      <c r="H2305" s="999">
        <v>1396</v>
      </c>
      <c r="I2305" s="999" t="s">
        <v>3566</v>
      </c>
      <c r="J2305" s="482">
        <v>321</v>
      </c>
      <c r="K2305" s="711" t="s">
        <v>3775</v>
      </c>
      <c r="L2305" s="481" t="s">
        <v>5335</v>
      </c>
      <c r="M2305" s="482" t="s">
        <v>3516</v>
      </c>
      <c r="N2305" s="481" t="s">
        <v>5336</v>
      </c>
      <c r="O2305" s="882" t="s">
        <v>139</v>
      </c>
      <c r="P2305" s="917">
        <v>45291</v>
      </c>
      <c r="Q2305" s="917">
        <v>45322</v>
      </c>
      <c r="R2305" s="640">
        <v>75800</v>
      </c>
      <c r="S2305" s="915"/>
      <c r="T2305" s="913">
        <v>75800</v>
      </c>
      <c r="U2305" s="915"/>
      <c r="V2305" s="915"/>
      <c r="W2305" s="989">
        <v>75800</v>
      </c>
      <c r="X2305" s="58"/>
      <c r="Y2305" s="59"/>
      <c r="Z2305" s="16"/>
      <c r="AA2305" s="56"/>
    </row>
    <row r="2306" spans="1:27" s="43" customFormat="1" ht="12.75" customHeight="1" x14ac:dyDescent="0.2">
      <c r="A2306" s="182">
        <v>1396</v>
      </c>
      <c r="B2306" s="1104">
        <v>2284</v>
      </c>
      <c r="C2306" s="883">
        <v>5</v>
      </c>
      <c r="D2306" s="882" t="s">
        <v>25</v>
      </c>
      <c r="E2306" s="882">
        <v>3749</v>
      </c>
      <c r="F2306" s="999">
        <v>5321</v>
      </c>
      <c r="G2306" s="882">
        <v>374</v>
      </c>
      <c r="H2306" s="999">
        <v>1396</v>
      </c>
      <c r="I2306" s="999" t="s">
        <v>3566</v>
      </c>
      <c r="J2306" s="482">
        <v>316</v>
      </c>
      <c r="K2306" s="711" t="s">
        <v>5337</v>
      </c>
      <c r="L2306" s="481" t="s">
        <v>5338</v>
      </c>
      <c r="M2306" s="482" t="s">
        <v>5339</v>
      </c>
      <c r="N2306" s="481" t="s">
        <v>5340</v>
      </c>
      <c r="O2306" s="882" t="s">
        <v>139</v>
      </c>
      <c r="P2306" s="917">
        <v>45291</v>
      </c>
      <c r="Q2306" s="917">
        <v>45322</v>
      </c>
      <c r="R2306" s="640">
        <v>277000</v>
      </c>
      <c r="S2306" s="915"/>
      <c r="T2306" s="913">
        <v>277000</v>
      </c>
      <c r="U2306" s="915"/>
      <c r="V2306" s="915"/>
      <c r="W2306" s="989">
        <v>277000</v>
      </c>
      <c r="X2306" s="58"/>
      <c r="Y2306" s="59"/>
      <c r="Z2306" s="16"/>
      <c r="AA2306" s="56"/>
    </row>
    <row r="2307" spans="1:27" s="43" customFormat="1" ht="12.75" customHeight="1" x14ac:dyDescent="0.2">
      <c r="A2307" s="182">
        <v>1396</v>
      </c>
      <c r="B2307" s="1104">
        <v>2285</v>
      </c>
      <c r="C2307" s="883">
        <v>5</v>
      </c>
      <c r="D2307" s="882" t="s">
        <v>25</v>
      </c>
      <c r="E2307" s="882">
        <v>2341</v>
      </c>
      <c r="F2307" s="999">
        <v>6341</v>
      </c>
      <c r="G2307" s="882">
        <v>234</v>
      </c>
      <c r="H2307" s="999">
        <v>1396</v>
      </c>
      <c r="I2307" s="999" t="s">
        <v>3566</v>
      </c>
      <c r="J2307" s="482">
        <v>407</v>
      </c>
      <c r="K2307" s="711" t="s">
        <v>4614</v>
      </c>
      <c r="L2307" s="481" t="s">
        <v>5341</v>
      </c>
      <c r="M2307" s="482" t="s">
        <v>4616</v>
      </c>
      <c r="N2307" s="481" t="s">
        <v>5342</v>
      </c>
      <c r="O2307" s="882" t="s">
        <v>139</v>
      </c>
      <c r="P2307" s="917">
        <v>45291</v>
      </c>
      <c r="Q2307" s="917">
        <v>45322</v>
      </c>
      <c r="R2307" s="640">
        <v>500000</v>
      </c>
      <c r="S2307" s="915"/>
      <c r="T2307" s="913">
        <v>500000</v>
      </c>
      <c r="U2307" s="915"/>
      <c r="V2307" s="915"/>
      <c r="W2307" s="989">
        <v>500000</v>
      </c>
      <c r="X2307" s="58"/>
      <c r="Y2307" s="59"/>
      <c r="Z2307" s="16"/>
      <c r="AA2307" s="56"/>
    </row>
    <row r="2308" spans="1:27" s="43" customFormat="1" ht="12.75" customHeight="1" x14ac:dyDescent="0.2">
      <c r="A2308" s="182">
        <v>1396</v>
      </c>
      <c r="B2308" s="1104">
        <v>2286</v>
      </c>
      <c r="C2308" s="883">
        <v>5</v>
      </c>
      <c r="D2308" s="882" t="s">
        <v>25</v>
      </c>
      <c r="E2308" s="882">
        <v>2342</v>
      </c>
      <c r="F2308" s="999">
        <v>5321</v>
      </c>
      <c r="G2308" s="882">
        <v>234</v>
      </c>
      <c r="H2308" s="999">
        <v>1396</v>
      </c>
      <c r="I2308" s="999" t="s">
        <v>3566</v>
      </c>
      <c r="J2308" s="482">
        <v>619</v>
      </c>
      <c r="K2308" s="711" t="s">
        <v>4795</v>
      </c>
      <c r="L2308" s="481" t="s">
        <v>4796</v>
      </c>
      <c r="M2308" s="482" t="s">
        <v>4797</v>
      </c>
      <c r="N2308" s="481" t="s">
        <v>5343</v>
      </c>
      <c r="O2308" s="882" t="s">
        <v>139</v>
      </c>
      <c r="P2308" s="917">
        <v>45291</v>
      </c>
      <c r="Q2308" s="917">
        <v>45322</v>
      </c>
      <c r="R2308" s="640">
        <v>239000</v>
      </c>
      <c r="S2308" s="915"/>
      <c r="T2308" s="913">
        <v>239000</v>
      </c>
      <c r="U2308" s="915"/>
      <c r="V2308" s="915"/>
      <c r="W2308" s="989">
        <v>239000</v>
      </c>
      <c r="X2308" s="58"/>
      <c r="Y2308" s="59"/>
      <c r="Z2308" s="16"/>
      <c r="AA2308" s="56"/>
    </row>
    <row r="2309" spans="1:27" s="43" customFormat="1" ht="12.75" customHeight="1" x14ac:dyDescent="0.2">
      <c r="A2309" s="182">
        <v>1396</v>
      </c>
      <c r="B2309" s="1104">
        <v>2287</v>
      </c>
      <c r="C2309" s="883">
        <v>5</v>
      </c>
      <c r="D2309" s="882" t="s">
        <v>25</v>
      </c>
      <c r="E2309" s="882">
        <v>3749</v>
      </c>
      <c r="F2309" s="999">
        <v>5321</v>
      </c>
      <c r="G2309" s="882">
        <v>374</v>
      </c>
      <c r="H2309" s="999">
        <v>1396</v>
      </c>
      <c r="I2309" s="999" t="s">
        <v>3566</v>
      </c>
      <c r="J2309" s="482">
        <v>316</v>
      </c>
      <c r="K2309" s="711" t="s">
        <v>4225</v>
      </c>
      <c r="L2309" s="481" t="s">
        <v>4226</v>
      </c>
      <c r="M2309" s="482" t="s">
        <v>4227</v>
      </c>
      <c r="N2309" s="481" t="s">
        <v>5344</v>
      </c>
      <c r="O2309" s="882" t="s">
        <v>139</v>
      </c>
      <c r="P2309" s="917">
        <v>45291</v>
      </c>
      <c r="Q2309" s="917">
        <v>45322</v>
      </c>
      <c r="R2309" s="640">
        <v>102935</v>
      </c>
      <c r="S2309" s="915"/>
      <c r="T2309" s="913">
        <v>102935</v>
      </c>
      <c r="U2309" s="915"/>
      <c r="V2309" s="915"/>
      <c r="W2309" s="989">
        <v>102935</v>
      </c>
      <c r="X2309" s="58"/>
      <c r="Y2309" s="59"/>
      <c r="Z2309" s="16"/>
      <c r="AA2309" s="56"/>
    </row>
    <row r="2310" spans="1:27" s="43" customFormat="1" ht="12.75" customHeight="1" x14ac:dyDescent="0.2">
      <c r="A2310" s="182">
        <v>1396</v>
      </c>
      <c r="B2310" s="1104">
        <v>2288</v>
      </c>
      <c r="C2310" s="883">
        <v>5</v>
      </c>
      <c r="D2310" s="882" t="s">
        <v>25</v>
      </c>
      <c r="E2310" s="882">
        <v>2342</v>
      </c>
      <c r="F2310" s="999">
        <v>6341</v>
      </c>
      <c r="G2310" s="882">
        <v>234</v>
      </c>
      <c r="H2310" s="999">
        <v>1396</v>
      </c>
      <c r="I2310" s="999" t="s">
        <v>3566</v>
      </c>
      <c r="J2310" s="482">
        <v>317</v>
      </c>
      <c r="K2310" s="711" t="s">
        <v>5068</v>
      </c>
      <c r="L2310" s="481" t="s">
        <v>3632</v>
      </c>
      <c r="M2310" s="482" t="s">
        <v>3633</v>
      </c>
      <c r="N2310" s="481" t="s">
        <v>5345</v>
      </c>
      <c r="O2310" s="882" t="s">
        <v>139</v>
      </c>
      <c r="P2310" s="917">
        <v>45291</v>
      </c>
      <c r="Q2310" s="917">
        <v>45322</v>
      </c>
      <c r="R2310" s="640">
        <v>500000</v>
      </c>
      <c r="S2310" s="915"/>
      <c r="T2310" s="913">
        <v>500000</v>
      </c>
      <c r="U2310" s="915"/>
      <c r="V2310" s="915"/>
      <c r="W2310" s="989">
        <v>500000</v>
      </c>
      <c r="X2310" s="58"/>
      <c r="Y2310" s="59"/>
      <c r="Z2310" s="16"/>
      <c r="AA2310" s="56"/>
    </row>
    <row r="2311" spans="1:27" s="43" customFormat="1" ht="12.75" customHeight="1" x14ac:dyDescent="0.2">
      <c r="A2311" s="182">
        <v>1396</v>
      </c>
      <c r="B2311" s="1104">
        <v>2289</v>
      </c>
      <c r="C2311" s="883">
        <v>5</v>
      </c>
      <c r="D2311" s="882" t="s">
        <v>25</v>
      </c>
      <c r="E2311" s="882">
        <v>2341</v>
      </c>
      <c r="F2311" s="999">
        <v>6341</v>
      </c>
      <c r="G2311" s="882">
        <v>234</v>
      </c>
      <c r="H2311" s="999">
        <v>1396</v>
      </c>
      <c r="I2311" s="999" t="s">
        <v>3566</v>
      </c>
      <c r="J2311" s="482">
        <v>407</v>
      </c>
      <c r="K2311" s="711" t="s">
        <v>5346</v>
      </c>
      <c r="L2311" s="481" t="s">
        <v>5347</v>
      </c>
      <c r="M2311" s="482" t="s">
        <v>5348</v>
      </c>
      <c r="N2311" s="481" t="s">
        <v>5349</v>
      </c>
      <c r="O2311" s="882" t="s">
        <v>139</v>
      </c>
      <c r="P2311" s="917">
        <v>45291</v>
      </c>
      <c r="Q2311" s="917">
        <v>45322</v>
      </c>
      <c r="R2311" s="640">
        <v>500000</v>
      </c>
      <c r="S2311" s="915"/>
      <c r="T2311" s="913">
        <v>500000</v>
      </c>
      <c r="U2311" s="915"/>
      <c r="V2311" s="915"/>
      <c r="W2311" s="989">
        <v>500000</v>
      </c>
      <c r="X2311" s="58"/>
      <c r="Y2311" s="59"/>
      <c r="Z2311" s="16"/>
      <c r="AA2311" s="56"/>
    </row>
    <row r="2312" spans="1:27" s="43" customFormat="1" ht="12.75" customHeight="1" x14ac:dyDescent="0.2">
      <c r="A2312" s="182">
        <v>1396</v>
      </c>
      <c r="B2312" s="1104">
        <v>2290</v>
      </c>
      <c r="C2312" s="883">
        <v>5</v>
      </c>
      <c r="D2312" s="882" t="s">
        <v>25</v>
      </c>
      <c r="E2312" s="882">
        <v>2341</v>
      </c>
      <c r="F2312" s="999">
        <v>6341</v>
      </c>
      <c r="G2312" s="882">
        <v>234</v>
      </c>
      <c r="H2312" s="999">
        <v>1396</v>
      </c>
      <c r="I2312" s="999" t="s">
        <v>3566</v>
      </c>
      <c r="J2312" s="482">
        <v>313</v>
      </c>
      <c r="K2312" s="711" t="s">
        <v>4192</v>
      </c>
      <c r="L2312" s="481" t="s">
        <v>4102</v>
      </c>
      <c r="M2312" s="482" t="s">
        <v>1238</v>
      </c>
      <c r="N2312" s="481" t="s">
        <v>5350</v>
      </c>
      <c r="O2312" s="882" t="s">
        <v>139</v>
      </c>
      <c r="P2312" s="917">
        <v>45291</v>
      </c>
      <c r="Q2312" s="917">
        <v>45322</v>
      </c>
      <c r="R2312" s="640">
        <v>399490</v>
      </c>
      <c r="S2312" s="915"/>
      <c r="T2312" s="913">
        <v>399490</v>
      </c>
      <c r="U2312" s="915"/>
      <c r="V2312" s="915"/>
      <c r="W2312" s="989">
        <v>399490</v>
      </c>
      <c r="X2312" s="58"/>
      <c r="Y2312" s="59"/>
      <c r="Z2312" s="16"/>
      <c r="AA2312" s="56"/>
    </row>
    <row r="2313" spans="1:27" s="43" customFormat="1" ht="12.75" customHeight="1" x14ac:dyDescent="0.2">
      <c r="A2313" s="182">
        <v>1396</v>
      </c>
      <c r="B2313" s="1104">
        <v>2291</v>
      </c>
      <c r="C2313" s="883">
        <v>5</v>
      </c>
      <c r="D2313" s="882" t="s">
        <v>25</v>
      </c>
      <c r="E2313" s="882">
        <v>2341</v>
      </c>
      <c r="F2313" s="999">
        <v>6341</v>
      </c>
      <c r="G2313" s="882">
        <v>234</v>
      </c>
      <c r="H2313" s="999">
        <v>1396</v>
      </c>
      <c r="I2313" s="999" t="s">
        <v>3566</v>
      </c>
      <c r="J2313" s="482">
        <v>712</v>
      </c>
      <c r="K2313" s="711" t="s">
        <v>4672</v>
      </c>
      <c r="L2313" s="481" t="s">
        <v>4673</v>
      </c>
      <c r="M2313" s="482" t="s">
        <v>4674</v>
      </c>
      <c r="N2313" s="481" t="s">
        <v>5351</v>
      </c>
      <c r="O2313" s="882" t="s">
        <v>139</v>
      </c>
      <c r="P2313" s="917">
        <v>45291</v>
      </c>
      <c r="Q2313" s="917">
        <v>45322</v>
      </c>
      <c r="R2313" s="640">
        <v>181850</v>
      </c>
      <c r="S2313" s="915"/>
      <c r="T2313" s="913">
        <v>181850</v>
      </c>
      <c r="U2313" s="915"/>
      <c r="V2313" s="915"/>
      <c r="W2313" s="989">
        <v>181850</v>
      </c>
      <c r="X2313" s="58"/>
      <c r="Y2313" s="59"/>
      <c r="Z2313" s="16"/>
      <c r="AA2313" s="56"/>
    </row>
    <row r="2314" spans="1:27" s="43" customFormat="1" ht="12.75" customHeight="1" x14ac:dyDescent="0.2">
      <c r="A2314" s="182">
        <v>1396</v>
      </c>
      <c r="B2314" s="1104">
        <v>2292</v>
      </c>
      <c r="C2314" s="883">
        <v>5</v>
      </c>
      <c r="D2314" s="882" t="s">
        <v>25</v>
      </c>
      <c r="E2314" s="882">
        <v>2341</v>
      </c>
      <c r="F2314" s="999">
        <v>5321</v>
      </c>
      <c r="G2314" s="882">
        <v>234</v>
      </c>
      <c r="H2314" s="999">
        <v>1396</v>
      </c>
      <c r="I2314" s="999" t="s">
        <v>3566</v>
      </c>
      <c r="J2314" s="482">
        <v>712</v>
      </c>
      <c r="K2314" s="711" t="s">
        <v>4672</v>
      </c>
      <c r="L2314" s="481" t="s">
        <v>4673</v>
      </c>
      <c r="M2314" s="482" t="s">
        <v>4674</v>
      </c>
      <c r="N2314" s="481" t="s">
        <v>5351</v>
      </c>
      <c r="O2314" s="882" t="s">
        <v>139</v>
      </c>
      <c r="P2314" s="917">
        <v>45291</v>
      </c>
      <c r="Q2314" s="917">
        <v>45322</v>
      </c>
      <c r="R2314" s="640">
        <v>271850</v>
      </c>
      <c r="S2314" s="915"/>
      <c r="T2314" s="913">
        <v>271850</v>
      </c>
      <c r="U2314" s="915"/>
      <c r="V2314" s="915"/>
      <c r="W2314" s="989">
        <v>271850</v>
      </c>
      <c r="X2314" s="58"/>
      <c r="Y2314" s="59"/>
      <c r="Z2314" s="16"/>
      <c r="AA2314" s="56"/>
    </row>
    <row r="2315" spans="1:27" s="43" customFormat="1" ht="12.75" customHeight="1" x14ac:dyDescent="0.2">
      <c r="A2315" s="182">
        <v>1396</v>
      </c>
      <c r="B2315" s="1104">
        <v>2293</v>
      </c>
      <c r="C2315" s="883">
        <v>5</v>
      </c>
      <c r="D2315" s="882" t="s">
        <v>25</v>
      </c>
      <c r="E2315" s="882">
        <v>2333</v>
      </c>
      <c r="F2315" s="999">
        <v>5321</v>
      </c>
      <c r="G2315" s="882">
        <v>233</v>
      </c>
      <c r="H2315" s="999">
        <v>1396</v>
      </c>
      <c r="I2315" s="999" t="s">
        <v>3566</v>
      </c>
      <c r="J2315" s="482">
        <v>314</v>
      </c>
      <c r="K2315" s="711" t="s">
        <v>4286</v>
      </c>
      <c r="L2315" s="481" t="s">
        <v>4104</v>
      </c>
      <c r="M2315" s="482" t="s">
        <v>937</v>
      </c>
      <c r="N2315" s="481" t="s">
        <v>5352</v>
      </c>
      <c r="O2315" s="882" t="s">
        <v>139</v>
      </c>
      <c r="P2315" s="917">
        <v>45291</v>
      </c>
      <c r="Q2315" s="917">
        <v>45322</v>
      </c>
      <c r="R2315" s="904">
        <v>343500</v>
      </c>
      <c r="S2315" s="915"/>
      <c r="T2315" s="913">
        <v>343500</v>
      </c>
      <c r="U2315" s="915"/>
      <c r="V2315" s="915"/>
      <c r="W2315" s="989">
        <v>343500</v>
      </c>
      <c r="X2315" s="58"/>
      <c r="Y2315" s="59"/>
      <c r="Z2315" s="16"/>
      <c r="AA2315" s="56"/>
    </row>
    <row r="2316" spans="1:27" s="43" customFormat="1" ht="12.75" customHeight="1" x14ac:dyDescent="0.2">
      <c r="A2316" s="182">
        <v>1396</v>
      </c>
      <c r="B2316" s="1104">
        <v>2294</v>
      </c>
      <c r="C2316" s="883">
        <v>5</v>
      </c>
      <c r="D2316" s="882" t="s">
        <v>25</v>
      </c>
      <c r="E2316" s="882">
        <v>3749</v>
      </c>
      <c r="F2316" s="999">
        <v>5321</v>
      </c>
      <c r="G2316" s="882">
        <v>374</v>
      </c>
      <c r="H2316" s="999">
        <v>1396</v>
      </c>
      <c r="I2316" s="999" t="s">
        <v>3566</v>
      </c>
      <c r="J2316" s="482">
        <v>619</v>
      </c>
      <c r="K2316" s="711" t="s">
        <v>4769</v>
      </c>
      <c r="L2316" s="481" t="s">
        <v>4770</v>
      </c>
      <c r="M2316" s="482" t="s">
        <v>4771</v>
      </c>
      <c r="N2316" s="481" t="s">
        <v>5353</v>
      </c>
      <c r="O2316" s="882" t="s">
        <v>139</v>
      </c>
      <c r="P2316" s="917">
        <v>45291</v>
      </c>
      <c r="Q2316" s="917">
        <v>45322</v>
      </c>
      <c r="R2316" s="640">
        <v>405000</v>
      </c>
      <c r="S2316" s="915"/>
      <c r="T2316" s="913">
        <v>405000</v>
      </c>
      <c r="U2316" s="915"/>
      <c r="V2316" s="915"/>
      <c r="W2316" s="989">
        <v>405000</v>
      </c>
      <c r="X2316" s="58"/>
      <c r="Y2316" s="59"/>
      <c r="Z2316" s="16"/>
      <c r="AA2316" s="56"/>
    </row>
    <row r="2317" spans="1:27" s="43" customFormat="1" ht="12.75" customHeight="1" x14ac:dyDescent="0.2">
      <c r="A2317" s="182">
        <v>1396</v>
      </c>
      <c r="B2317" s="1104">
        <v>2295</v>
      </c>
      <c r="C2317" s="883">
        <v>5</v>
      </c>
      <c r="D2317" s="882" t="s">
        <v>25</v>
      </c>
      <c r="E2317" s="882">
        <v>2341</v>
      </c>
      <c r="F2317" s="999">
        <v>5321</v>
      </c>
      <c r="G2317" s="882">
        <v>234</v>
      </c>
      <c r="H2317" s="999">
        <v>1396</v>
      </c>
      <c r="I2317" s="999" t="s">
        <v>3566</v>
      </c>
      <c r="J2317" s="482">
        <v>518</v>
      </c>
      <c r="K2317" s="711" t="s">
        <v>4278</v>
      </c>
      <c r="L2317" s="481" t="s">
        <v>4279</v>
      </c>
      <c r="M2317" s="482" t="s">
        <v>4280</v>
      </c>
      <c r="N2317" s="481" t="s">
        <v>5354</v>
      </c>
      <c r="O2317" s="882" t="s">
        <v>139</v>
      </c>
      <c r="P2317" s="917">
        <v>45291</v>
      </c>
      <c r="Q2317" s="917">
        <v>45322</v>
      </c>
      <c r="R2317" s="640">
        <v>250000</v>
      </c>
      <c r="S2317" s="915"/>
      <c r="T2317" s="913">
        <v>250000</v>
      </c>
      <c r="U2317" s="915"/>
      <c r="V2317" s="915"/>
      <c r="W2317" s="989">
        <v>250000</v>
      </c>
      <c r="X2317" s="58"/>
      <c r="Y2317" s="59"/>
      <c r="Z2317" s="16"/>
      <c r="AA2317" s="56"/>
    </row>
    <row r="2318" spans="1:27" s="43" customFormat="1" ht="12.75" customHeight="1" x14ac:dyDescent="0.2">
      <c r="A2318" s="182">
        <v>1396</v>
      </c>
      <c r="B2318" s="1104">
        <v>2296</v>
      </c>
      <c r="C2318" s="883">
        <v>5</v>
      </c>
      <c r="D2318" s="882" t="s">
        <v>25</v>
      </c>
      <c r="E2318" s="882">
        <v>2341</v>
      </c>
      <c r="F2318" s="999">
        <v>6341</v>
      </c>
      <c r="G2318" s="882">
        <v>234</v>
      </c>
      <c r="H2318" s="999">
        <v>1396</v>
      </c>
      <c r="I2318" s="999" t="s">
        <v>3566</v>
      </c>
      <c r="J2318" s="482">
        <v>317</v>
      </c>
      <c r="K2318" s="711" t="s">
        <v>4274</v>
      </c>
      <c r="L2318" s="481" t="s">
        <v>4275</v>
      </c>
      <c r="M2318" s="482" t="s">
        <v>4276</v>
      </c>
      <c r="N2318" s="481" t="s">
        <v>5355</v>
      </c>
      <c r="O2318" s="882" t="s">
        <v>139</v>
      </c>
      <c r="P2318" s="917">
        <v>45291</v>
      </c>
      <c r="Q2318" s="917">
        <v>45322</v>
      </c>
      <c r="R2318" s="640">
        <v>500000</v>
      </c>
      <c r="S2318" s="915"/>
      <c r="T2318" s="913">
        <v>500000</v>
      </c>
      <c r="U2318" s="915"/>
      <c r="V2318" s="915"/>
      <c r="W2318" s="989">
        <v>500000</v>
      </c>
      <c r="X2318" s="58"/>
      <c r="Y2318" s="59"/>
      <c r="Z2318" s="16"/>
      <c r="AA2318" s="56"/>
    </row>
    <row r="2319" spans="1:27" s="43" customFormat="1" ht="12.75" x14ac:dyDescent="0.2">
      <c r="A2319" s="182">
        <v>1396</v>
      </c>
      <c r="B2319" s="1104">
        <v>2297</v>
      </c>
      <c r="C2319" s="883">
        <v>5</v>
      </c>
      <c r="D2319" s="882" t="s">
        <v>25</v>
      </c>
      <c r="E2319" s="882">
        <v>3745</v>
      </c>
      <c r="F2319" s="999">
        <v>5321</v>
      </c>
      <c r="G2319" s="999">
        <v>374</v>
      </c>
      <c r="H2319" s="882">
        <v>1396</v>
      </c>
      <c r="I2319" s="883" t="s">
        <v>3566</v>
      </c>
      <c r="J2319" s="482">
        <v>720</v>
      </c>
      <c r="K2319" s="711" t="s">
        <v>4568</v>
      </c>
      <c r="L2319" s="481" t="s">
        <v>5137</v>
      </c>
      <c r="M2319" s="482" t="s">
        <v>4570</v>
      </c>
      <c r="N2319" s="481" t="s">
        <v>5356</v>
      </c>
      <c r="O2319" s="882" t="s">
        <v>139</v>
      </c>
      <c r="P2319" s="917">
        <v>44926</v>
      </c>
      <c r="Q2319" s="917">
        <v>44957</v>
      </c>
      <c r="R2319" s="1217">
        <v>49972</v>
      </c>
      <c r="S2319" s="1217">
        <v>49972</v>
      </c>
      <c r="T2319" s="1064"/>
      <c r="U2319" s="898"/>
      <c r="V2319" s="882"/>
      <c r="W2319" s="1077"/>
      <c r="X2319" s="58"/>
      <c r="Y2319" s="59"/>
      <c r="Z2319" s="16"/>
      <c r="AA2319" s="56"/>
    </row>
    <row r="2320" spans="1:27" s="43" customFormat="1" ht="12.75" customHeight="1" x14ac:dyDescent="0.2">
      <c r="A2320" s="182">
        <v>1396</v>
      </c>
      <c r="B2320" s="1104">
        <v>2298</v>
      </c>
      <c r="C2320" s="883">
        <v>5</v>
      </c>
      <c r="D2320" s="882" t="s">
        <v>25</v>
      </c>
      <c r="E2320" s="882">
        <v>3745</v>
      </c>
      <c r="F2320" s="999">
        <v>5321</v>
      </c>
      <c r="G2320" s="999">
        <v>374</v>
      </c>
      <c r="H2320" s="882">
        <v>1396</v>
      </c>
      <c r="I2320" s="883" t="s">
        <v>3566</v>
      </c>
      <c r="J2320" s="482">
        <v>720</v>
      </c>
      <c r="K2320" s="711" t="s">
        <v>4059</v>
      </c>
      <c r="L2320" s="481" t="s">
        <v>5357</v>
      </c>
      <c r="M2320" s="482" t="s">
        <v>4061</v>
      </c>
      <c r="N2320" s="481" t="s">
        <v>5358</v>
      </c>
      <c r="O2320" s="882" t="s">
        <v>139</v>
      </c>
      <c r="P2320" s="917">
        <v>44926</v>
      </c>
      <c r="Q2320" s="917">
        <v>44957</v>
      </c>
      <c r="R2320" s="1217">
        <v>50000</v>
      </c>
      <c r="S2320" s="1217">
        <v>50000</v>
      </c>
      <c r="T2320" s="1064"/>
      <c r="U2320" s="898"/>
      <c r="V2320" s="882"/>
      <c r="W2320" s="1077"/>
      <c r="X2320" s="58"/>
      <c r="Y2320" s="59"/>
      <c r="Z2320" s="16"/>
      <c r="AA2320" s="56"/>
    </row>
    <row r="2321" spans="1:27" s="43" customFormat="1" ht="12.75" customHeight="1" x14ac:dyDescent="0.2">
      <c r="A2321" s="182">
        <v>1396</v>
      </c>
      <c r="B2321" s="1104">
        <v>2299</v>
      </c>
      <c r="C2321" s="883">
        <v>5</v>
      </c>
      <c r="D2321" s="882" t="s">
        <v>25</v>
      </c>
      <c r="E2321" s="882">
        <v>3745</v>
      </c>
      <c r="F2321" s="999">
        <v>5321</v>
      </c>
      <c r="G2321" s="999">
        <v>374</v>
      </c>
      <c r="H2321" s="882">
        <v>1396</v>
      </c>
      <c r="I2321" s="883" t="s">
        <v>3566</v>
      </c>
      <c r="J2321" s="482">
        <v>316</v>
      </c>
      <c r="K2321" s="711" t="s">
        <v>5359</v>
      </c>
      <c r="L2321" s="481" t="s">
        <v>3600</v>
      </c>
      <c r="M2321" s="482" t="s">
        <v>1019</v>
      </c>
      <c r="N2321" s="481" t="s">
        <v>5360</v>
      </c>
      <c r="O2321" s="882" t="s">
        <v>139</v>
      </c>
      <c r="P2321" s="917">
        <v>44926</v>
      </c>
      <c r="Q2321" s="917">
        <v>44957</v>
      </c>
      <c r="R2321" s="1217">
        <v>50000</v>
      </c>
      <c r="S2321" s="1217">
        <v>50000</v>
      </c>
      <c r="T2321" s="1064"/>
      <c r="U2321" s="898"/>
      <c r="V2321" s="882"/>
      <c r="W2321" s="1077"/>
      <c r="X2321" s="58"/>
      <c r="Y2321" s="59"/>
      <c r="Z2321" s="16"/>
      <c r="AA2321" s="56"/>
    </row>
    <row r="2322" spans="1:27" s="43" customFormat="1" ht="28.5" customHeight="1" x14ac:dyDescent="0.2">
      <c r="A2322" s="182">
        <v>1396</v>
      </c>
      <c r="B2322" s="1104">
        <v>2300</v>
      </c>
      <c r="C2322" s="883">
        <v>5</v>
      </c>
      <c r="D2322" s="882" t="s">
        <v>25</v>
      </c>
      <c r="E2322" s="882">
        <v>3745</v>
      </c>
      <c r="F2322" s="999">
        <v>5321</v>
      </c>
      <c r="G2322" s="999">
        <v>374</v>
      </c>
      <c r="H2322" s="882">
        <v>1396</v>
      </c>
      <c r="I2322" s="883" t="s">
        <v>3566</v>
      </c>
      <c r="J2322" s="482">
        <v>309</v>
      </c>
      <c r="K2322" s="711" t="s">
        <v>3642</v>
      </c>
      <c r="L2322" s="481" t="s">
        <v>5184</v>
      </c>
      <c r="M2322" s="482" t="s">
        <v>587</v>
      </c>
      <c r="N2322" s="481" t="s">
        <v>5361</v>
      </c>
      <c r="O2322" s="882" t="s">
        <v>139</v>
      </c>
      <c r="P2322" s="917">
        <v>44926</v>
      </c>
      <c r="Q2322" s="917">
        <v>44957</v>
      </c>
      <c r="R2322" s="1217">
        <v>50000</v>
      </c>
      <c r="S2322" s="1217">
        <v>50000</v>
      </c>
      <c r="T2322" s="1064"/>
      <c r="U2322" s="898"/>
      <c r="V2322" s="882"/>
      <c r="W2322" s="1077"/>
      <c r="X2322" s="58"/>
      <c r="Y2322" s="59"/>
      <c r="Z2322" s="16"/>
      <c r="AA2322" s="56"/>
    </row>
    <row r="2323" spans="1:27" s="43" customFormat="1" ht="12.75" customHeight="1" x14ac:dyDescent="0.2">
      <c r="A2323" s="182">
        <v>1396</v>
      </c>
      <c r="B2323" s="1104">
        <v>2301</v>
      </c>
      <c r="C2323" s="883">
        <v>5</v>
      </c>
      <c r="D2323" s="882" t="s">
        <v>25</v>
      </c>
      <c r="E2323" s="882">
        <v>3745</v>
      </c>
      <c r="F2323" s="999">
        <v>5321</v>
      </c>
      <c r="G2323" s="999">
        <v>374</v>
      </c>
      <c r="H2323" s="882">
        <v>1396</v>
      </c>
      <c r="I2323" s="883" t="s">
        <v>3566</v>
      </c>
      <c r="J2323" s="482">
        <v>712</v>
      </c>
      <c r="K2323" s="711" t="s">
        <v>4253</v>
      </c>
      <c r="L2323" s="481" t="s">
        <v>4254</v>
      </c>
      <c r="M2323" s="482" t="s">
        <v>4255</v>
      </c>
      <c r="N2323" s="481" t="s">
        <v>5362</v>
      </c>
      <c r="O2323" s="882" t="s">
        <v>139</v>
      </c>
      <c r="P2323" s="917">
        <v>44926</v>
      </c>
      <c r="Q2323" s="917">
        <v>44957</v>
      </c>
      <c r="R2323" s="1217">
        <v>50000</v>
      </c>
      <c r="S2323" s="1217">
        <v>50000</v>
      </c>
      <c r="T2323" s="1064"/>
      <c r="U2323" s="898"/>
      <c r="V2323" s="882"/>
      <c r="W2323" s="1077"/>
      <c r="X2323" s="58"/>
      <c r="Y2323" s="59"/>
      <c r="Z2323" s="16"/>
      <c r="AA2323" s="56"/>
    </row>
    <row r="2324" spans="1:27" s="43" customFormat="1" ht="12.75" customHeight="1" x14ac:dyDescent="0.2">
      <c r="A2324" s="182">
        <v>1396</v>
      </c>
      <c r="B2324" s="1104">
        <v>2302</v>
      </c>
      <c r="C2324" s="883">
        <v>5</v>
      </c>
      <c r="D2324" s="882" t="s">
        <v>25</v>
      </c>
      <c r="E2324" s="882">
        <v>3745</v>
      </c>
      <c r="F2324" s="999">
        <v>5321</v>
      </c>
      <c r="G2324" s="999">
        <v>374</v>
      </c>
      <c r="H2324" s="882">
        <v>1396</v>
      </c>
      <c r="I2324" s="883" t="s">
        <v>3566</v>
      </c>
      <c r="J2324" s="482">
        <v>407</v>
      </c>
      <c r="K2324" s="711" t="s">
        <v>3820</v>
      </c>
      <c r="L2324" s="481" t="s">
        <v>5219</v>
      </c>
      <c r="M2324" s="482" t="s">
        <v>3822</v>
      </c>
      <c r="N2324" s="481" t="s">
        <v>5363</v>
      </c>
      <c r="O2324" s="882" t="s">
        <v>139</v>
      </c>
      <c r="P2324" s="917">
        <v>44926</v>
      </c>
      <c r="Q2324" s="917">
        <v>44957</v>
      </c>
      <c r="R2324" s="1217">
        <v>25662</v>
      </c>
      <c r="S2324" s="1217">
        <v>25662</v>
      </c>
      <c r="T2324" s="1064"/>
      <c r="U2324" s="898"/>
      <c r="V2324" s="882"/>
      <c r="W2324" s="1077"/>
      <c r="X2324" s="58"/>
      <c r="Y2324" s="59"/>
      <c r="Z2324" s="16"/>
      <c r="AA2324" s="56"/>
    </row>
    <row r="2325" spans="1:27" s="43" customFormat="1" ht="12.75" customHeight="1" x14ac:dyDescent="0.2">
      <c r="A2325" s="182">
        <v>1396</v>
      </c>
      <c r="B2325" s="1104">
        <v>2303</v>
      </c>
      <c r="C2325" s="883">
        <v>5</v>
      </c>
      <c r="D2325" s="882" t="s">
        <v>25</v>
      </c>
      <c r="E2325" s="882">
        <v>3745</v>
      </c>
      <c r="F2325" s="999">
        <v>5321</v>
      </c>
      <c r="G2325" s="999">
        <v>374</v>
      </c>
      <c r="H2325" s="882">
        <v>1396</v>
      </c>
      <c r="I2325" s="883" t="s">
        <v>3566</v>
      </c>
      <c r="J2325" s="482">
        <v>720</v>
      </c>
      <c r="K2325" s="711" t="s">
        <v>5364</v>
      </c>
      <c r="L2325" s="481" t="s">
        <v>5365</v>
      </c>
      <c r="M2325" s="482" t="s">
        <v>5366</v>
      </c>
      <c r="N2325" s="481" t="s">
        <v>5367</v>
      </c>
      <c r="O2325" s="882" t="s">
        <v>139</v>
      </c>
      <c r="P2325" s="917">
        <v>44926</v>
      </c>
      <c r="Q2325" s="917">
        <v>44957</v>
      </c>
      <c r="R2325" s="1217">
        <v>50000</v>
      </c>
      <c r="S2325" s="1217">
        <v>50000</v>
      </c>
      <c r="T2325" s="1064"/>
      <c r="U2325" s="898"/>
      <c r="V2325" s="882"/>
      <c r="W2325" s="1077"/>
      <c r="X2325" s="58"/>
      <c r="Y2325" s="59"/>
      <c r="Z2325" s="16"/>
      <c r="AA2325" s="56"/>
    </row>
    <row r="2326" spans="1:27" s="43" customFormat="1" ht="12.75" customHeight="1" x14ac:dyDescent="0.2">
      <c r="A2326" s="182">
        <v>1396</v>
      </c>
      <c r="B2326" s="1104">
        <v>2304</v>
      </c>
      <c r="C2326" s="883">
        <v>5</v>
      </c>
      <c r="D2326" s="882" t="s">
        <v>25</v>
      </c>
      <c r="E2326" s="882">
        <v>3745</v>
      </c>
      <c r="F2326" s="999">
        <v>5321</v>
      </c>
      <c r="G2326" s="999">
        <v>374</v>
      </c>
      <c r="H2326" s="882">
        <v>1396</v>
      </c>
      <c r="I2326" s="883" t="s">
        <v>3566</v>
      </c>
      <c r="J2326" s="482">
        <v>720</v>
      </c>
      <c r="K2326" s="711" t="s">
        <v>4532</v>
      </c>
      <c r="L2326" s="481" t="s">
        <v>5133</v>
      </c>
      <c r="M2326" s="482" t="s">
        <v>4534</v>
      </c>
      <c r="N2326" s="481" t="s">
        <v>5368</v>
      </c>
      <c r="O2326" s="882" t="s">
        <v>139</v>
      </c>
      <c r="P2326" s="917">
        <v>44926</v>
      </c>
      <c r="Q2326" s="917">
        <v>44957</v>
      </c>
      <c r="R2326" s="1217">
        <v>42000</v>
      </c>
      <c r="S2326" s="1217">
        <v>42000</v>
      </c>
      <c r="T2326" s="1064"/>
      <c r="U2326" s="898"/>
      <c r="V2326" s="882"/>
      <c r="W2326" s="1077"/>
      <c r="X2326" s="58"/>
      <c r="Y2326" s="59"/>
      <c r="Z2326" s="16"/>
      <c r="AA2326" s="56"/>
    </row>
    <row r="2327" spans="1:27" s="43" customFormat="1" ht="12.75" customHeight="1" x14ac:dyDescent="0.2">
      <c r="A2327" s="182">
        <v>1396</v>
      </c>
      <c r="B2327" s="1104">
        <v>2305</v>
      </c>
      <c r="C2327" s="883">
        <v>5</v>
      </c>
      <c r="D2327" s="882" t="s">
        <v>25</v>
      </c>
      <c r="E2327" s="882">
        <v>3745</v>
      </c>
      <c r="F2327" s="999">
        <v>5321</v>
      </c>
      <c r="G2327" s="999">
        <v>374</v>
      </c>
      <c r="H2327" s="882">
        <v>1396</v>
      </c>
      <c r="I2327" s="883" t="s">
        <v>3566</v>
      </c>
      <c r="J2327" s="482">
        <v>712</v>
      </c>
      <c r="K2327" s="711" t="s">
        <v>5197</v>
      </c>
      <c r="L2327" s="481" t="s">
        <v>3616</v>
      </c>
      <c r="M2327" s="482" t="s">
        <v>3617</v>
      </c>
      <c r="N2327" s="481" t="s">
        <v>5369</v>
      </c>
      <c r="O2327" s="882" t="s">
        <v>139</v>
      </c>
      <c r="P2327" s="917">
        <v>44926</v>
      </c>
      <c r="Q2327" s="917">
        <v>44957</v>
      </c>
      <c r="R2327" s="1217">
        <v>45000</v>
      </c>
      <c r="S2327" s="1217">
        <v>45000</v>
      </c>
      <c r="T2327" s="1064"/>
      <c r="U2327" s="898"/>
      <c r="V2327" s="882"/>
      <c r="W2327" s="1077"/>
      <c r="X2327" s="58"/>
      <c r="Y2327" s="59"/>
      <c r="Z2327" s="16"/>
      <c r="AA2327" s="56"/>
    </row>
    <row r="2328" spans="1:27" s="43" customFormat="1" ht="12.75" customHeight="1" x14ac:dyDescent="0.2">
      <c r="A2328" s="182">
        <v>1396</v>
      </c>
      <c r="B2328" s="1104">
        <v>2306</v>
      </c>
      <c r="C2328" s="883">
        <v>5</v>
      </c>
      <c r="D2328" s="882" t="s">
        <v>25</v>
      </c>
      <c r="E2328" s="882">
        <v>3745</v>
      </c>
      <c r="F2328" s="999">
        <v>5321</v>
      </c>
      <c r="G2328" s="999">
        <v>374</v>
      </c>
      <c r="H2328" s="882">
        <v>1396</v>
      </c>
      <c r="I2328" s="883" t="s">
        <v>3566</v>
      </c>
      <c r="J2328" s="482">
        <v>720</v>
      </c>
      <c r="K2328" s="711" t="s">
        <v>4698</v>
      </c>
      <c r="L2328" s="481" t="s">
        <v>4699</v>
      </c>
      <c r="M2328" s="482" t="s">
        <v>391</v>
      </c>
      <c r="N2328" s="481" t="s">
        <v>5370</v>
      </c>
      <c r="O2328" s="882" t="s">
        <v>139</v>
      </c>
      <c r="P2328" s="917">
        <v>44926</v>
      </c>
      <c r="Q2328" s="917">
        <v>44957</v>
      </c>
      <c r="R2328" s="1217">
        <v>49000</v>
      </c>
      <c r="S2328" s="1217">
        <v>49000</v>
      </c>
      <c r="T2328" s="1064"/>
      <c r="U2328" s="898"/>
      <c r="V2328" s="882"/>
      <c r="W2328" s="1077"/>
      <c r="X2328" s="58"/>
      <c r="Y2328" s="59"/>
      <c r="Z2328" s="16"/>
      <c r="AA2328" s="56"/>
    </row>
    <row r="2329" spans="1:27" s="43" customFormat="1" ht="25.5" x14ac:dyDescent="0.2">
      <c r="A2329" s="182">
        <v>1396</v>
      </c>
      <c r="B2329" s="1104">
        <v>2307</v>
      </c>
      <c r="C2329" s="883">
        <v>5</v>
      </c>
      <c r="D2329" s="882" t="s">
        <v>25</v>
      </c>
      <c r="E2329" s="882">
        <v>3745</v>
      </c>
      <c r="F2329" s="999">
        <v>5321</v>
      </c>
      <c r="G2329" s="999">
        <v>374</v>
      </c>
      <c r="H2329" s="882">
        <v>1396</v>
      </c>
      <c r="I2329" s="883" t="s">
        <v>3566</v>
      </c>
      <c r="J2329" s="482">
        <v>510</v>
      </c>
      <c r="K2329" s="711" t="s">
        <v>3853</v>
      </c>
      <c r="L2329" s="481" t="s">
        <v>4111</v>
      </c>
      <c r="M2329" s="482" t="s">
        <v>248</v>
      </c>
      <c r="N2329" s="481" t="s">
        <v>5371</v>
      </c>
      <c r="O2329" s="882" t="s">
        <v>139</v>
      </c>
      <c r="P2329" s="917">
        <v>44926</v>
      </c>
      <c r="Q2329" s="917">
        <v>44957</v>
      </c>
      <c r="R2329" s="1217">
        <v>50000</v>
      </c>
      <c r="S2329" s="1217">
        <v>50000</v>
      </c>
      <c r="T2329" s="1064"/>
      <c r="U2329" s="898"/>
      <c r="V2329" s="882"/>
      <c r="W2329" s="1077"/>
      <c r="X2329" s="58"/>
      <c r="Y2329" s="59"/>
      <c r="Z2329" s="16"/>
      <c r="AA2329" s="56"/>
    </row>
    <row r="2330" spans="1:27" s="43" customFormat="1" ht="12.75" customHeight="1" x14ac:dyDescent="0.2">
      <c r="A2330" s="182">
        <v>1396</v>
      </c>
      <c r="B2330" s="1104">
        <v>2308</v>
      </c>
      <c r="C2330" s="883">
        <v>5</v>
      </c>
      <c r="D2330" s="882" t="s">
        <v>25</v>
      </c>
      <c r="E2330" s="882">
        <v>3745</v>
      </c>
      <c r="F2330" s="999">
        <v>5321</v>
      </c>
      <c r="G2330" s="999">
        <v>374</v>
      </c>
      <c r="H2330" s="882">
        <v>1396</v>
      </c>
      <c r="I2330" s="883" t="s">
        <v>3566</v>
      </c>
      <c r="J2330" s="482">
        <v>720</v>
      </c>
      <c r="K2330" s="711" t="s">
        <v>4694</v>
      </c>
      <c r="L2330" s="481" t="s">
        <v>5372</v>
      </c>
      <c r="M2330" s="482" t="s">
        <v>4696</v>
      </c>
      <c r="N2330" s="481" t="s">
        <v>5373</v>
      </c>
      <c r="O2330" s="882" t="s">
        <v>139</v>
      </c>
      <c r="P2330" s="917">
        <v>44926</v>
      </c>
      <c r="Q2330" s="917">
        <v>44957</v>
      </c>
      <c r="R2330" s="1217">
        <v>45500</v>
      </c>
      <c r="S2330" s="1217">
        <v>45500</v>
      </c>
      <c r="T2330" s="1064"/>
      <c r="U2330" s="898"/>
      <c r="V2330" s="882"/>
      <c r="W2330" s="1077"/>
      <c r="X2330" s="58"/>
      <c r="Y2330" s="59"/>
      <c r="Z2330" s="16"/>
      <c r="AA2330" s="56"/>
    </row>
    <row r="2331" spans="1:27" s="43" customFormat="1" ht="12.75" customHeight="1" x14ac:dyDescent="0.2">
      <c r="A2331" s="182">
        <v>1396</v>
      </c>
      <c r="B2331" s="1104">
        <v>2309</v>
      </c>
      <c r="C2331" s="883">
        <v>5</v>
      </c>
      <c r="D2331" s="882" t="s">
        <v>25</v>
      </c>
      <c r="E2331" s="882">
        <v>3745</v>
      </c>
      <c r="F2331" s="999">
        <v>5321</v>
      </c>
      <c r="G2331" s="999">
        <v>374</v>
      </c>
      <c r="H2331" s="882">
        <v>1396</v>
      </c>
      <c r="I2331" s="883" t="s">
        <v>3566</v>
      </c>
      <c r="J2331" s="482">
        <v>720</v>
      </c>
      <c r="K2331" s="711" t="s">
        <v>5374</v>
      </c>
      <c r="L2331" s="481" t="s">
        <v>5375</v>
      </c>
      <c r="M2331" s="482" t="s">
        <v>1875</v>
      </c>
      <c r="N2331" s="481" t="s">
        <v>5376</v>
      </c>
      <c r="O2331" s="882" t="s">
        <v>139</v>
      </c>
      <c r="P2331" s="917">
        <v>44926</v>
      </c>
      <c r="Q2331" s="917">
        <v>44957</v>
      </c>
      <c r="R2331" s="1217">
        <v>45290</v>
      </c>
      <c r="S2331" s="1217">
        <v>45290</v>
      </c>
      <c r="T2331" s="1064"/>
      <c r="U2331" s="898"/>
      <c r="V2331" s="882"/>
      <c r="W2331" s="1077"/>
      <c r="X2331" s="58"/>
      <c r="Y2331" s="59"/>
      <c r="Z2331" s="16"/>
      <c r="AA2331" s="56"/>
    </row>
    <row r="2332" spans="1:27" s="43" customFormat="1" ht="12.75" customHeight="1" x14ac:dyDescent="0.2">
      <c r="A2332" s="182">
        <v>1396</v>
      </c>
      <c r="B2332" s="1104">
        <v>2310</v>
      </c>
      <c r="C2332" s="883">
        <v>5</v>
      </c>
      <c r="D2332" s="882" t="s">
        <v>25</v>
      </c>
      <c r="E2332" s="882">
        <v>3745</v>
      </c>
      <c r="F2332" s="999">
        <v>5321</v>
      </c>
      <c r="G2332" s="999">
        <v>374</v>
      </c>
      <c r="H2332" s="882">
        <v>1396</v>
      </c>
      <c r="I2332" s="883" t="s">
        <v>3566</v>
      </c>
      <c r="J2332" s="482">
        <v>720</v>
      </c>
      <c r="K2332" s="711" t="s">
        <v>3998</v>
      </c>
      <c r="L2332" s="481" t="s">
        <v>5377</v>
      </c>
      <c r="M2332" s="482" t="s">
        <v>3627</v>
      </c>
      <c r="N2332" s="481" t="s">
        <v>5378</v>
      </c>
      <c r="O2332" s="882" t="s">
        <v>139</v>
      </c>
      <c r="P2332" s="917">
        <v>44926</v>
      </c>
      <c r="Q2332" s="917">
        <v>44957</v>
      </c>
      <c r="R2332" s="1217">
        <v>46500</v>
      </c>
      <c r="S2332" s="1217">
        <v>46500</v>
      </c>
      <c r="T2332" s="1064"/>
      <c r="U2332" s="898"/>
      <c r="V2332" s="882"/>
      <c r="W2332" s="1077"/>
      <c r="X2332" s="58"/>
      <c r="Y2332" s="59"/>
      <c r="Z2332" s="16"/>
      <c r="AA2332" s="56"/>
    </row>
    <row r="2333" spans="1:27" s="43" customFormat="1" ht="12.75" customHeight="1" x14ac:dyDescent="0.2">
      <c r="A2333" s="182">
        <v>1396</v>
      </c>
      <c r="B2333" s="1104">
        <v>2311</v>
      </c>
      <c r="C2333" s="883">
        <v>5</v>
      </c>
      <c r="D2333" s="882" t="s">
        <v>25</v>
      </c>
      <c r="E2333" s="882">
        <v>3745</v>
      </c>
      <c r="F2333" s="999">
        <v>5321</v>
      </c>
      <c r="G2333" s="999">
        <v>374</v>
      </c>
      <c r="H2333" s="882">
        <v>1396</v>
      </c>
      <c r="I2333" s="883" t="s">
        <v>3566</v>
      </c>
      <c r="J2333" s="482">
        <v>321</v>
      </c>
      <c r="K2333" s="711" t="s">
        <v>3775</v>
      </c>
      <c r="L2333" s="481" t="s">
        <v>5335</v>
      </c>
      <c r="M2333" s="482" t="s">
        <v>3516</v>
      </c>
      <c r="N2333" s="481" t="s">
        <v>5379</v>
      </c>
      <c r="O2333" s="882" t="s">
        <v>139</v>
      </c>
      <c r="P2333" s="917">
        <v>44926</v>
      </c>
      <c r="Q2333" s="917">
        <v>44957</v>
      </c>
      <c r="R2333" s="1217">
        <v>50000</v>
      </c>
      <c r="S2333" s="1217">
        <v>50000</v>
      </c>
      <c r="T2333" s="1064"/>
      <c r="U2333" s="898"/>
      <c r="V2333" s="882"/>
      <c r="W2333" s="1077"/>
      <c r="X2333" s="58"/>
      <c r="Y2333" s="59"/>
      <c r="Z2333" s="16"/>
      <c r="AA2333" s="56"/>
    </row>
    <row r="2334" spans="1:27" s="43" customFormat="1" ht="12.75" customHeight="1" x14ac:dyDescent="0.2">
      <c r="A2334" s="182">
        <v>1396</v>
      </c>
      <c r="B2334" s="1104">
        <v>2312</v>
      </c>
      <c r="C2334" s="883">
        <v>5</v>
      </c>
      <c r="D2334" s="882" t="s">
        <v>25</v>
      </c>
      <c r="E2334" s="882">
        <v>3745</v>
      </c>
      <c r="F2334" s="999">
        <v>5321</v>
      </c>
      <c r="G2334" s="999">
        <v>374</v>
      </c>
      <c r="H2334" s="882">
        <v>1396</v>
      </c>
      <c r="I2334" s="883" t="s">
        <v>3566</v>
      </c>
      <c r="J2334" s="482">
        <v>712</v>
      </c>
      <c r="K2334" s="711" t="s">
        <v>3961</v>
      </c>
      <c r="L2334" s="481" t="s">
        <v>5046</v>
      </c>
      <c r="M2334" s="482" t="s">
        <v>3508</v>
      </c>
      <c r="N2334" s="481" t="s">
        <v>5368</v>
      </c>
      <c r="O2334" s="882" t="s">
        <v>139</v>
      </c>
      <c r="P2334" s="917">
        <v>44926</v>
      </c>
      <c r="Q2334" s="917">
        <v>44957</v>
      </c>
      <c r="R2334" s="1217">
        <v>50000</v>
      </c>
      <c r="S2334" s="1217">
        <v>50000</v>
      </c>
      <c r="T2334" s="1064"/>
      <c r="U2334" s="898"/>
      <c r="V2334" s="882"/>
      <c r="W2334" s="1077"/>
      <c r="X2334" s="58"/>
      <c r="Y2334" s="59"/>
      <c r="Z2334" s="16"/>
      <c r="AA2334" s="56"/>
    </row>
    <row r="2335" spans="1:27" s="43" customFormat="1" ht="12.75" customHeight="1" x14ac:dyDescent="0.2">
      <c r="A2335" s="182">
        <v>1396</v>
      </c>
      <c r="B2335" s="1104">
        <v>2313</v>
      </c>
      <c r="C2335" s="883">
        <v>5</v>
      </c>
      <c r="D2335" s="882" t="s">
        <v>25</v>
      </c>
      <c r="E2335" s="882">
        <v>3745</v>
      </c>
      <c r="F2335" s="999">
        <v>5321</v>
      </c>
      <c r="G2335" s="999">
        <v>374</v>
      </c>
      <c r="H2335" s="882">
        <v>1396</v>
      </c>
      <c r="I2335" s="883" t="s">
        <v>3566</v>
      </c>
      <c r="J2335" s="482">
        <v>720</v>
      </c>
      <c r="K2335" s="711" t="s">
        <v>4244</v>
      </c>
      <c r="L2335" s="481" t="s">
        <v>4245</v>
      </c>
      <c r="M2335" s="482" t="s">
        <v>966</v>
      </c>
      <c r="N2335" s="481" t="s">
        <v>5380</v>
      </c>
      <c r="O2335" s="882" t="s">
        <v>139</v>
      </c>
      <c r="P2335" s="917">
        <v>44926</v>
      </c>
      <c r="Q2335" s="917">
        <v>44957</v>
      </c>
      <c r="R2335" s="1217">
        <v>50000</v>
      </c>
      <c r="S2335" s="1217">
        <v>50000</v>
      </c>
      <c r="T2335" s="1064"/>
      <c r="U2335" s="898"/>
      <c r="V2335" s="882"/>
      <c r="W2335" s="1077"/>
      <c r="X2335" s="58"/>
      <c r="Y2335" s="59"/>
      <c r="Z2335" s="16"/>
      <c r="AA2335" s="56"/>
    </row>
    <row r="2336" spans="1:27" s="43" customFormat="1" ht="12.75" customHeight="1" x14ac:dyDescent="0.2">
      <c r="A2336" s="182">
        <v>1396</v>
      </c>
      <c r="B2336" s="1104">
        <v>2314</v>
      </c>
      <c r="C2336" s="883">
        <v>5</v>
      </c>
      <c r="D2336" s="882" t="s">
        <v>25</v>
      </c>
      <c r="E2336" s="882">
        <v>3745</v>
      </c>
      <c r="F2336" s="999">
        <v>5321</v>
      </c>
      <c r="G2336" s="999">
        <v>374</v>
      </c>
      <c r="H2336" s="882">
        <v>1396</v>
      </c>
      <c r="I2336" s="883" t="s">
        <v>3566</v>
      </c>
      <c r="J2336" s="482">
        <v>407</v>
      </c>
      <c r="K2336" s="711" t="s">
        <v>3641</v>
      </c>
      <c r="L2336" s="481" t="s">
        <v>3589</v>
      </c>
      <c r="M2336" s="482" t="s">
        <v>737</v>
      </c>
      <c r="N2336" s="481" t="s">
        <v>5381</v>
      </c>
      <c r="O2336" s="882" t="s">
        <v>139</v>
      </c>
      <c r="P2336" s="917">
        <v>44926</v>
      </c>
      <c r="Q2336" s="917">
        <v>44957</v>
      </c>
      <c r="R2336" s="1217">
        <v>50000</v>
      </c>
      <c r="S2336" s="1217">
        <v>50000</v>
      </c>
      <c r="T2336" s="1064"/>
      <c r="U2336" s="898"/>
      <c r="V2336" s="882"/>
      <c r="W2336" s="1077"/>
      <c r="X2336" s="58"/>
      <c r="Y2336" s="59"/>
      <c r="Z2336" s="16"/>
      <c r="AA2336" s="56"/>
    </row>
    <row r="2337" spans="1:27" s="43" customFormat="1" ht="12.75" customHeight="1" x14ac:dyDescent="0.2">
      <c r="A2337" s="182">
        <v>1396</v>
      </c>
      <c r="B2337" s="1104">
        <v>2315</v>
      </c>
      <c r="C2337" s="883">
        <v>5</v>
      </c>
      <c r="D2337" s="882" t="s">
        <v>25</v>
      </c>
      <c r="E2337" s="882">
        <v>3745</v>
      </c>
      <c r="F2337" s="999">
        <v>5321</v>
      </c>
      <c r="G2337" s="999">
        <v>374</v>
      </c>
      <c r="H2337" s="882">
        <v>1396</v>
      </c>
      <c r="I2337" s="883" t="s">
        <v>3566</v>
      </c>
      <c r="J2337" s="482">
        <v>411</v>
      </c>
      <c r="K2337" s="711" t="s">
        <v>5382</v>
      </c>
      <c r="L2337" s="481" t="s">
        <v>5383</v>
      </c>
      <c r="M2337" s="482" t="s">
        <v>1524</v>
      </c>
      <c r="N2337" s="481" t="s">
        <v>5384</v>
      </c>
      <c r="O2337" s="882" t="s">
        <v>139</v>
      </c>
      <c r="P2337" s="917">
        <v>44926</v>
      </c>
      <c r="Q2337" s="917">
        <v>44957</v>
      </c>
      <c r="R2337" s="1217">
        <v>50000</v>
      </c>
      <c r="S2337" s="1217">
        <v>50000</v>
      </c>
      <c r="T2337" s="1064"/>
      <c r="U2337" s="898"/>
      <c r="V2337" s="882"/>
      <c r="W2337" s="1077"/>
      <c r="X2337" s="58"/>
      <c r="Y2337" s="59"/>
      <c r="Z2337" s="16"/>
      <c r="AA2337" s="56"/>
    </row>
    <row r="2338" spans="1:27" s="43" customFormat="1" ht="12.75" customHeight="1" x14ac:dyDescent="0.2">
      <c r="A2338" s="182">
        <v>1396</v>
      </c>
      <c r="B2338" s="1104">
        <v>2316</v>
      </c>
      <c r="C2338" s="883">
        <v>5</v>
      </c>
      <c r="D2338" s="882" t="s">
        <v>25</v>
      </c>
      <c r="E2338" s="882">
        <v>3745</v>
      </c>
      <c r="F2338" s="999">
        <v>5321</v>
      </c>
      <c r="G2338" s="999">
        <v>374</v>
      </c>
      <c r="H2338" s="882">
        <v>1396</v>
      </c>
      <c r="I2338" s="883" t="s">
        <v>3566</v>
      </c>
      <c r="J2338" s="482">
        <v>720</v>
      </c>
      <c r="K2338" s="711" t="s">
        <v>5385</v>
      </c>
      <c r="L2338" s="481" t="s">
        <v>5386</v>
      </c>
      <c r="M2338" s="482" t="s">
        <v>3291</v>
      </c>
      <c r="N2338" s="481" t="s">
        <v>5387</v>
      </c>
      <c r="O2338" s="882" t="s">
        <v>139</v>
      </c>
      <c r="P2338" s="917">
        <v>44926</v>
      </c>
      <c r="Q2338" s="917">
        <v>44957</v>
      </c>
      <c r="R2338" s="1217">
        <v>47390</v>
      </c>
      <c r="S2338" s="1217">
        <v>47390</v>
      </c>
      <c r="T2338" s="1064"/>
      <c r="U2338" s="898"/>
      <c r="V2338" s="882"/>
      <c r="W2338" s="1077"/>
      <c r="X2338" s="58"/>
      <c r="Y2338" s="59"/>
      <c r="Z2338" s="16"/>
      <c r="AA2338" s="56"/>
    </row>
    <row r="2339" spans="1:27" s="43" customFormat="1" ht="12.75" customHeight="1" x14ac:dyDescent="0.2">
      <c r="A2339" s="182">
        <v>1396</v>
      </c>
      <c r="B2339" s="1104">
        <v>2317</v>
      </c>
      <c r="C2339" s="883">
        <v>5</v>
      </c>
      <c r="D2339" s="882" t="s">
        <v>25</v>
      </c>
      <c r="E2339" s="882">
        <v>3745</v>
      </c>
      <c r="F2339" s="999">
        <v>5321</v>
      </c>
      <c r="G2339" s="999">
        <v>374</v>
      </c>
      <c r="H2339" s="882">
        <v>1396</v>
      </c>
      <c r="I2339" s="883" t="s">
        <v>3566</v>
      </c>
      <c r="J2339" s="482">
        <v>712</v>
      </c>
      <c r="K2339" s="711" t="s">
        <v>5388</v>
      </c>
      <c r="L2339" s="481" t="s">
        <v>5389</v>
      </c>
      <c r="M2339" s="482" t="s">
        <v>5390</v>
      </c>
      <c r="N2339" s="481" t="s">
        <v>5391</v>
      </c>
      <c r="O2339" s="882" t="s">
        <v>139</v>
      </c>
      <c r="P2339" s="917">
        <v>44926</v>
      </c>
      <c r="Q2339" s="917">
        <v>44957</v>
      </c>
      <c r="R2339" s="1217">
        <v>47460</v>
      </c>
      <c r="S2339" s="1217">
        <v>47460</v>
      </c>
      <c r="T2339" s="1064"/>
      <c r="U2339" s="898"/>
      <c r="V2339" s="882"/>
      <c r="W2339" s="1077"/>
      <c r="X2339" s="58"/>
      <c r="Y2339" s="59"/>
      <c r="Z2339" s="16"/>
      <c r="AA2339" s="56"/>
    </row>
    <row r="2340" spans="1:27" s="43" customFormat="1" ht="12.75" customHeight="1" x14ac:dyDescent="0.2">
      <c r="A2340" s="182">
        <v>1396</v>
      </c>
      <c r="B2340" s="1104">
        <v>2318</v>
      </c>
      <c r="C2340" s="883">
        <v>5</v>
      </c>
      <c r="D2340" s="882" t="s">
        <v>25</v>
      </c>
      <c r="E2340" s="882">
        <v>3745</v>
      </c>
      <c r="F2340" s="999">
        <v>5321</v>
      </c>
      <c r="G2340" s="999">
        <v>374</v>
      </c>
      <c r="H2340" s="882">
        <v>1396</v>
      </c>
      <c r="I2340" s="883" t="s">
        <v>3566</v>
      </c>
      <c r="J2340" s="482">
        <v>720</v>
      </c>
      <c r="K2340" s="711" t="s">
        <v>4872</v>
      </c>
      <c r="L2340" s="481" t="s">
        <v>5392</v>
      </c>
      <c r="M2340" s="482" t="s">
        <v>4874</v>
      </c>
      <c r="N2340" s="481" t="s">
        <v>5393</v>
      </c>
      <c r="O2340" s="882" t="s">
        <v>139</v>
      </c>
      <c r="P2340" s="917">
        <v>44926</v>
      </c>
      <c r="Q2340" s="917">
        <v>44957</v>
      </c>
      <c r="R2340" s="1217">
        <v>50000</v>
      </c>
      <c r="S2340" s="1217">
        <v>50000</v>
      </c>
      <c r="T2340" s="1064"/>
      <c r="U2340" s="898"/>
      <c r="V2340" s="882"/>
      <c r="W2340" s="1077"/>
      <c r="X2340" s="58"/>
      <c r="Y2340" s="59"/>
      <c r="Z2340" s="16"/>
      <c r="AA2340" s="56"/>
    </row>
    <row r="2341" spans="1:27" s="43" customFormat="1" ht="12.75" customHeight="1" x14ac:dyDescent="0.2">
      <c r="A2341" s="182">
        <v>1396</v>
      </c>
      <c r="B2341" s="1104">
        <v>2319</v>
      </c>
      <c r="C2341" s="883">
        <v>5</v>
      </c>
      <c r="D2341" s="882" t="s">
        <v>25</v>
      </c>
      <c r="E2341" s="882">
        <v>3745</v>
      </c>
      <c r="F2341" s="999">
        <v>5321</v>
      </c>
      <c r="G2341" s="999">
        <v>374</v>
      </c>
      <c r="H2341" s="882">
        <v>1396</v>
      </c>
      <c r="I2341" s="883" t="s">
        <v>3566</v>
      </c>
      <c r="J2341" s="482">
        <v>720</v>
      </c>
      <c r="K2341" s="711" t="s">
        <v>4414</v>
      </c>
      <c r="L2341" s="481" t="s">
        <v>5394</v>
      </c>
      <c r="M2341" s="482" t="s">
        <v>4416</v>
      </c>
      <c r="N2341" s="481" t="s">
        <v>5395</v>
      </c>
      <c r="O2341" s="882" t="s">
        <v>139</v>
      </c>
      <c r="P2341" s="917">
        <v>44926</v>
      </c>
      <c r="Q2341" s="917">
        <v>44957</v>
      </c>
      <c r="R2341" s="1217">
        <v>43500</v>
      </c>
      <c r="S2341" s="1217">
        <v>43500</v>
      </c>
      <c r="T2341" s="1064"/>
      <c r="U2341" s="898"/>
      <c r="V2341" s="882"/>
      <c r="W2341" s="1077"/>
      <c r="X2341" s="58"/>
      <c r="Y2341" s="59"/>
      <c r="Z2341" s="16"/>
      <c r="AA2341" s="56"/>
    </row>
    <row r="2342" spans="1:27" s="43" customFormat="1" ht="12.75" customHeight="1" x14ac:dyDescent="0.2">
      <c r="A2342" s="182">
        <v>1396</v>
      </c>
      <c r="B2342" s="1104">
        <v>2320</v>
      </c>
      <c r="C2342" s="883">
        <v>5</v>
      </c>
      <c r="D2342" s="882" t="s">
        <v>25</v>
      </c>
      <c r="E2342" s="882">
        <v>3745</v>
      </c>
      <c r="F2342" s="999">
        <v>5321</v>
      </c>
      <c r="G2342" s="999">
        <v>374</v>
      </c>
      <c r="H2342" s="882">
        <v>1396</v>
      </c>
      <c r="I2342" s="883" t="s">
        <v>3566</v>
      </c>
      <c r="J2342" s="482">
        <v>518</v>
      </c>
      <c r="K2342" s="711" t="s">
        <v>4927</v>
      </c>
      <c r="L2342" s="481" t="s">
        <v>4928</v>
      </c>
      <c r="M2342" s="482" t="s">
        <v>4929</v>
      </c>
      <c r="N2342" s="481" t="s">
        <v>5396</v>
      </c>
      <c r="O2342" s="882" t="s">
        <v>139</v>
      </c>
      <c r="P2342" s="917">
        <v>44926</v>
      </c>
      <c r="Q2342" s="917">
        <v>44957</v>
      </c>
      <c r="R2342" s="1217">
        <v>38500</v>
      </c>
      <c r="S2342" s="1217">
        <v>38500</v>
      </c>
      <c r="T2342" s="1064"/>
      <c r="U2342" s="898"/>
      <c r="V2342" s="882"/>
      <c r="W2342" s="1077"/>
      <c r="X2342" s="58"/>
      <c r="Y2342" s="59"/>
      <c r="Z2342" s="16"/>
      <c r="AA2342" s="56"/>
    </row>
    <row r="2343" spans="1:27" s="43" customFormat="1" ht="12.75" customHeight="1" x14ac:dyDescent="0.2">
      <c r="A2343" s="182">
        <v>1396</v>
      </c>
      <c r="B2343" s="1104">
        <v>2321</v>
      </c>
      <c r="C2343" s="883">
        <v>5</v>
      </c>
      <c r="D2343" s="882" t="s">
        <v>25</v>
      </c>
      <c r="E2343" s="882">
        <v>3745</v>
      </c>
      <c r="F2343" s="999">
        <v>5321</v>
      </c>
      <c r="G2343" s="999">
        <v>374</v>
      </c>
      <c r="H2343" s="882">
        <v>1396</v>
      </c>
      <c r="I2343" s="883" t="s">
        <v>3566</v>
      </c>
      <c r="J2343" s="482">
        <v>712</v>
      </c>
      <c r="K2343" s="711" t="s">
        <v>4150</v>
      </c>
      <c r="L2343" s="481" t="s">
        <v>4151</v>
      </c>
      <c r="M2343" s="482" t="s">
        <v>4152</v>
      </c>
      <c r="N2343" s="481" t="s">
        <v>5397</v>
      </c>
      <c r="O2343" s="882" t="s">
        <v>139</v>
      </c>
      <c r="P2343" s="917">
        <v>44926</v>
      </c>
      <c r="Q2343" s="917">
        <v>44957</v>
      </c>
      <c r="R2343" s="1217">
        <v>50000</v>
      </c>
      <c r="S2343" s="1217">
        <v>50000</v>
      </c>
      <c r="T2343" s="1064"/>
      <c r="U2343" s="898"/>
      <c r="V2343" s="882"/>
      <c r="W2343" s="1077"/>
      <c r="X2343" s="58"/>
      <c r="Y2343" s="59"/>
      <c r="Z2343" s="16"/>
      <c r="AA2343" s="56"/>
    </row>
    <row r="2344" spans="1:27" s="43" customFormat="1" ht="12.75" customHeight="1" x14ac:dyDescent="0.2">
      <c r="A2344" s="182">
        <v>1396</v>
      </c>
      <c r="B2344" s="1104">
        <v>2322</v>
      </c>
      <c r="C2344" s="883">
        <v>5</v>
      </c>
      <c r="D2344" s="882" t="s">
        <v>25</v>
      </c>
      <c r="E2344" s="882">
        <v>3745</v>
      </c>
      <c r="F2344" s="999">
        <v>5321</v>
      </c>
      <c r="G2344" s="999">
        <v>374</v>
      </c>
      <c r="H2344" s="882">
        <v>1396</v>
      </c>
      <c r="I2344" s="883" t="s">
        <v>3566</v>
      </c>
      <c r="J2344" s="482">
        <v>619</v>
      </c>
      <c r="K2344" s="711" t="s">
        <v>3926</v>
      </c>
      <c r="L2344" s="481" t="s">
        <v>4257</v>
      </c>
      <c r="M2344" s="482" t="s">
        <v>1607</v>
      </c>
      <c r="N2344" s="481" t="s">
        <v>5398</v>
      </c>
      <c r="O2344" s="882" t="s">
        <v>139</v>
      </c>
      <c r="P2344" s="917">
        <v>44926</v>
      </c>
      <c r="Q2344" s="917">
        <v>44957</v>
      </c>
      <c r="R2344" s="1217">
        <v>42000</v>
      </c>
      <c r="S2344" s="1217">
        <v>42000</v>
      </c>
      <c r="T2344" s="1064"/>
      <c r="U2344" s="898"/>
      <c r="V2344" s="882"/>
      <c r="W2344" s="1077"/>
      <c r="X2344" s="58"/>
      <c r="Y2344" s="59"/>
      <c r="Z2344" s="16"/>
      <c r="AA2344" s="56"/>
    </row>
    <row r="2345" spans="1:27" s="43" customFormat="1" ht="12.75" customHeight="1" x14ac:dyDescent="0.2">
      <c r="A2345" s="182">
        <v>1396</v>
      </c>
      <c r="B2345" s="1104">
        <v>2323</v>
      </c>
      <c r="C2345" s="883">
        <v>5</v>
      </c>
      <c r="D2345" s="882" t="s">
        <v>25</v>
      </c>
      <c r="E2345" s="882">
        <v>3745</v>
      </c>
      <c r="F2345" s="999">
        <v>5321</v>
      </c>
      <c r="G2345" s="999">
        <v>374</v>
      </c>
      <c r="H2345" s="882">
        <v>1396</v>
      </c>
      <c r="I2345" s="883" t="s">
        <v>3566</v>
      </c>
      <c r="J2345" s="482">
        <v>317</v>
      </c>
      <c r="K2345" s="711" t="s">
        <v>5399</v>
      </c>
      <c r="L2345" s="481" t="s">
        <v>5400</v>
      </c>
      <c r="M2345" s="482" t="s">
        <v>5401</v>
      </c>
      <c r="N2345" s="481" t="s">
        <v>5402</v>
      </c>
      <c r="O2345" s="882" t="s">
        <v>139</v>
      </c>
      <c r="P2345" s="917">
        <v>44926</v>
      </c>
      <c r="Q2345" s="917">
        <v>44957</v>
      </c>
      <c r="R2345" s="1217">
        <v>50000</v>
      </c>
      <c r="S2345" s="1217">
        <v>50000</v>
      </c>
      <c r="T2345" s="1064"/>
      <c r="U2345" s="898"/>
      <c r="V2345" s="882"/>
      <c r="W2345" s="1077"/>
      <c r="X2345" s="58"/>
      <c r="Y2345" s="59"/>
      <c r="Z2345" s="16"/>
      <c r="AA2345" s="56"/>
    </row>
    <row r="2346" spans="1:27" s="43" customFormat="1" ht="12.75" customHeight="1" x14ac:dyDescent="0.2">
      <c r="A2346" s="182">
        <v>1396</v>
      </c>
      <c r="B2346" s="1104">
        <v>2324</v>
      </c>
      <c r="C2346" s="883">
        <v>5</v>
      </c>
      <c r="D2346" s="882" t="s">
        <v>25</v>
      </c>
      <c r="E2346" s="882">
        <v>3745</v>
      </c>
      <c r="F2346" s="999">
        <v>5321</v>
      </c>
      <c r="G2346" s="999">
        <v>374</v>
      </c>
      <c r="H2346" s="882">
        <v>1396</v>
      </c>
      <c r="I2346" s="883" t="s">
        <v>3566</v>
      </c>
      <c r="J2346" s="482">
        <v>510</v>
      </c>
      <c r="K2346" s="711" t="s">
        <v>4127</v>
      </c>
      <c r="L2346" s="481" t="s">
        <v>4128</v>
      </c>
      <c r="M2346" s="482" t="s">
        <v>4129</v>
      </c>
      <c r="N2346" s="481" t="s">
        <v>5403</v>
      </c>
      <c r="O2346" s="882" t="s">
        <v>139</v>
      </c>
      <c r="P2346" s="917">
        <v>44926</v>
      </c>
      <c r="Q2346" s="917">
        <v>44957</v>
      </c>
      <c r="R2346" s="1217">
        <v>28000</v>
      </c>
      <c r="S2346" s="1217">
        <v>28000</v>
      </c>
      <c r="T2346" s="1064"/>
      <c r="U2346" s="898"/>
      <c r="V2346" s="882"/>
      <c r="W2346" s="1077"/>
      <c r="X2346" s="58"/>
      <c r="Y2346" s="59"/>
      <c r="Z2346" s="16"/>
      <c r="AA2346" s="56"/>
    </row>
    <row r="2347" spans="1:27" s="43" customFormat="1" ht="12.75" customHeight="1" x14ac:dyDescent="0.2">
      <c r="A2347" s="182">
        <v>1396</v>
      </c>
      <c r="B2347" s="1104">
        <v>2325</v>
      </c>
      <c r="C2347" s="883">
        <v>5</v>
      </c>
      <c r="D2347" s="882" t="s">
        <v>25</v>
      </c>
      <c r="E2347" s="882">
        <v>3745</v>
      </c>
      <c r="F2347" s="999">
        <v>5321</v>
      </c>
      <c r="G2347" s="999">
        <v>374</v>
      </c>
      <c r="H2347" s="882">
        <v>1396</v>
      </c>
      <c r="I2347" s="883" t="s">
        <v>3566</v>
      </c>
      <c r="J2347" s="482">
        <v>102</v>
      </c>
      <c r="K2347" s="711" t="s">
        <v>4290</v>
      </c>
      <c r="L2347" s="481" t="s">
        <v>4291</v>
      </c>
      <c r="M2347" s="482" t="s">
        <v>80</v>
      </c>
      <c r="N2347" s="481" t="s">
        <v>5404</v>
      </c>
      <c r="O2347" s="882" t="s">
        <v>139</v>
      </c>
      <c r="P2347" s="917">
        <v>44926</v>
      </c>
      <c r="Q2347" s="917">
        <v>44957</v>
      </c>
      <c r="R2347" s="1217">
        <v>49000</v>
      </c>
      <c r="S2347" s="1217">
        <v>49000</v>
      </c>
      <c r="T2347" s="1064"/>
      <c r="U2347" s="898"/>
      <c r="V2347" s="882"/>
      <c r="W2347" s="1077"/>
      <c r="X2347" s="58"/>
      <c r="Y2347" s="59"/>
      <c r="Z2347" s="16"/>
      <c r="AA2347" s="56"/>
    </row>
    <row r="2348" spans="1:27" s="43" customFormat="1" ht="12.75" customHeight="1" x14ac:dyDescent="0.2">
      <c r="A2348" s="182">
        <v>1396</v>
      </c>
      <c r="B2348" s="1104">
        <v>2326</v>
      </c>
      <c r="C2348" s="883">
        <v>5</v>
      </c>
      <c r="D2348" s="882" t="s">
        <v>25</v>
      </c>
      <c r="E2348" s="882">
        <v>3745</v>
      </c>
      <c r="F2348" s="999">
        <v>5321</v>
      </c>
      <c r="G2348" s="999">
        <v>374</v>
      </c>
      <c r="H2348" s="882">
        <v>1396</v>
      </c>
      <c r="I2348" s="883" t="s">
        <v>3566</v>
      </c>
      <c r="J2348" s="482">
        <v>720</v>
      </c>
      <c r="K2348" s="711" t="s">
        <v>4020</v>
      </c>
      <c r="L2348" s="481" t="s">
        <v>5153</v>
      </c>
      <c r="M2348" s="482" t="s">
        <v>4022</v>
      </c>
      <c r="N2348" s="481" t="s">
        <v>5405</v>
      </c>
      <c r="O2348" s="882" t="s">
        <v>139</v>
      </c>
      <c r="P2348" s="917">
        <v>44926</v>
      </c>
      <c r="Q2348" s="917">
        <v>44957</v>
      </c>
      <c r="R2348" s="1217">
        <v>50000</v>
      </c>
      <c r="S2348" s="1217">
        <v>50000</v>
      </c>
      <c r="T2348" s="1064"/>
      <c r="U2348" s="898"/>
      <c r="V2348" s="882"/>
      <c r="W2348" s="1077"/>
      <c r="X2348" s="58"/>
      <c r="Y2348" s="59"/>
      <c r="Z2348" s="16"/>
      <c r="AA2348" s="56"/>
    </row>
    <row r="2349" spans="1:27" s="43" customFormat="1" ht="12.75" customHeight="1" x14ac:dyDescent="0.2">
      <c r="A2349" s="182">
        <v>1396</v>
      </c>
      <c r="B2349" s="1104">
        <v>2327</v>
      </c>
      <c r="C2349" s="883">
        <v>5</v>
      </c>
      <c r="D2349" s="882" t="s">
        <v>25</v>
      </c>
      <c r="E2349" s="882">
        <v>3745</v>
      </c>
      <c r="F2349" s="999">
        <v>5321</v>
      </c>
      <c r="G2349" s="999">
        <v>374</v>
      </c>
      <c r="H2349" s="882">
        <v>1396</v>
      </c>
      <c r="I2349" s="883" t="s">
        <v>3566</v>
      </c>
      <c r="J2349" s="482">
        <v>720</v>
      </c>
      <c r="K2349" s="711" t="s">
        <v>4469</v>
      </c>
      <c r="L2349" s="481" t="s">
        <v>5406</v>
      </c>
      <c r="M2349" s="482" t="s">
        <v>4471</v>
      </c>
      <c r="N2349" s="481" t="s">
        <v>5407</v>
      </c>
      <c r="O2349" s="882" t="s">
        <v>139</v>
      </c>
      <c r="P2349" s="917">
        <v>44926</v>
      </c>
      <c r="Q2349" s="917">
        <v>44957</v>
      </c>
      <c r="R2349" s="1217">
        <v>48000</v>
      </c>
      <c r="S2349" s="1217">
        <v>48000</v>
      </c>
      <c r="T2349" s="1064"/>
      <c r="U2349" s="898"/>
      <c r="V2349" s="882"/>
      <c r="W2349" s="1077"/>
      <c r="X2349" s="58"/>
      <c r="Y2349" s="59"/>
      <c r="Z2349" s="16"/>
      <c r="AA2349" s="56"/>
    </row>
    <row r="2350" spans="1:27" s="43" customFormat="1" ht="12.75" customHeight="1" x14ac:dyDescent="0.2">
      <c r="A2350" s="182">
        <v>1396</v>
      </c>
      <c r="B2350" s="1104">
        <v>2328</v>
      </c>
      <c r="C2350" s="883">
        <v>5</v>
      </c>
      <c r="D2350" s="882" t="s">
        <v>25</v>
      </c>
      <c r="E2350" s="882">
        <v>3745</v>
      </c>
      <c r="F2350" s="999">
        <v>5321</v>
      </c>
      <c r="G2350" s="999">
        <v>374</v>
      </c>
      <c r="H2350" s="882">
        <v>1396</v>
      </c>
      <c r="I2350" s="883" t="s">
        <v>3566</v>
      </c>
      <c r="J2350" s="482">
        <v>720</v>
      </c>
      <c r="K2350" s="711" t="s">
        <v>4048</v>
      </c>
      <c r="L2350" s="481" t="s">
        <v>5180</v>
      </c>
      <c r="M2350" s="482" t="s">
        <v>4050</v>
      </c>
      <c r="N2350" s="481" t="s">
        <v>5408</v>
      </c>
      <c r="O2350" s="882" t="s">
        <v>139</v>
      </c>
      <c r="P2350" s="917">
        <v>44926</v>
      </c>
      <c r="Q2350" s="917">
        <v>44957</v>
      </c>
      <c r="R2350" s="1217">
        <v>50000</v>
      </c>
      <c r="S2350" s="1217">
        <v>50000</v>
      </c>
      <c r="T2350" s="1064"/>
      <c r="U2350" s="898"/>
      <c r="V2350" s="882"/>
      <c r="W2350" s="1077"/>
      <c r="X2350" s="58"/>
      <c r="Y2350" s="59"/>
      <c r="Z2350" s="16"/>
      <c r="AA2350" s="56"/>
    </row>
    <row r="2351" spans="1:27" s="43" customFormat="1" ht="12.75" customHeight="1" x14ac:dyDescent="0.2">
      <c r="A2351" s="182">
        <v>1396</v>
      </c>
      <c r="B2351" s="1104">
        <v>2329</v>
      </c>
      <c r="C2351" s="883">
        <v>5</v>
      </c>
      <c r="D2351" s="882" t="s">
        <v>25</v>
      </c>
      <c r="E2351" s="882">
        <v>3745</v>
      </c>
      <c r="F2351" s="999">
        <v>5321</v>
      </c>
      <c r="G2351" s="999">
        <v>374</v>
      </c>
      <c r="H2351" s="882">
        <v>1396</v>
      </c>
      <c r="I2351" s="883" t="s">
        <v>3566</v>
      </c>
      <c r="J2351" s="482">
        <v>615</v>
      </c>
      <c r="K2351" s="711" t="s">
        <v>3908</v>
      </c>
      <c r="L2351" s="481" t="s">
        <v>4384</v>
      </c>
      <c r="M2351" s="482" t="s">
        <v>1224</v>
      </c>
      <c r="N2351" s="481" t="s">
        <v>5409</v>
      </c>
      <c r="O2351" s="882" t="s">
        <v>139</v>
      </c>
      <c r="P2351" s="917">
        <v>44926</v>
      </c>
      <c r="Q2351" s="917">
        <v>44957</v>
      </c>
      <c r="R2351" s="1217">
        <v>50000</v>
      </c>
      <c r="S2351" s="1217">
        <v>50000</v>
      </c>
      <c r="T2351" s="1064"/>
      <c r="U2351" s="898"/>
      <c r="V2351" s="882"/>
      <c r="W2351" s="1077"/>
      <c r="X2351" s="58"/>
      <c r="Y2351" s="59"/>
      <c r="Z2351" s="16"/>
      <c r="AA2351" s="56"/>
    </row>
    <row r="2352" spans="1:27" s="43" customFormat="1" ht="12.75" customHeight="1" x14ac:dyDescent="0.2">
      <c r="A2352" s="182">
        <v>1396</v>
      </c>
      <c r="B2352" s="1104">
        <v>2330</v>
      </c>
      <c r="C2352" s="883">
        <v>5</v>
      </c>
      <c r="D2352" s="882" t="s">
        <v>25</v>
      </c>
      <c r="E2352" s="882">
        <v>3745</v>
      </c>
      <c r="F2352" s="999">
        <v>5321</v>
      </c>
      <c r="G2352" s="999">
        <v>374</v>
      </c>
      <c r="H2352" s="882">
        <v>1396</v>
      </c>
      <c r="I2352" s="883" t="s">
        <v>3566</v>
      </c>
      <c r="J2352" s="482">
        <v>720</v>
      </c>
      <c r="K2352" s="711" t="s">
        <v>4055</v>
      </c>
      <c r="L2352" s="481" t="s">
        <v>5013</v>
      </c>
      <c r="M2352" s="482" t="s">
        <v>4057</v>
      </c>
      <c r="N2352" s="1169" t="s">
        <v>5410</v>
      </c>
      <c r="O2352" s="882" t="s">
        <v>139</v>
      </c>
      <c r="P2352" s="917">
        <v>44926</v>
      </c>
      <c r="Q2352" s="917">
        <v>44957</v>
      </c>
      <c r="R2352" s="1217">
        <v>46900</v>
      </c>
      <c r="S2352" s="1217">
        <v>46900</v>
      </c>
      <c r="T2352" s="1064"/>
      <c r="U2352" s="898"/>
      <c r="V2352" s="882"/>
      <c r="W2352" s="1077"/>
      <c r="X2352" s="58"/>
      <c r="Y2352" s="59"/>
      <c r="Z2352" s="16"/>
      <c r="AA2352" s="56"/>
    </row>
    <row r="2353" spans="1:27" s="43" customFormat="1" ht="12.75" customHeight="1" x14ac:dyDescent="0.2">
      <c r="A2353" s="182">
        <v>1396</v>
      </c>
      <c r="B2353" s="1104">
        <v>2331</v>
      </c>
      <c r="C2353" s="883">
        <v>5</v>
      </c>
      <c r="D2353" s="882" t="s">
        <v>25</v>
      </c>
      <c r="E2353" s="882">
        <v>3745</v>
      </c>
      <c r="F2353" s="999">
        <v>5321</v>
      </c>
      <c r="G2353" s="999">
        <v>374</v>
      </c>
      <c r="H2353" s="882">
        <v>1396</v>
      </c>
      <c r="I2353" s="883" t="s">
        <v>3566</v>
      </c>
      <c r="J2353" s="482">
        <v>102</v>
      </c>
      <c r="K2353" s="711" t="s">
        <v>4481</v>
      </c>
      <c r="L2353" s="481" t="s">
        <v>5159</v>
      </c>
      <c r="M2353" s="482" t="s">
        <v>1221</v>
      </c>
      <c r="N2353" s="481" t="s">
        <v>5411</v>
      </c>
      <c r="O2353" s="882" t="s">
        <v>139</v>
      </c>
      <c r="P2353" s="917">
        <v>44926</v>
      </c>
      <c r="Q2353" s="917">
        <v>44957</v>
      </c>
      <c r="R2353" s="988">
        <v>49700</v>
      </c>
      <c r="S2353" s="988">
        <v>49700</v>
      </c>
      <c r="T2353" s="1064"/>
      <c r="U2353" s="898"/>
      <c r="V2353" s="882"/>
      <c r="W2353" s="1077"/>
      <c r="X2353" s="58"/>
      <c r="Y2353" s="59"/>
      <c r="Z2353" s="16"/>
      <c r="AA2353" s="56"/>
    </row>
    <row r="2354" spans="1:27" s="43" customFormat="1" ht="12.75" customHeight="1" x14ac:dyDescent="0.2">
      <c r="A2354" s="182">
        <v>1396</v>
      </c>
      <c r="B2354" s="1104">
        <v>2332</v>
      </c>
      <c r="C2354" s="883">
        <v>5</v>
      </c>
      <c r="D2354" s="882" t="s">
        <v>25</v>
      </c>
      <c r="E2354" s="882">
        <v>3745</v>
      </c>
      <c r="F2354" s="999">
        <v>5321</v>
      </c>
      <c r="G2354" s="999">
        <v>374</v>
      </c>
      <c r="H2354" s="882">
        <v>1396</v>
      </c>
      <c r="I2354" s="883" t="s">
        <v>3566</v>
      </c>
      <c r="J2354" s="482">
        <v>615</v>
      </c>
      <c r="K2354" s="711" t="s">
        <v>5412</v>
      </c>
      <c r="L2354" s="481" t="s">
        <v>5413</v>
      </c>
      <c r="M2354" s="482" t="s">
        <v>5414</v>
      </c>
      <c r="N2354" s="481" t="s">
        <v>5415</v>
      </c>
      <c r="O2354" s="882" t="s">
        <v>139</v>
      </c>
      <c r="P2354" s="917">
        <v>44926</v>
      </c>
      <c r="Q2354" s="917">
        <v>44957</v>
      </c>
      <c r="R2354" s="1217">
        <v>50000</v>
      </c>
      <c r="S2354" s="1217">
        <v>50000</v>
      </c>
      <c r="T2354" s="1064"/>
      <c r="U2354" s="898"/>
      <c r="V2354" s="882"/>
      <c r="W2354" s="1077"/>
      <c r="X2354" s="58"/>
      <c r="Y2354" s="59"/>
      <c r="Z2354" s="16"/>
      <c r="AA2354" s="56"/>
    </row>
    <row r="2355" spans="1:27" s="43" customFormat="1" ht="12.75" customHeight="1" x14ac:dyDescent="0.2">
      <c r="A2355" s="182">
        <v>1396</v>
      </c>
      <c r="B2355" s="1104">
        <v>2333</v>
      </c>
      <c r="C2355" s="883">
        <v>5</v>
      </c>
      <c r="D2355" s="882" t="s">
        <v>25</v>
      </c>
      <c r="E2355" s="882">
        <v>3745</v>
      </c>
      <c r="F2355" s="999">
        <v>5321</v>
      </c>
      <c r="G2355" s="999">
        <v>374</v>
      </c>
      <c r="H2355" s="882">
        <v>1396</v>
      </c>
      <c r="I2355" s="883" t="s">
        <v>3566</v>
      </c>
      <c r="J2355" s="482">
        <v>313</v>
      </c>
      <c r="K2355" s="711" t="s">
        <v>4192</v>
      </c>
      <c r="L2355" s="481" t="s">
        <v>4102</v>
      </c>
      <c r="M2355" s="482" t="s">
        <v>1238</v>
      </c>
      <c r="N2355" s="481" t="s">
        <v>5416</v>
      </c>
      <c r="O2355" s="882" t="s">
        <v>139</v>
      </c>
      <c r="P2355" s="917">
        <v>44926</v>
      </c>
      <c r="Q2355" s="917">
        <v>44957</v>
      </c>
      <c r="R2355" s="1217">
        <v>50000</v>
      </c>
      <c r="S2355" s="1217">
        <v>50000</v>
      </c>
      <c r="T2355" s="1064"/>
      <c r="U2355" s="898"/>
      <c r="V2355" s="882"/>
      <c r="W2355" s="1077"/>
      <c r="X2355" s="58"/>
      <c r="Y2355" s="59"/>
      <c r="Z2355" s="16"/>
      <c r="AA2355" s="56"/>
    </row>
    <row r="2356" spans="1:27" s="43" customFormat="1" ht="12.75" customHeight="1" x14ac:dyDescent="0.2">
      <c r="A2356" s="182">
        <v>1396</v>
      </c>
      <c r="B2356" s="1104">
        <v>2334</v>
      </c>
      <c r="C2356" s="883">
        <v>5</v>
      </c>
      <c r="D2356" s="882" t="s">
        <v>25</v>
      </c>
      <c r="E2356" s="882">
        <v>3745</v>
      </c>
      <c r="F2356" s="999">
        <v>5321</v>
      </c>
      <c r="G2356" s="999">
        <v>374</v>
      </c>
      <c r="H2356" s="882">
        <v>1396</v>
      </c>
      <c r="I2356" s="883" t="s">
        <v>3566</v>
      </c>
      <c r="J2356" s="482">
        <v>317</v>
      </c>
      <c r="K2356" s="711" t="s">
        <v>5068</v>
      </c>
      <c r="L2356" s="481" t="s">
        <v>3632</v>
      </c>
      <c r="M2356" s="482" t="s">
        <v>3633</v>
      </c>
      <c r="N2356" s="481" t="s">
        <v>5417</v>
      </c>
      <c r="O2356" s="882" t="s">
        <v>139</v>
      </c>
      <c r="P2356" s="917">
        <v>44926</v>
      </c>
      <c r="Q2356" s="917">
        <v>44957</v>
      </c>
      <c r="R2356" s="1217">
        <v>48000</v>
      </c>
      <c r="S2356" s="1217">
        <v>48000</v>
      </c>
      <c r="T2356" s="1064"/>
      <c r="U2356" s="898"/>
      <c r="V2356" s="882"/>
      <c r="W2356" s="1077"/>
      <c r="X2356" s="58"/>
      <c r="Y2356" s="59"/>
      <c r="Z2356" s="16"/>
      <c r="AA2356" s="56"/>
    </row>
    <row r="2357" spans="1:27" s="43" customFormat="1" ht="12.75" customHeight="1" x14ac:dyDescent="0.2">
      <c r="A2357" s="182">
        <v>1396</v>
      </c>
      <c r="B2357" s="1104">
        <v>2335</v>
      </c>
      <c r="C2357" s="883">
        <v>5</v>
      </c>
      <c r="D2357" s="882" t="s">
        <v>25</v>
      </c>
      <c r="E2357" s="882">
        <v>3745</v>
      </c>
      <c r="F2357" s="999">
        <v>5321</v>
      </c>
      <c r="G2357" s="999">
        <v>374</v>
      </c>
      <c r="H2357" s="882">
        <v>1396</v>
      </c>
      <c r="I2357" s="883" t="s">
        <v>3566</v>
      </c>
      <c r="J2357" s="482">
        <v>314</v>
      </c>
      <c r="K2357" s="711" t="s">
        <v>4516</v>
      </c>
      <c r="L2357" s="481" t="s">
        <v>4838</v>
      </c>
      <c r="M2357" s="482" t="s">
        <v>4518</v>
      </c>
      <c r="N2357" s="481" t="s">
        <v>5418</v>
      </c>
      <c r="O2357" s="882" t="s">
        <v>139</v>
      </c>
      <c r="P2357" s="917">
        <v>44926</v>
      </c>
      <c r="Q2357" s="917">
        <v>44957</v>
      </c>
      <c r="R2357" s="1217">
        <v>49000</v>
      </c>
      <c r="S2357" s="1217">
        <v>49000</v>
      </c>
      <c r="T2357" s="1064"/>
      <c r="U2357" s="898"/>
      <c r="V2357" s="882"/>
      <c r="W2357" s="1077"/>
      <c r="X2357" s="58"/>
      <c r="Y2357" s="59"/>
      <c r="Z2357" s="16"/>
      <c r="AA2357" s="56"/>
    </row>
    <row r="2358" spans="1:27" s="43" customFormat="1" ht="12.75" customHeight="1" x14ac:dyDescent="0.2">
      <c r="A2358" s="182">
        <v>1396</v>
      </c>
      <c r="B2358" s="1104">
        <v>2336</v>
      </c>
      <c r="C2358" s="883">
        <v>5</v>
      </c>
      <c r="D2358" s="882" t="s">
        <v>25</v>
      </c>
      <c r="E2358" s="882">
        <v>3745</v>
      </c>
      <c r="F2358" s="999">
        <v>5321</v>
      </c>
      <c r="G2358" s="999">
        <v>374</v>
      </c>
      <c r="H2358" s="882">
        <v>1396</v>
      </c>
      <c r="I2358" s="883" t="s">
        <v>3566</v>
      </c>
      <c r="J2358" s="482">
        <v>605</v>
      </c>
      <c r="K2358" s="711" t="s">
        <v>3895</v>
      </c>
      <c r="L2358" s="481" t="s">
        <v>5419</v>
      </c>
      <c r="M2358" s="482" t="s">
        <v>3897</v>
      </c>
      <c r="N2358" s="481" t="s">
        <v>5420</v>
      </c>
      <c r="O2358" s="882" t="s">
        <v>139</v>
      </c>
      <c r="P2358" s="917">
        <v>44926</v>
      </c>
      <c r="Q2358" s="917">
        <v>44957</v>
      </c>
      <c r="R2358" s="1217">
        <v>50000</v>
      </c>
      <c r="S2358" s="1217">
        <v>50000</v>
      </c>
      <c r="T2358" s="1064"/>
      <c r="U2358" s="898"/>
      <c r="V2358" s="882"/>
      <c r="W2358" s="1077"/>
      <c r="X2358" s="58"/>
      <c r="Y2358" s="59"/>
      <c r="Z2358" s="16"/>
      <c r="AA2358" s="56"/>
    </row>
    <row r="2359" spans="1:27" s="43" customFormat="1" ht="12.75" customHeight="1" x14ac:dyDescent="0.2">
      <c r="A2359" s="182">
        <v>1396</v>
      </c>
      <c r="B2359" s="1104">
        <v>2337</v>
      </c>
      <c r="C2359" s="883">
        <v>5</v>
      </c>
      <c r="D2359" s="882" t="s">
        <v>25</v>
      </c>
      <c r="E2359" s="882">
        <v>3745</v>
      </c>
      <c r="F2359" s="999">
        <v>5321</v>
      </c>
      <c r="G2359" s="999">
        <v>374</v>
      </c>
      <c r="H2359" s="882">
        <v>1396</v>
      </c>
      <c r="I2359" s="883" t="s">
        <v>3566</v>
      </c>
      <c r="J2359" s="482">
        <v>720</v>
      </c>
      <c r="K2359" s="711" t="s">
        <v>4308</v>
      </c>
      <c r="L2359" s="481" t="s">
        <v>4309</v>
      </c>
      <c r="M2359" s="482" t="s">
        <v>929</v>
      </c>
      <c r="N2359" s="481" t="s">
        <v>5421</v>
      </c>
      <c r="O2359" s="882" t="s">
        <v>139</v>
      </c>
      <c r="P2359" s="917">
        <v>44926</v>
      </c>
      <c r="Q2359" s="917">
        <v>44957</v>
      </c>
      <c r="R2359" s="1217">
        <v>49900</v>
      </c>
      <c r="S2359" s="1217">
        <v>49900</v>
      </c>
      <c r="T2359" s="1064"/>
      <c r="U2359" s="898"/>
      <c r="V2359" s="882"/>
      <c r="W2359" s="1077"/>
      <c r="X2359" s="58"/>
      <c r="Y2359" s="59"/>
      <c r="Z2359" s="16"/>
      <c r="AA2359" s="56"/>
    </row>
    <row r="2360" spans="1:27" s="43" customFormat="1" ht="12.75" customHeight="1" x14ac:dyDescent="0.2">
      <c r="A2360" s="182">
        <v>1396</v>
      </c>
      <c r="B2360" s="1104">
        <v>2338</v>
      </c>
      <c r="C2360" s="883">
        <v>5</v>
      </c>
      <c r="D2360" s="882" t="s">
        <v>25</v>
      </c>
      <c r="E2360" s="882">
        <v>3745</v>
      </c>
      <c r="F2360" s="999">
        <v>5321</v>
      </c>
      <c r="G2360" s="999">
        <v>374</v>
      </c>
      <c r="H2360" s="882">
        <v>1396</v>
      </c>
      <c r="I2360" s="883" t="s">
        <v>3566</v>
      </c>
      <c r="J2360" s="482">
        <v>510</v>
      </c>
      <c r="K2360" s="711" t="s">
        <v>3869</v>
      </c>
      <c r="L2360" s="481" t="s">
        <v>5309</v>
      </c>
      <c r="M2360" s="482" t="s">
        <v>907</v>
      </c>
      <c r="N2360" s="481" t="s">
        <v>5422</v>
      </c>
      <c r="O2360" s="882" t="s">
        <v>139</v>
      </c>
      <c r="P2360" s="917">
        <v>44926</v>
      </c>
      <c r="Q2360" s="917">
        <v>44957</v>
      </c>
      <c r="R2360" s="1217">
        <v>25200</v>
      </c>
      <c r="S2360" s="1217">
        <v>25200</v>
      </c>
      <c r="T2360" s="1064"/>
      <c r="U2360" s="898"/>
      <c r="V2360" s="882"/>
      <c r="W2360" s="1077"/>
      <c r="X2360" s="58"/>
      <c r="Y2360" s="59"/>
      <c r="Z2360" s="16"/>
      <c r="AA2360" s="56"/>
    </row>
    <row r="2361" spans="1:27" s="43" customFormat="1" ht="12.75" customHeight="1" x14ac:dyDescent="0.2">
      <c r="A2361" s="182">
        <v>1396</v>
      </c>
      <c r="B2361" s="1104">
        <v>2339</v>
      </c>
      <c r="C2361" s="883">
        <v>5</v>
      </c>
      <c r="D2361" s="882" t="s">
        <v>25</v>
      </c>
      <c r="E2361" s="882">
        <v>3745</v>
      </c>
      <c r="F2361" s="999">
        <v>5321</v>
      </c>
      <c r="G2361" s="999">
        <v>374</v>
      </c>
      <c r="H2361" s="882">
        <v>1396</v>
      </c>
      <c r="I2361" s="883" t="s">
        <v>3566</v>
      </c>
      <c r="J2361" s="482">
        <v>313</v>
      </c>
      <c r="K2361" s="711" t="s">
        <v>5423</v>
      </c>
      <c r="L2361" s="481" t="s">
        <v>5424</v>
      </c>
      <c r="M2361" s="482" t="s">
        <v>5425</v>
      </c>
      <c r="N2361" s="481" t="s">
        <v>5426</v>
      </c>
      <c r="O2361" s="882" t="s">
        <v>139</v>
      </c>
      <c r="P2361" s="917">
        <v>44926</v>
      </c>
      <c r="Q2361" s="917">
        <v>44957</v>
      </c>
      <c r="R2361" s="1217">
        <v>50000</v>
      </c>
      <c r="S2361" s="1217">
        <v>50000</v>
      </c>
      <c r="T2361" s="1064"/>
      <c r="U2361" s="898"/>
      <c r="V2361" s="882"/>
      <c r="W2361" s="1077"/>
      <c r="X2361" s="58"/>
      <c r="Y2361" s="59"/>
      <c r="Z2361" s="16"/>
      <c r="AA2361" s="56"/>
    </row>
    <row r="2362" spans="1:27" s="43" customFormat="1" ht="12.75" customHeight="1" x14ac:dyDescent="0.2">
      <c r="A2362" s="182">
        <v>1396</v>
      </c>
      <c r="B2362" s="1104">
        <v>2340</v>
      </c>
      <c r="C2362" s="883">
        <v>5</v>
      </c>
      <c r="D2362" s="882" t="s">
        <v>25</v>
      </c>
      <c r="E2362" s="882">
        <v>3745</v>
      </c>
      <c r="F2362" s="999">
        <v>5321</v>
      </c>
      <c r="G2362" s="999">
        <v>374</v>
      </c>
      <c r="H2362" s="882">
        <v>1396</v>
      </c>
      <c r="I2362" s="883" t="s">
        <v>3566</v>
      </c>
      <c r="J2362" s="482">
        <v>316</v>
      </c>
      <c r="K2362" s="711" t="s">
        <v>5337</v>
      </c>
      <c r="L2362" s="481" t="s">
        <v>5338</v>
      </c>
      <c r="M2362" s="482" t="s">
        <v>5339</v>
      </c>
      <c r="N2362" s="481" t="s">
        <v>5427</v>
      </c>
      <c r="O2362" s="882" t="s">
        <v>139</v>
      </c>
      <c r="P2362" s="917">
        <v>44926</v>
      </c>
      <c r="Q2362" s="917">
        <v>44957</v>
      </c>
      <c r="R2362" s="1217">
        <v>38000</v>
      </c>
      <c r="S2362" s="1217">
        <v>38000</v>
      </c>
      <c r="T2362" s="1064"/>
      <c r="U2362" s="898"/>
      <c r="V2362" s="882"/>
      <c r="W2362" s="1077"/>
      <c r="X2362" s="58"/>
      <c r="Y2362" s="59"/>
      <c r="Z2362" s="16"/>
      <c r="AA2362" s="56"/>
    </row>
    <row r="2363" spans="1:27" s="43" customFormat="1" ht="12.75" customHeight="1" x14ac:dyDescent="0.2">
      <c r="A2363" s="182">
        <v>1396</v>
      </c>
      <c r="B2363" s="1104">
        <v>2341</v>
      </c>
      <c r="C2363" s="883">
        <v>5</v>
      </c>
      <c r="D2363" s="882" t="s">
        <v>25</v>
      </c>
      <c r="E2363" s="882">
        <v>3745</v>
      </c>
      <c r="F2363" s="999">
        <v>5321</v>
      </c>
      <c r="G2363" s="999">
        <v>374</v>
      </c>
      <c r="H2363" s="882">
        <v>1396</v>
      </c>
      <c r="I2363" s="883" t="s">
        <v>3566</v>
      </c>
      <c r="J2363" s="482">
        <v>720</v>
      </c>
      <c r="K2363" s="711" t="s">
        <v>4205</v>
      </c>
      <c r="L2363" s="481" t="s">
        <v>4206</v>
      </c>
      <c r="M2363" s="482" t="s">
        <v>975</v>
      </c>
      <c r="N2363" s="481" t="s">
        <v>5428</v>
      </c>
      <c r="O2363" s="882" t="s">
        <v>139</v>
      </c>
      <c r="P2363" s="917">
        <v>44926</v>
      </c>
      <c r="Q2363" s="917">
        <v>44957</v>
      </c>
      <c r="R2363" s="1217">
        <v>50000</v>
      </c>
      <c r="S2363" s="1217">
        <v>50000</v>
      </c>
      <c r="T2363" s="1064"/>
      <c r="U2363" s="898"/>
      <c r="V2363" s="882"/>
      <c r="W2363" s="1077"/>
      <c r="X2363" s="58"/>
      <c r="Y2363" s="59"/>
      <c r="Z2363" s="16"/>
      <c r="AA2363" s="56"/>
    </row>
    <row r="2364" spans="1:27" s="43" customFormat="1" ht="12.75" customHeight="1" x14ac:dyDescent="0.2">
      <c r="A2364" s="182">
        <v>1396</v>
      </c>
      <c r="B2364" s="1104">
        <v>2342</v>
      </c>
      <c r="C2364" s="883">
        <v>5</v>
      </c>
      <c r="D2364" s="882" t="s">
        <v>25</v>
      </c>
      <c r="E2364" s="882">
        <v>3745</v>
      </c>
      <c r="F2364" s="999">
        <v>5321</v>
      </c>
      <c r="G2364" s="999">
        <v>374</v>
      </c>
      <c r="H2364" s="882">
        <v>1396</v>
      </c>
      <c r="I2364" s="883" t="s">
        <v>3566</v>
      </c>
      <c r="J2364" s="482">
        <v>712</v>
      </c>
      <c r="K2364" s="711" t="s">
        <v>4165</v>
      </c>
      <c r="L2364" s="481" t="s">
        <v>4166</v>
      </c>
      <c r="M2364" s="482" t="s">
        <v>4167</v>
      </c>
      <c r="N2364" s="481" t="s">
        <v>5429</v>
      </c>
      <c r="O2364" s="882" t="s">
        <v>139</v>
      </c>
      <c r="P2364" s="917">
        <v>44926</v>
      </c>
      <c r="Q2364" s="917">
        <v>44957</v>
      </c>
      <c r="R2364" s="1217">
        <v>50000</v>
      </c>
      <c r="S2364" s="1217">
        <v>50000</v>
      </c>
      <c r="T2364" s="1064"/>
      <c r="U2364" s="898"/>
      <c r="V2364" s="882"/>
      <c r="W2364" s="1077"/>
      <c r="X2364" s="58"/>
      <c r="Y2364" s="59"/>
      <c r="Z2364" s="16"/>
      <c r="AA2364" s="56"/>
    </row>
    <row r="2365" spans="1:27" s="43" customFormat="1" ht="12.75" customHeight="1" x14ac:dyDescent="0.2">
      <c r="A2365" s="182">
        <v>1396</v>
      </c>
      <c r="B2365" s="1104">
        <v>2343</v>
      </c>
      <c r="C2365" s="883">
        <v>5</v>
      </c>
      <c r="D2365" s="882" t="s">
        <v>25</v>
      </c>
      <c r="E2365" s="882">
        <v>3745</v>
      </c>
      <c r="F2365" s="999">
        <v>5321</v>
      </c>
      <c r="G2365" s="999">
        <v>374</v>
      </c>
      <c r="H2365" s="882">
        <v>1396</v>
      </c>
      <c r="I2365" s="883" t="s">
        <v>3566</v>
      </c>
      <c r="J2365" s="482">
        <v>720</v>
      </c>
      <c r="K2365" s="711" t="s">
        <v>4012</v>
      </c>
      <c r="L2365" s="481" t="s">
        <v>5199</v>
      </c>
      <c r="M2365" s="482" t="s">
        <v>4014</v>
      </c>
      <c r="N2365" s="481" t="s">
        <v>5430</v>
      </c>
      <c r="O2365" s="882" t="s">
        <v>139</v>
      </c>
      <c r="P2365" s="917">
        <v>44926</v>
      </c>
      <c r="Q2365" s="917">
        <v>44957</v>
      </c>
      <c r="R2365" s="1217">
        <v>49126</v>
      </c>
      <c r="S2365" s="1217">
        <v>49126</v>
      </c>
      <c r="T2365" s="1064"/>
      <c r="U2365" s="898"/>
      <c r="V2365" s="882"/>
      <c r="W2365" s="1077"/>
      <c r="X2365" s="58"/>
      <c r="Y2365" s="59"/>
      <c r="Z2365" s="16"/>
      <c r="AA2365" s="56"/>
    </row>
    <row r="2366" spans="1:27" s="43" customFormat="1" ht="12.75" customHeight="1" x14ac:dyDescent="0.2">
      <c r="A2366" s="182">
        <v>1396</v>
      </c>
      <c r="B2366" s="1104">
        <v>2344</v>
      </c>
      <c r="C2366" s="883">
        <v>5</v>
      </c>
      <c r="D2366" s="882" t="s">
        <v>25</v>
      </c>
      <c r="E2366" s="882">
        <v>3745</v>
      </c>
      <c r="F2366" s="999">
        <v>5321</v>
      </c>
      <c r="G2366" s="999">
        <v>374</v>
      </c>
      <c r="H2366" s="882">
        <v>1396</v>
      </c>
      <c r="I2366" s="883" t="s">
        <v>3566</v>
      </c>
      <c r="J2366" s="482">
        <v>506</v>
      </c>
      <c r="K2366" s="711" t="s">
        <v>4267</v>
      </c>
      <c r="L2366" s="481" t="s">
        <v>4268</v>
      </c>
      <c r="M2366" s="482" t="s">
        <v>4269</v>
      </c>
      <c r="N2366" s="481" t="s">
        <v>5431</v>
      </c>
      <c r="O2366" s="882" t="s">
        <v>139</v>
      </c>
      <c r="P2366" s="917">
        <v>44926</v>
      </c>
      <c r="Q2366" s="917">
        <v>44957</v>
      </c>
      <c r="R2366" s="1217">
        <v>50000</v>
      </c>
      <c r="S2366" s="1217">
        <v>50000</v>
      </c>
      <c r="T2366" s="1064"/>
      <c r="U2366" s="898"/>
      <c r="V2366" s="882"/>
      <c r="W2366" s="1077"/>
      <c r="X2366" s="58"/>
      <c r="Y2366" s="59"/>
      <c r="Z2366" s="16"/>
      <c r="AA2366" s="56"/>
    </row>
    <row r="2367" spans="1:27" s="43" customFormat="1" ht="12.75" customHeight="1" x14ac:dyDescent="0.2">
      <c r="A2367" s="182">
        <v>1396</v>
      </c>
      <c r="B2367" s="1104">
        <v>2345</v>
      </c>
      <c r="C2367" s="883">
        <v>5</v>
      </c>
      <c r="D2367" s="882" t="s">
        <v>25</v>
      </c>
      <c r="E2367" s="882">
        <v>3745</v>
      </c>
      <c r="F2367" s="999">
        <v>5321</v>
      </c>
      <c r="G2367" s="999">
        <v>374</v>
      </c>
      <c r="H2367" s="882">
        <v>1396</v>
      </c>
      <c r="I2367" s="883" t="s">
        <v>3566</v>
      </c>
      <c r="J2367" s="482">
        <v>712</v>
      </c>
      <c r="K2367" s="711" t="s">
        <v>4672</v>
      </c>
      <c r="L2367" s="1169" t="s">
        <v>4673</v>
      </c>
      <c r="M2367" s="602" t="s">
        <v>4674</v>
      </c>
      <c r="N2367" s="481" t="s">
        <v>5432</v>
      </c>
      <c r="O2367" s="882" t="s">
        <v>139</v>
      </c>
      <c r="P2367" s="917">
        <v>44926</v>
      </c>
      <c r="Q2367" s="917">
        <v>44957</v>
      </c>
      <c r="R2367" s="1217">
        <v>50000</v>
      </c>
      <c r="S2367" s="1217">
        <v>50000</v>
      </c>
      <c r="T2367" s="1064"/>
      <c r="U2367" s="898"/>
      <c r="V2367" s="882"/>
      <c r="W2367" s="1077"/>
      <c r="X2367" s="58"/>
      <c r="Y2367" s="59"/>
      <c r="Z2367" s="16"/>
      <c r="AA2367" s="56"/>
    </row>
    <row r="2368" spans="1:27" s="43" customFormat="1" ht="12.75" customHeight="1" x14ac:dyDescent="0.2">
      <c r="A2368" s="182">
        <v>1396</v>
      </c>
      <c r="B2368" s="1104">
        <v>2346</v>
      </c>
      <c r="C2368" s="883">
        <v>5</v>
      </c>
      <c r="D2368" s="882" t="s">
        <v>25</v>
      </c>
      <c r="E2368" s="882">
        <v>3745</v>
      </c>
      <c r="F2368" s="999">
        <v>5321</v>
      </c>
      <c r="G2368" s="999">
        <v>374</v>
      </c>
      <c r="H2368" s="882">
        <v>1396</v>
      </c>
      <c r="I2368" s="883" t="s">
        <v>3566</v>
      </c>
      <c r="J2368" s="482">
        <v>316</v>
      </c>
      <c r="K2368" s="711" t="s">
        <v>3748</v>
      </c>
      <c r="L2368" s="481" t="s">
        <v>4359</v>
      </c>
      <c r="M2368" s="482" t="s">
        <v>300</v>
      </c>
      <c r="N2368" s="481" t="s">
        <v>5433</v>
      </c>
      <c r="O2368" s="882" t="s">
        <v>139</v>
      </c>
      <c r="P2368" s="917">
        <v>44926</v>
      </c>
      <c r="Q2368" s="917">
        <v>44957</v>
      </c>
      <c r="R2368" s="1217">
        <v>28630</v>
      </c>
      <c r="S2368" s="1217">
        <v>28630</v>
      </c>
      <c r="T2368" s="1064"/>
      <c r="U2368" s="898"/>
      <c r="V2368" s="882"/>
      <c r="W2368" s="1077"/>
      <c r="X2368" s="58"/>
      <c r="Y2368" s="59"/>
      <c r="Z2368" s="16"/>
      <c r="AA2368" s="56"/>
    </row>
    <row r="2369" spans="1:27" s="43" customFormat="1" ht="12.75" customHeight="1" x14ac:dyDescent="0.2">
      <c r="A2369" s="182">
        <v>1396</v>
      </c>
      <c r="B2369" s="1104">
        <v>2347</v>
      </c>
      <c r="C2369" s="883">
        <v>5</v>
      </c>
      <c r="D2369" s="882" t="s">
        <v>25</v>
      </c>
      <c r="E2369" s="882">
        <v>3745</v>
      </c>
      <c r="F2369" s="999">
        <v>5321</v>
      </c>
      <c r="G2369" s="999">
        <v>374</v>
      </c>
      <c r="H2369" s="882">
        <v>1396</v>
      </c>
      <c r="I2369" s="883" t="s">
        <v>3566</v>
      </c>
      <c r="J2369" s="482">
        <v>317</v>
      </c>
      <c r="K2369" s="711" t="s">
        <v>5076</v>
      </c>
      <c r="L2369" s="481" t="s">
        <v>5077</v>
      </c>
      <c r="M2369" s="482" t="s">
        <v>3736</v>
      </c>
      <c r="N2369" s="481" t="s">
        <v>5434</v>
      </c>
      <c r="O2369" s="882" t="s">
        <v>139</v>
      </c>
      <c r="P2369" s="917">
        <v>44926</v>
      </c>
      <c r="Q2369" s="917">
        <v>44957</v>
      </c>
      <c r="R2369" s="1217">
        <v>28400</v>
      </c>
      <c r="S2369" s="1217">
        <v>28400</v>
      </c>
      <c r="T2369" s="1064"/>
      <c r="U2369" s="898"/>
      <c r="V2369" s="882"/>
      <c r="W2369" s="1077"/>
      <c r="X2369" s="58"/>
      <c r="Y2369" s="59"/>
      <c r="Z2369" s="16"/>
      <c r="AA2369" s="56"/>
    </row>
    <row r="2370" spans="1:27" s="43" customFormat="1" ht="12.75" customHeight="1" x14ac:dyDescent="0.2">
      <c r="A2370" s="182">
        <v>1396</v>
      </c>
      <c r="B2370" s="1104">
        <v>2348</v>
      </c>
      <c r="C2370" s="883">
        <v>5</v>
      </c>
      <c r="D2370" s="882" t="s">
        <v>25</v>
      </c>
      <c r="E2370" s="882">
        <v>3745</v>
      </c>
      <c r="F2370" s="999">
        <v>5321</v>
      </c>
      <c r="G2370" s="999">
        <v>374</v>
      </c>
      <c r="H2370" s="882">
        <v>1396</v>
      </c>
      <c r="I2370" s="883" t="s">
        <v>3566</v>
      </c>
      <c r="J2370" s="482">
        <v>712</v>
      </c>
      <c r="K2370" s="711" t="s">
        <v>5262</v>
      </c>
      <c r="L2370" s="481" t="s">
        <v>5263</v>
      </c>
      <c r="M2370" s="482" t="s">
        <v>916</v>
      </c>
      <c r="N2370" s="481" t="s">
        <v>5435</v>
      </c>
      <c r="O2370" s="882" t="s">
        <v>139</v>
      </c>
      <c r="P2370" s="917">
        <v>44926</v>
      </c>
      <c r="Q2370" s="917">
        <v>44957</v>
      </c>
      <c r="R2370" s="1217">
        <v>50000</v>
      </c>
      <c r="S2370" s="1217">
        <v>50000</v>
      </c>
      <c r="T2370" s="1064"/>
      <c r="U2370" s="898"/>
      <c r="V2370" s="882"/>
      <c r="W2370" s="1077"/>
      <c r="X2370" s="58"/>
      <c r="Y2370" s="59"/>
      <c r="Z2370" s="16"/>
      <c r="AA2370" s="56"/>
    </row>
    <row r="2371" spans="1:27" s="43" customFormat="1" ht="12.75" customHeight="1" x14ac:dyDescent="0.2">
      <c r="A2371" s="182">
        <v>1396</v>
      </c>
      <c r="B2371" s="1104">
        <v>2349</v>
      </c>
      <c r="C2371" s="883">
        <v>5</v>
      </c>
      <c r="D2371" s="882" t="s">
        <v>25</v>
      </c>
      <c r="E2371" s="882">
        <v>3745</v>
      </c>
      <c r="F2371" s="999">
        <v>5321</v>
      </c>
      <c r="G2371" s="999">
        <v>374</v>
      </c>
      <c r="H2371" s="882">
        <v>1396</v>
      </c>
      <c r="I2371" s="883" t="s">
        <v>3566</v>
      </c>
      <c r="J2371" s="482">
        <v>712</v>
      </c>
      <c r="K2371" s="711" t="s">
        <v>3983</v>
      </c>
      <c r="L2371" s="481" t="s">
        <v>4914</v>
      </c>
      <c r="M2371" s="482" t="s">
        <v>3985</v>
      </c>
      <c r="N2371" s="481" t="s">
        <v>6742</v>
      </c>
      <c r="O2371" s="882" t="s">
        <v>139</v>
      </c>
      <c r="P2371" s="917">
        <v>44926</v>
      </c>
      <c r="Q2371" s="917">
        <v>44957</v>
      </c>
      <c r="R2371" s="1217">
        <v>50000</v>
      </c>
      <c r="S2371" s="1217">
        <v>50000</v>
      </c>
      <c r="T2371" s="1064"/>
      <c r="U2371" s="898"/>
      <c r="V2371" s="882"/>
      <c r="W2371" s="1077"/>
      <c r="X2371" s="58"/>
      <c r="Y2371" s="59"/>
      <c r="Z2371" s="16"/>
      <c r="AA2371" s="56"/>
    </row>
    <row r="2372" spans="1:27" s="43" customFormat="1" ht="12.75" customHeight="1" x14ac:dyDescent="0.2">
      <c r="A2372" s="182">
        <v>1396</v>
      </c>
      <c r="B2372" s="1104">
        <v>2350</v>
      </c>
      <c r="C2372" s="883">
        <v>5</v>
      </c>
      <c r="D2372" s="882" t="s">
        <v>25</v>
      </c>
      <c r="E2372" s="882">
        <v>3745</v>
      </c>
      <c r="F2372" s="999">
        <v>5321</v>
      </c>
      <c r="G2372" s="999">
        <v>374</v>
      </c>
      <c r="H2372" s="882">
        <v>1396</v>
      </c>
      <c r="I2372" s="883" t="s">
        <v>3566</v>
      </c>
      <c r="J2372" s="482">
        <v>314</v>
      </c>
      <c r="K2372" s="711" t="s">
        <v>4648</v>
      </c>
      <c r="L2372" s="481" t="s">
        <v>4805</v>
      </c>
      <c r="M2372" s="482" t="s">
        <v>4650</v>
      </c>
      <c r="N2372" s="481" t="s">
        <v>5436</v>
      </c>
      <c r="O2372" s="882" t="s">
        <v>139</v>
      </c>
      <c r="P2372" s="917">
        <v>44926</v>
      </c>
      <c r="Q2372" s="917">
        <v>44957</v>
      </c>
      <c r="R2372" s="1217">
        <v>46200</v>
      </c>
      <c r="S2372" s="1217">
        <v>46200</v>
      </c>
      <c r="T2372" s="1064"/>
      <c r="U2372" s="898"/>
      <c r="V2372" s="882"/>
      <c r="W2372" s="1077"/>
      <c r="X2372" s="58"/>
      <c r="Y2372" s="59"/>
      <c r="Z2372" s="16"/>
      <c r="AA2372" s="56"/>
    </row>
    <row r="2373" spans="1:27" s="43" customFormat="1" ht="12.75" customHeight="1" x14ac:dyDescent="0.2">
      <c r="A2373" s="182">
        <v>1396</v>
      </c>
      <c r="B2373" s="1104">
        <v>2351</v>
      </c>
      <c r="C2373" s="883">
        <v>5</v>
      </c>
      <c r="D2373" s="882" t="s">
        <v>25</v>
      </c>
      <c r="E2373" s="882">
        <v>3745</v>
      </c>
      <c r="F2373" s="999">
        <v>5321</v>
      </c>
      <c r="G2373" s="999">
        <v>374</v>
      </c>
      <c r="H2373" s="882">
        <v>1396</v>
      </c>
      <c r="I2373" s="883" t="s">
        <v>3566</v>
      </c>
      <c r="J2373" s="482">
        <v>317</v>
      </c>
      <c r="K2373" s="711" t="s">
        <v>3772</v>
      </c>
      <c r="L2373" s="481" t="s">
        <v>4251</v>
      </c>
      <c r="M2373" s="482" t="s">
        <v>954</v>
      </c>
      <c r="N2373" s="481" t="s">
        <v>5437</v>
      </c>
      <c r="O2373" s="882" t="s">
        <v>139</v>
      </c>
      <c r="P2373" s="917">
        <v>44926</v>
      </c>
      <c r="Q2373" s="917">
        <v>44957</v>
      </c>
      <c r="R2373" s="1217">
        <v>50000</v>
      </c>
      <c r="S2373" s="1217">
        <v>50000</v>
      </c>
      <c r="T2373" s="1064"/>
      <c r="U2373" s="898"/>
      <c r="V2373" s="882"/>
      <c r="W2373" s="1077"/>
      <c r="X2373" s="58"/>
      <c r="Y2373" s="59"/>
      <c r="Z2373" s="16"/>
      <c r="AA2373" s="56"/>
    </row>
    <row r="2374" spans="1:27" s="43" customFormat="1" ht="12.75" customHeight="1" x14ac:dyDescent="0.2">
      <c r="A2374" s="182">
        <v>1396</v>
      </c>
      <c r="B2374" s="1104">
        <v>2352</v>
      </c>
      <c r="C2374" s="883">
        <v>5</v>
      </c>
      <c r="D2374" s="882" t="s">
        <v>25</v>
      </c>
      <c r="E2374" s="882">
        <v>3745</v>
      </c>
      <c r="F2374" s="999">
        <v>5321</v>
      </c>
      <c r="G2374" s="999">
        <v>374</v>
      </c>
      <c r="H2374" s="882">
        <v>1396</v>
      </c>
      <c r="I2374" s="883" t="s">
        <v>3566</v>
      </c>
      <c r="J2374" s="482">
        <v>720</v>
      </c>
      <c r="K2374" s="711" t="s">
        <v>5438</v>
      </c>
      <c r="L2374" s="481" t="s">
        <v>5439</v>
      </c>
      <c r="M2374" s="482" t="s">
        <v>3373</v>
      </c>
      <c r="N2374" s="481" t="s">
        <v>5440</v>
      </c>
      <c r="O2374" s="882" t="s">
        <v>139</v>
      </c>
      <c r="P2374" s="917">
        <v>44926</v>
      </c>
      <c r="Q2374" s="917">
        <v>44957</v>
      </c>
      <c r="R2374" s="1217">
        <v>50000</v>
      </c>
      <c r="S2374" s="1217">
        <v>50000</v>
      </c>
      <c r="T2374" s="1064"/>
      <c r="U2374" s="898"/>
      <c r="V2374" s="882"/>
      <c r="W2374" s="1077"/>
      <c r="X2374" s="58"/>
      <c r="Y2374" s="59"/>
      <c r="Z2374" s="16"/>
      <c r="AA2374" s="56"/>
    </row>
    <row r="2375" spans="1:27" s="43" customFormat="1" ht="12.75" customHeight="1" x14ac:dyDescent="0.2">
      <c r="A2375" s="182">
        <v>1396</v>
      </c>
      <c r="B2375" s="1104">
        <v>2353</v>
      </c>
      <c r="C2375" s="883">
        <v>5</v>
      </c>
      <c r="D2375" s="882" t="s">
        <v>25</v>
      </c>
      <c r="E2375" s="882">
        <v>3745</v>
      </c>
      <c r="F2375" s="999">
        <v>5321</v>
      </c>
      <c r="G2375" s="999">
        <v>374</v>
      </c>
      <c r="H2375" s="882">
        <v>1396</v>
      </c>
      <c r="I2375" s="883" t="s">
        <v>3566</v>
      </c>
      <c r="J2375" s="482">
        <v>712</v>
      </c>
      <c r="K2375" s="711" t="s">
        <v>5441</v>
      </c>
      <c r="L2375" s="481" t="s">
        <v>5442</v>
      </c>
      <c r="M2375" s="482" t="s">
        <v>5443</v>
      </c>
      <c r="N2375" s="481" t="s">
        <v>5444</v>
      </c>
      <c r="O2375" s="882" t="s">
        <v>139</v>
      </c>
      <c r="P2375" s="917">
        <v>44926</v>
      </c>
      <c r="Q2375" s="917">
        <v>44957</v>
      </c>
      <c r="R2375" s="1217">
        <v>48090</v>
      </c>
      <c r="S2375" s="1217">
        <v>48090</v>
      </c>
      <c r="T2375" s="1064"/>
      <c r="U2375" s="898"/>
      <c r="V2375" s="882"/>
      <c r="W2375" s="1077"/>
      <c r="X2375" s="58"/>
      <c r="Y2375" s="59"/>
      <c r="Z2375" s="16"/>
      <c r="AA2375" s="56"/>
    </row>
    <row r="2376" spans="1:27" s="43" customFormat="1" ht="12.75" customHeight="1" x14ac:dyDescent="0.2">
      <c r="A2376" s="182">
        <v>1396</v>
      </c>
      <c r="B2376" s="1104">
        <v>2354</v>
      </c>
      <c r="C2376" s="883">
        <v>5</v>
      </c>
      <c r="D2376" s="882" t="s">
        <v>25</v>
      </c>
      <c r="E2376" s="882">
        <v>3745</v>
      </c>
      <c r="F2376" s="999">
        <v>5321</v>
      </c>
      <c r="G2376" s="999">
        <v>374</v>
      </c>
      <c r="H2376" s="882">
        <v>1396</v>
      </c>
      <c r="I2376" s="883" t="s">
        <v>3566</v>
      </c>
      <c r="J2376" s="482">
        <v>720</v>
      </c>
      <c r="K2376" s="711" t="s">
        <v>4218</v>
      </c>
      <c r="L2376" s="481" t="s">
        <v>4219</v>
      </c>
      <c r="M2376" s="482" t="s">
        <v>4220</v>
      </c>
      <c r="N2376" s="481" t="s">
        <v>5445</v>
      </c>
      <c r="O2376" s="882" t="s">
        <v>139</v>
      </c>
      <c r="P2376" s="917">
        <v>44926</v>
      </c>
      <c r="Q2376" s="917">
        <v>44957</v>
      </c>
      <c r="R2376" s="1217">
        <v>50000</v>
      </c>
      <c r="S2376" s="1217">
        <v>50000</v>
      </c>
      <c r="T2376" s="1064"/>
      <c r="U2376" s="898"/>
      <c r="V2376" s="882"/>
      <c r="W2376" s="1077"/>
      <c r="X2376" s="58"/>
      <c r="Y2376" s="59"/>
      <c r="Z2376" s="16"/>
      <c r="AA2376" s="56"/>
    </row>
    <row r="2377" spans="1:27" s="43" customFormat="1" ht="12.75" customHeight="1" x14ac:dyDescent="0.2">
      <c r="A2377" s="182">
        <v>1396</v>
      </c>
      <c r="B2377" s="1104">
        <v>2355</v>
      </c>
      <c r="C2377" s="883">
        <v>5</v>
      </c>
      <c r="D2377" s="882" t="s">
        <v>25</v>
      </c>
      <c r="E2377" s="882">
        <v>3745</v>
      </c>
      <c r="F2377" s="999">
        <v>5321</v>
      </c>
      <c r="G2377" s="999">
        <v>374</v>
      </c>
      <c r="H2377" s="882">
        <v>1396</v>
      </c>
      <c r="I2377" s="883" t="s">
        <v>3566</v>
      </c>
      <c r="J2377" s="482">
        <v>321</v>
      </c>
      <c r="K2377" s="711" t="s">
        <v>4222</v>
      </c>
      <c r="L2377" s="481" t="s">
        <v>4223</v>
      </c>
      <c r="M2377" s="482" t="s">
        <v>1149</v>
      </c>
      <c r="N2377" s="481" t="s">
        <v>5446</v>
      </c>
      <c r="O2377" s="882" t="s">
        <v>139</v>
      </c>
      <c r="P2377" s="917">
        <v>44926</v>
      </c>
      <c r="Q2377" s="917">
        <v>44957</v>
      </c>
      <c r="R2377" s="1217">
        <v>50000</v>
      </c>
      <c r="S2377" s="1217">
        <v>50000</v>
      </c>
      <c r="T2377" s="1064"/>
      <c r="U2377" s="898"/>
      <c r="V2377" s="882"/>
      <c r="W2377" s="1077"/>
      <c r="X2377" s="58"/>
      <c r="Y2377" s="59"/>
      <c r="Z2377" s="16"/>
      <c r="AA2377" s="56"/>
    </row>
    <row r="2378" spans="1:27" s="43" customFormat="1" ht="12.75" customHeight="1" x14ac:dyDescent="0.2">
      <c r="A2378" s="182">
        <v>1396</v>
      </c>
      <c r="B2378" s="1104">
        <v>2356</v>
      </c>
      <c r="C2378" s="883">
        <v>5</v>
      </c>
      <c r="D2378" s="882" t="s">
        <v>25</v>
      </c>
      <c r="E2378" s="882">
        <v>3745</v>
      </c>
      <c r="F2378" s="999">
        <v>5321</v>
      </c>
      <c r="G2378" s="999">
        <v>374</v>
      </c>
      <c r="H2378" s="882">
        <v>1396</v>
      </c>
      <c r="I2378" s="883" t="s">
        <v>3566</v>
      </c>
      <c r="J2378" s="482">
        <v>518</v>
      </c>
      <c r="K2378" s="711" t="s">
        <v>5297</v>
      </c>
      <c r="L2378" s="481" t="s">
        <v>5298</v>
      </c>
      <c r="M2378" s="482" t="s">
        <v>5299</v>
      </c>
      <c r="N2378" s="481" t="s">
        <v>5447</v>
      </c>
      <c r="O2378" s="882" t="s">
        <v>139</v>
      </c>
      <c r="P2378" s="917">
        <v>44926</v>
      </c>
      <c r="Q2378" s="917">
        <v>44957</v>
      </c>
      <c r="R2378" s="1217">
        <v>50000</v>
      </c>
      <c r="S2378" s="1217">
        <v>50000</v>
      </c>
      <c r="T2378" s="1064"/>
      <c r="U2378" s="898"/>
      <c r="V2378" s="882"/>
      <c r="W2378" s="1077"/>
      <c r="X2378" s="58"/>
      <c r="Y2378" s="59"/>
      <c r="Z2378" s="16"/>
      <c r="AA2378" s="56"/>
    </row>
    <row r="2379" spans="1:27" s="43" customFormat="1" ht="12.75" customHeight="1" x14ac:dyDescent="0.2">
      <c r="A2379" s="182">
        <v>1396</v>
      </c>
      <c r="B2379" s="1104">
        <v>2357</v>
      </c>
      <c r="C2379" s="883">
        <v>5</v>
      </c>
      <c r="D2379" s="882" t="s">
        <v>25</v>
      </c>
      <c r="E2379" s="882">
        <v>3745</v>
      </c>
      <c r="F2379" s="999">
        <v>5321</v>
      </c>
      <c r="G2379" s="999">
        <v>374</v>
      </c>
      <c r="H2379" s="882">
        <v>1396</v>
      </c>
      <c r="I2379" s="883" t="s">
        <v>3566</v>
      </c>
      <c r="J2379" s="482">
        <v>510</v>
      </c>
      <c r="K2379" s="711" t="s">
        <v>5448</v>
      </c>
      <c r="L2379" s="481" t="s">
        <v>5449</v>
      </c>
      <c r="M2379" s="482" t="s">
        <v>2517</v>
      </c>
      <c r="N2379" s="481" t="s">
        <v>5450</v>
      </c>
      <c r="O2379" s="882" t="s">
        <v>139</v>
      </c>
      <c r="P2379" s="917">
        <v>44926</v>
      </c>
      <c r="Q2379" s="917">
        <v>44957</v>
      </c>
      <c r="R2379" s="1217">
        <v>50000</v>
      </c>
      <c r="S2379" s="1217">
        <v>50000</v>
      </c>
      <c r="T2379" s="1064"/>
      <c r="U2379" s="898"/>
      <c r="V2379" s="882"/>
      <c r="W2379" s="1077"/>
      <c r="X2379" s="58"/>
      <c r="Y2379" s="59"/>
      <c r="Z2379" s="16"/>
      <c r="AA2379" s="56"/>
    </row>
    <row r="2380" spans="1:27" s="43" customFormat="1" ht="12.75" customHeight="1" x14ac:dyDescent="0.2">
      <c r="A2380" s="182">
        <v>1396</v>
      </c>
      <c r="B2380" s="1104">
        <v>2358</v>
      </c>
      <c r="C2380" s="883">
        <v>5</v>
      </c>
      <c r="D2380" s="882" t="s">
        <v>25</v>
      </c>
      <c r="E2380" s="882">
        <v>3745</v>
      </c>
      <c r="F2380" s="999">
        <v>5321</v>
      </c>
      <c r="G2380" s="999">
        <v>374</v>
      </c>
      <c r="H2380" s="882">
        <v>1396</v>
      </c>
      <c r="I2380" s="883" t="s">
        <v>3566</v>
      </c>
      <c r="J2380" s="482">
        <v>510</v>
      </c>
      <c r="K2380" s="711" t="s">
        <v>4355</v>
      </c>
      <c r="L2380" s="481" t="s">
        <v>4356</v>
      </c>
      <c r="M2380" s="482" t="s">
        <v>4357</v>
      </c>
      <c r="N2380" s="481" t="s">
        <v>5451</v>
      </c>
      <c r="O2380" s="882" t="s">
        <v>139</v>
      </c>
      <c r="P2380" s="917">
        <v>44926</v>
      </c>
      <c r="Q2380" s="917">
        <v>44957</v>
      </c>
      <c r="R2380" s="1217">
        <v>50000</v>
      </c>
      <c r="S2380" s="1217">
        <v>50000</v>
      </c>
      <c r="T2380" s="1064"/>
      <c r="U2380" s="898"/>
      <c r="V2380" s="882"/>
      <c r="W2380" s="1077"/>
      <c r="X2380" s="58"/>
      <c r="Y2380" s="59"/>
      <c r="Z2380" s="16"/>
      <c r="AA2380" s="56"/>
    </row>
    <row r="2381" spans="1:27" s="43" customFormat="1" ht="12.75" customHeight="1" x14ac:dyDescent="0.2">
      <c r="A2381" s="182">
        <v>1396</v>
      </c>
      <c r="B2381" s="1104">
        <v>2359</v>
      </c>
      <c r="C2381" s="883">
        <v>5</v>
      </c>
      <c r="D2381" s="882" t="s">
        <v>25</v>
      </c>
      <c r="E2381" s="882">
        <v>3745</v>
      </c>
      <c r="F2381" s="999">
        <v>5321</v>
      </c>
      <c r="G2381" s="999">
        <v>374</v>
      </c>
      <c r="H2381" s="882">
        <v>1396</v>
      </c>
      <c r="I2381" s="883" t="s">
        <v>3566</v>
      </c>
      <c r="J2381" s="482">
        <v>712</v>
      </c>
      <c r="K2381" s="711" t="s">
        <v>4431</v>
      </c>
      <c r="L2381" s="481" t="s">
        <v>5452</v>
      </c>
      <c r="M2381" s="482" t="s">
        <v>3354</v>
      </c>
      <c r="N2381" s="481" t="s">
        <v>5453</v>
      </c>
      <c r="O2381" s="882" t="s">
        <v>139</v>
      </c>
      <c r="P2381" s="917">
        <v>44926</v>
      </c>
      <c r="Q2381" s="917">
        <v>44957</v>
      </c>
      <c r="R2381" s="1217">
        <v>50000</v>
      </c>
      <c r="S2381" s="1217">
        <v>50000</v>
      </c>
      <c r="T2381" s="1064"/>
      <c r="U2381" s="898"/>
      <c r="V2381" s="882"/>
      <c r="W2381" s="1077"/>
      <c r="X2381" s="58"/>
      <c r="Y2381" s="59"/>
      <c r="Z2381" s="16"/>
      <c r="AA2381" s="56"/>
    </row>
    <row r="2382" spans="1:27" s="43" customFormat="1" ht="12.75" customHeight="1" x14ac:dyDescent="0.2">
      <c r="A2382" s="182">
        <v>1396</v>
      </c>
      <c r="B2382" s="1104">
        <v>2360</v>
      </c>
      <c r="C2382" s="883">
        <v>5</v>
      </c>
      <c r="D2382" s="882" t="s">
        <v>25</v>
      </c>
      <c r="E2382" s="882">
        <v>3745</v>
      </c>
      <c r="F2382" s="999">
        <v>5321</v>
      </c>
      <c r="G2382" s="999">
        <v>374</v>
      </c>
      <c r="H2382" s="882">
        <v>1396</v>
      </c>
      <c r="I2382" s="883" t="s">
        <v>3566</v>
      </c>
      <c r="J2382" s="482">
        <v>720</v>
      </c>
      <c r="K2382" s="711" t="s">
        <v>4484</v>
      </c>
      <c r="L2382" s="481" t="s">
        <v>4937</v>
      </c>
      <c r="M2382" s="482" t="s">
        <v>4486</v>
      </c>
      <c r="N2382" s="481" t="s">
        <v>5454</v>
      </c>
      <c r="O2382" s="882" t="s">
        <v>139</v>
      </c>
      <c r="P2382" s="917">
        <v>44926</v>
      </c>
      <c r="Q2382" s="917">
        <v>44957</v>
      </c>
      <c r="R2382" s="1217">
        <v>37800</v>
      </c>
      <c r="S2382" s="438">
        <v>37800</v>
      </c>
      <c r="T2382" s="915"/>
      <c r="U2382" s="915"/>
      <c r="V2382" s="915"/>
      <c r="W2382" s="1172"/>
      <c r="X2382" s="58"/>
      <c r="Y2382" s="59"/>
      <c r="Z2382" s="16"/>
      <c r="AA2382" s="56"/>
    </row>
    <row r="2383" spans="1:27" s="43" customFormat="1" ht="12.75" customHeight="1" x14ac:dyDescent="0.2">
      <c r="A2383" s="182">
        <v>1396</v>
      </c>
      <c r="B2383" s="1104">
        <v>2361</v>
      </c>
      <c r="C2383" s="883">
        <v>5</v>
      </c>
      <c r="D2383" s="882" t="s">
        <v>25</v>
      </c>
      <c r="E2383" s="882">
        <v>2341</v>
      </c>
      <c r="F2383" s="999">
        <v>6341</v>
      </c>
      <c r="G2383" s="999">
        <v>234</v>
      </c>
      <c r="H2383" s="882">
        <v>1396</v>
      </c>
      <c r="I2383" s="883" t="s">
        <v>3566</v>
      </c>
      <c r="J2383" s="482">
        <v>720</v>
      </c>
      <c r="K2383" s="711" t="s">
        <v>4694</v>
      </c>
      <c r="L2383" s="481" t="s">
        <v>5372</v>
      </c>
      <c r="M2383" s="482" t="s">
        <v>4696</v>
      </c>
      <c r="N2383" s="481" t="s">
        <v>5455</v>
      </c>
      <c r="O2383" s="882" t="s">
        <v>139</v>
      </c>
      <c r="P2383" s="917">
        <v>45291</v>
      </c>
      <c r="Q2383" s="917">
        <v>45322</v>
      </c>
      <c r="R2383" s="640">
        <v>100000</v>
      </c>
      <c r="S2383" s="915"/>
      <c r="T2383" s="483">
        <v>100000</v>
      </c>
      <c r="U2383" s="915"/>
      <c r="V2383" s="915"/>
      <c r="W2383" s="1218">
        <v>100000</v>
      </c>
      <c r="X2383" s="58"/>
      <c r="Y2383" s="59"/>
      <c r="Z2383" s="16"/>
      <c r="AA2383" s="56"/>
    </row>
    <row r="2384" spans="1:27" s="43" customFormat="1" ht="12.75" customHeight="1" x14ac:dyDescent="0.2">
      <c r="A2384" s="182">
        <v>1396</v>
      </c>
      <c r="B2384" s="1104">
        <v>2362</v>
      </c>
      <c r="C2384" s="883">
        <v>5</v>
      </c>
      <c r="D2384" s="882" t="s">
        <v>25</v>
      </c>
      <c r="E2384" s="882">
        <v>2341</v>
      </c>
      <c r="F2384" s="999">
        <v>6341</v>
      </c>
      <c r="G2384" s="999">
        <v>234</v>
      </c>
      <c r="H2384" s="882">
        <v>1396</v>
      </c>
      <c r="I2384" s="883" t="s">
        <v>3566</v>
      </c>
      <c r="J2384" s="482">
        <v>720</v>
      </c>
      <c r="K2384" s="711" t="s">
        <v>5456</v>
      </c>
      <c r="L2384" s="481" t="s">
        <v>5457</v>
      </c>
      <c r="M2384" s="482" t="s">
        <v>5458</v>
      </c>
      <c r="N2384" s="481" t="s">
        <v>5459</v>
      </c>
      <c r="O2384" s="882" t="s">
        <v>139</v>
      </c>
      <c r="P2384" s="917">
        <v>45291</v>
      </c>
      <c r="Q2384" s="917">
        <v>45322</v>
      </c>
      <c r="R2384" s="640">
        <v>100000</v>
      </c>
      <c r="S2384" s="915"/>
      <c r="T2384" s="483">
        <v>100000</v>
      </c>
      <c r="U2384" s="915"/>
      <c r="V2384" s="915"/>
      <c r="W2384" s="1218">
        <v>100000</v>
      </c>
      <c r="X2384" s="58"/>
      <c r="Y2384" s="59"/>
      <c r="Z2384" s="16"/>
      <c r="AA2384" s="56"/>
    </row>
    <row r="2385" spans="1:27" s="43" customFormat="1" ht="12.75" x14ac:dyDescent="0.2">
      <c r="A2385" s="182">
        <v>1396</v>
      </c>
      <c r="B2385" s="1104">
        <v>2363</v>
      </c>
      <c r="C2385" s="883">
        <v>5</v>
      </c>
      <c r="D2385" s="882" t="s">
        <v>25</v>
      </c>
      <c r="E2385" s="882">
        <v>2342</v>
      </c>
      <c r="F2385" s="999">
        <v>6341</v>
      </c>
      <c r="G2385" s="999">
        <v>234</v>
      </c>
      <c r="H2385" s="882">
        <v>1396</v>
      </c>
      <c r="I2385" s="883" t="s">
        <v>3566</v>
      </c>
      <c r="J2385" s="482">
        <v>317</v>
      </c>
      <c r="K2385" s="711" t="s">
        <v>5068</v>
      </c>
      <c r="L2385" s="481" t="s">
        <v>3632</v>
      </c>
      <c r="M2385" s="482" t="s">
        <v>3633</v>
      </c>
      <c r="N2385" s="481" t="s">
        <v>5460</v>
      </c>
      <c r="O2385" s="882" t="s">
        <v>139</v>
      </c>
      <c r="P2385" s="917">
        <v>45291</v>
      </c>
      <c r="Q2385" s="917">
        <v>45322</v>
      </c>
      <c r="R2385" s="640">
        <v>100000</v>
      </c>
      <c r="S2385" s="915"/>
      <c r="T2385" s="483">
        <v>100000</v>
      </c>
      <c r="U2385" s="915"/>
      <c r="V2385" s="915"/>
      <c r="W2385" s="1218">
        <v>100000</v>
      </c>
      <c r="X2385" s="58"/>
      <c r="Y2385" s="59"/>
      <c r="Z2385" s="16"/>
      <c r="AA2385" s="56"/>
    </row>
    <row r="2386" spans="1:27" s="43" customFormat="1" ht="12.75" customHeight="1" x14ac:dyDescent="0.2">
      <c r="A2386" s="182">
        <v>1396</v>
      </c>
      <c r="B2386" s="1104">
        <v>2364</v>
      </c>
      <c r="C2386" s="883">
        <v>5</v>
      </c>
      <c r="D2386" s="882" t="s">
        <v>25</v>
      </c>
      <c r="E2386" s="999">
        <v>2333</v>
      </c>
      <c r="F2386" s="999">
        <v>6341</v>
      </c>
      <c r="G2386" s="999">
        <v>233</v>
      </c>
      <c r="H2386" s="882">
        <v>1396</v>
      </c>
      <c r="I2386" s="883" t="s">
        <v>3566</v>
      </c>
      <c r="J2386" s="482">
        <v>101</v>
      </c>
      <c r="K2386" s="711" t="s">
        <v>4119</v>
      </c>
      <c r="L2386" s="481" t="s">
        <v>4120</v>
      </c>
      <c r="M2386" s="482" t="s">
        <v>4121</v>
      </c>
      <c r="N2386" s="481" t="s">
        <v>5461</v>
      </c>
      <c r="O2386" s="882" t="s">
        <v>139</v>
      </c>
      <c r="P2386" s="917">
        <v>45291</v>
      </c>
      <c r="Q2386" s="917">
        <v>45322</v>
      </c>
      <c r="R2386" s="640">
        <v>100000</v>
      </c>
      <c r="S2386" s="915"/>
      <c r="T2386" s="483">
        <v>100000</v>
      </c>
      <c r="U2386" s="915"/>
      <c r="V2386" s="915"/>
      <c r="W2386" s="1218">
        <v>100000</v>
      </c>
      <c r="X2386" s="58"/>
      <c r="Y2386" s="59"/>
      <c r="Z2386" s="16"/>
      <c r="AA2386" s="56"/>
    </row>
    <row r="2387" spans="1:27" s="43" customFormat="1" ht="12.75" customHeight="1" x14ac:dyDescent="0.2">
      <c r="A2387" s="182">
        <v>1396</v>
      </c>
      <c r="B2387" s="1104">
        <v>2365</v>
      </c>
      <c r="C2387" s="883">
        <v>5</v>
      </c>
      <c r="D2387" s="882" t="s">
        <v>25</v>
      </c>
      <c r="E2387" s="999">
        <v>3749</v>
      </c>
      <c r="F2387" s="999">
        <v>6341</v>
      </c>
      <c r="G2387" s="999">
        <v>374</v>
      </c>
      <c r="H2387" s="882">
        <v>1396</v>
      </c>
      <c r="I2387" s="883" t="s">
        <v>3566</v>
      </c>
      <c r="J2387" s="482">
        <v>317</v>
      </c>
      <c r="K2387" s="711" t="s">
        <v>4302</v>
      </c>
      <c r="L2387" s="481" t="s">
        <v>4303</v>
      </c>
      <c r="M2387" s="482" t="s">
        <v>1049</v>
      </c>
      <c r="N2387" s="481" t="s">
        <v>5462</v>
      </c>
      <c r="O2387" s="882" t="s">
        <v>139</v>
      </c>
      <c r="P2387" s="917">
        <v>45291</v>
      </c>
      <c r="Q2387" s="917">
        <v>45322</v>
      </c>
      <c r="R2387" s="640">
        <v>100000</v>
      </c>
      <c r="S2387" s="915"/>
      <c r="T2387" s="483">
        <v>100000</v>
      </c>
      <c r="U2387" s="915"/>
      <c r="V2387" s="915"/>
      <c r="W2387" s="1218">
        <v>100000</v>
      </c>
      <c r="X2387" s="58"/>
      <c r="Y2387" s="59"/>
      <c r="Z2387" s="16"/>
      <c r="AA2387" s="56"/>
    </row>
    <row r="2388" spans="1:27" s="43" customFormat="1" ht="12.75" customHeight="1" x14ac:dyDescent="0.2">
      <c r="A2388" s="182">
        <v>1396</v>
      </c>
      <c r="B2388" s="1104">
        <v>2366</v>
      </c>
      <c r="C2388" s="883">
        <v>5</v>
      </c>
      <c r="D2388" s="882" t="s">
        <v>25</v>
      </c>
      <c r="E2388" s="882">
        <v>3799</v>
      </c>
      <c r="F2388" s="999">
        <v>6341</v>
      </c>
      <c r="G2388" s="999">
        <v>379</v>
      </c>
      <c r="H2388" s="882">
        <v>1396</v>
      </c>
      <c r="I2388" s="883" t="s">
        <v>3566</v>
      </c>
      <c r="J2388" s="482">
        <v>321</v>
      </c>
      <c r="K2388" s="711" t="s">
        <v>3780</v>
      </c>
      <c r="L2388" s="481" t="s">
        <v>4345</v>
      </c>
      <c r="M2388" s="482" t="s">
        <v>3782</v>
      </c>
      <c r="N2388" s="481" t="s">
        <v>5463</v>
      </c>
      <c r="O2388" s="882" t="s">
        <v>139</v>
      </c>
      <c r="P2388" s="917">
        <v>45291</v>
      </c>
      <c r="Q2388" s="917">
        <v>45322</v>
      </c>
      <c r="R2388" s="1217">
        <v>41100</v>
      </c>
      <c r="S2388" s="915"/>
      <c r="T2388" s="438">
        <v>41100</v>
      </c>
      <c r="U2388" s="915"/>
      <c r="V2388" s="915"/>
      <c r="W2388" s="1219">
        <v>41100</v>
      </c>
      <c r="X2388" s="58"/>
      <c r="Y2388" s="59"/>
      <c r="Z2388" s="16"/>
      <c r="AA2388" s="56"/>
    </row>
    <row r="2389" spans="1:27" s="43" customFormat="1" ht="12.75" customHeight="1" x14ac:dyDescent="0.2">
      <c r="A2389" s="182">
        <v>1396</v>
      </c>
      <c r="B2389" s="1104">
        <v>2367</v>
      </c>
      <c r="C2389" s="883">
        <v>5</v>
      </c>
      <c r="D2389" s="882" t="s">
        <v>25</v>
      </c>
      <c r="E2389" s="882">
        <v>3799</v>
      </c>
      <c r="F2389" s="999">
        <v>6341</v>
      </c>
      <c r="G2389" s="999">
        <v>379</v>
      </c>
      <c r="H2389" s="882">
        <v>1396</v>
      </c>
      <c r="I2389" s="883" t="s">
        <v>3566</v>
      </c>
      <c r="J2389" s="482">
        <v>712</v>
      </c>
      <c r="K2389" s="711" t="s">
        <v>4150</v>
      </c>
      <c r="L2389" s="481" t="s">
        <v>4151</v>
      </c>
      <c r="M2389" s="482" t="s">
        <v>4152</v>
      </c>
      <c r="N2389" s="481" t="s">
        <v>5464</v>
      </c>
      <c r="O2389" s="882" t="s">
        <v>139</v>
      </c>
      <c r="P2389" s="917">
        <v>45291</v>
      </c>
      <c r="Q2389" s="917">
        <v>45322</v>
      </c>
      <c r="R2389" s="1217">
        <v>60000</v>
      </c>
      <c r="S2389" s="915"/>
      <c r="T2389" s="438">
        <v>60000</v>
      </c>
      <c r="U2389" s="915"/>
      <c r="V2389" s="915"/>
      <c r="W2389" s="1219">
        <v>60000</v>
      </c>
      <c r="X2389" s="58"/>
      <c r="Y2389" s="59"/>
      <c r="Z2389" s="16"/>
      <c r="AA2389" s="56"/>
    </row>
    <row r="2390" spans="1:27" s="43" customFormat="1" ht="12.75" customHeight="1" x14ac:dyDescent="0.2">
      <c r="A2390" s="182">
        <v>1396</v>
      </c>
      <c r="B2390" s="1104">
        <v>2368</v>
      </c>
      <c r="C2390" s="883">
        <v>5</v>
      </c>
      <c r="D2390" s="882" t="s">
        <v>25</v>
      </c>
      <c r="E2390" s="882">
        <v>3799</v>
      </c>
      <c r="F2390" s="999">
        <v>6341</v>
      </c>
      <c r="G2390" s="999">
        <v>379</v>
      </c>
      <c r="H2390" s="882">
        <v>1396</v>
      </c>
      <c r="I2390" s="883" t="s">
        <v>3566</v>
      </c>
      <c r="J2390" s="482">
        <v>712</v>
      </c>
      <c r="K2390" s="711" t="s">
        <v>4473</v>
      </c>
      <c r="L2390" s="481" t="s">
        <v>5465</v>
      </c>
      <c r="M2390" s="482" t="s">
        <v>4475</v>
      </c>
      <c r="N2390" s="481" t="s">
        <v>5466</v>
      </c>
      <c r="O2390" s="882" t="s">
        <v>139</v>
      </c>
      <c r="P2390" s="917">
        <v>45291</v>
      </c>
      <c r="Q2390" s="917">
        <v>45322</v>
      </c>
      <c r="R2390" s="1217">
        <v>59600</v>
      </c>
      <c r="S2390" s="915"/>
      <c r="T2390" s="438">
        <v>59600</v>
      </c>
      <c r="U2390" s="915"/>
      <c r="V2390" s="915"/>
      <c r="W2390" s="1219">
        <v>59600</v>
      </c>
      <c r="X2390" s="58"/>
      <c r="Y2390" s="59"/>
      <c r="Z2390" s="16"/>
      <c r="AA2390" s="56"/>
    </row>
    <row r="2391" spans="1:27" s="43" customFormat="1" ht="12.75" customHeight="1" x14ac:dyDescent="0.2">
      <c r="A2391" s="182">
        <v>1396</v>
      </c>
      <c r="B2391" s="1104">
        <v>2369</v>
      </c>
      <c r="C2391" s="883">
        <v>5</v>
      </c>
      <c r="D2391" s="882" t="s">
        <v>25</v>
      </c>
      <c r="E2391" s="882">
        <v>3799</v>
      </c>
      <c r="F2391" s="999">
        <v>6341</v>
      </c>
      <c r="G2391" s="999">
        <v>379</v>
      </c>
      <c r="H2391" s="882">
        <v>1396</v>
      </c>
      <c r="I2391" s="883" t="s">
        <v>3566</v>
      </c>
      <c r="J2391" s="482">
        <v>316</v>
      </c>
      <c r="K2391" s="711" t="s">
        <v>5337</v>
      </c>
      <c r="L2391" s="481" t="s">
        <v>5338</v>
      </c>
      <c r="M2391" s="482" t="s">
        <v>5339</v>
      </c>
      <c r="N2391" s="481" t="s">
        <v>5467</v>
      </c>
      <c r="O2391" s="882" t="s">
        <v>139</v>
      </c>
      <c r="P2391" s="917">
        <v>45291</v>
      </c>
      <c r="Q2391" s="917">
        <v>45322</v>
      </c>
      <c r="R2391" s="1217">
        <v>59000</v>
      </c>
      <c r="S2391" s="915"/>
      <c r="T2391" s="438">
        <v>59000</v>
      </c>
      <c r="U2391" s="915"/>
      <c r="V2391" s="915"/>
      <c r="W2391" s="1219">
        <v>59000</v>
      </c>
      <c r="X2391" s="58"/>
      <c r="Y2391" s="59"/>
      <c r="Z2391" s="16"/>
      <c r="AA2391" s="56"/>
    </row>
    <row r="2392" spans="1:27" s="43" customFormat="1" ht="12.75" customHeight="1" x14ac:dyDescent="0.2">
      <c r="A2392" s="182">
        <v>1396</v>
      </c>
      <c r="B2392" s="1104">
        <v>2370</v>
      </c>
      <c r="C2392" s="883">
        <v>5</v>
      </c>
      <c r="D2392" s="882" t="s">
        <v>25</v>
      </c>
      <c r="E2392" s="882">
        <v>3799</v>
      </c>
      <c r="F2392" s="999">
        <v>6341</v>
      </c>
      <c r="G2392" s="999">
        <v>379</v>
      </c>
      <c r="H2392" s="882">
        <v>1396</v>
      </c>
      <c r="I2392" s="883" t="s">
        <v>3566</v>
      </c>
      <c r="J2392" s="482">
        <v>712</v>
      </c>
      <c r="K2392" s="711" t="s">
        <v>5197</v>
      </c>
      <c r="L2392" s="481" t="s">
        <v>3616</v>
      </c>
      <c r="M2392" s="482" t="s">
        <v>3617</v>
      </c>
      <c r="N2392" s="481" t="s">
        <v>5468</v>
      </c>
      <c r="O2392" s="882" t="s">
        <v>139</v>
      </c>
      <c r="P2392" s="917">
        <v>45291</v>
      </c>
      <c r="Q2392" s="917">
        <v>45322</v>
      </c>
      <c r="R2392" s="1217">
        <v>60000</v>
      </c>
      <c r="S2392" s="915"/>
      <c r="T2392" s="438">
        <v>60000</v>
      </c>
      <c r="U2392" s="915"/>
      <c r="V2392" s="915"/>
      <c r="W2392" s="1219">
        <v>60000</v>
      </c>
      <c r="X2392" s="58"/>
      <c r="Y2392" s="59"/>
      <c r="Z2392" s="16"/>
      <c r="AA2392" s="56"/>
    </row>
    <row r="2393" spans="1:27" s="43" customFormat="1" ht="12.75" customHeight="1" x14ac:dyDescent="0.2">
      <c r="A2393" s="182">
        <v>1396</v>
      </c>
      <c r="B2393" s="1104">
        <v>2371</v>
      </c>
      <c r="C2393" s="883">
        <v>5</v>
      </c>
      <c r="D2393" s="882" t="s">
        <v>25</v>
      </c>
      <c r="E2393" s="882">
        <v>3799</v>
      </c>
      <c r="F2393" s="999">
        <v>6341</v>
      </c>
      <c r="G2393" s="999">
        <v>379</v>
      </c>
      <c r="H2393" s="882">
        <v>1396</v>
      </c>
      <c r="I2393" s="883" t="s">
        <v>3566</v>
      </c>
      <c r="J2393" s="482">
        <v>101</v>
      </c>
      <c r="K2393" s="711" t="s">
        <v>5271</v>
      </c>
      <c r="L2393" s="481" t="s">
        <v>5272</v>
      </c>
      <c r="M2393" s="482" t="s">
        <v>5273</v>
      </c>
      <c r="N2393" s="481" t="s">
        <v>5469</v>
      </c>
      <c r="O2393" s="882" t="s">
        <v>139</v>
      </c>
      <c r="P2393" s="917">
        <v>45291</v>
      </c>
      <c r="Q2393" s="917">
        <v>45322</v>
      </c>
      <c r="R2393" s="1217">
        <v>53578</v>
      </c>
      <c r="S2393" s="915"/>
      <c r="T2393" s="438">
        <v>53578</v>
      </c>
      <c r="U2393" s="915"/>
      <c r="V2393" s="915"/>
      <c r="W2393" s="1219">
        <v>53578</v>
      </c>
      <c r="X2393" s="58"/>
      <c r="Y2393" s="59"/>
      <c r="Z2393" s="16"/>
      <c r="AA2393" s="56"/>
    </row>
    <row r="2394" spans="1:27" s="43" customFormat="1" ht="12.75" customHeight="1" x14ac:dyDescent="0.2">
      <c r="A2394" s="182">
        <v>1396</v>
      </c>
      <c r="B2394" s="1104">
        <v>2372</v>
      </c>
      <c r="C2394" s="883">
        <v>5</v>
      </c>
      <c r="D2394" s="882" t="s">
        <v>25</v>
      </c>
      <c r="E2394" s="882">
        <v>3799</v>
      </c>
      <c r="F2394" s="999">
        <v>6341</v>
      </c>
      <c r="G2394" s="999">
        <v>379</v>
      </c>
      <c r="H2394" s="882">
        <v>1396</v>
      </c>
      <c r="I2394" s="883" t="s">
        <v>3566</v>
      </c>
      <c r="J2394" s="482">
        <v>101</v>
      </c>
      <c r="K2394" s="711" t="s">
        <v>5470</v>
      </c>
      <c r="L2394" s="481" t="s">
        <v>5471</v>
      </c>
      <c r="M2394" s="482" t="s">
        <v>5472</v>
      </c>
      <c r="N2394" s="481" t="s">
        <v>5473</v>
      </c>
      <c r="O2394" s="882" t="s">
        <v>139</v>
      </c>
      <c r="P2394" s="917">
        <v>45291</v>
      </c>
      <c r="Q2394" s="917">
        <v>45322</v>
      </c>
      <c r="R2394" s="1217">
        <v>51909</v>
      </c>
      <c r="S2394" s="915"/>
      <c r="T2394" s="438">
        <v>51909</v>
      </c>
      <c r="U2394" s="915"/>
      <c r="V2394" s="915"/>
      <c r="W2394" s="1219">
        <v>51909</v>
      </c>
      <c r="X2394" s="58"/>
      <c r="Y2394" s="59"/>
      <c r="Z2394" s="16"/>
      <c r="AA2394" s="56"/>
    </row>
    <row r="2395" spans="1:27" s="43" customFormat="1" ht="12.75" customHeight="1" x14ac:dyDescent="0.2">
      <c r="A2395" s="182">
        <v>1396</v>
      </c>
      <c r="B2395" s="1104">
        <v>2373</v>
      </c>
      <c r="C2395" s="883">
        <v>5</v>
      </c>
      <c r="D2395" s="882" t="s">
        <v>25</v>
      </c>
      <c r="E2395" s="882">
        <v>3799</v>
      </c>
      <c r="F2395" s="999">
        <v>6341</v>
      </c>
      <c r="G2395" s="999">
        <v>379</v>
      </c>
      <c r="H2395" s="882">
        <v>1396</v>
      </c>
      <c r="I2395" s="883" t="s">
        <v>3566</v>
      </c>
      <c r="J2395" s="482">
        <v>619</v>
      </c>
      <c r="K2395" s="711" t="s">
        <v>3957</v>
      </c>
      <c r="L2395" s="481" t="s">
        <v>5474</v>
      </c>
      <c r="M2395" s="482" t="s">
        <v>3959</v>
      </c>
      <c r="N2395" s="481" t="s">
        <v>5475</v>
      </c>
      <c r="O2395" s="882" t="s">
        <v>139</v>
      </c>
      <c r="P2395" s="917">
        <v>45291</v>
      </c>
      <c r="Q2395" s="917">
        <v>45322</v>
      </c>
      <c r="R2395" s="1217">
        <v>60000</v>
      </c>
      <c r="S2395" s="915"/>
      <c r="T2395" s="438">
        <v>60000</v>
      </c>
      <c r="U2395" s="915"/>
      <c r="V2395" s="915"/>
      <c r="W2395" s="1219">
        <v>60000</v>
      </c>
      <c r="X2395" s="58"/>
      <c r="Y2395" s="59"/>
      <c r="Z2395" s="16"/>
      <c r="AA2395" s="56"/>
    </row>
    <row r="2396" spans="1:27" s="43" customFormat="1" ht="12.75" customHeight="1" x14ac:dyDescent="0.2">
      <c r="A2396" s="33">
        <v>1438</v>
      </c>
      <c r="B2396" s="1104">
        <v>2374</v>
      </c>
      <c r="C2396" s="882">
        <v>5</v>
      </c>
      <c r="D2396" s="882" t="s">
        <v>25</v>
      </c>
      <c r="E2396" s="882">
        <v>2219</v>
      </c>
      <c r="F2396" s="882">
        <v>6341</v>
      </c>
      <c r="G2396" s="882">
        <v>221</v>
      </c>
      <c r="H2396" s="882">
        <v>1438</v>
      </c>
      <c r="I2396" s="923" t="s">
        <v>3566</v>
      </c>
      <c r="J2396" s="923">
        <v>317</v>
      </c>
      <c r="K2396" s="975" t="s">
        <v>4302</v>
      </c>
      <c r="L2396" s="930" t="s">
        <v>4303</v>
      </c>
      <c r="M2396" s="497" t="s">
        <v>1049</v>
      </c>
      <c r="N2396" s="930" t="s">
        <v>5476</v>
      </c>
      <c r="O2396" s="882" t="s">
        <v>139</v>
      </c>
      <c r="P2396" s="917">
        <v>45291</v>
      </c>
      <c r="Q2396" s="917">
        <v>45322</v>
      </c>
      <c r="R2396" s="904">
        <v>1800000</v>
      </c>
      <c r="S2396" s="915">
        <v>1551600</v>
      </c>
      <c r="T2396" s="913">
        <v>248400</v>
      </c>
      <c r="U2396" s="913">
        <v>248400</v>
      </c>
      <c r="V2396" s="913"/>
      <c r="W2396" s="989"/>
      <c r="X2396" s="58"/>
      <c r="Y2396" s="59"/>
      <c r="Z2396" s="16"/>
      <c r="AA2396" s="56"/>
    </row>
    <row r="2397" spans="1:27" s="43" customFormat="1" ht="12.75" customHeight="1" x14ac:dyDescent="0.2">
      <c r="A2397" s="33">
        <v>1438</v>
      </c>
      <c r="B2397" s="1104">
        <v>2375</v>
      </c>
      <c r="C2397" s="882">
        <v>5</v>
      </c>
      <c r="D2397" s="882" t="s">
        <v>25</v>
      </c>
      <c r="E2397" s="882">
        <v>2219</v>
      </c>
      <c r="F2397" s="999">
        <v>5321</v>
      </c>
      <c r="G2397" s="882">
        <v>221</v>
      </c>
      <c r="H2397" s="882">
        <v>1438</v>
      </c>
      <c r="I2397" s="923" t="s">
        <v>3566</v>
      </c>
      <c r="J2397" s="923">
        <v>317</v>
      </c>
      <c r="K2397" s="975" t="s">
        <v>5477</v>
      </c>
      <c r="L2397" s="930" t="s">
        <v>5478</v>
      </c>
      <c r="M2397" s="497" t="s">
        <v>3336</v>
      </c>
      <c r="N2397" s="930" t="s">
        <v>5479</v>
      </c>
      <c r="O2397" s="882" t="s">
        <v>139</v>
      </c>
      <c r="P2397" s="917">
        <v>45291</v>
      </c>
      <c r="Q2397" s="917">
        <v>45322</v>
      </c>
      <c r="R2397" s="904">
        <v>1544887</v>
      </c>
      <c r="S2397" s="915"/>
      <c r="T2397" s="913">
        <v>1544887</v>
      </c>
      <c r="U2397" s="915"/>
      <c r="V2397" s="915"/>
      <c r="W2397" s="989">
        <v>1544887</v>
      </c>
      <c r="X2397" s="58"/>
      <c r="Y2397" s="59"/>
      <c r="Z2397" s="16"/>
      <c r="AA2397" s="56"/>
    </row>
    <row r="2398" spans="1:27" s="43" customFormat="1" ht="12.75" customHeight="1" x14ac:dyDescent="0.2">
      <c r="A2398" s="33">
        <v>1438</v>
      </c>
      <c r="B2398" s="1104">
        <v>2376</v>
      </c>
      <c r="C2398" s="882">
        <v>5</v>
      </c>
      <c r="D2398" s="882" t="s">
        <v>25</v>
      </c>
      <c r="E2398" s="882">
        <v>2219</v>
      </c>
      <c r="F2398" s="999">
        <v>6341</v>
      </c>
      <c r="G2398" s="882">
        <v>221</v>
      </c>
      <c r="H2398" s="882">
        <v>1438</v>
      </c>
      <c r="I2398" s="923" t="s">
        <v>3566</v>
      </c>
      <c r="J2398" s="923">
        <v>619</v>
      </c>
      <c r="K2398" s="975" t="s">
        <v>4194</v>
      </c>
      <c r="L2398" s="930" t="s">
        <v>3598</v>
      </c>
      <c r="M2398" s="497" t="s">
        <v>1128</v>
      </c>
      <c r="N2398" s="930" t="s">
        <v>5480</v>
      </c>
      <c r="O2398" s="882" t="s">
        <v>139</v>
      </c>
      <c r="P2398" s="917">
        <v>45291</v>
      </c>
      <c r="Q2398" s="917">
        <v>45322</v>
      </c>
      <c r="R2398" s="904">
        <v>932670</v>
      </c>
      <c r="S2398" s="915"/>
      <c r="T2398" s="913">
        <v>932670</v>
      </c>
      <c r="U2398" s="915"/>
      <c r="V2398" s="915"/>
      <c r="W2398" s="989">
        <v>932670</v>
      </c>
      <c r="X2398" s="58"/>
      <c r="Y2398" s="59"/>
      <c r="Z2398" s="16"/>
      <c r="AA2398" s="56"/>
    </row>
    <row r="2399" spans="1:27" s="43" customFormat="1" ht="12.75" customHeight="1" x14ac:dyDescent="0.2">
      <c r="A2399" s="33">
        <v>1438</v>
      </c>
      <c r="B2399" s="1104">
        <v>2377</v>
      </c>
      <c r="C2399" s="882">
        <v>5</v>
      </c>
      <c r="D2399" s="882" t="s">
        <v>25</v>
      </c>
      <c r="E2399" s="882">
        <v>2219</v>
      </c>
      <c r="F2399" s="882">
        <v>6341</v>
      </c>
      <c r="G2399" s="882">
        <v>221</v>
      </c>
      <c r="H2399" s="882">
        <v>1438</v>
      </c>
      <c r="I2399" s="923" t="s">
        <v>3566</v>
      </c>
      <c r="J2399" s="923">
        <v>615</v>
      </c>
      <c r="K2399" s="975" t="s">
        <v>5481</v>
      </c>
      <c r="L2399" s="930" t="s">
        <v>5482</v>
      </c>
      <c r="M2399" s="497" t="s">
        <v>5483</v>
      </c>
      <c r="N2399" s="930" t="s">
        <v>5484</v>
      </c>
      <c r="O2399" s="882" t="s">
        <v>139</v>
      </c>
      <c r="P2399" s="917">
        <v>45291</v>
      </c>
      <c r="Q2399" s="917">
        <v>45322</v>
      </c>
      <c r="R2399" s="904">
        <v>100926</v>
      </c>
      <c r="S2399" s="915"/>
      <c r="T2399" s="913">
        <v>100926</v>
      </c>
      <c r="U2399" s="915"/>
      <c r="V2399" s="915"/>
      <c r="W2399" s="989">
        <v>100926</v>
      </c>
      <c r="X2399" s="58"/>
      <c r="Y2399" s="59"/>
      <c r="Z2399" s="16"/>
      <c r="AA2399" s="56"/>
    </row>
    <row r="2400" spans="1:27" s="43" customFormat="1" ht="12.75" customHeight="1" x14ac:dyDescent="0.2">
      <c r="A2400" s="33">
        <v>1438</v>
      </c>
      <c r="B2400" s="1104">
        <v>2378</v>
      </c>
      <c r="C2400" s="882">
        <v>5</v>
      </c>
      <c r="D2400" s="882" t="s">
        <v>25</v>
      </c>
      <c r="E2400" s="882">
        <v>2219</v>
      </c>
      <c r="F2400" s="882">
        <v>6341</v>
      </c>
      <c r="G2400" s="882">
        <v>221</v>
      </c>
      <c r="H2400" s="882">
        <v>1438</v>
      </c>
      <c r="I2400" s="923" t="s">
        <v>3566</v>
      </c>
      <c r="J2400" s="923">
        <v>518</v>
      </c>
      <c r="K2400" s="975" t="s">
        <v>4159</v>
      </c>
      <c r="L2400" s="930" t="s">
        <v>4160</v>
      </c>
      <c r="M2400" s="497" t="s">
        <v>4161</v>
      </c>
      <c r="N2400" s="930" t="s">
        <v>5485</v>
      </c>
      <c r="O2400" s="882" t="s">
        <v>139</v>
      </c>
      <c r="P2400" s="917">
        <v>45291</v>
      </c>
      <c r="Q2400" s="917">
        <v>45322</v>
      </c>
      <c r="R2400" s="904">
        <v>332100</v>
      </c>
      <c r="S2400" s="915"/>
      <c r="T2400" s="913">
        <v>332100</v>
      </c>
      <c r="U2400" s="915"/>
      <c r="V2400" s="915"/>
      <c r="W2400" s="989">
        <v>332100</v>
      </c>
      <c r="X2400" s="58"/>
      <c r="Y2400" s="59"/>
      <c r="Z2400" s="16"/>
      <c r="AA2400" s="56"/>
    </row>
    <row r="2401" spans="1:27" s="43" customFormat="1" ht="12.75" customHeight="1" x14ac:dyDescent="0.2">
      <c r="A2401" s="33">
        <v>1438</v>
      </c>
      <c r="B2401" s="1104">
        <v>2379</v>
      </c>
      <c r="C2401" s="882">
        <v>5</v>
      </c>
      <c r="D2401" s="882" t="s">
        <v>25</v>
      </c>
      <c r="E2401" s="882">
        <v>2219</v>
      </c>
      <c r="F2401" s="882">
        <v>5321</v>
      </c>
      <c r="G2401" s="882">
        <v>221</v>
      </c>
      <c r="H2401" s="882">
        <v>1438</v>
      </c>
      <c r="I2401" s="923" t="s">
        <v>3566</v>
      </c>
      <c r="J2401" s="923">
        <v>518</v>
      </c>
      <c r="K2401" s="975" t="s">
        <v>4159</v>
      </c>
      <c r="L2401" s="930" t="s">
        <v>4160</v>
      </c>
      <c r="M2401" s="497" t="s">
        <v>4161</v>
      </c>
      <c r="N2401" s="930" t="s">
        <v>5485</v>
      </c>
      <c r="O2401" s="882" t="s">
        <v>139</v>
      </c>
      <c r="P2401" s="917">
        <v>45291</v>
      </c>
      <c r="Q2401" s="917">
        <v>45322</v>
      </c>
      <c r="R2401" s="904">
        <v>69822</v>
      </c>
      <c r="S2401" s="915"/>
      <c r="T2401" s="913">
        <v>69822</v>
      </c>
      <c r="U2401" s="915"/>
      <c r="V2401" s="915"/>
      <c r="W2401" s="989">
        <v>69822</v>
      </c>
      <c r="X2401" s="58"/>
      <c r="Y2401" s="59"/>
      <c r="Z2401" s="16"/>
      <c r="AA2401" s="56"/>
    </row>
    <row r="2402" spans="1:27" s="43" customFormat="1" ht="12.75" customHeight="1" x14ac:dyDescent="0.2">
      <c r="A2402" s="33">
        <v>1438</v>
      </c>
      <c r="B2402" s="1104">
        <v>2380</v>
      </c>
      <c r="C2402" s="882">
        <v>5</v>
      </c>
      <c r="D2402" s="882" t="s">
        <v>25</v>
      </c>
      <c r="E2402" s="882">
        <v>2219</v>
      </c>
      <c r="F2402" s="882">
        <v>5321</v>
      </c>
      <c r="G2402" s="882">
        <v>221</v>
      </c>
      <c r="H2402" s="882">
        <v>1438</v>
      </c>
      <c r="I2402" s="923" t="s">
        <v>3566</v>
      </c>
      <c r="J2402" s="923">
        <v>101</v>
      </c>
      <c r="K2402" s="975" t="s">
        <v>4422</v>
      </c>
      <c r="L2402" s="930" t="s">
        <v>5486</v>
      </c>
      <c r="M2402" s="497" t="s">
        <v>4424</v>
      </c>
      <c r="N2402" s="930" t="s">
        <v>5487</v>
      </c>
      <c r="O2402" s="882" t="s">
        <v>139</v>
      </c>
      <c r="P2402" s="917">
        <v>45291</v>
      </c>
      <c r="Q2402" s="917">
        <v>45322</v>
      </c>
      <c r="R2402" s="904">
        <v>80782</v>
      </c>
      <c r="S2402" s="915"/>
      <c r="T2402" s="913">
        <v>80782</v>
      </c>
      <c r="U2402" s="915"/>
      <c r="V2402" s="915"/>
      <c r="W2402" s="989">
        <v>80782</v>
      </c>
      <c r="X2402" s="58"/>
      <c r="Y2402" s="59"/>
      <c r="Z2402" s="16"/>
      <c r="AA2402" s="56"/>
    </row>
    <row r="2403" spans="1:27" s="43" customFormat="1" ht="12.75" customHeight="1" x14ac:dyDescent="0.2">
      <c r="A2403" s="33">
        <v>1438</v>
      </c>
      <c r="B2403" s="1104">
        <v>2381</v>
      </c>
      <c r="C2403" s="882">
        <v>5</v>
      </c>
      <c r="D2403" s="882" t="s">
        <v>25</v>
      </c>
      <c r="E2403" s="882">
        <v>2219</v>
      </c>
      <c r="F2403" s="882">
        <v>6341</v>
      </c>
      <c r="G2403" s="882">
        <v>221</v>
      </c>
      <c r="H2403" s="882">
        <v>1438</v>
      </c>
      <c r="I2403" s="923" t="s">
        <v>3566</v>
      </c>
      <c r="J2403" s="923">
        <v>506</v>
      </c>
      <c r="K2403" s="975" t="s">
        <v>5488</v>
      </c>
      <c r="L2403" s="930" t="s">
        <v>5489</v>
      </c>
      <c r="M2403" s="497" t="s">
        <v>5490</v>
      </c>
      <c r="N2403" s="930" t="s">
        <v>5491</v>
      </c>
      <c r="O2403" s="882" t="s">
        <v>139</v>
      </c>
      <c r="P2403" s="917">
        <v>45291</v>
      </c>
      <c r="Q2403" s="917">
        <v>45322</v>
      </c>
      <c r="R2403" s="904">
        <v>1524267</v>
      </c>
      <c r="S2403" s="915">
        <v>1238032.69</v>
      </c>
      <c r="T2403" s="913">
        <v>286234.31</v>
      </c>
      <c r="U2403" s="913">
        <v>286234.31</v>
      </c>
      <c r="V2403" s="913"/>
      <c r="W2403" s="989"/>
      <c r="X2403" s="58"/>
      <c r="Y2403" s="59"/>
      <c r="Z2403" s="16"/>
      <c r="AA2403" s="56"/>
    </row>
    <row r="2404" spans="1:27" s="43" customFormat="1" ht="12.75" customHeight="1" x14ac:dyDescent="0.2">
      <c r="A2404" s="33">
        <v>1438</v>
      </c>
      <c r="B2404" s="1104">
        <v>2382</v>
      </c>
      <c r="C2404" s="882">
        <v>5</v>
      </c>
      <c r="D2404" s="882" t="s">
        <v>25</v>
      </c>
      <c r="E2404" s="882">
        <v>2219</v>
      </c>
      <c r="F2404" s="882">
        <v>6341</v>
      </c>
      <c r="G2404" s="882">
        <v>221</v>
      </c>
      <c r="H2404" s="882">
        <v>1438</v>
      </c>
      <c r="I2404" s="923" t="s">
        <v>3566</v>
      </c>
      <c r="J2404" s="923">
        <v>309</v>
      </c>
      <c r="K2404" s="975" t="s">
        <v>3642</v>
      </c>
      <c r="L2404" s="930" t="s">
        <v>5184</v>
      </c>
      <c r="M2404" s="497" t="s">
        <v>587</v>
      </c>
      <c r="N2404" s="930" t="s">
        <v>5492</v>
      </c>
      <c r="O2404" s="882" t="s">
        <v>139</v>
      </c>
      <c r="P2404" s="917">
        <v>45291</v>
      </c>
      <c r="Q2404" s="917">
        <v>45322</v>
      </c>
      <c r="R2404" s="904">
        <v>639000</v>
      </c>
      <c r="S2404" s="915"/>
      <c r="T2404" s="913">
        <v>639000</v>
      </c>
      <c r="U2404" s="915"/>
      <c r="V2404" s="915"/>
      <c r="W2404" s="989">
        <v>639000</v>
      </c>
      <c r="X2404" s="58"/>
      <c r="Y2404" s="59"/>
      <c r="Z2404" s="16"/>
      <c r="AA2404" s="56"/>
    </row>
    <row r="2405" spans="1:27" s="43" customFormat="1" ht="12.75" customHeight="1" x14ac:dyDescent="0.2">
      <c r="A2405" s="33">
        <v>1438</v>
      </c>
      <c r="B2405" s="1104">
        <v>2383</v>
      </c>
      <c r="C2405" s="882">
        <v>5</v>
      </c>
      <c r="D2405" s="882" t="s">
        <v>25</v>
      </c>
      <c r="E2405" s="882">
        <v>2219</v>
      </c>
      <c r="F2405" s="882">
        <v>6341</v>
      </c>
      <c r="G2405" s="882">
        <v>221</v>
      </c>
      <c r="H2405" s="882">
        <v>1438</v>
      </c>
      <c r="I2405" s="923" t="s">
        <v>3566</v>
      </c>
      <c r="J2405" s="923">
        <v>102</v>
      </c>
      <c r="K2405" s="975" t="s">
        <v>4290</v>
      </c>
      <c r="L2405" s="930" t="s">
        <v>4291</v>
      </c>
      <c r="M2405" s="497" t="s">
        <v>80</v>
      </c>
      <c r="N2405" s="930" t="s">
        <v>5493</v>
      </c>
      <c r="O2405" s="882" t="s">
        <v>139</v>
      </c>
      <c r="P2405" s="917">
        <v>45291</v>
      </c>
      <c r="Q2405" s="917">
        <v>45322</v>
      </c>
      <c r="R2405" s="904">
        <v>32233</v>
      </c>
      <c r="S2405" s="915"/>
      <c r="T2405" s="913">
        <v>32233</v>
      </c>
      <c r="U2405" s="915"/>
      <c r="V2405" s="915"/>
      <c r="W2405" s="989">
        <v>32233</v>
      </c>
      <c r="X2405" s="58"/>
      <c r="Y2405" s="59"/>
      <c r="Z2405" s="16"/>
      <c r="AA2405" s="56"/>
    </row>
    <row r="2406" spans="1:27" s="43" customFormat="1" ht="12.75" customHeight="1" x14ac:dyDescent="0.2">
      <c r="A2406" s="33">
        <v>1438</v>
      </c>
      <c r="B2406" s="1104">
        <v>2384</v>
      </c>
      <c r="C2406" s="882">
        <v>5</v>
      </c>
      <c r="D2406" s="882" t="s">
        <v>25</v>
      </c>
      <c r="E2406" s="882">
        <v>2219</v>
      </c>
      <c r="F2406" s="882">
        <v>6341</v>
      </c>
      <c r="G2406" s="882">
        <v>221</v>
      </c>
      <c r="H2406" s="882">
        <v>1438</v>
      </c>
      <c r="I2406" s="923" t="s">
        <v>3566</v>
      </c>
      <c r="J2406" s="923">
        <v>102</v>
      </c>
      <c r="K2406" s="975" t="s">
        <v>5494</v>
      </c>
      <c r="L2406" s="930" t="s">
        <v>5495</v>
      </c>
      <c r="M2406" s="497" t="s">
        <v>5496</v>
      </c>
      <c r="N2406" s="930" t="s">
        <v>5497</v>
      </c>
      <c r="O2406" s="882" t="s">
        <v>139</v>
      </c>
      <c r="P2406" s="917">
        <v>45291</v>
      </c>
      <c r="Q2406" s="917">
        <v>45322</v>
      </c>
      <c r="R2406" s="904">
        <v>1800000</v>
      </c>
      <c r="S2406" s="915"/>
      <c r="T2406" s="913">
        <v>1800000</v>
      </c>
      <c r="U2406" s="915"/>
      <c r="V2406" s="915"/>
      <c r="W2406" s="989">
        <v>1800000</v>
      </c>
      <c r="X2406" s="58"/>
      <c r="Y2406" s="59"/>
      <c r="Z2406" s="16"/>
      <c r="AA2406" s="56"/>
    </row>
    <row r="2407" spans="1:27" s="43" customFormat="1" ht="12.75" customHeight="1" x14ac:dyDescent="0.2">
      <c r="A2407" s="33">
        <v>1438</v>
      </c>
      <c r="B2407" s="1104">
        <v>2385</v>
      </c>
      <c r="C2407" s="882">
        <v>5</v>
      </c>
      <c r="D2407" s="882" t="s">
        <v>25</v>
      </c>
      <c r="E2407" s="882">
        <v>2219</v>
      </c>
      <c r="F2407" s="882">
        <v>6341</v>
      </c>
      <c r="G2407" s="882">
        <v>221</v>
      </c>
      <c r="H2407" s="882">
        <v>1438</v>
      </c>
      <c r="I2407" s="923" t="s">
        <v>3566</v>
      </c>
      <c r="J2407" s="923">
        <v>506</v>
      </c>
      <c r="K2407" s="975" t="s">
        <v>4082</v>
      </c>
      <c r="L2407" s="930" t="s">
        <v>4157</v>
      </c>
      <c r="M2407" s="497" t="s">
        <v>163</v>
      </c>
      <c r="N2407" s="930" t="s">
        <v>5498</v>
      </c>
      <c r="O2407" s="882" t="s">
        <v>139</v>
      </c>
      <c r="P2407" s="917">
        <v>45291</v>
      </c>
      <c r="Q2407" s="917">
        <v>45322</v>
      </c>
      <c r="R2407" s="904">
        <v>1427495</v>
      </c>
      <c r="S2407" s="915"/>
      <c r="T2407" s="913">
        <v>1427495</v>
      </c>
      <c r="U2407" s="915"/>
      <c r="V2407" s="915"/>
      <c r="W2407" s="989">
        <v>1427495</v>
      </c>
      <c r="X2407" s="58"/>
      <c r="Y2407" s="59"/>
      <c r="Z2407" s="16"/>
      <c r="AA2407" s="56"/>
    </row>
    <row r="2408" spans="1:27" s="43" customFormat="1" ht="12.75" customHeight="1" x14ac:dyDescent="0.2">
      <c r="A2408" s="33">
        <v>1438</v>
      </c>
      <c r="B2408" s="1104">
        <v>2386</v>
      </c>
      <c r="C2408" s="882">
        <v>5</v>
      </c>
      <c r="D2408" s="882" t="s">
        <v>25</v>
      </c>
      <c r="E2408" s="882">
        <v>2219</v>
      </c>
      <c r="F2408" s="882">
        <v>6341</v>
      </c>
      <c r="G2408" s="882">
        <v>221</v>
      </c>
      <c r="H2408" s="882">
        <v>1438</v>
      </c>
      <c r="I2408" s="923" t="s">
        <v>3566</v>
      </c>
      <c r="J2408" s="923">
        <v>321</v>
      </c>
      <c r="K2408" s="975" t="s">
        <v>3780</v>
      </c>
      <c r="L2408" s="930" t="s">
        <v>4345</v>
      </c>
      <c r="M2408" s="497" t="s">
        <v>3782</v>
      </c>
      <c r="N2408" s="930" t="s">
        <v>5499</v>
      </c>
      <c r="O2408" s="882" t="s">
        <v>139</v>
      </c>
      <c r="P2408" s="917">
        <v>45291</v>
      </c>
      <c r="Q2408" s="917">
        <v>45322</v>
      </c>
      <c r="R2408" s="904">
        <v>117669</v>
      </c>
      <c r="S2408" s="915"/>
      <c r="T2408" s="913">
        <v>117669</v>
      </c>
      <c r="U2408" s="915"/>
      <c r="V2408" s="915"/>
      <c r="W2408" s="989">
        <v>117669</v>
      </c>
      <c r="X2408" s="58"/>
      <c r="Y2408" s="59"/>
      <c r="Z2408" s="16"/>
      <c r="AA2408" s="56"/>
    </row>
    <row r="2409" spans="1:27" s="43" customFormat="1" ht="25.5" x14ac:dyDescent="0.2">
      <c r="A2409" s="33">
        <v>1438</v>
      </c>
      <c r="B2409" s="1104">
        <v>2387</v>
      </c>
      <c r="C2409" s="882">
        <v>5</v>
      </c>
      <c r="D2409" s="882" t="s">
        <v>25</v>
      </c>
      <c r="E2409" s="882">
        <v>2219</v>
      </c>
      <c r="F2409" s="882">
        <v>6341</v>
      </c>
      <c r="G2409" s="882">
        <v>221</v>
      </c>
      <c r="H2409" s="882">
        <v>1438</v>
      </c>
      <c r="I2409" s="923" t="s">
        <v>3566</v>
      </c>
      <c r="J2409" s="923">
        <v>506</v>
      </c>
      <c r="K2409" s="975" t="s">
        <v>4082</v>
      </c>
      <c r="L2409" s="930" t="s">
        <v>4157</v>
      </c>
      <c r="M2409" s="497" t="s">
        <v>163</v>
      </c>
      <c r="N2409" s="930" t="s">
        <v>5500</v>
      </c>
      <c r="O2409" s="882" t="s">
        <v>139</v>
      </c>
      <c r="P2409" s="917">
        <v>45291</v>
      </c>
      <c r="Q2409" s="917">
        <v>45322</v>
      </c>
      <c r="R2409" s="904">
        <v>243453</v>
      </c>
      <c r="S2409" s="915"/>
      <c r="T2409" s="913">
        <v>243453</v>
      </c>
      <c r="U2409" s="915"/>
      <c r="V2409" s="915"/>
      <c r="W2409" s="989">
        <v>243453</v>
      </c>
      <c r="X2409" s="58"/>
      <c r="Y2409" s="59"/>
      <c r="Z2409" s="16"/>
      <c r="AA2409" s="56"/>
    </row>
    <row r="2410" spans="1:27" s="43" customFormat="1" ht="12.75" x14ac:dyDescent="0.2">
      <c r="A2410" s="33">
        <v>1438</v>
      </c>
      <c r="B2410" s="1104">
        <v>2388</v>
      </c>
      <c r="C2410" s="882">
        <v>5</v>
      </c>
      <c r="D2410" s="882" t="s">
        <v>25</v>
      </c>
      <c r="E2410" s="882">
        <v>2219</v>
      </c>
      <c r="F2410" s="882">
        <v>6341</v>
      </c>
      <c r="G2410" s="882">
        <v>221</v>
      </c>
      <c r="H2410" s="882">
        <v>1438</v>
      </c>
      <c r="I2410" s="923" t="s">
        <v>3566</v>
      </c>
      <c r="J2410" s="923">
        <v>321</v>
      </c>
      <c r="K2410" s="975" t="s">
        <v>3775</v>
      </c>
      <c r="L2410" s="930" t="s">
        <v>5335</v>
      </c>
      <c r="M2410" s="497" t="s">
        <v>3516</v>
      </c>
      <c r="N2410" s="930" t="s">
        <v>5501</v>
      </c>
      <c r="O2410" s="882" t="s">
        <v>139</v>
      </c>
      <c r="P2410" s="917">
        <v>45291</v>
      </c>
      <c r="Q2410" s="917">
        <v>45322</v>
      </c>
      <c r="R2410" s="904">
        <v>69141</v>
      </c>
      <c r="S2410" s="915"/>
      <c r="T2410" s="913">
        <v>69141</v>
      </c>
      <c r="U2410" s="915"/>
      <c r="V2410" s="915"/>
      <c r="W2410" s="989">
        <v>69141</v>
      </c>
      <c r="X2410" s="58"/>
      <c r="Y2410" s="59"/>
      <c r="Z2410" s="16"/>
      <c r="AA2410" s="56"/>
    </row>
    <row r="2411" spans="1:27" s="43" customFormat="1" ht="25.5" x14ac:dyDescent="0.2">
      <c r="A2411" s="33">
        <v>1438</v>
      </c>
      <c r="B2411" s="1104">
        <v>2389</v>
      </c>
      <c r="C2411" s="882">
        <v>5</v>
      </c>
      <c r="D2411" s="882" t="s">
        <v>25</v>
      </c>
      <c r="E2411" s="882">
        <v>2219</v>
      </c>
      <c r="F2411" s="882">
        <v>6341</v>
      </c>
      <c r="G2411" s="882">
        <v>221</v>
      </c>
      <c r="H2411" s="882">
        <v>1438</v>
      </c>
      <c r="I2411" s="923" t="s">
        <v>3566</v>
      </c>
      <c r="J2411" s="923">
        <v>506</v>
      </c>
      <c r="K2411" s="975" t="s">
        <v>3831</v>
      </c>
      <c r="L2411" s="930" t="s">
        <v>4265</v>
      </c>
      <c r="M2411" s="497" t="s">
        <v>913</v>
      </c>
      <c r="N2411" s="930" t="s">
        <v>6743</v>
      </c>
      <c r="O2411" s="882" t="s">
        <v>139</v>
      </c>
      <c r="P2411" s="917">
        <v>45291</v>
      </c>
      <c r="Q2411" s="917">
        <v>45322</v>
      </c>
      <c r="R2411" s="904">
        <v>184406</v>
      </c>
      <c r="S2411" s="915"/>
      <c r="T2411" s="913">
        <v>184406</v>
      </c>
      <c r="U2411" s="915"/>
      <c r="V2411" s="915"/>
      <c r="W2411" s="989">
        <v>184406</v>
      </c>
      <c r="X2411" s="58"/>
      <c r="Y2411" s="59"/>
      <c r="Z2411" s="16"/>
      <c r="AA2411" s="56"/>
    </row>
    <row r="2412" spans="1:27" s="43" customFormat="1" ht="25.5" x14ac:dyDescent="0.2">
      <c r="A2412" s="33">
        <v>1438</v>
      </c>
      <c r="B2412" s="1104">
        <v>2390</v>
      </c>
      <c r="C2412" s="882">
        <v>5</v>
      </c>
      <c r="D2412" s="882" t="s">
        <v>25</v>
      </c>
      <c r="E2412" s="882">
        <v>2219</v>
      </c>
      <c r="F2412" s="882">
        <v>6341</v>
      </c>
      <c r="G2412" s="882">
        <v>221</v>
      </c>
      <c r="H2412" s="882">
        <v>1438</v>
      </c>
      <c r="I2412" s="923" t="s">
        <v>3566</v>
      </c>
      <c r="J2412" s="923">
        <v>404</v>
      </c>
      <c r="K2412" s="975" t="s">
        <v>5502</v>
      </c>
      <c r="L2412" s="930" t="s">
        <v>5503</v>
      </c>
      <c r="M2412" s="497" t="s">
        <v>5504</v>
      </c>
      <c r="N2412" s="930" t="s">
        <v>6744</v>
      </c>
      <c r="O2412" s="882" t="s">
        <v>139</v>
      </c>
      <c r="P2412" s="917">
        <v>45291</v>
      </c>
      <c r="Q2412" s="917">
        <v>45322</v>
      </c>
      <c r="R2412" s="904">
        <v>155810</v>
      </c>
      <c r="S2412" s="915"/>
      <c r="T2412" s="913">
        <v>155810</v>
      </c>
      <c r="U2412" s="915"/>
      <c r="V2412" s="915"/>
      <c r="W2412" s="989">
        <v>155810</v>
      </c>
      <c r="X2412" s="58"/>
      <c r="Y2412" s="59"/>
      <c r="Z2412" s="16"/>
      <c r="AA2412" s="56"/>
    </row>
    <row r="2413" spans="1:27" s="43" customFormat="1" ht="12.75" x14ac:dyDescent="0.2">
      <c r="A2413" s="33">
        <v>1438</v>
      </c>
      <c r="B2413" s="1104">
        <v>2391</v>
      </c>
      <c r="C2413" s="882">
        <v>5</v>
      </c>
      <c r="D2413" s="882" t="s">
        <v>25</v>
      </c>
      <c r="E2413" s="882">
        <v>2219</v>
      </c>
      <c r="F2413" s="882">
        <v>6341</v>
      </c>
      <c r="G2413" s="882">
        <v>221</v>
      </c>
      <c r="H2413" s="882">
        <v>1438</v>
      </c>
      <c r="I2413" s="923" t="s">
        <v>3566</v>
      </c>
      <c r="J2413" s="923">
        <v>404</v>
      </c>
      <c r="K2413" s="975" t="s">
        <v>3793</v>
      </c>
      <c r="L2413" s="930" t="s">
        <v>5505</v>
      </c>
      <c r="M2413" s="497" t="s">
        <v>1235</v>
      </c>
      <c r="N2413" s="930" t="s">
        <v>5506</v>
      </c>
      <c r="O2413" s="882" t="s">
        <v>139</v>
      </c>
      <c r="P2413" s="917">
        <v>45291</v>
      </c>
      <c r="Q2413" s="917">
        <v>45322</v>
      </c>
      <c r="R2413" s="904">
        <v>210918</v>
      </c>
      <c r="S2413" s="915"/>
      <c r="T2413" s="913">
        <v>210918</v>
      </c>
      <c r="U2413" s="915"/>
      <c r="V2413" s="915"/>
      <c r="W2413" s="989">
        <v>210918</v>
      </c>
      <c r="X2413" s="58"/>
      <c r="Y2413" s="59"/>
      <c r="Z2413" s="16"/>
      <c r="AA2413" s="56"/>
    </row>
    <row r="2414" spans="1:27" s="43" customFormat="1" ht="12.75" x14ac:dyDescent="0.2">
      <c r="A2414" s="33">
        <v>1438</v>
      </c>
      <c r="B2414" s="1104">
        <v>2392</v>
      </c>
      <c r="C2414" s="882">
        <v>5</v>
      </c>
      <c r="D2414" s="882" t="s">
        <v>25</v>
      </c>
      <c r="E2414" s="882">
        <v>2219</v>
      </c>
      <c r="F2414" s="882">
        <v>6341</v>
      </c>
      <c r="G2414" s="882">
        <v>221</v>
      </c>
      <c r="H2414" s="882">
        <v>1438</v>
      </c>
      <c r="I2414" s="923" t="s">
        <v>3566</v>
      </c>
      <c r="J2414" s="923">
        <v>316</v>
      </c>
      <c r="K2414" s="975" t="s">
        <v>5507</v>
      </c>
      <c r="L2414" s="930" t="s">
        <v>5508</v>
      </c>
      <c r="M2414" s="497" t="s">
        <v>5509</v>
      </c>
      <c r="N2414" s="930" t="s">
        <v>5510</v>
      </c>
      <c r="O2414" s="882" t="s">
        <v>139</v>
      </c>
      <c r="P2414" s="917">
        <v>45291</v>
      </c>
      <c r="Q2414" s="917">
        <v>45322</v>
      </c>
      <c r="R2414" s="904">
        <v>225908</v>
      </c>
      <c r="S2414" s="915"/>
      <c r="T2414" s="913">
        <v>225908</v>
      </c>
      <c r="U2414" s="915"/>
      <c r="V2414" s="915"/>
      <c r="W2414" s="989">
        <v>225908</v>
      </c>
      <c r="X2414" s="58"/>
      <c r="Y2414" s="59"/>
      <c r="Z2414" s="16"/>
      <c r="AA2414" s="56"/>
    </row>
    <row r="2415" spans="1:27" s="43" customFormat="1" ht="12.75" x14ac:dyDescent="0.2">
      <c r="A2415" s="33">
        <v>1438</v>
      </c>
      <c r="B2415" s="1104">
        <v>2393</v>
      </c>
      <c r="C2415" s="882">
        <v>5</v>
      </c>
      <c r="D2415" s="882" t="s">
        <v>25</v>
      </c>
      <c r="E2415" s="882">
        <v>2219</v>
      </c>
      <c r="F2415" s="882">
        <v>6341</v>
      </c>
      <c r="G2415" s="882">
        <v>221</v>
      </c>
      <c r="H2415" s="882">
        <v>1438</v>
      </c>
      <c r="I2415" s="923" t="s">
        <v>3566</v>
      </c>
      <c r="J2415" s="923">
        <v>321</v>
      </c>
      <c r="K2415" s="975" t="s">
        <v>4222</v>
      </c>
      <c r="L2415" s="930" t="s">
        <v>4223</v>
      </c>
      <c r="M2415" s="497" t="s">
        <v>1149</v>
      </c>
      <c r="N2415" s="930" t="s">
        <v>5511</v>
      </c>
      <c r="O2415" s="882" t="s">
        <v>139</v>
      </c>
      <c r="P2415" s="917">
        <v>45291</v>
      </c>
      <c r="Q2415" s="917">
        <v>45322</v>
      </c>
      <c r="R2415" s="904">
        <v>208408</v>
      </c>
      <c r="S2415" s="915"/>
      <c r="T2415" s="913">
        <v>208408</v>
      </c>
      <c r="U2415" s="915"/>
      <c r="V2415" s="915"/>
      <c r="W2415" s="989">
        <v>208408</v>
      </c>
      <c r="X2415" s="58"/>
      <c r="Y2415" s="59"/>
      <c r="Z2415" s="16"/>
      <c r="AA2415" s="56"/>
    </row>
    <row r="2416" spans="1:27" s="43" customFormat="1" ht="12.75" x14ac:dyDescent="0.2">
      <c r="A2416" s="33">
        <v>1627</v>
      </c>
      <c r="B2416" s="1104">
        <v>2394</v>
      </c>
      <c r="C2416" s="882">
        <v>5</v>
      </c>
      <c r="D2416" s="882" t="s">
        <v>25</v>
      </c>
      <c r="E2416" s="882">
        <v>2219</v>
      </c>
      <c r="F2416" s="882">
        <v>5321</v>
      </c>
      <c r="G2416" s="882">
        <v>221</v>
      </c>
      <c r="H2416" s="882">
        <v>1627</v>
      </c>
      <c r="I2416" s="657" t="s">
        <v>3566</v>
      </c>
      <c r="J2416" s="923">
        <v>404</v>
      </c>
      <c r="K2416" s="975" t="s">
        <v>4173</v>
      </c>
      <c r="L2416" s="930" t="s">
        <v>3602</v>
      </c>
      <c r="M2416" s="497" t="s">
        <v>37</v>
      </c>
      <c r="N2416" s="930" t="s">
        <v>5512</v>
      </c>
      <c r="O2416" s="882" t="s">
        <v>139</v>
      </c>
      <c r="P2416" s="917">
        <v>44926</v>
      </c>
      <c r="Q2416" s="917">
        <v>44957</v>
      </c>
      <c r="R2416" s="904">
        <v>59769</v>
      </c>
      <c r="S2416" s="915">
        <v>59769</v>
      </c>
      <c r="T2416" s="1029"/>
      <c r="U2416" s="1029"/>
      <c r="V2416" s="1029"/>
      <c r="W2416" s="1172"/>
      <c r="X2416" s="58"/>
      <c r="Y2416" s="59"/>
      <c r="Z2416" s="16"/>
      <c r="AA2416" s="56"/>
    </row>
    <row r="2417" spans="1:27" s="43" customFormat="1" ht="12.75" x14ac:dyDescent="0.2">
      <c r="A2417" s="33">
        <v>1627</v>
      </c>
      <c r="B2417" s="1104">
        <v>2395</v>
      </c>
      <c r="C2417" s="882">
        <v>5</v>
      </c>
      <c r="D2417" s="882" t="s">
        <v>25</v>
      </c>
      <c r="E2417" s="882">
        <v>2219</v>
      </c>
      <c r="F2417" s="882">
        <v>5321</v>
      </c>
      <c r="G2417" s="882">
        <v>221</v>
      </c>
      <c r="H2417" s="882">
        <v>1627</v>
      </c>
      <c r="I2417" s="657" t="s">
        <v>3566</v>
      </c>
      <c r="J2417" s="923">
        <v>619</v>
      </c>
      <c r="K2417" s="975" t="s">
        <v>4194</v>
      </c>
      <c r="L2417" s="930" t="s">
        <v>3598</v>
      </c>
      <c r="M2417" s="497" t="s">
        <v>1128</v>
      </c>
      <c r="N2417" s="930" t="s">
        <v>5513</v>
      </c>
      <c r="O2417" s="882" t="s">
        <v>139</v>
      </c>
      <c r="P2417" s="917">
        <v>44926</v>
      </c>
      <c r="Q2417" s="917">
        <v>44957</v>
      </c>
      <c r="R2417" s="904">
        <v>59769</v>
      </c>
      <c r="S2417" s="904">
        <v>59769</v>
      </c>
      <c r="T2417" s="1064"/>
      <c r="U2417" s="898"/>
      <c r="V2417" s="882"/>
      <c r="W2417" s="1077"/>
      <c r="X2417" s="58"/>
      <c r="Y2417" s="59"/>
      <c r="Z2417" s="16"/>
      <c r="AA2417" s="56"/>
    </row>
    <row r="2418" spans="1:27" s="43" customFormat="1" ht="12.75" x14ac:dyDescent="0.2">
      <c r="A2418" s="33">
        <v>1627</v>
      </c>
      <c r="B2418" s="1104">
        <v>2396</v>
      </c>
      <c r="C2418" s="882">
        <v>5</v>
      </c>
      <c r="D2418" s="882" t="s">
        <v>25</v>
      </c>
      <c r="E2418" s="882">
        <v>2219</v>
      </c>
      <c r="F2418" s="882">
        <v>5321</v>
      </c>
      <c r="G2418" s="882">
        <v>221</v>
      </c>
      <c r="H2418" s="882">
        <v>1627</v>
      </c>
      <c r="I2418" s="657" t="s">
        <v>3566</v>
      </c>
      <c r="J2418" s="923">
        <v>720</v>
      </c>
      <c r="K2418" s="975" t="s">
        <v>4373</v>
      </c>
      <c r="L2418" s="930" t="s">
        <v>4098</v>
      </c>
      <c r="M2418" s="497" t="s">
        <v>157</v>
      </c>
      <c r="N2418" s="930" t="s">
        <v>5514</v>
      </c>
      <c r="O2418" s="882" t="s">
        <v>139</v>
      </c>
      <c r="P2418" s="917">
        <v>44926</v>
      </c>
      <c r="Q2418" s="917">
        <v>44957</v>
      </c>
      <c r="R2418" s="904">
        <v>59769</v>
      </c>
      <c r="S2418" s="904">
        <v>59769</v>
      </c>
      <c r="T2418" s="1064"/>
      <c r="U2418" s="898"/>
      <c r="V2418" s="882"/>
      <c r="W2418" s="1077"/>
      <c r="X2418" s="58"/>
      <c r="Y2418" s="59"/>
      <c r="Z2418" s="16"/>
      <c r="AA2418" s="56"/>
    </row>
    <row r="2419" spans="1:27" s="43" customFormat="1" ht="12.75" x14ac:dyDescent="0.2">
      <c r="A2419" s="33">
        <v>1627</v>
      </c>
      <c r="B2419" s="1104">
        <v>2397</v>
      </c>
      <c r="C2419" s="882">
        <v>5</v>
      </c>
      <c r="D2419" s="882" t="s">
        <v>25</v>
      </c>
      <c r="E2419" s="882">
        <v>2219</v>
      </c>
      <c r="F2419" s="999">
        <v>5321</v>
      </c>
      <c r="G2419" s="882">
        <v>221</v>
      </c>
      <c r="H2419" s="882">
        <v>1627</v>
      </c>
      <c r="I2419" s="657" t="s">
        <v>3566</v>
      </c>
      <c r="J2419" s="923">
        <v>619</v>
      </c>
      <c r="K2419" s="975" t="s">
        <v>3926</v>
      </c>
      <c r="L2419" s="930" t="s">
        <v>4257</v>
      </c>
      <c r="M2419" s="497" t="s">
        <v>1607</v>
      </c>
      <c r="N2419" s="1169" t="s">
        <v>5515</v>
      </c>
      <c r="O2419" s="882" t="s">
        <v>139</v>
      </c>
      <c r="P2419" s="917">
        <v>44926</v>
      </c>
      <c r="Q2419" s="917">
        <v>44957</v>
      </c>
      <c r="R2419" s="904">
        <v>55500</v>
      </c>
      <c r="S2419" s="904">
        <v>55500</v>
      </c>
      <c r="T2419" s="1064"/>
      <c r="U2419" s="898"/>
      <c r="V2419" s="882"/>
      <c r="W2419" s="1077"/>
      <c r="X2419" s="58"/>
      <c r="Y2419" s="59"/>
      <c r="Z2419" s="16"/>
      <c r="AA2419" s="56"/>
    </row>
    <row r="2420" spans="1:27" s="43" customFormat="1" ht="25.5" x14ac:dyDescent="0.2">
      <c r="A2420" s="33">
        <v>1627</v>
      </c>
      <c r="B2420" s="1104">
        <v>2398</v>
      </c>
      <c r="C2420" s="882">
        <v>5</v>
      </c>
      <c r="D2420" s="882" t="s">
        <v>25</v>
      </c>
      <c r="E2420" s="882">
        <v>2219</v>
      </c>
      <c r="F2420" s="999">
        <v>5321</v>
      </c>
      <c r="G2420" s="882">
        <v>221</v>
      </c>
      <c r="H2420" s="882">
        <v>1627</v>
      </c>
      <c r="I2420" s="657" t="s">
        <v>3566</v>
      </c>
      <c r="J2420" s="923">
        <v>411</v>
      </c>
      <c r="K2420" s="975" t="s">
        <v>4190</v>
      </c>
      <c r="L2420" s="930" t="s">
        <v>4089</v>
      </c>
      <c r="M2420" s="497" t="s">
        <v>144</v>
      </c>
      <c r="N2420" s="930" t="s">
        <v>5516</v>
      </c>
      <c r="O2420" s="882" t="s">
        <v>139</v>
      </c>
      <c r="P2420" s="917">
        <v>44926</v>
      </c>
      <c r="Q2420" s="917">
        <v>44957</v>
      </c>
      <c r="R2420" s="904">
        <v>59769</v>
      </c>
      <c r="S2420" s="904">
        <v>59769</v>
      </c>
      <c r="T2420" s="1064"/>
      <c r="U2420" s="898"/>
      <c r="V2420" s="882"/>
      <c r="W2420" s="1077"/>
      <c r="X2420" s="58"/>
      <c r="Y2420" s="59"/>
      <c r="Z2420" s="16"/>
      <c r="AA2420" s="56"/>
    </row>
    <row r="2421" spans="1:27" s="43" customFormat="1" ht="25.5" x14ac:dyDescent="0.2">
      <c r="A2421" s="33">
        <v>1627</v>
      </c>
      <c r="B2421" s="1104">
        <v>2399</v>
      </c>
      <c r="C2421" s="882">
        <v>5</v>
      </c>
      <c r="D2421" s="882" t="s">
        <v>25</v>
      </c>
      <c r="E2421" s="882">
        <v>2219</v>
      </c>
      <c r="F2421" s="999">
        <v>5321</v>
      </c>
      <c r="G2421" s="882">
        <v>221</v>
      </c>
      <c r="H2421" s="882">
        <v>1627</v>
      </c>
      <c r="I2421" s="657" t="s">
        <v>3566</v>
      </c>
      <c r="J2421" s="923">
        <v>404</v>
      </c>
      <c r="K2421" s="975" t="s">
        <v>4249</v>
      </c>
      <c r="L2421" s="930" t="s">
        <v>3604</v>
      </c>
      <c r="M2421" s="497" t="s">
        <v>1652</v>
      </c>
      <c r="N2421" s="930" t="s">
        <v>5517</v>
      </c>
      <c r="O2421" s="882" t="s">
        <v>139</v>
      </c>
      <c r="P2421" s="917">
        <v>44926</v>
      </c>
      <c r="Q2421" s="917">
        <v>44957</v>
      </c>
      <c r="R2421" s="904">
        <v>44229</v>
      </c>
      <c r="S2421" s="904">
        <v>44229</v>
      </c>
      <c r="T2421" s="1064"/>
      <c r="U2421" s="898"/>
      <c r="V2421" s="882"/>
      <c r="W2421" s="1077"/>
      <c r="X2421" s="58"/>
      <c r="Y2421" s="59"/>
      <c r="Z2421" s="16"/>
      <c r="AA2421" s="56"/>
    </row>
    <row r="2422" spans="1:27" s="43" customFormat="1" ht="12.75" x14ac:dyDescent="0.2">
      <c r="A2422" s="33">
        <v>1627</v>
      </c>
      <c r="B2422" s="1104">
        <v>2400</v>
      </c>
      <c r="C2422" s="882">
        <v>5</v>
      </c>
      <c r="D2422" s="882" t="s">
        <v>25</v>
      </c>
      <c r="E2422" s="882">
        <v>2219</v>
      </c>
      <c r="F2422" s="999">
        <v>5321</v>
      </c>
      <c r="G2422" s="882">
        <v>221</v>
      </c>
      <c r="H2422" s="882">
        <v>1627</v>
      </c>
      <c r="I2422" s="657" t="s">
        <v>3566</v>
      </c>
      <c r="J2422" s="923">
        <v>518</v>
      </c>
      <c r="K2422" s="975" t="s">
        <v>4159</v>
      </c>
      <c r="L2422" s="930" t="s">
        <v>4160</v>
      </c>
      <c r="M2422" s="497" t="s">
        <v>4161</v>
      </c>
      <c r="N2422" s="930" t="s">
        <v>5518</v>
      </c>
      <c r="O2422" s="882" t="s">
        <v>139</v>
      </c>
      <c r="P2422" s="917">
        <v>44926</v>
      </c>
      <c r="Q2422" s="917">
        <v>44957</v>
      </c>
      <c r="R2422" s="904">
        <v>33641</v>
      </c>
      <c r="S2422" s="904">
        <v>33641</v>
      </c>
      <c r="T2422" s="1064"/>
      <c r="U2422" s="898"/>
      <c r="V2422" s="882"/>
      <c r="W2422" s="1077"/>
      <c r="X2422" s="58"/>
      <c r="Y2422" s="59"/>
      <c r="Z2422" s="16"/>
      <c r="AA2422" s="56"/>
    </row>
    <row r="2423" spans="1:27" s="43" customFormat="1" ht="12.75" x14ac:dyDescent="0.2">
      <c r="A2423" s="33">
        <v>1627</v>
      </c>
      <c r="B2423" s="1104">
        <v>2401</v>
      </c>
      <c r="C2423" s="882">
        <v>5</v>
      </c>
      <c r="D2423" s="882" t="s">
        <v>25</v>
      </c>
      <c r="E2423" s="882">
        <v>2219</v>
      </c>
      <c r="F2423" s="999">
        <v>5321</v>
      </c>
      <c r="G2423" s="882">
        <v>221</v>
      </c>
      <c r="H2423" s="882">
        <v>1627</v>
      </c>
      <c r="I2423" s="657" t="s">
        <v>3566</v>
      </c>
      <c r="J2423" s="923">
        <v>407</v>
      </c>
      <c r="K2423" s="975" t="s">
        <v>3810</v>
      </c>
      <c r="L2423" s="930" t="s">
        <v>4109</v>
      </c>
      <c r="M2423" s="497" t="s">
        <v>1125</v>
      </c>
      <c r="N2423" s="930" t="s">
        <v>5519</v>
      </c>
      <c r="O2423" s="882" t="s">
        <v>139</v>
      </c>
      <c r="P2423" s="917">
        <v>44926</v>
      </c>
      <c r="Q2423" s="917">
        <v>44957</v>
      </c>
      <c r="R2423" s="904">
        <v>59769</v>
      </c>
      <c r="S2423" s="904">
        <v>59769</v>
      </c>
      <c r="T2423" s="1064"/>
      <c r="U2423" s="898"/>
      <c r="V2423" s="882"/>
      <c r="W2423" s="1077"/>
      <c r="X2423" s="58"/>
      <c r="Y2423" s="59"/>
      <c r="Z2423" s="16"/>
      <c r="AA2423" s="56"/>
    </row>
    <row r="2424" spans="1:27" s="43" customFormat="1" ht="12.75" x14ac:dyDescent="0.2">
      <c r="A2424" s="33">
        <v>1627</v>
      </c>
      <c r="B2424" s="1104">
        <v>2402</v>
      </c>
      <c r="C2424" s="882">
        <v>5</v>
      </c>
      <c r="D2424" s="882" t="s">
        <v>25</v>
      </c>
      <c r="E2424" s="882">
        <v>2219</v>
      </c>
      <c r="F2424" s="999">
        <v>5321</v>
      </c>
      <c r="G2424" s="882">
        <v>221</v>
      </c>
      <c r="H2424" s="882">
        <v>1627</v>
      </c>
      <c r="I2424" s="657" t="s">
        <v>3566</v>
      </c>
      <c r="J2424" s="923">
        <v>101</v>
      </c>
      <c r="K2424" s="975" t="s">
        <v>4169</v>
      </c>
      <c r="L2424" s="930" t="s">
        <v>3583</v>
      </c>
      <c r="M2424" s="497" t="s">
        <v>189</v>
      </c>
      <c r="N2424" s="930" t="s">
        <v>5520</v>
      </c>
      <c r="O2424" s="882" t="s">
        <v>139</v>
      </c>
      <c r="P2424" s="917">
        <v>44926</v>
      </c>
      <c r="Q2424" s="917">
        <v>44957</v>
      </c>
      <c r="R2424" s="904">
        <v>56780</v>
      </c>
      <c r="S2424" s="904">
        <v>56780</v>
      </c>
      <c r="T2424" s="1064"/>
      <c r="U2424" s="898"/>
      <c r="V2424" s="882"/>
      <c r="W2424" s="1077"/>
      <c r="X2424" s="58"/>
      <c r="Y2424" s="59"/>
      <c r="Z2424" s="16"/>
      <c r="AA2424" s="56"/>
    </row>
    <row r="2425" spans="1:27" s="43" customFormat="1" ht="12.75" x14ac:dyDescent="0.2">
      <c r="A2425" s="33">
        <v>1627</v>
      </c>
      <c r="B2425" s="1104">
        <v>2403</v>
      </c>
      <c r="C2425" s="882">
        <v>5</v>
      </c>
      <c r="D2425" s="882" t="s">
        <v>25</v>
      </c>
      <c r="E2425" s="882">
        <v>2219</v>
      </c>
      <c r="F2425" s="999">
        <v>5321</v>
      </c>
      <c r="G2425" s="882">
        <v>221</v>
      </c>
      <c r="H2425" s="882">
        <v>1627</v>
      </c>
      <c r="I2425" s="657" t="s">
        <v>3566</v>
      </c>
      <c r="J2425" s="923">
        <v>404</v>
      </c>
      <c r="K2425" s="975" t="s">
        <v>3796</v>
      </c>
      <c r="L2425" s="930" t="s">
        <v>4094</v>
      </c>
      <c r="M2425" s="497" t="s">
        <v>74</v>
      </c>
      <c r="N2425" s="930" t="s">
        <v>5521</v>
      </c>
      <c r="O2425" s="882" t="s">
        <v>139</v>
      </c>
      <c r="P2425" s="917">
        <v>44926</v>
      </c>
      <c r="Q2425" s="917">
        <v>44957</v>
      </c>
      <c r="R2425" s="904">
        <v>59769</v>
      </c>
      <c r="S2425" s="904">
        <v>59769</v>
      </c>
      <c r="T2425" s="1064"/>
      <c r="U2425" s="898"/>
      <c r="V2425" s="882"/>
      <c r="W2425" s="1077"/>
      <c r="X2425" s="58"/>
      <c r="Y2425" s="59"/>
      <c r="Z2425" s="16"/>
      <c r="AA2425" s="56"/>
    </row>
    <row r="2426" spans="1:27" s="43" customFormat="1" ht="12.75" x14ac:dyDescent="0.2">
      <c r="A2426" s="33">
        <v>1627</v>
      </c>
      <c r="B2426" s="1104">
        <v>2404</v>
      </c>
      <c r="C2426" s="882">
        <v>5</v>
      </c>
      <c r="D2426" s="882" t="s">
        <v>25</v>
      </c>
      <c r="E2426" s="882">
        <v>2219</v>
      </c>
      <c r="F2426" s="999">
        <v>5321</v>
      </c>
      <c r="G2426" s="882">
        <v>221</v>
      </c>
      <c r="H2426" s="882">
        <v>1627</v>
      </c>
      <c r="I2426" s="657" t="s">
        <v>3566</v>
      </c>
      <c r="J2426" s="923">
        <v>518</v>
      </c>
      <c r="K2426" s="975" t="s">
        <v>5305</v>
      </c>
      <c r="L2426" s="930" t="s">
        <v>5306</v>
      </c>
      <c r="M2426" s="497" t="s">
        <v>5307</v>
      </c>
      <c r="N2426" s="930" t="s">
        <v>5522</v>
      </c>
      <c r="O2426" s="882" t="s">
        <v>139</v>
      </c>
      <c r="P2426" s="917">
        <v>44926</v>
      </c>
      <c r="Q2426" s="917">
        <v>44957</v>
      </c>
      <c r="R2426" s="904">
        <v>59769</v>
      </c>
      <c r="S2426" s="904">
        <v>59769</v>
      </c>
      <c r="T2426" s="1064"/>
      <c r="U2426" s="898"/>
      <c r="V2426" s="882"/>
      <c r="W2426" s="1077"/>
      <c r="X2426" s="58"/>
      <c r="Y2426" s="59"/>
      <c r="Z2426" s="16"/>
      <c r="AA2426" s="56"/>
    </row>
    <row r="2427" spans="1:27" s="43" customFormat="1" ht="12.75" x14ac:dyDescent="0.2">
      <c r="A2427" s="33">
        <v>1627</v>
      </c>
      <c r="B2427" s="1104">
        <v>2405</v>
      </c>
      <c r="C2427" s="882">
        <v>5</v>
      </c>
      <c r="D2427" s="882" t="s">
        <v>25</v>
      </c>
      <c r="E2427" s="882">
        <v>2219</v>
      </c>
      <c r="F2427" s="999">
        <v>5321</v>
      </c>
      <c r="G2427" s="882">
        <v>221</v>
      </c>
      <c r="H2427" s="882">
        <v>1627</v>
      </c>
      <c r="I2427" s="657" t="s">
        <v>3566</v>
      </c>
      <c r="J2427" s="923">
        <v>518</v>
      </c>
      <c r="K2427" s="975" t="s">
        <v>4278</v>
      </c>
      <c r="L2427" s="930" t="s">
        <v>4279</v>
      </c>
      <c r="M2427" s="497" t="s">
        <v>4280</v>
      </c>
      <c r="N2427" s="930" t="s">
        <v>5523</v>
      </c>
      <c r="O2427" s="882" t="s">
        <v>139</v>
      </c>
      <c r="P2427" s="917">
        <v>44926</v>
      </c>
      <c r="Q2427" s="917">
        <v>44957</v>
      </c>
      <c r="R2427" s="904">
        <v>41838</v>
      </c>
      <c r="S2427" s="904">
        <v>41838</v>
      </c>
      <c r="T2427" s="1064"/>
      <c r="U2427" s="898"/>
      <c r="V2427" s="882"/>
      <c r="W2427" s="1077"/>
      <c r="X2427" s="58"/>
      <c r="Y2427" s="59"/>
      <c r="Z2427" s="16"/>
      <c r="AA2427" s="56"/>
    </row>
    <row r="2428" spans="1:27" s="43" customFormat="1" ht="25.5" x14ac:dyDescent="0.2">
      <c r="A2428" s="33">
        <v>1627</v>
      </c>
      <c r="B2428" s="1104">
        <v>2406</v>
      </c>
      <c r="C2428" s="882">
        <v>5</v>
      </c>
      <c r="D2428" s="882" t="s">
        <v>25</v>
      </c>
      <c r="E2428" s="882">
        <v>2219</v>
      </c>
      <c r="F2428" s="999">
        <v>5321</v>
      </c>
      <c r="G2428" s="882">
        <v>221</v>
      </c>
      <c r="H2428" s="882">
        <v>1627</v>
      </c>
      <c r="I2428" s="657" t="s">
        <v>3566</v>
      </c>
      <c r="J2428" s="923">
        <v>720</v>
      </c>
      <c r="K2428" s="975" t="s">
        <v>5524</v>
      </c>
      <c r="L2428" s="930" t="s">
        <v>5525</v>
      </c>
      <c r="M2428" s="497" t="s">
        <v>5526</v>
      </c>
      <c r="N2428" s="930" t="s">
        <v>5527</v>
      </c>
      <c r="O2428" s="882" t="s">
        <v>139</v>
      </c>
      <c r="P2428" s="917">
        <v>44926</v>
      </c>
      <c r="Q2428" s="917">
        <v>44957</v>
      </c>
      <c r="R2428" s="904">
        <v>47815</v>
      </c>
      <c r="S2428" s="904">
        <v>47815</v>
      </c>
      <c r="T2428" s="1064"/>
      <c r="U2428" s="898"/>
      <c r="V2428" s="882"/>
      <c r="W2428" s="1077"/>
      <c r="X2428" s="58"/>
      <c r="Y2428" s="59"/>
      <c r="Z2428" s="16"/>
      <c r="AA2428" s="56"/>
    </row>
    <row r="2429" spans="1:27" s="43" customFormat="1" ht="12.75" x14ac:dyDescent="0.2">
      <c r="A2429" s="33">
        <v>1627</v>
      </c>
      <c r="B2429" s="1104">
        <v>2407</v>
      </c>
      <c r="C2429" s="882">
        <v>5</v>
      </c>
      <c r="D2429" s="882" t="s">
        <v>25</v>
      </c>
      <c r="E2429" s="882">
        <v>2219</v>
      </c>
      <c r="F2429" s="999">
        <v>5321</v>
      </c>
      <c r="G2429" s="882">
        <v>221</v>
      </c>
      <c r="H2429" s="882">
        <v>1627</v>
      </c>
      <c r="I2429" s="657" t="s">
        <v>3566</v>
      </c>
      <c r="J2429" s="923">
        <v>506</v>
      </c>
      <c r="K2429" s="975" t="s">
        <v>4082</v>
      </c>
      <c r="L2429" s="930" t="s">
        <v>4157</v>
      </c>
      <c r="M2429" s="497" t="s">
        <v>163</v>
      </c>
      <c r="N2429" s="930" t="s">
        <v>5528</v>
      </c>
      <c r="O2429" s="882" t="s">
        <v>139</v>
      </c>
      <c r="P2429" s="917">
        <v>44926</v>
      </c>
      <c r="Q2429" s="917">
        <v>44957</v>
      </c>
      <c r="R2429" s="904">
        <v>59769</v>
      </c>
      <c r="S2429" s="904">
        <v>59769</v>
      </c>
      <c r="T2429" s="1064"/>
      <c r="U2429" s="898"/>
      <c r="V2429" s="882"/>
      <c r="W2429" s="1077"/>
      <c r="X2429" s="58"/>
      <c r="Y2429" s="59"/>
      <c r="Z2429" s="16"/>
      <c r="AA2429" s="56"/>
    </row>
    <row r="2430" spans="1:27" s="43" customFormat="1" ht="12.75" x14ac:dyDescent="0.2">
      <c r="A2430" s="33">
        <v>1627</v>
      </c>
      <c r="B2430" s="1104">
        <v>2408</v>
      </c>
      <c r="C2430" s="882">
        <v>5</v>
      </c>
      <c r="D2430" s="882" t="s">
        <v>25</v>
      </c>
      <c r="E2430" s="882">
        <v>2219</v>
      </c>
      <c r="F2430" s="999">
        <v>5321</v>
      </c>
      <c r="G2430" s="882">
        <v>221</v>
      </c>
      <c r="H2430" s="882">
        <v>1627</v>
      </c>
      <c r="I2430" s="657" t="s">
        <v>3566</v>
      </c>
      <c r="J2430" s="923">
        <v>518</v>
      </c>
      <c r="K2430" s="975" t="s">
        <v>4159</v>
      </c>
      <c r="L2430" s="930" t="s">
        <v>4160</v>
      </c>
      <c r="M2430" s="497" t="s">
        <v>4161</v>
      </c>
      <c r="N2430" s="930" t="s">
        <v>5529</v>
      </c>
      <c r="O2430" s="882" t="s">
        <v>139</v>
      </c>
      <c r="P2430" s="917">
        <v>44926</v>
      </c>
      <c r="Q2430" s="917">
        <v>44957</v>
      </c>
      <c r="R2430" s="904">
        <v>55500</v>
      </c>
      <c r="S2430" s="904">
        <v>55500</v>
      </c>
      <c r="T2430" s="1064"/>
      <c r="U2430" s="898"/>
      <c r="V2430" s="882"/>
      <c r="W2430" s="1077"/>
      <c r="X2430" s="58"/>
      <c r="Y2430" s="59"/>
      <c r="Z2430" s="16"/>
      <c r="AA2430" s="56"/>
    </row>
    <row r="2431" spans="1:27" s="43" customFormat="1" ht="12.75" x14ac:dyDescent="0.2">
      <c r="A2431" s="33">
        <v>1627</v>
      </c>
      <c r="B2431" s="1104">
        <v>2409</v>
      </c>
      <c r="C2431" s="882">
        <v>5</v>
      </c>
      <c r="D2431" s="882" t="s">
        <v>25</v>
      </c>
      <c r="E2431" s="882">
        <v>2219</v>
      </c>
      <c r="F2431" s="999">
        <v>5321</v>
      </c>
      <c r="G2431" s="882">
        <v>221</v>
      </c>
      <c r="H2431" s="882">
        <v>1627</v>
      </c>
      <c r="I2431" s="657" t="s">
        <v>3566</v>
      </c>
      <c r="J2431" s="923">
        <v>506</v>
      </c>
      <c r="K2431" s="975" t="s">
        <v>3837</v>
      </c>
      <c r="L2431" s="930" t="s">
        <v>5530</v>
      </c>
      <c r="M2431" s="497" t="s">
        <v>77</v>
      </c>
      <c r="N2431" s="930" t="s">
        <v>5531</v>
      </c>
      <c r="O2431" s="882" t="s">
        <v>139</v>
      </c>
      <c r="P2431" s="917">
        <v>44926</v>
      </c>
      <c r="Q2431" s="917">
        <v>44957</v>
      </c>
      <c r="R2431" s="904">
        <v>59769</v>
      </c>
      <c r="S2431" s="904">
        <v>59769</v>
      </c>
      <c r="T2431" s="1064"/>
      <c r="U2431" s="898"/>
      <c r="V2431" s="882"/>
      <c r="W2431" s="1077"/>
      <c r="X2431" s="58"/>
      <c r="Y2431" s="59"/>
      <c r="Z2431" s="16"/>
      <c r="AA2431" s="56"/>
    </row>
    <row r="2432" spans="1:27" s="43" customFormat="1" ht="12.75" x14ac:dyDescent="0.2">
      <c r="A2432" s="33">
        <v>1627</v>
      </c>
      <c r="B2432" s="1104">
        <v>2410</v>
      </c>
      <c r="C2432" s="882">
        <v>5</v>
      </c>
      <c r="D2432" s="882" t="s">
        <v>25</v>
      </c>
      <c r="E2432" s="882">
        <v>2219</v>
      </c>
      <c r="F2432" s="999">
        <v>5321</v>
      </c>
      <c r="G2432" s="882">
        <v>221</v>
      </c>
      <c r="H2432" s="882">
        <v>1627</v>
      </c>
      <c r="I2432" s="657" t="s">
        <v>3566</v>
      </c>
      <c r="J2432" s="923">
        <v>506</v>
      </c>
      <c r="K2432" s="975" t="s">
        <v>3844</v>
      </c>
      <c r="L2432" s="930" t="s">
        <v>5532</v>
      </c>
      <c r="M2432" s="497" t="s">
        <v>3846</v>
      </c>
      <c r="N2432" s="930" t="s">
        <v>5533</v>
      </c>
      <c r="O2432" s="882" t="s">
        <v>139</v>
      </c>
      <c r="P2432" s="917">
        <v>44926</v>
      </c>
      <c r="Q2432" s="917">
        <v>44957</v>
      </c>
      <c r="R2432" s="904">
        <v>59769</v>
      </c>
      <c r="S2432" s="904">
        <v>59769</v>
      </c>
      <c r="T2432" s="1064"/>
      <c r="U2432" s="898"/>
      <c r="V2432" s="882"/>
      <c r="W2432" s="1077"/>
      <c r="X2432" s="58"/>
      <c r="Y2432" s="59"/>
      <c r="Z2432" s="16"/>
      <c r="AA2432" s="56"/>
    </row>
    <row r="2433" spans="1:27" s="43" customFormat="1" ht="12.75" x14ac:dyDescent="0.2">
      <c r="A2433" s="33">
        <v>1627</v>
      </c>
      <c r="B2433" s="1104">
        <v>2411</v>
      </c>
      <c r="C2433" s="882">
        <v>5</v>
      </c>
      <c r="D2433" s="882" t="s">
        <v>25</v>
      </c>
      <c r="E2433" s="882">
        <v>2219</v>
      </c>
      <c r="F2433" s="999">
        <v>5321</v>
      </c>
      <c r="G2433" s="882">
        <v>221</v>
      </c>
      <c r="H2433" s="882">
        <v>1627</v>
      </c>
      <c r="I2433" s="657" t="s">
        <v>3566</v>
      </c>
      <c r="J2433" s="923">
        <v>506</v>
      </c>
      <c r="K2433" s="975" t="s">
        <v>3831</v>
      </c>
      <c r="L2433" s="930" t="s">
        <v>4265</v>
      </c>
      <c r="M2433" s="497" t="s">
        <v>913</v>
      </c>
      <c r="N2433" s="930" t="s">
        <v>5534</v>
      </c>
      <c r="O2433" s="882" t="s">
        <v>139</v>
      </c>
      <c r="P2433" s="917">
        <v>44926</v>
      </c>
      <c r="Q2433" s="917">
        <v>44957</v>
      </c>
      <c r="R2433" s="904">
        <v>59769</v>
      </c>
      <c r="S2433" s="904">
        <v>59769</v>
      </c>
      <c r="T2433" s="1064"/>
      <c r="U2433" s="898"/>
      <c r="V2433" s="882"/>
      <c r="W2433" s="1077"/>
      <c r="X2433" s="58"/>
      <c r="Y2433" s="59"/>
      <c r="Z2433" s="16"/>
      <c r="AA2433" s="56"/>
    </row>
    <row r="2434" spans="1:27" s="43" customFormat="1" ht="12.75" customHeight="1" x14ac:dyDescent="0.2">
      <c r="A2434" s="33">
        <v>1627</v>
      </c>
      <c r="B2434" s="1104">
        <v>2412</v>
      </c>
      <c r="C2434" s="882">
        <v>5</v>
      </c>
      <c r="D2434" s="882" t="s">
        <v>25</v>
      </c>
      <c r="E2434" s="882">
        <v>2219</v>
      </c>
      <c r="F2434" s="999">
        <v>5321</v>
      </c>
      <c r="G2434" s="882">
        <v>221</v>
      </c>
      <c r="H2434" s="882">
        <v>1627</v>
      </c>
      <c r="I2434" s="657" t="s">
        <v>3566</v>
      </c>
      <c r="J2434" s="923">
        <v>506</v>
      </c>
      <c r="K2434" s="975" t="s">
        <v>5535</v>
      </c>
      <c r="L2434" s="930" t="s">
        <v>5536</v>
      </c>
      <c r="M2434" s="497" t="s">
        <v>3568</v>
      </c>
      <c r="N2434" s="930" t="s">
        <v>5537</v>
      </c>
      <c r="O2434" s="882" t="s">
        <v>139</v>
      </c>
      <c r="P2434" s="917">
        <v>44926</v>
      </c>
      <c r="Q2434" s="917">
        <v>44957</v>
      </c>
      <c r="R2434" s="904">
        <v>59769</v>
      </c>
      <c r="S2434" s="904">
        <v>59769</v>
      </c>
      <c r="T2434" s="1064"/>
      <c r="U2434" s="898"/>
      <c r="V2434" s="882"/>
      <c r="W2434" s="1077"/>
      <c r="X2434" s="58"/>
      <c r="Y2434" s="59"/>
      <c r="Z2434" s="16"/>
      <c r="AA2434" s="56"/>
    </row>
    <row r="2435" spans="1:27" s="43" customFormat="1" ht="12.75" customHeight="1" x14ac:dyDescent="0.2">
      <c r="A2435" s="33">
        <v>1627</v>
      </c>
      <c r="B2435" s="1104">
        <v>2413</v>
      </c>
      <c r="C2435" s="882">
        <v>5</v>
      </c>
      <c r="D2435" s="882" t="s">
        <v>25</v>
      </c>
      <c r="E2435" s="882">
        <v>2219</v>
      </c>
      <c r="F2435" s="999">
        <v>5321</v>
      </c>
      <c r="G2435" s="882">
        <v>221</v>
      </c>
      <c r="H2435" s="882">
        <v>1627</v>
      </c>
      <c r="I2435" s="657" t="s">
        <v>3566</v>
      </c>
      <c r="J2435" s="923">
        <v>314</v>
      </c>
      <c r="K2435" s="975" t="s">
        <v>4516</v>
      </c>
      <c r="L2435" s="930" t="s">
        <v>4838</v>
      </c>
      <c r="M2435" s="497" t="s">
        <v>4518</v>
      </c>
      <c r="N2435" s="930" t="s">
        <v>5538</v>
      </c>
      <c r="O2435" s="882" t="s">
        <v>139</v>
      </c>
      <c r="P2435" s="917">
        <v>44926</v>
      </c>
      <c r="Q2435" s="917">
        <v>44957</v>
      </c>
      <c r="R2435" s="904">
        <v>59769</v>
      </c>
      <c r="S2435" s="904">
        <v>59769</v>
      </c>
      <c r="T2435" s="1064"/>
      <c r="U2435" s="898"/>
      <c r="V2435" s="882"/>
      <c r="W2435" s="1077"/>
      <c r="X2435" s="58"/>
      <c r="Y2435" s="59"/>
      <c r="Z2435" s="16"/>
      <c r="AA2435" s="56"/>
    </row>
    <row r="2436" spans="1:27" s="43" customFormat="1" ht="12.75" customHeight="1" x14ac:dyDescent="0.2">
      <c r="A2436" s="33">
        <v>1627</v>
      </c>
      <c r="B2436" s="1104">
        <v>2414</v>
      </c>
      <c r="C2436" s="882">
        <v>5</v>
      </c>
      <c r="D2436" s="882" t="s">
        <v>25</v>
      </c>
      <c r="E2436" s="882">
        <v>2219</v>
      </c>
      <c r="F2436" s="999">
        <v>5321</v>
      </c>
      <c r="G2436" s="882">
        <v>221</v>
      </c>
      <c r="H2436" s="882">
        <v>1627</v>
      </c>
      <c r="I2436" s="657" t="s">
        <v>3566</v>
      </c>
      <c r="J2436" s="923">
        <v>102</v>
      </c>
      <c r="K2436" s="975" t="s">
        <v>4290</v>
      </c>
      <c r="L2436" s="930" t="s">
        <v>4291</v>
      </c>
      <c r="M2436" s="497" t="s">
        <v>80</v>
      </c>
      <c r="N2436" s="930" t="s">
        <v>5539</v>
      </c>
      <c r="O2436" s="882" t="s">
        <v>139</v>
      </c>
      <c r="P2436" s="917">
        <v>44926</v>
      </c>
      <c r="Q2436" s="917">
        <v>44957</v>
      </c>
      <c r="R2436" s="904">
        <v>39447</v>
      </c>
      <c r="S2436" s="904">
        <v>39447</v>
      </c>
      <c r="T2436" s="1064"/>
      <c r="U2436" s="898"/>
      <c r="V2436" s="882"/>
      <c r="W2436" s="1077"/>
      <c r="X2436" s="58"/>
      <c r="Y2436" s="59"/>
      <c r="Z2436" s="16"/>
      <c r="AA2436" s="56"/>
    </row>
    <row r="2437" spans="1:27" s="43" customFormat="1" ht="12.75" customHeight="1" x14ac:dyDescent="0.2">
      <c r="A2437" s="33">
        <v>1627</v>
      </c>
      <c r="B2437" s="1104">
        <v>2415</v>
      </c>
      <c r="C2437" s="882">
        <v>5</v>
      </c>
      <c r="D2437" s="882" t="s">
        <v>25</v>
      </c>
      <c r="E2437" s="882">
        <v>2219</v>
      </c>
      <c r="F2437" s="999">
        <v>5321</v>
      </c>
      <c r="G2437" s="882">
        <v>221</v>
      </c>
      <c r="H2437" s="882">
        <v>1627</v>
      </c>
      <c r="I2437" s="657" t="s">
        <v>3566</v>
      </c>
      <c r="J2437" s="923">
        <v>506</v>
      </c>
      <c r="K2437" s="975" t="s">
        <v>5540</v>
      </c>
      <c r="L2437" s="930" t="s">
        <v>5541</v>
      </c>
      <c r="M2437" s="497" t="s">
        <v>1014</v>
      </c>
      <c r="N2437" s="930" t="s">
        <v>5542</v>
      </c>
      <c r="O2437" s="882" t="s">
        <v>139</v>
      </c>
      <c r="P2437" s="917">
        <v>44926</v>
      </c>
      <c r="Q2437" s="917">
        <v>44957</v>
      </c>
      <c r="R2437" s="904">
        <v>59769</v>
      </c>
      <c r="S2437" s="904">
        <v>59769</v>
      </c>
      <c r="T2437" s="1064"/>
      <c r="U2437" s="898"/>
      <c r="V2437" s="882"/>
      <c r="W2437" s="1077"/>
      <c r="X2437" s="58"/>
      <c r="Y2437" s="59"/>
      <c r="Z2437" s="16"/>
      <c r="AA2437" s="56"/>
    </row>
    <row r="2438" spans="1:27" s="43" customFormat="1" ht="12.75" customHeight="1" x14ac:dyDescent="0.2">
      <c r="A2438" s="33">
        <v>1627</v>
      </c>
      <c r="B2438" s="1104">
        <v>2416</v>
      </c>
      <c r="C2438" s="882">
        <v>5</v>
      </c>
      <c r="D2438" s="882" t="s">
        <v>25</v>
      </c>
      <c r="E2438" s="882">
        <v>2219</v>
      </c>
      <c r="F2438" s="999">
        <v>5321</v>
      </c>
      <c r="G2438" s="882">
        <v>221</v>
      </c>
      <c r="H2438" s="882">
        <v>1627</v>
      </c>
      <c r="I2438" s="657" t="s">
        <v>3566</v>
      </c>
      <c r="J2438" s="923">
        <v>321</v>
      </c>
      <c r="K2438" s="975" t="s">
        <v>4163</v>
      </c>
      <c r="L2438" s="930" t="s">
        <v>3609</v>
      </c>
      <c r="M2438" s="497" t="s">
        <v>1177</v>
      </c>
      <c r="N2438" s="930" t="s">
        <v>5543</v>
      </c>
      <c r="O2438" s="882" t="s">
        <v>139</v>
      </c>
      <c r="P2438" s="917">
        <v>44926</v>
      </c>
      <c r="Q2438" s="917">
        <v>44957</v>
      </c>
      <c r="R2438" s="904">
        <v>59769</v>
      </c>
      <c r="S2438" s="904">
        <v>59769</v>
      </c>
      <c r="T2438" s="1064"/>
      <c r="U2438" s="898"/>
      <c r="V2438" s="882"/>
      <c r="W2438" s="1077"/>
      <c r="X2438" s="58"/>
      <c r="Y2438" s="59"/>
      <c r="Z2438" s="16"/>
      <c r="AA2438" s="56"/>
    </row>
    <row r="2439" spans="1:27" s="43" customFormat="1" ht="12.75" customHeight="1" x14ac:dyDescent="0.2">
      <c r="A2439" s="33">
        <v>1627</v>
      </c>
      <c r="B2439" s="1104">
        <v>2417</v>
      </c>
      <c r="C2439" s="882">
        <v>5</v>
      </c>
      <c r="D2439" s="882" t="s">
        <v>25</v>
      </c>
      <c r="E2439" s="882">
        <v>2219</v>
      </c>
      <c r="F2439" s="999">
        <v>5321</v>
      </c>
      <c r="G2439" s="882">
        <v>221</v>
      </c>
      <c r="H2439" s="882">
        <v>1627</v>
      </c>
      <c r="I2439" s="657" t="s">
        <v>3566</v>
      </c>
      <c r="J2439" s="923">
        <v>102</v>
      </c>
      <c r="K2439" s="975" t="s">
        <v>4294</v>
      </c>
      <c r="L2439" s="930" t="s">
        <v>4295</v>
      </c>
      <c r="M2439" s="497" t="s">
        <v>2324</v>
      </c>
      <c r="N2439" s="930" t="s">
        <v>5544</v>
      </c>
      <c r="O2439" s="882" t="s">
        <v>139</v>
      </c>
      <c r="P2439" s="917">
        <v>44926</v>
      </c>
      <c r="Q2439" s="917">
        <v>44957</v>
      </c>
      <c r="R2439" s="904">
        <v>59769</v>
      </c>
      <c r="S2439" s="904">
        <v>59769</v>
      </c>
      <c r="T2439" s="1064"/>
      <c r="U2439" s="898"/>
      <c r="V2439" s="882"/>
      <c r="W2439" s="1077"/>
      <c r="X2439" s="58"/>
      <c r="Y2439" s="59"/>
      <c r="Z2439" s="16"/>
      <c r="AA2439" s="56"/>
    </row>
    <row r="2440" spans="1:27" s="43" customFormat="1" ht="12.75" customHeight="1" x14ac:dyDescent="0.2">
      <c r="A2440" s="33">
        <v>1627</v>
      </c>
      <c r="B2440" s="1104">
        <v>2418</v>
      </c>
      <c r="C2440" s="882">
        <v>5</v>
      </c>
      <c r="D2440" s="882" t="s">
        <v>25</v>
      </c>
      <c r="E2440" s="882">
        <v>2219</v>
      </c>
      <c r="F2440" s="999">
        <v>5321</v>
      </c>
      <c r="G2440" s="882">
        <v>221</v>
      </c>
      <c r="H2440" s="882">
        <v>1627</v>
      </c>
      <c r="I2440" s="657" t="s">
        <v>3566</v>
      </c>
      <c r="J2440" s="923">
        <v>404</v>
      </c>
      <c r="K2440" s="975" t="s">
        <v>4140</v>
      </c>
      <c r="L2440" s="930" t="s">
        <v>4141</v>
      </c>
      <c r="M2440" s="497" t="s">
        <v>64</v>
      </c>
      <c r="N2440" s="930" t="s">
        <v>5545</v>
      </c>
      <c r="O2440" s="882" t="s">
        <v>139</v>
      </c>
      <c r="P2440" s="917">
        <v>44926</v>
      </c>
      <c r="Q2440" s="917">
        <v>44957</v>
      </c>
      <c r="R2440" s="904">
        <v>59769</v>
      </c>
      <c r="S2440" s="904">
        <v>59769</v>
      </c>
      <c r="T2440" s="1064"/>
      <c r="U2440" s="898"/>
      <c r="V2440" s="882"/>
      <c r="W2440" s="1077"/>
      <c r="X2440" s="58"/>
      <c r="Y2440" s="59"/>
      <c r="Z2440" s="16"/>
      <c r="AA2440" s="56"/>
    </row>
    <row r="2441" spans="1:27" s="43" customFormat="1" ht="12.75" customHeight="1" x14ac:dyDescent="0.2">
      <c r="A2441" s="33">
        <v>1627</v>
      </c>
      <c r="B2441" s="1104">
        <v>2419</v>
      </c>
      <c r="C2441" s="882">
        <v>5</v>
      </c>
      <c r="D2441" s="882" t="s">
        <v>25</v>
      </c>
      <c r="E2441" s="882">
        <v>2219</v>
      </c>
      <c r="F2441" s="999">
        <v>5321</v>
      </c>
      <c r="G2441" s="882">
        <v>221</v>
      </c>
      <c r="H2441" s="882">
        <v>1627</v>
      </c>
      <c r="I2441" s="657" t="s">
        <v>3566</v>
      </c>
      <c r="J2441" s="923">
        <v>316</v>
      </c>
      <c r="K2441" s="975" t="s">
        <v>5546</v>
      </c>
      <c r="L2441" s="930" t="s">
        <v>5547</v>
      </c>
      <c r="M2441" s="497" t="s">
        <v>2582</v>
      </c>
      <c r="N2441" s="930" t="s">
        <v>5548</v>
      </c>
      <c r="O2441" s="882" t="s">
        <v>139</v>
      </c>
      <c r="P2441" s="917">
        <v>44926</v>
      </c>
      <c r="Q2441" s="917">
        <v>44957</v>
      </c>
      <c r="R2441" s="904">
        <v>59769</v>
      </c>
      <c r="S2441" s="915"/>
      <c r="T2441" s="913">
        <v>59769</v>
      </c>
      <c r="U2441" s="913"/>
      <c r="V2441" s="913">
        <v>59769</v>
      </c>
      <c r="W2441" s="989"/>
      <c r="X2441" s="58"/>
      <c r="Y2441" s="59"/>
      <c r="Z2441" s="16"/>
      <c r="AA2441" s="56"/>
    </row>
    <row r="2442" spans="1:27" s="43" customFormat="1" ht="12.75" customHeight="1" x14ac:dyDescent="0.2">
      <c r="A2442" s="33">
        <v>1627</v>
      </c>
      <c r="B2442" s="1104">
        <v>2420</v>
      </c>
      <c r="C2442" s="882">
        <v>5</v>
      </c>
      <c r="D2442" s="882" t="s">
        <v>25</v>
      </c>
      <c r="E2442" s="882">
        <v>2219</v>
      </c>
      <c r="F2442" s="999">
        <v>5321</v>
      </c>
      <c r="G2442" s="882">
        <v>221</v>
      </c>
      <c r="H2442" s="882">
        <v>1627</v>
      </c>
      <c r="I2442" s="657" t="s">
        <v>3566</v>
      </c>
      <c r="J2442" s="923">
        <v>309</v>
      </c>
      <c r="K2442" s="975" t="s">
        <v>3711</v>
      </c>
      <c r="L2442" s="930" t="s">
        <v>5549</v>
      </c>
      <c r="M2442" s="497" t="s">
        <v>43</v>
      </c>
      <c r="N2442" s="930" t="s">
        <v>5550</v>
      </c>
      <c r="O2442" s="882" t="s">
        <v>139</v>
      </c>
      <c r="P2442" s="917">
        <v>44926</v>
      </c>
      <c r="Q2442" s="917">
        <v>44957</v>
      </c>
      <c r="R2442" s="904">
        <v>59769</v>
      </c>
      <c r="S2442" s="904">
        <v>59769</v>
      </c>
      <c r="T2442" s="1064"/>
      <c r="U2442" s="898"/>
      <c r="V2442" s="882"/>
      <c r="W2442" s="1077"/>
      <c r="X2442" s="58"/>
      <c r="Y2442" s="59"/>
      <c r="Z2442" s="16"/>
      <c r="AA2442" s="56"/>
    </row>
    <row r="2443" spans="1:27" s="43" customFormat="1" ht="12.75" customHeight="1" x14ac:dyDescent="0.2">
      <c r="A2443" s="33">
        <v>1627</v>
      </c>
      <c r="B2443" s="1104">
        <v>2421</v>
      </c>
      <c r="C2443" s="882">
        <v>5</v>
      </c>
      <c r="D2443" s="882" t="s">
        <v>25</v>
      </c>
      <c r="E2443" s="882">
        <v>2219</v>
      </c>
      <c r="F2443" s="999">
        <v>5321</v>
      </c>
      <c r="G2443" s="882">
        <v>221</v>
      </c>
      <c r="H2443" s="882">
        <v>1627</v>
      </c>
      <c r="I2443" s="657" t="s">
        <v>3566</v>
      </c>
      <c r="J2443" s="923">
        <v>102</v>
      </c>
      <c r="K2443" s="975" t="s">
        <v>4481</v>
      </c>
      <c r="L2443" s="930" t="s">
        <v>5159</v>
      </c>
      <c r="M2443" s="497" t="s">
        <v>1221</v>
      </c>
      <c r="N2443" s="930" t="s">
        <v>5551</v>
      </c>
      <c r="O2443" s="882" t="s">
        <v>139</v>
      </c>
      <c r="P2443" s="917">
        <v>44926</v>
      </c>
      <c r="Q2443" s="917">
        <v>44957</v>
      </c>
      <c r="R2443" s="904">
        <v>59769</v>
      </c>
      <c r="S2443" s="904">
        <v>59769</v>
      </c>
      <c r="T2443" s="1064"/>
      <c r="U2443" s="898"/>
      <c r="V2443" s="882"/>
      <c r="W2443" s="1077"/>
      <c r="X2443" s="58"/>
      <c r="Y2443" s="59"/>
      <c r="Z2443" s="16"/>
      <c r="AA2443" s="56"/>
    </row>
    <row r="2444" spans="1:27" s="43" customFormat="1" ht="12.75" customHeight="1" x14ac:dyDescent="0.2">
      <c r="A2444" s="33">
        <v>1627</v>
      </c>
      <c r="B2444" s="1104">
        <v>2422</v>
      </c>
      <c r="C2444" s="882">
        <v>5</v>
      </c>
      <c r="D2444" s="882" t="s">
        <v>25</v>
      </c>
      <c r="E2444" s="882">
        <v>2219</v>
      </c>
      <c r="F2444" s="999">
        <v>5321</v>
      </c>
      <c r="G2444" s="882">
        <v>221</v>
      </c>
      <c r="H2444" s="882">
        <v>1627</v>
      </c>
      <c r="I2444" s="657" t="s">
        <v>3566</v>
      </c>
      <c r="J2444" s="923">
        <v>411</v>
      </c>
      <c r="K2444" s="975" t="s">
        <v>4843</v>
      </c>
      <c r="L2444" s="930" t="s">
        <v>4844</v>
      </c>
      <c r="M2444" s="497" t="s">
        <v>4845</v>
      </c>
      <c r="N2444" s="930" t="s">
        <v>5552</v>
      </c>
      <c r="O2444" s="882" t="s">
        <v>139</v>
      </c>
      <c r="P2444" s="917">
        <v>44926</v>
      </c>
      <c r="Q2444" s="917">
        <v>44957</v>
      </c>
      <c r="R2444" s="904">
        <v>59769</v>
      </c>
      <c r="S2444" s="904">
        <v>59769</v>
      </c>
      <c r="T2444" s="1064"/>
      <c r="U2444" s="898"/>
      <c r="V2444" s="882"/>
      <c r="W2444" s="1077"/>
      <c r="X2444" s="58"/>
      <c r="Y2444" s="59"/>
      <c r="Z2444" s="16"/>
      <c r="AA2444" s="56"/>
    </row>
    <row r="2445" spans="1:27" s="43" customFormat="1" ht="12.75" customHeight="1" x14ac:dyDescent="0.2">
      <c r="A2445" s="33">
        <v>1627</v>
      </c>
      <c r="B2445" s="1104">
        <v>2423</v>
      </c>
      <c r="C2445" s="882">
        <v>5</v>
      </c>
      <c r="D2445" s="882" t="s">
        <v>25</v>
      </c>
      <c r="E2445" s="882">
        <v>2219</v>
      </c>
      <c r="F2445" s="999">
        <v>5321</v>
      </c>
      <c r="G2445" s="882">
        <v>221</v>
      </c>
      <c r="H2445" s="882">
        <v>1627</v>
      </c>
      <c r="I2445" s="657" t="s">
        <v>3566</v>
      </c>
      <c r="J2445" s="923">
        <v>203</v>
      </c>
      <c r="K2445" s="975" t="s">
        <v>3688</v>
      </c>
      <c r="L2445" s="930" t="s">
        <v>3622</v>
      </c>
      <c r="M2445" s="497" t="s">
        <v>5553</v>
      </c>
      <c r="N2445" s="930" t="s">
        <v>5554</v>
      </c>
      <c r="O2445" s="882" t="s">
        <v>139</v>
      </c>
      <c r="P2445" s="917">
        <v>44926</v>
      </c>
      <c r="Q2445" s="917">
        <v>44957</v>
      </c>
      <c r="R2445" s="904">
        <v>59769</v>
      </c>
      <c r="S2445" s="904">
        <v>59769</v>
      </c>
      <c r="T2445" s="1064"/>
      <c r="U2445" s="898"/>
      <c r="V2445" s="882"/>
      <c r="W2445" s="1077"/>
      <c r="X2445" s="58"/>
      <c r="Y2445" s="59"/>
      <c r="Z2445" s="16"/>
      <c r="AA2445" s="56"/>
    </row>
    <row r="2446" spans="1:27" s="43" customFormat="1" ht="12.75" customHeight="1" x14ac:dyDescent="0.2">
      <c r="A2446" s="33">
        <v>1627</v>
      </c>
      <c r="B2446" s="1104">
        <v>2424</v>
      </c>
      <c r="C2446" s="882">
        <v>5</v>
      </c>
      <c r="D2446" s="882" t="s">
        <v>25</v>
      </c>
      <c r="E2446" s="882">
        <v>2219</v>
      </c>
      <c r="F2446" s="999">
        <v>5321</v>
      </c>
      <c r="G2446" s="882">
        <v>221</v>
      </c>
      <c r="H2446" s="882">
        <v>1627</v>
      </c>
      <c r="I2446" s="657" t="s">
        <v>3566</v>
      </c>
      <c r="J2446" s="923">
        <v>313</v>
      </c>
      <c r="K2446" s="975" t="s">
        <v>5555</v>
      </c>
      <c r="L2446" s="930" t="s">
        <v>5556</v>
      </c>
      <c r="M2446" s="497" t="s">
        <v>5557</v>
      </c>
      <c r="N2446" s="930" t="s">
        <v>5558</v>
      </c>
      <c r="O2446" s="882" t="s">
        <v>139</v>
      </c>
      <c r="P2446" s="917">
        <v>44926</v>
      </c>
      <c r="Q2446" s="917">
        <v>44957</v>
      </c>
      <c r="R2446" s="904">
        <v>59769</v>
      </c>
      <c r="S2446" s="904">
        <v>59769</v>
      </c>
      <c r="T2446" s="1064"/>
      <c r="U2446" s="898"/>
      <c r="V2446" s="882"/>
      <c r="W2446" s="1077"/>
      <c r="X2446" s="58"/>
      <c r="Y2446" s="59"/>
      <c r="Z2446" s="16"/>
      <c r="AA2446" s="56"/>
    </row>
    <row r="2447" spans="1:27" s="43" customFormat="1" ht="12.75" customHeight="1" x14ac:dyDescent="0.2">
      <c r="A2447" s="33">
        <v>1627</v>
      </c>
      <c r="B2447" s="1104">
        <v>2425</v>
      </c>
      <c r="C2447" s="882">
        <v>5</v>
      </c>
      <c r="D2447" s="882" t="s">
        <v>25</v>
      </c>
      <c r="E2447" s="882">
        <v>2219</v>
      </c>
      <c r="F2447" s="882">
        <v>5321</v>
      </c>
      <c r="G2447" s="928">
        <v>221</v>
      </c>
      <c r="H2447" s="882">
        <v>1627</v>
      </c>
      <c r="I2447" s="657" t="s">
        <v>3566</v>
      </c>
      <c r="J2447" s="923">
        <v>317</v>
      </c>
      <c r="K2447" s="975" t="s">
        <v>4819</v>
      </c>
      <c r="L2447" s="930" t="s">
        <v>4820</v>
      </c>
      <c r="M2447" s="497" t="s">
        <v>4821</v>
      </c>
      <c r="N2447" s="930" t="s">
        <v>5559</v>
      </c>
      <c r="O2447" s="882" t="s">
        <v>139</v>
      </c>
      <c r="P2447" s="917">
        <v>44926</v>
      </c>
      <c r="Q2447" s="917">
        <v>44957</v>
      </c>
      <c r="R2447" s="904">
        <v>41838</v>
      </c>
      <c r="S2447" s="904">
        <v>41838</v>
      </c>
      <c r="T2447" s="1064"/>
      <c r="U2447" s="898"/>
      <c r="V2447" s="882"/>
      <c r="W2447" s="1077"/>
      <c r="X2447" s="58"/>
      <c r="Y2447" s="59"/>
      <c r="Z2447" s="16"/>
      <c r="AA2447" s="56"/>
    </row>
    <row r="2448" spans="1:27" s="43" customFormat="1" ht="25.5" x14ac:dyDescent="0.2">
      <c r="A2448" s="33">
        <v>1627</v>
      </c>
      <c r="B2448" s="1104">
        <v>2426</v>
      </c>
      <c r="C2448" s="882">
        <v>5</v>
      </c>
      <c r="D2448" s="882" t="s">
        <v>25</v>
      </c>
      <c r="E2448" s="882">
        <v>2219</v>
      </c>
      <c r="F2448" s="882">
        <v>5321</v>
      </c>
      <c r="G2448" s="882">
        <v>221</v>
      </c>
      <c r="H2448" s="882">
        <v>1627</v>
      </c>
      <c r="I2448" s="657" t="s">
        <v>3566</v>
      </c>
      <c r="J2448" s="923">
        <v>316</v>
      </c>
      <c r="K2448" s="975" t="s">
        <v>5560</v>
      </c>
      <c r="L2448" s="930" t="s">
        <v>5561</v>
      </c>
      <c r="M2448" s="497" t="s">
        <v>957</v>
      </c>
      <c r="N2448" s="930" t="s">
        <v>5562</v>
      </c>
      <c r="O2448" s="882" t="s">
        <v>139</v>
      </c>
      <c r="P2448" s="917">
        <v>44926</v>
      </c>
      <c r="Q2448" s="917">
        <v>44957</v>
      </c>
      <c r="R2448" s="904">
        <v>47815</v>
      </c>
      <c r="S2448" s="904">
        <v>47815</v>
      </c>
      <c r="T2448" s="1064"/>
      <c r="U2448" s="898"/>
      <c r="V2448" s="882"/>
      <c r="W2448" s="1077"/>
      <c r="X2448" s="58"/>
      <c r="Y2448" s="59"/>
      <c r="Z2448" s="16"/>
      <c r="AA2448" s="56"/>
    </row>
    <row r="2449" spans="1:27" s="43" customFormat="1" ht="12.75" customHeight="1" x14ac:dyDescent="0.2">
      <c r="A2449" s="33">
        <v>1627</v>
      </c>
      <c r="B2449" s="1104">
        <v>2427</v>
      </c>
      <c r="C2449" s="882">
        <v>5</v>
      </c>
      <c r="D2449" s="882" t="s">
        <v>25</v>
      </c>
      <c r="E2449" s="882">
        <v>2219</v>
      </c>
      <c r="F2449" s="882">
        <v>5321</v>
      </c>
      <c r="G2449" s="882">
        <v>221</v>
      </c>
      <c r="H2449" s="882">
        <v>1627</v>
      </c>
      <c r="I2449" s="657" t="s">
        <v>3566</v>
      </c>
      <c r="J2449" s="923">
        <v>101</v>
      </c>
      <c r="K2449" s="975" t="s">
        <v>4333</v>
      </c>
      <c r="L2449" s="930" t="s">
        <v>4334</v>
      </c>
      <c r="M2449" s="497" t="s">
        <v>4335</v>
      </c>
      <c r="N2449" s="930" t="s">
        <v>5563</v>
      </c>
      <c r="O2449" s="882" t="s">
        <v>139</v>
      </c>
      <c r="P2449" s="917">
        <v>44926</v>
      </c>
      <c r="Q2449" s="917">
        <v>44957</v>
      </c>
      <c r="R2449" s="904">
        <v>59769</v>
      </c>
      <c r="S2449" s="904">
        <v>59769</v>
      </c>
      <c r="T2449" s="1064"/>
      <c r="U2449" s="898"/>
      <c r="V2449" s="882"/>
      <c r="W2449" s="1077"/>
      <c r="X2449" s="58"/>
      <c r="Y2449" s="59"/>
      <c r="Z2449" s="16"/>
      <c r="AA2449" s="56"/>
    </row>
    <row r="2450" spans="1:27" s="43" customFormat="1" ht="12.75" customHeight="1" x14ac:dyDescent="0.2">
      <c r="A2450" s="33">
        <v>1627</v>
      </c>
      <c r="B2450" s="1104">
        <v>2428</v>
      </c>
      <c r="C2450" s="882">
        <v>5</v>
      </c>
      <c r="D2450" s="882" t="s">
        <v>25</v>
      </c>
      <c r="E2450" s="882">
        <v>2219</v>
      </c>
      <c r="F2450" s="999">
        <v>5321</v>
      </c>
      <c r="G2450" s="882">
        <v>221</v>
      </c>
      <c r="H2450" s="882">
        <v>1627</v>
      </c>
      <c r="I2450" s="657" t="s">
        <v>3566</v>
      </c>
      <c r="J2450" s="923">
        <v>510</v>
      </c>
      <c r="K2450" s="975" t="s">
        <v>4233</v>
      </c>
      <c r="L2450" s="930" t="s">
        <v>4234</v>
      </c>
      <c r="M2450" s="497" t="s">
        <v>4235</v>
      </c>
      <c r="N2450" s="930" t="s">
        <v>5564</v>
      </c>
      <c r="O2450" s="882" t="s">
        <v>139</v>
      </c>
      <c r="P2450" s="917">
        <v>44926</v>
      </c>
      <c r="Q2450" s="917">
        <v>44957</v>
      </c>
      <c r="R2450" s="904">
        <v>59769</v>
      </c>
      <c r="S2450" s="904">
        <v>59769</v>
      </c>
      <c r="T2450" s="1064"/>
      <c r="U2450" s="898"/>
      <c r="V2450" s="882"/>
      <c r="W2450" s="1077"/>
      <c r="X2450" s="58"/>
      <c r="Y2450" s="59"/>
      <c r="Z2450" s="16"/>
      <c r="AA2450" s="56"/>
    </row>
    <row r="2451" spans="1:27" s="43" customFormat="1" ht="12.75" customHeight="1" x14ac:dyDescent="0.2">
      <c r="A2451" s="33">
        <v>1627</v>
      </c>
      <c r="B2451" s="1104">
        <v>2429</v>
      </c>
      <c r="C2451" s="882">
        <v>5</v>
      </c>
      <c r="D2451" s="882" t="s">
        <v>25</v>
      </c>
      <c r="E2451" s="882">
        <v>2219</v>
      </c>
      <c r="F2451" s="882">
        <v>5321</v>
      </c>
      <c r="G2451" s="928">
        <v>221</v>
      </c>
      <c r="H2451" s="882">
        <v>1627</v>
      </c>
      <c r="I2451" s="657" t="s">
        <v>3566</v>
      </c>
      <c r="J2451" s="923">
        <v>518</v>
      </c>
      <c r="K2451" s="975" t="s">
        <v>4179</v>
      </c>
      <c r="L2451" s="930" t="s">
        <v>4180</v>
      </c>
      <c r="M2451" s="497" t="s">
        <v>4181</v>
      </c>
      <c r="N2451" s="930" t="s">
        <v>5565</v>
      </c>
      <c r="O2451" s="882" t="s">
        <v>139</v>
      </c>
      <c r="P2451" s="917">
        <v>44926</v>
      </c>
      <c r="Q2451" s="917">
        <v>44957</v>
      </c>
      <c r="R2451" s="904">
        <v>59769</v>
      </c>
      <c r="S2451" s="904">
        <v>59769</v>
      </c>
      <c r="T2451" s="1064"/>
      <c r="U2451" s="898"/>
      <c r="V2451" s="882"/>
      <c r="W2451" s="1077"/>
      <c r="X2451" s="58"/>
      <c r="Y2451" s="59"/>
      <c r="Z2451" s="16"/>
      <c r="AA2451" s="56"/>
    </row>
    <row r="2452" spans="1:27" s="43" customFormat="1" ht="12.75" customHeight="1" x14ac:dyDescent="0.2">
      <c r="A2452" s="33">
        <v>1627</v>
      </c>
      <c r="B2452" s="1104">
        <v>2430</v>
      </c>
      <c r="C2452" s="882">
        <v>5</v>
      </c>
      <c r="D2452" s="882" t="s">
        <v>25</v>
      </c>
      <c r="E2452" s="882">
        <v>2219</v>
      </c>
      <c r="F2452" s="882">
        <v>5321</v>
      </c>
      <c r="G2452" s="882">
        <v>221</v>
      </c>
      <c r="H2452" s="882">
        <v>1627</v>
      </c>
      <c r="I2452" s="657" t="s">
        <v>3566</v>
      </c>
      <c r="J2452" s="923">
        <v>317</v>
      </c>
      <c r="K2452" s="975" t="s">
        <v>5076</v>
      </c>
      <c r="L2452" s="930" t="s">
        <v>5077</v>
      </c>
      <c r="M2452" s="497" t="s">
        <v>3736</v>
      </c>
      <c r="N2452" s="930" t="s">
        <v>5566</v>
      </c>
      <c r="O2452" s="882" t="s">
        <v>139</v>
      </c>
      <c r="P2452" s="917">
        <v>44926</v>
      </c>
      <c r="Q2452" s="917">
        <v>44957</v>
      </c>
      <c r="R2452" s="904">
        <v>25000</v>
      </c>
      <c r="S2452" s="904">
        <v>25000</v>
      </c>
      <c r="T2452" s="1064"/>
      <c r="U2452" s="898"/>
      <c r="V2452" s="882"/>
      <c r="W2452" s="1077"/>
      <c r="X2452" s="58"/>
      <c r="Y2452" s="59"/>
      <c r="Z2452" s="16"/>
      <c r="AA2452" s="56"/>
    </row>
    <row r="2453" spans="1:27" s="43" customFormat="1" ht="12.75" customHeight="1" x14ac:dyDescent="0.2">
      <c r="A2453" s="33">
        <v>1627</v>
      </c>
      <c r="B2453" s="1104">
        <v>2431</v>
      </c>
      <c r="C2453" s="882">
        <v>5</v>
      </c>
      <c r="D2453" s="882" t="s">
        <v>25</v>
      </c>
      <c r="E2453" s="882">
        <v>2219</v>
      </c>
      <c r="F2453" s="882">
        <v>5321</v>
      </c>
      <c r="G2453" s="882">
        <v>221</v>
      </c>
      <c r="H2453" s="882">
        <v>1627</v>
      </c>
      <c r="I2453" s="657" t="s">
        <v>3566</v>
      </c>
      <c r="J2453" s="923">
        <v>720</v>
      </c>
      <c r="K2453" s="975" t="s">
        <v>4218</v>
      </c>
      <c r="L2453" s="930" t="s">
        <v>4219</v>
      </c>
      <c r="M2453" s="497" t="s">
        <v>4220</v>
      </c>
      <c r="N2453" s="930" t="s">
        <v>5567</v>
      </c>
      <c r="O2453" s="882" t="s">
        <v>139</v>
      </c>
      <c r="P2453" s="917">
        <v>44926</v>
      </c>
      <c r="Q2453" s="917">
        <v>44957</v>
      </c>
      <c r="R2453" s="904">
        <v>42692</v>
      </c>
      <c r="S2453" s="904">
        <v>42692</v>
      </c>
      <c r="T2453" s="1064"/>
      <c r="U2453" s="898"/>
      <c r="V2453" s="882"/>
      <c r="W2453" s="1077"/>
      <c r="X2453" s="58"/>
      <c r="Y2453" s="59"/>
      <c r="Z2453" s="16"/>
      <c r="AA2453" s="56"/>
    </row>
    <row r="2454" spans="1:27" s="43" customFormat="1" ht="12.75" customHeight="1" x14ac:dyDescent="0.2">
      <c r="A2454" s="33">
        <v>1627</v>
      </c>
      <c r="B2454" s="1104">
        <v>2432</v>
      </c>
      <c r="C2454" s="882">
        <v>5</v>
      </c>
      <c r="D2454" s="882" t="s">
        <v>25</v>
      </c>
      <c r="E2454" s="882">
        <v>2219</v>
      </c>
      <c r="F2454" s="882">
        <v>5321</v>
      </c>
      <c r="G2454" s="882">
        <v>221</v>
      </c>
      <c r="H2454" s="882">
        <v>1627</v>
      </c>
      <c r="I2454" s="657" t="s">
        <v>3566</v>
      </c>
      <c r="J2454" s="923">
        <v>510</v>
      </c>
      <c r="K2454" s="975" t="s">
        <v>5568</v>
      </c>
      <c r="L2454" s="930" t="s">
        <v>3630</v>
      </c>
      <c r="M2454" s="497" t="s">
        <v>49</v>
      </c>
      <c r="N2454" s="930" t="s">
        <v>5569</v>
      </c>
      <c r="O2454" s="882" t="s">
        <v>139</v>
      </c>
      <c r="P2454" s="917">
        <v>44926</v>
      </c>
      <c r="Q2454" s="917">
        <v>44957</v>
      </c>
      <c r="R2454" s="904">
        <v>37027</v>
      </c>
      <c r="S2454" s="904">
        <v>37027</v>
      </c>
      <c r="T2454" s="1064"/>
      <c r="U2454" s="898"/>
      <c r="V2454" s="882"/>
      <c r="W2454" s="1077"/>
      <c r="X2454" s="58"/>
      <c r="Y2454" s="59"/>
      <c r="Z2454" s="16"/>
      <c r="AA2454" s="56"/>
    </row>
    <row r="2455" spans="1:27" s="43" customFormat="1" ht="12.75" customHeight="1" x14ac:dyDescent="0.2">
      <c r="A2455" s="33">
        <v>1627</v>
      </c>
      <c r="B2455" s="1104">
        <v>2433</v>
      </c>
      <c r="C2455" s="882">
        <v>5</v>
      </c>
      <c r="D2455" s="882" t="s">
        <v>25</v>
      </c>
      <c r="E2455" s="882">
        <v>2219</v>
      </c>
      <c r="F2455" s="882">
        <v>5321</v>
      </c>
      <c r="G2455" s="882">
        <v>221</v>
      </c>
      <c r="H2455" s="882">
        <v>1627</v>
      </c>
      <c r="I2455" s="657" t="s">
        <v>3566</v>
      </c>
      <c r="J2455" s="923">
        <v>720</v>
      </c>
      <c r="K2455" s="975" t="s">
        <v>4324</v>
      </c>
      <c r="L2455" s="930" t="s">
        <v>4325</v>
      </c>
      <c r="M2455" s="497" t="s">
        <v>2156</v>
      </c>
      <c r="N2455" s="930" t="s">
        <v>5570</v>
      </c>
      <c r="O2455" s="882" t="s">
        <v>139</v>
      </c>
      <c r="P2455" s="917">
        <v>44926</v>
      </c>
      <c r="Q2455" s="917">
        <v>44957</v>
      </c>
      <c r="R2455" s="904">
        <v>59769</v>
      </c>
      <c r="S2455" s="904">
        <v>59769</v>
      </c>
      <c r="T2455" s="1064"/>
      <c r="U2455" s="898"/>
      <c r="V2455" s="882"/>
      <c r="W2455" s="1077"/>
      <c r="X2455" s="58"/>
      <c r="Y2455" s="59"/>
      <c r="Z2455" s="16"/>
      <c r="AA2455" s="56"/>
    </row>
    <row r="2456" spans="1:27" s="43" customFormat="1" ht="12.75" customHeight="1" x14ac:dyDescent="0.2">
      <c r="A2456" s="178">
        <v>1928</v>
      </c>
      <c r="B2456" s="1104">
        <v>2434</v>
      </c>
      <c r="C2456" s="923" t="s">
        <v>1668</v>
      </c>
      <c r="D2456" s="882" t="s">
        <v>25</v>
      </c>
      <c r="E2456" s="923" t="s">
        <v>5571</v>
      </c>
      <c r="F2456" s="923" t="s">
        <v>4689</v>
      </c>
      <c r="G2456" s="1163">
        <v>435</v>
      </c>
      <c r="H2456" s="1163">
        <v>1928</v>
      </c>
      <c r="I2456" s="923" t="s">
        <v>3566</v>
      </c>
      <c r="J2456" s="923">
        <v>720</v>
      </c>
      <c r="K2456" s="975" t="s">
        <v>4205</v>
      </c>
      <c r="L2456" s="1168" t="s">
        <v>4206</v>
      </c>
      <c r="M2456" s="898" t="s">
        <v>975</v>
      </c>
      <c r="N2456" s="936" t="s">
        <v>5572</v>
      </c>
      <c r="O2456" s="882" t="s">
        <v>139</v>
      </c>
      <c r="P2456" s="917">
        <v>45291</v>
      </c>
      <c r="Q2456" s="917">
        <v>45322</v>
      </c>
      <c r="R2456" s="979">
        <v>216000</v>
      </c>
      <c r="S2456" s="915"/>
      <c r="T2456" s="913">
        <v>216000</v>
      </c>
      <c r="U2456" s="913"/>
      <c r="V2456" s="913"/>
      <c r="W2456" s="1172">
        <v>216000</v>
      </c>
      <c r="X2456" s="58"/>
      <c r="Y2456" s="59"/>
      <c r="Z2456" s="16"/>
      <c r="AA2456" s="56"/>
    </row>
    <row r="2457" spans="1:27" s="43" customFormat="1" ht="12.75" customHeight="1" x14ac:dyDescent="0.2">
      <c r="A2457" s="178">
        <v>1928</v>
      </c>
      <c r="B2457" s="1104">
        <v>2435</v>
      </c>
      <c r="C2457" s="923" t="s">
        <v>1668</v>
      </c>
      <c r="D2457" s="882" t="s">
        <v>25</v>
      </c>
      <c r="E2457" s="923" t="s">
        <v>5571</v>
      </c>
      <c r="F2457" s="923">
        <v>6341</v>
      </c>
      <c r="G2457" s="1163">
        <v>435</v>
      </c>
      <c r="H2457" s="1163">
        <v>1928</v>
      </c>
      <c r="I2457" s="923" t="s">
        <v>3566</v>
      </c>
      <c r="J2457" s="923">
        <v>321</v>
      </c>
      <c r="K2457" s="975" t="s">
        <v>3775</v>
      </c>
      <c r="L2457" s="1168" t="s">
        <v>5335</v>
      </c>
      <c r="M2457" s="898" t="s">
        <v>3516</v>
      </c>
      <c r="N2457" s="936" t="s">
        <v>5573</v>
      </c>
      <c r="O2457" s="882" t="s">
        <v>139</v>
      </c>
      <c r="P2457" s="917">
        <v>45291</v>
      </c>
      <c r="Q2457" s="917">
        <v>45322</v>
      </c>
      <c r="R2457" s="979">
        <v>500000</v>
      </c>
      <c r="S2457" s="915">
        <v>500000</v>
      </c>
      <c r="T2457" s="913"/>
      <c r="U2457" s="913"/>
      <c r="V2457" s="913"/>
      <c r="W2457" s="989"/>
      <c r="X2457" s="58"/>
      <c r="Y2457" s="59"/>
      <c r="Z2457" s="16"/>
      <c r="AA2457" s="56"/>
    </row>
    <row r="2458" spans="1:27" s="43" customFormat="1" ht="12.75" customHeight="1" x14ac:dyDescent="0.2">
      <c r="A2458" s="178">
        <v>1928</v>
      </c>
      <c r="B2458" s="1104">
        <v>2436</v>
      </c>
      <c r="C2458" s="923" t="s">
        <v>1668</v>
      </c>
      <c r="D2458" s="882" t="s">
        <v>25</v>
      </c>
      <c r="E2458" s="923" t="s">
        <v>5571</v>
      </c>
      <c r="F2458" s="923">
        <v>6341</v>
      </c>
      <c r="G2458" s="1163">
        <v>435</v>
      </c>
      <c r="H2458" s="1163">
        <v>1928</v>
      </c>
      <c r="I2458" s="923" t="s">
        <v>3566</v>
      </c>
      <c r="J2458" s="923">
        <v>317</v>
      </c>
      <c r="K2458" s="975" t="s">
        <v>4302</v>
      </c>
      <c r="L2458" s="1168" t="s">
        <v>4303</v>
      </c>
      <c r="M2458" s="898" t="s">
        <v>1049</v>
      </c>
      <c r="N2458" s="936" t="s">
        <v>5574</v>
      </c>
      <c r="O2458" s="882" t="s">
        <v>139</v>
      </c>
      <c r="P2458" s="917">
        <v>45291</v>
      </c>
      <c r="Q2458" s="917">
        <v>45322</v>
      </c>
      <c r="R2458" s="979">
        <v>465000</v>
      </c>
      <c r="S2458" s="915">
        <v>465000</v>
      </c>
      <c r="T2458" s="913"/>
      <c r="U2458" s="913"/>
      <c r="V2458" s="913"/>
      <c r="W2458" s="989"/>
      <c r="X2458" s="58"/>
      <c r="Y2458" s="59"/>
      <c r="Z2458" s="16"/>
      <c r="AA2458" s="56"/>
    </row>
    <row r="2459" spans="1:27" s="43" customFormat="1" ht="12.75" customHeight="1" x14ac:dyDescent="0.2">
      <c r="A2459" s="178">
        <v>1928</v>
      </c>
      <c r="B2459" s="1104">
        <v>2437</v>
      </c>
      <c r="C2459" s="923" t="s">
        <v>1668</v>
      </c>
      <c r="D2459" s="882" t="s">
        <v>25</v>
      </c>
      <c r="E2459" s="923" t="s">
        <v>5571</v>
      </c>
      <c r="F2459" s="923">
        <v>6341</v>
      </c>
      <c r="G2459" s="1163">
        <v>435</v>
      </c>
      <c r="H2459" s="1163">
        <v>1928</v>
      </c>
      <c r="I2459" s="923" t="s">
        <v>3566</v>
      </c>
      <c r="J2459" s="923">
        <v>317</v>
      </c>
      <c r="K2459" s="975" t="s">
        <v>5068</v>
      </c>
      <c r="L2459" s="1168" t="s">
        <v>3632</v>
      </c>
      <c r="M2459" s="898" t="s">
        <v>3633</v>
      </c>
      <c r="N2459" s="936" t="s">
        <v>5575</v>
      </c>
      <c r="O2459" s="882" t="s">
        <v>139</v>
      </c>
      <c r="P2459" s="917">
        <v>45291</v>
      </c>
      <c r="Q2459" s="917">
        <v>45322</v>
      </c>
      <c r="R2459" s="979">
        <v>500000</v>
      </c>
      <c r="S2459" s="915"/>
      <c r="T2459" s="915">
        <v>500000</v>
      </c>
      <c r="U2459" s="913"/>
      <c r="V2459" s="913"/>
      <c r="W2459" s="1172">
        <v>500000</v>
      </c>
      <c r="X2459" s="58"/>
      <c r="Y2459" s="59"/>
      <c r="Z2459" s="16"/>
      <c r="AA2459" s="56"/>
    </row>
    <row r="2460" spans="1:27" s="43" customFormat="1" ht="12.75" customHeight="1" x14ac:dyDescent="0.2">
      <c r="A2460" s="178">
        <v>1928</v>
      </c>
      <c r="B2460" s="1104">
        <v>2438</v>
      </c>
      <c r="C2460" s="923" t="s">
        <v>1668</v>
      </c>
      <c r="D2460" s="882" t="s">
        <v>25</v>
      </c>
      <c r="E2460" s="923" t="s">
        <v>5571</v>
      </c>
      <c r="F2460" s="923">
        <v>6341</v>
      </c>
      <c r="G2460" s="1163">
        <v>435</v>
      </c>
      <c r="H2460" s="1163">
        <v>1928</v>
      </c>
      <c r="I2460" s="923" t="s">
        <v>3566</v>
      </c>
      <c r="J2460" s="923">
        <v>619</v>
      </c>
      <c r="K2460" s="975" t="s">
        <v>5576</v>
      </c>
      <c r="L2460" s="1168" t="s">
        <v>5577</v>
      </c>
      <c r="M2460" s="898" t="s">
        <v>5578</v>
      </c>
      <c r="N2460" s="936" t="s">
        <v>5579</v>
      </c>
      <c r="O2460" s="882" t="s">
        <v>139</v>
      </c>
      <c r="P2460" s="917">
        <v>45291</v>
      </c>
      <c r="Q2460" s="917">
        <v>45322</v>
      </c>
      <c r="R2460" s="979">
        <v>3000000</v>
      </c>
      <c r="S2460" s="915"/>
      <c r="T2460" s="915">
        <v>3000000</v>
      </c>
      <c r="U2460" s="913"/>
      <c r="V2460" s="913"/>
      <c r="W2460" s="1172">
        <v>3000000</v>
      </c>
      <c r="X2460" s="58"/>
      <c r="Y2460" s="59"/>
      <c r="Z2460" s="16"/>
      <c r="AA2460" s="56"/>
    </row>
    <row r="2461" spans="1:27" s="43" customFormat="1" ht="12.75" customHeight="1" x14ac:dyDescent="0.2">
      <c r="A2461" s="178">
        <v>1928</v>
      </c>
      <c r="B2461" s="1104">
        <v>2439</v>
      </c>
      <c r="C2461" s="923" t="s">
        <v>1668</v>
      </c>
      <c r="D2461" s="882" t="s">
        <v>25</v>
      </c>
      <c r="E2461" s="923" t="s">
        <v>5571</v>
      </c>
      <c r="F2461" s="923">
        <v>6341</v>
      </c>
      <c r="G2461" s="1163">
        <v>435</v>
      </c>
      <c r="H2461" s="1163">
        <v>1928</v>
      </c>
      <c r="I2461" s="923" t="s">
        <v>3566</v>
      </c>
      <c r="J2461" s="923">
        <v>619</v>
      </c>
      <c r="K2461" s="975" t="s">
        <v>3638</v>
      </c>
      <c r="L2461" s="1168" t="s">
        <v>3639</v>
      </c>
      <c r="M2461" s="898" t="s">
        <v>3640</v>
      </c>
      <c r="N2461" s="936" t="s">
        <v>5580</v>
      </c>
      <c r="O2461" s="882" t="s">
        <v>139</v>
      </c>
      <c r="P2461" s="917">
        <v>45291</v>
      </c>
      <c r="Q2461" s="917">
        <v>45322</v>
      </c>
      <c r="R2461" s="979">
        <v>500000</v>
      </c>
      <c r="S2461" s="915"/>
      <c r="T2461" s="915">
        <v>500000</v>
      </c>
      <c r="U2461" s="913"/>
      <c r="V2461" s="913"/>
      <c r="W2461" s="1172">
        <v>500000</v>
      </c>
      <c r="X2461" s="58"/>
      <c r="Y2461" s="59"/>
      <c r="Z2461" s="16"/>
      <c r="AA2461" s="56"/>
    </row>
    <row r="2462" spans="1:27" s="43" customFormat="1" ht="12.75" customHeight="1" x14ac:dyDescent="0.2">
      <c r="A2462" s="178">
        <v>1928</v>
      </c>
      <c r="B2462" s="1104">
        <v>2440</v>
      </c>
      <c r="C2462" s="923" t="s">
        <v>1668</v>
      </c>
      <c r="D2462" s="882" t="s">
        <v>25</v>
      </c>
      <c r="E2462" s="923" t="s">
        <v>5571</v>
      </c>
      <c r="F2462" s="923">
        <v>6341</v>
      </c>
      <c r="G2462" s="1163">
        <v>435</v>
      </c>
      <c r="H2462" s="1163">
        <v>1928</v>
      </c>
      <c r="I2462" s="923" t="s">
        <v>3566</v>
      </c>
      <c r="J2462" s="923">
        <v>720</v>
      </c>
      <c r="K2462" s="975" t="s">
        <v>4407</v>
      </c>
      <c r="L2462" s="1168" t="s">
        <v>5581</v>
      </c>
      <c r="M2462" s="898" t="s">
        <v>3298</v>
      </c>
      <c r="N2462" s="936" t="s">
        <v>5582</v>
      </c>
      <c r="O2462" s="882" t="s">
        <v>139</v>
      </c>
      <c r="P2462" s="917">
        <v>45291</v>
      </c>
      <c r="Q2462" s="917">
        <v>45322</v>
      </c>
      <c r="R2462" s="979">
        <v>500000</v>
      </c>
      <c r="S2462" s="915"/>
      <c r="T2462" s="915">
        <v>500000</v>
      </c>
      <c r="U2462" s="913"/>
      <c r="V2462" s="913"/>
      <c r="W2462" s="1172">
        <v>500000</v>
      </c>
      <c r="X2462" s="58"/>
      <c r="Y2462" s="59"/>
      <c r="Z2462" s="16"/>
      <c r="AA2462" s="56"/>
    </row>
    <row r="2463" spans="1:27" s="43" customFormat="1" ht="12.75" customHeight="1" x14ac:dyDescent="0.2">
      <c r="A2463" s="178">
        <v>1928</v>
      </c>
      <c r="B2463" s="1104">
        <v>2441</v>
      </c>
      <c r="C2463" s="923" t="s">
        <v>1668</v>
      </c>
      <c r="D2463" s="882" t="s">
        <v>25</v>
      </c>
      <c r="E2463" s="923" t="s">
        <v>5571</v>
      </c>
      <c r="F2463" s="923">
        <v>6341</v>
      </c>
      <c r="G2463" s="1163">
        <v>435</v>
      </c>
      <c r="H2463" s="1163">
        <v>1928</v>
      </c>
      <c r="I2463" s="923" t="s">
        <v>3566</v>
      </c>
      <c r="J2463" s="923">
        <v>720</v>
      </c>
      <c r="K2463" s="975">
        <v>45670773</v>
      </c>
      <c r="L2463" s="1168" t="s">
        <v>5583</v>
      </c>
      <c r="M2463" s="898" t="s">
        <v>1335</v>
      </c>
      <c r="N2463" s="936" t="s">
        <v>5584</v>
      </c>
      <c r="O2463" s="882" t="s">
        <v>139</v>
      </c>
      <c r="P2463" s="917">
        <v>45291</v>
      </c>
      <c r="Q2463" s="917">
        <v>45322</v>
      </c>
      <c r="R2463" s="979">
        <v>500000</v>
      </c>
      <c r="S2463" s="915"/>
      <c r="T2463" s="915">
        <v>500000</v>
      </c>
      <c r="U2463" s="913"/>
      <c r="V2463" s="913"/>
      <c r="W2463" s="1172">
        <v>500000</v>
      </c>
      <c r="X2463" s="58"/>
      <c r="Y2463" s="59"/>
      <c r="Z2463" s="16"/>
      <c r="AA2463" s="56"/>
    </row>
    <row r="2464" spans="1:27" s="43" customFormat="1" ht="12.75" customHeight="1" x14ac:dyDescent="0.2">
      <c r="A2464" s="178">
        <v>1928</v>
      </c>
      <c r="B2464" s="1104">
        <v>2442</v>
      </c>
      <c r="C2464" s="923" t="s">
        <v>1668</v>
      </c>
      <c r="D2464" s="882" t="s">
        <v>25</v>
      </c>
      <c r="E2464" s="923" t="s">
        <v>5571</v>
      </c>
      <c r="F2464" s="923">
        <v>6341</v>
      </c>
      <c r="G2464" s="1163">
        <v>435</v>
      </c>
      <c r="H2464" s="1163">
        <v>1928</v>
      </c>
      <c r="I2464" s="923" t="s">
        <v>3566</v>
      </c>
      <c r="J2464" s="923">
        <v>314</v>
      </c>
      <c r="K2464" s="975" t="s">
        <v>3729</v>
      </c>
      <c r="L2464" s="1168" t="s">
        <v>3619</v>
      </c>
      <c r="M2464" s="898" t="s">
        <v>3620</v>
      </c>
      <c r="N2464" s="936" t="s">
        <v>5585</v>
      </c>
      <c r="O2464" s="882" t="s">
        <v>139</v>
      </c>
      <c r="P2464" s="917">
        <v>45291</v>
      </c>
      <c r="Q2464" s="917">
        <v>45322</v>
      </c>
      <c r="R2464" s="979">
        <v>500000</v>
      </c>
      <c r="S2464" s="915"/>
      <c r="T2464" s="915">
        <v>500000</v>
      </c>
      <c r="U2464" s="913"/>
      <c r="V2464" s="913"/>
      <c r="W2464" s="1172">
        <v>500000</v>
      </c>
      <c r="X2464" s="58"/>
      <c r="Y2464" s="59"/>
      <c r="Z2464" s="16"/>
      <c r="AA2464" s="56"/>
    </row>
    <row r="2465" spans="1:27" s="43" customFormat="1" ht="12.75" customHeight="1" x14ac:dyDescent="0.2">
      <c r="A2465" s="178">
        <v>1928</v>
      </c>
      <c r="B2465" s="1104">
        <v>2443</v>
      </c>
      <c r="C2465" s="923" t="s">
        <v>1668</v>
      </c>
      <c r="D2465" s="882" t="s">
        <v>25</v>
      </c>
      <c r="E2465" s="923" t="s">
        <v>5571</v>
      </c>
      <c r="F2465" s="923">
        <v>6341</v>
      </c>
      <c r="G2465" s="1163">
        <v>435</v>
      </c>
      <c r="H2465" s="1163">
        <v>1928</v>
      </c>
      <c r="I2465" s="923" t="s">
        <v>3566</v>
      </c>
      <c r="J2465" s="923">
        <v>404</v>
      </c>
      <c r="K2465" s="975" t="s">
        <v>3796</v>
      </c>
      <c r="L2465" s="1168" t="s">
        <v>4094</v>
      </c>
      <c r="M2465" s="898" t="s">
        <v>74</v>
      </c>
      <c r="N2465" s="936" t="s">
        <v>5586</v>
      </c>
      <c r="O2465" s="882" t="s">
        <v>139</v>
      </c>
      <c r="P2465" s="917">
        <v>45291</v>
      </c>
      <c r="Q2465" s="917">
        <v>45322</v>
      </c>
      <c r="R2465" s="979">
        <v>406000</v>
      </c>
      <c r="S2465" s="915"/>
      <c r="T2465" s="915">
        <v>406000</v>
      </c>
      <c r="U2465" s="913"/>
      <c r="V2465" s="913"/>
      <c r="W2465" s="1172">
        <v>406000</v>
      </c>
      <c r="X2465" s="58"/>
      <c r="Y2465" s="59"/>
      <c r="Z2465" s="16"/>
      <c r="AA2465" s="56"/>
    </row>
    <row r="2466" spans="1:27" s="43" customFormat="1" ht="24.75" customHeight="1" x14ac:dyDescent="0.2">
      <c r="A2466" s="178">
        <v>1928</v>
      </c>
      <c r="B2466" s="1104">
        <v>2444</v>
      </c>
      <c r="C2466" s="923" t="s">
        <v>1668</v>
      </c>
      <c r="D2466" s="882" t="s">
        <v>25</v>
      </c>
      <c r="E2466" s="923" t="s">
        <v>5571</v>
      </c>
      <c r="F2466" s="923">
        <v>6341</v>
      </c>
      <c r="G2466" s="1163">
        <v>435</v>
      </c>
      <c r="H2466" s="1163">
        <v>1928</v>
      </c>
      <c r="I2466" s="923" t="s">
        <v>3566</v>
      </c>
      <c r="J2466" s="923">
        <v>720</v>
      </c>
      <c r="K2466" s="975" t="s">
        <v>4324</v>
      </c>
      <c r="L2466" s="1168" t="s">
        <v>4325</v>
      </c>
      <c r="M2466" s="898" t="s">
        <v>2156</v>
      </c>
      <c r="N2466" s="936" t="s">
        <v>5587</v>
      </c>
      <c r="O2466" s="882" t="s">
        <v>139</v>
      </c>
      <c r="P2466" s="917">
        <v>45291</v>
      </c>
      <c r="Q2466" s="917">
        <v>45322</v>
      </c>
      <c r="R2466" s="979">
        <v>497000</v>
      </c>
      <c r="S2466" s="915"/>
      <c r="T2466" s="915">
        <v>497000</v>
      </c>
      <c r="U2466" s="913"/>
      <c r="V2466" s="913"/>
      <c r="W2466" s="1172">
        <v>497000</v>
      </c>
      <c r="X2466" s="58"/>
      <c r="Y2466" s="59"/>
      <c r="Z2466" s="16"/>
      <c r="AA2466" s="56"/>
    </row>
    <row r="2467" spans="1:27" s="43" customFormat="1" ht="12.75" customHeight="1" x14ac:dyDescent="0.2">
      <c r="A2467" s="178">
        <v>1928</v>
      </c>
      <c r="B2467" s="1104">
        <v>2445</v>
      </c>
      <c r="C2467" s="923" t="s">
        <v>1668</v>
      </c>
      <c r="D2467" s="882" t="s">
        <v>25</v>
      </c>
      <c r="E2467" s="923" t="s">
        <v>5571</v>
      </c>
      <c r="F2467" s="923">
        <v>6341</v>
      </c>
      <c r="G2467" s="1163">
        <v>435</v>
      </c>
      <c r="H2467" s="1163">
        <v>1928</v>
      </c>
      <c r="I2467" s="923" t="s">
        <v>3566</v>
      </c>
      <c r="J2467" s="923">
        <v>506</v>
      </c>
      <c r="K2467" s="975" t="s">
        <v>5588</v>
      </c>
      <c r="L2467" s="1168" t="s">
        <v>5589</v>
      </c>
      <c r="M2467" s="898" t="s">
        <v>5590</v>
      </c>
      <c r="N2467" s="936" t="s">
        <v>5591</v>
      </c>
      <c r="O2467" s="882" t="s">
        <v>139</v>
      </c>
      <c r="P2467" s="917">
        <v>45291</v>
      </c>
      <c r="Q2467" s="917">
        <v>45322</v>
      </c>
      <c r="R2467" s="979">
        <v>315000</v>
      </c>
      <c r="S2467" s="915"/>
      <c r="T2467" s="915">
        <v>315000</v>
      </c>
      <c r="U2467" s="913"/>
      <c r="V2467" s="913"/>
      <c r="W2467" s="1172">
        <v>315000</v>
      </c>
      <c r="X2467" s="58"/>
      <c r="Y2467" s="59"/>
      <c r="Z2467" s="16"/>
      <c r="AA2467" s="56"/>
    </row>
    <row r="2468" spans="1:27" s="43" customFormat="1" ht="25.5" x14ac:dyDescent="0.2">
      <c r="A2468" s="34">
        <v>1718</v>
      </c>
      <c r="B2468" s="1104">
        <v>2446</v>
      </c>
      <c r="C2468" s="883">
        <v>20</v>
      </c>
      <c r="D2468" s="882" t="s">
        <v>25</v>
      </c>
      <c r="E2468" s="883">
        <v>4339</v>
      </c>
      <c r="F2468" s="1170">
        <v>5321</v>
      </c>
      <c r="G2468" s="883">
        <v>433</v>
      </c>
      <c r="H2468" s="883">
        <v>1718</v>
      </c>
      <c r="I2468" s="923" t="s">
        <v>3566</v>
      </c>
      <c r="J2468" s="516">
        <v>101</v>
      </c>
      <c r="K2468" s="710" t="s">
        <v>4169</v>
      </c>
      <c r="L2468" s="1003" t="s">
        <v>3583</v>
      </c>
      <c r="M2468" s="488" t="s">
        <v>189</v>
      </c>
      <c r="N2468" s="433" t="s">
        <v>5592</v>
      </c>
      <c r="O2468" s="882" t="s">
        <v>139</v>
      </c>
      <c r="P2468" s="917">
        <v>44926</v>
      </c>
      <c r="Q2468" s="917">
        <v>44957</v>
      </c>
      <c r="R2468" s="1171">
        <v>56000</v>
      </c>
      <c r="S2468" s="921">
        <v>56000</v>
      </c>
      <c r="T2468" s="1064"/>
      <c r="U2468" s="898"/>
      <c r="V2468" s="882"/>
      <c r="W2468" s="1077"/>
      <c r="X2468" s="58"/>
      <c r="Y2468" s="59"/>
      <c r="Z2468" s="16"/>
      <c r="AA2468" s="56"/>
    </row>
    <row r="2469" spans="1:27" s="43" customFormat="1" ht="12.75" x14ac:dyDescent="0.2">
      <c r="A2469" s="34">
        <v>1718</v>
      </c>
      <c r="B2469" s="1104">
        <v>2447</v>
      </c>
      <c r="C2469" s="883">
        <v>20</v>
      </c>
      <c r="D2469" s="882" t="s">
        <v>25</v>
      </c>
      <c r="E2469" s="883">
        <v>4339</v>
      </c>
      <c r="F2469" s="1170">
        <v>5321</v>
      </c>
      <c r="G2469" s="883">
        <v>433</v>
      </c>
      <c r="H2469" s="883">
        <v>1718</v>
      </c>
      <c r="I2469" s="923" t="s">
        <v>3566</v>
      </c>
      <c r="J2469" s="516">
        <v>102</v>
      </c>
      <c r="K2469" s="710" t="s">
        <v>4290</v>
      </c>
      <c r="L2469" s="1003" t="s">
        <v>4291</v>
      </c>
      <c r="M2469" s="488" t="s">
        <v>80</v>
      </c>
      <c r="N2469" s="433" t="s">
        <v>5593</v>
      </c>
      <c r="O2469" s="882" t="s">
        <v>139</v>
      </c>
      <c r="P2469" s="917">
        <v>44926</v>
      </c>
      <c r="Q2469" s="917">
        <v>44957</v>
      </c>
      <c r="R2469" s="1171">
        <v>48000</v>
      </c>
      <c r="S2469" s="921">
        <v>48000</v>
      </c>
      <c r="T2469" s="1064"/>
      <c r="U2469" s="898"/>
      <c r="V2469" s="882"/>
      <c r="W2469" s="1077"/>
      <c r="X2469" s="58"/>
      <c r="Y2469" s="59"/>
      <c r="Z2469" s="16"/>
      <c r="AA2469" s="56"/>
    </row>
    <row r="2470" spans="1:27" s="43" customFormat="1" ht="12.75" customHeight="1" x14ac:dyDescent="0.2">
      <c r="A2470" s="34">
        <v>1718</v>
      </c>
      <c r="B2470" s="1104">
        <v>2448</v>
      </c>
      <c r="C2470" s="883">
        <v>20</v>
      </c>
      <c r="D2470" s="882" t="s">
        <v>25</v>
      </c>
      <c r="E2470" s="883">
        <v>4339</v>
      </c>
      <c r="F2470" s="1170">
        <v>5321</v>
      </c>
      <c r="G2470" s="883">
        <v>433</v>
      </c>
      <c r="H2470" s="883">
        <v>1718</v>
      </c>
      <c r="I2470" s="923" t="s">
        <v>3566</v>
      </c>
      <c r="J2470" s="516">
        <v>404</v>
      </c>
      <c r="K2470" s="710" t="s">
        <v>3796</v>
      </c>
      <c r="L2470" s="1003" t="s">
        <v>4094</v>
      </c>
      <c r="M2470" s="488" t="s">
        <v>74</v>
      </c>
      <c r="N2470" s="433" t="s">
        <v>5594</v>
      </c>
      <c r="O2470" s="882" t="s">
        <v>139</v>
      </c>
      <c r="P2470" s="917">
        <v>44926</v>
      </c>
      <c r="Q2470" s="917">
        <v>44957</v>
      </c>
      <c r="R2470" s="1171">
        <v>56000</v>
      </c>
      <c r="S2470" s="921">
        <v>56000</v>
      </c>
      <c r="T2470" s="1064"/>
      <c r="U2470" s="898"/>
      <c r="V2470" s="882"/>
      <c r="W2470" s="1077"/>
      <c r="X2470" s="58"/>
      <c r="Y2470" s="59"/>
      <c r="Z2470" s="16"/>
      <c r="AA2470" s="56"/>
    </row>
    <row r="2471" spans="1:27" s="43" customFormat="1" ht="12.75" customHeight="1" x14ac:dyDescent="0.2">
      <c r="A2471" s="34">
        <v>1718</v>
      </c>
      <c r="B2471" s="1104">
        <v>2449</v>
      </c>
      <c r="C2471" s="883">
        <v>20</v>
      </c>
      <c r="D2471" s="882" t="s">
        <v>25</v>
      </c>
      <c r="E2471" s="883">
        <v>4339</v>
      </c>
      <c r="F2471" s="1170">
        <v>5321</v>
      </c>
      <c r="G2471" s="883">
        <v>433</v>
      </c>
      <c r="H2471" s="883">
        <v>1718</v>
      </c>
      <c r="I2471" s="923" t="s">
        <v>3566</v>
      </c>
      <c r="J2471" s="516">
        <v>605</v>
      </c>
      <c r="K2471" s="710" t="s">
        <v>4154</v>
      </c>
      <c r="L2471" s="1003" t="s">
        <v>4155</v>
      </c>
      <c r="M2471" s="488" t="s">
        <v>2269</v>
      </c>
      <c r="N2471" s="433" t="s">
        <v>5595</v>
      </c>
      <c r="O2471" s="882" t="s">
        <v>139</v>
      </c>
      <c r="P2471" s="917">
        <v>44926</v>
      </c>
      <c r="Q2471" s="917">
        <v>44957</v>
      </c>
      <c r="R2471" s="1171">
        <v>53000</v>
      </c>
      <c r="S2471" s="921">
        <v>48600</v>
      </c>
      <c r="T2471" s="904">
        <v>4400</v>
      </c>
      <c r="U2471" s="904"/>
      <c r="V2471" s="904">
        <v>4400</v>
      </c>
      <c r="W2471" s="1172"/>
      <c r="X2471" s="58"/>
      <c r="Y2471" s="59"/>
      <c r="Z2471" s="16"/>
      <c r="AA2471" s="56"/>
    </row>
    <row r="2472" spans="1:27" s="43" customFormat="1" ht="12.75" customHeight="1" x14ac:dyDescent="0.2">
      <c r="A2472" s="34">
        <v>1718</v>
      </c>
      <c r="B2472" s="1104">
        <v>2450</v>
      </c>
      <c r="C2472" s="883">
        <v>20</v>
      </c>
      <c r="D2472" s="882" t="s">
        <v>25</v>
      </c>
      <c r="E2472" s="883">
        <v>4339</v>
      </c>
      <c r="F2472" s="1170">
        <v>5321</v>
      </c>
      <c r="G2472" s="883">
        <v>433</v>
      </c>
      <c r="H2472" s="883">
        <v>1718</v>
      </c>
      <c r="I2472" s="923" t="s">
        <v>3566</v>
      </c>
      <c r="J2472" s="516">
        <v>506</v>
      </c>
      <c r="K2472" s="710" t="s">
        <v>4082</v>
      </c>
      <c r="L2472" s="1003" t="s">
        <v>4157</v>
      </c>
      <c r="M2472" s="488" t="s">
        <v>163</v>
      </c>
      <c r="N2472" s="433" t="s">
        <v>5596</v>
      </c>
      <c r="O2472" s="882" t="s">
        <v>139</v>
      </c>
      <c r="P2472" s="917">
        <v>44926</v>
      </c>
      <c r="Q2472" s="917">
        <v>44957</v>
      </c>
      <c r="R2472" s="1171">
        <v>69000</v>
      </c>
      <c r="S2472" s="921">
        <v>68000</v>
      </c>
      <c r="T2472" s="904">
        <v>1000</v>
      </c>
      <c r="U2472" s="904"/>
      <c r="V2472" s="904">
        <v>1000</v>
      </c>
      <c r="W2472" s="1172"/>
      <c r="X2472" s="58"/>
      <c r="Y2472" s="59"/>
      <c r="Z2472" s="16"/>
      <c r="AA2472" s="56"/>
    </row>
    <row r="2473" spans="1:27" s="43" customFormat="1" ht="12.75" customHeight="1" x14ac:dyDescent="0.2">
      <c r="A2473" s="34">
        <v>1718</v>
      </c>
      <c r="B2473" s="1104">
        <v>2451</v>
      </c>
      <c r="C2473" s="883">
        <v>20</v>
      </c>
      <c r="D2473" s="882" t="s">
        <v>25</v>
      </c>
      <c r="E2473" s="883">
        <v>4339</v>
      </c>
      <c r="F2473" s="1170">
        <v>5321</v>
      </c>
      <c r="G2473" s="883">
        <v>433</v>
      </c>
      <c r="H2473" s="883">
        <v>1718</v>
      </c>
      <c r="I2473" s="923" t="s">
        <v>3566</v>
      </c>
      <c r="J2473" s="516">
        <v>308</v>
      </c>
      <c r="K2473" s="710" t="s">
        <v>5597</v>
      </c>
      <c r="L2473" s="1003" t="s">
        <v>3591</v>
      </c>
      <c r="M2473" s="488" t="s">
        <v>951</v>
      </c>
      <c r="N2473" s="433" t="s">
        <v>5598</v>
      </c>
      <c r="O2473" s="882" t="s">
        <v>139</v>
      </c>
      <c r="P2473" s="917">
        <v>44926</v>
      </c>
      <c r="Q2473" s="917">
        <v>44957</v>
      </c>
      <c r="R2473" s="1171">
        <v>66000</v>
      </c>
      <c r="S2473" s="921">
        <v>66000</v>
      </c>
      <c r="T2473" s="1064"/>
      <c r="U2473" s="898"/>
      <c r="V2473" s="882"/>
      <c r="W2473" s="1077"/>
      <c r="X2473" s="58"/>
      <c r="Y2473" s="59"/>
      <c r="Z2473" s="16"/>
      <c r="AA2473" s="56"/>
    </row>
    <row r="2474" spans="1:27" s="43" customFormat="1" ht="12.75" customHeight="1" x14ac:dyDescent="0.2">
      <c r="A2474" s="34">
        <v>1718</v>
      </c>
      <c r="B2474" s="1104">
        <v>2452</v>
      </c>
      <c r="C2474" s="883">
        <v>20</v>
      </c>
      <c r="D2474" s="882" t="s">
        <v>25</v>
      </c>
      <c r="E2474" s="883">
        <v>4339</v>
      </c>
      <c r="F2474" s="1170">
        <v>5321</v>
      </c>
      <c r="G2474" s="883">
        <v>433</v>
      </c>
      <c r="H2474" s="883">
        <v>1718</v>
      </c>
      <c r="I2474" s="923" t="s">
        <v>3566</v>
      </c>
      <c r="J2474" s="516">
        <v>407</v>
      </c>
      <c r="K2474" s="710" t="s">
        <v>4271</v>
      </c>
      <c r="L2474" s="1003" t="s">
        <v>3594</v>
      </c>
      <c r="M2474" s="488" t="s">
        <v>2364</v>
      </c>
      <c r="N2474" s="433" t="s">
        <v>5599</v>
      </c>
      <c r="O2474" s="882" t="s">
        <v>139</v>
      </c>
      <c r="P2474" s="917">
        <v>44926</v>
      </c>
      <c r="Q2474" s="917">
        <v>44957</v>
      </c>
      <c r="R2474" s="1171">
        <v>62000</v>
      </c>
      <c r="S2474" s="921">
        <v>62000</v>
      </c>
      <c r="T2474" s="1064"/>
      <c r="U2474" s="898"/>
      <c r="V2474" s="882"/>
      <c r="W2474" s="1077"/>
      <c r="X2474" s="58"/>
      <c r="Y2474" s="59"/>
      <c r="Z2474" s="16"/>
      <c r="AA2474" s="56"/>
    </row>
    <row r="2475" spans="1:27" s="43" customFormat="1" ht="12.75" customHeight="1" x14ac:dyDescent="0.2">
      <c r="A2475" s="34">
        <v>1718</v>
      </c>
      <c r="B2475" s="1104">
        <v>2453</v>
      </c>
      <c r="C2475" s="883">
        <v>20</v>
      </c>
      <c r="D2475" s="882" t="s">
        <v>25</v>
      </c>
      <c r="E2475" s="883">
        <v>4339</v>
      </c>
      <c r="F2475" s="1170">
        <v>5321</v>
      </c>
      <c r="G2475" s="883">
        <v>433</v>
      </c>
      <c r="H2475" s="883">
        <v>1718</v>
      </c>
      <c r="I2475" s="923" t="s">
        <v>3566</v>
      </c>
      <c r="J2475" s="516">
        <v>510</v>
      </c>
      <c r="K2475" s="710" t="s">
        <v>3853</v>
      </c>
      <c r="L2475" s="1003" t="s">
        <v>4111</v>
      </c>
      <c r="M2475" s="488" t="s">
        <v>248</v>
      </c>
      <c r="N2475" s="433" t="s">
        <v>5600</v>
      </c>
      <c r="O2475" s="882" t="s">
        <v>139</v>
      </c>
      <c r="P2475" s="917">
        <v>44926</v>
      </c>
      <c r="Q2475" s="917">
        <v>44957</v>
      </c>
      <c r="R2475" s="1171">
        <v>54000</v>
      </c>
      <c r="S2475" s="921">
        <v>54000</v>
      </c>
      <c r="T2475" s="1064"/>
      <c r="U2475" s="898"/>
      <c r="V2475" s="882"/>
      <c r="W2475" s="1077"/>
      <c r="X2475" s="58"/>
      <c r="Y2475" s="59"/>
      <c r="Z2475" s="16"/>
      <c r="AA2475" s="56"/>
    </row>
    <row r="2476" spans="1:27" s="43" customFormat="1" ht="12.75" customHeight="1" x14ac:dyDescent="0.2">
      <c r="A2476" s="34">
        <v>1718</v>
      </c>
      <c r="B2476" s="1104">
        <v>2454</v>
      </c>
      <c r="C2476" s="883">
        <v>20</v>
      </c>
      <c r="D2476" s="882" t="s">
        <v>25</v>
      </c>
      <c r="E2476" s="883">
        <v>4339</v>
      </c>
      <c r="F2476" s="1170">
        <v>5321</v>
      </c>
      <c r="G2476" s="883">
        <v>433</v>
      </c>
      <c r="H2476" s="883">
        <v>1718</v>
      </c>
      <c r="I2476" s="923" t="s">
        <v>3566</v>
      </c>
      <c r="J2476" s="516">
        <v>712</v>
      </c>
      <c r="K2476" s="710" t="s">
        <v>3980</v>
      </c>
      <c r="L2476" s="1003" t="s">
        <v>4297</v>
      </c>
      <c r="M2476" s="488" t="s">
        <v>3242</v>
      </c>
      <c r="N2476" s="433" t="s">
        <v>5601</v>
      </c>
      <c r="O2476" s="882" t="s">
        <v>139</v>
      </c>
      <c r="P2476" s="917">
        <v>44926</v>
      </c>
      <c r="Q2476" s="917">
        <v>44957</v>
      </c>
      <c r="R2476" s="1171">
        <v>32000</v>
      </c>
      <c r="S2476" s="921">
        <v>32000</v>
      </c>
      <c r="T2476" s="1064"/>
      <c r="U2476" s="898"/>
      <c r="V2476" s="882"/>
      <c r="W2476" s="1077"/>
      <c r="X2476" s="58"/>
      <c r="Y2476" s="59"/>
      <c r="Z2476" s="16"/>
      <c r="AA2476" s="56"/>
    </row>
    <row r="2477" spans="1:27" s="43" customFormat="1" ht="25.5" x14ac:dyDescent="0.2">
      <c r="A2477" s="34">
        <v>1718</v>
      </c>
      <c r="B2477" s="1104">
        <v>2455</v>
      </c>
      <c r="C2477" s="883">
        <v>20</v>
      </c>
      <c r="D2477" s="882" t="s">
        <v>25</v>
      </c>
      <c r="E2477" s="883">
        <v>4339</v>
      </c>
      <c r="F2477" s="1170">
        <v>5321</v>
      </c>
      <c r="G2477" s="883">
        <v>433</v>
      </c>
      <c r="H2477" s="883">
        <v>1718</v>
      </c>
      <c r="I2477" s="923" t="s">
        <v>3566</v>
      </c>
      <c r="J2477" s="516">
        <v>712</v>
      </c>
      <c r="K2477" s="710" t="s">
        <v>3637</v>
      </c>
      <c r="L2477" s="1003" t="s">
        <v>3596</v>
      </c>
      <c r="M2477" s="488" t="s">
        <v>972</v>
      </c>
      <c r="N2477" s="433" t="s">
        <v>5602</v>
      </c>
      <c r="O2477" s="882" t="s">
        <v>139</v>
      </c>
      <c r="P2477" s="917">
        <v>44926</v>
      </c>
      <c r="Q2477" s="917">
        <v>44957</v>
      </c>
      <c r="R2477" s="1171">
        <v>72000</v>
      </c>
      <c r="S2477" s="921">
        <v>72000</v>
      </c>
      <c r="T2477" s="1064"/>
      <c r="U2477" s="898"/>
      <c r="V2477" s="882"/>
      <c r="W2477" s="1077"/>
      <c r="X2477" s="58"/>
      <c r="Y2477" s="59"/>
      <c r="Z2477" s="16"/>
      <c r="AA2477" s="56"/>
    </row>
    <row r="2478" spans="1:27" s="43" customFormat="1" ht="12.75" customHeight="1" x14ac:dyDescent="0.2">
      <c r="A2478" s="34">
        <v>1718</v>
      </c>
      <c r="B2478" s="1104">
        <v>2456</v>
      </c>
      <c r="C2478" s="883">
        <v>20</v>
      </c>
      <c r="D2478" s="882" t="s">
        <v>25</v>
      </c>
      <c r="E2478" s="883">
        <v>4339</v>
      </c>
      <c r="F2478" s="1170">
        <v>5321</v>
      </c>
      <c r="G2478" s="883">
        <v>433</v>
      </c>
      <c r="H2478" s="883">
        <v>1718</v>
      </c>
      <c r="I2478" s="923" t="s">
        <v>3566</v>
      </c>
      <c r="J2478" s="516">
        <v>313</v>
      </c>
      <c r="K2478" s="710" t="s">
        <v>4192</v>
      </c>
      <c r="L2478" s="1003" t="s">
        <v>4102</v>
      </c>
      <c r="M2478" s="488" t="s">
        <v>1238</v>
      </c>
      <c r="N2478" s="433" t="s">
        <v>5603</v>
      </c>
      <c r="O2478" s="882" t="s">
        <v>139</v>
      </c>
      <c r="P2478" s="917">
        <v>44926</v>
      </c>
      <c r="Q2478" s="917">
        <v>44957</v>
      </c>
      <c r="R2478" s="1171">
        <v>31000</v>
      </c>
      <c r="S2478" s="921">
        <v>31000</v>
      </c>
      <c r="T2478" s="1064"/>
      <c r="U2478" s="898"/>
      <c r="V2478" s="882"/>
      <c r="W2478" s="1077"/>
      <c r="X2478" s="58"/>
      <c r="Y2478" s="59"/>
      <c r="Z2478" s="16"/>
      <c r="AA2478" s="56"/>
    </row>
    <row r="2479" spans="1:27" s="43" customFormat="1" ht="12.75" customHeight="1" x14ac:dyDescent="0.2">
      <c r="A2479" s="34">
        <v>1718</v>
      </c>
      <c r="B2479" s="1104">
        <v>2457</v>
      </c>
      <c r="C2479" s="883">
        <v>20</v>
      </c>
      <c r="D2479" s="882" t="s">
        <v>25</v>
      </c>
      <c r="E2479" s="883">
        <v>4339</v>
      </c>
      <c r="F2479" s="1170">
        <v>5321</v>
      </c>
      <c r="G2479" s="883">
        <v>433</v>
      </c>
      <c r="H2479" s="883">
        <v>1718</v>
      </c>
      <c r="I2479" s="923" t="s">
        <v>3566</v>
      </c>
      <c r="J2479" s="516">
        <v>316</v>
      </c>
      <c r="K2479" s="710" t="s">
        <v>5604</v>
      </c>
      <c r="L2479" s="1003" t="s">
        <v>4106</v>
      </c>
      <c r="M2479" s="488" t="s">
        <v>581</v>
      </c>
      <c r="N2479" s="433" t="s">
        <v>5605</v>
      </c>
      <c r="O2479" s="882" t="s">
        <v>139</v>
      </c>
      <c r="P2479" s="917">
        <v>44926</v>
      </c>
      <c r="Q2479" s="917">
        <v>44957</v>
      </c>
      <c r="R2479" s="1171">
        <v>51000</v>
      </c>
      <c r="S2479" s="921">
        <v>51000</v>
      </c>
      <c r="T2479" s="1064"/>
      <c r="U2479" s="898"/>
      <c r="V2479" s="882"/>
      <c r="W2479" s="1077"/>
      <c r="X2479" s="58"/>
      <c r="Y2479" s="59"/>
      <c r="Z2479" s="16"/>
      <c r="AA2479" s="56"/>
    </row>
    <row r="2480" spans="1:27" s="43" customFormat="1" ht="12.75" customHeight="1" x14ac:dyDescent="0.2">
      <c r="A2480" s="34">
        <v>1718</v>
      </c>
      <c r="B2480" s="1104">
        <v>2458</v>
      </c>
      <c r="C2480" s="883">
        <v>20</v>
      </c>
      <c r="D2480" s="882" t="s">
        <v>25</v>
      </c>
      <c r="E2480" s="883">
        <v>4339</v>
      </c>
      <c r="F2480" s="1170">
        <v>5321</v>
      </c>
      <c r="G2480" s="883">
        <v>433</v>
      </c>
      <c r="H2480" s="883">
        <v>1718</v>
      </c>
      <c r="I2480" s="923" t="s">
        <v>3566</v>
      </c>
      <c r="J2480" s="516">
        <v>102</v>
      </c>
      <c r="K2480" s="710" t="s">
        <v>3678</v>
      </c>
      <c r="L2480" s="1003" t="s">
        <v>4100</v>
      </c>
      <c r="M2480" s="488" t="s">
        <v>1146</v>
      </c>
      <c r="N2480" s="433" t="s">
        <v>5606</v>
      </c>
      <c r="O2480" s="882" t="s">
        <v>139</v>
      </c>
      <c r="P2480" s="917">
        <v>44926</v>
      </c>
      <c r="Q2480" s="917">
        <v>44957</v>
      </c>
      <c r="R2480" s="1171">
        <v>49000</v>
      </c>
      <c r="S2480" s="921">
        <v>49000</v>
      </c>
      <c r="T2480" s="1064"/>
      <c r="U2480" s="898"/>
      <c r="V2480" s="882"/>
      <c r="W2480" s="1077"/>
      <c r="X2480" s="58"/>
      <c r="Y2480" s="59"/>
      <c r="Z2480" s="16"/>
      <c r="AA2480" s="56"/>
    </row>
    <row r="2481" spans="1:27" s="43" customFormat="1" ht="12.75" customHeight="1" x14ac:dyDescent="0.2">
      <c r="A2481" s="34">
        <v>1718</v>
      </c>
      <c r="B2481" s="1104">
        <v>2459</v>
      </c>
      <c r="C2481" s="883">
        <v>20</v>
      </c>
      <c r="D2481" s="882" t="s">
        <v>25</v>
      </c>
      <c r="E2481" s="883">
        <v>4339</v>
      </c>
      <c r="F2481" s="1170">
        <v>5321</v>
      </c>
      <c r="G2481" s="883">
        <v>433</v>
      </c>
      <c r="H2481" s="883">
        <v>1718</v>
      </c>
      <c r="I2481" s="923" t="s">
        <v>3566</v>
      </c>
      <c r="J2481" s="516">
        <v>720</v>
      </c>
      <c r="K2481" s="710" t="s">
        <v>4373</v>
      </c>
      <c r="L2481" s="1003" t="s">
        <v>4098</v>
      </c>
      <c r="M2481" s="488" t="s">
        <v>157</v>
      </c>
      <c r="N2481" s="433" t="s">
        <v>5607</v>
      </c>
      <c r="O2481" s="882" t="s">
        <v>139</v>
      </c>
      <c r="P2481" s="917">
        <v>44926</v>
      </c>
      <c r="Q2481" s="917">
        <v>44957</v>
      </c>
      <c r="R2481" s="1171">
        <v>62000</v>
      </c>
      <c r="S2481" s="921">
        <v>62000</v>
      </c>
      <c r="T2481" s="1064"/>
      <c r="U2481" s="898"/>
      <c r="V2481" s="882"/>
      <c r="W2481" s="1077"/>
      <c r="X2481" s="58"/>
      <c r="Y2481" s="59"/>
      <c r="Z2481" s="16"/>
      <c r="AA2481" s="56"/>
    </row>
    <row r="2482" spans="1:27" s="43" customFormat="1" ht="12.75" customHeight="1" x14ac:dyDescent="0.2">
      <c r="A2482" s="34">
        <v>1718</v>
      </c>
      <c r="B2482" s="1104">
        <v>2460</v>
      </c>
      <c r="C2482" s="883">
        <v>20</v>
      </c>
      <c r="D2482" s="882" t="s">
        <v>25</v>
      </c>
      <c r="E2482" s="883">
        <v>4339</v>
      </c>
      <c r="F2482" s="1170">
        <v>5321</v>
      </c>
      <c r="G2482" s="883">
        <v>433</v>
      </c>
      <c r="H2482" s="883">
        <v>1718</v>
      </c>
      <c r="I2482" s="923" t="s">
        <v>3566</v>
      </c>
      <c r="J2482" s="516">
        <v>321</v>
      </c>
      <c r="K2482" s="710" t="s">
        <v>4163</v>
      </c>
      <c r="L2482" s="1003" t="s">
        <v>3609</v>
      </c>
      <c r="M2482" s="488" t="s">
        <v>1177</v>
      </c>
      <c r="N2482" s="433" t="s">
        <v>5608</v>
      </c>
      <c r="O2482" s="882" t="s">
        <v>139</v>
      </c>
      <c r="P2482" s="917">
        <v>44926</v>
      </c>
      <c r="Q2482" s="917">
        <v>44957</v>
      </c>
      <c r="R2482" s="1171">
        <v>25000</v>
      </c>
      <c r="S2482" s="921">
        <v>25000</v>
      </c>
      <c r="T2482" s="1064"/>
      <c r="U2482" s="898"/>
      <c r="V2482" s="882"/>
      <c r="W2482" s="1077"/>
      <c r="X2482" s="58"/>
      <c r="Y2482" s="59"/>
      <c r="Z2482" s="16"/>
      <c r="AA2482" s="56"/>
    </row>
    <row r="2483" spans="1:27" s="43" customFormat="1" ht="12.75" customHeight="1" x14ac:dyDescent="0.2">
      <c r="A2483" s="34">
        <v>1718</v>
      </c>
      <c r="B2483" s="1104">
        <v>2461</v>
      </c>
      <c r="C2483" s="883">
        <v>20</v>
      </c>
      <c r="D2483" s="882" t="s">
        <v>25</v>
      </c>
      <c r="E2483" s="883">
        <v>4339</v>
      </c>
      <c r="F2483" s="1170">
        <v>5321</v>
      </c>
      <c r="G2483" s="883">
        <v>433</v>
      </c>
      <c r="H2483" s="883">
        <v>1718</v>
      </c>
      <c r="I2483" s="923" t="s">
        <v>3566</v>
      </c>
      <c r="J2483" s="516">
        <v>720</v>
      </c>
      <c r="K2483" s="710" t="s">
        <v>4308</v>
      </c>
      <c r="L2483" s="1003" t="s">
        <v>4309</v>
      </c>
      <c r="M2483" s="488" t="s">
        <v>929</v>
      </c>
      <c r="N2483" s="433" t="s">
        <v>5609</v>
      </c>
      <c r="O2483" s="882" t="s">
        <v>139</v>
      </c>
      <c r="P2483" s="917">
        <v>44926</v>
      </c>
      <c r="Q2483" s="917">
        <v>44957</v>
      </c>
      <c r="R2483" s="1171">
        <v>53000</v>
      </c>
      <c r="S2483" s="921">
        <v>53000</v>
      </c>
      <c r="T2483" s="1064"/>
      <c r="U2483" s="898"/>
      <c r="V2483" s="882"/>
      <c r="W2483" s="1077"/>
      <c r="X2483" s="58"/>
      <c r="Y2483" s="59"/>
      <c r="Z2483" s="16"/>
      <c r="AA2483" s="56"/>
    </row>
    <row r="2484" spans="1:27" s="43" customFormat="1" ht="12.75" customHeight="1" x14ac:dyDescent="0.2">
      <c r="A2484" s="34">
        <v>1718</v>
      </c>
      <c r="B2484" s="1104">
        <v>2462</v>
      </c>
      <c r="C2484" s="883">
        <v>20</v>
      </c>
      <c r="D2484" s="882" t="s">
        <v>25</v>
      </c>
      <c r="E2484" s="883">
        <v>4339</v>
      </c>
      <c r="F2484" s="1170">
        <v>5321</v>
      </c>
      <c r="G2484" s="883">
        <v>433</v>
      </c>
      <c r="H2484" s="883">
        <v>1718</v>
      </c>
      <c r="I2484" s="923" t="s">
        <v>3566</v>
      </c>
      <c r="J2484" s="516">
        <v>317</v>
      </c>
      <c r="K2484" s="710" t="s">
        <v>4116</v>
      </c>
      <c r="L2484" s="1003" t="s">
        <v>4117</v>
      </c>
      <c r="M2484" s="488" t="s">
        <v>665</v>
      </c>
      <c r="N2484" s="433" t="s">
        <v>5610</v>
      </c>
      <c r="O2484" s="882" t="s">
        <v>139</v>
      </c>
      <c r="P2484" s="917">
        <v>44926</v>
      </c>
      <c r="Q2484" s="917">
        <v>44957</v>
      </c>
      <c r="R2484" s="1171">
        <v>53000</v>
      </c>
      <c r="S2484" s="921">
        <v>53000</v>
      </c>
      <c r="T2484" s="1064"/>
      <c r="U2484" s="898"/>
      <c r="V2484" s="882"/>
      <c r="W2484" s="1077"/>
      <c r="X2484" s="58"/>
      <c r="Y2484" s="59"/>
      <c r="Z2484" s="16"/>
      <c r="AA2484" s="56"/>
    </row>
    <row r="2485" spans="1:27" s="43" customFormat="1" ht="12.75" customHeight="1" x14ac:dyDescent="0.2">
      <c r="A2485" s="34">
        <v>1718</v>
      </c>
      <c r="B2485" s="1104">
        <v>2463</v>
      </c>
      <c r="C2485" s="883">
        <v>20</v>
      </c>
      <c r="D2485" s="882" t="s">
        <v>25</v>
      </c>
      <c r="E2485" s="883">
        <v>4339</v>
      </c>
      <c r="F2485" s="1170">
        <v>5321</v>
      </c>
      <c r="G2485" s="883">
        <v>433</v>
      </c>
      <c r="H2485" s="883">
        <v>1718</v>
      </c>
      <c r="I2485" s="923" t="s">
        <v>3566</v>
      </c>
      <c r="J2485" s="516">
        <v>316</v>
      </c>
      <c r="K2485" s="710" t="s">
        <v>4200</v>
      </c>
      <c r="L2485" s="1003" t="s">
        <v>4201</v>
      </c>
      <c r="M2485" s="488" t="s">
        <v>1064</v>
      </c>
      <c r="N2485" s="433" t="s">
        <v>5611</v>
      </c>
      <c r="O2485" s="882" t="s">
        <v>139</v>
      </c>
      <c r="P2485" s="917">
        <v>44926</v>
      </c>
      <c r="Q2485" s="917">
        <v>44957</v>
      </c>
      <c r="R2485" s="1171">
        <v>76000</v>
      </c>
      <c r="S2485" s="921">
        <v>76000</v>
      </c>
      <c r="T2485" s="1064"/>
      <c r="U2485" s="898"/>
      <c r="V2485" s="882"/>
      <c r="W2485" s="1077"/>
      <c r="X2485" s="58"/>
      <c r="Y2485" s="59"/>
      <c r="Z2485" s="16"/>
      <c r="AA2485" s="56"/>
    </row>
    <row r="2486" spans="1:27" s="43" customFormat="1" ht="12.75" customHeight="1" x14ac:dyDescent="0.2">
      <c r="A2486" s="34">
        <v>1718</v>
      </c>
      <c r="B2486" s="1104">
        <v>2464</v>
      </c>
      <c r="C2486" s="883">
        <v>20</v>
      </c>
      <c r="D2486" s="882" t="s">
        <v>25</v>
      </c>
      <c r="E2486" s="883">
        <v>4339</v>
      </c>
      <c r="F2486" s="1170">
        <v>5321</v>
      </c>
      <c r="G2486" s="883">
        <v>433</v>
      </c>
      <c r="H2486" s="883">
        <v>1718</v>
      </c>
      <c r="I2486" s="923" t="s">
        <v>3566</v>
      </c>
      <c r="J2486" s="516">
        <v>720</v>
      </c>
      <c r="K2486" s="710" t="s">
        <v>4052</v>
      </c>
      <c r="L2486" s="1003" t="s">
        <v>4203</v>
      </c>
      <c r="M2486" s="488" t="s">
        <v>153</v>
      </c>
      <c r="N2486" s="433" t="s">
        <v>5612</v>
      </c>
      <c r="O2486" s="882" t="s">
        <v>139</v>
      </c>
      <c r="P2486" s="917">
        <v>44926</v>
      </c>
      <c r="Q2486" s="917">
        <v>44957</v>
      </c>
      <c r="R2486" s="1171">
        <v>76000</v>
      </c>
      <c r="S2486" s="921">
        <v>76000</v>
      </c>
      <c r="T2486" s="1064"/>
      <c r="U2486" s="898"/>
      <c r="V2486" s="882"/>
      <c r="W2486" s="1077"/>
      <c r="X2486" s="58"/>
      <c r="Y2486" s="59"/>
      <c r="Z2486" s="16"/>
      <c r="AA2486" s="56"/>
    </row>
    <row r="2487" spans="1:27" s="43" customFormat="1" ht="12.75" customHeight="1" x14ac:dyDescent="0.2">
      <c r="A2487" s="34">
        <v>1718</v>
      </c>
      <c r="B2487" s="1104">
        <v>2465</v>
      </c>
      <c r="C2487" s="883">
        <v>20</v>
      </c>
      <c r="D2487" s="882" t="s">
        <v>25</v>
      </c>
      <c r="E2487" s="883">
        <v>4339</v>
      </c>
      <c r="F2487" s="1170">
        <v>5321</v>
      </c>
      <c r="G2487" s="883">
        <v>433</v>
      </c>
      <c r="H2487" s="883">
        <v>1718</v>
      </c>
      <c r="I2487" s="923" t="s">
        <v>3566</v>
      </c>
      <c r="J2487" s="516">
        <v>317</v>
      </c>
      <c r="K2487" s="710" t="s">
        <v>4316</v>
      </c>
      <c r="L2487" s="1003" t="s">
        <v>4317</v>
      </c>
      <c r="M2487" s="488" t="s">
        <v>4318</v>
      </c>
      <c r="N2487" s="433" t="s">
        <v>5613</v>
      </c>
      <c r="O2487" s="882" t="s">
        <v>139</v>
      </c>
      <c r="P2487" s="917">
        <v>44926</v>
      </c>
      <c r="Q2487" s="917">
        <v>44957</v>
      </c>
      <c r="R2487" s="1171">
        <v>62000</v>
      </c>
      <c r="S2487" s="921">
        <v>62000</v>
      </c>
      <c r="T2487" s="1064"/>
      <c r="U2487" s="898"/>
      <c r="V2487" s="882"/>
      <c r="W2487" s="1077"/>
      <c r="X2487" s="58"/>
      <c r="Y2487" s="59"/>
      <c r="Z2487" s="16"/>
      <c r="AA2487" s="56"/>
    </row>
    <row r="2488" spans="1:27" s="43" customFormat="1" ht="12.75" customHeight="1" x14ac:dyDescent="0.2">
      <c r="A2488" s="34">
        <v>1718</v>
      </c>
      <c r="B2488" s="1104">
        <v>2466</v>
      </c>
      <c r="C2488" s="883">
        <v>20</v>
      </c>
      <c r="D2488" s="882" t="s">
        <v>25</v>
      </c>
      <c r="E2488" s="883">
        <v>4339</v>
      </c>
      <c r="F2488" s="1170">
        <v>5321</v>
      </c>
      <c r="G2488" s="883">
        <v>433</v>
      </c>
      <c r="H2488" s="883">
        <v>1718</v>
      </c>
      <c r="I2488" s="923" t="s">
        <v>3566</v>
      </c>
      <c r="J2488" s="516">
        <v>308</v>
      </c>
      <c r="K2488" s="710" t="s">
        <v>4627</v>
      </c>
      <c r="L2488" s="1003" t="s">
        <v>5614</v>
      </c>
      <c r="M2488" s="488" t="s">
        <v>4629</v>
      </c>
      <c r="N2488" s="433" t="s">
        <v>5615</v>
      </c>
      <c r="O2488" s="882" t="s">
        <v>139</v>
      </c>
      <c r="P2488" s="917">
        <v>44926</v>
      </c>
      <c r="Q2488" s="917">
        <v>44957</v>
      </c>
      <c r="R2488" s="1171">
        <v>57000</v>
      </c>
      <c r="S2488" s="921">
        <v>57000</v>
      </c>
      <c r="T2488" s="1064"/>
      <c r="U2488" s="898"/>
      <c r="V2488" s="882"/>
      <c r="W2488" s="1077"/>
      <c r="X2488" s="58"/>
      <c r="Y2488" s="59"/>
      <c r="Z2488" s="16"/>
      <c r="AA2488" s="56"/>
    </row>
    <row r="2489" spans="1:27" s="43" customFormat="1" ht="12.75" customHeight="1" x14ac:dyDescent="0.2">
      <c r="A2489" s="34">
        <v>1718</v>
      </c>
      <c r="B2489" s="1104">
        <v>2467</v>
      </c>
      <c r="C2489" s="883">
        <v>20</v>
      </c>
      <c r="D2489" s="882" t="s">
        <v>25</v>
      </c>
      <c r="E2489" s="883">
        <v>4339</v>
      </c>
      <c r="F2489" s="1170">
        <v>5321</v>
      </c>
      <c r="G2489" s="883">
        <v>433</v>
      </c>
      <c r="H2489" s="883">
        <v>1718</v>
      </c>
      <c r="I2489" s="923" t="s">
        <v>3566</v>
      </c>
      <c r="J2489" s="516">
        <v>313</v>
      </c>
      <c r="K2489" s="710" t="s">
        <v>5423</v>
      </c>
      <c r="L2489" s="1003" t="s">
        <v>5424</v>
      </c>
      <c r="M2489" s="488" t="s">
        <v>5425</v>
      </c>
      <c r="N2489" s="433" t="s">
        <v>5616</v>
      </c>
      <c r="O2489" s="882" t="s">
        <v>139</v>
      </c>
      <c r="P2489" s="917">
        <v>44926</v>
      </c>
      <c r="Q2489" s="917">
        <v>44957</v>
      </c>
      <c r="R2489" s="1171">
        <v>45000</v>
      </c>
      <c r="S2489" s="921">
        <v>45000</v>
      </c>
      <c r="T2489" s="1064"/>
      <c r="U2489" s="898"/>
      <c r="V2489" s="882"/>
      <c r="W2489" s="1077"/>
      <c r="X2489" s="58"/>
      <c r="Y2489" s="59"/>
      <c r="Z2489" s="16"/>
      <c r="AA2489" s="56"/>
    </row>
    <row r="2490" spans="1:27" s="43" customFormat="1" ht="12.75" customHeight="1" x14ac:dyDescent="0.2">
      <c r="A2490" s="34">
        <v>1718</v>
      </c>
      <c r="B2490" s="1104">
        <v>2468</v>
      </c>
      <c r="C2490" s="883">
        <v>20</v>
      </c>
      <c r="D2490" s="882" t="s">
        <v>25</v>
      </c>
      <c r="E2490" s="883">
        <v>4339</v>
      </c>
      <c r="F2490" s="1170">
        <v>5321</v>
      </c>
      <c r="G2490" s="883">
        <v>433</v>
      </c>
      <c r="H2490" s="883">
        <v>1718</v>
      </c>
      <c r="I2490" s="923" t="s">
        <v>3566</v>
      </c>
      <c r="J2490" s="516">
        <v>506</v>
      </c>
      <c r="K2490" s="710" t="s">
        <v>3837</v>
      </c>
      <c r="L2490" s="1003" t="s">
        <v>5530</v>
      </c>
      <c r="M2490" s="488" t="s">
        <v>77</v>
      </c>
      <c r="N2490" s="433" t="s">
        <v>5617</v>
      </c>
      <c r="O2490" s="882" t="s">
        <v>139</v>
      </c>
      <c r="P2490" s="917">
        <v>44926</v>
      </c>
      <c r="Q2490" s="917">
        <v>44957</v>
      </c>
      <c r="R2490" s="1171">
        <v>28000</v>
      </c>
      <c r="S2490" s="921">
        <v>28000</v>
      </c>
      <c r="T2490" s="1064"/>
      <c r="U2490" s="898"/>
      <c r="V2490" s="882"/>
      <c r="W2490" s="1077"/>
      <c r="X2490" s="58"/>
      <c r="Y2490" s="59"/>
      <c r="Z2490" s="16"/>
      <c r="AA2490" s="56"/>
    </row>
    <row r="2491" spans="1:27" s="43" customFormat="1" ht="12.75" customHeight="1" x14ac:dyDescent="0.2">
      <c r="A2491" s="34">
        <v>1718</v>
      </c>
      <c r="B2491" s="1104">
        <v>2469</v>
      </c>
      <c r="C2491" s="883">
        <v>20</v>
      </c>
      <c r="D2491" s="882" t="s">
        <v>25</v>
      </c>
      <c r="E2491" s="883">
        <v>4339</v>
      </c>
      <c r="F2491" s="1170">
        <v>5321</v>
      </c>
      <c r="G2491" s="883">
        <v>433</v>
      </c>
      <c r="H2491" s="883">
        <v>1718</v>
      </c>
      <c r="I2491" s="923" t="s">
        <v>3566</v>
      </c>
      <c r="J2491" s="516">
        <v>619</v>
      </c>
      <c r="K2491" s="710" t="s">
        <v>4321</v>
      </c>
      <c r="L2491" s="1003" t="s">
        <v>4322</v>
      </c>
      <c r="M2491" s="488" t="s">
        <v>1867</v>
      </c>
      <c r="N2491" s="433" t="s">
        <v>5618</v>
      </c>
      <c r="O2491" s="882" t="s">
        <v>139</v>
      </c>
      <c r="P2491" s="917">
        <v>44926</v>
      </c>
      <c r="Q2491" s="917">
        <v>44957</v>
      </c>
      <c r="R2491" s="1171">
        <v>66000</v>
      </c>
      <c r="S2491" s="921">
        <v>66000</v>
      </c>
      <c r="T2491" s="1064"/>
      <c r="U2491" s="898"/>
      <c r="V2491" s="882"/>
      <c r="W2491" s="1077"/>
      <c r="X2491" s="58"/>
      <c r="Y2491" s="59"/>
      <c r="Z2491" s="16"/>
      <c r="AA2491" s="56"/>
    </row>
    <row r="2492" spans="1:27" s="43" customFormat="1" ht="12.75" customHeight="1" x14ac:dyDescent="0.2">
      <c r="A2492" s="34">
        <v>1718</v>
      </c>
      <c r="B2492" s="1104">
        <v>2470</v>
      </c>
      <c r="C2492" s="883">
        <v>20</v>
      </c>
      <c r="D2492" s="882" t="s">
        <v>25</v>
      </c>
      <c r="E2492" s="883">
        <v>4339</v>
      </c>
      <c r="F2492" s="1170">
        <v>5321</v>
      </c>
      <c r="G2492" s="883">
        <v>433</v>
      </c>
      <c r="H2492" s="883">
        <v>1718</v>
      </c>
      <c r="I2492" s="923" t="s">
        <v>3566</v>
      </c>
      <c r="J2492" s="516">
        <v>317</v>
      </c>
      <c r="K2492" s="710" t="s">
        <v>5084</v>
      </c>
      <c r="L2492" s="1003" t="s">
        <v>5085</v>
      </c>
      <c r="M2492" s="488" t="s">
        <v>5086</v>
      </c>
      <c r="N2492" s="433" t="s">
        <v>5619</v>
      </c>
      <c r="O2492" s="882" t="s">
        <v>139</v>
      </c>
      <c r="P2492" s="917">
        <v>44926</v>
      </c>
      <c r="Q2492" s="917">
        <v>44957</v>
      </c>
      <c r="R2492" s="1171">
        <v>62000</v>
      </c>
      <c r="S2492" s="921">
        <v>62000</v>
      </c>
      <c r="T2492" s="1064"/>
      <c r="U2492" s="898"/>
      <c r="V2492" s="882"/>
      <c r="W2492" s="1077"/>
      <c r="X2492" s="58"/>
      <c r="Y2492" s="59"/>
      <c r="Z2492" s="16"/>
      <c r="AA2492" s="56"/>
    </row>
    <row r="2493" spans="1:27" s="43" customFormat="1" ht="12.75" customHeight="1" x14ac:dyDescent="0.2">
      <c r="A2493" s="34">
        <v>1718</v>
      </c>
      <c r="B2493" s="1104">
        <v>2471</v>
      </c>
      <c r="C2493" s="883">
        <v>20</v>
      </c>
      <c r="D2493" s="882" t="s">
        <v>25</v>
      </c>
      <c r="E2493" s="883">
        <v>4339</v>
      </c>
      <c r="F2493" s="1170">
        <v>5321</v>
      </c>
      <c r="G2493" s="883">
        <v>433</v>
      </c>
      <c r="H2493" s="883">
        <v>1718</v>
      </c>
      <c r="I2493" s="923" t="s">
        <v>3566</v>
      </c>
      <c r="J2493" s="516">
        <v>316</v>
      </c>
      <c r="K2493" s="710" t="s">
        <v>3731</v>
      </c>
      <c r="L2493" s="1003" t="s">
        <v>5182</v>
      </c>
      <c r="M2493" s="488" t="s">
        <v>1900</v>
      </c>
      <c r="N2493" s="433" t="s">
        <v>5620</v>
      </c>
      <c r="O2493" s="882" t="s">
        <v>139</v>
      </c>
      <c r="P2493" s="917">
        <v>44926</v>
      </c>
      <c r="Q2493" s="917">
        <v>44957</v>
      </c>
      <c r="R2493" s="1171">
        <v>66000</v>
      </c>
      <c r="S2493" s="921">
        <v>66000</v>
      </c>
      <c r="T2493" s="1064"/>
      <c r="U2493" s="898"/>
      <c r="V2493" s="882"/>
      <c r="W2493" s="1077"/>
      <c r="X2493" s="58"/>
      <c r="Y2493" s="59"/>
      <c r="Z2493" s="16"/>
      <c r="AA2493" s="56"/>
    </row>
    <row r="2494" spans="1:27" s="43" customFormat="1" ht="12.75" customHeight="1" x14ac:dyDescent="0.2">
      <c r="A2494" s="34">
        <v>1718</v>
      </c>
      <c r="B2494" s="1104">
        <v>2472</v>
      </c>
      <c r="C2494" s="883">
        <v>20</v>
      </c>
      <c r="D2494" s="882" t="s">
        <v>25</v>
      </c>
      <c r="E2494" s="883">
        <v>4339</v>
      </c>
      <c r="F2494" s="1170">
        <v>5321</v>
      </c>
      <c r="G2494" s="883">
        <v>433</v>
      </c>
      <c r="H2494" s="883">
        <v>1718</v>
      </c>
      <c r="I2494" s="923" t="s">
        <v>3566</v>
      </c>
      <c r="J2494" s="516">
        <v>309</v>
      </c>
      <c r="K2494" s="710" t="s">
        <v>3642</v>
      </c>
      <c r="L2494" s="1003" t="s">
        <v>5184</v>
      </c>
      <c r="M2494" s="488" t="s">
        <v>587</v>
      </c>
      <c r="N2494" s="433" t="s">
        <v>5621</v>
      </c>
      <c r="O2494" s="882" t="s">
        <v>139</v>
      </c>
      <c r="P2494" s="917">
        <v>44926</v>
      </c>
      <c r="Q2494" s="917">
        <v>44957</v>
      </c>
      <c r="R2494" s="1171">
        <v>59000</v>
      </c>
      <c r="S2494" s="921">
        <v>59000</v>
      </c>
      <c r="T2494" s="1064"/>
      <c r="U2494" s="898"/>
      <c r="V2494" s="882"/>
      <c r="W2494" s="1077"/>
      <c r="X2494" s="58"/>
      <c r="Y2494" s="59"/>
      <c r="Z2494" s="16"/>
      <c r="AA2494" s="56"/>
    </row>
    <row r="2495" spans="1:27" s="43" customFormat="1" ht="12.75" customHeight="1" x14ac:dyDescent="0.2">
      <c r="A2495" s="34">
        <v>1718</v>
      </c>
      <c r="B2495" s="1104">
        <v>2473</v>
      </c>
      <c r="C2495" s="883">
        <v>20</v>
      </c>
      <c r="D2495" s="882" t="s">
        <v>25</v>
      </c>
      <c r="E2495" s="883">
        <v>4339</v>
      </c>
      <c r="F2495" s="1170">
        <v>5321</v>
      </c>
      <c r="G2495" s="883">
        <v>433</v>
      </c>
      <c r="H2495" s="883">
        <v>1718</v>
      </c>
      <c r="I2495" s="923" t="s">
        <v>3566</v>
      </c>
      <c r="J2495" s="516">
        <v>317</v>
      </c>
      <c r="K2495" s="710" t="s">
        <v>4750</v>
      </c>
      <c r="L2495" s="1003" t="s">
        <v>4751</v>
      </c>
      <c r="M2495" s="488" t="s">
        <v>4752</v>
      </c>
      <c r="N2495" s="433" t="s">
        <v>5622</v>
      </c>
      <c r="O2495" s="882" t="s">
        <v>139</v>
      </c>
      <c r="P2495" s="917">
        <v>44926</v>
      </c>
      <c r="Q2495" s="917">
        <v>44957</v>
      </c>
      <c r="R2495" s="1171">
        <v>25000</v>
      </c>
      <c r="S2495" s="1171">
        <v>25000</v>
      </c>
      <c r="T2495" s="1064"/>
      <c r="U2495" s="898"/>
      <c r="V2495" s="882"/>
      <c r="W2495" s="1077"/>
      <c r="X2495" s="58"/>
      <c r="Y2495" s="59"/>
      <c r="Z2495" s="16"/>
      <c r="AA2495" s="56"/>
    </row>
    <row r="2496" spans="1:27" s="43" customFormat="1" ht="12.75" customHeight="1" x14ac:dyDescent="0.2">
      <c r="A2496" s="34">
        <v>1718</v>
      </c>
      <c r="B2496" s="1104">
        <v>2474</v>
      </c>
      <c r="C2496" s="883">
        <v>20</v>
      </c>
      <c r="D2496" s="882" t="s">
        <v>25</v>
      </c>
      <c r="E2496" s="883">
        <v>4339</v>
      </c>
      <c r="F2496" s="1170">
        <v>5321</v>
      </c>
      <c r="G2496" s="883">
        <v>433</v>
      </c>
      <c r="H2496" s="883">
        <v>1718</v>
      </c>
      <c r="I2496" s="923" t="s">
        <v>3566</v>
      </c>
      <c r="J2496" s="516">
        <v>316</v>
      </c>
      <c r="K2496" s="710" t="s">
        <v>5623</v>
      </c>
      <c r="L2496" s="1003" t="s">
        <v>5624</v>
      </c>
      <c r="M2496" s="488" t="s">
        <v>5625</v>
      </c>
      <c r="N2496" s="433" t="s">
        <v>5626</v>
      </c>
      <c r="O2496" s="882" t="s">
        <v>139</v>
      </c>
      <c r="P2496" s="917">
        <v>44926</v>
      </c>
      <c r="Q2496" s="917">
        <v>44957</v>
      </c>
      <c r="R2496" s="1171">
        <v>56000</v>
      </c>
      <c r="S2496" s="1171">
        <v>56000</v>
      </c>
      <c r="T2496" s="1064"/>
      <c r="U2496" s="898"/>
      <c r="V2496" s="882"/>
      <c r="W2496" s="1077"/>
      <c r="X2496" s="58"/>
      <c r="Y2496" s="59"/>
      <c r="Z2496" s="16"/>
      <c r="AA2496" s="56"/>
    </row>
    <row r="2497" spans="1:27" s="43" customFormat="1" ht="12.75" customHeight="1" x14ac:dyDescent="0.2">
      <c r="A2497" s="34">
        <v>1718</v>
      </c>
      <c r="B2497" s="1104">
        <v>2475</v>
      </c>
      <c r="C2497" s="883">
        <v>20</v>
      </c>
      <c r="D2497" s="882" t="s">
        <v>25</v>
      </c>
      <c r="E2497" s="883">
        <v>4339</v>
      </c>
      <c r="F2497" s="1170">
        <v>5321</v>
      </c>
      <c r="G2497" s="883">
        <v>433</v>
      </c>
      <c r="H2497" s="883">
        <v>1718</v>
      </c>
      <c r="I2497" s="923" t="s">
        <v>3566</v>
      </c>
      <c r="J2497" s="516">
        <v>605</v>
      </c>
      <c r="K2497" s="710" t="s">
        <v>4076</v>
      </c>
      <c r="L2497" s="1003" t="s">
        <v>5186</v>
      </c>
      <c r="M2497" s="488" t="s">
        <v>1032</v>
      </c>
      <c r="N2497" s="433" t="s">
        <v>5627</v>
      </c>
      <c r="O2497" s="882" t="s">
        <v>139</v>
      </c>
      <c r="P2497" s="917">
        <v>44926</v>
      </c>
      <c r="Q2497" s="917">
        <v>44957</v>
      </c>
      <c r="R2497" s="1171">
        <v>69000</v>
      </c>
      <c r="S2497" s="1171">
        <v>69000</v>
      </c>
      <c r="T2497" s="1064"/>
      <c r="U2497" s="898"/>
      <c r="V2497" s="882"/>
      <c r="W2497" s="1077"/>
      <c r="X2497" s="58"/>
      <c r="Y2497" s="59"/>
      <c r="Z2497" s="16"/>
      <c r="AA2497" s="56"/>
    </row>
    <row r="2498" spans="1:27" s="43" customFormat="1" ht="12.75" customHeight="1" x14ac:dyDescent="0.2">
      <c r="A2498" s="34">
        <v>1718</v>
      </c>
      <c r="B2498" s="1104">
        <v>2476</v>
      </c>
      <c r="C2498" s="883">
        <v>20</v>
      </c>
      <c r="D2498" s="882" t="s">
        <v>25</v>
      </c>
      <c r="E2498" s="883">
        <v>4339</v>
      </c>
      <c r="F2498" s="1170">
        <v>5321</v>
      </c>
      <c r="G2498" s="883">
        <v>433</v>
      </c>
      <c r="H2498" s="883">
        <v>1718</v>
      </c>
      <c r="I2498" s="923" t="s">
        <v>3566</v>
      </c>
      <c r="J2498" s="516">
        <v>510</v>
      </c>
      <c r="K2498" s="710" t="s">
        <v>4330</v>
      </c>
      <c r="L2498" s="1003" t="s">
        <v>4331</v>
      </c>
      <c r="M2498" s="488" t="s">
        <v>3444</v>
      </c>
      <c r="N2498" s="433" t="s">
        <v>5628</v>
      </c>
      <c r="O2498" s="882" t="s">
        <v>139</v>
      </c>
      <c r="P2498" s="917">
        <v>44926</v>
      </c>
      <c r="Q2498" s="917">
        <v>44957</v>
      </c>
      <c r="R2498" s="1171">
        <v>72000</v>
      </c>
      <c r="S2498" s="1171">
        <v>72000</v>
      </c>
      <c r="T2498" s="1064"/>
      <c r="U2498" s="898"/>
      <c r="V2498" s="882"/>
      <c r="W2498" s="1077"/>
      <c r="X2498" s="58"/>
      <c r="Y2498" s="59"/>
      <c r="Z2498" s="16"/>
      <c r="AA2498" s="56"/>
    </row>
    <row r="2499" spans="1:27" s="43" customFormat="1" ht="25.5" x14ac:dyDescent="0.2">
      <c r="A2499" s="34">
        <v>1718</v>
      </c>
      <c r="B2499" s="1104">
        <v>2477</v>
      </c>
      <c r="C2499" s="883">
        <v>20</v>
      </c>
      <c r="D2499" s="882" t="s">
        <v>25</v>
      </c>
      <c r="E2499" s="883">
        <v>4339</v>
      </c>
      <c r="F2499" s="1170">
        <v>5321</v>
      </c>
      <c r="G2499" s="883">
        <v>433</v>
      </c>
      <c r="H2499" s="883">
        <v>1718</v>
      </c>
      <c r="I2499" s="923" t="s">
        <v>3566</v>
      </c>
      <c r="J2499" s="516">
        <v>619</v>
      </c>
      <c r="K2499" s="710" t="s">
        <v>3926</v>
      </c>
      <c r="L2499" s="1003" t="s">
        <v>4257</v>
      </c>
      <c r="M2499" s="488" t="s">
        <v>1607</v>
      </c>
      <c r="N2499" s="433" t="s">
        <v>5629</v>
      </c>
      <c r="O2499" s="882" t="s">
        <v>139</v>
      </c>
      <c r="P2499" s="917">
        <v>44926</v>
      </c>
      <c r="Q2499" s="917">
        <v>44957</v>
      </c>
      <c r="R2499" s="1171">
        <v>45000</v>
      </c>
      <c r="S2499" s="1171">
        <v>45000</v>
      </c>
      <c r="T2499" s="1064"/>
      <c r="U2499" s="898"/>
      <c r="V2499" s="882"/>
      <c r="W2499" s="1077"/>
      <c r="X2499" s="58"/>
      <c r="Y2499" s="59"/>
      <c r="Z2499" s="16"/>
      <c r="AA2499" s="56"/>
    </row>
    <row r="2500" spans="1:27" s="43" customFormat="1" ht="12.75" customHeight="1" x14ac:dyDescent="0.2">
      <c r="A2500" s="34">
        <v>1718</v>
      </c>
      <c r="B2500" s="1104">
        <v>2478</v>
      </c>
      <c r="C2500" s="883">
        <v>20</v>
      </c>
      <c r="D2500" s="882" t="s">
        <v>25</v>
      </c>
      <c r="E2500" s="883">
        <v>4339</v>
      </c>
      <c r="F2500" s="1170">
        <v>5321</v>
      </c>
      <c r="G2500" s="883">
        <v>433</v>
      </c>
      <c r="H2500" s="883">
        <v>1718</v>
      </c>
      <c r="I2500" s="923" t="s">
        <v>3566</v>
      </c>
      <c r="J2500" s="516">
        <v>720</v>
      </c>
      <c r="K2500" s="710" t="s">
        <v>4990</v>
      </c>
      <c r="L2500" s="1003" t="s">
        <v>4991</v>
      </c>
      <c r="M2500" s="488" t="s">
        <v>4992</v>
      </c>
      <c r="N2500" s="433" t="s">
        <v>5630</v>
      </c>
      <c r="O2500" s="882" t="s">
        <v>139</v>
      </c>
      <c r="P2500" s="917">
        <v>44926</v>
      </c>
      <c r="Q2500" s="917">
        <v>44957</v>
      </c>
      <c r="R2500" s="1171">
        <v>32000</v>
      </c>
      <c r="S2500" s="1171">
        <v>32000</v>
      </c>
      <c r="T2500" s="1064"/>
      <c r="U2500" s="898"/>
      <c r="V2500" s="882"/>
      <c r="W2500" s="1077"/>
      <c r="X2500" s="58"/>
      <c r="Y2500" s="59"/>
      <c r="Z2500" s="16"/>
      <c r="AA2500" s="56"/>
    </row>
    <row r="2501" spans="1:27" s="43" customFormat="1" ht="12.75" customHeight="1" x14ac:dyDescent="0.2">
      <c r="A2501" s="34">
        <v>1718</v>
      </c>
      <c r="B2501" s="1104">
        <v>2479</v>
      </c>
      <c r="C2501" s="883">
        <v>20</v>
      </c>
      <c r="D2501" s="882" t="s">
        <v>25</v>
      </c>
      <c r="E2501" s="883">
        <v>4339</v>
      </c>
      <c r="F2501" s="1170">
        <v>5321</v>
      </c>
      <c r="G2501" s="883">
        <v>433</v>
      </c>
      <c r="H2501" s="883">
        <v>1718</v>
      </c>
      <c r="I2501" s="923" t="s">
        <v>3566</v>
      </c>
      <c r="J2501" s="516">
        <v>712</v>
      </c>
      <c r="K2501" s="710" t="s">
        <v>4672</v>
      </c>
      <c r="L2501" s="1003" t="s">
        <v>4673</v>
      </c>
      <c r="M2501" s="488" t="s">
        <v>4674</v>
      </c>
      <c r="N2501" s="433" t="s">
        <v>5631</v>
      </c>
      <c r="O2501" s="882" t="s">
        <v>139</v>
      </c>
      <c r="P2501" s="917">
        <v>44926</v>
      </c>
      <c r="Q2501" s="917">
        <v>44957</v>
      </c>
      <c r="R2501" s="1171">
        <v>69000</v>
      </c>
      <c r="S2501" s="1171">
        <v>69000</v>
      </c>
      <c r="T2501" s="1064"/>
      <c r="U2501" s="898"/>
      <c r="V2501" s="882"/>
      <c r="W2501" s="1077"/>
      <c r="X2501" s="58"/>
      <c r="Y2501" s="59"/>
      <c r="Z2501" s="16"/>
      <c r="AA2501" s="56"/>
    </row>
    <row r="2502" spans="1:27" s="43" customFormat="1" ht="12.75" customHeight="1" x14ac:dyDescent="0.2">
      <c r="A2502" s="34">
        <v>1718</v>
      </c>
      <c r="B2502" s="1104">
        <v>2480</v>
      </c>
      <c r="C2502" s="883">
        <v>20</v>
      </c>
      <c r="D2502" s="882" t="s">
        <v>25</v>
      </c>
      <c r="E2502" s="883">
        <v>4339</v>
      </c>
      <c r="F2502" s="1170">
        <v>5321</v>
      </c>
      <c r="G2502" s="883">
        <v>433</v>
      </c>
      <c r="H2502" s="883">
        <v>1718</v>
      </c>
      <c r="I2502" s="923" t="s">
        <v>3566</v>
      </c>
      <c r="J2502" s="516">
        <v>619</v>
      </c>
      <c r="K2502" s="710" t="s">
        <v>4606</v>
      </c>
      <c r="L2502" s="1003" t="s">
        <v>4840</v>
      </c>
      <c r="M2502" s="488" t="s">
        <v>1072</v>
      </c>
      <c r="N2502" s="433" t="s">
        <v>5632</v>
      </c>
      <c r="O2502" s="882" t="s">
        <v>139</v>
      </c>
      <c r="P2502" s="917">
        <v>44926</v>
      </c>
      <c r="Q2502" s="917">
        <v>44957</v>
      </c>
      <c r="R2502" s="1171">
        <v>62000</v>
      </c>
      <c r="S2502" s="1171">
        <v>62000</v>
      </c>
      <c r="T2502" s="1064"/>
      <c r="U2502" s="898"/>
      <c r="V2502" s="882"/>
      <c r="W2502" s="1077"/>
      <c r="X2502" s="58"/>
      <c r="Y2502" s="59"/>
      <c r="Z2502" s="16"/>
      <c r="AA2502" s="56"/>
    </row>
    <row r="2503" spans="1:27" s="43" customFormat="1" ht="12.75" customHeight="1" x14ac:dyDescent="0.2">
      <c r="A2503" s="34">
        <v>1718</v>
      </c>
      <c r="B2503" s="1104">
        <v>2481</v>
      </c>
      <c r="C2503" s="883">
        <v>20</v>
      </c>
      <c r="D2503" s="882" t="s">
        <v>25</v>
      </c>
      <c r="E2503" s="883">
        <v>4339</v>
      </c>
      <c r="F2503" s="1170">
        <v>5321</v>
      </c>
      <c r="G2503" s="883">
        <v>433</v>
      </c>
      <c r="H2503" s="883">
        <v>1718</v>
      </c>
      <c r="I2503" s="923" t="s">
        <v>3566</v>
      </c>
      <c r="J2503" s="516">
        <v>407</v>
      </c>
      <c r="K2503" s="710" t="s">
        <v>4614</v>
      </c>
      <c r="L2503" s="1003" t="s">
        <v>5341</v>
      </c>
      <c r="M2503" s="488" t="s">
        <v>4616</v>
      </c>
      <c r="N2503" s="433" t="s">
        <v>5633</v>
      </c>
      <c r="O2503" s="882" t="s">
        <v>139</v>
      </c>
      <c r="P2503" s="917">
        <v>44926</v>
      </c>
      <c r="Q2503" s="917">
        <v>44957</v>
      </c>
      <c r="R2503" s="1171">
        <v>69000</v>
      </c>
      <c r="S2503" s="1171">
        <v>69000</v>
      </c>
      <c r="T2503" s="1064"/>
      <c r="U2503" s="898"/>
      <c r="V2503" s="882"/>
      <c r="W2503" s="1077"/>
      <c r="X2503" s="58"/>
      <c r="Y2503" s="59"/>
      <c r="Z2503" s="16"/>
      <c r="AA2503" s="56"/>
    </row>
    <row r="2504" spans="1:27" s="43" customFormat="1" ht="12.75" customHeight="1" x14ac:dyDescent="0.2">
      <c r="A2504" s="34">
        <v>1718</v>
      </c>
      <c r="B2504" s="1104">
        <v>2482</v>
      </c>
      <c r="C2504" s="883">
        <v>20</v>
      </c>
      <c r="D2504" s="882" t="s">
        <v>25</v>
      </c>
      <c r="E2504" s="883">
        <v>4339</v>
      </c>
      <c r="F2504" s="1170">
        <v>5321</v>
      </c>
      <c r="G2504" s="883">
        <v>433</v>
      </c>
      <c r="H2504" s="883">
        <v>1718</v>
      </c>
      <c r="I2504" s="923" t="s">
        <v>3566</v>
      </c>
      <c r="J2504" s="516">
        <v>510</v>
      </c>
      <c r="K2504" s="710" t="s">
        <v>3872</v>
      </c>
      <c r="L2504" s="1003" t="s">
        <v>4347</v>
      </c>
      <c r="M2504" s="488" t="s">
        <v>3874</v>
      </c>
      <c r="N2504" s="433" t="s">
        <v>5634</v>
      </c>
      <c r="O2504" s="882" t="s">
        <v>139</v>
      </c>
      <c r="P2504" s="917">
        <v>44926</v>
      </c>
      <c r="Q2504" s="917">
        <v>44957</v>
      </c>
      <c r="R2504" s="1171">
        <v>29000</v>
      </c>
      <c r="S2504" s="1171">
        <v>29000</v>
      </c>
      <c r="T2504" s="1064"/>
      <c r="U2504" s="898"/>
      <c r="V2504" s="882"/>
      <c r="W2504" s="1077"/>
      <c r="X2504" s="58"/>
      <c r="Y2504" s="59"/>
      <c r="Z2504" s="16"/>
      <c r="AA2504" s="56"/>
    </row>
    <row r="2505" spans="1:27" s="43" customFormat="1" ht="12.75" customHeight="1" x14ac:dyDescent="0.2">
      <c r="A2505" s="34">
        <v>1718</v>
      </c>
      <c r="B2505" s="1104">
        <v>2483</v>
      </c>
      <c r="C2505" s="883">
        <v>20</v>
      </c>
      <c r="D2505" s="882" t="s">
        <v>25</v>
      </c>
      <c r="E2505" s="883">
        <v>4339</v>
      </c>
      <c r="F2505" s="1170">
        <v>5321</v>
      </c>
      <c r="G2505" s="883">
        <v>433</v>
      </c>
      <c r="H2505" s="883">
        <v>1718</v>
      </c>
      <c r="I2505" s="923" t="s">
        <v>3566</v>
      </c>
      <c r="J2505" s="516">
        <v>510</v>
      </c>
      <c r="K2505" s="710" t="s">
        <v>3869</v>
      </c>
      <c r="L2505" s="1003" t="s">
        <v>5309</v>
      </c>
      <c r="M2505" s="488" t="s">
        <v>907</v>
      </c>
      <c r="N2505" s="433" t="s">
        <v>5635</v>
      </c>
      <c r="O2505" s="882" t="s">
        <v>139</v>
      </c>
      <c r="P2505" s="917">
        <v>44926</v>
      </c>
      <c r="Q2505" s="917">
        <v>44957</v>
      </c>
      <c r="R2505" s="1171">
        <v>25000</v>
      </c>
      <c r="S2505" s="1171">
        <v>25000</v>
      </c>
      <c r="T2505" s="1064"/>
      <c r="U2505" s="898"/>
      <c r="V2505" s="882"/>
      <c r="W2505" s="1077"/>
      <c r="X2505" s="58"/>
      <c r="Y2505" s="59"/>
      <c r="Z2505" s="16"/>
      <c r="AA2505" s="56"/>
    </row>
    <row r="2506" spans="1:27" s="43" customFormat="1" ht="12.75" customHeight="1" x14ac:dyDescent="0.2">
      <c r="A2506" s="34">
        <v>1718</v>
      </c>
      <c r="B2506" s="1104">
        <v>2484</v>
      </c>
      <c r="C2506" s="883">
        <v>20</v>
      </c>
      <c r="D2506" s="882" t="s">
        <v>25</v>
      </c>
      <c r="E2506" s="883">
        <v>4339</v>
      </c>
      <c r="F2506" s="1170">
        <v>5321</v>
      </c>
      <c r="G2506" s="883">
        <v>433</v>
      </c>
      <c r="H2506" s="883">
        <v>1718</v>
      </c>
      <c r="I2506" s="923" t="s">
        <v>3566</v>
      </c>
      <c r="J2506" s="516">
        <v>605</v>
      </c>
      <c r="K2506" s="710" t="s">
        <v>5636</v>
      </c>
      <c r="L2506" s="1003" t="s">
        <v>5637</v>
      </c>
      <c r="M2506" s="488" t="s">
        <v>5638</v>
      </c>
      <c r="N2506" s="433" t="s">
        <v>5639</v>
      </c>
      <c r="O2506" s="882" t="s">
        <v>139</v>
      </c>
      <c r="P2506" s="917">
        <v>44926</v>
      </c>
      <c r="Q2506" s="917">
        <v>44957</v>
      </c>
      <c r="R2506" s="1171">
        <v>69000</v>
      </c>
      <c r="S2506" s="1171">
        <v>69000</v>
      </c>
      <c r="T2506" s="1064"/>
      <c r="U2506" s="898"/>
      <c r="V2506" s="882"/>
      <c r="W2506" s="1077"/>
      <c r="X2506" s="58"/>
      <c r="Y2506" s="59"/>
      <c r="Z2506" s="16"/>
      <c r="AA2506" s="56"/>
    </row>
    <row r="2507" spans="1:27" s="43" customFormat="1" ht="12.75" customHeight="1" x14ac:dyDescent="0.2">
      <c r="A2507" s="34">
        <v>1718</v>
      </c>
      <c r="B2507" s="1104">
        <v>2485</v>
      </c>
      <c r="C2507" s="883">
        <v>20</v>
      </c>
      <c r="D2507" s="882" t="s">
        <v>25</v>
      </c>
      <c r="E2507" s="883">
        <v>4339</v>
      </c>
      <c r="F2507" s="1170">
        <v>5321</v>
      </c>
      <c r="G2507" s="883">
        <v>433</v>
      </c>
      <c r="H2507" s="883">
        <v>1718</v>
      </c>
      <c r="I2507" s="923" t="s">
        <v>3566</v>
      </c>
      <c r="J2507" s="516">
        <v>619</v>
      </c>
      <c r="K2507" s="710" t="s">
        <v>4769</v>
      </c>
      <c r="L2507" s="1003" t="s">
        <v>4770</v>
      </c>
      <c r="M2507" s="488" t="s">
        <v>4771</v>
      </c>
      <c r="N2507" s="433" t="s">
        <v>5640</v>
      </c>
      <c r="O2507" s="882" t="s">
        <v>139</v>
      </c>
      <c r="P2507" s="917">
        <v>44926</v>
      </c>
      <c r="Q2507" s="917">
        <v>44957</v>
      </c>
      <c r="R2507" s="1171">
        <v>38000</v>
      </c>
      <c r="S2507" s="1171">
        <v>38000</v>
      </c>
      <c r="T2507" s="1064"/>
      <c r="U2507" s="898"/>
      <c r="V2507" s="882"/>
      <c r="W2507" s="1077"/>
      <c r="X2507" s="58"/>
      <c r="Y2507" s="59"/>
      <c r="Z2507" s="16"/>
      <c r="AA2507" s="56"/>
    </row>
    <row r="2508" spans="1:27" s="43" customFormat="1" ht="12.75" customHeight="1" x14ac:dyDescent="0.2">
      <c r="A2508" s="34">
        <v>1718</v>
      </c>
      <c r="B2508" s="1104">
        <v>2486</v>
      </c>
      <c r="C2508" s="883">
        <v>20</v>
      </c>
      <c r="D2508" s="882" t="s">
        <v>25</v>
      </c>
      <c r="E2508" s="883">
        <v>4339</v>
      </c>
      <c r="F2508" s="1170">
        <v>5321</v>
      </c>
      <c r="G2508" s="883">
        <v>433</v>
      </c>
      <c r="H2508" s="883">
        <v>1718</v>
      </c>
      <c r="I2508" s="923" t="s">
        <v>3566</v>
      </c>
      <c r="J2508" s="516">
        <v>101</v>
      </c>
      <c r="K2508" s="710" t="s">
        <v>4071</v>
      </c>
      <c r="L2508" s="1003" t="s">
        <v>4351</v>
      </c>
      <c r="M2508" s="488" t="s">
        <v>2121</v>
      </c>
      <c r="N2508" s="433" t="s">
        <v>5641</v>
      </c>
      <c r="O2508" s="882" t="s">
        <v>139</v>
      </c>
      <c r="P2508" s="917">
        <v>44926</v>
      </c>
      <c r="Q2508" s="917">
        <v>44957</v>
      </c>
      <c r="R2508" s="1171">
        <v>62000</v>
      </c>
      <c r="S2508" s="1171">
        <v>62000</v>
      </c>
      <c r="T2508" s="1064"/>
      <c r="U2508" s="898"/>
      <c r="V2508" s="882"/>
      <c r="W2508" s="1077"/>
      <c r="X2508" s="58"/>
      <c r="Y2508" s="59"/>
      <c r="Z2508" s="16"/>
      <c r="AA2508" s="56"/>
    </row>
    <row r="2509" spans="1:27" s="43" customFormat="1" ht="12.75" customHeight="1" x14ac:dyDescent="0.2">
      <c r="A2509" s="34">
        <v>1718</v>
      </c>
      <c r="B2509" s="1104">
        <v>2487</v>
      </c>
      <c r="C2509" s="883">
        <v>20</v>
      </c>
      <c r="D2509" s="882" t="s">
        <v>25</v>
      </c>
      <c r="E2509" s="883">
        <v>4339</v>
      </c>
      <c r="F2509" s="1170">
        <v>5321</v>
      </c>
      <c r="G2509" s="883">
        <v>433</v>
      </c>
      <c r="H2509" s="883">
        <v>1718</v>
      </c>
      <c r="I2509" s="923" t="s">
        <v>3566</v>
      </c>
      <c r="J2509" s="516">
        <v>605</v>
      </c>
      <c r="K2509" s="710" t="s">
        <v>4904</v>
      </c>
      <c r="L2509" s="1003" t="s">
        <v>4905</v>
      </c>
      <c r="M2509" s="488" t="s">
        <v>969</v>
      </c>
      <c r="N2509" s="433" t="s">
        <v>5642</v>
      </c>
      <c r="O2509" s="882" t="s">
        <v>139</v>
      </c>
      <c r="P2509" s="917">
        <v>44926</v>
      </c>
      <c r="Q2509" s="917">
        <v>44957</v>
      </c>
      <c r="R2509" s="1171">
        <v>28000</v>
      </c>
      <c r="S2509" s="1171">
        <v>28000</v>
      </c>
      <c r="T2509" s="1064"/>
      <c r="U2509" s="898"/>
      <c r="V2509" s="882"/>
      <c r="W2509" s="1077"/>
      <c r="X2509" s="58"/>
      <c r="Y2509" s="59"/>
      <c r="Z2509" s="16"/>
      <c r="AA2509" s="56"/>
    </row>
    <row r="2510" spans="1:27" s="43" customFormat="1" ht="25.5" x14ac:dyDescent="0.2">
      <c r="A2510" s="34">
        <v>1718</v>
      </c>
      <c r="B2510" s="1104">
        <v>2488</v>
      </c>
      <c r="C2510" s="883">
        <v>20</v>
      </c>
      <c r="D2510" s="882" t="s">
        <v>25</v>
      </c>
      <c r="E2510" s="883">
        <v>4339</v>
      </c>
      <c r="F2510" s="1170">
        <v>5321</v>
      </c>
      <c r="G2510" s="883">
        <v>433</v>
      </c>
      <c r="H2510" s="883">
        <v>1718</v>
      </c>
      <c r="I2510" s="923" t="s">
        <v>3566</v>
      </c>
      <c r="J2510" s="516">
        <v>619</v>
      </c>
      <c r="K2510" s="710">
        <v>61729639</v>
      </c>
      <c r="L2510" s="1003" t="s">
        <v>5643</v>
      </c>
      <c r="M2510" s="488" t="s">
        <v>1228</v>
      </c>
      <c r="N2510" s="433" t="s">
        <v>5644</v>
      </c>
      <c r="O2510" s="882" t="s">
        <v>139</v>
      </c>
      <c r="P2510" s="917">
        <v>44926</v>
      </c>
      <c r="Q2510" s="917">
        <v>44957</v>
      </c>
      <c r="R2510" s="1171">
        <v>66000</v>
      </c>
      <c r="S2510" s="1171">
        <v>66000</v>
      </c>
      <c r="T2510" s="1064"/>
      <c r="U2510" s="898"/>
      <c r="V2510" s="882"/>
      <c r="W2510" s="1077"/>
      <c r="X2510" s="58"/>
      <c r="Y2510" s="59"/>
      <c r="Z2510" s="16"/>
      <c r="AA2510" s="56"/>
    </row>
    <row r="2511" spans="1:27" s="43" customFormat="1" ht="12.75" customHeight="1" x14ac:dyDescent="0.2">
      <c r="A2511" s="34">
        <v>1718</v>
      </c>
      <c r="B2511" s="1104">
        <v>2489</v>
      </c>
      <c r="C2511" s="883">
        <v>20</v>
      </c>
      <c r="D2511" s="882" t="s">
        <v>25</v>
      </c>
      <c r="E2511" s="883">
        <v>4339</v>
      </c>
      <c r="F2511" s="1170">
        <v>5321</v>
      </c>
      <c r="G2511" s="883">
        <v>433</v>
      </c>
      <c r="H2511" s="883">
        <v>1718</v>
      </c>
      <c r="I2511" s="923" t="s">
        <v>3566</v>
      </c>
      <c r="J2511" s="516">
        <v>314</v>
      </c>
      <c r="K2511" s="710" t="s">
        <v>4648</v>
      </c>
      <c r="L2511" s="1003" t="s">
        <v>4805</v>
      </c>
      <c r="M2511" s="488" t="s">
        <v>4650</v>
      </c>
      <c r="N2511" s="433" t="s">
        <v>5645</v>
      </c>
      <c r="O2511" s="882" t="s">
        <v>139</v>
      </c>
      <c r="P2511" s="917">
        <v>44926</v>
      </c>
      <c r="Q2511" s="917">
        <v>44957</v>
      </c>
      <c r="R2511" s="1171">
        <v>69000</v>
      </c>
      <c r="S2511" s="1171">
        <v>69000</v>
      </c>
      <c r="T2511" s="1064"/>
      <c r="U2511" s="898"/>
      <c r="V2511" s="882"/>
      <c r="W2511" s="1077"/>
      <c r="X2511" s="58"/>
      <c r="Y2511" s="59"/>
      <c r="Z2511" s="16"/>
      <c r="AA2511" s="56"/>
    </row>
    <row r="2512" spans="1:27" s="43" customFormat="1" ht="12.75" customHeight="1" x14ac:dyDescent="0.2">
      <c r="A2512" s="34">
        <v>1718</v>
      </c>
      <c r="B2512" s="1104">
        <v>2490</v>
      </c>
      <c r="C2512" s="883">
        <v>20</v>
      </c>
      <c r="D2512" s="882" t="s">
        <v>25</v>
      </c>
      <c r="E2512" s="883">
        <v>4339</v>
      </c>
      <c r="F2512" s="1170">
        <v>5321</v>
      </c>
      <c r="G2512" s="883">
        <v>433</v>
      </c>
      <c r="H2512" s="883">
        <v>1718</v>
      </c>
      <c r="I2512" s="923" t="s">
        <v>3566</v>
      </c>
      <c r="J2512" s="516">
        <v>510</v>
      </c>
      <c r="K2512" s="710" t="s">
        <v>5568</v>
      </c>
      <c r="L2512" s="1003" t="s">
        <v>3630</v>
      </c>
      <c r="M2512" s="488" t="s">
        <v>49</v>
      </c>
      <c r="N2512" s="433" t="s">
        <v>5646</v>
      </c>
      <c r="O2512" s="882" t="s">
        <v>139</v>
      </c>
      <c r="P2512" s="917">
        <v>44926</v>
      </c>
      <c r="Q2512" s="917">
        <v>44957</v>
      </c>
      <c r="R2512" s="1171">
        <v>62000</v>
      </c>
      <c r="S2512" s="1171">
        <v>62000</v>
      </c>
      <c r="T2512" s="1064"/>
      <c r="U2512" s="898"/>
      <c r="V2512" s="882"/>
      <c r="W2512" s="1077"/>
      <c r="X2512" s="58"/>
      <c r="Y2512" s="59"/>
      <c r="Z2512" s="16"/>
      <c r="AA2512" s="56"/>
    </row>
    <row r="2513" spans="1:27" s="43" customFormat="1" ht="12.75" customHeight="1" x14ac:dyDescent="0.2">
      <c r="A2513" s="34">
        <v>1718</v>
      </c>
      <c r="B2513" s="1104">
        <v>2491</v>
      </c>
      <c r="C2513" s="883">
        <v>20</v>
      </c>
      <c r="D2513" s="882" t="s">
        <v>25</v>
      </c>
      <c r="E2513" s="883">
        <v>4339</v>
      </c>
      <c r="F2513" s="1170">
        <v>5321</v>
      </c>
      <c r="G2513" s="883">
        <v>433</v>
      </c>
      <c r="H2513" s="883">
        <v>1718</v>
      </c>
      <c r="I2513" s="923" t="s">
        <v>3566</v>
      </c>
      <c r="J2513" s="516">
        <v>316</v>
      </c>
      <c r="K2513" s="710" t="s">
        <v>3751</v>
      </c>
      <c r="L2513" s="1003" t="s">
        <v>5647</v>
      </c>
      <c r="M2513" s="488" t="s">
        <v>2257</v>
      </c>
      <c r="N2513" s="433" t="s">
        <v>5648</v>
      </c>
      <c r="O2513" s="882" t="s">
        <v>139</v>
      </c>
      <c r="P2513" s="917">
        <v>44926</v>
      </c>
      <c r="Q2513" s="917">
        <v>44957</v>
      </c>
      <c r="R2513" s="1171">
        <v>25000</v>
      </c>
      <c r="S2513" s="1171">
        <v>25000</v>
      </c>
      <c r="T2513" s="1064"/>
      <c r="U2513" s="898"/>
      <c r="V2513" s="882"/>
      <c r="W2513" s="1077"/>
      <c r="X2513" s="58"/>
      <c r="Y2513" s="59"/>
      <c r="Z2513" s="16"/>
      <c r="AA2513" s="56"/>
    </row>
    <row r="2514" spans="1:27" s="43" customFormat="1" ht="12.75" customHeight="1" x14ac:dyDescent="0.2">
      <c r="A2514" s="34">
        <v>1718</v>
      </c>
      <c r="B2514" s="1104">
        <v>2492</v>
      </c>
      <c r="C2514" s="883">
        <v>20</v>
      </c>
      <c r="D2514" s="882" t="s">
        <v>25</v>
      </c>
      <c r="E2514" s="883">
        <v>4339</v>
      </c>
      <c r="F2514" s="1170">
        <v>5321</v>
      </c>
      <c r="G2514" s="883">
        <v>433</v>
      </c>
      <c r="H2514" s="883">
        <v>1718</v>
      </c>
      <c r="I2514" s="923" t="s">
        <v>3566</v>
      </c>
      <c r="J2514" s="516">
        <v>619</v>
      </c>
      <c r="K2514" s="710" t="s">
        <v>3944</v>
      </c>
      <c r="L2514" s="1003" t="s">
        <v>4353</v>
      </c>
      <c r="M2514" s="488" t="s">
        <v>3946</v>
      </c>
      <c r="N2514" s="433" t="s">
        <v>5649</v>
      </c>
      <c r="O2514" s="882" t="s">
        <v>139</v>
      </c>
      <c r="P2514" s="917">
        <v>44926</v>
      </c>
      <c r="Q2514" s="917">
        <v>44957</v>
      </c>
      <c r="R2514" s="1171">
        <v>32000</v>
      </c>
      <c r="S2514" s="1171">
        <v>32000</v>
      </c>
      <c r="T2514" s="1064"/>
      <c r="U2514" s="898"/>
      <c r="V2514" s="882"/>
      <c r="W2514" s="1077"/>
      <c r="X2514" s="58"/>
      <c r="Y2514" s="59"/>
      <c r="Z2514" s="16"/>
      <c r="AA2514" s="56"/>
    </row>
    <row r="2515" spans="1:27" s="43" customFormat="1" ht="12.75" customHeight="1" x14ac:dyDescent="0.2">
      <c r="A2515" s="34">
        <v>1718</v>
      </c>
      <c r="B2515" s="1104">
        <v>2493</v>
      </c>
      <c r="C2515" s="883">
        <v>20</v>
      </c>
      <c r="D2515" s="882" t="s">
        <v>25</v>
      </c>
      <c r="E2515" s="883">
        <v>4339</v>
      </c>
      <c r="F2515" s="1170">
        <v>5321</v>
      </c>
      <c r="G2515" s="883">
        <v>433</v>
      </c>
      <c r="H2515" s="883">
        <v>1718</v>
      </c>
      <c r="I2515" s="923" t="s">
        <v>3566</v>
      </c>
      <c r="J2515" s="516">
        <v>317</v>
      </c>
      <c r="K2515" s="710" t="s">
        <v>4777</v>
      </c>
      <c r="L2515" s="1003" t="s">
        <v>4778</v>
      </c>
      <c r="M2515" s="488" t="s">
        <v>4779</v>
      </c>
      <c r="N2515" s="433" t="s">
        <v>5650</v>
      </c>
      <c r="O2515" s="882" t="s">
        <v>139</v>
      </c>
      <c r="P2515" s="917">
        <v>44926</v>
      </c>
      <c r="Q2515" s="917">
        <v>44957</v>
      </c>
      <c r="R2515" s="1171">
        <v>27000</v>
      </c>
      <c r="S2515" s="1171">
        <v>27000</v>
      </c>
      <c r="T2515" s="1064"/>
      <c r="U2515" s="898"/>
      <c r="V2515" s="882"/>
      <c r="W2515" s="1077"/>
      <c r="X2515" s="58"/>
      <c r="Y2515" s="59"/>
      <c r="Z2515" s="16"/>
      <c r="AA2515" s="56"/>
    </row>
    <row r="2516" spans="1:27" s="43" customFormat="1" ht="12.75" customHeight="1" x14ac:dyDescent="0.2">
      <c r="A2516" s="34">
        <v>1718</v>
      </c>
      <c r="B2516" s="1104">
        <v>2494</v>
      </c>
      <c r="C2516" s="883">
        <v>20</v>
      </c>
      <c r="D2516" s="882" t="s">
        <v>25</v>
      </c>
      <c r="E2516" s="883">
        <v>4339</v>
      </c>
      <c r="F2516" s="1170">
        <v>5321</v>
      </c>
      <c r="G2516" s="883">
        <v>433</v>
      </c>
      <c r="H2516" s="883">
        <v>1718</v>
      </c>
      <c r="I2516" s="923" t="s">
        <v>3566</v>
      </c>
      <c r="J2516" s="516">
        <v>316</v>
      </c>
      <c r="K2516" s="710" t="s">
        <v>3748</v>
      </c>
      <c r="L2516" s="1003" t="s">
        <v>4359</v>
      </c>
      <c r="M2516" s="488" t="s">
        <v>300</v>
      </c>
      <c r="N2516" s="433" t="s">
        <v>5651</v>
      </c>
      <c r="O2516" s="882" t="s">
        <v>139</v>
      </c>
      <c r="P2516" s="917">
        <v>44926</v>
      </c>
      <c r="Q2516" s="917">
        <v>44957</v>
      </c>
      <c r="R2516" s="1171">
        <v>46000</v>
      </c>
      <c r="S2516" s="1171">
        <v>46000</v>
      </c>
      <c r="T2516" s="1064"/>
      <c r="U2516" s="898"/>
      <c r="V2516" s="882"/>
      <c r="W2516" s="1077"/>
      <c r="X2516" s="58"/>
      <c r="Y2516" s="59"/>
      <c r="Z2516" s="16"/>
      <c r="AA2516" s="56"/>
    </row>
    <row r="2517" spans="1:27" s="43" customFormat="1" ht="12.75" customHeight="1" x14ac:dyDescent="0.2">
      <c r="A2517" s="34">
        <v>1718</v>
      </c>
      <c r="B2517" s="1104">
        <v>2495</v>
      </c>
      <c r="C2517" s="883">
        <v>20</v>
      </c>
      <c r="D2517" s="882" t="s">
        <v>25</v>
      </c>
      <c r="E2517" s="883">
        <v>4339</v>
      </c>
      <c r="F2517" s="1170">
        <v>5321</v>
      </c>
      <c r="G2517" s="883">
        <v>433</v>
      </c>
      <c r="H2517" s="883">
        <v>1718</v>
      </c>
      <c r="I2517" s="923" t="s">
        <v>3566</v>
      </c>
      <c r="J2517" s="516">
        <v>101</v>
      </c>
      <c r="K2517" s="710" t="s">
        <v>5652</v>
      </c>
      <c r="L2517" s="1003" t="s">
        <v>5653</v>
      </c>
      <c r="M2517" s="488" t="s">
        <v>2089</v>
      </c>
      <c r="N2517" s="433" t="s">
        <v>5654</v>
      </c>
      <c r="O2517" s="882" t="s">
        <v>139</v>
      </c>
      <c r="P2517" s="917">
        <v>44926</v>
      </c>
      <c r="Q2517" s="917">
        <v>44957</v>
      </c>
      <c r="R2517" s="1171">
        <v>83000</v>
      </c>
      <c r="S2517" s="1171">
        <v>83000</v>
      </c>
      <c r="T2517" s="1064"/>
      <c r="U2517" s="898"/>
      <c r="V2517" s="882"/>
      <c r="W2517" s="1077"/>
      <c r="X2517" s="58"/>
      <c r="Y2517" s="59"/>
      <c r="Z2517" s="16"/>
      <c r="AA2517" s="56"/>
    </row>
    <row r="2518" spans="1:27" s="43" customFormat="1" ht="12.75" customHeight="1" x14ac:dyDescent="0.2">
      <c r="A2518" s="34">
        <v>1718</v>
      </c>
      <c r="B2518" s="1104">
        <v>2496</v>
      </c>
      <c r="C2518" s="883">
        <v>20</v>
      </c>
      <c r="D2518" s="882" t="s">
        <v>25</v>
      </c>
      <c r="E2518" s="883">
        <v>4339</v>
      </c>
      <c r="F2518" s="1170">
        <v>5321</v>
      </c>
      <c r="G2518" s="883">
        <v>433</v>
      </c>
      <c r="H2518" s="883">
        <v>1718</v>
      </c>
      <c r="I2518" s="923" t="s">
        <v>3566</v>
      </c>
      <c r="J2518" s="516">
        <v>407</v>
      </c>
      <c r="K2518" s="710" t="s">
        <v>4237</v>
      </c>
      <c r="L2518" s="1003" t="s">
        <v>4238</v>
      </c>
      <c r="M2518" s="488" t="s">
        <v>3317</v>
      </c>
      <c r="N2518" s="433" t="s">
        <v>5655</v>
      </c>
      <c r="O2518" s="882" t="s">
        <v>139</v>
      </c>
      <c r="P2518" s="917">
        <v>44926</v>
      </c>
      <c r="Q2518" s="917">
        <v>44957</v>
      </c>
      <c r="R2518" s="1171">
        <v>25000</v>
      </c>
      <c r="S2518" s="1171">
        <v>25000</v>
      </c>
      <c r="T2518" s="1064"/>
      <c r="U2518" s="898"/>
      <c r="V2518" s="882"/>
      <c r="W2518" s="1077"/>
      <c r="X2518" s="58"/>
      <c r="Y2518" s="59"/>
      <c r="Z2518" s="16"/>
      <c r="AA2518" s="56"/>
    </row>
    <row r="2519" spans="1:27" s="43" customFormat="1" ht="12.75" customHeight="1" x14ac:dyDescent="0.2">
      <c r="A2519" s="34">
        <v>1718</v>
      </c>
      <c r="B2519" s="1104">
        <v>2497</v>
      </c>
      <c r="C2519" s="883">
        <v>20</v>
      </c>
      <c r="D2519" s="882" t="s">
        <v>25</v>
      </c>
      <c r="E2519" s="883">
        <v>4339</v>
      </c>
      <c r="F2519" s="1170">
        <v>5321</v>
      </c>
      <c r="G2519" s="883">
        <v>433</v>
      </c>
      <c r="H2519" s="883">
        <v>1718</v>
      </c>
      <c r="I2519" s="923" t="s">
        <v>3566</v>
      </c>
      <c r="J2519" s="516">
        <v>317</v>
      </c>
      <c r="K2519" s="710" t="s">
        <v>5250</v>
      </c>
      <c r="L2519" s="1003" t="s">
        <v>5251</v>
      </c>
      <c r="M2519" s="488" t="s">
        <v>1174</v>
      </c>
      <c r="N2519" s="433" t="s">
        <v>5656</v>
      </c>
      <c r="O2519" s="882" t="s">
        <v>139</v>
      </c>
      <c r="P2519" s="917">
        <v>44926</v>
      </c>
      <c r="Q2519" s="917">
        <v>44957</v>
      </c>
      <c r="R2519" s="1171">
        <v>28000</v>
      </c>
      <c r="S2519" s="1171">
        <v>28000</v>
      </c>
      <c r="T2519" s="1064"/>
      <c r="U2519" s="898"/>
      <c r="V2519" s="882"/>
      <c r="W2519" s="1077"/>
      <c r="X2519" s="58"/>
      <c r="Y2519" s="59"/>
      <c r="Z2519" s="16"/>
      <c r="AA2519" s="56"/>
    </row>
    <row r="2520" spans="1:27" s="43" customFormat="1" ht="12.75" customHeight="1" x14ac:dyDescent="0.2">
      <c r="A2520" s="34">
        <v>1718</v>
      </c>
      <c r="B2520" s="1104">
        <v>2498</v>
      </c>
      <c r="C2520" s="883">
        <v>20</v>
      </c>
      <c r="D2520" s="882" t="s">
        <v>25</v>
      </c>
      <c r="E2520" s="883">
        <v>4339</v>
      </c>
      <c r="F2520" s="1170">
        <v>5321</v>
      </c>
      <c r="G2520" s="883">
        <v>433</v>
      </c>
      <c r="H2520" s="883">
        <v>1718</v>
      </c>
      <c r="I2520" s="923" t="s">
        <v>3566</v>
      </c>
      <c r="J2520" s="516">
        <v>314</v>
      </c>
      <c r="K2520" s="710" t="s">
        <v>4286</v>
      </c>
      <c r="L2520" s="1003" t="s">
        <v>4104</v>
      </c>
      <c r="M2520" s="488" t="s">
        <v>937</v>
      </c>
      <c r="N2520" s="433" t="s">
        <v>5657</v>
      </c>
      <c r="O2520" s="882" t="s">
        <v>139</v>
      </c>
      <c r="P2520" s="917">
        <v>44926</v>
      </c>
      <c r="Q2520" s="917">
        <v>44957</v>
      </c>
      <c r="R2520" s="1171">
        <v>56000</v>
      </c>
      <c r="S2520" s="1171">
        <v>56000</v>
      </c>
      <c r="T2520" s="1064"/>
      <c r="U2520" s="898"/>
      <c r="V2520" s="882"/>
      <c r="W2520" s="1077"/>
      <c r="X2520" s="58"/>
      <c r="Y2520" s="59"/>
      <c r="Z2520" s="16"/>
      <c r="AA2520" s="56"/>
    </row>
    <row r="2521" spans="1:27" s="43" customFormat="1" ht="25.5" x14ac:dyDescent="0.2">
      <c r="A2521" s="34">
        <v>1718</v>
      </c>
      <c r="B2521" s="1104">
        <v>2499</v>
      </c>
      <c r="C2521" s="883">
        <v>20</v>
      </c>
      <c r="D2521" s="882" t="s">
        <v>25</v>
      </c>
      <c r="E2521" s="883">
        <v>4339</v>
      </c>
      <c r="F2521" s="1170">
        <v>5321</v>
      </c>
      <c r="G2521" s="883">
        <v>433</v>
      </c>
      <c r="H2521" s="883">
        <v>1718</v>
      </c>
      <c r="I2521" s="923" t="s">
        <v>3566</v>
      </c>
      <c r="J2521" s="516">
        <v>203</v>
      </c>
      <c r="K2521" s="710" t="s">
        <v>3688</v>
      </c>
      <c r="L2521" s="433" t="s">
        <v>5658</v>
      </c>
      <c r="M2521" s="488" t="s">
        <v>28</v>
      </c>
      <c r="N2521" s="433" t="s">
        <v>5659</v>
      </c>
      <c r="O2521" s="882" t="s">
        <v>139</v>
      </c>
      <c r="P2521" s="917">
        <v>44926</v>
      </c>
      <c r="Q2521" s="917">
        <v>44957</v>
      </c>
      <c r="R2521" s="1171">
        <v>56000</v>
      </c>
      <c r="S2521" s="1171">
        <v>56000</v>
      </c>
      <c r="T2521" s="1064"/>
      <c r="U2521" s="898"/>
      <c r="V2521" s="882"/>
      <c r="W2521" s="1077"/>
      <c r="X2521" s="58"/>
      <c r="Y2521" s="59"/>
      <c r="Z2521" s="16"/>
      <c r="AA2521" s="56"/>
    </row>
    <row r="2522" spans="1:27" s="43" customFormat="1" ht="25.5" x14ac:dyDescent="0.2">
      <c r="A2522" s="34">
        <v>1718</v>
      </c>
      <c r="B2522" s="1104">
        <v>2500</v>
      </c>
      <c r="C2522" s="883">
        <v>20</v>
      </c>
      <c r="D2522" s="882" t="s">
        <v>25</v>
      </c>
      <c r="E2522" s="883">
        <v>4339</v>
      </c>
      <c r="F2522" s="1170">
        <v>5321</v>
      </c>
      <c r="G2522" s="883">
        <v>433</v>
      </c>
      <c r="H2522" s="883">
        <v>1718</v>
      </c>
      <c r="I2522" s="923" t="s">
        <v>3566</v>
      </c>
      <c r="J2522" s="516">
        <v>203</v>
      </c>
      <c r="K2522" s="710">
        <v>44992785</v>
      </c>
      <c r="L2522" s="433" t="s">
        <v>5660</v>
      </c>
      <c r="M2522" s="488" t="s">
        <v>28</v>
      </c>
      <c r="N2522" s="433" t="s">
        <v>5661</v>
      </c>
      <c r="O2522" s="882" t="s">
        <v>139</v>
      </c>
      <c r="P2522" s="917">
        <v>44926</v>
      </c>
      <c r="Q2522" s="917">
        <v>44957</v>
      </c>
      <c r="R2522" s="1171">
        <v>62000</v>
      </c>
      <c r="S2522" s="1171">
        <v>62000</v>
      </c>
      <c r="T2522" s="1064"/>
      <c r="U2522" s="898"/>
      <c r="V2522" s="882"/>
      <c r="W2522" s="1077"/>
      <c r="X2522" s="58"/>
      <c r="Y2522" s="59"/>
      <c r="Z2522" s="16"/>
      <c r="AA2522" s="56"/>
    </row>
    <row r="2523" spans="1:27" s="43" customFormat="1" ht="26.25" customHeight="1" x14ac:dyDescent="0.2">
      <c r="A2523" s="34">
        <v>1718</v>
      </c>
      <c r="B2523" s="1104">
        <v>2501</v>
      </c>
      <c r="C2523" s="883">
        <v>20</v>
      </c>
      <c r="D2523" s="882" t="s">
        <v>25</v>
      </c>
      <c r="E2523" s="883">
        <v>4339</v>
      </c>
      <c r="F2523" s="1170">
        <v>5321</v>
      </c>
      <c r="G2523" s="883">
        <v>433</v>
      </c>
      <c r="H2523" s="883">
        <v>1718</v>
      </c>
      <c r="I2523" s="923" t="s">
        <v>3566</v>
      </c>
      <c r="J2523" s="516">
        <v>203</v>
      </c>
      <c r="K2523" s="710">
        <v>44992785</v>
      </c>
      <c r="L2523" s="433" t="s">
        <v>5662</v>
      </c>
      <c r="M2523" s="488" t="s">
        <v>28</v>
      </c>
      <c r="N2523" s="433" t="s">
        <v>5663</v>
      </c>
      <c r="O2523" s="882" t="s">
        <v>139</v>
      </c>
      <c r="P2523" s="917">
        <v>44926</v>
      </c>
      <c r="Q2523" s="917">
        <v>44957</v>
      </c>
      <c r="R2523" s="1171">
        <v>69000</v>
      </c>
      <c r="S2523" s="1171">
        <v>69000</v>
      </c>
      <c r="T2523" s="1064"/>
      <c r="U2523" s="898"/>
      <c r="V2523" s="882"/>
      <c r="W2523" s="1077"/>
      <c r="X2523" s="58"/>
      <c r="Y2523" s="59"/>
      <c r="Z2523" s="16"/>
      <c r="AA2523" s="56"/>
    </row>
    <row r="2524" spans="1:27" s="43" customFormat="1" ht="12.75" customHeight="1" x14ac:dyDescent="0.2">
      <c r="A2524" s="34">
        <v>1718</v>
      </c>
      <c r="B2524" s="1104">
        <v>2502</v>
      </c>
      <c r="C2524" s="883">
        <v>20</v>
      </c>
      <c r="D2524" s="882" t="s">
        <v>25</v>
      </c>
      <c r="E2524" s="883">
        <v>4339</v>
      </c>
      <c r="F2524" s="1170">
        <v>5321</v>
      </c>
      <c r="G2524" s="883">
        <v>433</v>
      </c>
      <c r="H2524" s="883">
        <v>1718</v>
      </c>
      <c r="I2524" s="923" t="s">
        <v>3566</v>
      </c>
      <c r="J2524" s="516">
        <v>203</v>
      </c>
      <c r="K2524" s="710">
        <v>44992785</v>
      </c>
      <c r="L2524" s="433" t="s">
        <v>5664</v>
      </c>
      <c r="M2524" s="488" t="s">
        <v>28</v>
      </c>
      <c r="N2524" s="433" t="s">
        <v>5665</v>
      </c>
      <c r="O2524" s="882" t="s">
        <v>139</v>
      </c>
      <c r="P2524" s="917">
        <v>44926</v>
      </c>
      <c r="Q2524" s="917">
        <v>44957</v>
      </c>
      <c r="R2524" s="1171">
        <v>55000</v>
      </c>
      <c r="S2524" s="921">
        <v>46450.5</v>
      </c>
      <c r="T2524" s="904">
        <v>8549.5</v>
      </c>
      <c r="U2524" s="904"/>
      <c r="V2524" s="904">
        <v>8549.5</v>
      </c>
      <c r="W2524" s="1172"/>
      <c r="X2524" s="58"/>
      <c r="Y2524" s="59"/>
      <c r="Z2524" s="16"/>
      <c r="AA2524" s="56"/>
    </row>
    <row r="2525" spans="1:27" s="43" customFormat="1" ht="12.75" customHeight="1" x14ac:dyDescent="0.2">
      <c r="A2525" s="174">
        <v>0</v>
      </c>
      <c r="B2525" s="1104">
        <v>2503</v>
      </c>
      <c r="C2525" s="882">
        <v>14</v>
      </c>
      <c r="D2525" s="882" t="s">
        <v>25</v>
      </c>
      <c r="E2525" s="882">
        <v>2310</v>
      </c>
      <c r="F2525" s="882">
        <v>6341</v>
      </c>
      <c r="G2525" s="882">
        <v>231</v>
      </c>
      <c r="H2525" s="882">
        <v>1003</v>
      </c>
      <c r="I2525" s="923" t="s">
        <v>3566</v>
      </c>
      <c r="J2525" s="883">
        <v>510</v>
      </c>
      <c r="K2525" s="711" t="s">
        <v>5666</v>
      </c>
      <c r="L2525" s="489" t="s">
        <v>5667</v>
      </c>
      <c r="M2525" s="488" t="s">
        <v>1210</v>
      </c>
      <c r="N2525" s="489" t="s">
        <v>5668</v>
      </c>
      <c r="O2525" s="883" t="s">
        <v>139</v>
      </c>
      <c r="P2525" s="917">
        <v>44895</v>
      </c>
      <c r="Q2525" s="917">
        <v>44926</v>
      </c>
      <c r="R2525" s="988">
        <v>500000</v>
      </c>
      <c r="S2525" s="988">
        <v>500000</v>
      </c>
      <c r="T2525" s="1064"/>
      <c r="U2525" s="898"/>
      <c r="V2525" s="882"/>
      <c r="W2525" s="1077"/>
      <c r="X2525" s="58"/>
      <c r="Y2525" s="59"/>
      <c r="Z2525" s="16"/>
      <c r="AA2525" s="56"/>
    </row>
    <row r="2526" spans="1:27" s="43" customFormat="1" ht="12.75" customHeight="1" x14ac:dyDescent="0.2">
      <c r="A2526" s="174">
        <v>0</v>
      </c>
      <c r="B2526" s="1104">
        <v>2504</v>
      </c>
      <c r="C2526" s="882">
        <v>5</v>
      </c>
      <c r="D2526" s="882" t="s">
        <v>5669</v>
      </c>
      <c r="E2526" s="882">
        <v>2219</v>
      </c>
      <c r="F2526" s="882">
        <v>6341</v>
      </c>
      <c r="G2526" s="882">
        <v>221</v>
      </c>
      <c r="H2526" s="882">
        <v>1003</v>
      </c>
      <c r="I2526" s="882" t="s">
        <v>3566</v>
      </c>
      <c r="J2526" s="882">
        <v>309</v>
      </c>
      <c r="K2526" s="1043" t="s">
        <v>3711</v>
      </c>
      <c r="L2526" s="922" t="s">
        <v>3712</v>
      </c>
      <c r="M2526" s="882" t="s">
        <v>43</v>
      </c>
      <c r="N2526" s="889" t="s">
        <v>5670</v>
      </c>
      <c r="O2526" s="882" t="s">
        <v>201</v>
      </c>
      <c r="P2526" s="917">
        <v>45473</v>
      </c>
      <c r="Q2526" s="917">
        <v>45504</v>
      </c>
      <c r="R2526" s="904">
        <v>1000000</v>
      </c>
      <c r="S2526" s="915"/>
      <c r="T2526" s="913">
        <v>1000000</v>
      </c>
      <c r="U2526" s="915"/>
      <c r="V2526" s="915"/>
      <c r="W2526" s="989">
        <v>1000000</v>
      </c>
      <c r="X2526" s="58"/>
      <c r="Y2526" s="59"/>
      <c r="Z2526" s="16"/>
      <c r="AA2526" s="56"/>
    </row>
    <row r="2527" spans="1:27" s="43" customFormat="1" ht="12.75" customHeight="1" x14ac:dyDescent="0.2">
      <c r="A2527" s="174">
        <v>0</v>
      </c>
      <c r="B2527" s="1104">
        <v>2505</v>
      </c>
      <c r="C2527" s="882">
        <v>14</v>
      </c>
      <c r="D2527" s="882" t="s">
        <v>25</v>
      </c>
      <c r="E2527" s="882">
        <v>3399</v>
      </c>
      <c r="F2527" s="882">
        <v>6341</v>
      </c>
      <c r="G2527" s="882">
        <v>339</v>
      </c>
      <c r="H2527" s="882">
        <v>1003</v>
      </c>
      <c r="I2527" s="882" t="s">
        <v>3566</v>
      </c>
      <c r="J2527" s="883">
        <v>316</v>
      </c>
      <c r="K2527" s="975" t="s">
        <v>5671</v>
      </c>
      <c r="L2527" s="922" t="s">
        <v>5672</v>
      </c>
      <c r="M2527" s="919" t="s">
        <v>1517</v>
      </c>
      <c r="N2527" s="1010" t="s">
        <v>5673</v>
      </c>
      <c r="O2527" s="883" t="s">
        <v>201</v>
      </c>
      <c r="P2527" s="917">
        <v>44895</v>
      </c>
      <c r="Q2527" s="917">
        <v>44926</v>
      </c>
      <c r="R2527" s="988">
        <v>115000</v>
      </c>
      <c r="S2527" s="988">
        <v>115000</v>
      </c>
      <c r="T2527" s="1064"/>
      <c r="U2527" s="898"/>
      <c r="V2527" s="882"/>
      <c r="W2527" s="1077"/>
      <c r="X2527" s="58"/>
      <c r="Y2527" s="59"/>
      <c r="Z2527" s="16"/>
      <c r="AA2527" s="56"/>
    </row>
    <row r="2528" spans="1:27" s="43" customFormat="1" ht="25.5" x14ac:dyDescent="0.2">
      <c r="A2528" s="174">
        <v>0</v>
      </c>
      <c r="B2528" s="1104">
        <v>2506</v>
      </c>
      <c r="C2528" s="882">
        <v>14</v>
      </c>
      <c r="D2528" s="882" t="s">
        <v>25</v>
      </c>
      <c r="E2528" s="882">
        <v>3326</v>
      </c>
      <c r="F2528" s="882">
        <v>5321</v>
      </c>
      <c r="G2528" s="882">
        <v>332</v>
      </c>
      <c r="H2528" s="882">
        <v>1003</v>
      </c>
      <c r="I2528" s="882" t="s">
        <v>3566</v>
      </c>
      <c r="J2528" s="883">
        <v>203</v>
      </c>
      <c r="K2528" s="975" t="s">
        <v>3688</v>
      </c>
      <c r="L2528" s="1010" t="s">
        <v>5674</v>
      </c>
      <c r="M2528" s="919" t="s">
        <v>28</v>
      </c>
      <c r="N2528" s="1010" t="s">
        <v>5675</v>
      </c>
      <c r="O2528" s="883" t="s">
        <v>201</v>
      </c>
      <c r="P2528" s="917">
        <v>44926</v>
      </c>
      <c r="Q2528" s="917">
        <v>44957</v>
      </c>
      <c r="R2528" s="988">
        <v>150000</v>
      </c>
      <c r="S2528" s="988">
        <v>150000</v>
      </c>
      <c r="T2528" s="1064"/>
      <c r="U2528" s="898"/>
      <c r="V2528" s="882"/>
      <c r="W2528" s="1077"/>
      <c r="X2528" s="58"/>
      <c r="Y2528" s="59"/>
      <c r="Z2528" s="16"/>
      <c r="AA2528" s="56"/>
    </row>
    <row r="2529" spans="1:27" s="43" customFormat="1" ht="12.75" customHeight="1" x14ac:dyDescent="0.2">
      <c r="A2529" s="174">
        <v>0</v>
      </c>
      <c r="B2529" s="1104">
        <v>2507</v>
      </c>
      <c r="C2529" s="882">
        <v>14</v>
      </c>
      <c r="D2529" s="882" t="s">
        <v>25</v>
      </c>
      <c r="E2529" s="882">
        <v>6171</v>
      </c>
      <c r="F2529" s="882">
        <v>6341</v>
      </c>
      <c r="G2529" s="882">
        <v>617</v>
      </c>
      <c r="H2529" s="882">
        <v>1119</v>
      </c>
      <c r="I2529" s="923" t="s">
        <v>3566</v>
      </c>
      <c r="J2529" s="883">
        <v>308</v>
      </c>
      <c r="K2529" s="711" t="s">
        <v>5676</v>
      </c>
      <c r="L2529" s="489" t="s">
        <v>5677</v>
      </c>
      <c r="M2529" s="488" t="s">
        <v>5678</v>
      </c>
      <c r="N2529" s="489" t="s">
        <v>5679</v>
      </c>
      <c r="O2529" s="883" t="s">
        <v>201</v>
      </c>
      <c r="P2529" s="917">
        <v>45107</v>
      </c>
      <c r="Q2529" s="917">
        <v>45138</v>
      </c>
      <c r="R2529" s="988">
        <v>1200000</v>
      </c>
      <c r="S2529" s="1162"/>
      <c r="T2529" s="1220">
        <v>1200000</v>
      </c>
      <c r="U2529" s="1220"/>
      <c r="V2529" s="1220"/>
      <c r="W2529" s="1433">
        <v>1200000</v>
      </c>
      <c r="X2529" s="58"/>
      <c r="Y2529" s="59"/>
      <c r="Z2529" s="16"/>
      <c r="AA2529" s="56"/>
    </row>
    <row r="2530" spans="1:27" s="43" customFormat="1" ht="12.75" customHeight="1" x14ac:dyDescent="0.2">
      <c r="A2530" s="174">
        <v>0</v>
      </c>
      <c r="B2530" s="1104">
        <v>2508</v>
      </c>
      <c r="C2530" s="882">
        <v>14</v>
      </c>
      <c r="D2530" s="882" t="s">
        <v>25</v>
      </c>
      <c r="E2530" s="882">
        <v>3319</v>
      </c>
      <c r="F2530" s="882">
        <v>6341</v>
      </c>
      <c r="G2530" s="882">
        <v>331</v>
      </c>
      <c r="H2530" s="882">
        <v>1119</v>
      </c>
      <c r="I2530" s="923" t="s">
        <v>3566</v>
      </c>
      <c r="J2530" s="883">
        <v>407</v>
      </c>
      <c r="K2530" s="975" t="s">
        <v>3641</v>
      </c>
      <c r="L2530" s="489" t="s">
        <v>4074</v>
      </c>
      <c r="M2530" s="488" t="s">
        <v>737</v>
      </c>
      <c r="N2530" s="489" t="s">
        <v>5680</v>
      </c>
      <c r="O2530" s="883" t="s">
        <v>201</v>
      </c>
      <c r="P2530" s="917">
        <v>45016</v>
      </c>
      <c r="Q2530" s="917">
        <v>45046</v>
      </c>
      <c r="R2530" s="988">
        <v>250000</v>
      </c>
      <c r="S2530" s="1162"/>
      <c r="T2530" s="1220">
        <v>250000</v>
      </c>
      <c r="U2530" s="1220"/>
      <c r="V2530" s="1220"/>
      <c r="W2530" s="1433">
        <v>250000</v>
      </c>
      <c r="X2530" s="58"/>
      <c r="Y2530" s="59"/>
      <c r="Z2530" s="16"/>
      <c r="AA2530" s="56"/>
    </row>
    <row r="2531" spans="1:27" s="43" customFormat="1" ht="12.75" customHeight="1" x14ac:dyDescent="0.2">
      <c r="A2531" s="174">
        <v>0</v>
      </c>
      <c r="B2531" s="1104">
        <v>2509</v>
      </c>
      <c r="C2531" s="882">
        <v>14</v>
      </c>
      <c r="D2531" s="882" t="s">
        <v>25</v>
      </c>
      <c r="E2531" s="882">
        <v>6171</v>
      </c>
      <c r="F2531" s="882">
        <v>6341</v>
      </c>
      <c r="G2531" s="882">
        <v>617</v>
      </c>
      <c r="H2531" s="882">
        <v>1119</v>
      </c>
      <c r="I2531" s="923" t="s">
        <v>3566</v>
      </c>
      <c r="J2531" s="883">
        <v>317</v>
      </c>
      <c r="K2531" s="711" t="s">
        <v>3754</v>
      </c>
      <c r="L2531" s="489" t="s">
        <v>3755</v>
      </c>
      <c r="M2531" s="488" t="s">
        <v>923</v>
      </c>
      <c r="N2531" s="489" t="s">
        <v>5681</v>
      </c>
      <c r="O2531" s="883" t="s">
        <v>201</v>
      </c>
      <c r="P2531" s="917">
        <v>44895</v>
      </c>
      <c r="Q2531" s="917">
        <v>44926</v>
      </c>
      <c r="R2531" s="988">
        <v>250000</v>
      </c>
      <c r="S2531" s="1162">
        <v>250000</v>
      </c>
      <c r="T2531" s="1220"/>
      <c r="U2531" s="1220"/>
      <c r="V2531" s="1220"/>
      <c r="W2531" s="1433"/>
      <c r="X2531" s="58"/>
      <c r="Y2531" s="59"/>
      <c r="Z2531" s="16"/>
      <c r="AA2531" s="56"/>
    </row>
    <row r="2532" spans="1:27" s="43" customFormat="1" ht="12.75" customHeight="1" x14ac:dyDescent="0.2">
      <c r="A2532" s="174">
        <v>0</v>
      </c>
      <c r="B2532" s="1104">
        <v>2510</v>
      </c>
      <c r="C2532" s="882">
        <v>14</v>
      </c>
      <c r="D2532" s="882" t="s">
        <v>25</v>
      </c>
      <c r="E2532" s="882">
        <v>6171</v>
      </c>
      <c r="F2532" s="882">
        <v>6341</v>
      </c>
      <c r="G2532" s="882">
        <v>617</v>
      </c>
      <c r="H2532" s="882">
        <v>1119</v>
      </c>
      <c r="I2532" s="923" t="s">
        <v>3566</v>
      </c>
      <c r="J2532" s="883">
        <v>314</v>
      </c>
      <c r="K2532" s="711" t="s">
        <v>5682</v>
      </c>
      <c r="L2532" s="489" t="s">
        <v>5683</v>
      </c>
      <c r="M2532" s="488" t="s">
        <v>5684</v>
      </c>
      <c r="N2532" s="489" t="s">
        <v>5685</v>
      </c>
      <c r="O2532" s="883" t="s">
        <v>201</v>
      </c>
      <c r="P2532" s="917">
        <v>44926</v>
      </c>
      <c r="Q2532" s="917">
        <v>44957</v>
      </c>
      <c r="R2532" s="988">
        <v>350000</v>
      </c>
      <c r="S2532" s="1162">
        <v>350000</v>
      </c>
      <c r="T2532" s="1220"/>
      <c r="U2532" s="1220"/>
      <c r="V2532" s="1220"/>
      <c r="W2532" s="1433"/>
      <c r="X2532" s="58"/>
      <c r="Y2532" s="59"/>
      <c r="Z2532" s="16"/>
      <c r="AA2532" s="56"/>
    </row>
    <row r="2533" spans="1:27" s="43" customFormat="1" ht="12.75" customHeight="1" x14ac:dyDescent="0.2">
      <c r="A2533" s="174">
        <v>0</v>
      </c>
      <c r="B2533" s="1104">
        <v>2511</v>
      </c>
      <c r="C2533" s="882">
        <v>14</v>
      </c>
      <c r="D2533" s="882" t="s">
        <v>25</v>
      </c>
      <c r="E2533" s="882">
        <v>3412</v>
      </c>
      <c r="F2533" s="882">
        <v>6341</v>
      </c>
      <c r="G2533" s="882">
        <v>341</v>
      </c>
      <c r="H2533" s="882">
        <v>1119</v>
      </c>
      <c r="I2533" s="923" t="s">
        <v>3566</v>
      </c>
      <c r="J2533" s="883">
        <v>506</v>
      </c>
      <c r="K2533" s="711" t="s">
        <v>5686</v>
      </c>
      <c r="L2533" s="489" t="s">
        <v>5687</v>
      </c>
      <c r="M2533" s="488" t="s">
        <v>2124</v>
      </c>
      <c r="N2533" s="489" t="s">
        <v>5688</v>
      </c>
      <c r="O2533" s="883" t="s">
        <v>201</v>
      </c>
      <c r="P2533" s="917">
        <v>45138</v>
      </c>
      <c r="Q2533" s="917">
        <v>45169</v>
      </c>
      <c r="R2533" s="988">
        <v>200000</v>
      </c>
      <c r="S2533" s="1162"/>
      <c r="T2533" s="1220">
        <v>200000</v>
      </c>
      <c r="U2533" s="1220"/>
      <c r="V2533" s="1220"/>
      <c r="W2533" s="1433">
        <v>200000</v>
      </c>
      <c r="X2533" s="58"/>
      <c r="Y2533" s="59"/>
      <c r="Z2533" s="16"/>
      <c r="AA2533" s="56"/>
    </row>
    <row r="2534" spans="1:27" s="43" customFormat="1" ht="12.75" customHeight="1" x14ac:dyDescent="0.2">
      <c r="A2534" s="174">
        <v>0</v>
      </c>
      <c r="B2534" s="1104">
        <v>2512</v>
      </c>
      <c r="C2534" s="882">
        <v>14</v>
      </c>
      <c r="D2534" s="882" t="s">
        <v>25</v>
      </c>
      <c r="E2534" s="882">
        <v>3631</v>
      </c>
      <c r="F2534" s="882">
        <v>6341</v>
      </c>
      <c r="G2534" s="882">
        <v>363</v>
      </c>
      <c r="H2534" s="882">
        <v>1119</v>
      </c>
      <c r="I2534" s="923" t="s">
        <v>3566</v>
      </c>
      <c r="J2534" s="883">
        <v>313</v>
      </c>
      <c r="K2534" s="711" t="s">
        <v>5423</v>
      </c>
      <c r="L2534" s="489" t="s">
        <v>5689</v>
      </c>
      <c r="M2534" s="488" t="s">
        <v>5425</v>
      </c>
      <c r="N2534" s="489" t="s">
        <v>5690</v>
      </c>
      <c r="O2534" s="883" t="s">
        <v>201</v>
      </c>
      <c r="P2534" s="917">
        <v>44926</v>
      </c>
      <c r="Q2534" s="917">
        <v>44957</v>
      </c>
      <c r="R2534" s="988">
        <v>150000</v>
      </c>
      <c r="S2534" s="1162">
        <v>150000</v>
      </c>
      <c r="T2534" s="1220"/>
      <c r="U2534" s="1220"/>
      <c r="V2534" s="1220"/>
      <c r="W2534" s="1433"/>
      <c r="X2534" s="58"/>
      <c r="Y2534" s="59"/>
      <c r="Z2534" s="16"/>
      <c r="AA2534" s="56"/>
    </row>
    <row r="2535" spans="1:27" s="43" customFormat="1" ht="12.75" customHeight="1" x14ac:dyDescent="0.2">
      <c r="A2535" s="174">
        <v>0</v>
      </c>
      <c r="B2535" s="1104">
        <v>2513</v>
      </c>
      <c r="C2535" s="882">
        <v>14</v>
      </c>
      <c r="D2535" s="882" t="s">
        <v>25</v>
      </c>
      <c r="E2535" s="882">
        <v>3111</v>
      </c>
      <c r="F2535" s="882">
        <v>6341</v>
      </c>
      <c r="G2535" s="882">
        <v>311</v>
      </c>
      <c r="H2535" s="882">
        <v>1119</v>
      </c>
      <c r="I2535" s="923" t="s">
        <v>3566</v>
      </c>
      <c r="J2535" s="883">
        <v>615</v>
      </c>
      <c r="K2535" s="711" t="s">
        <v>5691</v>
      </c>
      <c r="L2535" s="489" t="s">
        <v>5692</v>
      </c>
      <c r="M2535" s="488" t="s">
        <v>5693</v>
      </c>
      <c r="N2535" s="489" t="s">
        <v>5694</v>
      </c>
      <c r="O2535" s="883" t="s">
        <v>201</v>
      </c>
      <c r="P2535" s="917">
        <v>44926</v>
      </c>
      <c r="Q2535" s="917">
        <v>44957</v>
      </c>
      <c r="R2535" s="988">
        <v>1000000</v>
      </c>
      <c r="S2535" s="1162">
        <v>1000000</v>
      </c>
      <c r="T2535" s="1220"/>
      <c r="U2535" s="1220"/>
      <c r="V2535" s="1220"/>
      <c r="W2535" s="1433"/>
      <c r="X2535" s="58"/>
      <c r="Y2535" s="59"/>
      <c r="Z2535" s="16"/>
      <c r="AA2535" s="56"/>
    </row>
    <row r="2536" spans="1:27" s="43" customFormat="1" ht="12.75" customHeight="1" x14ac:dyDescent="0.2">
      <c r="A2536" s="174">
        <v>0</v>
      </c>
      <c r="B2536" s="1104">
        <v>2514</v>
      </c>
      <c r="C2536" s="882">
        <v>14</v>
      </c>
      <c r="D2536" s="882" t="s">
        <v>25</v>
      </c>
      <c r="E2536" s="882">
        <v>3519</v>
      </c>
      <c r="F2536" s="882">
        <v>6341</v>
      </c>
      <c r="G2536" s="882">
        <v>351</v>
      </c>
      <c r="H2536" s="882">
        <v>1119</v>
      </c>
      <c r="I2536" s="923" t="s">
        <v>3566</v>
      </c>
      <c r="J2536" s="883">
        <v>510</v>
      </c>
      <c r="K2536" s="711" t="s">
        <v>5448</v>
      </c>
      <c r="L2536" s="489" t="s">
        <v>5695</v>
      </c>
      <c r="M2536" s="488" t="s">
        <v>2517</v>
      </c>
      <c r="N2536" s="489" t="s">
        <v>5696</v>
      </c>
      <c r="O2536" s="883" t="s">
        <v>201</v>
      </c>
      <c r="P2536" s="917">
        <v>44985</v>
      </c>
      <c r="Q2536" s="917">
        <v>45016</v>
      </c>
      <c r="R2536" s="988">
        <v>500000</v>
      </c>
      <c r="S2536" s="1162"/>
      <c r="T2536" s="1220">
        <v>500000</v>
      </c>
      <c r="U2536" s="1220"/>
      <c r="V2536" s="1220"/>
      <c r="W2536" s="1433">
        <v>500000</v>
      </c>
      <c r="X2536" s="58"/>
      <c r="Y2536" s="59"/>
      <c r="Z2536" s="16"/>
      <c r="AA2536" s="56"/>
    </row>
    <row r="2537" spans="1:27" s="43" customFormat="1" ht="12.75" customHeight="1" x14ac:dyDescent="0.2">
      <c r="A2537" s="174">
        <v>0</v>
      </c>
      <c r="B2537" s="1104">
        <v>2515</v>
      </c>
      <c r="C2537" s="882">
        <v>14</v>
      </c>
      <c r="D2537" s="882" t="s">
        <v>25</v>
      </c>
      <c r="E2537" s="882">
        <v>3612</v>
      </c>
      <c r="F2537" s="882">
        <v>6341</v>
      </c>
      <c r="G2537" s="882">
        <v>361</v>
      </c>
      <c r="H2537" s="882">
        <v>1119</v>
      </c>
      <c r="I2537" s="923" t="s">
        <v>3566</v>
      </c>
      <c r="J2537" s="883">
        <v>510</v>
      </c>
      <c r="K2537" s="711" t="s">
        <v>5697</v>
      </c>
      <c r="L2537" s="489" t="s">
        <v>5698</v>
      </c>
      <c r="M2537" s="488" t="s">
        <v>1920</v>
      </c>
      <c r="N2537" s="489" t="s">
        <v>5699</v>
      </c>
      <c r="O2537" s="883" t="s">
        <v>201</v>
      </c>
      <c r="P2537" s="917">
        <v>44895</v>
      </c>
      <c r="Q2537" s="917">
        <v>44926</v>
      </c>
      <c r="R2537" s="988">
        <v>150000</v>
      </c>
      <c r="S2537" s="1162">
        <v>150000</v>
      </c>
      <c r="T2537" s="1220"/>
      <c r="U2537" s="1220"/>
      <c r="V2537" s="1220"/>
      <c r="W2537" s="1433"/>
      <c r="X2537" s="58"/>
      <c r="Y2537" s="59"/>
      <c r="Z2537" s="16"/>
      <c r="AA2537" s="56"/>
    </row>
    <row r="2538" spans="1:27" s="43" customFormat="1" ht="12.75" customHeight="1" x14ac:dyDescent="0.2">
      <c r="A2538" s="174">
        <v>0</v>
      </c>
      <c r="B2538" s="1104">
        <v>2516</v>
      </c>
      <c r="C2538" s="882">
        <v>14</v>
      </c>
      <c r="D2538" s="882" t="s">
        <v>25</v>
      </c>
      <c r="E2538" s="882">
        <v>3322</v>
      </c>
      <c r="F2538" s="882">
        <v>6341</v>
      </c>
      <c r="G2538" s="882">
        <v>332</v>
      </c>
      <c r="H2538" s="882">
        <v>1119</v>
      </c>
      <c r="I2538" s="923" t="s">
        <v>3566</v>
      </c>
      <c r="J2538" s="883">
        <v>102</v>
      </c>
      <c r="K2538" s="711" t="s">
        <v>5700</v>
      </c>
      <c r="L2538" s="489" t="s">
        <v>5701</v>
      </c>
      <c r="M2538" s="488" t="s">
        <v>1136</v>
      </c>
      <c r="N2538" s="489" t="s">
        <v>5702</v>
      </c>
      <c r="O2538" s="883" t="s">
        <v>201</v>
      </c>
      <c r="P2538" s="917">
        <v>44926</v>
      </c>
      <c r="Q2538" s="917">
        <v>44957</v>
      </c>
      <c r="R2538" s="988">
        <v>600000</v>
      </c>
      <c r="S2538" s="1162">
        <v>600000</v>
      </c>
      <c r="T2538" s="1220"/>
      <c r="U2538" s="1220"/>
      <c r="V2538" s="1220"/>
      <c r="W2538" s="1433"/>
      <c r="X2538" s="58"/>
      <c r="Y2538" s="59"/>
      <c r="Z2538" s="16"/>
      <c r="AA2538" s="56"/>
    </row>
    <row r="2539" spans="1:27" s="43" customFormat="1" ht="12.75" customHeight="1" x14ac:dyDescent="0.2">
      <c r="A2539" s="174">
        <v>0</v>
      </c>
      <c r="B2539" s="1104">
        <v>2517</v>
      </c>
      <c r="C2539" s="882">
        <v>14</v>
      </c>
      <c r="D2539" s="882" t="s">
        <v>25</v>
      </c>
      <c r="E2539" s="882">
        <v>3392</v>
      </c>
      <c r="F2539" s="882">
        <v>6341</v>
      </c>
      <c r="G2539" s="882">
        <v>339</v>
      </c>
      <c r="H2539" s="882">
        <v>1119</v>
      </c>
      <c r="I2539" s="923" t="s">
        <v>3566</v>
      </c>
      <c r="J2539" s="883">
        <v>712</v>
      </c>
      <c r="K2539" s="711" t="s">
        <v>4672</v>
      </c>
      <c r="L2539" s="489" t="s">
        <v>5703</v>
      </c>
      <c r="M2539" s="488" t="s">
        <v>4674</v>
      </c>
      <c r="N2539" s="489" t="s">
        <v>5704</v>
      </c>
      <c r="O2539" s="883" t="s">
        <v>201</v>
      </c>
      <c r="P2539" s="917">
        <v>44926</v>
      </c>
      <c r="Q2539" s="917">
        <v>44957</v>
      </c>
      <c r="R2539" s="988">
        <v>750000</v>
      </c>
      <c r="S2539" s="1162">
        <v>750000</v>
      </c>
      <c r="T2539" s="1220"/>
      <c r="U2539" s="1220"/>
      <c r="V2539" s="1220"/>
      <c r="W2539" s="1433"/>
      <c r="X2539" s="58"/>
      <c r="Y2539" s="59"/>
      <c r="Z2539" s="16"/>
      <c r="AA2539" s="56"/>
    </row>
    <row r="2540" spans="1:27" s="43" customFormat="1" ht="12.75" customHeight="1" x14ac:dyDescent="0.2">
      <c r="A2540" s="174">
        <v>0</v>
      </c>
      <c r="B2540" s="1104">
        <v>2518</v>
      </c>
      <c r="C2540" s="488">
        <v>14</v>
      </c>
      <c r="D2540" s="882" t="s">
        <v>25</v>
      </c>
      <c r="E2540" s="488">
        <v>5512</v>
      </c>
      <c r="F2540" s="488">
        <v>6341</v>
      </c>
      <c r="G2540" s="488">
        <v>551</v>
      </c>
      <c r="H2540" s="488">
        <v>1339</v>
      </c>
      <c r="I2540" s="488" t="s">
        <v>3566</v>
      </c>
      <c r="J2540" s="516">
        <v>321</v>
      </c>
      <c r="K2540" s="710" t="s">
        <v>4366</v>
      </c>
      <c r="L2540" s="489" t="s">
        <v>5706</v>
      </c>
      <c r="M2540" s="488" t="s">
        <v>4368</v>
      </c>
      <c r="N2540" s="433" t="s">
        <v>5707</v>
      </c>
      <c r="O2540" s="488" t="s">
        <v>201</v>
      </c>
      <c r="P2540" s="520">
        <v>45199</v>
      </c>
      <c r="Q2540" s="520">
        <v>45230</v>
      </c>
      <c r="R2540" s="640">
        <v>300000</v>
      </c>
      <c r="S2540" s="1156">
        <v>300000</v>
      </c>
      <c r="T2540" s="1220"/>
      <c r="U2540" s="1220"/>
      <c r="V2540" s="1220"/>
      <c r="W2540" s="1433"/>
      <c r="X2540" s="58"/>
      <c r="Y2540" s="59"/>
      <c r="Z2540" s="16"/>
      <c r="AA2540" s="56"/>
    </row>
    <row r="2541" spans="1:27" s="43" customFormat="1" ht="12.75" customHeight="1" x14ac:dyDescent="0.2">
      <c r="A2541" s="174">
        <v>0</v>
      </c>
      <c r="B2541" s="1104">
        <v>2519</v>
      </c>
      <c r="C2541" s="488">
        <v>14</v>
      </c>
      <c r="D2541" s="882" t="s">
        <v>25</v>
      </c>
      <c r="E2541" s="488">
        <v>5512</v>
      </c>
      <c r="F2541" s="488">
        <v>6341</v>
      </c>
      <c r="G2541" s="488">
        <v>551</v>
      </c>
      <c r="H2541" s="488">
        <v>1339</v>
      </c>
      <c r="I2541" s="488" t="s">
        <v>3566</v>
      </c>
      <c r="J2541" s="516">
        <v>720</v>
      </c>
      <c r="K2541" s="710" t="s">
        <v>5708</v>
      </c>
      <c r="L2541" s="489" t="s">
        <v>5709</v>
      </c>
      <c r="M2541" s="488" t="s">
        <v>5710</v>
      </c>
      <c r="N2541" s="433" t="s">
        <v>5711</v>
      </c>
      <c r="O2541" s="488" t="s">
        <v>201</v>
      </c>
      <c r="P2541" s="520">
        <v>45199</v>
      </c>
      <c r="Q2541" s="520">
        <v>45230</v>
      </c>
      <c r="R2541" s="640">
        <v>300000</v>
      </c>
      <c r="S2541" s="1162"/>
      <c r="T2541" s="1156">
        <v>300000</v>
      </c>
      <c r="U2541" s="1220"/>
      <c r="V2541" s="1220"/>
      <c r="W2541" s="1431">
        <v>300000</v>
      </c>
      <c r="X2541" s="58"/>
      <c r="Y2541" s="59"/>
      <c r="Z2541" s="16"/>
      <c r="AA2541" s="56"/>
    </row>
    <row r="2542" spans="1:27" s="43" customFormat="1" ht="12.75" customHeight="1" x14ac:dyDescent="0.2">
      <c r="A2542" s="174">
        <v>0</v>
      </c>
      <c r="B2542" s="1104">
        <v>2520</v>
      </c>
      <c r="C2542" s="488">
        <v>14</v>
      </c>
      <c r="D2542" s="882" t="s">
        <v>25</v>
      </c>
      <c r="E2542" s="488">
        <v>5512</v>
      </c>
      <c r="F2542" s="488">
        <v>6341</v>
      </c>
      <c r="G2542" s="488">
        <v>551</v>
      </c>
      <c r="H2542" s="488">
        <v>1339</v>
      </c>
      <c r="I2542" s="488" t="s">
        <v>3566</v>
      </c>
      <c r="J2542" s="516">
        <v>407</v>
      </c>
      <c r="K2542" s="710" t="s">
        <v>5712</v>
      </c>
      <c r="L2542" s="489" t="s">
        <v>5713</v>
      </c>
      <c r="M2542" s="488" t="s">
        <v>5714</v>
      </c>
      <c r="N2542" s="433" t="s">
        <v>5715</v>
      </c>
      <c r="O2542" s="488" t="s">
        <v>201</v>
      </c>
      <c r="P2542" s="520">
        <v>45199</v>
      </c>
      <c r="Q2542" s="520">
        <v>45230</v>
      </c>
      <c r="R2542" s="640">
        <v>300000</v>
      </c>
      <c r="S2542" s="1156">
        <v>300000</v>
      </c>
      <c r="T2542" s="1220"/>
      <c r="U2542" s="1220"/>
      <c r="V2542" s="1220"/>
      <c r="W2542" s="1433"/>
      <c r="X2542" s="58"/>
      <c r="Y2542" s="59"/>
      <c r="Z2542" s="16"/>
      <c r="AA2542" s="56"/>
    </row>
    <row r="2543" spans="1:27" s="43" customFormat="1" ht="12.75" customHeight="1" x14ac:dyDescent="0.2">
      <c r="A2543" s="174">
        <v>0</v>
      </c>
      <c r="B2543" s="1104">
        <v>2521</v>
      </c>
      <c r="C2543" s="488">
        <v>14</v>
      </c>
      <c r="D2543" s="882" t="s">
        <v>25</v>
      </c>
      <c r="E2543" s="488">
        <v>5512</v>
      </c>
      <c r="F2543" s="488">
        <v>6341</v>
      </c>
      <c r="G2543" s="488">
        <v>551</v>
      </c>
      <c r="H2543" s="488">
        <v>1339</v>
      </c>
      <c r="I2543" s="488" t="s">
        <v>3566</v>
      </c>
      <c r="J2543" s="516">
        <v>720</v>
      </c>
      <c r="K2543" s="710" t="s">
        <v>4694</v>
      </c>
      <c r="L2543" s="489" t="s">
        <v>4695</v>
      </c>
      <c r="M2543" s="488" t="s">
        <v>4696</v>
      </c>
      <c r="N2543" s="433" t="s">
        <v>5716</v>
      </c>
      <c r="O2543" s="488" t="s">
        <v>201</v>
      </c>
      <c r="P2543" s="520">
        <v>45199</v>
      </c>
      <c r="Q2543" s="520">
        <v>45230</v>
      </c>
      <c r="R2543" s="640">
        <v>300000</v>
      </c>
      <c r="S2543" s="1156">
        <v>300000</v>
      </c>
      <c r="T2543" s="1220"/>
      <c r="U2543" s="1220"/>
      <c r="V2543" s="1220"/>
      <c r="W2543" s="1433"/>
      <c r="X2543" s="58"/>
      <c r="Y2543" s="59"/>
      <c r="Z2543" s="16"/>
      <c r="AA2543" s="56"/>
    </row>
    <row r="2544" spans="1:27" s="43" customFormat="1" ht="12.75" customHeight="1" x14ac:dyDescent="0.2">
      <c r="A2544" s="174">
        <v>0</v>
      </c>
      <c r="B2544" s="1104">
        <v>2522</v>
      </c>
      <c r="C2544" s="488">
        <v>7</v>
      </c>
      <c r="D2544" s="882" t="s">
        <v>25</v>
      </c>
      <c r="E2544" s="488">
        <v>5399</v>
      </c>
      <c r="F2544" s="488">
        <v>5321</v>
      </c>
      <c r="G2544" s="488">
        <v>539</v>
      </c>
      <c r="H2544" s="488">
        <v>1782</v>
      </c>
      <c r="I2544" s="488" t="s">
        <v>3566</v>
      </c>
      <c r="J2544" s="516">
        <v>203</v>
      </c>
      <c r="K2544" s="710">
        <v>44992785</v>
      </c>
      <c r="L2544" s="489" t="s">
        <v>5717</v>
      </c>
      <c r="M2544" s="488" t="s">
        <v>28</v>
      </c>
      <c r="N2544" s="433" t="s">
        <v>5718</v>
      </c>
      <c r="O2544" s="488" t="s">
        <v>201</v>
      </c>
      <c r="P2544" s="520">
        <v>44926</v>
      </c>
      <c r="Q2544" s="520">
        <v>44957</v>
      </c>
      <c r="R2544" s="640">
        <v>100000</v>
      </c>
      <c r="S2544" s="640">
        <v>100000</v>
      </c>
      <c r="T2544" s="921"/>
      <c r="U2544" s="921"/>
      <c r="V2544" s="921"/>
      <c r="W2544" s="982"/>
      <c r="X2544" s="58"/>
      <c r="Y2544" s="59"/>
      <c r="Z2544" s="16"/>
      <c r="AA2544" s="56"/>
    </row>
    <row r="2545" spans="1:27" s="43" customFormat="1" ht="12.75" customHeight="1" x14ac:dyDescent="0.2">
      <c r="A2545" s="174">
        <v>0</v>
      </c>
      <c r="B2545" s="1104">
        <v>2523</v>
      </c>
      <c r="C2545" s="488">
        <v>7</v>
      </c>
      <c r="D2545" s="882" t="s">
        <v>25</v>
      </c>
      <c r="E2545" s="488">
        <v>5399</v>
      </c>
      <c r="F2545" s="488">
        <v>5321</v>
      </c>
      <c r="G2545" s="488">
        <v>539</v>
      </c>
      <c r="H2545" s="488">
        <v>1782</v>
      </c>
      <c r="I2545" s="488" t="s">
        <v>3566</v>
      </c>
      <c r="J2545" s="516">
        <v>203</v>
      </c>
      <c r="K2545" s="710">
        <v>44992785</v>
      </c>
      <c r="L2545" s="489" t="s">
        <v>5717</v>
      </c>
      <c r="M2545" s="488" t="s">
        <v>28</v>
      </c>
      <c r="N2545" s="433" t="s">
        <v>5719</v>
      </c>
      <c r="O2545" s="488" t="s">
        <v>201</v>
      </c>
      <c r="P2545" s="520">
        <v>44926</v>
      </c>
      <c r="Q2545" s="520">
        <v>44957</v>
      </c>
      <c r="R2545" s="640">
        <v>41000</v>
      </c>
      <c r="S2545" s="640">
        <v>32000</v>
      </c>
      <c r="T2545" s="921">
        <v>9000</v>
      </c>
      <c r="U2545" s="921"/>
      <c r="V2545" s="921">
        <v>9000</v>
      </c>
      <c r="W2545" s="982"/>
      <c r="X2545" s="58"/>
      <c r="Y2545" s="59"/>
      <c r="Z2545" s="16"/>
      <c r="AA2545" s="56"/>
    </row>
    <row r="2546" spans="1:27" s="43" customFormat="1" ht="12.75" customHeight="1" x14ac:dyDescent="0.2">
      <c r="A2546" s="174">
        <v>0</v>
      </c>
      <c r="B2546" s="1104">
        <v>2524</v>
      </c>
      <c r="C2546" s="882">
        <v>13</v>
      </c>
      <c r="D2546" s="882" t="s">
        <v>25</v>
      </c>
      <c r="E2546" s="882">
        <v>3322</v>
      </c>
      <c r="F2546" s="882">
        <v>5321</v>
      </c>
      <c r="G2546" s="882">
        <v>332</v>
      </c>
      <c r="H2546" s="882">
        <v>1374</v>
      </c>
      <c r="I2546" s="882" t="s">
        <v>3566</v>
      </c>
      <c r="J2546" s="882">
        <v>317</v>
      </c>
      <c r="K2546" s="975" t="s">
        <v>5275</v>
      </c>
      <c r="L2546" s="889" t="s">
        <v>5276</v>
      </c>
      <c r="M2546" s="882" t="s">
        <v>5277</v>
      </c>
      <c r="N2546" s="889" t="s">
        <v>5720</v>
      </c>
      <c r="O2546" s="488" t="s">
        <v>201</v>
      </c>
      <c r="P2546" s="893">
        <v>45291</v>
      </c>
      <c r="Q2546" s="893">
        <v>45322</v>
      </c>
      <c r="R2546" s="1173">
        <v>200000</v>
      </c>
      <c r="S2546" s="915"/>
      <c r="T2546" s="913">
        <v>200000</v>
      </c>
      <c r="U2546" s="898"/>
      <c r="V2546" s="882"/>
      <c r="W2546" s="989">
        <v>200000</v>
      </c>
      <c r="X2546" s="58"/>
      <c r="Y2546" s="59"/>
      <c r="Z2546" s="16"/>
      <c r="AA2546" s="56"/>
    </row>
    <row r="2547" spans="1:27" s="43" customFormat="1" ht="12.75" customHeight="1" x14ac:dyDescent="0.2">
      <c r="A2547" s="183">
        <v>1138</v>
      </c>
      <c r="B2547" s="1104">
        <v>2525</v>
      </c>
      <c r="C2547" s="888">
        <v>10</v>
      </c>
      <c r="D2547" s="888" t="s">
        <v>5721</v>
      </c>
      <c r="E2547" s="888">
        <v>3635</v>
      </c>
      <c r="F2547" s="888">
        <v>6341</v>
      </c>
      <c r="G2547" s="888">
        <v>363</v>
      </c>
      <c r="H2547" s="888">
        <v>1138</v>
      </c>
      <c r="I2547" s="888" t="s">
        <v>3566</v>
      </c>
      <c r="J2547" s="888">
        <v>313</v>
      </c>
      <c r="K2547" s="1174" t="s">
        <v>5722</v>
      </c>
      <c r="L2547" s="1115" t="s">
        <v>5723</v>
      </c>
      <c r="M2547" s="888" t="s">
        <v>5724</v>
      </c>
      <c r="N2547" s="1115" t="s">
        <v>5725</v>
      </c>
      <c r="O2547" s="1221" t="s">
        <v>201</v>
      </c>
      <c r="P2547" s="996">
        <v>45365</v>
      </c>
      <c r="Q2547" s="996">
        <v>45306</v>
      </c>
      <c r="R2547" s="1175">
        <v>60800</v>
      </c>
      <c r="S2547" s="1175">
        <v>60800</v>
      </c>
      <c r="T2547" s="1175"/>
      <c r="U2547" s="898"/>
      <c r="V2547" s="882"/>
      <c r="W2547" s="1434"/>
      <c r="X2547" s="58"/>
      <c r="Y2547" s="59"/>
      <c r="Z2547" s="16"/>
      <c r="AA2547" s="56"/>
    </row>
    <row r="2548" spans="1:27" s="43" customFormat="1" ht="12.75" customHeight="1" x14ac:dyDescent="0.2">
      <c r="A2548" s="183">
        <v>1138</v>
      </c>
      <c r="B2548" s="1104">
        <v>2526</v>
      </c>
      <c r="C2548" s="888">
        <v>10</v>
      </c>
      <c r="D2548" s="888" t="s">
        <v>5721</v>
      </c>
      <c r="E2548" s="888">
        <v>3635</v>
      </c>
      <c r="F2548" s="888">
        <v>6341</v>
      </c>
      <c r="G2548" s="888">
        <v>363</v>
      </c>
      <c r="H2548" s="888">
        <v>1138</v>
      </c>
      <c r="I2548" s="888" t="s">
        <v>3566</v>
      </c>
      <c r="J2548" s="888">
        <v>316</v>
      </c>
      <c r="K2548" s="1174" t="s">
        <v>5359</v>
      </c>
      <c r="L2548" s="1115" t="s">
        <v>3600</v>
      </c>
      <c r="M2548" s="888" t="s">
        <v>1019</v>
      </c>
      <c r="N2548" s="1115" t="s">
        <v>5729</v>
      </c>
      <c r="O2548" s="1221" t="s">
        <v>201</v>
      </c>
      <c r="P2548" s="996">
        <v>45365</v>
      </c>
      <c r="Q2548" s="996">
        <v>45306</v>
      </c>
      <c r="R2548" s="1175">
        <v>200000</v>
      </c>
      <c r="S2548" s="1175">
        <v>200000</v>
      </c>
      <c r="T2548" s="1176"/>
      <c r="U2548" s="898"/>
      <c r="V2548" s="882"/>
      <c r="W2548" s="1434"/>
      <c r="X2548" s="58"/>
      <c r="Y2548" s="59"/>
      <c r="Z2548" s="16"/>
      <c r="AA2548" s="56"/>
    </row>
    <row r="2549" spans="1:27" s="43" customFormat="1" ht="12.75" customHeight="1" x14ac:dyDescent="0.2">
      <c r="A2549" s="183">
        <v>1138</v>
      </c>
      <c r="B2549" s="1104">
        <v>2527</v>
      </c>
      <c r="C2549" s="888">
        <v>10</v>
      </c>
      <c r="D2549" s="888" t="s">
        <v>5721</v>
      </c>
      <c r="E2549" s="888">
        <v>3635</v>
      </c>
      <c r="F2549" s="888">
        <v>6341</v>
      </c>
      <c r="G2549" s="888">
        <v>363</v>
      </c>
      <c r="H2549" s="888">
        <v>1138</v>
      </c>
      <c r="I2549" s="888" t="s">
        <v>3566</v>
      </c>
      <c r="J2549" s="888">
        <v>615</v>
      </c>
      <c r="K2549" s="1174" t="s">
        <v>5412</v>
      </c>
      <c r="L2549" s="1115" t="s">
        <v>5413</v>
      </c>
      <c r="M2549" s="888" t="s">
        <v>5414</v>
      </c>
      <c r="N2549" s="1115" t="s">
        <v>5730</v>
      </c>
      <c r="O2549" s="1221" t="s">
        <v>201</v>
      </c>
      <c r="P2549" s="996">
        <v>45365</v>
      </c>
      <c r="Q2549" s="996">
        <v>45306</v>
      </c>
      <c r="R2549" s="1175">
        <v>29100</v>
      </c>
      <c r="S2549" s="1175">
        <v>29100</v>
      </c>
      <c r="T2549" s="184"/>
      <c r="U2549" s="898"/>
      <c r="V2549" s="882"/>
      <c r="W2549" s="1435"/>
      <c r="X2549" s="58"/>
      <c r="Y2549" s="59"/>
      <c r="Z2549" s="16"/>
      <c r="AA2549" s="56"/>
    </row>
    <row r="2550" spans="1:27" s="43" customFormat="1" ht="12.75" customHeight="1" x14ac:dyDescent="0.2">
      <c r="A2550" s="183">
        <v>1138</v>
      </c>
      <c r="B2550" s="1104">
        <v>2528</v>
      </c>
      <c r="C2550" s="888">
        <v>10</v>
      </c>
      <c r="D2550" s="888" t="s">
        <v>5721</v>
      </c>
      <c r="E2550" s="888">
        <v>3635</v>
      </c>
      <c r="F2550" s="888">
        <v>6341</v>
      </c>
      <c r="G2550" s="888">
        <v>363</v>
      </c>
      <c r="H2550" s="888">
        <v>1138</v>
      </c>
      <c r="I2550" s="888" t="s">
        <v>3566</v>
      </c>
      <c r="J2550" s="888">
        <v>720</v>
      </c>
      <c r="K2550" s="1174" t="s">
        <v>4568</v>
      </c>
      <c r="L2550" s="1115" t="s">
        <v>5137</v>
      </c>
      <c r="M2550" s="888" t="s">
        <v>4570</v>
      </c>
      <c r="N2550" s="1115" t="s">
        <v>5732</v>
      </c>
      <c r="O2550" s="1221" t="s">
        <v>201</v>
      </c>
      <c r="P2550" s="996">
        <v>45365</v>
      </c>
      <c r="Q2550" s="996">
        <v>45306</v>
      </c>
      <c r="R2550" s="1175">
        <v>100000</v>
      </c>
      <c r="S2550" s="1175">
        <v>100000</v>
      </c>
      <c r="T2550" s="1064"/>
      <c r="U2550" s="898"/>
      <c r="V2550" s="882"/>
      <c r="W2550" s="1077"/>
      <c r="X2550" s="58"/>
      <c r="Y2550" s="59"/>
      <c r="Z2550" s="16"/>
      <c r="AA2550" s="56"/>
    </row>
    <row r="2551" spans="1:27" s="43" customFormat="1" ht="12.75" customHeight="1" x14ac:dyDescent="0.2">
      <c r="A2551" s="174">
        <v>0</v>
      </c>
      <c r="B2551" s="1104">
        <v>2529</v>
      </c>
      <c r="C2551" s="882">
        <v>5</v>
      </c>
      <c r="D2551" s="884" t="s">
        <v>25</v>
      </c>
      <c r="E2551" s="884">
        <v>2510</v>
      </c>
      <c r="F2551" s="884">
        <v>5321</v>
      </c>
      <c r="G2551" s="884">
        <v>251</v>
      </c>
      <c r="H2551" s="884">
        <v>1006</v>
      </c>
      <c r="I2551" s="882" t="s">
        <v>3566</v>
      </c>
      <c r="J2551" s="884">
        <v>102</v>
      </c>
      <c r="K2551" s="1137" t="s">
        <v>4290</v>
      </c>
      <c r="L2551" s="889" t="s">
        <v>5733</v>
      </c>
      <c r="M2551" s="882" t="s">
        <v>80</v>
      </c>
      <c r="N2551" s="889" t="s">
        <v>5734</v>
      </c>
      <c r="O2551" s="488" t="s">
        <v>201</v>
      </c>
      <c r="P2551" s="1133">
        <v>44957</v>
      </c>
      <c r="Q2551" s="1133">
        <v>44985</v>
      </c>
      <c r="R2551" s="904">
        <v>220000</v>
      </c>
      <c r="S2551" s="915"/>
      <c r="T2551" s="913">
        <v>220000</v>
      </c>
      <c r="U2551" s="913"/>
      <c r="V2551" s="913"/>
      <c r="W2551" s="989">
        <v>220000</v>
      </c>
      <c r="X2551" s="58"/>
      <c r="Y2551" s="59"/>
      <c r="Z2551" s="16"/>
      <c r="AA2551" s="56"/>
    </row>
    <row r="2552" spans="1:27" s="43" customFormat="1" ht="12.75" customHeight="1" x14ac:dyDescent="0.2">
      <c r="A2552" s="174">
        <v>0</v>
      </c>
      <c r="B2552" s="1104">
        <v>2530</v>
      </c>
      <c r="C2552" s="882">
        <v>5</v>
      </c>
      <c r="D2552" s="884" t="s">
        <v>25</v>
      </c>
      <c r="E2552" s="884">
        <v>2510</v>
      </c>
      <c r="F2552" s="884">
        <v>5321</v>
      </c>
      <c r="G2552" s="884">
        <v>251</v>
      </c>
      <c r="H2552" s="884">
        <v>1006</v>
      </c>
      <c r="I2552" s="882" t="s">
        <v>3566</v>
      </c>
      <c r="J2552" s="884">
        <v>506</v>
      </c>
      <c r="K2552" s="1137" t="s">
        <v>4082</v>
      </c>
      <c r="L2552" s="889" t="s">
        <v>3577</v>
      </c>
      <c r="M2552" s="882" t="s">
        <v>163</v>
      </c>
      <c r="N2552" s="889" t="s">
        <v>5735</v>
      </c>
      <c r="O2552" s="488" t="s">
        <v>201</v>
      </c>
      <c r="P2552" s="1133">
        <v>45016</v>
      </c>
      <c r="Q2552" s="1133">
        <v>45046</v>
      </c>
      <c r="R2552" s="904">
        <v>220000</v>
      </c>
      <c r="S2552" s="915"/>
      <c r="T2552" s="913">
        <v>220000</v>
      </c>
      <c r="U2552" s="913"/>
      <c r="V2552" s="913"/>
      <c r="W2552" s="989">
        <v>220000</v>
      </c>
      <c r="X2552" s="58"/>
      <c r="Y2552" s="59"/>
      <c r="Z2552" s="16"/>
      <c r="AA2552" s="56"/>
    </row>
    <row r="2553" spans="1:27" s="43" customFormat="1" ht="25.5" customHeight="1" x14ac:dyDescent="0.2">
      <c r="A2553" s="174">
        <v>0</v>
      </c>
      <c r="B2553" s="1104">
        <v>2531</v>
      </c>
      <c r="C2553" s="966">
        <v>14</v>
      </c>
      <c r="D2553" s="884" t="s">
        <v>25</v>
      </c>
      <c r="E2553" s="966">
        <v>3319</v>
      </c>
      <c r="F2553" s="966">
        <v>5321</v>
      </c>
      <c r="G2553" s="966">
        <v>331</v>
      </c>
      <c r="H2553" s="966">
        <v>1003</v>
      </c>
      <c r="I2553" s="966" t="s">
        <v>3566</v>
      </c>
      <c r="J2553" s="1069">
        <v>203</v>
      </c>
      <c r="K2553" s="1070" t="s">
        <v>3688</v>
      </c>
      <c r="L2553" s="1177" t="s">
        <v>5736</v>
      </c>
      <c r="M2553" s="1071" t="s">
        <v>28</v>
      </c>
      <c r="N2553" s="1177" t="s">
        <v>5737</v>
      </c>
      <c r="O2553" s="1178" t="s">
        <v>201</v>
      </c>
      <c r="P2553" s="1179">
        <v>44926</v>
      </c>
      <c r="Q2553" s="1179">
        <v>44957</v>
      </c>
      <c r="R2553" s="1180">
        <v>80000</v>
      </c>
      <c r="S2553" s="1162">
        <v>80000</v>
      </c>
      <c r="T2553" s="1220"/>
      <c r="U2553" s="1220"/>
      <c r="V2553" s="1220"/>
      <c r="W2553" s="1433"/>
      <c r="X2553" s="58"/>
      <c r="Y2553" s="59"/>
      <c r="Z2553" s="16"/>
      <c r="AA2553" s="56"/>
    </row>
    <row r="2554" spans="1:27" s="43" customFormat="1" ht="12.75" customHeight="1" x14ac:dyDescent="0.2">
      <c r="A2554" s="174">
        <v>0</v>
      </c>
      <c r="B2554" s="1104">
        <v>2532</v>
      </c>
      <c r="C2554" s="882">
        <v>14</v>
      </c>
      <c r="D2554" s="884" t="s">
        <v>25</v>
      </c>
      <c r="E2554" s="882">
        <v>3319</v>
      </c>
      <c r="F2554" s="882">
        <v>5321</v>
      </c>
      <c r="G2554" s="882">
        <v>331</v>
      </c>
      <c r="H2554" s="882">
        <v>1003</v>
      </c>
      <c r="I2554" s="882" t="s">
        <v>3566</v>
      </c>
      <c r="J2554" s="550">
        <v>510</v>
      </c>
      <c r="K2554" s="1042" t="s">
        <v>4127</v>
      </c>
      <c r="L2554" s="1010" t="s">
        <v>5738</v>
      </c>
      <c r="M2554" s="919" t="s">
        <v>4129</v>
      </c>
      <c r="N2554" s="1010" t="s">
        <v>5739</v>
      </c>
      <c r="O2554" s="883" t="s">
        <v>201</v>
      </c>
      <c r="P2554" s="917">
        <v>44926</v>
      </c>
      <c r="Q2554" s="917">
        <v>44957</v>
      </c>
      <c r="R2554" s="988">
        <v>90000</v>
      </c>
      <c r="S2554" s="1162">
        <v>90000</v>
      </c>
      <c r="T2554" s="1220"/>
      <c r="U2554" s="1220"/>
      <c r="V2554" s="1220"/>
      <c r="W2554" s="1433"/>
      <c r="X2554" s="58"/>
      <c r="Y2554" s="59"/>
      <c r="Z2554" s="16"/>
      <c r="AA2554" s="56"/>
    </row>
    <row r="2555" spans="1:27" s="43" customFormat="1" ht="25.5" x14ac:dyDescent="0.2">
      <c r="A2555" s="174">
        <v>0</v>
      </c>
      <c r="B2555" s="1104">
        <v>2533</v>
      </c>
      <c r="C2555" s="882">
        <v>14</v>
      </c>
      <c r="D2555" s="884" t="s">
        <v>25</v>
      </c>
      <c r="E2555" s="882">
        <v>3315</v>
      </c>
      <c r="F2555" s="882">
        <v>6341</v>
      </c>
      <c r="G2555" s="882">
        <v>331</v>
      </c>
      <c r="H2555" s="882">
        <v>1119</v>
      </c>
      <c r="I2555" s="923" t="s">
        <v>3566</v>
      </c>
      <c r="J2555" s="883">
        <v>308</v>
      </c>
      <c r="K2555" s="711" t="s">
        <v>5597</v>
      </c>
      <c r="L2555" s="489" t="s">
        <v>5740</v>
      </c>
      <c r="M2555" s="488" t="s">
        <v>951</v>
      </c>
      <c r="N2555" s="489" t="s">
        <v>5741</v>
      </c>
      <c r="O2555" s="883" t="s">
        <v>201</v>
      </c>
      <c r="P2555" s="917">
        <v>45138</v>
      </c>
      <c r="Q2555" s="917">
        <v>45169</v>
      </c>
      <c r="R2555" s="933">
        <v>1500000</v>
      </c>
      <c r="S2555" s="1162"/>
      <c r="T2555" s="933">
        <v>1500000</v>
      </c>
      <c r="U2555" s="933"/>
      <c r="V2555" s="933"/>
      <c r="W2555" s="1412">
        <v>1500000</v>
      </c>
      <c r="X2555" s="58"/>
      <c r="Y2555" s="59"/>
      <c r="Z2555" s="16"/>
      <c r="AA2555" s="56"/>
    </row>
    <row r="2556" spans="1:27" s="43" customFormat="1" ht="12.75" customHeight="1" x14ac:dyDescent="0.2">
      <c r="A2556" s="185">
        <v>0</v>
      </c>
      <c r="B2556" s="1104">
        <v>2534</v>
      </c>
      <c r="C2556" s="882">
        <v>14</v>
      </c>
      <c r="D2556" s="884" t="s">
        <v>25</v>
      </c>
      <c r="E2556" s="882">
        <v>3341</v>
      </c>
      <c r="F2556" s="882">
        <v>6341</v>
      </c>
      <c r="G2556" s="882">
        <v>334</v>
      </c>
      <c r="H2556" s="882">
        <v>1119</v>
      </c>
      <c r="I2556" s="923" t="s">
        <v>3566</v>
      </c>
      <c r="J2556" s="883">
        <v>407</v>
      </c>
      <c r="K2556" s="711" t="s">
        <v>4237</v>
      </c>
      <c r="L2556" s="489" t="s">
        <v>5742</v>
      </c>
      <c r="M2556" s="488" t="s">
        <v>3317</v>
      </c>
      <c r="N2556" s="489" t="s">
        <v>5743</v>
      </c>
      <c r="O2556" s="883" t="s">
        <v>201</v>
      </c>
      <c r="P2556" s="917">
        <v>44926</v>
      </c>
      <c r="Q2556" s="917">
        <v>44957</v>
      </c>
      <c r="R2556" s="933">
        <v>200000</v>
      </c>
      <c r="S2556" s="1162">
        <v>200000</v>
      </c>
      <c r="T2556" s="1220"/>
      <c r="U2556" s="1220"/>
      <c r="V2556" s="1220"/>
      <c r="W2556" s="1433"/>
      <c r="X2556" s="58"/>
      <c r="Y2556" s="59"/>
      <c r="Z2556" s="16"/>
      <c r="AA2556" s="56"/>
    </row>
    <row r="2557" spans="1:27" s="43" customFormat="1" ht="12.75" customHeight="1" x14ac:dyDescent="0.2">
      <c r="A2557" s="185">
        <v>0</v>
      </c>
      <c r="B2557" s="1104">
        <v>2535</v>
      </c>
      <c r="C2557" s="882">
        <v>14</v>
      </c>
      <c r="D2557" s="884" t="s">
        <v>25</v>
      </c>
      <c r="E2557" s="882">
        <v>3319</v>
      </c>
      <c r="F2557" s="882">
        <v>6341</v>
      </c>
      <c r="G2557" s="882">
        <v>331</v>
      </c>
      <c r="H2557" s="882">
        <v>1119</v>
      </c>
      <c r="I2557" s="923" t="s">
        <v>3566</v>
      </c>
      <c r="J2557" s="883">
        <v>506</v>
      </c>
      <c r="K2557" s="711" t="s">
        <v>3848</v>
      </c>
      <c r="L2557" s="489" t="s">
        <v>3849</v>
      </c>
      <c r="M2557" s="488" t="s">
        <v>1831</v>
      </c>
      <c r="N2557" s="489" t="s">
        <v>5744</v>
      </c>
      <c r="O2557" s="883" t="s">
        <v>201</v>
      </c>
      <c r="P2557" s="917">
        <v>44926</v>
      </c>
      <c r="Q2557" s="917">
        <v>44957</v>
      </c>
      <c r="R2557" s="933">
        <v>250000</v>
      </c>
      <c r="S2557" s="1162">
        <v>250000</v>
      </c>
      <c r="T2557" s="1220"/>
      <c r="U2557" s="1220"/>
      <c r="V2557" s="1220"/>
      <c r="W2557" s="1433"/>
      <c r="X2557" s="58"/>
      <c r="Y2557" s="59"/>
      <c r="Z2557" s="16"/>
      <c r="AA2557" s="56"/>
    </row>
    <row r="2558" spans="1:27" s="43" customFormat="1" ht="12.75" customHeight="1" x14ac:dyDescent="0.2">
      <c r="A2558" s="174">
        <v>0</v>
      </c>
      <c r="B2558" s="1104">
        <v>2536</v>
      </c>
      <c r="C2558" s="882">
        <v>14</v>
      </c>
      <c r="D2558" s="884" t="s">
        <v>25</v>
      </c>
      <c r="E2558" s="882">
        <v>3319</v>
      </c>
      <c r="F2558" s="882">
        <v>5321</v>
      </c>
      <c r="G2558" s="882">
        <v>331</v>
      </c>
      <c r="H2558" s="882">
        <v>1119</v>
      </c>
      <c r="I2558" s="923" t="s">
        <v>3566</v>
      </c>
      <c r="J2558" s="883">
        <v>316</v>
      </c>
      <c r="K2558" s="711" t="s">
        <v>5745</v>
      </c>
      <c r="L2558" s="489" t="s">
        <v>5746</v>
      </c>
      <c r="M2558" s="488" t="s">
        <v>2731</v>
      </c>
      <c r="N2558" s="489" t="s">
        <v>5747</v>
      </c>
      <c r="O2558" s="883" t="s">
        <v>201</v>
      </c>
      <c r="P2558" s="917">
        <v>44926</v>
      </c>
      <c r="Q2558" s="917">
        <v>44957</v>
      </c>
      <c r="R2558" s="933">
        <v>40000</v>
      </c>
      <c r="S2558" s="1162">
        <v>40000</v>
      </c>
      <c r="T2558" s="1220"/>
      <c r="U2558" s="1220"/>
      <c r="V2558" s="1220"/>
      <c r="W2558" s="1433"/>
      <c r="X2558" s="58"/>
      <c r="Y2558" s="59"/>
      <c r="Z2558" s="16"/>
      <c r="AA2558" s="56"/>
    </row>
    <row r="2559" spans="1:27" s="43" customFormat="1" ht="12.75" customHeight="1" x14ac:dyDescent="0.2">
      <c r="A2559" s="174">
        <v>0</v>
      </c>
      <c r="B2559" s="1104">
        <v>2537</v>
      </c>
      <c r="C2559" s="882">
        <v>14</v>
      </c>
      <c r="D2559" s="884" t="s">
        <v>25</v>
      </c>
      <c r="E2559" s="882">
        <v>2321</v>
      </c>
      <c r="F2559" s="882">
        <v>5321</v>
      </c>
      <c r="G2559" s="882">
        <v>232</v>
      </c>
      <c r="H2559" s="882">
        <v>1119</v>
      </c>
      <c r="I2559" s="923" t="s">
        <v>3566</v>
      </c>
      <c r="J2559" s="883">
        <v>102</v>
      </c>
      <c r="K2559" s="711" t="s">
        <v>5090</v>
      </c>
      <c r="L2559" s="489" t="s">
        <v>5748</v>
      </c>
      <c r="M2559" s="488" t="s">
        <v>5092</v>
      </c>
      <c r="N2559" s="489" t="s">
        <v>5749</v>
      </c>
      <c r="O2559" s="883" t="s">
        <v>201</v>
      </c>
      <c r="P2559" s="917">
        <v>44926</v>
      </c>
      <c r="Q2559" s="917">
        <v>44957</v>
      </c>
      <c r="R2559" s="933">
        <v>250000</v>
      </c>
      <c r="S2559" s="1162">
        <v>250000</v>
      </c>
      <c r="T2559" s="1220"/>
      <c r="U2559" s="1220"/>
      <c r="V2559" s="1220"/>
      <c r="W2559" s="1433"/>
      <c r="X2559" s="58"/>
      <c r="Y2559" s="59"/>
      <c r="Z2559" s="16"/>
      <c r="AA2559" s="56"/>
    </row>
    <row r="2560" spans="1:27" s="43" customFormat="1" ht="12.75" customHeight="1" x14ac:dyDescent="0.2">
      <c r="A2560" s="174">
        <v>0</v>
      </c>
      <c r="B2560" s="1104">
        <v>2538</v>
      </c>
      <c r="C2560" s="882">
        <v>14</v>
      </c>
      <c r="D2560" s="884" t="s">
        <v>25</v>
      </c>
      <c r="E2560" s="882">
        <v>6171</v>
      </c>
      <c r="F2560" s="882">
        <v>6341</v>
      </c>
      <c r="G2560" s="882">
        <v>617</v>
      </c>
      <c r="H2560" s="882">
        <v>1119</v>
      </c>
      <c r="I2560" s="923" t="s">
        <v>3566</v>
      </c>
      <c r="J2560" s="883">
        <v>720</v>
      </c>
      <c r="K2560" s="975" t="s">
        <v>5324</v>
      </c>
      <c r="L2560" s="489" t="s">
        <v>5750</v>
      </c>
      <c r="M2560" s="488" t="s">
        <v>5326</v>
      </c>
      <c r="N2560" s="489" t="s">
        <v>5751</v>
      </c>
      <c r="O2560" s="883" t="s">
        <v>201</v>
      </c>
      <c r="P2560" s="917">
        <v>44926</v>
      </c>
      <c r="Q2560" s="917">
        <v>44957</v>
      </c>
      <c r="R2560" s="933">
        <v>400000</v>
      </c>
      <c r="S2560" s="1162">
        <v>400000</v>
      </c>
      <c r="T2560" s="1220"/>
      <c r="U2560" s="1220"/>
      <c r="V2560" s="1220"/>
      <c r="W2560" s="1433"/>
      <c r="X2560" s="58"/>
      <c r="Y2560" s="59"/>
      <c r="Z2560" s="16"/>
      <c r="AA2560" s="56"/>
    </row>
    <row r="2561" spans="1:27" s="43" customFormat="1" ht="12.75" customHeight="1" x14ac:dyDescent="0.2">
      <c r="A2561" s="174">
        <v>0</v>
      </c>
      <c r="B2561" s="1104">
        <v>2539</v>
      </c>
      <c r="C2561" s="882">
        <v>13</v>
      </c>
      <c r="D2561" s="882" t="s">
        <v>25</v>
      </c>
      <c r="E2561" s="882">
        <v>3312</v>
      </c>
      <c r="F2561" s="882">
        <v>5321</v>
      </c>
      <c r="G2561" s="882">
        <v>331</v>
      </c>
      <c r="H2561" s="882">
        <v>1374</v>
      </c>
      <c r="I2561" s="882" t="s">
        <v>3566</v>
      </c>
      <c r="J2561" s="882">
        <v>510</v>
      </c>
      <c r="K2561" s="1043" t="s">
        <v>5753</v>
      </c>
      <c r="L2561" s="922" t="s">
        <v>5754</v>
      </c>
      <c r="M2561" s="882" t="s">
        <v>5755</v>
      </c>
      <c r="N2561" s="922" t="s">
        <v>5756</v>
      </c>
      <c r="O2561" s="882" t="s">
        <v>201</v>
      </c>
      <c r="P2561" s="917">
        <v>44926</v>
      </c>
      <c r="Q2561" s="917">
        <v>44957</v>
      </c>
      <c r="R2561" s="904">
        <v>280000</v>
      </c>
      <c r="S2561" s="904">
        <v>280000</v>
      </c>
      <c r="T2561" s="1064"/>
      <c r="U2561" s="898"/>
      <c r="V2561" s="882"/>
      <c r="W2561" s="1077"/>
      <c r="X2561" s="58"/>
      <c r="Y2561" s="59"/>
      <c r="Z2561" s="16"/>
      <c r="AA2561" s="56"/>
    </row>
    <row r="2562" spans="1:27" s="43" customFormat="1" ht="12.75" customHeight="1" x14ac:dyDescent="0.2">
      <c r="A2562" s="174">
        <v>0</v>
      </c>
      <c r="B2562" s="1104">
        <v>2540</v>
      </c>
      <c r="C2562" s="882">
        <v>5</v>
      </c>
      <c r="D2562" s="884" t="s">
        <v>25</v>
      </c>
      <c r="E2562" s="882">
        <v>3636</v>
      </c>
      <c r="F2562" s="882">
        <v>5321</v>
      </c>
      <c r="G2562" s="882">
        <v>363</v>
      </c>
      <c r="H2562" s="882">
        <v>1258</v>
      </c>
      <c r="I2562" s="923" t="s">
        <v>3566</v>
      </c>
      <c r="J2562" s="883">
        <v>518</v>
      </c>
      <c r="K2562" s="975" t="s">
        <v>4278</v>
      </c>
      <c r="L2562" s="489" t="s">
        <v>5757</v>
      </c>
      <c r="M2562" s="488" t="s">
        <v>4280</v>
      </c>
      <c r="N2562" s="489" t="s">
        <v>5758</v>
      </c>
      <c r="O2562" s="883" t="s">
        <v>258</v>
      </c>
      <c r="P2562" s="917" t="s">
        <v>5759</v>
      </c>
      <c r="Q2562" s="917" t="s">
        <v>5759</v>
      </c>
      <c r="R2562" s="933">
        <v>60000</v>
      </c>
      <c r="S2562" s="933">
        <v>60000</v>
      </c>
      <c r="T2562" s="1064"/>
      <c r="U2562" s="898"/>
      <c r="V2562" s="882"/>
      <c r="W2562" s="1077"/>
      <c r="X2562" s="58"/>
      <c r="Y2562" s="59"/>
      <c r="Z2562" s="16"/>
      <c r="AA2562" s="56"/>
    </row>
    <row r="2563" spans="1:27" s="43" customFormat="1" ht="12.75" customHeight="1" x14ac:dyDescent="0.2">
      <c r="A2563" s="174">
        <v>0</v>
      </c>
      <c r="B2563" s="1104">
        <v>2541</v>
      </c>
      <c r="C2563" s="882">
        <v>5</v>
      </c>
      <c r="D2563" s="884" t="s">
        <v>25</v>
      </c>
      <c r="E2563" s="882">
        <v>3636</v>
      </c>
      <c r="F2563" s="882">
        <v>5321</v>
      </c>
      <c r="G2563" s="882">
        <v>363</v>
      </c>
      <c r="H2563" s="882">
        <v>1258</v>
      </c>
      <c r="I2563" s="882" t="s">
        <v>3566</v>
      </c>
      <c r="J2563" s="883">
        <v>720</v>
      </c>
      <c r="K2563" s="975" t="s">
        <v>4067</v>
      </c>
      <c r="L2563" s="601" t="s">
        <v>4068</v>
      </c>
      <c r="M2563" s="898" t="s">
        <v>4069</v>
      </c>
      <c r="N2563" s="908" t="s">
        <v>5758</v>
      </c>
      <c r="O2563" s="882" t="s">
        <v>258</v>
      </c>
      <c r="P2563" s="893" t="s">
        <v>5759</v>
      </c>
      <c r="Q2563" s="893" t="s">
        <v>5759</v>
      </c>
      <c r="R2563" s="979">
        <v>60000</v>
      </c>
      <c r="S2563" s="979">
        <v>60000</v>
      </c>
      <c r="T2563" s="1064"/>
      <c r="U2563" s="898"/>
      <c r="V2563" s="882"/>
      <c r="W2563" s="1077"/>
      <c r="X2563" s="58"/>
      <c r="Y2563" s="59"/>
      <c r="Z2563" s="16"/>
      <c r="AA2563" s="56"/>
    </row>
    <row r="2564" spans="1:27" s="43" customFormat="1" ht="12.75" customHeight="1" x14ac:dyDescent="0.2">
      <c r="A2564" s="174">
        <v>0</v>
      </c>
      <c r="B2564" s="1104">
        <v>2542</v>
      </c>
      <c r="C2564" s="882">
        <v>5</v>
      </c>
      <c r="D2564" s="884" t="s">
        <v>25</v>
      </c>
      <c r="E2564" s="882">
        <v>3636</v>
      </c>
      <c r="F2564" s="882">
        <v>5321</v>
      </c>
      <c r="G2564" s="882">
        <v>363</v>
      </c>
      <c r="H2564" s="882">
        <v>1258</v>
      </c>
      <c r="I2564" s="882" t="s">
        <v>3566</v>
      </c>
      <c r="J2564" s="883">
        <v>712</v>
      </c>
      <c r="K2564" s="975" t="s">
        <v>4165</v>
      </c>
      <c r="L2564" s="601" t="s">
        <v>5760</v>
      </c>
      <c r="M2564" s="898" t="s">
        <v>4167</v>
      </c>
      <c r="N2564" s="908" t="s">
        <v>5758</v>
      </c>
      <c r="O2564" s="882" t="s">
        <v>258</v>
      </c>
      <c r="P2564" s="893" t="s">
        <v>5759</v>
      </c>
      <c r="Q2564" s="893" t="s">
        <v>5759</v>
      </c>
      <c r="R2564" s="979">
        <v>20000</v>
      </c>
      <c r="S2564" s="979">
        <v>20000</v>
      </c>
      <c r="T2564" s="1064"/>
      <c r="U2564" s="898"/>
      <c r="V2564" s="882"/>
      <c r="W2564" s="1077"/>
      <c r="X2564" s="58"/>
      <c r="Y2564" s="59"/>
      <c r="Z2564" s="16"/>
      <c r="AA2564" s="56"/>
    </row>
    <row r="2565" spans="1:27" s="43" customFormat="1" ht="12.75" customHeight="1" x14ac:dyDescent="0.2">
      <c r="A2565" s="174">
        <v>0</v>
      </c>
      <c r="B2565" s="1104">
        <v>2543</v>
      </c>
      <c r="C2565" s="882">
        <v>5</v>
      </c>
      <c r="D2565" s="884" t="s">
        <v>25</v>
      </c>
      <c r="E2565" s="882">
        <v>3636</v>
      </c>
      <c r="F2565" s="882">
        <v>5321</v>
      </c>
      <c r="G2565" s="882">
        <v>363</v>
      </c>
      <c r="H2565" s="882">
        <v>1258</v>
      </c>
      <c r="I2565" s="882" t="s">
        <v>3566</v>
      </c>
      <c r="J2565" s="883">
        <v>313</v>
      </c>
      <c r="K2565" s="975" t="s">
        <v>5423</v>
      </c>
      <c r="L2565" s="601" t="s">
        <v>5689</v>
      </c>
      <c r="M2565" s="898" t="s">
        <v>5425</v>
      </c>
      <c r="N2565" s="908" t="s">
        <v>5758</v>
      </c>
      <c r="O2565" s="882" t="s">
        <v>258</v>
      </c>
      <c r="P2565" s="893" t="s">
        <v>5759</v>
      </c>
      <c r="Q2565" s="893" t="s">
        <v>5759</v>
      </c>
      <c r="R2565" s="979">
        <v>50000</v>
      </c>
      <c r="S2565" s="979">
        <v>50000</v>
      </c>
      <c r="T2565" s="1064"/>
      <c r="U2565" s="898"/>
      <c r="V2565" s="882"/>
      <c r="W2565" s="1077"/>
      <c r="X2565" s="58"/>
      <c r="Y2565" s="59"/>
      <c r="Z2565" s="16"/>
      <c r="AA2565" s="56"/>
    </row>
    <row r="2566" spans="1:27" s="43" customFormat="1" ht="12.75" customHeight="1" x14ac:dyDescent="0.2">
      <c r="A2566" s="174">
        <v>0</v>
      </c>
      <c r="B2566" s="1104">
        <v>2544</v>
      </c>
      <c r="C2566" s="882">
        <v>5</v>
      </c>
      <c r="D2566" s="884" t="s">
        <v>25</v>
      </c>
      <c r="E2566" s="882">
        <v>3636</v>
      </c>
      <c r="F2566" s="882">
        <v>5321</v>
      </c>
      <c r="G2566" s="882">
        <v>363</v>
      </c>
      <c r="H2566" s="882">
        <v>1258</v>
      </c>
      <c r="I2566" s="923" t="s">
        <v>3566</v>
      </c>
      <c r="J2566" s="883">
        <v>308</v>
      </c>
      <c r="K2566" s="975" t="s">
        <v>4145</v>
      </c>
      <c r="L2566" s="489" t="s">
        <v>5761</v>
      </c>
      <c r="M2566" s="488" t="s">
        <v>1554</v>
      </c>
      <c r="N2566" s="489" t="s">
        <v>5758</v>
      </c>
      <c r="O2566" s="883" t="s">
        <v>258</v>
      </c>
      <c r="P2566" s="917" t="s">
        <v>5759</v>
      </c>
      <c r="Q2566" s="917" t="s">
        <v>5759</v>
      </c>
      <c r="R2566" s="933">
        <v>10000</v>
      </c>
      <c r="S2566" s="933">
        <v>10000</v>
      </c>
      <c r="T2566" s="1064"/>
      <c r="U2566" s="898"/>
      <c r="V2566" s="882"/>
      <c r="W2566" s="1077"/>
      <c r="X2566" s="58"/>
      <c r="Y2566" s="59"/>
      <c r="Z2566" s="16"/>
      <c r="AA2566" s="56"/>
    </row>
    <row r="2567" spans="1:27" s="43" customFormat="1" ht="12.75" customHeight="1" x14ac:dyDescent="0.2">
      <c r="A2567" s="174">
        <v>0</v>
      </c>
      <c r="B2567" s="1104">
        <v>2545</v>
      </c>
      <c r="C2567" s="882">
        <v>5</v>
      </c>
      <c r="D2567" s="884" t="s">
        <v>25</v>
      </c>
      <c r="E2567" s="882">
        <v>3636</v>
      </c>
      <c r="F2567" s="882">
        <v>5321</v>
      </c>
      <c r="G2567" s="882">
        <v>363</v>
      </c>
      <c r="H2567" s="882">
        <v>1258</v>
      </c>
      <c r="I2567" s="882" t="s">
        <v>3566</v>
      </c>
      <c r="J2567" s="883">
        <v>317</v>
      </c>
      <c r="K2567" s="975" t="s">
        <v>5762</v>
      </c>
      <c r="L2567" s="601" t="s">
        <v>5763</v>
      </c>
      <c r="M2567" s="898" t="s">
        <v>5764</v>
      </c>
      <c r="N2567" s="908" t="s">
        <v>5758</v>
      </c>
      <c r="O2567" s="882" t="s">
        <v>258</v>
      </c>
      <c r="P2567" s="893" t="s">
        <v>5759</v>
      </c>
      <c r="Q2567" s="893" t="s">
        <v>5759</v>
      </c>
      <c r="R2567" s="979">
        <v>15000</v>
      </c>
      <c r="S2567" s="979">
        <v>15000</v>
      </c>
      <c r="T2567" s="1064"/>
      <c r="U2567" s="898"/>
      <c r="V2567" s="882"/>
      <c r="W2567" s="1077"/>
      <c r="X2567" s="58"/>
      <c r="Y2567" s="59"/>
      <c r="Z2567" s="16"/>
      <c r="AA2567" s="56"/>
    </row>
    <row r="2568" spans="1:27" s="43" customFormat="1" ht="12.75" customHeight="1" x14ac:dyDescent="0.2">
      <c r="A2568" s="174">
        <v>0</v>
      </c>
      <c r="B2568" s="1104">
        <v>2546</v>
      </c>
      <c r="C2568" s="882">
        <v>5</v>
      </c>
      <c r="D2568" s="884" t="s">
        <v>25</v>
      </c>
      <c r="E2568" s="882">
        <v>3636</v>
      </c>
      <c r="F2568" s="882">
        <v>5321</v>
      </c>
      <c r="G2568" s="882">
        <v>363</v>
      </c>
      <c r="H2568" s="882">
        <v>1258</v>
      </c>
      <c r="I2568" s="882" t="s">
        <v>3566</v>
      </c>
      <c r="J2568" s="883">
        <v>317</v>
      </c>
      <c r="K2568" s="975" t="s">
        <v>3754</v>
      </c>
      <c r="L2568" s="601" t="s">
        <v>3755</v>
      </c>
      <c r="M2568" s="898" t="s">
        <v>923</v>
      </c>
      <c r="N2568" s="908" t="s">
        <v>5758</v>
      </c>
      <c r="O2568" s="882" t="s">
        <v>258</v>
      </c>
      <c r="P2568" s="893" t="s">
        <v>5759</v>
      </c>
      <c r="Q2568" s="893" t="s">
        <v>5759</v>
      </c>
      <c r="R2568" s="979">
        <v>30000</v>
      </c>
      <c r="S2568" s="979">
        <v>30000</v>
      </c>
      <c r="T2568" s="1064"/>
      <c r="U2568" s="898"/>
      <c r="V2568" s="882"/>
      <c r="W2568" s="1077"/>
      <c r="X2568" s="58"/>
      <c r="Y2568" s="59"/>
      <c r="Z2568" s="16"/>
      <c r="AA2568" s="56"/>
    </row>
    <row r="2569" spans="1:27" s="43" customFormat="1" ht="12.75" customHeight="1" x14ac:dyDescent="0.2">
      <c r="A2569" s="174">
        <v>0</v>
      </c>
      <c r="B2569" s="1104">
        <v>2547</v>
      </c>
      <c r="C2569" s="882">
        <v>5</v>
      </c>
      <c r="D2569" s="884" t="s">
        <v>25</v>
      </c>
      <c r="E2569" s="882">
        <v>3636</v>
      </c>
      <c r="F2569" s="882">
        <v>5321</v>
      </c>
      <c r="G2569" s="882">
        <v>363</v>
      </c>
      <c r="H2569" s="882">
        <v>1258</v>
      </c>
      <c r="I2569" s="882" t="s">
        <v>3566</v>
      </c>
      <c r="J2569" s="883">
        <v>317</v>
      </c>
      <c r="K2569" s="975" t="s">
        <v>4750</v>
      </c>
      <c r="L2569" s="601" t="s">
        <v>5765</v>
      </c>
      <c r="M2569" s="898" t="s">
        <v>4752</v>
      </c>
      <c r="N2569" s="908" t="s">
        <v>5758</v>
      </c>
      <c r="O2569" s="882" t="s">
        <v>258</v>
      </c>
      <c r="P2569" s="893" t="s">
        <v>5759</v>
      </c>
      <c r="Q2569" s="893" t="s">
        <v>5759</v>
      </c>
      <c r="R2569" s="979">
        <v>20000</v>
      </c>
      <c r="S2569" s="979">
        <v>20000</v>
      </c>
      <c r="T2569" s="1064"/>
      <c r="U2569" s="898"/>
      <c r="V2569" s="882"/>
      <c r="W2569" s="1077"/>
      <c r="X2569" s="58"/>
      <c r="Y2569" s="59"/>
      <c r="Z2569" s="16"/>
      <c r="AA2569" s="56"/>
    </row>
    <row r="2570" spans="1:27" s="43" customFormat="1" ht="12.75" customHeight="1" x14ac:dyDescent="0.2">
      <c r="A2570" s="174">
        <v>0</v>
      </c>
      <c r="B2570" s="1104">
        <v>2548</v>
      </c>
      <c r="C2570" s="882">
        <v>5</v>
      </c>
      <c r="D2570" s="884" t="s">
        <v>25</v>
      </c>
      <c r="E2570" s="882">
        <v>3636</v>
      </c>
      <c r="F2570" s="882">
        <v>5321</v>
      </c>
      <c r="G2570" s="882">
        <v>363</v>
      </c>
      <c r="H2570" s="882">
        <v>1258</v>
      </c>
      <c r="I2570" s="923" t="s">
        <v>3566</v>
      </c>
      <c r="J2570" s="883">
        <v>407</v>
      </c>
      <c r="K2570" s="975" t="s">
        <v>4668</v>
      </c>
      <c r="L2570" s="489" t="s">
        <v>5766</v>
      </c>
      <c r="M2570" s="488" t="s">
        <v>4670</v>
      </c>
      <c r="N2570" s="489" t="s">
        <v>5758</v>
      </c>
      <c r="O2570" s="883" t="s">
        <v>258</v>
      </c>
      <c r="P2570" s="917" t="s">
        <v>5759</v>
      </c>
      <c r="Q2570" s="917" t="s">
        <v>5759</v>
      </c>
      <c r="R2570" s="933">
        <v>20000</v>
      </c>
      <c r="S2570" s="933">
        <v>20000</v>
      </c>
      <c r="T2570" s="1064"/>
      <c r="U2570" s="898"/>
      <c r="V2570" s="882"/>
      <c r="W2570" s="1077"/>
      <c r="X2570" s="58"/>
      <c r="Y2570" s="59"/>
      <c r="Z2570" s="16"/>
      <c r="AA2570" s="56"/>
    </row>
    <row r="2571" spans="1:27" s="43" customFormat="1" ht="12.75" customHeight="1" x14ac:dyDescent="0.2">
      <c r="A2571" s="174">
        <v>0</v>
      </c>
      <c r="B2571" s="1104">
        <v>2549</v>
      </c>
      <c r="C2571" s="882">
        <v>5</v>
      </c>
      <c r="D2571" s="884" t="s">
        <v>25</v>
      </c>
      <c r="E2571" s="882">
        <v>3636</v>
      </c>
      <c r="F2571" s="882">
        <v>5321</v>
      </c>
      <c r="G2571" s="882">
        <v>363</v>
      </c>
      <c r="H2571" s="882">
        <v>1258</v>
      </c>
      <c r="I2571" s="882" t="s">
        <v>3566</v>
      </c>
      <c r="J2571" s="883">
        <v>510</v>
      </c>
      <c r="K2571" s="975" t="s">
        <v>3869</v>
      </c>
      <c r="L2571" s="601" t="s">
        <v>3870</v>
      </c>
      <c r="M2571" s="898" t="s">
        <v>907</v>
      </c>
      <c r="N2571" s="908" t="s">
        <v>5758</v>
      </c>
      <c r="O2571" s="882" t="s">
        <v>258</v>
      </c>
      <c r="P2571" s="893" t="s">
        <v>5759</v>
      </c>
      <c r="Q2571" s="893" t="s">
        <v>5759</v>
      </c>
      <c r="R2571" s="979">
        <v>20000</v>
      </c>
      <c r="S2571" s="979">
        <v>20000</v>
      </c>
      <c r="T2571" s="1064"/>
      <c r="U2571" s="898"/>
      <c r="V2571" s="882"/>
      <c r="W2571" s="1077"/>
      <c r="X2571" s="58"/>
      <c r="Y2571" s="59"/>
      <c r="Z2571" s="16"/>
      <c r="AA2571" s="56"/>
    </row>
    <row r="2572" spans="1:27" s="43" customFormat="1" ht="12.75" customHeight="1" x14ac:dyDescent="0.2">
      <c r="A2572" s="174">
        <v>0</v>
      </c>
      <c r="B2572" s="1104">
        <v>2550</v>
      </c>
      <c r="C2572" s="882">
        <v>5</v>
      </c>
      <c r="D2572" s="884" t="s">
        <v>25</v>
      </c>
      <c r="E2572" s="882">
        <v>3636</v>
      </c>
      <c r="F2572" s="882">
        <v>5321</v>
      </c>
      <c r="G2572" s="882">
        <v>363</v>
      </c>
      <c r="H2572" s="882">
        <v>1258</v>
      </c>
      <c r="I2572" s="882" t="s">
        <v>3566</v>
      </c>
      <c r="J2572" s="883">
        <v>605</v>
      </c>
      <c r="K2572" s="975" t="s">
        <v>5636</v>
      </c>
      <c r="L2572" s="601" t="s">
        <v>5767</v>
      </c>
      <c r="M2572" s="898" t="s">
        <v>5638</v>
      </c>
      <c r="N2572" s="908" t="s">
        <v>5758</v>
      </c>
      <c r="O2572" s="882" t="s">
        <v>258</v>
      </c>
      <c r="P2572" s="893" t="s">
        <v>5759</v>
      </c>
      <c r="Q2572" s="893" t="s">
        <v>5759</v>
      </c>
      <c r="R2572" s="979">
        <v>60000</v>
      </c>
      <c r="S2572" s="979">
        <v>60000</v>
      </c>
      <c r="T2572" s="1064"/>
      <c r="U2572" s="898"/>
      <c r="V2572" s="882"/>
      <c r="W2572" s="1077"/>
      <c r="X2572" s="58"/>
      <c r="Y2572" s="59"/>
      <c r="Z2572" s="16"/>
      <c r="AA2572" s="56"/>
    </row>
    <row r="2573" spans="1:27" s="43" customFormat="1" ht="12.75" customHeight="1" x14ac:dyDescent="0.2">
      <c r="A2573" s="174">
        <v>0</v>
      </c>
      <c r="B2573" s="1104">
        <v>2551</v>
      </c>
      <c r="C2573" s="882">
        <v>5</v>
      </c>
      <c r="D2573" s="884" t="s">
        <v>25</v>
      </c>
      <c r="E2573" s="882">
        <v>3636</v>
      </c>
      <c r="F2573" s="882">
        <v>5321</v>
      </c>
      <c r="G2573" s="882">
        <v>363</v>
      </c>
      <c r="H2573" s="882">
        <v>1258</v>
      </c>
      <c r="I2573" s="882" t="s">
        <v>3566</v>
      </c>
      <c r="J2573" s="883">
        <v>316</v>
      </c>
      <c r="K2573" s="975" t="s">
        <v>3745</v>
      </c>
      <c r="L2573" s="601" t="s">
        <v>3746</v>
      </c>
      <c r="M2573" s="898" t="s">
        <v>2168</v>
      </c>
      <c r="N2573" s="908" t="s">
        <v>5758</v>
      </c>
      <c r="O2573" s="882" t="s">
        <v>258</v>
      </c>
      <c r="P2573" s="893" t="s">
        <v>5759</v>
      </c>
      <c r="Q2573" s="893" t="s">
        <v>5759</v>
      </c>
      <c r="R2573" s="979">
        <v>100000</v>
      </c>
      <c r="S2573" s="979">
        <v>100000</v>
      </c>
      <c r="T2573" s="1064"/>
      <c r="U2573" s="898"/>
      <c r="V2573" s="882"/>
      <c r="W2573" s="1077"/>
      <c r="X2573" s="58"/>
      <c r="Y2573" s="59"/>
      <c r="Z2573" s="16"/>
      <c r="AA2573" s="56"/>
    </row>
    <row r="2574" spans="1:27" s="43" customFormat="1" ht="12.75" customHeight="1" x14ac:dyDescent="0.2">
      <c r="A2574" s="174">
        <v>0</v>
      </c>
      <c r="B2574" s="1104">
        <v>2552</v>
      </c>
      <c r="C2574" s="882">
        <v>5</v>
      </c>
      <c r="D2574" s="884" t="s">
        <v>25</v>
      </c>
      <c r="E2574" s="882">
        <v>3636</v>
      </c>
      <c r="F2574" s="882">
        <v>5321</v>
      </c>
      <c r="G2574" s="882">
        <v>363</v>
      </c>
      <c r="H2574" s="882">
        <v>1258</v>
      </c>
      <c r="I2574" s="923" t="s">
        <v>3566</v>
      </c>
      <c r="J2574" s="883">
        <v>102</v>
      </c>
      <c r="K2574" s="975" t="s">
        <v>3668</v>
      </c>
      <c r="L2574" s="489" t="s">
        <v>3669</v>
      </c>
      <c r="M2574" s="488" t="s">
        <v>60</v>
      </c>
      <c r="N2574" s="489" t="s">
        <v>5758</v>
      </c>
      <c r="O2574" s="883" t="s">
        <v>258</v>
      </c>
      <c r="P2574" s="917" t="s">
        <v>5759</v>
      </c>
      <c r="Q2574" s="917" t="s">
        <v>5759</v>
      </c>
      <c r="R2574" s="933">
        <v>40000</v>
      </c>
      <c r="S2574" s="933">
        <v>40000</v>
      </c>
      <c r="T2574" s="1064"/>
      <c r="U2574" s="898"/>
      <c r="V2574" s="882"/>
      <c r="W2574" s="1077"/>
      <c r="X2574" s="58"/>
      <c r="Y2574" s="59"/>
      <c r="Z2574" s="16"/>
      <c r="AA2574" s="56"/>
    </row>
    <row r="2575" spans="1:27" s="43" customFormat="1" ht="12.75" customHeight="1" x14ac:dyDescent="0.2">
      <c r="A2575" s="174">
        <v>0</v>
      </c>
      <c r="B2575" s="1104">
        <v>2553</v>
      </c>
      <c r="C2575" s="882">
        <v>5</v>
      </c>
      <c r="D2575" s="884" t="s">
        <v>25</v>
      </c>
      <c r="E2575" s="882">
        <v>3636</v>
      </c>
      <c r="F2575" s="882">
        <v>5321</v>
      </c>
      <c r="G2575" s="882">
        <v>363</v>
      </c>
      <c r="H2575" s="882">
        <v>1258</v>
      </c>
      <c r="I2575" s="882" t="s">
        <v>3566</v>
      </c>
      <c r="J2575" s="883">
        <v>316</v>
      </c>
      <c r="K2575" s="975" t="s">
        <v>5337</v>
      </c>
      <c r="L2575" s="601" t="s">
        <v>5768</v>
      </c>
      <c r="M2575" s="898" t="s">
        <v>5339</v>
      </c>
      <c r="N2575" s="908" t="s">
        <v>5758</v>
      </c>
      <c r="O2575" s="882" t="s">
        <v>258</v>
      </c>
      <c r="P2575" s="893" t="s">
        <v>5759</v>
      </c>
      <c r="Q2575" s="893" t="s">
        <v>5759</v>
      </c>
      <c r="R2575" s="979">
        <v>20000</v>
      </c>
      <c r="S2575" s="979">
        <v>20000</v>
      </c>
      <c r="T2575" s="1064"/>
      <c r="U2575" s="898"/>
      <c r="V2575" s="882"/>
      <c r="W2575" s="1077"/>
      <c r="X2575" s="58"/>
      <c r="Y2575" s="59"/>
      <c r="Z2575" s="16"/>
      <c r="AA2575" s="56"/>
    </row>
    <row r="2576" spans="1:27" s="43" customFormat="1" ht="12.75" customHeight="1" x14ac:dyDescent="0.2">
      <c r="A2576" s="174">
        <v>0</v>
      </c>
      <c r="B2576" s="1104">
        <v>2554</v>
      </c>
      <c r="C2576" s="882">
        <v>5</v>
      </c>
      <c r="D2576" s="884" t="s">
        <v>25</v>
      </c>
      <c r="E2576" s="882">
        <v>3636</v>
      </c>
      <c r="F2576" s="882">
        <v>5321</v>
      </c>
      <c r="G2576" s="882">
        <v>363</v>
      </c>
      <c r="H2576" s="882">
        <v>1258</v>
      </c>
      <c r="I2576" s="882" t="s">
        <v>3566</v>
      </c>
      <c r="J2576" s="883">
        <v>506</v>
      </c>
      <c r="K2576" s="975" t="s">
        <v>4267</v>
      </c>
      <c r="L2576" s="601" t="s">
        <v>5769</v>
      </c>
      <c r="M2576" s="898" t="s">
        <v>4269</v>
      </c>
      <c r="N2576" s="908" t="s">
        <v>5758</v>
      </c>
      <c r="O2576" s="882" t="s">
        <v>258</v>
      </c>
      <c r="P2576" s="893" t="s">
        <v>5759</v>
      </c>
      <c r="Q2576" s="893" t="s">
        <v>5759</v>
      </c>
      <c r="R2576" s="979">
        <v>100000</v>
      </c>
      <c r="S2576" s="979">
        <v>100000</v>
      </c>
      <c r="T2576" s="1064"/>
      <c r="U2576" s="898"/>
      <c r="V2576" s="882"/>
      <c r="W2576" s="1077"/>
      <c r="X2576" s="58"/>
      <c r="Y2576" s="59"/>
      <c r="Z2576" s="16"/>
      <c r="AA2576" s="56"/>
    </row>
    <row r="2577" spans="1:27" s="43" customFormat="1" ht="12.75" customHeight="1" x14ac:dyDescent="0.2">
      <c r="A2577" s="174">
        <v>0</v>
      </c>
      <c r="B2577" s="1104">
        <v>2555</v>
      </c>
      <c r="C2577" s="882">
        <v>5</v>
      </c>
      <c r="D2577" s="884" t="s">
        <v>25</v>
      </c>
      <c r="E2577" s="882">
        <v>3636</v>
      </c>
      <c r="F2577" s="882">
        <v>5321</v>
      </c>
      <c r="G2577" s="882">
        <v>363</v>
      </c>
      <c r="H2577" s="882">
        <v>1258</v>
      </c>
      <c r="I2577" s="882" t="s">
        <v>3566</v>
      </c>
      <c r="J2577" s="883">
        <v>102</v>
      </c>
      <c r="K2577" s="975" t="s">
        <v>5770</v>
      </c>
      <c r="L2577" s="601" t="s">
        <v>5771</v>
      </c>
      <c r="M2577" s="898" t="s">
        <v>5772</v>
      </c>
      <c r="N2577" s="908" t="s">
        <v>5758</v>
      </c>
      <c r="O2577" s="882" t="s">
        <v>258</v>
      </c>
      <c r="P2577" s="893" t="s">
        <v>5759</v>
      </c>
      <c r="Q2577" s="893" t="s">
        <v>5759</v>
      </c>
      <c r="R2577" s="979">
        <v>20000</v>
      </c>
      <c r="S2577" s="979">
        <v>20000</v>
      </c>
      <c r="T2577" s="1064"/>
      <c r="U2577" s="898"/>
      <c r="V2577" s="882"/>
      <c r="W2577" s="1077"/>
      <c r="X2577" s="58"/>
      <c r="Y2577" s="59"/>
      <c r="Z2577" s="16"/>
      <c r="AA2577" s="56"/>
    </row>
    <row r="2578" spans="1:27" s="43" customFormat="1" ht="12.75" customHeight="1" x14ac:dyDescent="0.2">
      <c r="A2578" s="174">
        <v>0</v>
      </c>
      <c r="B2578" s="1104">
        <v>2556</v>
      </c>
      <c r="C2578" s="882">
        <v>5</v>
      </c>
      <c r="D2578" s="884" t="s">
        <v>25</v>
      </c>
      <c r="E2578" s="882">
        <v>3636</v>
      </c>
      <c r="F2578" s="882">
        <v>5321</v>
      </c>
      <c r="G2578" s="882">
        <v>363</v>
      </c>
      <c r="H2578" s="882">
        <v>1258</v>
      </c>
      <c r="I2578" s="923" t="s">
        <v>3566</v>
      </c>
      <c r="J2578" s="883">
        <v>317</v>
      </c>
      <c r="K2578" s="975" t="s">
        <v>5068</v>
      </c>
      <c r="L2578" s="489" t="s">
        <v>5773</v>
      </c>
      <c r="M2578" s="488" t="s">
        <v>3633</v>
      </c>
      <c r="N2578" s="489" t="s">
        <v>5758</v>
      </c>
      <c r="O2578" s="883" t="s">
        <v>258</v>
      </c>
      <c r="P2578" s="917" t="s">
        <v>5759</v>
      </c>
      <c r="Q2578" s="917" t="s">
        <v>5759</v>
      </c>
      <c r="R2578" s="933">
        <v>50000</v>
      </c>
      <c r="S2578" s="933">
        <v>50000</v>
      </c>
      <c r="T2578" s="1064"/>
      <c r="U2578" s="898"/>
      <c r="V2578" s="882"/>
      <c r="W2578" s="1077"/>
      <c r="X2578" s="58"/>
      <c r="Y2578" s="59"/>
      <c r="Z2578" s="16"/>
      <c r="AA2578" s="56"/>
    </row>
    <row r="2579" spans="1:27" s="43" customFormat="1" ht="12.75" customHeight="1" x14ac:dyDescent="0.2">
      <c r="A2579" s="174">
        <v>0</v>
      </c>
      <c r="B2579" s="1104">
        <v>2557</v>
      </c>
      <c r="C2579" s="966">
        <v>14</v>
      </c>
      <c r="D2579" s="1181" t="s">
        <v>25</v>
      </c>
      <c r="E2579" s="966">
        <v>3744</v>
      </c>
      <c r="F2579" s="966">
        <v>6341</v>
      </c>
      <c r="G2579" s="966">
        <v>374</v>
      </c>
      <c r="H2579" s="966">
        <v>1119</v>
      </c>
      <c r="I2579" s="1182" t="s">
        <v>3566</v>
      </c>
      <c r="J2579" s="1178">
        <v>404</v>
      </c>
      <c r="K2579" s="1183" t="s">
        <v>3790</v>
      </c>
      <c r="L2579" s="1144" t="s">
        <v>3791</v>
      </c>
      <c r="M2579" s="1184" t="s">
        <v>128</v>
      </c>
      <c r="N2579" s="1144" t="s">
        <v>5774</v>
      </c>
      <c r="O2579" s="1178" t="s">
        <v>272</v>
      </c>
      <c r="P2579" s="1179">
        <v>45199</v>
      </c>
      <c r="Q2579" s="1179">
        <v>45230</v>
      </c>
      <c r="R2579" s="1185">
        <v>1000000</v>
      </c>
      <c r="S2579" s="1162"/>
      <c r="T2579" s="1220">
        <v>1000000</v>
      </c>
      <c r="U2579" s="1220"/>
      <c r="V2579" s="1220"/>
      <c r="W2579" s="1433">
        <v>1000000</v>
      </c>
      <c r="X2579" s="58"/>
      <c r="Y2579" s="59"/>
      <c r="Z2579" s="16"/>
      <c r="AA2579" s="56"/>
    </row>
    <row r="2580" spans="1:27" s="43" customFormat="1" ht="12.75" customHeight="1" x14ac:dyDescent="0.2">
      <c r="A2580" s="174">
        <v>0</v>
      </c>
      <c r="B2580" s="1104">
        <v>2558</v>
      </c>
      <c r="C2580" s="882">
        <v>14</v>
      </c>
      <c r="D2580" s="884" t="s">
        <v>25</v>
      </c>
      <c r="E2580" s="882">
        <v>3519</v>
      </c>
      <c r="F2580" s="882">
        <v>6341</v>
      </c>
      <c r="G2580" s="882">
        <v>351</v>
      </c>
      <c r="H2580" s="882">
        <v>1119</v>
      </c>
      <c r="I2580" s="923" t="s">
        <v>3566</v>
      </c>
      <c r="J2580" s="883">
        <v>404</v>
      </c>
      <c r="K2580" s="711" t="s">
        <v>4249</v>
      </c>
      <c r="L2580" s="489" t="s">
        <v>5775</v>
      </c>
      <c r="M2580" s="488" t="s">
        <v>1652</v>
      </c>
      <c r="N2580" s="489" t="s">
        <v>5776</v>
      </c>
      <c r="O2580" s="883" t="s">
        <v>272</v>
      </c>
      <c r="P2580" s="917">
        <v>44926</v>
      </c>
      <c r="Q2580" s="917">
        <v>44957</v>
      </c>
      <c r="R2580" s="933">
        <v>1250000</v>
      </c>
      <c r="S2580" s="1162">
        <v>1250000</v>
      </c>
      <c r="T2580" s="1220"/>
      <c r="U2580" s="1220"/>
      <c r="V2580" s="1220"/>
      <c r="W2580" s="1436"/>
      <c r="X2580" s="58"/>
      <c r="Y2580" s="59"/>
      <c r="Z2580" s="16"/>
      <c r="AA2580" s="56"/>
    </row>
    <row r="2581" spans="1:27" s="43" customFormat="1" ht="12.75" customHeight="1" x14ac:dyDescent="0.2">
      <c r="A2581" s="174">
        <v>0</v>
      </c>
      <c r="B2581" s="1104">
        <v>2559</v>
      </c>
      <c r="C2581" s="882">
        <v>14</v>
      </c>
      <c r="D2581" s="884" t="s">
        <v>25</v>
      </c>
      <c r="E2581" s="882">
        <v>3326</v>
      </c>
      <c r="F2581" s="882">
        <v>6341</v>
      </c>
      <c r="G2581" s="882">
        <v>332</v>
      </c>
      <c r="H2581" s="882">
        <v>1119</v>
      </c>
      <c r="I2581" s="923" t="s">
        <v>3566</v>
      </c>
      <c r="J2581" s="883">
        <v>720</v>
      </c>
      <c r="K2581" s="711" t="s">
        <v>4469</v>
      </c>
      <c r="L2581" s="489" t="s">
        <v>4470</v>
      </c>
      <c r="M2581" s="488" t="s">
        <v>4471</v>
      </c>
      <c r="N2581" s="489" t="s">
        <v>5777</v>
      </c>
      <c r="O2581" s="883" t="s">
        <v>272</v>
      </c>
      <c r="P2581" s="917">
        <v>45230</v>
      </c>
      <c r="Q2581" s="917">
        <v>45260</v>
      </c>
      <c r="R2581" s="933">
        <v>250000</v>
      </c>
      <c r="S2581" s="1162"/>
      <c r="T2581" s="1220">
        <v>250000</v>
      </c>
      <c r="U2581" s="1220"/>
      <c r="V2581" s="1220"/>
      <c r="W2581" s="1433">
        <v>250000</v>
      </c>
      <c r="X2581" s="58"/>
      <c r="Y2581" s="59"/>
      <c r="Z2581" s="16"/>
      <c r="AA2581" s="56"/>
    </row>
    <row r="2582" spans="1:27" s="43" customFormat="1" ht="12.75" customHeight="1" x14ac:dyDescent="0.2">
      <c r="A2582" s="174">
        <v>0</v>
      </c>
      <c r="B2582" s="1104">
        <v>2560</v>
      </c>
      <c r="C2582" s="882">
        <v>14</v>
      </c>
      <c r="D2582" s="884" t="s">
        <v>25</v>
      </c>
      <c r="E2582" s="882">
        <v>2219</v>
      </c>
      <c r="F2582" s="882">
        <v>6341</v>
      </c>
      <c r="G2582" s="882">
        <v>221</v>
      </c>
      <c r="H2582" s="882">
        <v>1119</v>
      </c>
      <c r="I2582" s="923" t="s">
        <v>3566</v>
      </c>
      <c r="J2582" s="883">
        <v>712</v>
      </c>
      <c r="K2582" s="711" t="s">
        <v>4150</v>
      </c>
      <c r="L2582" s="489" t="s">
        <v>5778</v>
      </c>
      <c r="M2582" s="488" t="s">
        <v>4152</v>
      </c>
      <c r="N2582" s="489" t="s">
        <v>5779</v>
      </c>
      <c r="O2582" s="883" t="s">
        <v>272</v>
      </c>
      <c r="P2582" s="917">
        <v>45107</v>
      </c>
      <c r="Q2582" s="917">
        <v>45138</v>
      </c>
      <c r="R2582" s="933">
        <v>750000</v>
      </c>
      <c r="S2582" s="1162"/>
      <c r="T2582" s="1220">
        <v>750000</v>
      </c>
      <c r="U2582" s="1220"/>
      <c r="V2582" s="1220"/>
      <c r="W2582" s="1433">
        <v>750000</v>
      </c>
      <c r="X2582" s="58"/>
      <c r="Y2582" s="59"/>
      <c r="Z2582" s="16"/>
      <c r="AA2582" s="56"/>
    </row>
    <row r="2583" spans="1:27" s="43" customFormat="1" ht="12.75" customHeight="1" x14ac:dyDescent="0.2">
      <c r="A2583" s="174">
        <v>0</v>
      </c>
      <c r="B2583" s="1104">
        <v>2561</v>
      </c>
      <c r="C2583" s="882">
        <v>14</v>
      </c>
      <c r="D2583" s="884" t="s">
        <v>25</v>
      </c>
      <c r="E2583" s="882">
        <v>2321</v>
      </c>
      <c r="F2583" s="882">
        <v>6341</v>
      </c>
      <c r="G2583" s="882">
        <v>232</v>
      </c>
      <c r="H2583" s="882">
        <v>1119</v>
      </c>
      <c r="I2583" s="923" t="s">
        <v>3566</v>
      </c>
      <c r="J2583" s="883">
        <v>720</v>
      </c>
      <c r="K2583" s="711" t="s">
        <v>4205</v>
      </c>
      <c r="L2583" s="489" t="s">
        <v>5780</v>
      </c>
      <c r="M2583" s="488" t="s">
        <v>975</v>
      </c>
      <c r="N2583" s="489" t="s">
        <v>5781</v>
      </c>
      <c r="O2583" s="883" t="s">
        <v>272</v>
      </c>
      <c r="P2583" s="917">
        <v>44926</v>
      </c>
      <c r="Q2583" s="917">
        <v>44957</v>
      </c>
      <c r="R2583" s="933">
        <v>250000</v>
      </c>
      <c r="S2583" s="1162">
        <v>250000</v>
      </c>
      <c r="T2583" s="1220"/>
      <c r="U2583" s="1220"/>
      <c r="V2583" s="1220"/>
      <c r="W2583" s="1436"/>
      <c r="X2583" s="58"/>
      <c r="Y2583" s="59"/>
      <c r="Z2583" s="16"/>
      <c r="AA2583" s="56"/>
    </row>
    <row r="2584" spans="1:27" s="43" customFormat="1" ht="12.75" customHeight="1" x14ac:dyDescent="0.2">
      <c r="A2584" s="174">
        <v>0</v>
      </c>
      <c r="B2584" s="1104">
        <v>2562</v>
      </c>
      <c r="C2584" s="882">
        <v>14</v>
      </c>
      <c r="D2584" s="884" t="s">
        <v>25</v>
      </c>
      <c r="E2584" s="882">
        <v>2212</v>
      </c>
      <c r="F2584" s="882">
        <v>6341</v>
      </c>
      <c r="G2584" s="882">
        <v>221</v>
      </c>
      <c r="H2584" s="882">
        <v>1119</v>
      </c>
      <c r="I2584" s="923" t="s">
        <v>3566</v>
      </c>
      <c r="J2584" s="883">
        <v>101</v>
      </c>
      <c r="K2584" s="975" t="s">
        <v>5782</v>
      </c>
      <c r="L2584" s="489" t="s">
        <v>5783</v>
      </c>
      <c r="M2584" s="488" t="s">
        <v>5784</v>
      </c>
      <c r="N2584" s="489" t="s">
        <v>5785</v>
      </c>
      <c r="O2584" s="883" t="s">
        <v>272</v>
      </c>
      <c r="P2584" s="917">
        <v>44926</v>
      </c>
      <c r="Q2584" s="917">
        <v>44957</v>
      </c>
      <c r="R2584" s="933">
        <v>200000</v>
      </c>
      <c r="S2584" s="1162">
        <v>200000</v>
      </c>
      <c r="T2584" s="1220"/>
      <c r="U2584" s="1220"/>
      <c r="V2584" s="1220"/>
      <c r="W2584" s="1436"/>
      <c r="X2584" s="58"/>
      <c r="Y2584" s="59"/>
      <c r="Z2584" s="16"/>
      <c r="AA2584" s="56"/>
    </row>
    <row r="2585" spans="1:27" s="43" customFormat="1" ht="12.75" customHeight="1" x14ac:dyDescent="0.2">
      <c r="A2585" s="174">
        <v>0</v>
      </c>
      <c r="B2585" s="1104">
        <v>2563</v>
      </c>
      <c r="C2585" s="882">
        <v>14</v>
      </c>
      <c r="D2585" s="884" t="s">
        <v>25</v>
      </c>
      <c r="E2585" s="882">
        <v>3722</v>
      </c>
      <c r="F2585" s="882">
        <v>6341</v>
      </c>
      <c r="G2585" s="882">
        <v>372</v>
      </c>
      <c r="H2585" s="882">
        <v>1119</v>
      </c>
      <c r="I2585" s="923" t="s">
        <v>3566</v>
      </c>
      <c r="J2585" s="883">
        <v>321</v>
      </c>
      <c r="K2585" s="711" t="s">
        <v>5786</v>
      </c>
      <c r="L2585" s="489" t="s">
        <v>5787</v>
      </c>
      <c r="M2585" s="488" t="s">
        <v>1122</v>
      </c>
      <c r="N2585" s="489" t="s">
        <v>5788</v>
      </c>
      <c r="O2585" s="883" t="s">
        <v>272</v>
      </c>
      <c r="P2585" s="917">
        <v>45046</v>
      </c>
      <c r="Q2585" s="917">
        <v>45077</v>
      </c>
      <c r="R2585" s="933">
        <v>250000</v>
      </c>
      <c r="S2585" s="1162"/>
      <c r="T2585" s="1220">
        <v>250000</v>
      </c>
      <c r="U2585" s="1220"/>
      <c r="V2585" s="1220"/>
      <c r="W2585" s="1433">
        <v>250000</v>
      </c>
      <c r="X2585" s="58"/>
      <c r="Y2585" s="59"/>
      <c r="Z2585" s="16"/>
      <c r="AA2585" s="56"/>
    </row>
    <row r="2586" spans="1:27" s="43" customFormat="1" ht="12.75" customHeight="1" x14ac:dyDescent="0.2">
      <c r="A2586" s="174">
        <v>0</v>
      </c>
      <c r="B2586" s="1104">
        <v>2564</v>
      </c>
      <c r="C2586" s="882">
        <v>14</v>
      </c>
      <c r="D2586" s="884" t="s">
        <v>25</v>
      </c>
      <c r="E2586" s="882">
        <v>3111</v>
      </c>
      <c r="F2586" s="882">
        <v>6341</v>
      </c>
      <c r="G2586" s="882">
        <v>311</v>
      </c>
      <c r="H2586" s="882">
        <v>1119</v>
      </c>
      <c r="I2586" s="923" t="s">
        <v>3566</v>
      </c>
      <c r="J2586" s="883">
        <v>712</v>
      </c>
      <c r="K2586" s="711" t="s">
        <v>5789</v>
      </c>
      <c r="L2586" s="489" t="s">
        <v>5790</v>
      </c>
      <c r="M2586" s="488" t="s">
        <v>5791</v>
      </c>
      <c r="N2586" s="489" t="s">
        <v>5792</v>
      </c>
      <c r="O2586" s="883" t="s">
        <v>272</v>
      </c>
      <c r="P2586" s="917">
        <v>44926</v>
      </c>
      <c r="Q2586" s="917">
        <v>44957</v>
      </c>
      <c r="R2586" s="933">
        <v>250000</v>
      </c>
      <c r="S2586" s="1162">
        <v>250000</v>
      </c>
      <c r="T2586" s="1220"/>
      <c r="U2586" s="1220"/>
      <c r="V2586" s="1220"/>
      <c r="W2586" s="1436"/>
      <c r="X2586" s="58"/>
      <c r="Y2586" s="59"/>
      <c r="Z2586" s="16"/>
      <c r="AA2586" s="56"/>
    </row>
    <row r="2587" spans="1:27" s="43" customFormat="1" ht="12.75" customHeight="1" x14ac:dyDescent="0.2">
      <c r="A2587" s="174">
        <v>0</v>
      </c>
      <c r="B2587" s="1104">
        <v>2565</v>
      </c>
      <c r="C2587" s="882">
        <v>14</v>
      </c>
      <c r="D2587" s="884" t="s">
        <v>25</v>
      </c>
      <c r="E2587" s="882">
        <v>5512</v>
      </c>
      <c r="F2587" s="882">
        <v>6341</v>
      </c>
      <c r="G2587" s="882">
        <v>551</v>
      </c>
      <c r="H2587" s="882">
        <v>1119</v>
      </c>
      <c r="I2587" s="923" t="s">
        <v>3566</v>
      </c>
      <c r="J2587" s="883">
        <v>321</v>
      </c>
      <c r="K2587" s="711" t="s">
        <v>4222</v>
      </c>
      <c r="L2587" s="489" t="s">
        <v>5793</v>
      </c>
      <c r="M2587" s="488" t="s">
        <v>1149</v>
      </c>
      <c r="N2587" s="489" t="s">
        <v>5794</v>
      </c>
      <c r="O2587" s="883" t="s">
        <v>272</v>
      </c>
      <c r="P2587" s="917">
        <v>44926</v>
      </c>
      <c r="Q2587" s="917">
        <v>44957</v>
      </c>
      <c r="R2587" s="933">
        <v>200000</v>
      </c>
      <c r="S2587" s="1162">
        <v>200000</v>
      </c>
      <c r="T2587" s="1220"/>
      <c r="U2587" s="1220"/>
      <c r="V2587" s="1220"/>
      <c r="W2587" s="1436"/>
      <c r="X2587" s="58"/>
      <c r="Y2587" s="59"/>
      <c r="Z2587" s="16"/>
      <c r="AA2587" s="56"/>
    </row>
    <row r="2588" spans="1:27" s="43" customFormat="1" ht="12.75" customHeight="1" x14ac:dyDescent="0.2">
      <c r="A2588" s="174">
        <v>0</v>
      </c>
      <c r="B2588" s="1104">
        <v>2566</v>
      </c>
      <c r="C2588" s="882">
        <v>14</v>
      </c>
      <c r="D2588" s="884" t="s">
        <v>25</v>
      </c>
      <c r="E2588" s="882">
        <v>3111</v>
      </c>
      <c r="F2588" s="882">
        <v>6341</v>
      </c>
      <c r="G2588" s="882">
        <v>311</v>
      </c>
      <c r="H2588" s="882">
        <v>1119</v>
      </c>
      <c r="I2588" s="923" t="s">
        <v>3566</v>
      </c>
      <c r="J2588" s="883">
        <v>317</v>
      </c>
      <c r="K2588" s="711" t="s">
        <v>5068</v>
      </c>
      <c r="L2588" s="489" t="s">
        <v>5773</v>
      </c>
      <c r="M2588" s="488" t="s">
        <v>3633</v>
      </c>
      <c r="N2588" s="489" t="s">
        <v>5795</v>
      </c>
      <c r="O2588" s="883" t="s">
        <v>272</v>
      </c>
      <c r="P2588" s="917">
        <v>44926</v>
      </c>
      <c r="Q2588" s="917">
        <v>44957</v>
      </c>
      <c r="R2588" s="933">
        <v>250000</v>
      </c>
      <c r="S2588" s="1162">
        <v>250000</v>
      </c>
      <c r="T2588" s="1220"/>
      <c r="U2588" s="1220"/>
      <c r="V2588" s="1220"/>
      <c r="W2588" s="1433"/>
      <c r="X2588" s="58"/>
      <c r="Y2588" s="59"/>
      <c r="Z2588" s="16"/>
      <c r="AA2588" s="56"/>
    </row>
    <row r="2589" spans="1:27" s="43" customFormat="1" ht="12.75" customHeight="1" x14ac:dyDescent="0.2">
      <c r="A2589" s="174">
        <v>0</v>
      </c>
      <c r="B2589" s="1104">
        <v>2567</v>
      </c>
      <c r="C2589" s="882">
        <v>14</v>
      </c>
      <c r="D2589" s="884" t="s">
        <v>25</v>
      </c>
      <c r="E2589" s="882">
        <v>3421</v>
      </c>
      <c r="F2589" s="882">
        <v>6341</v>
      </c>
      <c r="G2589" s="882">
        <v>342</v>
      </c>
      <c r="H2589" s="882">
        <v>1119</v>
      </c>
      <c r="I2589" s="923" t="s">
        <v>3566</v>
      </c>
      <c r="J2589" s="883">
        <v>506</v>
      </c>
      <c r="K2589" s="711" t="s">
        <v>5796</v>
      </c>
      <c r="L2589" s="489" t="s">
        <v>5797</v>
      </c>
      <c r="M2589" s="488" t="s">
        <v>5798</v>
      </c>
      <c r="N2589" s="489" t="s">
        <v>5799</v>
      </c>
      <c r="O2589" s="883" t="s">
        <v>272</v>
      </c>
      <c r="P2589" s="917">
        <v>44926</v>
      </c>
      <c r="Q2589" s="917">
        <v>44957</v>
      </c>
      <c r="R2589" s="933">
        <v>500000</v>
      </c>
      <c r="S2589" s="1162">
        <v>500000</v>
      </c>
      <c r="T2589" s="1220"/>
      <c r="U2589" s="1220"/>
      <c r="V2589" s="1220"/>
      <c r="W2589" s="1433"/>
      <c r="X2589" s="58"/>
      <c r="Y2589" s="59"/>
      <c r="Z2589" s="16"/>
      <c r="AA2589" s="56"/>
    </row>
    <row r="2590" spans="1:27" s="43" customFormat="1" ht="12.75" customHeight="1" x14ac:dyDescent="0.2">
      <c r="A2590" s="174">
        <v>0</v>
      </c>
      <c r="B2590" s="1104">
        <v>2568</v>
      </c>
      <c r="C2590" s="882">
        <v>14</v>
      </c>
      <c r="D2590" s="884" t="s">
        <v>25</v>
      </c>
      <c r="E2590" s="882">
        <v>3632</v>
      </c>
      <c r="F2590" s="882">
        <v>5321</v>
      </c>
      <c r="G2590" s="882">
        <v>363</v>
      </c>
      <c r="H2590" s="882">
        <v>1119</v>
      </c>
      <c r="I2590" s="923" t="s">
        <v>3566</v>
      </c>
      <c r="J2590" s="883">
        <v>605</v>
      </c>
      <c r="K2590" s="711" t="s">
        <v>3895</v>
      </c>
      <c r="L2590" s="489" t="s">
        <v>3896</v>
      </c>
      <c r="M2590" s="488" t="s">
        <v>3897</v>
      </c>
      <c r="N2590" s="489" t="s">
        <v>5800</v>
      </c>
      <c r="O2590" s="883" t="s">
        <v>272</v>
      </c>
      <c r="P2590" s="917">
        <v>44926</v>
      </c>
      <c r="Q2590" s="917">
        <v>44957</v>
      </c>
      <c r="R2590" s="933">
        <v>160000</v>
      </c>
      <c r="S2590" s="1162">
        <v>160000</v>
      </c>
      <c r="T2590" s="1220"/>
      <c r="U2590" s="1220"/>
      <c r="V2590" s="1220"/>
      <c r="W2590" s="1433"/>
      <c r="X2590" s="58"/>
      <c r="Y2590" s="59"/>
      <c r="Z2590" s="16"/>
      <c r="AA2590" s="56"/>
    </row>
    <row r="2591" spans="1:27" s="43" customFormat="1" ht="12.75" customHeight="1" x14ac:dyDescent="0.2">
      <c r="A2591" s="174">
        <v>0</v>
      </c>
      <c r="B2591" s="1104">
        <v>2569</v>
      </c>
      <c r="C2591" s="882">
        <v>14</v>
      </c>
      <c r="D2591" s="884" t="s">
        <v>25</v>
      </c>
      <c r="E2591" s="882">
        <v>3111</v>
      </c>
      <c r="F2591" s="882">
        <v>6341</v>
      </c>
      <c r="G2591" s="882">
        <v>311</v>
      </c>
      <c r="H2591" s="882">
        <v>1119</v>
      </c>
      <c r="I2591" s="923" t="s">
        <v>3566</v>
      </c>
      <c r="J2591" s="883">
        <v>314</v>
      </c>
      <c r="K2591" s="711" t="s">
        <v>3721</v>
      </c>
      <c r="L2591" s="489" t="s">
        <v>3722</v>
      </c>
      <c r="M2591" s="488" t="s">
        <v>932</v>
      </c>
      <c r="N2591" s="489" t="s">
        <v>5801</v>
      </c>
      <c r="O2591" s="883" t="s">
        <v>272</v>
      </c>
      <c r="P2591" s="917">
        <v>44926</v>
      </c>
      <c r="Q2591" s="917">
        <v>44957</v>
      </c>
      <c r="R2591" s="933">
        <v>150000</v>
      </c>
      <c r="S2591" s="1162">
        <v>150000</v>
      </c>
      <c r="T2591" s="1220"/>
      <c r="U2591" s="1220"/>
      <c r="V2591" s="1220"/>
      <c r="W2591" s="1433"/>
      <c r="X2591" s="58"/>
      <c r="Y2591" s="59"/>
      <c r="Z2591" s="16"/>
      <c r="AA2591" s="56"/>
    </row>
    <row r="2592" spans="1:27" s="43" customFormat="1" ht="12.75" customHeight="1" x14ac:dyDescent="0.2">
      <c r="A2592" s="174">
        <v>0</v>
      </c>
      <c r="B2592" s="1104">
        <v>2570</v>
      </c>
      <c r="C2592" s="882">
        <v>14</v>
      </c>
      <c r="D2592" s="884" t="s">
        <v>25</v>
      </c>
      <c r="E2592" s="882">
        <v>3399</v>
      </c>
      <c r="F2592" s="882">
        <v>5321</v>
      </c>
      <c r="G2592" s="882">
        <v>339</v>
      </c>
      <c r="H2592" s="882">
        <v>1003</v>
      </c>
      <c r="I2592" s="882" t="s">
        <v>3566</v>
      </c>
      <c r="J2592" s="550">
        <v>605</v>
      </c>
      <c r="K2592" s="975" t="s">
        <v>4154</v>
      </c>
      <c r="L2592" s="922" t="s">
        <v>5802</v>
      </c>
      <c r="M2592" s="919" t="s">
        <v>2269</v>
      </c>
      <c r="N2592" s="489" t="s">
        <v>5803</v>
      </c>
      <c r="O2592" s="883" t="s">
        <v>272</v>
      </c>
      <c r="P2592" s="917">
        <v>44926</v>
      </c>
      <c r="Q2592" s="917">
        <v>44957</v>
      </c>
      <c r="R2592" s="988">
        <v>100000</v>
      </c>
      <c r="S2592" s="1162">
        <v>100000</v>
      </c>
      <c r="T2592" s="1220"/>
      <c r="U2592" s="1220"/>
      <c r="V2592" s="1220"/>
      <c r="W2592" s="1433"/>
      <c r="X2592" s="58"/>
      <c r="Y2592" s="59"/>
      <c r="Z2592" s="16"/>
      <c r="AA2592" s="56"/>
    </row>
    <row r="2593" spans="1:27" s="43" customFormat="1" ht="12.75" customHeight="1" x14ac:dyDescent="0.2">
      <c r="A2593" s="174">
        <v>0</v>
      </c>
      <c r="B2593" s="1104">
        <v>2571</v>
      </c>
      <c r="C2593" s="882">
        <v>14</v>
      </c>
      <c r="D2593" s="884" t="s">
        <v>25</v>
      </c>
      <c r="E2593" s="882">
        <v>3316</v>
      </c>
      <c r="F2593" s="882">
        <v>5321</v>
      </c>
      <c r="G2593" s="882">
        <v>331</v>
      </c>
      <c r="H2593" s="882">
        <v>1003</v>
      </c>
      <c r="I2593" s="882" t="s">
        <v>3566</v>
      </c>
      <c r="J2593" s="550">
        <v>712</v>
      </c>
      <c r="K2593" s="711" t="s">
        <v>5804</v>
      </c>
      <c r="L2593" s="489" t="s">
        <v>5805</v>
      </c>
      <c r="M2593" s="919" t="s">
        <v>5806</v>
      </c>
      <c r="N2593" s="489" t="s">
        <v>5807</v>
      </c>
      <c r="O2593" s="883" t="s">
        <v>272</v>
      </c>
      <c r="P2593" s="917">
        <v>44926</v>
      </c>
      <c r="Q2593" s="917">
        <v>44957</v>
      </c>
      <c r="R2593" s="988">
        <v>100000</v>
      </c>
      <c r="S2593" s="1162">
        <v>100000</v>
      </c>
      <c r="T2593" s="1220"/>
      <c r="U2593" s="1220"/>
      <c r="V2593" s="1220"/>
      <c r="W2593" s="1433"/>
      <c r="X2593" s="58"/>
      <c r="Y2593" s="59"/>
      <c r="Z2593" s="16"/>
      <c r="AA2593" s="56"/>
    </row>
    <row r="2594" spans="1:27" s="43" customFormat="1" ht="12.75" customHeight="1" x14ac:dyDescent="0.2">
      <c r="A2594" s="174">
        <v>0</v>
      </c>
      <c r="B2594" s="1104">
        <v>2572</v>
      </c>
      <c r="C2594" s="882">
        <v>14</v>
      </c>
      <c r="D2594" s="884" t="s">
        <v>25</v>
      </c>
      <c r="E2594" s="882">
        <v>3316</v>
      </c>
      <c r="F2594" s="882">
        <v>5321</v>
      </c>
      <c r="G2594" s="882">
        <v>331</v>
      </c>
      <c r="H2594" s="882">
        <v>1003</v>
      </c>
      <c r="I2594" s="882" t="s">
        <v>3566</v>
      </c>
      <c r="J2594" s="550">
        <v>619</v>
      </c>
      <c r="K2594" s="711" t="s">
        <v>4194</v>
      </c>
      <c r="L2594" s="489" t="s">
        <v>5808</v>
      </c>
      <c r="M2594" s="919" t="s">
        <v>1128</v>
      </c>
      <c r="N2594" s="489" t="s">
        <v>5809</v>
      </c>
      <c r="O2594" s="883" t="s">
        <v>272</v>
      </c>
      <c r="P2594" s="917">
        <v>44926</v>
      </c>
      <c r="Q2594" s="917">
        <v>44957</v>
      </c>
      <c r="R2594" s="988">
        <v>100000</v>
      </c>
      <c r="S2594" s="1162">
        <v>100000</v>
      </c>
      <c r="T2594" s="1220"/>
      <c r="U2594" s="1220"/>
      <c r="V2594" s="1220"/>
      <c r="W2594" s="1433"/>
      <c r="X2594" s="58"/>
      <c r="Y2594" s="59"/>
      <c r="Z2594" s="16"/>
      <c r="AA2594" s="56"/>
    </row>
    <row r="2595" spans="1:27" s="43" customFormat="1" ht="12.75" customHeight="1" x14ac:dyDescent="0.2">
      <c r="A2595" s="174">
        <v>0</v>
      </c>
      <c r="B2595" s="1104">
        <v>2573</v>
      </c>
      <c r="C2595" s="882">
        <v>14</v>
      </c>
      <c r="D2595" s="884" t="s">
        <v>25</v>
      </c>
      <c r="E2595" s="882">
        <v>3412</v>
      </c>
      <c r="F2595" s="882">
        <v>5321</v>
      </c>
      <c r="G2595" s="882">
        <v>341</v>
      </c>
      <c r="H2595" s="882">
        <v>1003</v>
      </c>
      <c r="I2595" s="882" t="s">
        <v>3566</v>
      </c>
      <c r="J2595" s="550">
        <v>510</v>
      </c>
      <c r="K2595" s="975" t="s">
        <v>5697</v>
      </c>
      <c r="L2595" s="922" t="s">
        <v>5698</v>
      </c>
      <c r="M2595" s="919" t="s">
        <v>1920</v>
      </c>
      <c r="N2595" s="489" t="s">
        <v>5810</v>
      </c>
      <c r="O2595" s="883" t="s">
        <v>272</v>
      </c>
      <c r="P2595" s="917">
        <v>44926</v>
      </c>
      <c r="Q2595" s="917">
        <v>44957</v>
      </c>
      <c r="R2595" s="988">
        <v>25000</v>
      </c>
      <c r="S2595" s="1162">
        <v>25000</v>
      </c>
      <c r="T2595" s="1220"/>
      <c r="U2595" s="1220"/>
      <c r="V2595" s="1220"/>
      <c r="W2595" s="1433"/>
      <c r="X2595" s="58"/>
      <c r="Y2595" s="59"/>
      <c r="Z2595" s="16"/>
      <c r="AA2595" s="56"/>
    </row>
    <row r="2596" spans="1:27" s="43" customFormat="1" ht="28.5" customHeight="1" x14ac:dyDescent="0.2">
      <c r="A2596" s="174">
        <v>0</v>
      </c>
      <c r="B2596" s="1104">
        <v>2574</v>
      </c>
      <c r="C2596" s="882">
        <v>14</v>
      </c>
      <c r="D2596" s="884" t="s">
        <v>25</v>
      </c>
      <c r="E2596" s="882">
        <v>3312</v>
      </c>
      <c r="F2596" s="882">
        <v>5321</v>
      </c>
      <c r="G2596" s="882">
        <v>331</v>
      </c>
      <c r="H2596" s="882">
        <v>1003</v>
      </c>
      <c r="I2596" s="882" t="s">
        <v>3566</v>
      </c>
      <c r="J2596" s="550">
        <v>510</v>
      </c>
      <c r="K2596" s="975" t="s">
        <v>5568</v>
      </c>
      <c r="L2596" s="922" t="s">
        <v>5811</v>
      </c>
      <c r="M2596" s="919" t="s">
        <v>49</v>
      </c>
      <c r="N2596" s="489" t="s">
        <v>5812</v>
      </c>
      <c r="O2596" s="883" t="s">
        <v>272</v>
      </c>
      <c r="P2596" s="917">
        <v>44926</v>
      </c>
      <c r="Q2596" s="917">
        <v>44957</v>
      </c>
      <c r="R2596" s="988">
        <v>50000</v>
      </c>
      <c r="S2596" s="1162">
        <v>50000</v>
      </c>
      <c r="T2596" s="1220"/>
      <c r="U2596" s="1220"/>
      <c r="V2596" s="1220"/>
      <c r="W2596" s="1433"/>
      <c r="X2596" s="58"/>
      <c r="Y2596" s="59"/>
      <c r="Z2596" s="16"/>
      <c r="AA2596" s="56"/>
    </row>
    <row r="2597" spans="1:27" s="43" customFormat="1" ht="12.75" customHeight="1" x14ac:dyDescent="0.2">
      <c r="A2597" s="174">
        <v>0</v>
      </c>
      <c r="B2597" s="1104">
        <v>2575</v>
      </c>
      <c r="C2597" s="882">
        <v>14</v>
      </c>
      <c r="D2597" s="884" t="s">
        <v>25</v>
      </c>
      <c r="E2597" s="882">
        <v>3113</v>
      </c>
      <c r="F2597" s="882">
        <v>6341</v>
      </c>
      <c r="G2597" s="882">
        <v>311</v>
      </c>
      <c r="H2597" s="882">
        <v>1003</v>
      </c>
      <c r="I2597" s="882" t="s">
        <v>3566</v>
      </c>
      <c r="J2597" s="550">
        <v>321</v>
      </c>
      <c r="K2597" s="975" t="s">
        <v>5813</v>
      </c>
      <c r="L2597" s="922" t="s">
        <v>5814</v>
      </c>
      <c r="M2597" s="919" t="s">
        <v>5815</v>
      </c>
      <c r="N2597" s="1010" t="s">
        <v>5816</v>
      </c>
      <c r="O2597" s="883" t="s">
        <v>272</v>
      </c>
      <c r="P2597" s="917">
        <v>44926</v>
      </c>
      <c r="Q2597" s="917">
        <v>44957</v>
      </c>
      <c r="R2597" s="988">
        <v>190000</v>
      </c>
      <c r="S2597" s="1162">
        <v>190000</v>
      </c>
      <c r="T2597" s="1220"/>
      <c r="U2597" s="1220"/>
      <c r="V2597" s="1220"/>
      <c r="W2597" s="1433"/>
      <c r="X2597" s="58"/>
      <c r="Y2597" s="59"/>
      <c r="Z2597" s="16"/>
      <c r="AA2597" s="56"/>
    </row>
    <row r="2598" spans="1:27" s="43" customFormat="1" ht="12.75" customHeight="1" x14ac:dyDescent="0.2">
      <c r="A2598" s="174">
        <v>0</v>
      </c>
      <c r="B2598" s="1104">
        <v>2576</v>
      </c>
      <c r="C2598" s="882">
        <v>14</v>
      </c>
      <c r="D2598" s="884" t="s">
        <v>25</v>
      </c>
      <c r="E2598" s="882">
        <v>3742</v>
      </c>
      <c r="F2598" s="882">
        <v>6341</v>
      </c>
      <c r="G2598" s="882">
        <v>374</v>
      </c>
      <c r="H2598" s="882">
        <v>1003</v>
      </c>
      <c r="I2598" s="882" t="s">
        <v>3566</v>
      </c>
      <c r="J2598" s="550">
        <v>309</v>
      </c>
      <c r="K2598" s="975" t="s">
        <v>3711</v>
      </c>
      <c r="L2598" s="922" t="s">
        <v>3712</v>
      </c>
      <c r="M2598" s="919" t="s">
        <v>43</v>
      </c>
      <c r="N2598" s="1010" t="s">
        <v>5817</v>
      </c>
      <c r="O2598" s="883" t="s">
        <v>272</v>
      </c>
      <c r="P2598" s="917">
        <v>45291</v>
      </c>
      <c r="Q2598" s="917">
        <v>45322</v>
      </c>
      <c r="R2598" s="988">
        <v>30000</v>
      </c>
      <c r="S2598" s="1162"/>
      <c r="T2598" s="1220">
        <v>30000</v>
      </c>
      <c r="U2598" s="1220"/>
      <c r="V2598" s="1220"/>
      <c r="W2598" s="1433">
        <v>30000</v>
      </c>
      <c r="X2598" s="58"/>
      <c r="Y2598" s="59"/>
      <c r="Z2598" s="16"/>
      <c r="AA2598" s="56"/>
    </row>
    <row r="2599" spans="1:27" s="43" customFormat="1" ht="12.75" customHeight="1" x14ac:dyDescent="0.2">
      <c r="A2599" s="174">
        <v>0</v>
      </c>
      <c r="B2599" s="1104">
        <v>2577</v>
      </c>
      <c r="C2599" s="882">
        <v>14</v>
      </c>
      <c r="D2599" s="884" t="s">
        <v>25</v>
      </c>
      <c r="E2599" s="882">
        <v>3742</v>
      </c>
      <c r="F2599" s="882">
        <v>5321</v>
      </c>
      <c r="G2599" s="882">
        <v>374</v>
      </c>
      <c r="H2599" s="882">
        <v>1003</v>
      </c>
      <c r="I2599" s="882" t="s">
        <v>3566</v>
      </c>
      <c r="J2599" s="550">
        <v>309</v>
      </c>
      <c r="K2599" s="975" t="s">
        <v>3711</v>
      </c>
      <c r="L2599" s="922" t="s">
        <v>3712</v>
      </c>
      <c r="M2599" s="919" t="s">
        <v>43</v>
      </c>
      <c r="N2599" s="1010" t="s">
        <v>5817</v>
      </c>
      <c r="O2599" s="883" t="s">
        <v>272</v>
      </c>
      <c r="P2599" s="917">
        <v>45291</v>
      </c>
      <c r="Q2599" s="917">
        <v>45322</v>
      </c>
      <c r="R2599" s="988">
        <v>40000</v>
      </c>
      <c r="S2599" s="1162"/>
      <c r="T2599" s="1220">
        <v>40000</v>
      </c>
      <c r="U2599" s="1220"/>
      <c r="V2599" s="1220"/>
      <c r="W2599" s="1433">
        <v>40000</v>
      </c>
      <c r="X2599" s="58"/>
      <c r="Y2599" s="59"/>
      <c r="Z2599" s="16"/>
      <c r="AA2599" s="56"/>
    </row>
    <row r="2600" spans="1:27" s="43" customFormat="1" ht="12.75" customHeight="1" x14ac:dyDescent="0.2">
      <c r="A2600" s="174">
        <v>0</v>
      </c>
      <c r="B2600" s="1104">
        <v>2578</v>
      </c>
      <c r="C2600" s="882">
        <v>14</v>
      </c>
      <c r="D2600" s="884" t="s">
        <v>25</v>
      </c>
      <c r="E2600" s="882">
        <v>5519</v>
      </c>
      <c r="F2600" s="882">
        <v>5321</v>
      </c>
      <c r="G2600" s="882">
        <v>551</v>
      </c>
      <c r="H2600" s="882">
        <v>1003</v>
      </c>
      <c r="I2600" s="882" t="s">
        <v>3566</v>
      </c>
      <c r="J2600" s="550">
        <v>101</v>
      </c>
      <c r="K2600" s="975" t="s">
        <v>5164</v>
      </c>
      <c r="L2600" s="922" t="s">
        <v>5818</v>
      </c>
      <c r="M2600" s="919" t="s">
        <v>750</v>
      </c>
      <c r="N2600" s="1010" t="s">
        <v>5819</v>
      </c>
      <c r="O2600" s="883" t="s">
        <v>272</v>
      </c>
      <c r="P2600" s="917">
        <v>44926</v>
      </c>
      <c r="Q2600" s="917">
        <v>44957</v>
      </c>
      <c r="R2600" s="988">
        <v>35000</v>
      </c>
      <c r="S2600" s="1162">
        <v>35000</v>
      </c>
      <c r="T2600" s="1220"/>
      <c r="U2600" s="1220"/>
      <c r="V2600" s="1220"/>
      <c r="W2600" s="1433"/>
      <c r="X2600" s="58"/>
      <c r="Y2600" s="59"/>
      <c r="Z2600" s="16"/>
      <c r="AA2600" s="56"/>
    </row>
    <row r="2601" spans="1:27" s="43" customFormat="1" ht="12.75" customHeight="1" x14ac:dyDescent="0.2">
      <c r="A2601" s="174">
        <v>0</v>
      </c>
      <c r="B2601" s="1104">
        <v>2579</v>
      </c>
      <c r="C2601" s="882">
        <v>14</v>
      </c>
      <c r="D2601" s="884" t="s">
        <v>25</v>
      </c>
      <c r="E2601" s="882">
        <v>3419</v>
      </c>
      <c r="F2601" s="882">
        <v>5321</v>
      </c>
      <c r="G2601" s="882">
        <v>341</v>
      </c>
      <c r="H2601" s="882">
        <v>1003</v>
      </c>
      <c r="I2601" s="882" t="s">
        <v>3566</v>
      </c>
      <c r="J2601" s="550">
        <v>316</v>
      </c>
      <c r="K2601" s="975" t="s">
        <v>5820</v>
      </c>
      <c r="L2601" s="922" t="s">
        <v>5821</v>
      </c>
      <c r="M2601" s="919" t="s">
        <v>1513</v>
      </c>
      <c r="N2601" s="1010" t="s">
        <v>5822</v>
      </c>
      <c r="O2601" s="883" t="s">
        <v>272</v>
      </c>
      <c r="P2601" s="917">
        <v>44926</v>
      </c>
      <c r="Q2601" s="917">
        <v>44957</v>
      </c>
      <c r="R2601" s="988">
        <v>30000</v>
      </c>
      <c r="S2601" s="1162">
        <v>30000</v>
      </c>
      <c r="T2601" s="1220"/>
      <c r="U2601" s="1220"/>
      <c r="V2601" s="1220"/>
      <c r="W2601" s="1433"/>
      <c r="X2601" s="58"/>
      <c r="Y2601" s="59"/>
      <c r="Z2601" s="16"/>
      <c r="AA2601" s="56"/>
    </row>
    <row r="2602" spans="1:27" s="43" customFormat="1" ht="12.75" customHeight="1" x14ac:dyDescent="0.2">
      <c r="A2602" s="174">
        <v>1926</v>
      </c>
      <c r="B2602" s="1104">
        <v>2580</v>
      </c>
      <c r="C2602" s="882">
        <v>7</v>
      </c>
      <c r="D2602" s="882" t="s">
        <v>25</v>
      </c>
      <c r="E2602" s="882">
        <v>3419</v>
      </c>
      <c r="F2602" s="882">
        <v>5321</v>
      </c>
      <c r="G2602" s="882">
        <v>341</v>
      </c>
      <c r="H2602" s="882">
        <v>1926</v>
      </c>
      <c r="I2602" s="898" t="s">
        <v>3566</v>
      </c>
      <c r="J2602" s="898">
        <v>407</v>
      </c>
      <c r="K2602" s="1043" t="s">
        <v>3641</v>
      </c>
      <c r="L2602" s="936" t="s">
        <v>3589</v>
      </c>
      <c r="M2602" s="898" t="s">
        <v>737</v>
      </c>
      <c r="N2602" s="936" t="s">
        <v>5823</v>
      </c>
      <c r="O2602" s="882" t="s">
        <v>272</v>
      </c>
      <c r="P2602" s="917">
        <v>44926</v>
      </c>
      <c r="Q2602" s="917">
        <v>44957</v>
      </c>
      <c r="R2602" s="659">
        <v>300000</v>
      </c>
      <c r="S2602" s="659">
        <v>289264</v>
      </c>
      <c r="T2602" s="659">
        <v>10736</v>
      </c>
      <c r="U2602" s="659">
        <v>10736</v>
      </c>
      <c r="V2602" s="882"/>
      <c r="W2602" s="1077"/>
      <c r="X2602" s="58"/>
      <c r="Y2602" s="59"/>
      <c r="Z2602" s="16"/>
      <c r="AA2602" s="56"/>
    </row>
    <row r="2603" spans="1:27" s="43" customFormat="1" ht="12.75" customHeight="1" x14ac:dyDescent="0.2">
      <c r="A2603" s="174">
        <v>0</v>
      </c>
      <c r="B2603" s="1104">
        <v>2581</v>
      </c>
      <c r="C2603" s="919">
        <v>13</v>
      </c>
      <c r="D2603" s="919" t="s">
        <v>25</v>
      </c>
      <c r="E2603" s="919">
        <v>3316</v>
      </c>
      <c r="F2603" s="919">
        <v>5321</v>
      </c>
      <c r="G2603" s="919">
        <v>331</v>
      </c>
      <c r="H2603" s="919">
        <v>1374</v>
      </c>
      <c r="I2603" s="919" t="s">
        <v>4289</v>
      </c>
      <c r="J2603" s="919">
        <v>518</v>
      </c>
      <c r="K2603" s="1042" t="s">
        <v>3876</v>
      </c>
      <c r="L2603" s="937" t="s">
        <v>3877</v>
      </c>
      <c r="M2603" s="882" t="s">
        <v>3878</v>
      </c>
      <c r="N2603" s="937" t="s">
        <v>5824</v>
      </c>
      <c r="O2603" s="883" t="s">
        <v>272</v>
      </c>
      <c r="P2603" s="533">
        <v>44926</v>
      </c>
      <c r="Q2603" s="533">
        <v>44957</v>
      </c>
      <c r="R2603" s="1186">
        <v>50000</v>
      </c>
      <c r="S2603" s="1186">
        <v>50000</v>
      </c>
      <c r="T2603" s="1064"/>
      <c r="U2603" s="898"/>
      <c r="V2603" s="882"/>
      <c r="W2603" s="1077"/>
      <c r="X2603" s="58"/>
      <c r="Y2603" s="59"/>
      <c r="Z2603" s="16"/>
      <c r="AA2603" s="56"/>
    </row>
    <row r="2604" spans="1:27" s="43" customFormat="1" ht="12.75" customHeight="1" x14ac:dyDescent="0.2">
      <c r="A2604" s="174">
        <v>0</v>
      </c>
      <c r="B2604" s="1104">
        <v>2582</v>
      </c>
      <c r="C2604" s="882">
        <v>13</v>
      </c>
      <c r="D2604" s="882" t="s">
        <v>25</v>
      </c>
      <c r="E2604" s="882">
        <v>3319</v>
      </c>
      <c r="F2604" s="882">
        <v>5321</v>
      </c>
      <c r="G2604" s="882">
        <v>331</v>
      </c>
      <c r="H2604" s="882">
        <v>1275</v>
      </c>
      <c r="I2604" s="883" t="s">
        <v>4289</v>
      </c>
      <c r="J2604" s="882">
        <v>619</v>
      </c>
      <c r="K2604" s="1043" t="s">
        <v>4606</v>
      </c>
      <c r="L2604" s="908" t="s">
        <v>4607</v>
      </c>
      <c r="M2604" s="882" t="s">
        <v>5825</v>
      </c>
      <c r="N2604" s="908" t="s">
        <v>5826</v>
      </c>
      <c r="O2604" s="882" t="s">
        <v>272</v>
      </c>
      <c r="P2604" s="1187">
        <v>44926</v>
      </c>
      <c r="Q2604" s="1187">
        <v>44957</v>
      </c>
      <c r="R2604" s="933">
        <v>100000</v>
      </c>
      <c r="S2604" s="933">
        <v>100000</v>
      </c>
      <c r="T2604" s="1064"/>
      <c r="U2604" s="898"/>
      <c r="V2604" s="882"/>
      <c r="W2604" s="1077"/>
      <c r="X2604" s="58"/>
      <c r="Y2604" s="59"/>
      <c r="Z2604" s="16"/>
      <c r="AA2604" s="56"/>
    </row>
    <row r="2605" spans="1:27" s="43" customFormat="1" ht="12.75" customHeight="1" x14ac:dyDescent="0.2">
      <c r="A2605" s="174">
        <v>0</v>
      </c>
      <c r="B2605" s="1104">
        <v>2583</v>
      </c>
      <c r="C2605" s="882">
        <v>13</v>
      </c>
      <c r="D2605" s="919" t="s">
        <v>25</v>
      </c>
      <c r="E2605" s="882">
        <v>3319</v>
      </c>
      <c r="F2605" s="882">
        <v>5321</v>
      </c>
      <c r="G2605" s="882">
        <v>331</v>
      </c>
      <c r="H2605" s="882">
        <v>1275</v>
      </c>
      <c r="I2605" s="883" t="s">
        <v>4289</v>
      </c>
      <c r="J2605" s="882">
        <v>720</v>
      </c>
      <c r="K2605" s="1043" t="s">
        <v>4059</v>
      </c>
      <c r="L2605" s="1188" t="s">
        <v>5827</v>
      </c>
      <c r="M2605" s="882" t="s">
        <v>4061</v>
      </c>
      <c r="N2605" s="908" t="s">
        <v>5828</v>
      </c>
      <c r="O2605" s="883" t="s">
        <v>272</v>
      </c>
      <c r="P2605" s="1187">
        <v>44926</v>
      </c>
      <c r="Q2605" s="1187">
        <v>44957</v>
      </c>
      <c r="R2605" s="933">
        <v>100000</v>
      </c>
      <c r="S2605" s="913">
        <v>87710</v>
      </c>
      <c r="T2605" s="913">
        <v>12290</v>
      </c>
      <c r="U2605" s="913"/>
      <c r="V2605" s="913">
        <v>12290</v>
      </c>
      <c r="W2605" s="989"/>
      <c r="X2605" s="58"/>
      <c r="Y2605" s="59"/>
      <c r="Z2605" s="16"/>
      <c r="AA2605" s="56"/>
    </row>
    <row r="2606" spans="1:27" s="43" customFormat="1" ht="12.75" customHeight="1" x14ac:dyDescent="0.2">
      <c r="A2606" s="174">
        <v>0</v>
      </c>
      <c r="B2606" s="1104">
        <v>2584</v>
      </c>
      <c r="C2606" s="882">
        <v>13</v>
      </c>
      <c r="D2606" s="882" t="s">
        <v>25</v>
      </c>
      <c r="E2606" s="882">
        <v>3319</v>
      </c>
      <c r="F2606" s="882">
        <v>5321</v>
      </c>
      <c r="G2606" s="882">
        <v>331</v>
      </c>
      <c r="H2606" s="882">
        <v>1275</v>
      </c>
      <c r="I2606" s="883" t="s">
        <v>4289</v>
      </c>
      <c r="J2606" s="882">
        <v>615</v>
      </c>
      <c r="K2606" s="1043" t="s">
        <v>3899</v>
      </c>
      <c r="L2606" s="908" t="s">
        <v>3900</v>
      </c>
      <c r="M2606" s="882" t="s">
        <v>856</v>
      </c>
      <c r="N2606" s="908" t="s">
        <v>5829</v>
      </c>
      <c r="O2606" s="882" t="s">
        <v>272</v>
      </c>
      <c r="P2606" s="1187">
        <v>44926</v>
      </c>
      <c r="Q2606" s="1187">
        <v>44957</v>
      </c>
      <c r="R2606" s="933">
        <v>500000</v>
      </c>
      <c r="S2606" s="933">
        <v>500000</v>
      </c>
      <c r="T2606" s="1064"/>
      <c r="U2606" s="898"/>
      <c r="V2606" s="882"/>
      <c r="W2606" s="1077"/>
      <c r="X2606" s="58"/>
      <c r="Y2606" s="59"/>
      <c r="Z2606" s="16"/>
      <c r="AA2606" s="56"/>
    </row>
    <row r="2607" spans="1:27" s="43" customFormat="1" ht="12.75" customHeight="1" x14ac:dyDescent="0.2">
      <c r="A2607" s="174">
        <v>0</v>
      </c>
      <c r="B2607" s="1104">
        <v>2585</v>
      </c>
      <c r="C2607" s="958">
        <v>13</v>
      </c>
      <c r="D2607" s="919" t="s">
        <v>25</v>
      </c>
      <c r="E2607" s="958">
        <v>3319</v>
      </c>
      <c r="F2607" s="958">
        <v>5321</v>
      </c>
      <c r="G2607" s="958">
        <v>331</v>
      </c>
      <c r="H2607" s="958">
        <v>1275</v>
      </c>
      <c r="I2607" s="1020" t="s">
        <v>4289</v>
      </c>
      <c r="J2607" s="958">
        <v>316</v>
      </c>
      <c r="K2607" s="1152" t="s">
        <v>4225</v>
      </c>
      <c r="L2607" s="956" t="s">
        <v>5830</v>
      </c>
      <c r="M2607" s="958" t="s">
        <v>5831</v>
      </c>
      <c r="N2607" s="1154" t="s">
        <v>5832</v>
      </c>
      <c r="O2607" s="883" t="s">
        <v>272</v>
      </c>
      <c r="P2607" s="1187">
        <v>44926</v>
      </c>
      <c r="Q2607" s="1187">
        <v>44957</v>
      </c>
      <c r="R2607" s="1023">
        <v>1600000</v>
      </c>
      <c r="S2607" s="1023">
        <v>1600000</v>
      </c>
      <c r="T2607" s="1064"/>
      <c r="U2607" s="898"/>
      <c r="V2607" s="882"/>
      <c r="W2607" s="1077"/>
      <c r="X2607" s="58"/>
      <c r="Y2607" s="59"/>
      <c r="Z2607" s="16"/>
      <c r="AA2607" s="56"/>
    </row>
    <row r="2608" spans="1:27" s="43" customFormat="1" ht="12.75" customHeight="1" x14ac:dyDescent="0.2">
      <c r="A2608" s="174">
        <v>0</v>
      </c>
      <c r="B2608" s="1104">
        <v>2586</v>
      </c>
      <c r="C2608" s="882">
        <v>5</v>
      </c>
      <c r="D2608" s="882" t="s">
        <v>25</v>
      </c>
      <c r="E2608" s="882">
        <v>1019</v>
      </c>
      <c r="F2608" s="882">
        <v>5321</v>
      </c>
      <c r="G2608" s="882">
        <v>101</v>
      </c>
      <c r="H2608" s="882">
        <v>1001</v>
      </c>
      <c r="I2608" s="883" t="s">
        <v>3566</v>
      </c>
      <c r="J2608" s="923" t="s">
        <v>207</v>
      </c>
      <c r="K2608" s="1043" t="s">
        <v>5568</v>
      </c>
      <c r="L2608" s="936" t="s">
        <v>5811</v>
      </c>
      <c r="M2608" s="898" t="s">
        <v>49</v>
      </c>
      <c r="N2608" s="908" t="s">
        <v>5833</v>
      </c>
      <c r="O2608" s="882" t="s">
        <v>272</v>
      </c>
      <c r="P2608" s="917">
        <v>44926</v>
      </c>
      <c r="Q2608" s="917">
        <v>44957</v>
      </c>
      <c r="R2608" s="1173">
        <v>201600</v>
      </c>
      <c r="S2608" s="1173">
        <v>201600</v>
      </c>
      <c r="T2608" s="1064"/>
      <c r="U2608" s="898"/>
      <c r="V2608" s="882"/>
      <c r="W2608" s="1077"/>
      <c r="X2608" s="58"/>
      <c r="Y2608" s="59"/>
      <c r="Z2608" s="16"/>
      <c r="AA2608" s="56"/>
    </row>
    <row r="2609" spans="1:27" s="43" customFormat="1" ht="30" customHeight="1" x14ac:dyDescent="0.2">
      <c r="A2609" s="174">
        <v>0</v>
      </c>
      <c r="B2609" s="1104">
        <v>2587</v>
      </c>
      <c r="C2609" s="882">
        <v>5</v>
      </c>
      <c r="D2609" s="882" t="s">
        <v>205</v>
      </c>
      <c r="E2609" s="882">
        <v>2219</v>
      </c>
      <c r="F2609" s="882">
        <v>6341</v>
      </c>
      <c r="G2609" s="882">
        <v>221</v>
      </c>
      <c r="H2609" s="882">
        <v>1003</v>
      </c>
      <c r="I2609" s="882" t="s">
        <v>3566</v>
      </c>
      <c r="J2609" s="882">
        <v>102</v>
      </c>
      <c r="K2609" s="1043" t="s">
        <v>590</v>
      </c>
      <c r="L2609" s="922" t="s">
        <v>5752</v>
      </c>
      <c r="M2609" s="882" t="s">
        <v>2324</v>
      </c>
      <c r="N2609" s="889" t="s">
        <v>5834</v>
      </c>
      <c r="O2609" s="882" t="s">
        <v>272</v>
      </c>
      <c r="P2609" s="917">
        <v>45291</v>
      </c>
      <c r="Q2609" s="917">
        <v>45322</v>
      </c>
      <c r="R2609" s="904">
        <v>2000000</v>
      </c>
      <c r="S2609" s="915"/>
      <c r="T2609" s="913">
        <v>2000000</v>
      </c>
      <c r="U2609" s="915"/>
      <c r="V2609" s="915"/>
      <c r="W2609" s="989">
        <v>2000000</v>
      </c>
      <c r="X2609" s="58"/>
      <c r="Y2609" s="59"/>
      <c r="Z2609" s="16"/>
      <c r="AA2609" s="56"/>
    </row>
    <row r="2610" spans="1:27" s="43" customFormat="1" ht="12.75" customHeight="1" x14ac:dyDescent="0.2">
      <c r="A2610" s="174">
        <v>0</v>
      </c>
      <c r="B2610" s="1104">
        <v>2588</v>
      </c>
      <c r="C2610" s="884">
        <v>5</v>
      </c>
      <c r="D2610" s="884" t="s">
        <v>25</v>
      </c>
      <c r="E2610" s="884">
        <v>3636</v>
      </c>
      <c r="F2610" s="884">
        <v>5321</v>
      </c>
      <c r="G2610" s="884">
        <v>363</v>
      </c>
      <c r="H2610" s="884">
        <v>1258</v>
      </c>
      <c r="I2610" s="884" t="s">
        <v>3566</v>
      </c>
      <c r="J2610" s="882">
        <v>510</v>
      </c>
      <c r="K2610" s="1043" t="s">
        <v>4330</v>
      </c>
      <c r="L2610" s="1189" t="s">
        <v>5835</v>
      </c>
      <c r="M2610" s="884" t="s">
        <v>3444</v>
      </c>
      <c r="N2610" s="924" t="s">
        <v>5758</v>
      </c>
      <c r="O2610" s="882" t="s">
        <v>272</v>
      </c>
      <c r="P2610" s="882" t="s">
        <v>5759</v>
      </c>
      <c r="Q2610" s="882" t="s">
        <v>5759</v>
      </c>
      <c r="R2610" s="988">
        <v>250000</v>
      </c>
      <c r="S2610" s="988">
        <v>250000</v>
      </c>
      <c r="T2610" s="1064"/>
      <c r="U2610" s="898"/>
      <c r="V2610" s="882"/>
      <c r="W2610" s="1077"/>
      <c r="X2610" s="58"/>
      <c r="Y2610" s="59"/>
      <c r="Z2610" s="16"/>
      <c r="AA2610" s="56"/>
    </row>
    <row r="2611" spans="1:27" s="43" customFormat="1" ht="12.75" customHeight="1" x14ac:dyDescent="0.2">
      <c r="A2611" s="174">
        <v>0</v>
      </c>
      <c r="B2611" s="1104">
        <v>2589</v>
      </c>
      <c r="C2611" s="884">
        <v>5</v>
      </c>
      <c r="D2611" s="884" t="s">
        <v>25</v>
      </c>
      <c r="E2611" s="884">
        <v>3636</v>
      </c>
      <c r="F2611" s="884">
        <v>5321</v>
      </c>
      <c r="G2611" s="884">
        <v>363</v>
      </c>
      <c r="H2611" s="884">
        <v>1258</v>
      </c>
      <c r="I2611" s="884" t="s">
        <v>3566</v>
      </c>
      <c r="J2611" s="882">
        <v>316</v>
      </c>
      <c r="K2611" s="1043" t="s">
        <v>4349</v>
      </c>
      <c r="L2611" s="1189" t="s">
        <v>5836</v>
      </c>
      <c r="M2611" s="884" t="s">
        <v>504</v>
      </c>
      <c r="N2611" s="924" t="s">
        <v>5758</v>
      </c>
      <c r="O2611" s="882" t="s">
        <v>272</v>
      </c>
      <c r="P2611" s="882" t="s">
        <v>5759</v>
      </c>
      <c r="Q2611" s="882" t="s">
        <v>5759</v>
      </c>
      <c r="R2611" s="988">
        <v>150000</v>
      </c>
      <c r="S2611" s="988">
        <v>150000</v>
      </c>
      <c r="T2611" s="1064"/>
      <c r="U2611" s="898"/>
      <c r="V2611" s="882"/>
      <c r="W2611" s="1077"/>
      <c r="X2611" s="58"/>
      <c r="Y2611" s="59"/>
      <c r="Z2611" s="16"/>
      <c r="AA2611" s="56"/>
    </row>
    <row r="2612" spans="1:27" s="43" customFormat="1" ht="12.75" customHeight="1" x14ac:dyDescent="0.2">
      <c r="A2612" s="174">
        <v>0</v>
      </c>
      <c r="B2612" s="1104">
        <v>2590</v>
      </c>
      <c r="C2612" s="884">
        <v>5</v>
      </c>
      <c r="D2612" s="884" t="s">
        <v>25</v>
      </c>
      <c r="E2612" s="884">
        <v>3636</v>
      </c>
      <c r="F2612" s="884">
        <v>5321</v>
      </c>
      <c r="G2612" s="884">
        <v>363</v>
      </c>
      <c r="H2612" s="884">
        <v>1258</v>
      </c>
      <c r="I2612" s="884" t="s">
        <v>3566</v>
      </c>
      <c r="J2612" s="883">
        <v>720</v>
      </c>
      <c r="K2612" s="1043" t="s">
        <v>4012</v>
      </c>
      <c r="L2612" s="924" t="s">
        <v>4013</v>
      </c>
      <c r="M2612" s="882" t="s">
        <v>4014</v>
      </c>
      <c r="N2612" s="924" t="s">
        <v>5758</v>
      </c>
      <c r="O2612" s="882" t="s">
        <v>272</v>
      </c>
      <c r="P2612" s="882" t="s">
        <v>5759</v>
      </c>
      <c r="Q2612" s="882" t="s">
        <v>5759</v>
      </c>
      <c r="R2612" s="988">
        <v>155000</v>
      </c>
      <c r="S2612" s="988">
        <v>155000</v>
      </c>
      <c r="T2612" s="1064"/>
      <c r="U2612" s="898"/>
      <c r="V2612" s="882"/>
      <c r="W2612" s="1077"/>
      <c r="X2612" s="58"/>
      <c r="Y2612" s="59"/>
      <c r="Z2612" s="16"/>
      <c r="AA2612" s="56"/>
    </row>
    <row r="2613" spans="1:27" s="43" customFormat="1" ht="25.5" x14ac:dyDescent="0.2">
      <c r="A2613" s="173">
        <v>1155</v>
      </c>
      <c r="B2613" s="1104">
        <v>2591</v>
      </c>
      <c r="C2613" s="1138">
        <v>6</v>
      </c>
      <c r="D2613" s="1138" t="s">
        <v>3625</v>
      </c>
      <c r="E2613" s="1138">
        <v>2310</v>
      </c>
      <c r="F2613" s="1138">
        <v>6341</v>
      </c>
      <c r="G2613" s="1138">
        <v>231</v>
      </c>
      <c r="H2613" s="1138">
        <v>1155</v>
      </c>
      <c r="I2613" s="1138" t="s">
        <v>3566</v>
      </c>
      <c r="J2613" s="1138">
        <v>720</v>
      </c>
      <c r="K2613" s="1139" t="s">
        <v>5837</v>
      </c>
      <c r="L2613" s="1146" t="s">
        <v>5838</v>
      </c>
      <c r="M2613" s="1138" t="s">
        <v>5839</v>
      </c>
      <c r="N2613" s="1141" t="s">
        <v>5840</v>
      </c>
      <c r="O2613" s="882" t="s">
        <v>272</v>
      </c>
      <c r="P2613" s="1128">
        <v>45747</v>
      </c>
      <c r="Q2613" s="1129">
        <v>46022</v>
      </c>
      <c r="R2613" s="1190">
        <v>5000000</v>
      </c>
      <c r="S2613" s="915"/>
      <c r="T2613" s="1190">
        <v>5000000</v>
      </c>
      <c r="U2613" s="913"/>
      <c r="V2613" s="913"/>
      <c r="W2613" s="1430">
        <v>5000000</v>
      </c>
      <c r="X2613" s="58"/>
      <c r="Y2613" s="59"/>
      <c r="Z2613" s="16"/>
      <c r="AA2613" s="56"/>
    </row>
    <row r="2614" spans="1:27" s="43" customFormat="1" ht="25.5" x14ac:dyDescent="0.2">
      <c r="A2614" s="173">
        <v>1155</v>
      </c>
      <c r="B2614" s="1104">
        <v>2592</v>
      </c>
      <c r="C2614" s="1138">
        <v>6</v>
      </c>
      <c r="D2614" s="1138" t="s">
        <v>3625</v>
      </c>
      <c r="E2614" s="1138">
        <v>2310</v>
      </c>
      <c r="F2614" s="1138">
        <v>6341</v>
      </c>
      <c r="G2614" s="1138">
        <v>231</v>
      </c>
      <c r="H2614" s="1138">
        <v>1155</v>
      </c>
      <c r="I2614" s="1138" t="s">
        <v>3566</v>
      </c>
      <c r="J2614" s="1138">
        <v>317</v>
      </c>
      <c r="K2614" s="1139" t="s">
        <v>4777</v>
      </c>
      <c r="L2614" s="1191" t="s">
        <v>5841</v>
      </c>
      <c r="M2614" s="1138" t="s">
        <v>4779</v>
      </c>
      <c r="N2614" s="1141" t="s">
        <v>5842</v>
      </c>
      <c r="O2614" s="882" t="s">
        <v>272</v>
      </c>
      <c r="P2614" s="1128">
        <v>45747</v>
      </c>
      <c r="Q2614" s="1129">
        <v>46022</v>
      </c>
      <c r="R2614" s="1190">
        <v>314200</v>
      </c>
      <c r="S2614" s="915"/>
      <c r="T2614" s="1190">
        <v>314200</v>
      </c>
      <c r="U2614" s="913"/>
      <c r="V2614" s="913"/>
      <c r="W2614" s="1430">
        <v>314200</v>
      </c>
      <c r="X2614" s="58"/>
      <c r="Y2614" s="59"/>
      <c r="Z2614" s="16"/>
      <c r="AA2614" s="56"/>
    </row>
    <row r="2615" spans="1:27" s="43" customFormat="1" ht="25.5" x14ac:dyDescent="0.2">
      <c r="A2615" s="173">
        <v>1155</v>
      </c>
      <c r="B2615" s="1104">
        <v>2593</v>
      </c>
      <c r="C2615" s="1138">
        <v>6</v>
      </c>
      <c r="D2615" s="1138" t="s">
        <v>3625</v>
      </c>
      <c r="E2615" s="1138">
        <v>2310</v>
      </c>
      <c r="F2615" s="1138">
        <v>6341</v>
      </c>
      <c r="G2615" s="1138">
        <v>231</v>
      </c>
      <c r="H2615" s="1138">
        <v>1155</v>
      </c>
      <c r="I2615" s="1138" t="s">
        <v>3566</v>
      </c>
      <c r="J2615" s="1138">
        <v>102</v>
      </c>
      <c r="K2615" s="1139" t="s">
        <v>4719</v>
      </c>
      <c r="L2615" s="1191" t="s">
        <v>5843</v>
      </c>
      <c r="M2615" s="1138" t="s">
        <v>4721</v>
      </c>
      <c r="N2615" s="1141" t="s">
        <v>5844</v>
      </c>
      <c r="O2615" s="882" t="s">
        <v>272</v>
      </c>
      <c r="P2615" s="1128">
        <v>45747</v>
      </c>
      <c r="Q2615" s="1129">
        <v>46022</v>
      </c>
      <c r="R2615" s="1190">
        <v>830000</v>
      </c>
      <c r="S2615" s="915"/>
      <c r="T2615" s="1190">
        <v>830000</v>
      </c>
      <c r="U2615" s="913"/>
      <c r="V2615" s="913"/>
      <c r="W2615" s="1430">
        <v>830000</v>
      </c>
      <c r="X2615" s="58"/>
      <c r="Y2615" s="59"/>
      <c r="Z2615" s="16"/>
      <c r="AA2615" s="56"/>
    </row>
    <row r="2616" spans="1:27" s="43" customFormat="1" ht="25.5" x14ac:dyDescent="0.2">
      <c r="A2616" s="173">
        <v>1133</v>
      </c>
      <c r="B2616" s="1104">
        <v>2594</v>
      </c>
      <c r="C2616" s="1138">
        <v>6</v>
      </c>
      <c r="D2616" s="1138" t="s">
        <v>3625</v>
      </c>
      <c r="E2616" s="1138">
        <v>2321</v>
      </c>
      <c r="F2616" s="1138">
        <v>6341</v>
      </c>
      <c r="G2616" s="1138">
        <v>232</v>
      </c>
      <c r="H2616" s="1138">
        <v>1133</v>
      </c>
      <c r="I2616" s="1138" t="s">
        <v>3566</v>
      </c>
      <c r="J2616" s="1138">
        <v>619</v>
      </c>
      <c r="K2616" s="1139" t="s">
        <v>5176</v>
      </c>
      <c r="L2616" s="1192" t="s">
        <v>5845</v>
      </c>
      <c r="M2616" s="1138" t="s">
        <v>5178</v>
      </c>
      <c r="N2616" s="1141" t="s">
        <v>5846</v>
      </c>
      <c r="O2616" s="882" t="s">
        <v>272</v>
      </c>
      <c r="P2616" s="1128">
        <v>45747</v>
      </c>
      <c r="Q2616" s="1129">
        <v>46022</v>
      </c>
      <c r="R2616" s="1190">
        <v>805900</v>
      </c>
      <c r="S2616" s="915"/>
      <c r="T2616" s="1190">
        <v>805900</v>
      </c>
      <c r="U2616" s="913"/>
      <c r="V2616" s="913"/>
      <c r="W2616" s="1430">
        <v>805900</v>
      </c>
      <c r="X2616" s="58"/>
      <c r="Y2616" s="59"/>
      <c r="Z2616" s="16"/>
      <c r="AA2616" s="56"/>
    </row>
    <row r="2617" spans="1:27" s="43" customFormat="1" ht="25.5" x14ac:dyDescent="0.2">
      <c r="A2617" s="112">
        <v>1028</v>
      </c>
      <c r="B2617" s="1104">
        <v>2595</v>
      </c>
      <c r="C2617" s="999">
        <v>6</v>
      </c>
      <c r="D2617" s="999" t="s">
        <v>3625</v>
      </c>
      <c r="E2617" s="999">
        <v>2339</v>
      </c>
      <c r="F2617" s="999">
        <v>6341</v>
      </c>
      <c r="G2617" s="999">
        <v>233</v>
      </c>
      <c r="H2617" s="999">
        <v>1028</v>
      </c>
      <c r="I2617" s="999" t="s">
        <v>3566</v>
      </c>
      <c r="J2617" s="999">
        <v>510</v>
      </c>
      <c r="K2617" s="732" t="s">
        <v>5847</v>
      </c>
      <c r="L2617" s="1193" t="s">
        <v>5848</v>
      </c>
      <c r="M2617" s="488" t="s">
        <v>5849</v>
      </c>
      <c r="N2617" s="1194" t="s">
        <v>5850</v>
      </c>
      <c r="O2617" s="882" t="s">
        <v>272</v>
      </c>
      <c r="P2617" s="1128">
        <v>45747</v>
      </c>
      <c r="Q2617" s="1129">
        <v>46022</v>
      </c>
      <c r="R2617" s="1195">
        <v>450000</v>
      </c>
      <c r="S2617" s="915"/>
      <c r="T2617" s="913">
        <v>450000</v>
      </c>
      <c r="U2617" s="913"/>
      <c r="V2617" s="913"/>
      <c r="W2617" s="989">
        <v>450000</v>
      </c>
      <c r="X2617" s="58"/>
      <c r="Y2617" s="59"/>
      <c r="Z2617" s="16"/>
      <c r="AA2617" s="56"/>
    </row>
    <row r="2618" spans="1:27" s="43" customFormat="1" ht="12.75" customHeight="1" x14ac:dyDescent="0.2">
      <c r="A2618" s="174">
        <v>0</v>
      </c>
      <c r="B2618" s="1104">
        <v>2596</v>
      </c>
      <c r="C2618" s="882">
        <v>9</v>
      </c>
      <c r="D2618" s="882" t="s">
        <v>5851</v>
      </c>
      <c r="E2618" s="882">
        <v>3421</v>
      </c>
      <c r="F2618" s="882">
        <v>6341</v>
      </c>
      <c r="G2618" s="882">
        <v>342</v>
      </c>
      <c r="H2618" s="882">
        <v>1332</v>
      </c>
      <c r="I2618" s="882" t="s">
        <v>3566</v>
      </c>
      <c r="J2618" s="882">
        <v>712</v>
      </c>
      <c r="K2618" s="1043" t="s">
        <v>3980</v>
      </c>
      <c r="L2618" s="922" t="s">
        <v>3981</v>
      </c>
      <c r="M2618" s="882" t="s">
        <v>3242</v>
      </c>
      <c r="N2618" s="922" t="s">
        <v>5852</v>
      </c>
      <c r="O2618" s="882" t="s">
        <v>272</v>
      </c>
      <c r="P2618" s="917">
        <v>45260</v>
      </c>
      <c r="Q2618" s="917">
        <v>45291</v>
      </c>
      <c r="R2618" s="904">
        <v>1500000</v>
      </c>
      <c r="S2618" s="1196"/>
      <c r="T2618" s="1196">
        <v>1500000</v>
      </c>
      <c r="U2618" s="1222"/>
      <c r="V2618" s="944"/>
      <c r="W2618" s="1437">
        <v>1500000</v>
      </c>
      <c r="X2618" s="58"/>
      <c r="Y2618" s="59"/>
      <c r="Z2618" s="16"/>
      <c r="AA2618" s="56"/>
    </row>
    <row r="2619" spans="1:27" s="43" customFormat="1" ht="12.75" customHeight="1" x14ac:dyDescent="0.2">
      <c r="A2619" s="174">
        <v>0</v>
      </c>
      <c r="B2619" s="1104">
        <v>2597</v>
      </c>
      <c r="C2619" s="882">
        <v>9</v>
      </c>
      <c r="D2619" s="882" t="s">
        <v>5851</v>
      </c>
      <c r="E2619" s="882">
        <v>3421</v>
      </c>
      <c r="F2619" s="882">
        <v>6341</v>
      </c>
      <c r="G2619" s="882">
        <v>342</v>
      </c>
      <c r="H2619" s="882">
        <v>1332</v>
      </c>
      <c r="I2619" s="882" t="s">
        <v>3566</v>
      </c>
      <c r="J2619" s="882">
        <v>619</v>
      </c>
      <c r="K2619" s="1043" t="s">
        <v>3920</v>
      </c>
      <c r="L2619" s="922" t="s">
        <v>3921</v>
      </c>
      <c r="M2619" s="882" t="s">
        <v>384</v>
      </c>
      <c r="N2619" s="922" t="s">
        <v>5853</v>
      </c>
      <c r="O2619" s="882" t="s">
        <v>272</v>
      </c>
      <c r="P2619" s="917">
        <v>44895</v>
      </c>
      <c r="Q2619" s="917">
        <v>44926</v>
      </c>
      <c r="R2619" s="904">
        <v>750000</v>
      </c>
      <c r="S2619" s="1196">
        <v>735385.02</v>
      </c>
      <c r="T2619" s="1196">
        <v>14614.98</v>
      </c>
      <c r="U2619" s="1245"/>
      <c r="V2619" s="1196">
        <v>14614.98</v>
      </c>
      <c r="W2619" s="1437"/>
      <c r="X2619" s="58"/>
      <c r="Y2619" s="59"/>
      <c r="Z2619" s="16"/>
      <c r="AA2619" s="56"/>
    </row>
    <row r="2620" spans="1:27" s="43" customFormat="1" ht="25.5" x14ac:dyDescent="0.2">
      <c r="A2620" s="186">
        <v>0</v>
      </c>
      <c r="B2620" s="1104">
        <v>2598</v>
      </c>
      <c r="C2620" s="966">
        <v>20</v>
      </c>
      <c r="D2620" s="882" t="s">
        <v>25</v>
      </c>
      <c r="E2620" s="966">
        <v>4399</v>
      </c>
      <c r="F2620" s="966">
        <v>5321</v>
      </c>
      <c r="G2620" s="966">
        <v>439</v>
      </c>
      <c r="H2620" s="966">
        <v>1774</v>
      </c>
      <c r="I2620" s="966" t="s">
        <v>3566</v>
      </c>
      <c r="J2620" s="966">
        <v>203</v>
      </c>
      <c r="K2620" s="1197" t="s">
        <v>3688</v>
      </c>
      <c r="L2620" s="489" t="s">
        <v>5854</v>
      </c>
      <c r="M2620" s="488" t="s">
        <v>28</v>
      </c>
      <c r="N2620" s="489" t="s">
        <v>5855</v>
      </c>
      <c r="O2620" s="966" t="s">
        <v>272</v>
      </c>
      <c r="P2620" s="893">
        <v>44926</v>
      </c>
      <c r="Q2620" s="893">
        <v>44957</v>
      </c>
      <c r="R2620" s="1180">
        <v>70000</v>
      </c>
      <c r="S2620" s="1180">
        <v>70000</v>
      </c>
      <c r="T2620" s="1064"/>
      <c r="U2620" s="898"/>
      <c r="V2620" s="882"/>
      <c r="W2620" s="1077"/>
      <c r="X2620" s="58"/>
      <c r="Y2620" s="59"/>
      <c r="Z2620" s="16"/>
      <c r="AA2620" s="56"/>
    </row>
    <row r="2621" spans="1:27" s="43" customFormat="1" ht="12.75" customHeight="1" x14ac:dyDescent="0.2">
      <c r="A2621" s="174">
        <v>0</v>
      </c>
      <c r="B2621" s="1104">
        <v>2599</v>
      </c>
      <c r="C2621" s="1106">
        <v>5</v>
      </c>
      <c r="D2621" s="882" t="s">
        <v>25</v>
      </c>
      <c r="E2621" s="1106">
        <v>2510</v>
      </c>
      <c r="F2621" s="1106">
        <v>6341</v>
      </c>
      <c r="G2621" s="1106">
        <v>251</v>
      </c>
      <c r="H2621" s="1106">
        <v>1006</v>
      </c>
      <c r="I2621" s="958" t="s">
        <v>3566</v>
      </c>
      <c r="J2621" s="1106">
        <v>102</v>
      </c>
      <c r="K2621" s="1107" t="s">
        <v>4294</v>
      </c>
      <c r="L2621" s="1154" t="s">
        <v>5752</v>
      </c>
      <c r="M2621" s="958" t="s">
        <v>2324</v>
      </c>
      <c r="N2621" s="1154" t="s">
        <v>5856</v>
      </c>
      <c r="O2621" s="958" t="s">
        <v>272</v>
      </c>
      <c r="P2621" s="917">
        <v>44926</v>
      </c>
      <c r="Q2621" s="917">
        <v>44957</v>
      </c>
      <c r="R2621" s="1110">
        <v>375000</v>
      </c>
      <c r="S2621" s="1110">
        <v>375000</v>
      </c>
      <c r="T2621" s="1064"/>
      <c r="U2621" s="898"/>
      <c r="V2621" s="882"/>
      <c r="W2621" s="1077"/>
      <c r="X2621" s="58"/>
      <c r="Y2621" s="59"/>
      <c r="Z2621" s="16"/>
      <c r="AA2621" s="56"/>
    </row>
    <row r="2622" spans="1:27" s="43" customFormat="1" ht="22.5" customHeight="1" x14ac:dyDescent="0.2">
      <c r="A2622" s="186">
        <v>0</v>
      </c>
      <c r="B2622" s="1104">
        <v>2600</v>
      </c>
      <c r="C2622" s="882">
        <v>14</v>
      </c>
      <c r="D2622" s="882" t="s">
        <v>25</v>
      </c>
      <c r="E2622" s="882">
        <v>2143</v>
      </c>
      <c r="F2622" s="882">
        <v>6341</v>
      </c>
      <c r="G2622" s="882">
        <v>214</v>
      </c>
      <c r="H2622" s="882">
        <v>1119</v>
      </c>
      <c r="I2622" s="923" t="s">
        <v>3566</v>
      </c>
      <c r="J2622" s="883">
        <v>506</v>
      </c>
      <c r="K2622" s="975" t="s">
        <v>3834</v>
      </c>
      <c r="L2622" s="489" t="s">
        <v>3835</v>
      </c>
      <c r="M2622" s="488" t="s">
        <v>898</v>
      </c>
      <c r="N2622" s="489" t="s">
        <v>5857</v>
      </c>
      <c r="O2622" s="883" t="s">
        <v>272</v>
      </c>
      <c r="P2622" s="917">
        <v>44926</v>
      </c>
      <c r="Q2622" s="917">
        <v>44957</v>
      </c>
      <c r="R2622" s="933">
        <v>100000</v>
      </c>
      <c r="S2622" s="933">
        <v>100000</v>
      </c>
      <c r="T2622" s="1064"/>
      <c r="U2622" s="898"/>
      <c r="V2622" s="882"/>
      <c r="W2622" s="1077"/>
      <c r="X2622" s="58"/>
      <c r="Y2622" s="59"/>
      <c r="Z2622" s="16"/>
      <c r="AA2622" s="56"/>
    </row>
    <row r="2623" spans="1:27" s="43" customFormat="1" ht="12.75" customHeight="1" x14ac:dyDescent="0.2">
      <c r="A2623" s="174">
        <v>0</v>
      </c>
      <c r="B2623" s="1104">
        <v>2601</v>
      </c>
      <c r="C2623" s="882">
        <v>14</v>
      </c>
      <c r="D2623" s="882" t="s">
        <v>25</v>
      </c>
      <c r="E2623" s="882">
        <v>3512</v>
      </c>
      <c r="F2623" s="882">
        <v>6341</v>
      </c>
      <c r="G2623" s="882">
        <v>351</v>
      </c>
      <c r="H2623" s="882">
        <v>1119</v>
      </c>
      <c r="I2623" s="923" t="s">
        <v>3566</v>
      </c>
      <c r="J2623" s="883">
        <v>407</v>
      </c>
      <c r="K2623" s="711" t="s">
        <v>3810</v>
      </c>
      <c r="L2623" s="489" t="s">
        <v>3811</v>
      </c>
      <c r="M2623" s="488" t="s">
        <v>1125</v>
      </c>
      <c r="N2623" s="489" t="s">
        <v>5858</v>
      </c>
      <c r="O2623" s="883" t="s">
        <v>272</v>
      </c>
      <c r="P2623" s="917">
        <v>44926</v>
      </c>
      <c r="Q2623" s="917">
        <v>44957</v>
      </c>
      <c r="R2623" s="933">
        <v>250000</v>
      </c>
      <c r="S2623" s="933">
        <v>250000</v>
      </c>
      <c r="T2623" s="1064"/>
      <c r="U2623" s="898"/>
      <c r="V2623" s="882"/>
      <c r="W2623" s="1077"/>
      <c r="X2623" s="58"/>
      <c r="Y2623" s="59"/>
      <c r="Z2623" s="16"/>
      <c r="AA2623" s="56"/>
    </row>
    <row r="2624" spans="1:27" s="43" customFormat="1" ht="12.75" customHeight="1" x14ac:dyDescent="0.2">
      <c r="A2624" s="186">
        <v>0</v>
      </c>
      <c r="B2624" s="1104">
        <v>2602</v>
      </c>
      <c r="C2624" s="882">
        <v>14</v>
      </c>
      <c r="D2624" s="882" t="s">
        <v>25</v>
      </c>
      <c r="E2624" s="882">
        <v>3314</v>
      </c>
      <c r="F2624" s="882">
        <v>6341</v>
      </c>
      <c r="G2624" s="882">
        <v>331</v>
      </c>
      <c r="H2624" s="882">
        <v>1119</v>
      </c>
      <c r="I2624" s="923" t="s">
        <v>3566</v>
      </c>
      <c r="J2624" s="883">
        <v>101</v>
      </c>
      <c r="K2624" s="711" t="s">
        <v>3655</v>
      </c>
      <c r="L2624" s="489" t="s">
        <v>3656</v>
      </c>
      <c r="M2624" s="488" t="s">
        <v>3657</v>
      </c>
      <c r="N2624" s="489" t="s">
        <v>5859</v>
      </c>
      <c r="O2624" s="883" t="s">
        <v>272</v>
      </c>
      <c r="P2624" s="917">
        <v>45291</v>
      </c>
      <c r="Q2624" s="917">
        <v>45322</v>
      </c>
      <c r="R2624" s="933">
        <v>100000</v>
      </c>
      <c r="S2624" s="1162"/>
      <c r="T2624" s="1220">
        <v>100000</v>
      </c>
      <c r="U2624" s="1220"/>
      <c r="V2624" s="1220"/>
      <c r="W2624" s="1433">
        <v>100000</v>
      </c>
      <c r="X2624" s="58"/>
      <c r="Y2624" s="59"/>
      <c r="Z2624" s="16"/>
      <c r="AA2624" s="56"/>
    </row>
    <row r="2625" spans="1:27" s="43" customFormat="1" ht="12.75" customHeight="1" x14ac:dyDescent="0.2">
      <c r="A2625" s="174">
        <v>0</v>
      </c>
      <c r="B2625" s="1104">
        <v>2603</v>
      </c>
      <c r="C2625" s="882">
        <v>14</v>
      </c>
      <c r="D2625" s="882" t="s">
        <v>25</v>
      </c>
      <c r="E2625" s="882">
        <v>2219</v>
      </c>
      <c r="F2625" s="882">
        <v>5321</v>
      </c>
      <c r="G2625" s="882">
        <v>221</v>
      </c>
      <c r="H2625" s="882">
        <v>1119</v>
      </c>
      <c r="I2625" s="923" t="s">
        <v>3566</v>
      </c>
      <c r="J2625" s="883">
        <v>615</v>
      </c>
      <c r="K2625" s="711" t="s">
        <v>3908</v>
      </c>
      <c r="L2625" s="489" t="s">
        <v>3570</v>
      </c>
      <c r="M2625" s="488" t="s">
        <v>1224</v>
      </c>
      <c r="N2625" s="489" t="s">
        <v>5860</v>
      </c>
      <c r="O2625" s="883" t="s">
        <v>272</v>
      </c>
      <c r="P2625" s="917">
        <v>44926</v>
      </c>
      <c r="Q2625" s="917">
        <v>44957</v>
      </c>
      <c r="R2625" s="933">
        <v>500000</v>
      </c>
      <c r="S2625" s="1162">
        <v>500000</v>
      </c>
      <c r="T2625" s="1220"/>
      <c r="U2625" s="1220"/>
      <c r="V2625" s="1220"/>
      <c r="W2625" s="1433"/>
      <c r="X2625" s="58"/>
      <c r="Y2625" s="59"/>
      <c r="Z2625" s="16"/>
      <c r="AA2625" s="56"/>
    </row>
    <row r="2626" spans="1:27" s="43" customFormat="1" ht="12.75" customHeight="1" x14ac:dyDescent="0.2">
      <c r="A2626" s="174">
        <v>0</v>
      </c>
      <c r="B2626" s="1104">
        <v>2604</v>
      </c>
      <c r="C2626" s="882">
        <v>14</v>
      </c>
      <c r="D2626" s="882" t="s">
        <v>25</v>
      </c>
      <c r="E2626" s="882">
        <v>3421</v>
      </c>
      <c r="F2626" s="882">
        <v>6341</v>
      </c>
      <c r="G2626" s="882">
        <v>342</v>
      </c>
      <c r="H2626" s="882">
        <v>1003</v>
      </c>
      <c r="I2626" s="882" t="s">
        <v>3566</v>
      </c>
      <c r="J2626" s="550">
        <v>102</v>
      </c>
      <c r="K2626" s="711" t="s">
        <v>4290</v>
      </c>
      <c r="L2626" s="489" t="s">
        <v>5733</v>
      </c>
      <c r="M2626" s="882" t="s">
        <v>80</v>
      </c>
      <c r="N2626" s="489" t="s">
        <v>5861</v>
      </c>
      <c r="O2626" s="883" t="s">
        <v>272</v>
      </c>
      <c r="P2626" s="917">
        <v>45199</v>
      </c>
      <c r="Q2626" s="917">
        <v>45230</v>
      </c>
      <c r="R2626" s="988">
        <v>50000</v>
      </c>
      <c r="S2626" s="1162"/>
      <c r="T2626" s="1220">
        <v>50000</v>
      </c>
      <c r="U2626" s="1220"/>
      <c r="V2626" s="1220"/>
      <c r="W2626" s="1433">
        <v>50000</v>
      </c>
      <c r="X2626" s="58"/>
      <c r="Y2626" s="59"/>
      <c r="Z2626" s="16"/>
      <c r="AA2626" s="56"/>
    </row>
    <row r="2627" spans="1:27" s="43" customFormat="1" ht="12.75" customHeight="1" x14ac:dyDescent="0.2">
      <c r="A2627" s="174">
        <v>0</v>
      </c>
      <c r="B2627" s="1104">
        <v>2605</v>
      </c>
      <c r="C2627" s="882">
        <v>14</v>
      </c>
      <c r="D2627" s="882" t="s">
        <v>25</v>
      </c>
      <c r="E2627" s="882">
        <v>3421</v>
      </c>
      <c r="F2627" s="882">
        <v>5321</v>
      </c>
      <c r="G2627" s="882">
        <v>342</v>
      </c>
      <c r="H2627" s="882">
        <v>1003</v>
      </c>
      <c r="I2627" s="882" t="s">
        <v>3566</v>
      </c>
      <c r="J2627" s="550">
        <v>102</v>
      </c>
      <c r="K2627" s="711" t="s">
        <v>4290</v>
      </c>
      <c r="L2627" s="489" t="s">
        <v>5733</v>
      </c>
      <c r="M2627" s="882" t="s">
        <v>80</v>
      </c>
      <c r="N2627" s="489" t="s">
        <v>5861</v>
      </c>
      <c r="O2627" s="883" t="s">
        <v>272</v>
      </c>
      <c r="P2627" s="917">
        <v>45199</v>
      </c>
      <c r="Q2627" s="917">
        <v>45230</v>
      </c>
      <c r="R2627" s="988">
        <v>100000</v>
      </c>
      <c r="S2627" s="1162"/>
      <c r="T2627" s="1220">
        <v>100000</v>
      </c>
      <c r="U2627" s="1220"/>
      <c r="V2627" s="1220"/>
      <c r="W2627" s="1433">
        <v>100000</v>
      </c>
      <c r="X2627" s="58"/>
      <c r="Y2627" s="59"/>
      <c r="Z2627" s="16"/>
      <c r="AA2627" s="56"/>
    </row>
    <row r="2628" spans="1:27" s="43" customFormat="1" ht="27" customHeight="1" x14ac:dyDescent="0.2">
      <c r="A2628" s="174">
        <v>0</v>
      </c>
      <c r="B2628" s="1104">
        <v>2606</v>
      </c>
      <c r="C2628" s="882">
        <v>13</v>
      </c>
      <c r="D2628" s="882" t="s">
        <v>25</v>
      </c>
      <c r="E2628" s="882">
        <v>3319</v>
      </c>
      <c r="F2628" s="882">
        <v>5321</v>
      </c>
      <c r="G2628" s="882">
        <v>331</v>
      </c>
      <c r="H2628" s="882">
        <v>1374</v>
      </c>
      <c r="I2628" s="882" t="s">
        <v>3566</v>
      </c>
      <c r="J2628" s="882">
        <v>411</v>
      </c>
      <c r="K2628" s="1043" t="s">
        <v>4190</v>
      </c>
      <c r="L2628" s="908" t="s">
        <v>5862</v>
      </c>
      <c r="M2628" s="882" t="s">
        <v>5863</v>
      </c>
      <c r="N2628" s="889" t="s">
        <v>5864</v>
      </c>
      <c r="O2628" s="883" t="s">
        <v>272</v>
      </c>
      <c r="P2628" s="893">
        <v>44926</v>
      </c>
      <c r="Q2628" s="893">
        <v>44957</v>
      </c>
      <c r="R2628" s="988">
        <v>30000</v>
      </c>
      <c r="S2628" s="988">
        <v>30000</v>
      </c>
      <c r="T2628" s="1064"/>
      <c r="U2628" s="898"/>
      <c r="V2628" s="882"/>
      <c r="W2628" s="1077"/>
      <c r="X2628" s="58"/>
      <c r="Y2628" s="59"/>
      <c r="Z2628" s="16"/>
      <c r="AA2628" s="56"/>
    </row>
    <row r="2629" spans="1:27" s="43" customFormat="1" ht="12.75" customHeight="1" x14ac:dyDescent="0.2">
      <c r="A2629" s="182">
        <v>1396</v>
      </c>
      <c r="B2629" s="1104">
        <v>2607</v>
      </c>
      <c r="C2629" s="883">
        <v>5</v>
      </c>
      <c r="D2629" s="882" t="s">
        <v>25</v>
      </c>
      <c r="E2629" s="882">
        <v>2341</v>
      </c>
      <c r="F2629" s="999">
        <v>6341</v>
      </c>
      <c r="G2629" s="882">
        <v>234</v>
      </c>
      <c r="H2629" s="999">
        <v>1396</v>
      </c>
      <c r="I2629" s="999" t="s">
        <v>3566</v>
      </c>
      <c r="J2629" s="1223">
        <v>712</v>
      </c>
      <c r="K2629" s="1197" t="s">
        <v>5262</v>
      </c>
      <c r="L2629" s="1224" t="s">
        <v>5263</v>
      </c>
      <c r="M2629" s="1223" t="s">
        <v>916</v>
      </c>
      <c r="N2629" s="1224" t="s">
        <v>5865</v>
      </c>
      <c r="O2629" s="1225" t="s">
        <v>272</v>
      </c>
      <c r="P2629" s="893">
        <v>45291</v>
      </c>
      <c r="Q2629" s="893">
        <v>45322</v>
      </c>
      <c r="R2629" s="1226">
        <v>250000</v>
      </c>
      <c r="S2629" s="915"/>
      <c r="T2629" s="438">
        <v>250000</v>
      </c>
      <c r="U2629" s="915"/>
      <c r="V2629" s="915"/>
      <c r="W2629" s="1219">
        <v>250000</v>
      </c>
      <c r="X2629" s="58"/>
      <c r="Y2629" s="59"/>
      <c r="Z2629" s="16"/>
      <c r="AA2629" s="56"/>
    </row>
    <row r="2630" spans="1:27" s="43" customFormat="1" ht="12.75" customHeight="1" x14ac:dyDescent="0.2">
      <c r="A2630" s="182">
        <v>1396</v>
      </c>
      <c r="B2630" s="1104">
        <v>2608</v>
      </c>
      <c r="C2630" s="883">
        <v>5</v>
      </c>
      <c r="D2630" s="882" t="s">
        <v>25</v>
      </c>
      <c r="E2630" s="882">
        <v>2341</v>
      </c>
      <c r="F2630" s="999">
        <v>6341</v>
      </c>
      <c r="G2630" s="882">
        <v>234</v>
      </c>
      <c r="H2630" s="999">
        <v>1396</v>
      </c>
      <c r="I2630" s="999" t="s">
        <v>3566</v>
      </c>
      <c r="J2630" s="1223">
        <v>316</v>
      </c>
      <c r="K2630" s="1197" t="s">
        <v>3731</v>
      </c>
      <c r="L2630" s="1224" t="s">
        <v>5182</v>
      </c>
      <c r="M2630" s="1223" t="s">
        <v>1900</v>
      </c>
      <c r="N2630" s="1224" t="s">
        <v>5866</v>
      </c>
      <c r="O2630" s="1225" t="s">
        <v>272</v>
      </c>
      <c r="P2630" s="893">
        <v>45291</v>
      </c>
      <c r="Q2630" s="893">
        <v>45322</v>
      </c>
      <c r="R2630" s="1226">
        <v>500000</v>
      </c>
      <c r="S2630" s="915"/>
      <c r="T2630" s="438">
        <v>500000</v>
      </c>
      <c r="U2630" s="915"/>
      <c r="V2630" s="915"/>
      <c r="W2630" s="1219">
        <v>500000</v>
      </c>
      <c r="X2630" s="58"/>
      <c r="Y2630" s="59"/>
      <c r="Z2630" s="16"/>
      <c r="AA2630" s="56"/>
    </row>
    <row r="2631" spans="1:27" s="43" customFormat="1" ht="12.75" customHeight="1" x14ac:dyDescent="0.2">
      <c r="A2631" s="182">
        <v>1396</v>
      </c>
      <c r="B2631" s="1104">
        <v>2609</v>
      </c>
      <c r="C2631" s="883">
        <v>5</v>
      </c>
      <c r="D2631" s="882" t="s">
        <v>25</v>
      </c>
      <c r="E2631" s="882">
        <v>2341</v>
      </c>
      <c r="F2631" s="999">
        <v>6341</v>
      </c>
      <c r="G2631" s="882">
        <v>234</v>
      </c>
      <c r="H2631" s="999">
        <v>1396</v>
      </c>
      <c r="I2631" s="999" t="s">
        <v>3566</v>
      </c>
      <c r="J2631" s="1223">
        <v>712</v>
      </c>
      <c r="K2631" s="1197" t="s">
        <v>3980</v>
      </c>
      <c r="L2631" s="1224" t="s">
        <v>4297</v>
      </c>
      <c r="M2631" s="1223" t="s">
        <v>3242</v>
      </c>
      <c r="N2631" s="1224" t="s">
        <v>5867</v>
      </c>
      <c r="O2631" s="1225" t="s">
        <v>272</v>
      </c>
      <c r="P2631" s="893">
        <v>45291</v>
      </c>
      <c r="Q2631" s="893">
        <v>45322</v>
      </c>
      <c r="R2631" s="1226">
        <v>405000</v>
      </c>
      <c r="S2631" s="915"/>
      <c r="T2631" s="438">
        <v>405000</v>
      </c>
      <c r="U2631" s="915"/>
      <c r="V2631" s="915"/>
      <c r="W2631" s="1219">
        <v>405000</v>
      </c>
      <c r="X2631" s="58"/>
      <c r="Y2631" s="59"/>
      <c r="Z2631" s="16"/>
      <c r="AA2631" s="56"/>
    </row>
    <row r="2632" spans="1:27" s="43" customFormat="1" ht="12.75" customHeight="1" x14ac:dyDescent="0.2">
      <c r="A2632" s="182">
        <v>1396</v>
      </c>
      <c r="B2632" s="1104">
        <v>2610</v>
      </c>
      <c r="C2632" s="883">
        <v>5</v>
      </c>
      <c r="D2632" s="882" t="s">
        <v>25</v>
      </c>
      <c r="E2632" s="882">
        <v>2341</v>
      </c>
      <c r="F2632" s="999">
        <v>6341</v>
      </c>
      <c r="G2632" s="882">
        <v>234</v>
      </c>
      <c r="H2632" s="999">
        <v>1396</v>
      </c>
      <c r="I2632" s="999" t="s">
        <v>3566</v>
      </c>
      <c r="J2632" s="1223">
        <v>712</v>
      </c>
      <c r="K2632" s="1197" t="s">
        <v>5868</v>
      </c>
      <c r="L2632" s="1224" t="s">
        <v>5869</v>
      </c>
      <c r="M2632" s="1223" t="s">
        <v>5870</v>
      </c>
      <c r="N2632" s="1224" t="s">
        <v>5871</v>
      </c>
      <c r="O2632" s="1225" t="s">
        <v>272</v>
      </c>
      <c r="P2632" s="893">
        <v>45291</v>
      </c>
      <c r="Q2632" s="893">
        <v>45322</v>
      </c>
      <c r="R2632" s="1226">
        <v>500000</v>
      </c>
      <c r="S2632" s="915"/>
      <c r="T2632" s="438">
        <v>500000</v>
      </c>
      <c r="U2632" s="915"/>
      <c r="V2632" s="915"/>
      <c r="W2632" s="1219">
        <v>500000</v>
      </c>
      <c r="X2632" s="58"/>
      <c r="Y2632" s="59"/>
      <c r="Z2632" s="16"/>
      <c r="AA2632" s="56"/>
    </row>
    <row r="2633" spans="1:27" s="43" customFormat="1" ht="12.75" customHeight="1" x14ac:dyDescent="0.2">
      <c r="A2633" s="182">
        <v>1396</v>
      </c>
      <c r="B2633" s="1104">
        <v>2611</v>
      </c>
      <c r="C2633" s="883">
        <v>5</v>
      </c>
      <c r="D2633" s="882" t="s">
        <v>25</v>
      </c>
      <c r="E2633" s="882">
        <v>2341</v>
      </c>
      <c r="F2633" s="999">
        <v>6341</v>
      </c>
      <c r="G2633" s="882">
        <v>234</v>
      </c>
      <c r="H2633" s="999">
        <v>1396</v>
      </c>
      <c r="I2633" s="999" t="s">
        <v>3566</v>
      </c>
      <c r="J2633" s="1223">
        <v>720</v>
      </c>
      <c r="K2633" s="1197" t="s">
        <v>5524</v>
      </c>
      <c r="L2633" s="1224" t="s">
        <v>5525</v>
      </c>
      <c r="M2633" s="1223" t="s">
        <v>5526</v>
      </c>
      <c r="N2633" s="1224" t="s">
        <v>5872</v>
      </c>
      <c r="O2633" s="1225" t="s">
        <v>272</v>
      </c>
      <c r="P2633" s="893">
        <v>45291</v>
      </c>
      <c r="Q2633" s="893">
        <v>45322</v>
      </c>
      <c r="R2633" s="1226">
        <v>285000</v>
      </c>
      <c r="S2633" s="915"/>
      <c r="T2633" s="438">
        <v>285000</v>
      </c>
      <c r="U2633" s="915"/>
      <c r="V2633" s="915"/>
      <c r="W2633" s="1219">
        <v>285000</v>
      </c>
      <c r="X2633" s="58"/>
      <c r="Y2633" s="59"/>
      <c r="Z2633" s="16"/>
      <c r="AA2633" s="56"/>
    </row>
    <row r="2634" spans="1:27" s="43" customFormat="1" ht="12.75" customHeight="1" x14ac:dyDescent="0.2">
      <c r="A2634" s="182">
        <v>1396</v>
      </c>
      <c r="B2634" s="1104">
        <v>2612</v>
      </c>
      <c r="C2634" s="883">
        <v>5</v>
      </c>
      <c r="D2634" s="882" t="s">
        <v>25</v>
      </c>
      <c r="E2634" s="882">
        <v>2341</v>
      </c>
      <c r="F2634" s="999">
        <v>5321</v>
      </c>
      <c r="G2634" s="882">
        <v>234</v>
      </c>
      <c r="H2634" s="999">
        <v>1396</v>
      </c>
      <c r="I2634" s="999" t="s">
        <v>3566</v>
      </c>
      <c r="J2634" s="1223">
        <v>720</v>
      </c>
      <c r="K2634" s="1197" t="s">
        <v>5524</v>
      </c>
      <c r="L2634" s="1224" t="s">
        <v>5525</v>
      </c>
      <c r="M2634" s="1223" t="s">
        <v>5526</v>
      </c>
      <c r="N2634" s="1224" t="s">
        <v>5872</v>
      </c>
      <c r="O2634" s="1225" t="s">
        <v>272</v>
      </c>
      <c r="P2634" s="893">
        <v>45291</v>
      </c>
      <c r="Q2634" s="893">
        <v>45322</v>
      </c>
      <c r="R2634" s="1226">
        <v>20000</v>
      </c>
      <c r="S2634" s="915"/>
      <c r="T2634" s="438">
        <v>20000</v>
      </c>
      <c r="U2634" s="915"/>
      <c r="V2634" s="915"/>
      <c r="W2634" s="1219">
        <v>20000</v>
      </c>
      <c r="X2634" s="58"/>
      <c r="Y2634" s="59"/>
      <c r="Z2634" s="16"/>
      <c r="AA2634" s="56"/>
    </row>
    <row r="2635" spans="1:27" s="43" customFormat="1" ht="12.75" customHeight="1" x14ac:dyDescent="0.2">
      <c r="A2635" s="182">
        <v>1396</v>
      </c>
      <c r="B2635" s="1104">
        <v>2613</v>
      </c>
      <c r="C2635" s="883">
        <v>5</v>
      </c>
      <c r="D2635" s="882" t="s">
        <v>25</v>
      </c>
      <c r="E2635" s="882">
        <v>2341</v>
      </c>
      <c r="F2635" s="999">
        <v>6341</v>
      </c>
      <c r="G2635" s="882">
        <v>234</v>
      </c>
      <c r="H2635" s="999">
        <v>1396</v>
      </c>
      <c r="I2635" s="999" t="s">
        <v>3566</v>
      </c>
      <c r="J2635" s="1223">
        <v>313</v>
      </c>
      <c r="K2635" s="1197" t="s">
        <v>5873</v>
      </c>
      <c r="L2635" s="1224" t="s">
        <v>5874</v>
      </c>
      <c r="M2635" s="1223" t="s">
        <v>5875</v>
      </c>
      <c r="N2635" s="1224" t="s">
        <v>5876</v>
      </c>
      <c r="O2635" s="1225" t="s">
        <v>272</v>
      </c>
      <c r="P2635" s="893">
        <v>45291</v>
      </c>
      <c r="Q2635" s="893">
        <v>45322</v>
      </c>
      <c r="R2635" s="1226">
        <v>305000</v>
      </c>
      <c r="S2635" s="915"/>
      <c r="T2635" s="438">
        <v>305000</v>
      </c>
      <c r="U2635" s="915"/>
      <c r="V2635" s="915"/>
      <c r="W2635" s="1219">
        <v>305000</v>
      </c>
      <c r="X2635" s="58"/>
      <c r="Y2635" s="59"/>
      <c r="Z2635" s="16"/>
      <c r="AA2635" s="56"/>
    </row>
    <row r="2636" spans="1:27" s="43" customFormat="1" ht="12.75" customHeight="1" x14ac:dyDescent="0.2">
      <c r="A2636" s="182">
        <v>1396</v>
      </c>
      <c r="B2636" s="1104">
        <v>2614</v>
      </c>
      <c r="C2636" s="883">
        <v>5</v>
      </c>
      <c r="D2636" s="882" t="s">
        <v>25</v>
      </c>
      <c r="E2636" s="882">
        <v>2341</v>
      </c>
      <c r="F2636" s="999">
        <v>6341</v>
      </c>
      <c r="G2636" s="882">
        <v>234</v>
      </c>
      <c r="H2636" s="999">
        <v>1396</v>
      </c>
      <c r="I2636" s="999" t="s">
        <v>3566</v>
      </c>
      <c r="J2636" s="1223">
        <v>102</v>
      </c>
      <c r="K2636" s="1197" t="s">
        <v>5096</v>
      </c>
      <c r="L2636" s="1224" t="s">
        <v>5097</v>
      </c>
      <c r="M2636" s="1223" t="s">
        <v>5098</v>
      </c>
      <c r="N2636" s="1224" t="s">
        <v>5877</v>
      </c>
      <c r="O2636" s="1225" t="s">
        <v>272</v>
      </c>
      <c r="P2636" s="893">
        <v>45291</v>
      </c>
      <c r="Q2636" s="893">
        <v>45322</v>
      </c>
      <c r="R2636" s="1226">
        <v>429784</v>
      </c>
      <c r="S2636" s="915"/>
      <c r="T2636" s="438">
        <v>429784</v>
      </c>
      <c r="U2636" s="915"/>
      <c r="V2636" s="915"/>
      <c r="W2636" s="1219">
        <v>429784</v>
      </c>
      <c r="X2636" s="58"/>
      <c r="Y2636" s="59"/>
      <c r="Z2636" s="16"/>
      <c r="AA2636" s="56"/>
    </row>
    <row r="2637" spans="1:27" s="43" customFormat="1" ht="12.75" customHeight="1" x14ac:dyDescent="0.2">
      <c r="A2637" s="182">
        <v>1396</v>
      </c>
      <c r="B2637" s="1104">
        <v>2615</v>
      </c>
      <c r="C2637" s="883">
        <v>5</v>
      </c>
      <c r="D2637" s="882" t="s">
        <v>25</v>
      </c>
      <c r="E2637" s="882">
        <v>2341</v>
      </c>
      <c r="F2637" s="999">
        <v>6341</v>
      </c>
      <c r="G2637" s="882">
        <v>234</v>
      </c>
      <c r="H2637" s="999">
        <v>1396</v>
      </c>
      <c r="I2637" s="999" t="s">
        <v>3566</v>
      </c>
      <c r="J2637" s="1223" t="s">
        <v>1589</v>
      </c>
      <c r="K2637" s="1197" t="s">
        <v>5878</v>
      </c>
      <c r="L2637" s="1224" t="s">
        <v>5879</v>
      </c>
      <c r="M2637" s="1223" t="s">
        <v>5880</v>
      </c>
      <c r="N2637" s="1224" t="s">
        <v>5881</v>
      </c>
      <c r="O2637" s="1225" t="s">
        <v>272</v>
      </c>
      <c r="P2637" s="893">
        <v>45291</v>
      </c>
      <c r="Q2637" s="893">
        <v>45322</v>
      </c>
      <c r="R2637" s="1226">
        <v>500000</v>
      </c>
      <c r="S2637" s="915"/>
      <c r="T2637" s="438">
        <v>500000</v>
      </c>
      <c r="U2637" s="915"/>
      <c r="V2637" s="915"/>
      <c r="W2637" s="1219">
        <v>500000</v>
      </c>
      <c r="X2637" s="58"/>
      <c r="Y2637" s="59"/>
      <c r="Z2637" s="16"/>
      <c r="AA2637" s="56"/>
    </row>
    <row r="2638" spans="1:27" s="43" customFormat="1" ht="12.75" customHeight="1" x14ac:dyDescent="0.2">
      <c r="A2638" s="182">
        <v>1396</v>
      </c>
      <c r="B2638" s="1104">
        <v>2616</v>
      </c>
      <c r="C2638" s="883">
        <v>5</v>
      </c>
      <c r="D2638" s="882" t="s">
        <v>25</v>
      </c>
      <c r="E2638" s="882">
        <v>3745</v>
      </c>
      <c r="F2638" s="999">
        <v>5321</v>
      </c>
      <c r="G2638" s="882">
        <v>374</v>
      </c>
      <c r="H2638" s="999">
        <v>1396</v>
      </c>
      <c r="I2638" s="999" t="s">
        <v>3566</v>
      </c>
      <c r="J2638" s="1227">
        <v>102</v>
      </c>
      <c r="K2638" s="1197" t="s">
        <v>5048</v>
      </c>
      <c r="L2638" s="1228" t="s">
        <v>5049</v>
      </c>
      <c r="M2638" s="1227" t="s">
        <v>5050</v>
      </c>
      <c r="N2638" s="1228" t="s">
        <v>5882</v>
      </c>
      <c r="O2638" s="1229" t="s">
        <v>272</v>
      </c>
      <c r="P2638" s="893">
        <v>45291</v>
      </c>
      <c r="Q2638" s="893">
        <v>45322</v>
      </c>
      <c r="R2638" s="1180">
        <v>110320</v>
      </c>
      <c r="S2638" s="915"/>
      <c r="T2638" s="913">
        <v>110320</v>
      </c>
      <c r="U2638" s="915"/>
      <c r="V2638" s="915"/>
      <c r="W2638" s="989">
        <v>110320</v>
      </c>
      <c r="X2638" s="58"/>
      <c r="Y2638" s="59"/>
      <c r="Z2638" s="16"/>
      <c r="AA2638" s="56"/>
    </row>
    <row r="2639" spans="1:27" s="43" customFormat="1" ht="12.75" customHeight="1" x14ac:dyDescent="0.2">
      <c r="A2639" s="182">
        <v>1396</v>
      </c>
      <c r="B2639" s="1104">
        <v>2617</v>
      </c>
      <c r="C2639" s="883">
        <v>5</v>
      </c>
      <c r="D2639" s="882" t="s">
        <v>25</v>
      </c>
      <c r="E2639" s="882">
        <v>3749</v>
      </c>
      <c r="F2639" s="999">
        <v>5321</v>
      </c>
      <c r="G2639" s="882">
        <v>374</v>
      </c>
      <c r="H2639" s="999">
        <v>1396</v>
      </c>
      <c r="I2639" s="999" t="s">
        <v>3566</v>
      </c>
      <c r="J2639" s="1230">
        <v>720</v>
      </c>
      <c r="K2639" s="1197" t="s">
        <v>4308</v>
      </c>
      <c r="L2639" s="1228" t="s">
        <v>4309</v>
      </c>
      <c r="M2639" s="1227" t="s">
        <v>929</v>
      </c>
      <c r="N2639" s="1228" t="s">
        <v>5883</v>
      </c>
      <c r="O2639" s="1229" t="s">
        <v>272</v>
      </c>
      <c r="P2639" s="893">
        <v>45291</v>
      </c>
      <c r="Q2639" s="893">
        <v>45322</v>
      </c>
      <c r="R2639" s="1180">
        <v>108300</v>
      </c>
      <c r="S2639" s="915"/>
      <c r="T2639" s="913">
        <v>108300</v>
      </c>
      <c r="U2639" s="915"/>
      <c r="V2639" s="915"/>
      <c r="W2639" s="989">
        <v>108300</v>
      </c>
      <c r="X2639" s="58"/>
      <c r="Y2639" s="59"/>
      <c r="Z2639" s="16"/>
      <c r="AA2639" s="56"/>
    </row>
    <row r="2640" spans="1:27" s="43" customFormat="1" ht="12.75" customHeight="1" x14ac:dyDescent="0.2">
      <c r="A2640" s="40">
        <v>1396</v>
      </c>
      <c r="B2640" s="1104">
        <v>2618</v>
      </c>
      <c r="C2640" s="883">
        <v>5</v>
      </c>
      <c r="D2640" s="882" t="s">
        <v>25</v>
      </c>
      <c r="E2640" s="882">
        <v>3745</v>
      </c>
      <c r="F2640" s="999">
        <v>5321</v>
      </c>
      <c r="G2640" s="999">
        <v>374</v>
      </c>
      <c r="H2640" s="882">
        <v>1396</v>
      </c>
      <c r="I2640" s="883" t="s">
        <v>3566</v>
      </c>
      <c r="J2640" s="1225">
        <v>407</v>
      </c>
      <c r="K2640" s="711" t="s">
        <v>5726</v>
      </c>
      <c r="L2640" s="1231" t="s">
        <v>5727</v>
      </c>
      <c r="M2640" s="1225" t="s">
        <v>5728</v>
      </c>
      <c r="N2640" s="1231" t="s">
        <v>5368</v>
      </c>
      <c r="O2640" s="1225" t="s">
        <v>272</v>
      </c>
      <c r="P2640" s="893">
        <v>44926</v>
      </c>
      <c r="Q2640" s="893">
        <v>44957</v>
      </c>
      <c r="R2640" s="988">
        <v>35700</v>
      </c>
      <c r="S2640" s="988">
        <v>35700</v>
      </c>
      <c r="T2640" s="1064"/>
      <c r="U2640" s="898"/>
      <c r="V2640" s="882"/>
      <c r="W2640" s="1077"/>
      <c r="X2640" s="58"/>
      <c r="Y2640" s="59"/>
      <c r="Z2640" s="16"/>
      <c r="AA2640" s="56"/>
    </row>
    <row r="2641" spans="1:27" s="43" customFormat="1" ht="12.75" customHeight="1" x14ac:dyDescent="0.2">
      <c r="A2641" s="40">
        <v>1396</v>
      </c>
      <c r="B2641" s="1104">
        <v>2619</v>
      </c>
      <c r="C2641" s="883">
        <v>5</v>
      </c>
      <c r="D2641" s="882" t="s">
        <v>25</v>
      </c>
      <c r="E2641" s="882">
        <v>3745</v>
      </c>
      <c r="F2641" s="999">
        <v>5321</v>
      </c>
      <c r="G2641" s="999">
        <v>374</v>
      </c>
      <c r="H2641" s="882">
        <v>1396</v>
      </c>
      <c r="I2641" s="883" t="s">
        <v>3566</v>
      </c>
      <c r="J2641" s="1225">
        <v>102</v>
      </c>
      <c r="K2641" s="711" t="s">
        <v>4294</v>
      </c>
      <c r="L2641" s="1231" t="s">
        <v>4295</v>
      </c>
      <c r="M2641" s="1225" t="s">
        <v>2324</v>
      </c>
      <c r="N2641" s="1231" t="s">
        <v>5884</v>
      </c>
      <c r="O2641" s="1225" t="s">
        <v>272</v>
      </c>
      <c r="P2641" s="893">
        <v>44926</v>
      </c>
      <c r="Q2641" s="893">
        <v>44957</v>
      </c>
      <c r="R2641" s="1217">
        <v>50000</v>
      </c>
      <c r="S2641" s="1217">
        <v>50000</v>
      </c>
      <c r="T2641" s="1064"/>
      <c r="U2641" s="898"/>
      <c r="V2641" s="882"/>
      <c r="W2641" s="1077"/>
      <c r="X2641" s="58"/>
      <c r="Y2641" s="59"/>
      <c r="Z2641" s="16"/>
      <c r="AA2641" s="56"/>
    </row>
    <row r="2642" spans="1:27" s="43" customFormat="1" ht="12.75" customHeight="1" x14ac:dyDescent="0.2">
      <c r="A2642" s="40">
        <v>1396</v>
      </c>
      <c r="B2642" s="1104">
        <v>2620</v>
      </c>
      <c r="C2642" s="883">
        <v>5</v>
      </c>
      <c r="D2642" s="882" t="s">
        <v>25</v>
      </c>
      <c r="E2642" s="882">
        <v>3745</v>
      </c>
      <c r="F2642" s="999">
        <v>5321</v>
      </c>
      <c r="G2642" s="999">
        <v>374</v>
      </c>
      <c r="H2642" s="882">
        <v>1396</v>
      </c>
      <c r="I2642" s="883" t="s">
        <v>3566</v>
      </c>
      <c r="J2642" s="1225">
        <v>720</v>
      </c>
      <c r="K2642" s="711" t="s">
        <v>4594</v>
      </c>
      <c r="L2642" s="1231" t="s">
        <v>5885</v>
      </c>
      <c r="M2642" s="1225" t="s">
        <v>4596</v>
      </c>
      <c r="N2642" s="1231" t="s">
        <v>5886</v>
      </c>
      <c r="O2642" s="1225" t="s">
        <v>272</v>
      </c>
      <c r="P2642" s="893">
        <v>44926</v>
      </c>
      <c r="Q2642" s="893">
        <v>44957</v>
      </c>
      <c r="R2642" s="1217">
        <v>48000</v>
      </c>
      <c r="S2642" s="1217">
        <v>48000</v>
      </c>
      <c r="T2642" s="1064"/>
      <c r="U2642" s="898"/>
      <c r="V2642" s="882"/>
      <c r="W2642" s="1077"/>
      <c r="X2642" s="58"/>
      <c r="Y2642" s="59"/>
      <c r="Z2642" s="16"/>
      <c r="AA2642" s="56"/>
    </row>
    <row r="2643" spans="1:27" s="43" customFormat="1" ht="12.75" customHeight="1" x14ac:dyDescent="0.2">
      <c r="A2643" s="40">
        <v>1396</v>
      </c>
      <c r="B2643" s="1104">
        <v>2621</v>
      </c>
      <c r="C2643" s="883">
        <v>5</v>
      </c>
      <c r="D2643" s="882" t="s">
        <v>25</v>
      </c>
      <c r="E2643" s="882">
        <v>3745</v>
      </c>
      <c r="F2643" s="999">
        <v>5321</v>
      </c>
      <c r="G2643" s="999">
        <v>374</v>
      </c>
      <c r="H2643" s="882">
        <v>1396</v>
      </c>
      <c r="I2643" s="883" t="s">
        <v>3566</v>
      </c>
      <c r="J2643" s="1225">
        <v>720</v>
      </c>
      <c r="K2643" s="711" t="s">
        <v>5028</v>
      </c>
      <c r="L2643" s="1231" t="s">
        <v>5029</v>
      </c>
      <c r="M2643" s="1225" t="s">
        <v>5030</v>
      </c>
      <c r="N2643" s="1231" t="s">
        <v>5887</v>
      </c>
      <c r="O2643" s="1225" t="s">
        <v>272</v>
      </c>
      <c r="P2643" s="893">
        <v>44926</v>
      </c>
      <c r="Q2643" s="893">
        <v>44957</v>
      </c>
      <c r="R2643" s="1217">
        <v>46900</v>
      </c>
      <c r="S2643" s="1217">
        <v>46900</v>
      </c>
      <c r="T2643" s="1064"/>
      <c r="U2643" s="898"/>
      <c r="V2643" s="882"/>
      <c r="W2643" s="1077"/>
      <c r="X2643" s="58"/>
      <c r="Y2643" s="59"/>
      <c r="Z2643" s="16"/>
      <c r="AA2643" s="56"/>
    </row>
    <row r="2644" spans="1:27" s="43" customFormat="1" ht="12.75" customHeight="1" x14ac:dyDescent="0.2">
      <c r="A2644" s="40">
        <v>1396</v>
      </c>
      <c r="B2644" s="1104">
        <v>2622</v>
      </c>
      <c r="C2644" s="883">
        <v>5</v>
      </c>
      <c r="D2644" s="882" t="s">
        <v>25</v>
      </c>
      <c r="E2644" s="882">
        <v>3745</v>
      </c>
      <c r="F2644" s="999">
        <v>5321</v>
      </c>
      <c r="G2644" s="999">
        <v>374</v>
      </c>
      <c r="H2644" s="882">
        <v>1396</v>
      </c>
      <c r="I2644" s="883" t="s">
        <v>3566</v>
      </c>
      <c r="J2644" s="1225">
        <v>316</v>
      </c>
      <c r="K2644" s="711" t="s">
        <v>3738</v>
      </c>
      <c r="L2644" s="1231" t="s">
        <v>5731</v>
      </c>
      <c r="M2644" s="1225" t="s">
        <v>3740</v>
      </c>
      <c r="N2644" s="1231" t="s">
        <v>5888</v>
      </c>
      <c r="O2644" s="1225" t="s">
        <v>272</v>
      </c>
      <c r="P2644" s="893">
        <v>44926</v>
      </c>
      <c r="Q2644" s="893">
        <v>44957</v>
      </c>
      <c r="R2644" s="1217">
        <v>45000</v>
      </c>
      <c r="S2644" s="1217">
        <v>45000</v>
      </c>
      <c r="T2644" s="1064"/>
      <c r="U2644" s="898"/>
      <c r="V2644" s="882"/>
      <c r="W2644" s="1077"/>
      <c r="X2644" s="58"/>
      <c r="Y2644" s="59"/>
      <c r="Z2644" s="16"/>
      <c r="AA2644" s="56"/>
    </row>
    <row r="2645" spans="1:27" s="43" customFormat="1" ht="12.75" customHeight="1" x14ac:dyDescent="0.2">
      <c r="A2645" s="40">
        <v>1396</v>
      </c>
      <c r="B2645" s="1104">
        <v>2623</v>
      </c>
      <c r="C2645" s="883">
        <v>5</v>
      </c>
      <c r="D2645" s="882" t="s">
        <v>25</v>
      </c>
      <c r="E2645" s="882">
        <v>3745</v>
      </c>
      <c r="F2645" s="999">
        <v>5321</v>
      </c>
      <c r="G2645" s="999">
        <v>374</v>
      </c>
      <c r="H2645" s="882">
        <v>1396</v>
      </c>
      <c r="I2645" s="883" t="s">
        <v>3566</v>
      </c>
      <c r="J2645" s="1225">
        <v>309</v>
      </c>
      <c r="K2645" s="711" t="s">
        <v>3711</v>
      </c>
      <c r="L2645" s="1231" t="s">
        <v>5549</v>
      </c>
      <c r="M2645" s="1225" t="s">
        <v>43</v>
      </c>
      <c r="N2645" s="1231" t="s">
        <v>5889</v>
      </c>
      <c r="O2645" s="1225" t="s">
        <v>272</v>
      </c>
      <c r="P2645" s="893">
        <v>44926</v>
      </c>
      <c r="Q2645" s="893">
        <v>44957</v>
      </c>
      <c r="R2645" s="1217">
        <v>50000</v>
      </c>
      <c r="S2645" s="1217">
        <v>50000</v>
      </c>
      <c r="T2645" s="1064"/>
      <c r="U2645" s="898"/>
      <c r="V2645" s="882"/>
      <c r="W2645" s="1077"/>
      <c r="X2645" s="58"/>
      <c r="Y2645" s="59"/>
      <c r="Z2645" s="16"/>
      <c r="AA2645" s="56"/>
    </row>
    <row r="2646" spans="1:27" s="43" customFormat="1" ht="12.75" customHeight="1" x14ac:dyDescent="0.2">
      <c r="A2646" s="40">
        <v>1396</v>
      </c>
      <c r="B2646" s="1104">
        <v>2624</v>
      </c>
      <c r="C2646" s="883">
        <v>5</v>
      </c>
      <c r="D2646" s="882" t="s">
        <v>25</v>
      </c>
      <c r="E2646" s="882">
        <v>2341</v>
      </c>
      <c r="F2646" s="999">
        <v>6341</v>
      </c>
      <c r="G2646" s="999">
        <v>234</v>
      </c>
      <c r="H2646" s="882">
        <v>1396</v>
      </c>
      <c r="I2646" s="883" t="s">
        <v>3566</v>
      </c>
      <c r="J2646" s="1232">
        <v>720</v>
      </c>
      <c r="K2646" s="730" t="s">
        <v>5890</v>
      </c>
      <c r="L2646" s="1233" t="s">
        <v>5891</v>
      </c>
      <c r="M2646" s="1232" t="s">
        <v>5892</v>
      </c>
      <c r="N2646" s="1233" t="s">
        <v>5893</v>
      </c>
      <c r="O2646" s="1225" t="s">
        <v>272</v>
      </c>
      <c r="P2646" s="893">
        <v>45291</v>
      </c>
      <c r="Q2646" s="893">
        <v>45322</v>
      </c>
      <c r="R2646" s="1234">
        <v>100000</v>
      </c>
      <c r="S2646" s="915"/>
      <c r="T2646" s="939">
        <v>100000</v>
      </c>
      <c r="U2646" s="915"/>
      <c r="V2646" s="915"/>
      <c r="W2646" s="1235">
        <v>100000</v>
      </c>
      <c r="X2646" s="58"/>
      <c r="Y2646" s="59"/>
      <c r="Z2646" s="16"/>
      <c r="AA2646" s="56"/>
    </row>
    <row r="2647" spans="1:27" s="43" customFormat="1" ht="12.75" customHeight="1" x14ac:dyDescent="0.2">
      <c r="A2647" s="40">
        <v>1396</v>
      </c>
      <c r="B2647" s="1104">
        <v>2625</v>
      </c>
      <c r="C2647" s="883">
        <v>5</v>
      </c>
      <c r="D2647" s="882" t="s">
        <v>25</v>
      </c>
      <c r="E2647" s="882">
        <v>2341</v>
      </c>
      <c r="F2647" s="999">
        <v>6341</v>
      </c>
      <c r="G2647" s="999">
        <v>234</v>
      </c>
      <c r="H2647" s="882">
        <v>1396</v>
      </c>
      <c r="I2647" s="883" t="s">
        <v>3566</v>
      </c>
      <c r="J2647" s="1232">
        <v>605</v>
      </c>
      <c r="K2647" s="730" t="s">
        <v>5282</v>
      </c>
      <c r="L2647" s="1233" t="s">
        <v>5283</v>
      </c>
      <c r="M2647" s="1232" t="s">
        <v>1353</v>
      </c>
      <c r="N2647" s="1233" t="s">
        <v>5894</v>
      </c>
      <c r="O2647" s="1225" t="s">
        <v>272</v>
      </c>
      <c r="P2647" s="893">
        <v>45291</v>
      </c>
      <c r="Q2647" s="893">
        <v>45322</v>
      </c>
      <c r="R2647" s="1234">
        <v>100000</v>
      </c>
      <c r="S2647" s="915"/>
      <c r="T2647" s="939">
        <v>100000</v>
      </c>
      <c r="U2647" s="915"/>
      <c r="V2647" s="915"/>
      <c r="W2647" s="1235">
        <v>100000</v>
      </c>
      <c r="X2647" s="58"/>
      <c r="Y2647" s="59"/>
      <c r="Z2647" s="16"/>
      <c r="AA2647" s="56"/>
    </row>
    <row r="2648" spans="1:27" s="43" customFormat="1" ht="12.75" customHeight="1" x14ac:dyDescent="0.2">
      <c r="A2648" s="40">
        <v>1396</v>
      </c>
      <c r="B2648" s="1104">
        <v>2626</v>
      </c>
      <c r="C2648" s="883">
        <v>5</v>
      </c>
      <c r="D2648" s="882" t="s">
        <v>25</v>
      </c>
      <c r="E2648" s="882">
        <v>2341</v>
      </c>
      <c r="F2648" s="999">
        <v>6341</v>
      </c>
      <c r="G2648" s="999">
        <v>234</v>
      </c>
      <c r="H2648" s="882">
        <v>1396</v>
      </c>
      <c r="I2648" s="883" t="s">
        <v>3566</v>
      </c>
      <c r="J2648" s="1232">
        <v>316</v>
      </c>
      <c r="K2648" s="730" t="s">
        <v>4349</v>
      </c>
      <c r="L2648" s="1233" t="s">
        <v>3635</v>
      </c>
      <c r="M2648" s="1232" t="s">
        <v>504</v>
      </c>
      <c r="N2648" s="1233" t="s">
        <v>5895</v>
      </c>
      <c r="O2648" s="1225" t="s">
        <v>272</v>
      </c>
      <c r="P2648" s="893">
        <v>45291</v>
      </c>
      <c r="Q2648" s="893">
        <v>45322</v>
      </c>
      <c r="R2648" s="1234">
        <v>94510</v>
      </c>
      <c r="S2648" s="915"/>
      <c r="T2648" s="939">
        <v>94510</v>
      </c>
      <c r="U2648" s="915"/>
      <c r="V2648" s="915"/>
      <c r="W2648" s="1235">
        <v>94510</v>
      </c>
      <c r="X2648" s="58"/>
      <c r="Y2648" s="59"/>
      <c r="Z2648" s="16"/>
      <c r="AA2648" s="56"/>
    </row>
    <row r="2649" spans="1:27" s="43" customFormat="1" ht="12.75" customHeight="1" x14ac:dyDescent="0.2">
      <c r="A2649" s="40">
        <v>1396</v>
      </c>
      <c r="B2649" s="1104">
        <v>2627</v>
      </c>
      <c r="C2649" s="883">
        <v>5</v>
      </c>
      <c r="D2649" s="882" t="s">
        <v>25</v>
      </c>
      <c r="E2649" s="882">
        <v>2341</v>
      </c>
      <c r="F2649" s="999">
        <v>6341</v>
      </c>
      <c r="G2649" s="999">
        <v>234</v>
      </c>
      <c r="H2649" s="882">
        <v>1396</v>
      </c>
      <c r="I2649" s="883" t="s">
        <v>3566</v>
      </c>
      <c r="J2649" s="1232">
        <v>314</v>
      </c>
      <c r="K2649" s="730" t="s">
        <v>3721</v>
      </c>
      <c r="L2649" s="1233" t="s">
        <v>4247</v>
      </c>
      <c r="M2649" s="1232" t="s">
        <v>932</v>
      </c>
      <c r="N2649" s="1233" t="s">
        <v>5896</v>
      </c>
      <c r="O2649" s="882" t="s">
        <v>272</v>
      </c>
      <c r="P2649" s="893">
        <v>45291</v>
      </c>
      <c r="Q2649" s="893">
        <v>45322</v>
      </c>
      <c r="R2649" s="1234">
        <v>99000</v>
      </c>
      <c r="S2649" s="915"/>
      <c r="T2649" s="939">
        <v>99000</v>
      </c>
      <c r="U2649" s="915"/>
      <c r="V2649" s="915"/>
      <c r="W2649" s="1235">
        <v>99000</v>
      </c>
      <c r="X2649" s="58"/>
      <c r="Y2649" s="59"/>
      <c r="Z2649" s="16"/>
      <c r="AA2649" s="56"/>
    </row>
    <row r="2650" spans="1:27" s="43" customFormat="1" ht="12.75" customHeight="1" x14ac:dyDescent="0.2">
      <c r="A2650" s="40">
        <v>1396</v>
      </c>
      <c r="B2650" s="1104">
        <v>2628</v>
      </c>
      <c r="C2650" s="883">
        <v>5</v>
      </c>
      <c r="D2650" s="882" t="s">
        <v>25</v>
      </c>
      <c r="E2650" s="882">
        <v>3799</v>
      </c>
      <c r="F2650" s="999">
        <v>6341</v>
      </c>
      <c r="G2650" s="999">
        <v>379</v>
      </c>
      <c r="H2650" s="882">
        <v>1396</v>
      </c>
      <c r="I2650" s="883" t="s">
        <v>3566</v>
      </c>
      <c r="J2650" s="1225">
        <v>101</v>
      </c>
      <c r="K2650" s="711" t="s">
        <v>5897</v>
      </c>
      <c r="L2650" s="1231" t="s">
        <v>5898</v>
      </c>
      <c r="M2650" s="1225" t="s">
        <v>5899</v>
      </c>
      <c r="N2650" s="1231" t="s">
        <v>5900</v>
      </c>
      <c r="O2650" s="1225" t="s">
        <v>272</v>
      </c>
      <c r="P2650" s="893">
        <v>45291</v>
      </c>
      <c r="Q2650" s="893">
        <v>45322</v>
      </c>
      <c r="R2650" s="1217">
        <v>55757</v>
      </c>
      <c r="S2650" s="915"/>
      <c r="T2650" s="438">
        <v>55757</v>
      </c>
      <c r="U2650" s="915"/>
      <c r="V2650" s="915"/>
      <c r="W2650" s="1219">
        <v>55757</v>
      </c>
      <c r="X2650" s="58"/>
      <c r="Y2650" s="59"/>
      <c r="Z2650" s="16"/>
      <c r="AA2650" s="56"/>
    </row>
    <row r="2651" spans="1:27" s="43" customFormat="1" ht="12.75" customHeight="1" x14ac:dyDescent="0.2">
      <c r="A2651" s="40">
        <v>1396</v>
      </c>
      <c r="B2651" s="1104">
        <v>2629</v>
      </c>
      <c r="C2651" s="883">
        <v>5</v>
      </c>
      <c r="D2651" s="882" t="s">
        <v>25</v>
      </c>
      <c r="E2651" s="882">
        <v>3799</v>
      </c>
      <c r="F2651" s="999">
        <v>5321</v>
      </c>
      <c r="G2651" s="999">
        <v>379</v>
      </c>
      <c r="H2651" s="882">
        <v>1396</v>
      </c>
      <c r="I2651" s="883" t="s">
        <v>3566</v>
      </c>
      <c r="J2651" s="1225">
        <v>619</v>
      </c>
      <c r="K2651" s="711" t="s">
        <v>3910</v>
      </c>
      <c r="L2651" s="1231" t="s">
        <v>4956</v>
      </c>
      <c r="M2651" s="1225" t="s">
        <v>1871</v>
      </c>
      <c r="N2651" s="1231" t="s">
        <v>5901</v>
      </c>
      <c r="O2651" s="1225" t="s">
        <v>272</v>
      </c>
      <c r="P2651" s="893">
        <v>45291</v>
      </c>
      <c r="Q2651" s="893">
        <v>45322</v>
      </c>
      <c r="R2651" s="1217">
        <v>25200</v>
      </c>
      <c r="S2651" s="915"/>
      <c r="T2651" s="438">
        <v>25200</v>
      </c>
      <c r="U2651" s="915"/>
      <c r="V2651" s="915"/>
      <c r="W2651" s="1219">
        <v>25200</v>
      </c>
      <c r="X2651" s="58"/>
      <c r="Y2651" s="59"/>
      <c r="Z2651" s="16"/>
      <c r="AA2651" s="56"/>
    </row>
    <row r="2652" spans="1:27" s="43" customFormat="1" ht="25.5" x14ac:dyDescent="0.2">
      <c r="A2652" s="40">
        <v>1396</v>
      </c>
      <c r="B2652" s="1104">
        <v>2630</v>
      </c>
      <c r="C2652" s="883">
        <v>5</v>
      </c>
      <c r="D2652" s="882" t="s">
        <v>25</v>
      </c>
      <c r="E2652" s="882">
        <v>3799</v>
      </c>
      <c r="F2652" s="999">
        <v>6341</v>
      </c>
      <c r="G2652" s="999">
        <v>379</v>
      </c>
      <c r="H2652" s="882">
        <v>1396</v>
      </c>
      <c r="I2652" s="883" t="s">
        <v>3566</v>
      </c>
      <c r="J2652" s="1225">
        <v>712</v>
      </c>
      <c r="K2652" s="711" t="s">
        <v>5804</v>
      </c>
      <c r="L2652" s="1231" t="s">
        <v>5902</v>
      </c>
      <c r="M2652" s="1225" t="s">
        <v>5806</v>
      </c>
      <c r="N2652" s="1231" t="s">
        <v>5903</v>
      </c>
      <c r="O2652" s="1225" t="s">
        <v>272</v>
      </c>
      <c r="P2652" s="893">
        <v>45291</v>
      </c>
      <c r="Q2652" s="893">
        <v>45322</v>
      </c>
      <c r="R2652" s="1217">
        <v>45914</v>
      </c>
      <c r="S2652" s="915"/>
      <c r="T2652" s="438">
        <v>45914</v>
      </c>
      <c r="U2652" s="915"/>
      <c r="V2652" s="915"/>
      <c r="W2652" s="1219">
        <v>45914</v>
      </c>
      <c r="X2652" s="58"/>
      <c r="Y2652" s="59"/>
      <c r="Z2652" s="16"/>
      <c r="AA2652" s="56"/>
    </row>
    <row r="2653" spans="1:27" s="43" customFormat="1" ht="12.75" customHeight="1" x14ac:dyDescent="0.2">
      <c r="A2653" s="189">
        <v>0</v>
      </c>
      <c r="B2653" s="1104">
        <v>2631</v>
      </c>
      <c r="C2653" s="882">
        <v>14</v>
      </c>
      <c r="D2653" s="882" t="s">
        <v>25</v>
      </c>
      <c r="E2653" s="882">
        <v>3632</v>
      </c>
      <c r="F2653" s="882">
        <v>6341</v>
      </c>
      <c r="G2653" s="882">
        <v>363</v>
      </c>
      <c r="H2653" s="882">
        <v>1119</v>
      </c>
      <c r="I2653" s="883" t="s">
        <v>3566</v>
      </c>
      <c r="J2653" s="550">
        <v>102</v>
      </c>
      <c r="K2653" s="975" t="s">
        <v>4187</v>
      </c>
      <c r="L2653" s="601" t="s">
        <v>5904</v>
      </c>
      <c r="M2653" s="919" t="s">
        <v>68</v>
      </c>
      <c r="N2653" s="601" t="s">
        <v>5905</v>
      </c>
      <c r="O2653" s="883" t="s">
        <v>313</v>
      </c>
      <c r="P2653" s="917">
        <v>45107</v>
      </c>
      <c r="Q2653" s="917">
        <v>45138</v>
      </c>
      <c r="R2653" s="933">
        <v>300000</v>
      </c>
      <c r="S2653" s="1155"/>
      <c r="T2653" s="1220">
        <v>300000</v>
      </c>
      <c r="U2653" s="1220"/>
      <c r="V2653" s="1220"/>
      <c r="W2653" s="1433">
        <v>300000</v>
      </c>
      <c r="X2653" s="58"/>
      <c r="Y2653" s="59"/>
      <c r="Z2653" s="16"/>
      <c r="AA2653" s="56"/>
    </row>
    <row r="2654" spans="1:27" s="43" customFormat="1" ht="12.75" customHeight="1" x14ac:dyDescent="0.2">
      <c r="A2654" s="189">
        <v>0</v>
      </c>
      <c r="B2654" s="1104">
        <v>2632</v>
      </c>
      <c r="C2654" s="882">
        <v>14</v>
      </c>
      <c r="D2654" s="882" t="s">
        <v>25</v>
      </c>
      <c r="E2654" s="882">
        <v>3113</v>
      </c>
      <c r="F2654" s="882">
        <v>6341</v>
      </c>
      <c r="G2654" s="882">
        <v>311</v>
      </c>
      <c r="H2654" s="882">
        <v>1119</v>
      </c>
      <c r="I2654" s="923" t="s">
        <v>3566</v>
      </c>
      <c r="J2654" s="883">
        <v>506</v>
      </c>
      <c r="K2654" s="975" t="s">
        <v>4082</v>
      </c>
      <c r="L2654" s="489" t="s">
        <v>3577</v>
      </c>
      <c r="M2654" s="488" t="s">
        <v>163</v>
      </c>
      <c r="N2654" s="489" t="s">
        <v>5906</v>
      </c>
      <c r="O2654" s="883" t="s">
        <v>313</v>
      </c>
      <c r="P2654" s="917">
        <v>45291</v>
      </c>
      <c r="Q2654" s="917">
        <v>45322</v>
      </c>
      <c r="R2654" s="933">
        <v>500000</v>
      </c>
      <c r="S2654" s="1155"/>
      <c r="T2654" s="1220">
        <v>500000</v>
      </c>
      <c r="U2654" s="1220"/>
      <c r="V2654" s="1220"/>
      <c r="W2654" s="1433">
        <v>500000</v>
      </c>
      <c r="X2654" s="58"/>
      <c r="Y2654" s="59"/>
      <c r="Z2654" s="16"/>
      <c r="AA2654" s="56"/>
    </row>
    <row r="2655" spans="1:27" s="43" customFormat="1" ht="12.75" customHeight="1" x14ac:dyDescent="0.2">
      <c r="A2655" s="189">
        <v>0</v>
      </c>
      <c r="B2655" s="1104">
        <v>2633</v>
      </c>
      <c r="C2655" s="882">
        <v>5</v>
      </c>
      <c r="D2655" s="882" t="s">
        <v>25</v>
      </c>
      <c r="E2655" s="882">
        <v>2219</v>
      </c>
      <c r="F2655" s="882">
        <v>6341</v>
      </c>
      <c r="G2655" s="882">
        <v>221</v>
      </c>
      <c r="H2655" s="882">
        <v>1003</v>
      </c>
      <c r="I2655" s="882" t="s">
        <v>3566</v>
      </c>
      <c r="J2655" s="882">
        <v>619</v>
      </c>
      <c r="K2655" s="1043" t="s">
        <v>3920</v>
      </c>
      <c r="L2655" s="922" t="s">
        <v>3921</v>
      </c>
      <c r="M2655" s="882" t="s">
        <v>384</v>
      </c>
      <c r="N2655" s="889" t="s">
        <v>5907</v>
      </c>
      <c r="O2655" s="882" t="s">
        <v>313</v>
      </c>
      <c r="P2655" s="917">
        <v>45657</v>
      </c>
      <c r="Q2655" s="917">
        <v>45688</v>
      </c>
      <c r="R2655" s="904">
        <v>642746</v>
      </c>
      <c r="S2655" s="915"/>
      <c r="T2655" s="913">
        <v>642746</v>
      </c>
      <c r="U2655" s="915"/>
      <c r="V2655" s="915"/>
      <c r="W2655" s="989">
        <v>642746</v>
      </c>
      <c r="X2655" s="58"/>
      <c r="Y2655" s="59"/>
      <c r="Z2655" s="16"/>
      <c r="AA2655" s="56"/>
    </row>
    <row r="2656" spans="1:27" s="43" customFormat="1" ht="33.75" customHeight="1" x14ac:dyDescent="0.2">
      <c r="A2656" s="189">
        <v>0</v>
      </c>
      <c r="B2656" s="1104">
        <v>2634</v>
      </c>
      <c r="C2656" s="882">
        <v>5</v>
      </c>
      <c r="D2656" s="882" t="s">
        <v>25</v>
      </c>
      <c r="E2656" s="882">
        <v>2219</v>
      </c>
      <c r="F2656" s="882">
        <v>6341</v>
      </c>
      <c r="G2656" s="882">
        <v>221</v>
      </c>
      <c r="H2656" s="882">
        <v>1003</v>
      </c>
      <c r="I2656" s="882" t="s">
        <v>3566</v>
      </c>
      <c r="J2656" s="882">
        <v>619</v>
      </c>
      <c r="K2656" s="1043" t="s">
        <v>3947</v>
      </c>
      <c r="L2656" s="922" t="s">
        <v>3948</v>
      </c>
      <c r="M2656" s="882" t="s">
        <v>3359</v>
      </c>
      <c r="N2656" s="889" t="s">
        <v>5908</v>
      </c>
      <c r="O2656" s="882" t="s">
        <v>313</v>
      </c>
      <c r="P2656" s="917">
        <v>45657</v>
      </c>
      <c r="Q2656" s="917">
        <v>45688</v>
      </c>
      <c r="R2656" s="904">
        <v>354599</v>
      </c>
      <c r="S2656" s="915"/>
      <c r="T2656" s="913">
        <v>354599</v>
      </c>
      <c r="U2656" s="915"/>
      <c r="V2656" s="915"/>
      <c r="W2656" s="989">
        <v>354599</v>
      </c>
      <c r="X2656" s="58"/>
      <c r="Y2656" s="59"/>
      <c r="Z2656" s="16"/>
      <c r="AA2656" s="56"/>
    </row>
    <row r="2657" spans="1:27" s="43" customFormat="1" ht="12.75" customHeight="1" x14ac:dyDescent="0.2">
      <c r="A2657" s="189">
        <v>0</v>
      </c>
      <c r="B2657" s="1104">
        <v>2635</v>
      </c>
      <c r="C2657" s="882">
        <v>5</v>
      </c>
      <c r="D2657" s="882" t="s">
        <v>25</v>
      </c>
      <c r="E2657" s="882">
        <v>2219</v>
      </c>
      <c r="F2657" s="882">
        <v>6341</v>
      </c>
      <c r="G2657" s="882">
        <v>221</v>
      </c>
      <c r="H2657" s="882">
        <v>1003</v>
      </c>
      <c r="I2657" s="882" t="s">
        <v>3566</v>
      </c>
      <c r="J2657" s="882">
        <v>619</v>
      </c>
      <c r="K2657" s="1043" t="s">
        <v>5576</v>
      </c>
      <c r="L2657" s="922" t="s">
        <v>5909</v>
      </c>
      <c r="M2657" s="882" t="s">
        <v>5578</v>
      </c>
      <c r="N2657" s="889" t="s">
        <v>5910</v>
      </c>
      <c r="O2657" s="882" t="s">
        <v>313</v>
      </c>
      <c r="P2657" s="917">
        <v>45657</v>
      </c>
      <c r="Q2657" s="917">
        <v>45688</v>
      </c>
      <c r="R2657" s="904">
        <v>1257024</v>
      </c>
      <c r="S2657" s="915"/>
      <c r="T2657" s="913">
        <v>1257024</v>
      </c>
      <c r="U2657" s="915"/>
      <c r="V2657" s="915"/>
      <c r="W2657" s="989">
        <v>1257024</v>
      </c>
      <c r="X2657" s="58"/>
      <c r="Y2657" s="59"/>
      <c r="Z2657" s="16"/>
      <c r="AA2657" s="56"/>
    </row>
    <row r="2658" spans="1:27" s="43" customFormat="1" ht="12.75" customHeight="1" x14ac:dyDescent="0.2">
      <c r="A2658" s="189">
        <v>0</v>
      </c>
      <c r="B2658" s="1104">
        <v>2636</v>
      </c>
      <c r="C2658" s="882">
        <v>5</v>
      </c>
      <c r="D2658" s="882" t="s">
        <v>25</v>
      </c>
      <c r="E2658" s="882">
        <v>2219</v>
      </c>
      <c r="F2658" s="882">
        <v>6341</v>
      </c>
      <c r="G2658" s="882">
        <v>221</v>
      </c>
      <c r="H2658" s="882">
        <v>1003</v>
      </c>
      <c r="I2658" s="882" t="s">
        <v>3566</v>
      </c>
      <c r="J2658" s="882">
        <v>619</v>
      </c>
      <c r="K2658" s="1043" t="s">
        <v>4606</v>
      </c>
      <c r="L2658" s="922" t="s">
        <v>4607</v>
      </c>
      <c r="M2658" s="882" t="s">
        <v>1072</v>
      </c>
      <c r="N2658" s="889" t="s">
        <v>5911</v>
      </c>
      <c r="O2658" s="882" t="s">
        <v>313</v>
      </c>
      <c r="P2658" s="917">
        <v>45657</v>
      </c>
      <c r="Q2658" s="917">
        <v>45688</v>
      </c>
      <c r="R2658" s="904">
        <v>866798</v>
      </c>
      <c r="S2658" s="915"/>
      <c r="T2658" s="913">
        <v>866798</v>
      </c>
      <c r="U2658" s="915"/>
      <c r="V2658" s="915"/>
      <c r="W2658" s="989">
        <v>866798</v>
      </c>
      <c r="X2658" s="58"/>
      <c r="Y2658" s="59"/>
      <c r="Z2658" s="16"/>
      <c r="AA2658" s="56"/>
    </row>
    <row r="2659" spans="1:27" s="43" customFormat="1" ht="12.75" customHeight="1" x14ac:dyDescent="0.2">
      <c r="A2659" s="189">
        <v>0</v>
      </c>
      <c r="B2659" s="1104">
        <v>2637</v>
      </c>
      <c r="C2659" s="882">
        <v>5</v>
      </c>
      <c r="D2659" s="882" t="s">
        <v>25</v>
      </c>
      <c r="E2659" s="882">
        <v>2219</v>
      </c>
      <c r="F2659" s="882">
        <v>6341</v>
      </c>
      <c r="G2659" s="882">
        <v>221</v>
      </c>
      <c r="H2659" s="882">
        <v>1003</v>
      </c>
      <c r="I2659" s="882" t="s">
        <v>3566</v>
      </c>
      <c r="J2659" s="882">
        <v>619</v>
      </c>
      <c r="K2659" s="1043" t="s">
        <v>4321</v>
      </c>
      <c r="L2659" s="922" t="s">
        <v>5912</v>
      </c>
      <c r="M2659" s="882" t="s">
        <v>1867</v>
      </c>
      <c r="N2659" s="889" t="s">
        <v>5913</v>
      </c>
      <c r="O2659" s="882" t="s">
        <v>313</v>
      </c>
      <c r="P2659" s="917">
        <v>45657</v>
      </c>
      <c r="Q2659" s="917">
        <v>45688</v>
      </c>
      <c r="R2659" s="904">
        <v>1084886</v>
      </c>
      <c r="S2659" s="915"/>
      <c r="T2659" s="913">
        <v>1084886</v>
      </c>
      <c r="U2659" s="915"/>
      <c r="V2659" s="915"/>
      <c r="W2659" s="989">
        <v>1084886</v>
      </c>
      <c r="X2659" s="58"/>
      <c r="Y2659" s="59"/>
      <c r="Z2659" s="16"/>
      <c r="AA2659" s="56"/>
    </row>
    <row r="2660" spans="1:27" s="43" customFormat="1" ht="12.75" customHeight="1" x14ac:dyDescent="0.2">
      <c r="A2660" s="189">
        <v>1928</v>
      </c>
      <c r="B2660" s="1104">
        <v>2638</v>
      </c>
      <c r="C2660" s="923" t="s">
        <v>1668</v>
      </c>
      <c r="D2660" s="882" t="s">
        <v>25</v>
      </c>
      <c r="E2660" s="923" t="s">
        <v>5571</v>
      </c>
      <c r="F2660" s="923">
        <v>6341</v>
      </c>
      <c r="G2660" s="1163">
        <v>435</v>
      </c>
      <c r="H2660" s="1163">
        <v>1928</v>
      </c>
      <c r="I2660" s="923" t="s">
        <v>3566</v>
      </c>
      <c r="J2660" s="923" t="s">
        <v>1589</v>
      </c>
      <c r="K2660" s="975" t="s">
        <v>3754</v>
      </c>
      <c r="L2660" s="1168" t="s">
        <v>3755</v>
      </c>
      <c r="M2660" s="898" t="s">
        <v>923</v>
      </c>
      <c r="N2660" s="1168" t="s">
        <v>5914</v>
      </c>
      <c r="O2660" s="882" t="s">
        <v>313</v>
      </c>
      <c r="P2660" s="917">
        <v>45291</v>
      </c>
      <c r="Q2660" s="917">
        <v>45322</v>
      </c>
      <c r="R2660" s="979">
        <v>500000</v>
      </c>
      <c r="S2660" s="915"/>
      <c r="T2660" s="915">
        <v>500000</v>
      </c>
      <c r="U2660" s="913"/>
      <c r="V2660" s="913"/>
      <c r="W2660" s="1172">
        <v>500000</v>
      </c>
      <c r="X2660" s="58"/>
      <c r="Y2660" s="59"/>
      <c r="Z2660" s="16"/>
      <c r="AA2660" s="56"/>
    </row>
    <row r="2661" spans="1:27" s="43" customFormat="1" ht="12.75" customHeight="1" x14ac:dyDescent="0.2">
      <c r="A2661" s="189">
        <v>1928</v>
      </c>
      <c r="B2661" s="1104">
        <v>2639</v>
      </c>
      <c r="C2661" s="923" t="s">
        <v>1668</v>
      </c>
      <c r="D2661" s="882" t="s">
        <v>25</v>
      </c>
      <c r="E2661" s="923" t="s">
        <v>5571</v>
      </c>
      <c r="F2661" s="923">
        <v>6341</v>
      </c>
      <c r="G2661" s="1163">
        <v>435</v>
      </c>
      <c r="H2661" s="1163">
        <v>1928</v>
      </c>
      <c r="I2661" s="923" t="s">
        <v>3566</v>
      </c>
      <c r="J2661" s="923" t="s">
        <v>5915</v>
      </c>
      <c r="K2661" s="975" t="s">
        <v>3748</v>
      </c>
      <c r="L2661" s="1168" t="s">
        <v>3749</v>
      </c>
      <c r="M2661" s="898" t="s">
        <v>300</v>
      </c>
      <c r="N2661" s="936" t="s">
        <v>5916</v>
      </c>
      <c r="O2661" s="882" t="s">
        <v>313</v>
      </c>
      <c r="P2661" s="917">
        <v>45291</v>
      </c>
      <c r="Q2661" s="917">
        <v>45322</v>
      </c>
      <c r="R2661" s="979">
        <v>500000</v>
      </c>
      <c r="S2661" s="915"/>
      <c r="T2661" s="915">
        <v>500000</v>
      </c>
      <c r="U2661" s="913"/>
      <c r="V2661" s="913"/>
      <c r="W2661" s="1172">
        <v>500000</v>
      </c>
      <c r="X2661" s="58"/>
      <c r="Y2661" s="59"/>
      <c r="Z2661" s="16"/>
      <c r="AA2661" s="56"/>
    </row>
    <row r="2662" spans="1:27" s="43" customFormat="1" ht="27" customHeight="1" x14ac:dyDescent="0.2">
      <c r="A2662" s="189">
        <v>0</v>
      </c>
      <c r="B2662" s="1104">
        <v>2640</v>
      </c>
      <c r="C2662" s="882">
        <v>5</v>
      </c>
      <c r="D2662" s="882" t="s">
        <v>25</v>
      </c>
      <c r="E2662" s="882">
        <v>2510</v>
      </c>
      <c r="F2662" s="882">
        <v>6341</v>
      </c>
      <c r="G2662" s="882">
        <v>212</v>
      </c>
      <c r="H2662" s="882">
        <v>1003</v>
      </c>
      <c r="I2662" s="882" t="s">
        <v>3566</v>
      </c>
      <c r="J2662" s="882">
        <v>518</v>
      </c>
      <c r="K2662" s="1043" t="s">
        <v>5917</v>
      </c>
      <c r="L2662" s="889" t="s">
        <v>5918</v>
      </c>
      <c r="M2662" s="882" t="s">
        <v>89</v>
      </c>
      <c r="N2662" s="889" t="s">
        <v>5919</v>
      </c>
      <c r="O2662" s="882" t="s">
        <v>313</v>
      </c>
      <c r="P2662" s="917">
        <v>45199</v>
      </c>
      <c r="Q2662" s="917">
        <v>45260</v>
      </c>
      <c r="R2662" s="904">
        <v>750000</v>
      </c>
      <c r="S2662" s="915"/>
      <c r="T2662" s="915">
        <v>750000</v>
      </c>
      <c r="U2662" s="915"/>
      <c r="V2662" s="915"/>
      <c r="W2662" s="1172">
        <v>750000</v>
      </c>
      <c r="X2662" s="58"/>
      <c r="Y2662" s="59"/>
      <c r="Z2662" s="16"/>
      <c r="AA2662" s="56"/>
    </row>
    <row r="2663" spans="1:27" s="43" customFormat="1" ht="12.75" customHeight="1" x14ac:dyDescent="0.2">
      <c r="A2663" s="189">
        <v>0</v>
      </c>
      <c r="B2663" s="1104">
        <v>2641</v>
      </c>
      <c r="C2663" s="882">
        <v>14</v>
      </c>
      <c r="D2663" s="882" t="s">
        <v>25</v>
      </c>
      <c r="E2663" s="882">
        <v>6171</v>
      </c>
      <c r="F2663" s="882">
        <v>6341</v>
      </c>
      <c r="G2663" s="882">
        <v>617</v>
      </c>
      <c r="H2663" s="882">
        <v>1003</v>
      </c>
      <c r="I2663" s="882" t="s">
        <v>3566</v>
      </c>
      <c r="J2663" s="550">
        <v>510</v>
      </c>
      <c r="K2663" s="711" t="s">
        <v>4233</v>
      </c>
      <c r="L2663" s="489" t="s">
        <v>5920</v>
      </c>
      <c r="M2663" s="882" t="s">
        <v>4235</v>
      </c>
      <c r="N2663" s="489" t="s">
        <v>5921</v>
      </c>
      <c r="O2663" s="882" t="s">
        <v>313</v>
      </c>
      <c r="P2663" s="917">
        <v>45046</v>
      </c>
      <c r="Q2663" s="917">
        <v>45077</v>
      </c>
      <c r="R2663" s="988">
        <v>70000</v>
      </c>
      <c r="S2663" s="1155"/>
      <c r="T2663" s="1220">
        <v>70000</v>
      </c>
      <c r="U2663" s="1220"/>
      <c r="V2663" s="1220"/>
      <c r="W2663" s="1433">
        <v>70000</v>
      </c>
      <c r="X2663" s="58"/>
      <c r="Y2663" s="59"/>
      <c r="Z2663" s="16"/>
      <c r="AA2663" s="56"/>
    </row>
    <row r="2664" spans="1:27" s="43" customFormat="1" ht="12.75" customHeight="1" x14ac:dyDescent="0.2">
      <c r="A2664" s="189">
        <v>0</v>
      </c>
      <c r="B2664" s="1104">
        <v>2642</v>
      </c>
      <c r="C2664" s="958">
        <v>14</v>
      </c>
      <c r="D2664" s="958" t="s">
        <v>25</v>
      </c>
      <c r="E2664" s="958">
        <v>6171</v>
      </c>
      <c r="F2664" s="958">
        <v>5321</v>
      </c>
      <c r="G2664" s="958">
        <v>617</v>
      </c>
      <c r="H2664" s="958">
        <v>1003</v>
      </c>
      <c r="I2664" s="958" t="s">
        <v>3566</v>
      </c>
      <c r="J2664" s="561">
        <v>510</v>
      </c>
      <c r="K2664" s="722" t="s">
        <v>4233</v>
      </c>
      <c r="L2664" s="553" t="s">
        <v>5920</v>
      </c>
      <c r="M2664" s="958" t="s">
        <v>4235</v>
      </c>
      <c r="N2664" s="553" t="s">
        <v>5921</v>
      </c>
      <c r="O2664" s="882" t="s">
        <v>313</v>
      </c>
      <c r="P2664" s="917">
        <v>45046</v>
      </c>
      <c r="Q2664" s="917">
        <v>45077</v>
      </c>
      <c r="R2664" s="955">
        <v>80000</v>
      </c>
      <c r="S2664" s="1155"/>
      <c r="T2664" s="1220">
        <v>80000</v>
      </c>
      <c r="U2664" s="1220"/>
      <c r="V2664" s="1220"/>
      <c r="W2664" s="1433">
        <v>80000</v>
      </c>
      <c r="X2664" s="58"/>
      <c r="Y2664" s="59"/>
      <c r="Z2664" s="16"/>
      <c r="AA2664" s="56"/>
    </row>
    <row r="2665" spans="1:27" s="43" customFormat="1" ht="12.75" customHeight="1" x14ac:dyDescent="0.2">
      <c r="A2665" s="189">
        <v>0</v>
      </c>
      <c r="B2665" s="1104">
        <v>2643</v>
      </c>
      <c r="C2665" s="882">
        <v>14</v>
      </c>
      <c r="D2665" s="882" t="s">
        <v>25</v>
      </c>
      <c r="E2665" s="882">
        <v>2219</v>
      </c>
      <c r="F2665" s="882">
        <v>6341</v>
      </c>
      <c r="G2665" s="882">
        <v>221</v>
      </c>
      <c r="H2665" s="882">
        <v>1119</v>
      </c>
      <c r="I2665" s="923" t="s">
        <v>3566</v>
      </c>
      <c r="J2665" s="883">
        <v>317</v>
      </c>
      <c r="K2665" s="711" t="s">
        <v>4316</v>
      </c>
      <c r="L2665" s="489" t="s">
        <v>5922</v>
      </c>
      <c r="M2665" s="488" t="s">
        <v>4318</v>
      </c>
      <c r="N2665" s="489" t="s">
        <v>5923</v>
      </c>
      <c r="O2665" s="882" t="s">
        <v>313</v>
      </c>
      <c r="P2665" s="917">
        <v>44985</v>
      </c>
      <c r="Q2665" s="917">
        <v>45016</v>
      </c>
      <c r="R2665" s="933">
        <v>500000</v>
      </c>
      <c r="S2665" s="1155"/>
      <c r="T2665" s="1220">
        <v>500000</v>
      </c>
      <c r="U2665" s="1220"/>
      <c r="V2665" s="1220"/>
      <c r="W2665" s="1433">
        <v>500000</v>
      </c>
      <c r="X2665" s="58"/>
      <c r="Y2665" s="59"/>
      <c r="Z2665" s="16"/>
      <c r="AA2665" s="56"/>
    </row>
    <row r="2666" spans="1:27" s="43" customFormat="1" ht="12.75" customHeight="1" x14ac:dyDescent="0.2">
      <c r="A2666" s="189">
        <v>0</v>
      </c>
      <c r="B2666" s="1104">
        <v>2644</v>
      </c>
      <c r="C2666" s="882">
        <v>14</v>
      </c>
      <c r="D2666" s="958" t="s">
        <v>25</v>
      </c>
      <c r="E2666" s="882">
        <v>2219</v>
      </c>
      <c r="F2666" s="882">
        <v>6341</v>
      </c>
      <c r="G2666" s="882">
        <v>221</v>
      </c>
      <c r="H2666" s="882">
        <v>1119</v>
      </c>
      <c r="I2666" s="923" t="s">
        <v>3566</v>
      </c>
      <c r="J2666" s="883">
        <v>316</v>
      </c>
      <c r="K2666" s="975" t="s">
        <v>3734</v>
      </c>
      <c r="L2666" s="922" t="s">
        <v>3735</v>
      </c>
      <c r="M2666" s="488" t="s">
        <v>3736</v>
      </c>
      <c r="N2666" s="489" t="s">
        <v>5924</v>
      </c>
      <c r="O2666" s="882" t="s">
        <v>313</v>
      </c>
      <c r="P2666" s="917">
        <v>45199</v>
      </c>
      <c r="Q2666" s="917">
        <v>45230</v>
      </c>
      <c r="R2666" s="988">
        <v>400000</v>
      </c>
      <c r="S2666" s="1155"/>
      <c r="T2666" s="1220">
        <v>400000</v>
      </c>
      <c r="U2666" s="1220"/>
      <c r="V2666" s="1220"/>
      <c r="W2666" s="1433">
        <v>400000</v>
      </c>
      <c r="X2666" s="58"/>
      <c r="Y2666" s="59"/>
      <c r="Z2666" s="16"/>
      <c r="AA2666" s="56"/>
    </row>
    <row r="2667" spans="1:27" s="43" customFormat="1" ht="12.75" customHeight="1" x14ac:dyDescent="0.2">
      <c r="A2667" s="189">
        <v>0</v>
      </c>
      <c r="B2667" s="1104">
        <v>2645</v>
      </c>
      <c r="C2667" s="882">
        <v>14</v>
      </c>
      <c r="D2667" s="882" t="s">
        <v>25</v>
      </c>
      <c r="E2667" s="882">
        <v>4350</v>
      </c>
      <c r="F2667" s="882">
        <v>6341</v>
      </c>
      <c r="G2667" s="882">
        <v>435</v>
      </c>
      <c r="H2667" s="882">
        <v>1119</v>
      </c>
      <c r="I2667" s="923" t="s">
        <v>3566</v>
      </c>
      <c r="J2667" s="883">
        <v>404</v>
      </c>
      <c r="K2667" s="975" t="s">
        <v>3796</v>
      </c>
      <c r="L2667" s="922" t="s">
        <v>3797</v>
      </c>
      <c r="M2667" s="488" t="s">
        <v>74</v>
      </c>
      <c r="N2667" s="489" t="s">
        <v>5925</v>
      </c>
      <c r="O2667" s="883" t="s">
        <v>313</v>
      </c>
      <c r="P2667" s="917">
        <v>44926</v>
      </c>
      <c r="Q2667" s="917">
        <v>44957</v>
      </c>
      <c r="R2667" s="933">
        <v>500000</v>
      </c>
      <c r="S2667" s="933">
        <v>500000</v>
      </c>
      <c r="T2667" s="1064"/>
      <c r="U2667" s="898"/>
      <c r="V2667" s="882"/>
      <c r="W2667" s="1077"/>
      <c r="X2667" s="58"/>
      <c r="Y2667" s="59"/>
      <c r="Z2667" s="16"/>
      <c r="AA2667" s="56"/>
    </row>
    <row r="2668" spans="1:27" s="43" customFormat="1" ht="12.75" customHeight="1" x14ac:dyDescent="0.2">
      <c r="A2668" s="189">
        <v>0</v>
      </c>
      <c r="B2668" s="1104">
        <v>2646</v>
      </c>
      <c r="C2668" s="882">
        <v>5</v>
      </c>
      <c r="D2668" s="882" t="s">
        <v>25</v>
      </c>
      <c r="E2668" s="882">
        <v>2143</v>
      </c>
      <c r="F2668" s="882">
        <v>5321</v>
      </c>
      <c r="G2668" s="882">
        <v>214</v>
      </c>
      <c r="H2668" s="882">
        <v>1510</v>
      </c>
      <c r="I2668" s="882" t="s">
        <v>3566</v>
      </c>
      <c r="J2668" s="882">
        <v>308</v>
      </c>
      <c r="K2668" s="1043" t="s">
        <v>5926</v>
      </c>
      <c r="L2668" s="922" t="s">
        <v>5927</v>
      </c>
      <c r="M2668" s="882" t="s">
        <v>1283</v>
      </c>
      <c r="N2668" s="908" t="s">
        <v>5928</v>
      </c>
      <c r="O2668" s="882" t="s">
        <v>313</v>
      </c>
      <c r="P2668" s="917">
        <v>44926</v>
      </c>
      <c r="Q2668" s="917">
        <v>44957</v>
      </c>
      <c r="R2668" s="904">
        <v>170000</v>
      </c>
      <c r="S2668" s="915">
        <v>121203.33</v>
      </c>
      <c r="T2668" s="915">
        <v>48796.67</v>
      </c>
      <c r="U2668" s="913"/>
      <c r="V2668" s="913">
        <v>48796.67</v>
      </c>
      <c r="W2668" s="989"/>
      <c r="X2668" s="58"/>
      <c r="Y2668" s="59"/>
      <c r="Z2668" s="16"/>
      <c r="AA2668" s="56"/>
    </row>
    <row r="2669" spans="1:27" s="43" customFormat="1" ht="12.75" customHeight="1" x14ac:dyDescent="0.2">
      <c r="A2669" s="189">
        <v>0</v>
      </c>
      <c r="B2669" s="1104">
        <v>2647</v>
      </c>
      <c r="C2669" s="919">
        <v>13</v>
      </c>
      <c r="D2669" s="919" t="s">
        <v>25</v>
      </c>
      <c r="E2669" s="919">
        <v>3319</v>
      </c>
      <c r="F2669" s="919">
        <v>5321</v>
      </c>
      <c r="G2669" s="563">
        <v>331</v>
      </c>
      <c r="H2669" s="563">
        <v>1275</v>
      </c>
      <c r="I2669" s="563" t="s">
        <v>3566</v>
      </c>
      <c r="J2669" s="563">
        <v>605</v>
      </c>
      <c r="K2669" s="723" t="s">
        <v>4154</v>
      </c>
      <c r="L2669" s="562" t="s">
        <v>5929</v>
      </c>
      <c r="M2669" s="958" t="s">
        <v>5930</v>
      </c>
      <c r="N2669" s="564" t="s">
        <v>5931</v>
      </c>
      <c r="O2669" s="883" t="s">
        <v>313</v>
      </c>
      <c r="P2669" s="533">
        <v>44926</v>
      </c>
      <c r="Q2669" s="533">
        <v>44957</v>
      </c>
      <c r="R2669" s="1198">
        <v>100000</v>
      </c>
      <c r="S2669" s="1198">
        <v>100000</v>
      </c>
      <c r="T2669" s="1064"/>
      <c r="U2669" s="898"/>
      <c r="V2669" s="882"/>
      <c r="W2669" s="1077"/>
      <c r="X2669" s="58"/>
      <c r="Y2669" s="59"/>
      <c r="Z2669" s="16"/>
      <c r="AA2669" s="56"/>
    </row>
    <row r="2670" spans="1:27" s="43" customFormat="1" ht="12.75" customHeight="1" x14ac:dyDescent="0.2">
      <c r="A2670" s="189">
        <v>0</v>
      </c>
      <c r="B2670" s="1104">
        <v>2648</v>
      </c>
      <c r="C2670" s="882">
        <v>13</v>
      </c>
      <c r="D2670" s="882" t="s">
        <v>25</v>
      </c>
      <c r="E2670" s="882">
        <v>3326</v>
      </c>
      <c r="F2670" s="882">
        <v>5321</v>
      </c>
      <c r="G2670" s="882">
        <v>332</v>
      </c>
      <c r="H2670" s="882">
        <v>1374</v>
      </c>
      <c r="I2670" s="882" t="s">
        <v>3566</v>
      </c>
      <c r="J2670" s="883">
        <v>510</v>
      </c>
      <c r="K2670" s="975" t="s">
        <v>4215</v>
      </c>
      <c r="L2670" s="889" t="s">
        <v>4216</v>
      </c>
      <c r="M2670" s="882" t="s">
        <v>901</v>
      </c>
      <c r="N2670" s="889" t="s">
        <v>5932</v>
      </c>
      <c r="O2670" s="898" t="s">
        <v>355</v>
      </c>
      <c r="P2670" s="893">
        <v>45291</v>
      </c>
      <c r="Q2670" s="893">
        <v>45322</v>
      </c>
      <c r="R2670" s="1173">
        <v>50000</v>
      </c>
      <c r="S2670" s="915"/>
      <c r="T2670" s="913">
        <v>50000</v>
      </c>
      <c r="U2670" s="898"/>
      <c r="V2670" s="882"/>
      <c r="W2670" s="989">
        <v>50000</v>
      </c>
      <c r="X2670" s="58"/>
      <c r="Y2670" s="59"/>
      <c r="Z2670" s="16"/>
      <c r="AA2670" s="56"/>
    </row>
    <row r="2671" spans="1:27" s="43" customFormat="1" ht="31.5" customHeight="1" x14ac:dyDescent="0.2">
      <c r="A2671" s="189">
        <v>0</v>
      </c>
      <c r="B2671" s="1104">
        <v>2649</v>
      </c>
      <c r="C2671" s="882">
        <v>5</v>
      </c>
      <c r="D2671" s="882" t="s">
        <v>25</v>
      </c>
      <c r="E2671" s="882">
        <v>3733</v>
      </c>
      <c r="F2671" s="882">
        <v>5321</v>
      </c>
      <c r="G2671" s="882">
        <v>373</v>
      </c>
      <c r="H2671" s="882">
        <v>1001</v>
      </c>
      <c r="I2671" s="883" t="s">
        <v>3566</v>
      </c>
      <c r="J2671" s="923" t="s">
        <v>207</v>
      </c>
      <c r="K2671" s="975" t="s">
        <v>3853</v>
      </c>
      <c r="L2671" s="936" t="s">
        <v>3854</v>
      </c>
      <c r="M2671" s="898" t="s">
        <v>248</v>
      </c>
      <c r="N2671" s="936" t="s">
        <v>5933</v>
      </c>
      <c r="O2671" s="898" t="s">
        <v>355</v>
      </c>
      <c r="P2671" s="917">
        <v>45107</v>
      </c>
      <c r="Q2671" s="917">
        <v>45138</v>
      </c>
      <c r="R2671" s="1173">
        <v>304920</v>
      </c>
      <c r="S2671" s="915"/>
      <c r="T2671" s="913">
        <v>304920</v>
      </c>
      <c r="U2671" s="915"/>
      <c r="V2671" s="915"/>
      <c r="W2671" s="1172">
        <v>304920</v>
      </c>
      <c r="X2671" s="58"/>
      <c r="Y2671" s="59"/>
      <c r="Z2671" s="16"/>
      <c r="AA2671" s="56"/>
    </row>
    <row r="2672" spans="1:27" s="43" customFormat="1" ht="12.75" x14ac:dyDescent="0.2">
      <c r="A2672" s="191">
        <v>0</v>
      </c>
      <c r="B2672" s="1104">
        <v>2650</v>
      </c>
      <c r="C2672" s="882">
        <v>9</v>
      </c>
      <c r="D2672" s="882" t="s">
        <v>5851</v>
      </c>
      <c r="E2672" s="882">
        <v>3421</v>
      </c>
      <c r="F2672" s="882">
        <v>5321</v>
      </c>
      <c r="G2672" s="882">
        <v>342</v>
      </c>
      <c r="H2672" s="882">
        <v>1332</v>
      </c>
      <c r="I2672" s="882" t="s">
        <v>3566</v>
      </c>
      <c r="J2672" s="882">
        <v>407</v>
      </c>
      <c r="K2672" s="1043" t="s">
        <v>3641</v>
      </c>
      <c r="L2672" s="922" t="s">
        <v>4074</v>
      </c>
      <c r="M2672" s="882" t="s">
        <v>737</v>
      </c>
      <c r="N2672" s="922" t="s">
        <v>5934</v>
      </c>
      <c r="O2672" s="898" t="s">
        <v>355</v>
      </c>
      <c r="P2672" s="917">
        <v>44926</v>
      </c>
      <c r="Q2672" s="917">
        <v>44957</v>
      </c>
      <c r="R2672" s="904">
        <v>46000</v>
      </c>
      <c r="S2672" s="659">
        <v>41395</v>
      </c>
      <c r="T2672" s="659">
        <v>4605</v>
      </c>
      <c r="U2672" s="659"/>
      <c r="V2672" s="659">
        <v>4605</v>
      </c>
      <c r="W2672" s="1077"/>
      <c r="X2672" s="58"/>
      <c r="Y2672" s="59"/>
      <c r="Z2672" s="16"/>
      <c r="AA2672" s="56"/>
    </row>
    <row r="2673" spans="1:27" s="43" customFormat="1" ht="12.75" x14ac:dyDescent="0.2">
      <c r="A2673" s="191">
        <v>0</v>
      </c>
      <c r="B2673" s="1104">
        <v>2651</v>
      </c>
      <c r="C2673" s="882">
        <v>9</v>
      </c>
      <c r="D2673" s="882" t="s">
        <v>5851</v>
      </c>
      <c r="E2673" s="882">
        <v>3421</v>
      </c>
      <c r="F2673" s="882">
        <v>5321</v>
      </c>
      <c r="G2673" s="882">
        <v>342</v>
      </c>
      <c r="H2673" s="882">
        <v>1332</v>
      </c>
      <c r="I2673" s="882" t="s">
        <v>3566</v>
      </c>
      <c r="J2673" s="882">
        <v>404</v>
      </c>
      <c r="K2673" s="1043" t="s">
        <v>3796</v>
      </c>
      <c r="L2673" s="922" t="s">
        <v>3797</v>
      </c>
      <c r="M2673" s="882" t="s">
        <v>74</v>
      </c>
      <c r="N2673" s="922" t="s">
        <v>5935</v>
      </c>
      <c r="O2673" s="898" t="s">
        <v>355</v>
      </c>
      <c r="P2673" s="917">
        <v>44926</v>
      </c>
      <c r="Q2673" s="917">
        <v>44957</v>
      </c>
      <c r="R2673" s="904">
        <v>75000</v>
      </c>
      <c r="S2673" s="904">
        <v>75000</v>
      </c>
      <c r="T2673" s="1064"/>
      <c r="U2673" s="898"/>
      <c r="V2673" s="882"/>
      <c r="W2673" s="1077"/>
      <c r="X2673" s="58"/>
      <c r="Y2673" s="59"/>
      <c r="Z2673" s="16"/>
      <c r="AA2673" s="56"/>
    </row>
    <row r="2674" spans="1:27" s="43" customFormat="1" ht="25.5" x14ac:dyDescent="0.2">
      <c r="A2674" s="191">
        <v>0</v>
      </c>
      <c r="B2674" s="1104">
        <v>2652</v>
      </c>
      <c r="C2674" s="882">
        <v>14</v>
      </c>
      <c r="D2674" s="882" t="s">
        <v>25</v>
      </c>
      <c r="E2674" s="882">
        <v>2219</v>
      </c>
      <c r="F2674" s="882">
        <v>6341</v>
      </c>
      <c r="G2674" s="882">
        <v>221</v>
      </c>
      <c r="H2674" s="882">
        <v>1003</v>
      </c>
      <c r="I2674" s="882" t="s">
        <v>3566</v>
      </c>
      <c r="J2674" s="550">
        <v>316</v>
      </c>
      <c r="K2674" s="711" t="s">
        <v>3742</v>
      </c>
      <c r="L2674" s="489" t="s">
        <v>3743</v>
      </c>
      <c r="M2674" s="882" t="s">
        <v>3440</v>
      </c>
      <c r="N2674" s="489" t="s">
        <v>5936</v>
      </c>
      <c r="O2674" s="895" t="s">
        <v>355</v>
      </c>
      <c r="P2674" s="917">
        <v>44957</v>
      </c>
      <c r="Q2674" s="917">
        <v>44985</v>
      </c>
      <c r="R2674" s="988">
        <v>198000</v>
      </c>
      <c r="S2674" s="1155"/>
      <c r="T2674" s="988">
        <v>198000</v>
      </c>
      <c r="U2674" s="988"/>
      <c r="V2674" s="988"/>
      <c r="W2674" s="989">
        <v>198000</v>
      </c>
      <c r="X2674" s="58"/>
      <c r="Y2674" s="59"/>
      <c r="Z2674" s="16"/>
      <c r="AA2674" s="56"/>
    </row>
    <row r="2675" spans="1:27" s="43" customFormat="1" ht="12.75" x14ac:dyDescent="0.2">
      <c r="A2675" s="191">
        <v>0</v>
      </c>
      <c r="B2675" s="1104">
        <v>2653</v>
      </c>
      <c r="C2675" s="882">
        <v>14</v>
      </c>
      <c r="D2675" s="882" t="s">
        <v>25</v>
      </c>
      <c r="E2675" s="882">
        <v>3113</v>
      </c>
      <c r="F2675" s="882">
        <v>5321</v>
      </c>
      <c r="G2675" s="882">
        <v>311</v>
      </c>
      <c r="H2675" s="882">
        <v>1119</v>
      </c>
      <c r="I2675" s="923" t="s">
        <v>3566</v>
      </c>
      <c r="J2675" s="883">
        <v>321</v>
      </c>
      <c r="K2675" s="711" t="s">
        <v>4163</v>
      </c>
      <c r="L2675" s="489" t="s">
        <v>5937</v>
      </c>
      <c r="M2675" s="488" t="s">
        <v>1177</v>
      </c>
      <c r="N2675" s="489" t="s">
        <v>5938</v>
      </c>
      <c r="O2675" s="883" t="s">
        <v>355</v>
      </c>
      <c r="P2675" s="917">
        <v>44957</v>
      </c>
      <c r="Q2675" s="917">
        <v>44985</v>
      </c>
      <c r="R2675" s="933">
        <v>1000000</v>
      </c>
      <c r="S2675" s="1155"/>
      <c r="T2675" s="1220">
        <v>1000000</v>
      </c>
      <c r="U2675" s="1220"/>
      <c r="V2675" s="1220"/>
      <c r="W2675" s="1433">
        <v>1000000</v>
      </c>
      <c r="X2675" s="58"/>
      <c r="Y2675" s="59"/>
      <c r="Z2675" s="16"/>
      <c r="AA2675" s="56"/>
    </row>
    <row r="2676" spans="1:27" s="43" customFormat="1" ht="12.75" x14ac:dyDescent="0.2">
      <c r="A2676" s="191">
        <v>0</v>
      </c>
      <c r="B2676" s="1104">
        <v>2654</v>
      </c>
      <c r="C2676" s="882">
        <v>13</v>
      </c>
      <c r="D2676" s="882" t="s">
        <v>25</v>
      </c>
      <c r="E2676" s="882">
        <v>3326</v>
      </c>
      <c r="F2676" s="882">
        <v>6341</v>
      </c>
      <c r="G2676" s="882">
        <v>332</v>
      </c>
      <c r="H2676" s="882">
        <v>1374</v>
      </c>
      <c r="I2676" s="882" t="s">
        <v>3566</v>
      </c>
      <c r="J2676" s="883">
        <v>518</v>
      </c>
      <c r="K2676" s="975" t="s">
        <v>5939</v>
      </c>
      <c r="L2676" s="889" t="s">
        <v>5940</v>
      </c>
      <c r="M2676" s="882" t="s">
        <v>2784</v>
      </c>
      <c r="N2676" s="889" t="s">
        <v>5941</v>
      </c>
      <c r="O2676" s="895" t="s">
        <v>355</v>
      </c>
      <c r="P2676" s="893">
        <v>45291</v>
      </c>
      <c r="Q2676" s="893">
        <v>45322</v>
      </c>
      <c r="R2676" s="1173">
        <v>200000</v>
      </c>
      <c r="S2676" s="915"/>
      <c r="T2676" s="913">
        <v>200000</v>
      </c>
      <c r="U2676" s="898"/>
      <c r="V2676" s="882"/>
      <c r="W2676" s="989">
        <v>200000</v>
      </c>
      <c r="X2676" s="58"/>
      <c r="Y2676" s="59"/>
      <c r="Z2676" s="16"/>
      <c r="AA2676" s="56"/>
    </row>
    <row r="2677" spans="1:27" s="43" customFormat="1" ht="12.75" x14ac:dyDescent="0.2">
      <c r="A2677" s="191">
        <v>0</v>
      </c>
      <c r="B2677" s="1104">
        <v>2655</v>
      </c>
      <c r="C2677" s="882">
        <v>13</v>
      </c>
      <c r="D2677" s="882" t="s">
        <v>25</v>
      </c>
      <c r="E2677" s="882">
        <v>3326</v>
      </c>
      <c r="F2677" s="882">
        <v>6341</v>
      </c>
      <c r="G2677" s="882">
        <v>332</v>
      </c>
      <c r="H2677" s="882">
        <v>1374</v>
      </c>
      <c r="I2677" s="882" t="s">
        <v>3566</v>
      </c>
      <c r="J2677" s="883">
        <v>518</v>
      </c>
      <c r="K2677" s="975" t="s">
        <v>5305</v>
      </c>
      <c r="L2677" s="889" t="s">
        <v>5306</v>
      </c>
      <c r="M2677" s="882" t="s">
        <v>5307</v>
      </c>
      <c r="N2677" s="889" t="s">
        <v>5942</v>
      </c>
      <c r="O2677" s="883" t="s">
        <v>355</v>
      </c>
      <c r="P2677" s="893">
        <v>45291</v>
      </c>
      <c r="Q2677" s="893">
        <v>45322</v>
      </c>
      <c r="R2677" s="1173">
        <v>500000</v>
      </c>
      <c r="S2677" s="915"/>
      <c r="T2677" s="913">
        <v>500000</v>
      </c>
      <c r="U2677" s="898"/>
      <c r="V2677" s="882"/>
      <c r="W2677" s="989">
        <v>500000</v>
      </c>
      <c r="X2677" s="58"/>
      <c r="Y2677" s="59"/>
      <c r="Z2677" s="16"/>
      <c r="AA2677" s="56"/>
    </row>
    <row r="2678" spans="1:27" s="43" customFormat="1" ht="12.75" x14ac:dyDescent="0.2">
      <c r="A2678" s="191">
        <v>0</v>
      </c>
      <c r="B2678" s="1104">
        <v>2656</v>
      </c>
      <c r="C2678" s="919">
        <v>13</v>
      </c>
      <c r="D2678" s="919" t="s">
        <v>25</v>
      </c>
      <c r="E2678" s="919">
        <v>3319</v>
      </c>
      <c r="F2678" s="919">
        <v>5321</v>
      </c>
      <c r="G2678" s="919">
        <v>331</v>
      </c>
      <c r="H2678" s="919">
        <v>1374</v>
      </c>
      <c r="I2678" s="919" t="s">
        <v>4289</v>
      </c>
      <c r="J2678" s="919">
        <v>720</v>
      </c>
      <c r="K2678" s="1042" t="s">
        <v>4373</v>
      </c>
      <c r="L2678" s="601" t="s">
        <v>4098</v>
      </c>
      <c r="M2678" s="882" t="s">
        <v>157</v>
      </c>
      <c r="N2678" s="937" t="s">
        <v>5943</v>
      </c>
      <c r="O2678" s="895" t="s">
        <v>355</v>
      </c>
      <c r="P2678" s="533">
        <v>44926</v>
      </c>
      <c r="Q2678" s="533">
        <v>44957</v>
      </c>
      <c r="R2678" s="1186">
        <v>50000</v>
      </c>
      <c r="S2678" s="1186">
        <v>50000</v>
      </c>
      <c r="T2678" s="1064"/>
      <c r="U2678" s="898"/>
      <c r="V2678" s="882"/>
      <c r="W2678" s="1077"/>
      <c r="X2678" s="58"/>
      <c r="Y2678" s="59"/>
      <c r="Z2678" s="16"/>
      <c r="AA2678" s="56"/>
    </row>
    <row r="2679" spans="1:27" s="43" customFormat="1" ht="39" thickBot="1" x14ac:dyDescent="0.25">
      <c r="A2679" s="191">
        <v>0</v>
      </c>
      <c r="B2679" s="1246">
        <v>2657</v>
      </c>
      <c r="C2679" s="1090">
        <v>9</v>
      </c>
      <c r="D2679" s="1090" t="s">
        <v>25</v>
      </c>
      <c r="E2679" s="1090">
        <v>2212</v>
      </c>
      <c r="F2679" s="1090">
        <v>5321</v>
      </c>
      <c r="G2679" s="1090">
        <v>221</v>
      </c>
      <c r="H2679" s="1090">
        <v>1003</v>
      </c>
      <c r="I2679" s="1090" t="s">
        <v>3566</v>
      </c>
      <c r="J2679" s="1090">
        <v>317</v>
      </c>
      <c r="K2679" s="1247" t="s">
        <v>4851</v>
      </c>
      <c r="L2679" s="1248" t="s">
        <v>5944</v>
      </c>
      <c r="M2679" s="1090" t="s">
        <v>4853</v>
      </c>
      <c r="N2679" s="1248" t="s">
        <v>5945</v>
      </c>
      <c r="O2679" s="1249" t="s">
        <v>355</v>
      </c>
      <c r="P2679" s="1096">
        <v>45077</v>
      </c>
      <c r="Q2679" s="1096">
        <v>45107</v>
      </c>
      <c r="R2679" s="1250">
        <v>50000</v>
      </c>
      <c r="S2679" s="1251"/>
      <c r="T2679" s="1252">
        <v>50000</v>
      </c>
      <c r="U2679" s="1253"/>
      <c r="V2679" s="1254"/>
      <c r="W2679" s="1438">
        <v>50000</v>
      </c>
      <c r="X2679" s="58"/>
      <c r="Y2679" s="59"/>
      <c r="Z2679" s="16"/>
      <c r="AA2679" s="56"/>
    </row>
    <row r="2680" spans="1:27" s="39" customFormat="1" ht="13.5" customHeight="1" thickBot="1" x14ac:dyDescent="0.25">
      <c r="A2680" s="192"/>
      <c r="B2680" s="63" t="s">
        <v>366</v>
      </c>
      <c r="C2680" s="64"/>
      <c r="D2680" s="64"/>
      <c r="E2680" s="64"/>
      <c r="F2680" s="68"/>
      <c r="G2680" s="68"/>
      <c r="H2680" s="68"/>
      <c r="I2680" s="193"/>
      <c r="J2680" s="193"/>
      <c r="K2680" s="728"/>
      <c r="L2680" s="194"/>
      <c r="M2680" s="193"/>
      <c r="N2680" s="195"/>
      <c r="O2680" s="65"/>
      <c r="P2680" s="70"/>
      <c r="Q2680" s="71"/>
      <c r="R2680" s="1255">
        <f>SUM(R1575:R2679)</f>
        <v>233094669.95999998</v>
      </c>
      <c r="S2680" s="1255">
        <f t="shared" ref="S2680:W2680" si="5">SUM(S1575:S2679)</f>
        <v>139568078.31</v>
      </c>
      <c r="T2680" s="1255">
        <f t="shared" si="5"/>
        <v>93526591.650000006</v>
      </c>
      <c r="U2680" s="1255">
        <f t="shared" si="5"/>
        <v>1009235.9299999999</v>
      </c>
      <c r="V2680" s="1255">
        <f t="shared" si="5"/>
        <v>836517.72000000009</v>
      </c>
      <c r="W2680" s="856">
        <f t="shared" si="5"/>
        <v>91680838</v>
      </c>
    </row>
    <row r="2681" spans="1:27" s="39" customFormat="1" ht="12.75" customHeight="1" x14ac:dyDescent="0.2">
      <c r="A2681" s="138"/>
      <c r="B2681" s="139"/>
      <c r="C2681" s="128"/>
      <c r="D2681" s="140"/>
      <c r="E2681" s="128"/>
      <c r="F2681" s="128"/>
      <c r="G2681" s="128"/>
      <c r="H2681" s="128"/>
      <c r="I2681" s="128"/>
      <c r="J2681" s="140"/>
      <c r="K2681" s="726"/>
      <c r="L2681" s="142"/>
      <c r="M2681" s="140"/>
      <c r="N2681" s="143"/>
      <c r="O2681" s="140"/>
      <c r="P2681" s="144"/>
      <c r="Q2681" s="144"/>
      <c r="R2681" s="144"/>
      <c r="S2681" s="144"/>
      <c r="T2681" s="144"/>
      <c r="U2681" s="144"/>
      <c r="V2681" s="144"/>
      <c r="W2681" s="1439"/>
    </row>
    <row r="2682" spans="1:27" s="39" customFormat="1" ht="12.75" customHeight="1" x14ac:dyDescent="0.2">
      <c r="A2682" s="5"/>
      <c r="B2682" s="73" t="s">
        <v>5946</v>
      </c>
      <c r="C2682" s="1264"/>
      <c r="D2682" s="870"/>
      <c r="E2682" s="1264"/>
      <c r="F2682" s="1264"/>
      <c r="G2682" s="1264"/>
      <c r="H2682" s="801"/>
      <c r="I2682" s="1265"/>
      <c r="J2682" s="1265"/>
      <c r="K2682" s="1266"/>
      <c r="L2682" s="806"/>
      <c r="M2682" s="1267"/>
      <c r="N2682" s="1268"/>
      <c r="O2682" s="1267"/>
      <c r="P2682" s="793"/>
      <c r="Q2682" s="793"/>
      <c r="R2682" s="793"/>
      <c r="S2682" s="793"/>
      <c r="T2682" s="793"/>
      <c r="U2682" s="793"/>
      <c r="V2682" s="793"/>
      <c r="W2682" s="1440"/>
    </row>
    <row r="2683" spans="1:27" s="39" customFormat="1" ht="37.5" customHeight="1" x14ac:dyDescent="0.2">
      <c r="A2683" s="47">
        <v>0</v>
      </c>
      <c r="B2683" s="881">
        <v>2658</v>
      </c>
      <c r="C2683" s="516">
        <v>5</v>
      </c>
      <c r="D2683" s="516" t="s">
        <v>25</v>
      </c>
      <c r="E2683" s="516">
        <v>3319</v>
      </c>
      <c r="F2683" s="516">
        <v>5321</v>
      </c>
      <c r="G2683" s="516">
        <v>331</v>
      </c>
      <c r="H2683" s="516">
        <v>1863</v>
      </c>
      <c r="I2683" s="516" t="s">
        <v>5947</v>
      </c>
      <c r="J2683" s="516">
        <v>203</v>
      </c>
      <c r="K2683" s="710">
        <v>101443</v>
      </c>
      <c r="L2683" s="433" t="s">
        <v>5948</v>
      </c>
      <c r="M2683" s="488" t="s">
        <v>28</v>
      </c>
      <c r="N2683" s="433" t="s">
        <v>5949</v>
      </c>
      <c r="O2683" s="480" t="s">
        <v>30</v>
      </c>
      <c r="P2683" s="934">
        <v>44926</v>
      </c>
      <c r="Q2683" s="934">
        <v>44985</v>
      </c>
      <c r="R2683" s="904">
        <v>3000000</v>
      </c>
      <c r="S2683" s="904">
        <v>3000000</v>
      </c>
      <c r="T2683" s="908"/>
      <c r="U2683" s="908"/>
      <c r="V2683" s="908"/>
      <c r="W2683" s="976"/>
    </row>
    <row r="2684" spans="1:27" s="39" customFormat="1" ht="12.75" customHeight="1" x14ac:dyDescent="0.2">
      <c r="A2684" s="200">
        <v>1105</v>
      </c>
      <c r="B2684" s="881">
        <v>2659</v>
      </c>
      <c r="C2684" s="550">
        <v>20</v>
      </c>
      <c r="D2684" s="550" t="s">
        <v>25</v>
      </c>
      <c r="E2684" s="550">
        <v>4351</v>
      </c>
      <c r="F2684" s="550">
        <v>5321</v>
      </c>
      <c r="G2684" s="550">
        <v>435</v>
      </c>
      <c r="H2684" s="550">
        <v>1105</v>
      </c>
      <c r="I2684" s="516" t="s">
        <v>5947</v>
      </c>
      <c r="J2684" s="550">
        <v>309</v>
      </c>
      <c r="K2684" s="1042">
        <v>49457276</v>
      </c>
      <c r="L2684" s="601" t="s">
        <v>5950</v>
      </c>
      <c r="M2684" s="919" t="s">
        <v>43</v>
      </c>
      <c r="N2684" s="601" t="s">
        <v>5951</v>
      </c>
      <c r="O2684" s="480" t="s">
        <v>30</v>
      </c>
      <c r="P2684" s="533">
        <v>44926</v>
      </c>
      <c r="Q2684" s="533">
        <v>44953</v>
      </c>
      <c r="R2684" s="921">
        <v>252700</v>
      </c>
      <c r="S2684" s="915">
        <v>252700</v>
      </c>
      <c r="T2684" s="894"/>
      <c r="U2684" s="894"/>
      <c r="V2684" s="894"/>
      <c r="W2684" s="980"/>
    </row>
    <row r="2685" spans="1:27" s="39" customFormat="1" ht="25.5" customHeight="1" x14ac:dyDescent="0.2">
      <c r="A2685" s="200">
        <v>1105</v>
      </c>
      <c r="B2685" s="881">
        <v>2660</v>
      </c>
      <c r="C2685" s="550">
        <v>20</v>
      </c>
      <c r="D2685" s="516" t="s">
        <v>25</v>
      </c>
      <c r="E2685" s="550">
        <v>4374</v>
      </c>
      <c r="F2685" s="550">
        <v>5321</v>
      </c>
      <c r="G2685" s="550">
        <v>437</v>
      </c>
      <c r="H2685" s="550">
        <v>1105</v>
      </c>
      <c r="I2685" s="516" t="s">
        <v>5947</v>
      </c>
      <c r="J2685" s="550">
        <v>510</v>
      </c>
      <c r="K2685" s="1042">
        <v>61392979</v>
      </c>
      <c r="L2685" s="601" t="s">
        <v>5952</v>
      </c>
      <c r="M2685" s="919" t="s">
        <v>248</v>
      </c>
      <c r="N2685" s="601" t="s">
        <v>5953</v>
      </c>
      <c r="O2685" s="480" t="s">
        <v>30</v>
      </c>
      <c r="P2685" s="533">
        <v>44926</v>
      </c>
      <c r="Q2685" s="533">
        <v>44953</v>
      </c>
      <c r="R2685" s="1145">
        <v>26500</v>
      </c>
      <c r="S2685" s="921">
        <v>26500</v>
      </c>
      <c r="T2685" s="894"/>
      <c r="U2685" s="894"/>
      <c r="V2685" s="894"/>
      <c r="W2685" s="980"/>
    </row>
    <row r="2686" spans="1:27" s="39" customFormat="1" ht="25.5" customHeight="1" x14ac:dyDescent="0.2">
      <c r="A2686" s="200">
        <v>1105</v>
      </c>
      <c r="B2686" s="881">
        <v>2661</v>
      </c>
      <c r="C2686" s="550">
        <v>20</v>
      </c>
      <c r="D2686" s="550" t="s">
        <v>25</v>
      </c>
      <c r="E2686" s="550">
        <v>4371</v>
      </c>
      <c r="F2686" s="550">
        <v>5321</v>
      </c>
      <c r="G2686" s="550">
        <v>437</v>
      </c>
      <c r="H2686" s="550">
        <v>1105</v>
      </c>
      <c r="I2686" s="516" t="s">
        <v>5947</v>
      </c>
      <c r="J2686" s="550">
        <v>510</v>
      </c>
      <c r="K2686" s="1042">
        <v>61392979</v>
      </c>
      <c r="L2686" s="601" t="s">
        <v>5952</v>
      </c>
      <c r="M2686" s="919" t="s">
        <v>248</v>
      </c>
      <c r="N2686" s="601" t="s">
        <v>5954</v>
      </c>
      <c r="O2686" s="480" t="s">
        <v>30</v>
      </c>
      <c r="P2686" s="533">
        <v>44926</v>
      </c>
      <c r="Q2686" s="533">
        <v>44953</v>
      </c>
      <c r="R2686" s="1145">
        <v>46500</v>
      </c>
      <c r="S2686" s="921">
        <v>46500</v>
      </c>
      <c r="T2686" s="894"/>
      <c r="U2686" s="894"/>
      <c r="V2686" s="894"/>
      <c r="W2686" s="980"/>
    </row>
    <row r="2687" spans="1:27" s="39" customFormat="1" ht="25.5" customHeight="1" x14ac:dyDescent="0.2">
      <c r="A2687" s="200">
        <v>1105</v>
      </c>
      <c r="B2687" s="881">
        <v>2662</v>
      </c>
      <c r="C2687" s="550">
        <v>20</v>
      </c>
      <c r="D2687" s="516" t="s">
        <v>25</v>
      </c>
      <c r="E2687" s="550">
        <v>4351</v>
      </c>
      <c r="F2687" s="550">
        <v>5321</v>
      </c>
      <c r="G2687" s="550">
        <v>435</v>
      </c>
      <c r="H2687" s="550">
        <v>1105</v>
      </c>
      <c r="I2687" s="516" t="s">
        <v>5947</v>
      </c>
      <c r="J2687" s="550">
        <v>510</v>
      </c>
      <c r="K2687" s="1042">
        <v>61392979</v>
      </c>
      <c r="L2687" s="601" t="s">
        <v>5952</v>
      </c>
      <c r="M2687" s="919" t="s">
        <v>248</v>
      </c>
      <c r="N2687" s="601" t="s">
        <v>5955</v>
      </c>
      <c r="O2687" s="480" t="s">
        <v>30</v>
      </c>
      <c r="P2687" s="533">
        <v>44926</v>
      </c>
      <c r="Q2687" s="533">
        <v>44953</v>
      </c>
      <c r="R2687" s="1145">
        <v>257500</v>
      </c>
      <c r="S2687" s="921">
        <v>257500</v>
      </c>
      <c r="T2687" s="894"/>
      <c r="U2687" s="894"/>
      <c r="V2687" s="894"/>
      <c r="W2687" s="980"/>
    </row>
    <row r="2688" spans="1:27" s="39" customFormat="1" ht="25.5" customHeight="1" x14ac:dyDescent="0.2">
      <c r="A2688" s="200">
        <v>1105</v>
      </c>
      <c r="B2688" s="881">
        <v>2663</v>
      </c>
      <c r="C2688" s="550">
        <v>20</v>
      </c>
      <c r="D2688" s="550" t="s">
        <v>25</v>
      </c>
      <c r="E2688" s="550">
        <v>4356</v>
      </c>
      <c r="F2688" s="550">
        <v>5321</v>
      </c>
      <c r="G2688" s="550">
        <v>435</v>
      </c>
      <c r="H2688" s="550">
        <v>1105</v>
      </c>
      <c r="I2688" s="516" t="s">
        <v>5947</v>
      </c>
      <c r="J2688" s="550">
        <v>510</v>
      </c>
      <c r="K2688" s="1042">
        <v>61392979</v>
      </c>
      <c r="L2688" s="601" t="s">
        <v>5952</v>
      </c>
      <c r="M2688" s="919" t="s">
        <v>248</v>
      </c>
      <c r="N2688" s="601" t="s">
        <v>5956</v>
      </c>
      <c r="O2688" s="480" t="s">
        <v>30</v>
      </c>
      <c r="P2688" s="533">
        <v>44926</v>
      </c>
      <c r="Q2688" s="533">
        <v>44953</v>
      </c>
      <c r="R2688" s="1145">
        <v>80600</v>
      </c>
      <c r="S2688" s="921">
        <v>80600</v>
      </c>
      <c r="T2688" s="894"/>
      <c r="U2688" s="894"/>
      <c r="V2688" s="894"/>
      <c r="W2688" s="980"/>
    </row>
    <row r="2689" spans="1:23" s="39" customFormat="1" ht="25.5" customHeight="1" x14ac:dyDescent="0.2">
      <c r="A2689" s="200">
        <v>1105</v>
      </c>
      <c r="B2689" s="881">
        <v>2664</v>
      </c>
      <c r="C2689" s="550">
        <v>20</v>
      </c>
      <c r="D2689" s="516" t="s">
        <v>25</v>
      </c>
      <c r="E2689" s="550">
        <v>4351</v>
      </c>
      <c r="F2689" s="550">
        <v>5321</v>
      </c>
      <c r="G2689" s="550">
        <v>435</v>
      </c>
      <c r="H2689" s="550">
        <v>1105</v>
      </c>
      <c r="I2689" s="516" t="s">
        <v>5947</v>
      </c>
      <c r="J2689" s="550">
        <v>510</v>
      </c>
      <c r="K2689" s="1042">
        <v>61392979</v>
      </c>
      <c r="L2689" s="601" t="s">
        <v>5952</v>
      </c>
      <c r="M2689" s="919" t="s">
        <v>248</v>
      </c>
      <c r="N2689" s="601" t="s">
        <v>5957</v>
      </c>
      <c r="O2689" s="480" t="s">
        <v>30</v>
      </c>
      <c r="P2689" s="533">
        <v>44926</v>
      </c>
      <c r="Q2689" s="533">
        <v>44953</v>
      </c>
      <c r="R2689" s="1145">
        <v>29100</v>
      </c>
      <c r="S2689" s="921">
        <v>29100</v>
      </c>
      <c r="T2689" s="894"/>
      <c r="U2689" s="894"/>
      <c r="V2689" s="894"/>
      <c r="W2689" s="980"/>
    </row>
    <row r="2690" spans="1:23" s="39" customFormat="1" ht="25.5" customHeight="1" x14ac:dyDescent="0.2">
      <c r="A2690" s="200">
        <v>1105</v>
      </c>
      <c r="B2690" s="881">
        <v>2665</v>
      </c>
      <c r="C2690" s="550">
        <v>20</v>
      </c>
      <c r="D2690" s="550" t="s">
        <v>25</v>
      </c>
      <c r="E2690" s="550">
        <v>4350</v>
      </c>
      <c r="F2690" s="550">
        <v>5321</v>
      </c>
      <c r="G2690" s="550">
        <v>435</v>
      </c>
      <c r="H2690" s="550">
        <v>1105</v>
      </c>
      <c r="I2690" s="516" t="s">
        <v>5947</v>
      </c>
      <c r="J2690" s="550">
        <v>102</v>
      </c>
      <c r="K2690" s="1042">
        <v>71232745</v>
      </c>
      <c r="L2690" s="601" t="s">
        <v>5958</v>
      </c>
      <c r="M2690" s="919" t="s">
        <v>2324</v>
      </c>
      <c r="N2690" s="601" t="s">
        <v>5959</v>
      </c>
      <c r="O2690" s="480" t="s">
        <v>30</v>
      </c>
      <c r="P2690" s="533">
        <v>44926</v>
      </c>
      <c r="Q2690" s="533">
        <v>44953</v>
      </c>
      <c r="R2690" s="921">
        <v>788400</v>
      </c>
      <c r="S2690" s="921">
        <v>788400</v>
      </c>
      <c r="T2690" s="894"/>
      <c r="U2690" s="894"/>
      <c r="V2690" s="894"/>
      <c r="W2690" s="980"/>
    </row>
    <row r="2691" spans="1:23" s="39" customFormat="1" ht="25.5" customHeight="1" x14ac:dyDescent="0.2">
      <c r="A2691" s="200">
        <v>1105</v>
      </c>
      <c r="B2691" s="881">
        <v>2666</v>
      </c>
      <c r="C2691" s="550">
        <v>20</v>
      </c>
      <c r="D2691" s="516" t="s">
        <v>25</v>
      </c>
      <c r="E2691" s="550">
        <v>4351</v>
      </c>
      <c r="F2691" s="550">
        <v>5321</v>
      </c>
      <c r="G2691" s="550">
        <v>435</v>
      </c>
      <c r="H2691" s="550">
        <v>1105</v>
      </c>
      <c r="I2691" s="516" t="s">
        <v>5947</v>
      </c>
      <c r="J2691" s="550">
        <v>102</v>
      </c>
      <c r="K2691" s="1042">
        <v>71232745</v>
      </c>
      <c r="L2691" s="601" t="s">
        <v>5958</v>
      </c>
      <c r="M2691" s="919" t="s">
        <v>2324</v>
      </c>
      <c r="N2691" s="601" t="s">
        <v>5960</v>
      </c>
      <c r="O2691" s="480" t="s">
        <v>30</v>
      </c>
      <c r="P2691" s="533">
        <v>44926</v>
      </c>
      <c r="Q2691" s="533">
        <v>44953</v>
      </c>
      <c r="R2691" s="921">
        <v>178800</v>
      </c>
      <c r="S2691" s="921">
        <v>178800</v>
      </c>
      <c r="T2691" s="894"/>
      <c r="U2691" s="894"/>
      <c r="V2691" s="894"/>
      <c r="W2691" s="980"/>
    </row>
    <row r="2692" spans="1:23" s="39" customFormat="1" ht="25.5" customHeight="1" x14ac:dyDescent="0.2">
      <c r="A2692" s="200">
        <v>1105</v>
      </c>
      <c r="B2692" s="881">
        <v>2667</v>
      </c>
      <c r="C2692" s="550">
        <v>20</v>
      </c>
      <c r="D2692" s="550" t="s">
        <v>25</v>
      </c>
      <c r="E2692" s="550">
        <v>4351</v>
      </c>
      <c r="F2692" s="550">
        <v>5321</v>
      </c>
      <c r="G2692" s="550">
        <v>435</v>
      </c>
      <c r="H2692" s="550">
        <v>1105</v>
      </c>
      <c r="I2692" s="516" t="s">
        <v>5947</v>
      </c>
      <c r="J2692" s="550">
        <v>317</v>
      </c>
      <c r="K2692" s="1042">
        <v>28334949</v>
      </c>
      <c r="L2692" s="601" t="s">
        <v>5961</v>
      </c>
      <c r="M2692" s="919" t="s">
        <v>1049</v>
      </c>
      <c r="N2692" s="601" t="s">
        <v>5962</v>
      </c>
      <c r="O2692" s="480" t="s">
        <v>30</v>
      </c>
      <c r="P2692" s="533">
        <v>44926</v>
      </c>
      <c r="Q2692" s="533">
        <v>44953</v>
      </c>
      <c r="R2692" s="921">
        <v>311000</v>
      </c>
      <c r="S2692" s="921">
        <v>311000</v>
      </c>
      <c r="T2692" s="894"/>
      <c r="U2692" s="894"/>
      <c r="V2692" s="894"/>
      <c r="W2692" s="980"/>
    </row>
    <row r="2693" spans="1:23" s="39" customFormat="1" ht="25.5" customHeight="1" x14ac:dyDescent="0.2">
      <c r="A2693" s="200">
        <v>1105</v>
      </c>
      <c r="B2693" s="881">
        <v>2668</v>
      </c>
      <c r="C2693" s="550">
        <v>20</v>
      </c>
      <c r="D2693" s="516" t="s">
        <v>25</v>
      </c>
      <c r="E2693" s="550">
        <v>4359</v>
      </c>
      <c r="F2693" s="550">
        <v>5321</v>
      </c>
      <c r="G2693" s="550">
        <v>435</v>
      </c>
      <c r="H2693" s="550">
        <v>1105</v>
      </c>
      <c r="I2693" s="516" t="s">
        <v>5947</v>
      </c>
      <c r="J2693" s="550">
        <v>720</v>
      </c>
      <c r="K2693" s="1042">
        <v>45671770</v>
      </c>
      <c r="L2693" s="601" t="s">
        <v>5963</v>
      </c>
      <c r="M2693" s="919" t="s">
        <v>157</v>
      </c>
      <c r="N2693" s="601" t="s">
        <v>5964</v>
      </c>
      <c r="O2693" s="480" t="s">
        <v>30</v>
      </c>
      <c r="P2693" s="533">
        <v>44926</v>
      </c>
      <c r="Q2693" s="533">
        <v>44953</v>
      </c>
      <c r="R2693" s="1145">
        <v>59300</v>
      </c>
      <c r="S2693" s="921">
        <v>59300</v>
      </c>
      <c r="T2693" s="894"/>
      <c r="U2693" s="894"/>
      <c r="V2693" s="894"/>
      <c r="W2693" s="980"/>
    </row>
    <row r="2694" spans="1:23" s="39" customFormat="1" ht="25.5" customHeight="1" x14ac:dyDescent="0.2">
      <c r="A2694" s="200">
        <v>1105</v>
      </c>
      <c r="B2694" s="881">
        <v>2669</v>
      </c>
      <c r="C2694" s="550">
        <v>20</v>
      </c>
      <c r="D2694" s="550" t="s">
        <v>25</v>
      </c>
      <c r="E2694" s="550">
        <v>4374</v>
      </c>
      <c r="F2694" s="550">
        <v>5321</v>
      </c>
      <c r="G2694" s="550">
        <v>437</v>
      </c>
      <c r="H2694" s="550">
        <v>1105</v>
      </c>
      <c r="I2694" s="516" t="s">
        <v>5947</v>
      </c>
      <c r="J2694" s="550">
        <v>720</v>
      </c>
      <c r="K2694" s="1042">
        <v>45671770</v>
      </c>
      <c r="L2694" s="601" t="s">
        <v>5963</v>
      </c>
      <c r="M2694" s="919" t="s">
        <v>157</v>
      </c>
      <c r="N2694" s="601" t="s">
        <v>5965</v>
      </c>
      <c r="O2694" s="480" t="s">
        <v>30</v>
      </c>
      <c r="P2694" s="533">
        <v>44926</v>
      </c>
      <c r="Q2694" s="533">
        <v>44953</v>
      </c>
      <c r="R2694" s="1145">
        <v>148700</v>
      </c>
      <c r="S2694" s="921">
        <f>R2694-V2694</f>
        <v>118700</v>
      </c>
      <c r="T2694" s="894">
        <v>30000</v>
      </c>
      <c r="U2694" s="894"/>
      <c r="V2694" s="894">
        <v>30000</v>
      </c>
      <c r="W2694" s="980"/>
    </row>
    <row r="2695" spans="1:23" s="39" customFormat="1" ht="25.5" customHeight="1" x14ac:dyDescent="0.2">
      <c r="A2695" s="200">
        <v>1105</v>
      </c>
      <c r="B2695" s="881">
        <v>2670</v>
      </c>
      <c r="C2695" s="550">
        <v>20</v>
      </c>
      <c r="D2695" s="516" t="s">
        <v>25</v>
      </c>
      <c r="E2695" s="550">
        <v>4351</v>
      </c>
      <c r="F2695" s="550">
        <v>5321</v>
      </c>
      <c r="G2695" s="550">
        <v>435</v>
      </c>
      <c r="H2695" s="550">
        <v>1105</v>
      </c>
      <c r="I2695" s="516" t="s">
        <v>5947</v>
      </c>
      <c r="J2695" s="550">
        <v>720</v>
      </c>
      <c r="K2695" s="1042">
        <v>45671770</v>
      </c>
      <c r="L2695" s="601" t="s">
        <v>5963</v>
      </c>
      <c r="M2695" s="919" t="s">
        <v>157</v>
      </c>
      <c r="N2695" s="601" t="s">
        <v>5966</v>
      </c>
      <c r="O2695" s="480" t="s">
        <v>30</v>
      </c>
      <c r="P2695" s="533">
        <v>44926</v>
      </c>
      <c r="Q2695" s="533">
        <v>44953</v>
      </c>
      <c r="R2695" s="1145">
        <v>1006900</v>
      </c>
      <c r="S2695" s="921">
        <v>1006900</v>
      </c>
      <c r="T2695" s="894"/>
      <c r="U2695" s="894"/>
      <c r="V2695" s="894"/>
      <c r="W2695" s="980"/>
    </row>
    <row r="2696" spans="1:23" s="39" customFormat="1" ht="25.5" customHeight="1" x14ac:dyDescent="0.2">
      <c r="A2696" s="200">
        <v>1105</v>
      </c>
      <c r="B2696" s="881">
        <v>2671</v>
      </c>
      <c r="C2696" s="550">
        <v>20</v>
      </c>
      <c r="D2696" s="550" t="s">
        <v>25</v>
      </c>
      <c r="E2696" s="550">
        <v>4374</v>
      </c>
      <c r="F2696" s="550">
        <v>5321</v>
      </c>
      <c r="G2696" s="550">
        <v>437</v>
      </c>
      <c r="H2696" s="550">
        <v>1105</v>
      </c>
      <c r="I2696" s="516" t="s">
        <v>5947</v>
      </c>
      <c r="J2696" s="550">
        <v>720</v>
      </c>
      <c r="K2696" s="1042">
        <v>45671770</v>
      </c>
      <c r="L2696" s="601" t="s">
        <v>5963</v>
      </c>
      <c r="M2696" s="919" t="s">
        <v>157</v>
      </c>
      <c r="N2696" s="601" t="s">
        <v>5967</v>
      </c>
      <c r="O2696" s="480" t="s">
        <v>30</v>
      </c>
      <c r="P2696" s="533">
        <v>44926</v>
      </c>
      <c r="Q2696" s="533">
        <v>44953</v>
      </c>
      <c r="R2696" s="1145">
        <v>34100</v>
      </c>
      <c r="S2696" s="921">
        <v>34100</v>
      </c>
      <c r="T2696" s="894"/>
      <c r="U2696" s="894"/>
      <c r="V2696" s="894"/>
      <c r="W2696" s="980"/>
    </row>
    <row r="2697" spans="1:23" s="39" customFormat="1" ht="25.5" customHeight="1" x14ac:dyDescent="0.2">
      <c r="A2697" s="200">
        <v>1105</v>
      </c>
      <c r="B2697" s="881">
        <v>2672</v>
      </c>
      <c r="C2697" s="550">
        <v>20</v>
      </c>
      <c r="D2697" s="516" t="s">
        <v>25</v>
      </c>
      <c r="E2697" s="550">
        <v>4356</v>
      </c>
      <c r="F2697" s="550">
        <v>5321</v>
      </c>
      <c r="G2697" s="550">
        <v>435</v>
      </c>
      <c r="H2697" s="550">
        <v>1105</v>
      </c>
      <c r="I2697" s="516" t="s">
        <v>5947</v>
      </c>
      <c r="J2697" s="550">
        <v>720</v>
      </c>
      <c r="K2697" s="1042">
        <v>45671770</v>
      </c>
      <c r="L2697" s="601" t="s">
        <v>5963</v>
      </c>
      <c r="M2697" s="919" t="s">
        <v>157</v>
      </c>
      <c r="N2697" s="601" t="s">
        <v>5968</v>
      </c>
      <c r="O2697" s="480" t="s">
        <v>30</v>
      </c>
      <c r="P2697" s="533">
        <v>44926</v>
      </c>
      <c r="Q2697" s="533">
        <v>44953</v>
      </c>
      <c r="R2697" s="1145">
        <v>73300</v>
      </c>
      <c r="S2697" s="921">
        <v>73300</v>
      </c>
      <c r="T2697" s="894"/>
      <c r="U2697" s="894"/>
      <c r="V2697" s="894"/>
      <c r="W2697" s="980"/>
    </row>
    <row r="2698" spans="1:23" s="39" customFormat="1" ht="25.5" customHeight="1" x14ac:dyDescent="0.2">
      <c r="A2698" s="200">
        <v>1105</v>
      </c>
      <c r="B2698" s="881">
        <v>2673</v>
      </c>
      <c r="C2698" s="550">
        <v>20</v>
      </c>
      <c r="D2698" s="550" t="s">
        <v>25</v>
      </c>
      <c r="E2698" s="550">
        <v>4357</v>
      </c>
      <c r="F2698" s="550">
        <v>5321</v>
      </c>
      <c r="G2698" s="550">
        <v>435</v>
      </c>
      <c r="H2698" s="550">
        <v>1105</v>
      </c>
      <c r="I2698" s="516" t="s">
        <v>5947</v>
      </c>
      <c r="J2698" s="550">
        <v>720</v>
      </c>
      <c r="K2698" s="1042">
        <v>45671770</v>
      </c>
      <c r="L2698" s="601" t="s">
        <v>5963</v>
      </c>
      <c r="M2698" s="919" t="s">
        <v>157</v>
      </c>
      <c r="N2698" s="601" t="s">
        <v>5969</v>
      </c>
      <c r="O2698" s="480" t="s">
        <v>30</v>
      </c>
      <c r="P2698" s="533">
        <v>44926</v>
      </c>
      <c r="Q2698" s="533">
        <v>44953</v>
      </c>
      <c r="R2698" s="1145">
        <v>1365100</v>
      </c>
      <c r="S2698" s="921">
        <v>1365100</v>
      </c>
      <c r="T2698" s="894"/>
      <c r="U2698" s="894"/>
      <c r="V2698" s="894"/>
      <c r="W2698" s="980"/>
    </row>
    <row r="2699" spans="1:23" s="39" customFormat="1" ht="25.5" customHeight="1" x14ac:dyDescent="0.2">
      <c r="A2699" s="200">
        <v>1105</v>
      </c>
      <c r="B2699" s="881">
        <v>2674</v>
      </c>
      <c r="C2699" s="550">
        <v>20</v>
      </c>
      <c r="D2699" s="516" t="s">
        <v>25</v>
      </c>
      <c r="E2699" s="550">
        <v>4312</v>
      </c>
      <c r="F2699" s="550">
        <v>5321</v>
      </c>
      <c r="G2699" s="550">
        <v>431</v>
      </c>
      <c r="H2699" s="550">
        <v>1105</v>
      </c>
      <c r="I2699" s="516" t="s">
        <v>5947</v>
      </c>
      <c r="J2699" s="550">
        <v>720</v>
      </c>
      <c r="K2699" s="1042">
        <v>45671770</v>
      </c>
      <c r="L2699" s="601" t="s">
        <v>5963</v>
      </c>
      <c r="M2699" s="919" t="s">
        <v>157</v>
      </c>
      <c r="N2699" s="601" t="s">
        <v>5970</v>
      </c>
      <c r="O2699" s="480" t="s">
        <v>30</v>
      </c>
      <c r="P2699" s="533">
        <v>44926</v>
      </c>
      <c r="Q2699" s="533">
        <v>44953</v>
      </c>
      <c r="R2699" s="1145">
        <v>65100</v>
      </c>
      <c r="S2699" s="921">
        <f>R2699-V2699</f>
        <v>55100</v>
      </c>
      <c r="T2699" s="894">
        <v>10000</v>
      </c>
      <c r="U2699" s="894"/>
      <c r="V2699" s="894">
        <v>10000</v>
      </c>
      <c r="W2699" s="980"/>
    </row>
    <row r="2700" spans="1:23" s="39" customFormat="1" ht="25.5" customHeight="1" x14ac:dyDescent="0.2">
      <c r="A2700" s="200">
        <v>1105</v>
      </c>
      <c r="B2700" s="881">
        <v>2675</v>
      </c>
      <c r="C2700" s="550">
        <v>20</v>
      </c>
      <c r="D2700" s="550" t="s">
        <v>25</v>
      </c>
      <c r="E2700" s="550">
        <v>4350</v>
      </c>
      <c r="F2700" s="550">
        <v>5321</v>
      </c>
      <c r="G2700" s="550">
        <v>435</v>
      </c>
      <c r="H2700" s="550">
        <v>1105</v>
      </c>
      <c r="I2700" s="516" t="s">
        <v>5947</v>
      </c>
      <c r="J2700" s="550">
        <v>720</v>
      </c>
      <c r="K2700" s="1042">
        <v>45671770</v>
      </c>
      <c r="L2700" s="601" t="s">
        <v>5963</v>
      </c>
      <c r="M2700" s="919" t="s">
        <v>157</v>
      </c>
      <c r="N2700" s="601" t="s">
        <v>5971</v>
      </c>
      <c r="O2700" s="480" t="s">
        <v>30</v>
      </c>
      <c r="P2700" s="533">
        <v>44926</v>
      </c>
      <c r="Q2700" s="533">
        <v>44953</v>
      </c>
      <c r="R2700" s="1145">
        <v>514600</v>
      </c>
      <c r="S2700" s="921">
        <v>514600</v>
      </c>
      <c r="T2700" s="894"/>
      <c r="U2700" s="894"/>
      <c r="V2700" s="894"/>
      <c r="W2700" s="980"/>
    </row>
    <row r="2701" spans="1:23" s="39" customFormat="1" ht="25.5" customHeight="1" x14ac:dyDescent="0.2">
      <c r="A2701" s="200">
        <v>1105</v>
      </c>
      <c r="B2701" s="881">
        <v>2676</v>
      </c>
      <c r="C2701" s="550">
        <v>20</v>
      </c>
      <c r="D2701" s="516" t="s">
        <v>25</v>
      </c>
      <c r="E2701" s="550">
        <v>4374</v>
      </c>
      <c r="F2701" s="550">
        <v>5321</v>
      </c>
      <c r="G2701" s="550">
        <v>437</v>
      </c>
      <c r="H2701" s="550">
        <v>1105</v>
      </c>
      <c r="I2701" s="516" t="s">
        <v>5947</v>
      </c>
      <c r="J2701" s="550">
        <v>203</v>
      </c>
      <c r="K2701" s="1042">
        <v>70887039</v>
      </c>
      <c r="L2701" s="601" t="s">
        <v>5972</v>
      </c>
      <c r="M2701" s="919" t="s">
        <v>28</v>
      </c>
      <c r="N2701" s="601" t="s">
        <v>5973</v>
      </c>
      <c r="O2701" s="480" t="s">
        <v>30</v>
      </c>
      <c r="P2701" s="533">
        <v>44926</v>
      </c>
      <c r="Q2701" s="533">
        <v>44953</v>
      </c>
      <c r="R2701" s="921">
        <v>114600</v>
      </c>
      <c r="S2701" s="921">
        <v>114600</v>
      </c>
      <c r="T2701" s="894"/>
      <c r="U2701" s="894"/>
      <c r="V2701" s="894"/>
      <c r="W2701" s="980"/>
    </row>
    <row r="2702" spans="1:23" s="39" customFormat="1" ht="25.5" customHeight="1" x14ac:dyDescent="0.2">
      <c r="A2702" s="200">
        <v>1105</v>
      </c>
      <c r="B2702" s="881">
        <v>2677</v>
      </c>
      <c r="C2702" s="550">
        <v>20</v>
      </c>
      <c r="D2702" s="550" t="s">
        <v>25</v>
      </c>
      <c r="E2702" s="550">
        <v>4357</v>
      </c>
      <c r="F2702" s="550">
        <v>5321</v>
      </c>
      <c r="G2702" s="550">
        <v>435</v>
      </c>
      <c r="H2702" s="550">
        <v>1105</v>
      </c>
      <c r="I2702" s="516" t="s">
        <v>5947</v>
      </c>
      <c r="J2702" s="550">
        <v>203</v>
      </c>
      <c r="K2702" s="1042">
        <v>70887039</v>
      </c>
      <c r="L2702" s="601" t="s">
        <v>5972</v>
      </c>
      <c r="M2702" s="919" t="s">
        <v>28</v>
      </c>
      <c r="N2702" s="601" t="s">
        <v>5974</v>
      </c>
      <c r="O2702" s="480" t="s">
        <v>30</v>
      </c>
      <c r="P2702" s="533">
        <v>44926</v>
      </c>
      <c r="Q2702" s="533">
        <v>44953</v>
      </c>
      <c r="R2702" s="921">
        <v>142300</v>
      </c>
      <c r="S2702" s="921">
        <v>142300</v>
      </c>
      <c r="T2702" s="894"/>
      <c r="U2702" s="894" t="s">
        <v>492</v>
      </c>
      <c r="V2702" s="894"/>
      <c r="W2702" s="980"/>
    </row>
    <row r="2703" spans="1:23" s="39" customFormat="1" ht="25.5" customHeight="1" x14ac:dyDescent="0.2">
      <c r="A2703" s="200">
        <v>1105</v>
      </c>
      <c r="B2703" s="881">
        <v>2678</v>
      </c>
      <c r="C2703" s="550">
        <v>20</v>
      </c>
      <c r="D2703" s="516" t="s">
        <v>25</v>
      </c>
      <c r="E2703" s="550">
        <v>4355</v>
      </c>
      <c r="F2703" s="550">
        <v>5321</v>
      </c>
      <c r="G2703" s="550">
        <v>435</v>
      </c>
      <c r="H2703" s="550">
        <v>1105</v>
      </c>
      <c r="I2703" s="516" t="s">
        <v>5947</v>
      </c>
      <c r="J2703" s="550">
        <v>203</v>
      </c>
      <c r="K2703" s="1042">
        <v>70887039</v>
      </c>
      <c r="L2703" s="601" t="s">
        <v>5972</v>
      </c>
      <c r="M2703" s="919" t="s">
        <v>28</v>
      </c>
      <c r="N2703" s="601" t="s">
        <v>5975</v>
      </c>
      <c r="O2703" s="480" t="s">
        <v>30</v>
      </c>
      <c r="P2703" s="533">
        <v>44926</v>
      </c>
      <c r="Q2703" s="533">
        <v>44953</v>
      </c>
      <c r="R2703" s="921">
        <v>24500</v>
      </c>
      <c r="S2703" s="921">
        <v>24500</v>
      </c>
      <c r="T2703" s="894"/>
      <c r="U2703" s="894"/>
      <c r="V2703" s="894"/>
      <c r="W2703" s="980"/>
    </row>
    <row r="2704" spans="1:23" s="39" customFormat="1" ht="25.5" customHeight="1" x14ac:dyDescent="0.2">
      <c r="A2704" s="200">
        <v>1105</v>
      </c>
      <c r="B2704" s="881">
        <v>2679</v>
      </c>
      <c r="C2704" s="550">
        <v>20</v>
      </c>
      <c r="D2704" s="550" t="s">
        <v>25</v>
      </c>
      <c r="E2704" s="550">
        <v>4355</v>
      </c>
      <c r="F2704" s="550">
        <v>5321</v>
      </c>
      <c r="G2704" s="550">
        <v>435</v>
      </c>
      <c r="H2704" s="550">
        <v>1105</v>
      </c>
      <c r="I2704" s="516" t="s">
        <v>5947</v>
      </c>
      <c r="J2704" s="550">
        <v>203</v>
      </c>
      <c r="K2704" s="1042">
        <v>70887039</v>
      </c>
      <c r="L2704" s="601" t="s">
        <v>5972</v>
      </c>
      <c r="M2704" s="919" t="s">
        <v>28</v>
      </c>
      <c r="N2704" s="601" t="s">
        <v>5976</v>
      </c>
      <c r="O2704" s="480" t="s">
        <v>30</v>
      </c>
      <c r="P2704" s="533">
        <v>44926</v>
      </c>
      <c r="Q2704" s="533">
        <v>44953</v>
      </c>
      <c r="R2704" s="921">
        <v>65000</v>
      </c>
      <c r="S2704" s="921">
        <v>65000</v>
      </c>
      <c r="T2704" s="894"/>
      <c r="U2704" s="894"/>
      <c r="V2704" s="894"/>
      <c r="W2704" s="980"/>
    </row>
    <row r="2705" spans="1:23" s="39" customFormat="1" ht="25.5" customHeight="1" x14ac:dyDescent="0.2">
      <c r="A2705" s="200">
        <v>1105</v>
      </c>
      <c r="B2705" s="881">
        <v>2680</v>
      </c>
      <c r="C2705" s="550">
        <v>20</v>
      </c>
      <c r="D2705" s="516" t="s">
        <v>25</v>
      </c>
      <c r="E2705" s="550">
        <v>4374</v>
      </c>
      <c r="F2705" s="550">
        <v>5321</v>
      </c>
      <c r="G2705" s="550">
        <v>437</v>
      </c>
      <c r="H2705" s="550">
        <v>1105</v>
      </c>
      <c r="I2705" s="516" t="s">
        <v>5947</v>
      </c>
      <c r="J2705" s="550">
        <v>203</v>
      </c>
      <c r="K2705" s="1042">
        <v>70887039</v>
      </c>
      <c r="L2705" s="601" t="s">
        <v>5972</v>
      </c>
      <c r="M2705" s="919" t="s">
        <v>28</v>
      </c>
      <c r="N2705" s="601" t="s">
        <v>5977</v>
      </c>
      <c r="O2705" s="480" t="s">
        <v>30</v>
      </c>
      <c r="P2705" s="533">
        <v>44926</v>
      </c>
      <c r="Q2705" s="533">
        <v>44953</v>
      </c>
      <c r="R2705" s="921">
        <v>92800</v>
      </c>
      <c r="S2705" s="921">
        <v>92800</v>
      </c>
      <c r="T2705" s="894"/>
      <c r="U2705" s="894"/>
      <c r="V2705" s="894"/>
      <c r="W2705" s="980"/>
    </row>
    <row r="2706" spans="1:23" s="39" customFormat="1" ht="25.5" customHeight="1" x14ac:dyDescent="0.2">
      <c r="A2706" s="200">
        <v>1105</v>
      </c>
      <c r="B2706" s="881">
        <v>2681</v>
      </c>
      <c r="C2706" s="550">
        <v>20</v>
      </c>
      <c r="D2706" s="550" t="s">
        <v>25</v>
      </c>
      <c r="E2706" s="550">
        <v>4374</v>
      </c>
      <c r="F2706" s="550">
        <v>5321</v>
      </c>
      <c r="G2706" s="550">
        <v>437</v>
      </c>
      <c r="H2706" s="550">
        <v>1105</v>
      </c>
      <c r="I2706" s="516" t="s">
        <v>5947</v>
      </c>
      <c r="J2706" s="550">
        <v>203</v>
      </c>
      <c r="K2706" s="1042">
        <v>70887039</v>
      </c>
      <c r="L2706" s="601" t="s">
        <v>5972</v>
      </c>
      <c r="M2706" s="919" t="s">
        <v>28</v>
      </c>
      <c r="N2706" s="601" t="s">
        <v>5978</v>
      </c>
      <c r="O2706" s="480" t="s">
        <v>30</v>
      </c>
      <c r="P2706" s="533">
        <v>44926</v>
      </c>
      <c r="Q2706" s="533">
        <v>44953</v>
      </c>
      <c r="R2706" s="921">
        <v>121100</v>
      </c>
      <c r="S2706" s="921">
        <v>121100</v>
      </c>
      <c r="T2706" s="894"/>
      <c r="U2706" s="894"/>
      <c r="V2706" s="894"/>
      <c r="W2706" s="980"/>
    </row>
    <row r="2707" spans="1:23" s="39" customFormat="1" ht="25.5" customHeight="1" x14ac:dyDescent="0.2">
      <c r="A2707" s="200">
        <v>1105</v>
      </c>
      <c r="B2707" s="881">
        <v>2682</v>
      </c>
      <c r="C2707" s="550">
        <v>20</v>
      </c>
      <c r="D2707" s="516" t="s">
        <v>25</v>
      </c>
      <c r="E2707" s="550">
        <v>4357</v>
      </c>
      <c r="F2707" s="550">
        <v>5321</v>
      </c>
      <c r="G2707" s="550">
        <v>435</v>
      </c>
      <c r="H2707" s="550">
        <v>1105</v>
      </c>
      <c r="I2707" s="516" t="s">
        <v>5947</v>
      </c>
      <c r="J2707" s="550">
        <v>203</v>
      </c>
      <c r="K2707" s="1042">
        <v>70887039</v>
      </c>
      <c r="L2707" s="601" t="s">
        <v>5972</v>
      </c>
      <c r="M2707" s="919" t="s">
        <v>28</v>
      </c>
      <c r="N2707" s="601" t="s">
        <v>5979</v>
      </c>
      <c r="O2707" s="480" t="s">
        <v>30</v>
      </c>
      <c r="P2707" s="533">
        <v>44926</v>
      </c>
      <c r="Q2707" s="533">
        <v>44953</v>
      </c>
      <c r="R2707" s="921">
        <v>89400</v>
      </c>
      <c r="S2707" s="921">
        <v>89400</v>
      </c>
      <c r="T2707" s="894"/>
      <c r="U2707" s="894"/>
      <c r="V2707" s="894"/>
      <c r="W2707" s="980"/>
    </row>
    <row r="2708" spans="1:23" s="39" customFormat="1" ht="25.5" customHeight="1" x14ac:dyDescent="0.2">
      <c r="A2708" s="200">
        <v>1105</v>
      </c>
      <c r="B2708" s="881">
        <v>2683</v>
      </c>
      <c r="C2708" s="550">
        <v>20</v>
      </c>
      <c r="D2708" s="550" t="s">
        <v>25</v>
      </c>
      <c r="E2708" s="550">
        <v>4374</v>
      </c>
      <c r="F2708" s="550">
        <v>5321</v>
      </c>
      <c r="G2708" s="550">
        <v>437</v>
      </c>
      <c r="H2708" s="550">
        <v>1105</v>
      </c>
      <c r="I2708" s="516" t="s">
        <v>5947</v>
      </c>
      <c r="J2708" s="550">
        <v>203</v>
      </c>
      <c r="K2708" s="1042">
        <v>70887039</v>
      </c>
      <c r="L2708" s="601" t="s">
        <v>5972</v>
      </c>
      <c r="M2708" s="919" t="s">
        <v>28</v>
      </c>
      <c r="N2708" s="601" t="s">
        <v>5980</v>
      </c>
      <c r="O2708" s="480" t="s">
        <v>30</v>
      </c>
      <c r="P2708" s="533">
        <v>44926</v>
      </c>
      <c r="Q2708" s="533">
        <v>44953</v>
      </c>
      <c r="R2708" s="921">
        <v>134500</v>
      </c>
      <c r="S2708" s="921">
        <v>134500</v>
      </c>
      <c r="T2708" s="894"/>
      <c r="U2708" s="894"/>
      <c r="V2708" s="894"/>
      <c r="W2708" s="980"/>
    </row>
    <row r="2709" spans="1:23" s="39" customFormat="1" ht="25.5" customHeight="1" x14ac:dyDescent="0.2">
      <c r="A2709" s="200">
        <v>1105</v>
      </c>
      <c r="B2709" s="881">
        <v>2684</v>
      </c>
      <c r="C2709" s="550">
        <v>20</v>
      </c>
      <c r="D2709" s="516" t="s">
        <v>25</v>
      </c>
      <c r="E2709" s="550">
        <v>4374</v>
      </c>
      <c r="F2709" s="550">
        <v>5321</v>
      </c>
      <c r="G2709" s="550">
        <v>437</v>
      </c>
      <c r="H2709" s="550">
        <v>1105</v>
      </c>
      <c r="I2709" s="516" t="s">
        <v>5947</v>
      </c>
      <c r="J2709" s="550">
        <v>203</v>
      </c>
      <c r="K2709" s="1042">
        <v>70887039</v>
      </c>
      <c r="L2709" s="601" t="s">
        <v>5972</v>
      </c>
      <c r="M2709" s="919" t="s">
        <v>28</v>
      </c>
      <c r="N2709" s="601" t="s">
        <v>5981</v>
      </c>
      <c r="O2709" s="480" t="s">
        <v>30</v>
      </c>
      <c r="P2709" s="533">
        <v>44926</v>
      </c>
      <c r="Q2709" s="533">
        <v>44953</v>
      </c>
      <c r="R2709" s="921">
        <v>157600</v>
      </c>
      <c r="S2709" s="921">
        <v>157600</v>
      </c>
      <c r="T2709" s="894"/>
      <c r="U2709" s="894"/>
      <c r="V2709" s="894"/>
      <c r="W2709" s="980"/>
    </row>
    <row r="2710" spans="1:23" s="39" customFormat="1" ht="25.5" customHeight="1" x14ac:dyDescent="0.2">
      <c r="A2710" s="200">
        <v>1105</v>
      </c>
      <c r="B2710" s="881">
        <v>2685</v>
      </c>
      <c r="C2710" s="550">
        <v>20</v>
      </c>
      <c r="D2710" s="550" t="s">
        <v>25</v>
      </c>
      <c r="E2710" s="550">
        <v>4357</v>
      </c>
      <c r="F2710" s="550">
        <v>5321</v>
      </c>
      <c r="G2710" s="550">
        <v>435</v>
      </c>
      <c r="H2710" s="550">
        <v>1105</v>
      </c>
      <c r="I2710" s="516" t="s">
        <v>5947</v>
      </c>
      <c r="J2710" s="550">
        <v>203</v>
      </c>
      <c r="K2710" s="1042">
        <v>70887039</v>
      </c>
      <c r="L2710" s="601" t="s">
        <v>5972</v>
      </c>
      <c r="M2710" s="919" t="s">
        <v>28</v>
      </c>
      <c r="N2710" s="601" t="s">
        <v>5982</v>
      </c>
      <c r="O2710" s="480" t="s">
        <v>30</v>
      </c>
      <c r="P2710" s="533">
        <v>44926</v>
      </c>
      <c r="Q2710" s="533">
        <v>44953</v>
      </c>
      <c r="R2710" s="921">
        <v>255500</v>
      </c>
      <c r="S2710" s="921">
        <v>255500</v>
      </c>
      <c r="T2710" s="894"/>
      <c r="U2710" s="894"/>
      <c r="V2710" s="894"/>
      <c r="W2710" s="980"/>
    </row>
    <row r="2711" spans="1:23" s="39" customFormat="1" ht="25.5" customHeight="1" x14ac:dyDescent="0.2">
      <c r="A2711" s="200">
        <v>1105</v>
      </c>
      <c r="B2711" s="881">
        <v>2686</v>
      </c>
      <c r="C2711" s="550">
        <v>20</v>
      </c>
      <c r="D2711" s="516" t="s">
        <v>25</v>
      </c>
      <c r="E2711" s="550">
        <v>4357</v>
      </c>
      <c r="F2711" s="550">
        <v>5321</v>
      </c>
      <c r="G2711" s="550">
        <v>435</v>
      </c>
      <c r="H2711" s="550">
        <v>1105</v>
      </c>
      <c r="I2711" s="516" t="s">
        <v>5947</v>
      </c>
      <c r="J2711" s="550">
        <v>203</v>
      </c>
      <c r="K2711" s="1042">
        <v>70887039</v>
      </c>
      <c r="L2711" s="601" t="s">
        <v>5972</v>
      </c>
      <c r="M2711" s="919" t="s">
        <v>28</v>
      </c>
      <c r="N2711" s="601" t="s">
        <v>5983</v>
      </c>
      <c r="O2711" s="480" t="s">
        <v>30</v>
      </c>
      <c r="P2711" s="533">
        <v>44926</v>
      </c>
      <c r="Q2711" s="533">
        <v>44953</v>
      </c>
      <c r="R2711" s="921">
        <v>94900</v>
      </c>
      <c r="S2711" s="921">
        <v>94900</v>
      </c>
      <c r="T2711" s="894"/>
      <c r="U2711" s="894"/>
      <c r="V2711" s="894"/>
      <c r="W2711" s="980"/>
    </row>
    <row r="2712" spans="1:23" s="39" customFormat="1" ht="25.5" customHeight="1" x14ac:dyDescent="0.2">
      <c r="A2712" s="200">
        <v>1105</v>
      </c>
      <c r="B2712" s="881">
        <v>2687</v>
      </c>
      <c r="C2712" s="550">
        <v>20</v>
      </c>
      <c r="D2712" s="550" t="s">
        <v>25</v>
      </c>
      <c r="E2712" s="550">
        <v>4359</v>
      </c>
      <c r="F2712" s="550">
        <v>5321</v>
      </c>
      <c r="G2712" s="550">
        <v>435</v>
      </c>
      <c r="H2712" s="550">
        <v>1105</v>
      </c>
      <c r="I2712" s="516" t="s">
        <v>5947</v>
      </c>
      <c r="J2712" s="550">
        <v>203</v>
      </c>
      <c r="K2712" s="1042">
        <v>70887039</v>
      </c>
      <c r="L2712" s="601" t="s">
        <v>5972</v>
      </c>
      <c r="M2712" s="919" t="s">
        <v>28</v>
      </c>
      <c r="N2712" s="601" t="s">
        <v>5984</v>
      </c>
      <c r="O2712" s="480" t="s">
        <v>30</v>
      </c>
      <c r="P2712" s="533">
        <v>44926</v>
      </c>
      <c r="Q2712" s="533">
        <v>44953</v>
      </c>
      <c r="R2712" s="921">
        <v>647900</v>
      </c>
      <c r="S2712" s="921">
        <f>R2712-V2712</f>
        <v>567900</v>
      </c>
      <c r="T2712" s="894">
        <v>80000</v>
      </c>
      <c r="U2712" s="894"/>
      <c r="V2712" s="894">
        <v>80000</v>
      </c>
      <c r="W2712" s="980"/>
    </row>
    <row r="2713" spans="1:23" s="39" customFormat="1" ht="25.5" customHeight="1" x14ac:dyDescent="0.2">
      <c r="A2713" s="200">
        <v>1105</v>
      </c>
      <c r="B2713" s="881">
        <v>2688</v>
      </c>
      <c r="C2713" s="550">
        <v>20</v>
      </c>
      <c r="D2713" s="516" t="s">
        <v>25</v>
      </c>
      <c r="E2713" s="550">
        <v>4356</v>
      </c>
      <c r="F2713" s="550">
        <v>5321</v>
      </c>
      <c r="G2713" s="550">
        <v>435</v>
      </c>
      <c r="H2713" s="550">
        <v>1105</v>
      </c>
      <c r="I2713" s="516" t="s">
        <v>5947</v>
      </c>
      <c r="J2713" s="550">
        <v>203</v>
      </c>
      <c r="K2713" s="1042">
        <v>70887039</v>
      </c>
      <c r="L2713" s="601" t="s">
        <v>5972</v>
      </c>
      <c r="M2713" s="919" t="s">
        <v>28</v>
      </c>
      <c r="N2713" s="601" t="s">
        <v>5985</v>
      </c>
      <c r="O2713" s="480" t="s">
        <v>30</v>
      </c>
      <c r="P2713" s="533">
        <v>44926</v>
      </c>
      <c r="Q2713" s="533">
        <v>44953</v>
      </c>
      <c r="R2713" s="921">
        <v>148100</v>
      </c>
      <c r="S2713" s="921">
        <v>148100</v>
      </c>
      <c r="T2713" s="894"/>
      <c r="U2713" s="894"/>
      <c r="V2713" s="894"/>
      <c r="W2713" s="980"/>
    </row>
    <row r="2714" spans="1:23" s="39" customFormat="1" ht="25.5" customHeight="1" x14ac:dyDescent="0.2">
      <c r="A2714" s="200">
        <v>1105</v>
      </c>
      <c r="B2714" s="881">
        <v>2689</v>
      </c>
      <c r="C2714" s="550">
        <v>20</v>
      </c>
      <c r="D2714" s="550" t="s">
        <v>25</v>
      </c>
      <c r="E2714" s="550">
        <v>4356</v>
      </c>
      <c r="F2714" s="550">
        <v>5321</v>
      </c>
      <c r="G2714" s="550">
        <v>435</v>
      </c>
      <c r="H2714" s="550">
        <v>1105</v>
      </c>
      <c r="I2714" s="516" t="s">
        <v>5947</v>
      </c>
      <c r="J2714" s="550">
        <v>203</v>
      </c>
      <c r="K2714" s="1042">
        <v>70887039</v>
      </c>
      <c r="L2714" s="601" t="s">
        <v>5972</v>
      </c>
      <c r="M2714" s="919" t="s">
        <v>28</v>
      </c>
      <c r="N2714" s="601" t="s">
        <v>5986</v>
      </c>
      <c r="O2714" s="480" t="s">
        <v>30</v>
      </c>
      <c r="P2714" s="533">
        <v>44926</v>
      </c>
      <c r="Q2714" s="533">
        <v>44953</v>
      </c>
      <c r="R2714" s="921">
        <v>76600</v>
      </c>
      <c r="S2714" s="921">
        <v>76600</v>
      </c>
      <c r="T2714" s="894"/>
      <c r="U2714" s="894"/>
      <c r="V2714" s="894"/>
      <c r="W2714" s="980"/>
    </row>
    <row r="2715" spans="1:23" s="39" customFormat="1" ht="25.5" customHeight="1" x14ac:dyDescent="0.2">
      <c r="A2715" s="200">
        <v>1105</v>
      </c>
      <c r="B2715" s="881">
        <v>2690</v>
      </c>
      <c r="C2715" s="550">
        <v>20</v>
      </c>
      <c r="D2715" s="516" t="s">
        <v>25</v>
      </c>
      <c r="E2715" s="550">
        <v>4356</v>
      </c>
      <c r="F2715" s="550">
        <v>5321</v>
      </c>
      <c r="G2715" s="550">
        <v>435</v>
      </c>
      <c r="H2715" s="550">
        <v>1105</v>
      </c>
      <c r="I2715" s="516" t="s">
        <v>5947</v>
      </c>
      <c r="J2715" s="550">
        <v>203</v>
      </c>
      <c r="K2715" s="1042">
        <v>70887039</v>
      </c>
      <c r="L2715" s="601" t="s">
        <v>5972</v>
      </c>
      <c r="M2715" s="919" t="s">
        <v>28</v>
      </c>
      <c r="N2715" s="601" t="s">
        <v>5987</v>
      </c>
      <c r="O2715" s="480" t="s">
        <v>30</v>
      </c>
      <c r="P2715" s="533">
        <v>44926</v>
      </c>
      <c r="Q2715" s="533">
        <v>44953</v>
      </c>
      <c r="R2715" s="921">
        <v>95300</v>
      </c>
      <c r="S2715" s="921">
        <v>95300</v>
      </c>
      <c r="T2715" s="894"/>
      <c r="U2715" s="894"/>
      <c r="V2715" s="894"/>
      <c r="W2715" s="980"/>
    </row>
    <row r="2716" spans="1:23" s="39" customFormat="1" ht="25.5" customHeight="1" x14ac:dyDescent="0.2">
      <c r="A2716" s="200">
        <v>1105</v>
      </c>
      <c r="B2716" s="881">
        <v>2691</v>
      </c>
      <c r="C2716" s="550">
        <v>20</v>
      </c>
      <c r="D2716" s="550" t="s">
        <v>25</v>
      </c>
      <c r="E2716" s="550">
        <v>4357</v>
      </c>
      <c r="F2716" s="550">
        <v>5321</v>
      </c>
      <c r="G2716" s="550">
        <v>435</v>
      </c>
      <c r="H2716" s="550">
        <v>1105</v>
      </c>
      <c r="I2716" s="516" t="s">
        <v>5947</v>
      </c>
      <c r="J2716" s="550">
        <v>203</v>
      </c>
      <c r="K2716" s="1042">
        <v>70887039</v>
      </c>
      <c r="L2716" s="601" t="s">
        <v>5972</v>
      </c>
      <c r="M2716" s="919" t="s">
        <v>28</v>
      </c>
      <c r="N2716" s="601" t="s">
        <v>5988</v>
      </c>
      <c r="O2716" s="480" t="s">
        <v>30</v>
      </c>
      <c r="P2716" s="533">
        <v>44926</v>
      </c>
      <c r="Q2716" s="533">
        <v>44953</v>
      </c>
      <c r="R2716" s="921">
        <v>219000</v>
      </c>
      <c r="S2716" s="921">
        <v>219000</v>
      </c>
      <c r="T2716" s="894"/>
      <c r="U2716" s="894"/>
      <c r="V2716" s="894"/>
      <c r="W2716" s="980"/>
    </row>
    <row r="2717" spans="1:23" s="39" customFormat="1" ht="25.5" customHeight="1" x14ac:dyDescent="0.2">
      <c r="A2717" s="200">
        <v>1105</v>
      </c>
      <c r="B2717" s="881">
        <v>2692</v>
      </c>
      <c r="C2717" s="550">
        <v>20</v>
      </c>
      <c r="D2717" s="516" t="s">
        <v>25</v>
      </c>
      <c r="E2717" s="550">
        <v>4356</v>
      </c>
      <c r="F2717" s="550">
        <v>5321</v>
      </c>
      <c r="G2717" s="550">
        <v>435</v>
      </c>
      <c r="H2717" s="550">
        <v>1105</v>
      </c>
      <c r="I2717" s="516" t="s">
        <v>5947</v>
      </c>
      <c r="J2717" s="550">
        <v>203</v>
      </c>
      <c r="K2717" s="1042">
        <v>70887039</v>
      </c>
      <c r="L2717" s="601" t="s">
        <v>5972</v>
      </c>
      <c r="M2717" s="919" t="s">
        <v>28</v>
      </c>
      <c r="N2717" s="601" t="s">
        <v>5989</v>
      </c>
      <c r="O2717" s="480" t="s">
        <v>30</v>
      </c>
      <c r="P2717" s="533">
        <v>44926</v>
      </c>
      <c r="Q2717" s="533">
        <v>44953</v>
      </c>
      <c r="R2717" s="921">
        <v>64700</v>
      </c>
      <c r="S2717" s="921">
        <v>64700</v>
      </c>
      <c r="T2717" s="894"/>
      <c r="U2717" s="894"/>
      <c r="V2717" s="894"/>
      <c r="W2717" s="980"/>
    </row>
    <row r="2718" spans="1:23" s="39" customFormat="1" ht="25.5" customHeight="1" x14ac:dyDescent="0.2">
      <c r="A2718" s="200">
        <v>1105</v>
      </c>
      <c r="B2718" s="881">
        <v>2693</v>
      </c>
      <c r="C2718" s="550">
        <v>20</v>
      </c>
      <c r="D2718" s="550" t="s">
        <v>25</v>
      </c>
      <c r="E2718" s="550">
        <v>4372</v>
      </c>
      <c r="F2718" s="550">
        <v>5321</v>
      </c>
      <c r="G2718" s="550">
        <v>437</v>
      </c>
      <c r="H2718" s="550">
        <v>1105</v>
      </c>
      <c r="I2718" s="516" t="s">
        <v>5947</v>
      </c>
      <c r="J2718" s="550">
        <v>203</v>
      </c>
      <c r="K2718" s="1042">
        <v>70887039</v>
      </c>
      <c r="L2718" s="601" t="s">
        <v>5972</v>
      </c>
      <c r="M2718" s="919" t="s">
        <v>28</v>
      </c>
      <c r="N2718" s="601" t="s">
        <v>5990</v>
      </c>
      <c r="O2718" s="480" t="s">
        <v>30</v>
      </c>
      <c r="P2718" s="533">
        <v>44926</v>
      </c>
      <c r="Q2718" s="533">
        <v>44953</v>
      </c>
      <c r="R2718" s="921">
        <v>171100</v>
      </c>
      <c r="S2718" s="921">
        <v>171100</v>
      </c>
      <c r="T2718" s="894"/>
      <c r="U2718" s="894"/>
      <c r="V2718" s="894"/>
      <c r="W2718" s="980"/>
    </row>
    <row r="2719" spans="1:23" s="39" customFormat="1" ht="25.5" customHeight="1" x14ac:dyDescent="0.2">
      <c r="A2719" s="200">
        <v>1105</v>
      </c>
      <c r="B2719" s="881">
        <v>2694</v>
      </c>
      <c r="C2719" s="550">
        <v>20</v>
      </c>
      <c r="D2719" s="516" t="s">
        <v>25</v>
      </c>
      <c r="E2719" s="550">
        <v>4357</v>
      </c>
      <c r="F2719" s="550">
        <v>5321</v>
      </c>
      <c r="G2719" s="550">
        <v>435</v>
      </c>
      <c r="H2719" s="550">
        <v>1105</v>
      </c>
      <c r="I2719" s="516" t="s">
        <v>5947</v>
      </c>
      <c r="J2719" s="550">
        <v>203</v>
      </c>
      <c r="K2719" s="1042">
        <v>70887039</v>
      </c>
      <c r="L2719" s="601" t="s">
        <v>5972</v>
      </c>
      <c r="M2719" s="919" t="s">
        <v>28</v>
      </c>
      <c r="N2719" s="601" t="s">
        <v>5991</v>
      </c>
      <c r="O2719" s="480" t="s">
        <v>30</v>
      </c>
      <c r="P2719" s="533">
        <v>44926</v>
      </c>
      <c r="Q2719" s="533">
        <v>44953</v>
      </c>
      <c r="R2719" s="921">
        <v>216200</v>
      </c>
      <c r="S2719" s="921">
        <v>216200</v>
      </c>
      <c r="T2719" s="894"/>
      <c r="U2719" s="894"/>
      <c r="V2719" s="894"/>
      <c r="W2719" s="980"/>
    </row>
    <row r="2720" spans="1:23" s="39" customFormat="1" ht="25.5" customHeight="1" x14ac:dyDescent="0.2">
      <c r="A2720" s="200">
        <v>1105</v>
      </c>
      <c r="B2720" s="881">
        <v>2695</v>
      </c>
      <c r="C2720" s="550">
        <v>20</v>
      </c>
      <c r="D2720" s="550" t="s">
        <v>25</v>
      </c>
      <c r="E2720" s="550">
        <v>4356</v>
      </c>
      <c r="F2720" s="550">
        <v>5321</v>
      </c>
      <c r="G2720" s="550">
        <v>435</v>
      </c>
      <c r="H2720" s="550">
        <v>1105</v>
      </c>
      <c r="I2720" s="516" t="s">
        <v>5947</v>
      </c>
      <c r="J2720" s="550">
        <v>203</v>
      </c>
      <c r="K2720" s="1042">
        <v>70887039</v>
      </c>
      <c r="L2720" s="601" t="s">
        <v>5972</v>
      </c>
      <c r="M2720" s="919" t="s">
        <v>28</v>
      </c>
      <c r="N2720" s="601" t="s">
        <v>5992</v>
      </c>
      <c r="O2720" s="480" t="s">
        <v>30</v>
      </c>
      <c r="P2720" s="533">
        <v>44926</v>
      </c>
      <c r="Q2720" s="533">
        <v>44953</v>
      </c>
      <c r="R2720" s="921">
        <v>62800</v>
      </c>
      <c r="S2720" s="921">
        <v>62800</v>
      </c>
      <c r="T2720" s="894"/>
      <c r="U2720" s="894"/>
      <c r="V2720" s="894"/>
      <c r="W2720" s="980"/>
    </row>
    <row r="2721" spans="1:23" s="39" customFormat="1" ht="25.5" customHeight="1" x14ac:dyDescent="0.2">
      <c r="A2721" s="200">
        <v>1105</v>
      </c>
      <c r="B2721" s="881">
        <v>2696</v>
      </c>
      <c r="C2721" s="550">
        <v>20</v>
      </c>
      <c r="D2721" s="516" t="s">
        <v>25</v>
      </c>
      <c r="E2721" s="550">
        <v>4359</v>
      </c>
      <c r="F2721" s="550">
        <v>5321</v>
      </c>
      <c r="G2721" s="550">
        <v>435</v>
      </c>
      <c r="H2721" s="550">
        <v>1105</v>
      </c>
      <c r="I2721" s="516" t="s">
        <v>5947</v>
      </c>
      <c r="J2721" s="550">
        <v>203</v>
      </c>
      <c r="K2721" s="1042">
        <v>70887039</v>
      </c>
      <c r="L2721" s="601" t="s">
        <v>5972</v>
      </c>
      <c r="M2721" s="919" t="s">
        <v>28</v>
      </c>
      <c r="N2721" s="601" t="s">
        <v>5993</v>
      </c>
      <c r="O2721" s="480" t="s">
        <v>30</v>
      </c>
      <c r="P2721" s="533">
        <v>44926</v>
      </c>
      <c r="Q2721" s="533">
        <v>44953</v>
      </c>
      <c r="R2721" s="921">
        <v>20100</v>
      </c>
      <c r="S2721" s="921">
        <f>R2721-V2721</f>
        <v>12100</v>
      </c>
      <c r="T2721" s="894">
        <v>8000</v>
      </c>
      <c r="U2721" s="894"/>
      <c r="V2721" s="894">
        <v>8000</v>
      </c>
      <c r="W2721" s="980"/>
    </row>
    <row r="2722" spans="1:23" s="39" customFormat="1" ht="25.5" customHeight="1" x14ac:dyDescent="0.2">
      <c r="A2722" s="200">
        <v>1105</v>
      </c>
      <c r="B2722" s="881">
        <v>2697</v>
      </c>
      <c r="C2722" s="550">
        <v>20</v>
      </c>
      <c r="D2722" s="550" t="s">
        <v>25</v>
      </c>
      <c r="E2722" s="550">
        <v>4312</v>
      </c>
      <c r="F2722" s="550">
        <v>5321</v>
      </c>
      <c r="G2722" s="550">
        <v>431</v>
      </c>
      <c r="H2722" s="550">
        <v>1105</v>
      </c>
      <c r="I2722" s="516" t="s">
        <v>5947</v>
      </c>
      <c r="J2722" s="550">
        <v>203</v>
      </c>
      <c r="K2722" s="1042">
        <v>70887039</v>
      </c>
      <c r="L2722" s="601" t="s">
        <v>5972</v>
      </c>
      <c r="M2722" s="919" t="s">
        <v>28</v>
      </c>
      <c r="N2722" s="601" t="s">
        <v>5994</v>
      </c>
      <c r="O2722" s="480" t="s">
        <v>30</v>
      </c>
      <c r="P2722" s="533">
        <v>44926</v>
      </c>
      <c r="Q2722" s="533">
        <v>44953</v>
      </c>
      <c r="R2722" s="921">
        <v>448500</v>
      </c>
      <c r="S2722" s="921">
        <v>448500</v>
      </c>
      <c r="T2722" s="908"/>
      <c r="U2722" s="908"/>
      <c r="V2722" s="908"/>
      <c r="W2722" s="976"/>
    </row>
    <row r="2723" spans="1:23" s="39" customFormat="1" ht="25.5" customHeight="1" x14ac:dyDescent="0.2">
      <c r="A2723" s="200">
        <v>1105</v>
      </c>
      <c r="B2723" s="881">
        <v>2698</v>
      </c>
      <c r="C2723" s="550">
        <v>20</v>
      </c>
      <c r="D2723" s="516" t="s">
        <v>25</v>
      </c>
      <c r="E2723" s="550">
        <v>4351</v>
      </c>
      <c r="F2723" s="550">
        <v>5321</v>
      </c>
      <c r="G2723" s="550">
        <v>435</v>
      </c>
      <c r="H2723" s="550">
        <v>1105</v>
      </c>
      <c r="I2723" s="516" t="s">
        <v>5947</v>
      </c>
      <c r="J2723" s="550">
        <v>203</v>
      </c>
      <c r="K2723" s="1042">
        <v>70887039</v>
      </c>
      <c r="L2723" s="601" t="s">
        <v>5972</v>
      </c>
      <c r="M2723" s="919" t="s">
        <v>28</v>
      </c>
      <c r="N2723" s="601" t="s">
        <v>5995</v>
      </c>
      <c r="O2723" s="480" t="s">
        <v>30</v>
      </c>
      <c r="P2723" s="533">
        <v>44926</v>
      </c>
      <c r="Q2723" s="533">
        <v>44953</v>
      </c>
      <c r="R2723" s="921">
        <v>3477600</v>
      </c>
      <c r="S2723" s="921">
        <v>3477600</v>
      </c>
      <c r="T2723" s="908"/>
      <c r="U2723" s="908"/>
      <c r="V2723" s="908"/>
      <c r="W2723" s="976"/>
    </row>
    <row r="2724" spans="1:23" s="39" customFormat="1" ht="25.5" customHeight="1" x14ac:dyDescent="0.2">
      <c r="A2724" s="200">
        <v>1105</v>
      </c>
      <c r="B2724" s="881">
        <v>2699</v>
      </c>
      <c r="C2724" s="550">
        <v>20</v>
      </c>
      <c r="D2724" s="550" t="s">
        <v>25</v>
      </c>
      <c r="E2724" s="550">
        <v>4350</v>
      </c>
      <c r="F2724" s="550">
        <v>5321</v>
      </c>
      <c r="G2724" s="550">
        <v>435</v>
      </c>
      <c r="H2724" s="550">
        <v>1105</v>
      </c>
      <c r="I2724" s="516" t="s">
        <v>5947</v>
      </c>
      <c r="J2724" s="550">
        <v>203</v>
      </c>
      <c r="K2724" s="1042">
        <v>70887055</v>
      </c>
      <c r="L2724" s="601" t="s">
        <v>5996</v>
      </c>
      <c r="M2724" s="919" t="s">
        <v>28</v>
      </c>
      <c r="N2724" s="601" t="s">
        <v>5997</v>
      </c>
      <c r="O2724" s="480" t="s">
        <v>30</v>
      </c>
      <c r="P2724" s="533">
        <v>44926</v>
      </c>
      <c r="Q2724" s="533">
        <v>44953</v>
      </c>
      <c r="R2724" s="1145">
        <v>1124200</v>
      </c>
      <c r="S2724" s="1145">
        <v>1124200</v>
      </c>
      <c r="T2724" s="908"/>
      <c r="U2724" s="908"/>
      <c r="V2724" s="908"/>
      <c r="W2724" s="976"/>
    </row>
    <row r="2725" spans="1:23" s="39" customFormat="1" ht="25.5" customHeight="1" x14ac:dyDescent="0.2">
      <c r="A2725" s="200">
        <v>1105</v>
      </c>
      <c r="B2725" s="881">
        <v>2700</v>
      </c>
      <c r="C2725" s="550">
        <v>20</v>
      </c>
      <c r="D2725" s="516" t="s">
        <v>25</v>
      </c>
      <c r="E2725" s="550">
        <v>4357</v>
      </c>
      <c r="F2725" s="550">
        <v>5321</v>
      </c>
      <c r="G2725" s="550">
        <v>435</v>
      </c>
      <c r="H2725" s="550">
        <v>1105</v>
      </c>
      <c r="I2725" s="516" t="s">
        <v>5947</v>
      </c>
      <c r="J2725" s="550">
        <v>203</v>
      </c>
      <c r="K2725" s="1042">
        <v>70887055</v>
      </c>
      <c r="L2725" s="601" t="s">
        <v>5996</v>
      </c>
      <c r="M2725" s="919" t="s">
        <v>28</v>
      </c>
      <c r="N2725" s="601" t="s">
        <v>5998</v>
      </c>
      <c r="O2725" s="480" t="s">
        <v>30</v>
      </c>
      <c r="P2725" s="533">
        <v>44926</v>
      </c>
      <c r="Q2725" s="533">
        <v>44953</v>
      </c>
      <c r="R2725" s="1145">
        <v>1124200</v>
      </c>
      <c r="S2725" s="1145">
        <v>1124200</v>
      </c>
      <c r="T2725" s="908"/>
      <c r="U2725" s="908"/>
      <c r="V2725" s="908"/>
      <c r="W2725" s="976"/>
    </row>
    <row r="2726" spans="1:23" s="39" customFormat="1" ht="25.5" customHeight="1" x14ac:dyDescent="0.2">
      <c r="A2726" s="200">
        <v>1105</v>
      </c>
      <c r="B2726" s="881">
        <v>2701</v>
      </c>
      <c r="C2726" s="550">
        <v>20</v>
      </c>
      <c r="D2726" s="550" t="s">
        <v>25</v>
      </c>
      <c r="E2726" s="550">
        <v>4350</v>
      </c>
      <c r="F2726" s="550">
        <v>5321</v>
      </c>
      <c r="G2726" s="550">
        <v>435</v>
      </c>
      <c r="H2726" s="550">
        <v>1105</v>
      </c>
      <c r="I2726" s="516" t="s">
        <v>5947</v>
      </c>
      <c r="J2726" s="550">
        <v>203</v>
      </c>
      <c r="K2726" s="1042">
        <v>75145189</v>
      </c>
      <c r="L2726" s="601" t="s">
        <v>5999</v>
      </c>
      <c r="M2726" s="919" t="s">
        <v>28</v>
      </c>
      <c r="N2726" s="601" t="s">
        <v>6000</v>
      </c>
      <c r="O2726" s="480" t="s">
        <v>30</v>
      </c>
      <c r="P2726" s="533">
        <v>44926</v>
      </c>
      <c r="Q2726" s="533">
        <v>44953</v>
      </c>
      <c r="R2726" s="1145">
        <v>1053900</v>
      </c>
      <c r="S2726" s="1145">
        <v>1053900</v>
      </c>
      <c r="T2726" s="908"/>
      <c r="U2726" s="908"/>
      <c r="V2726" s="908"/>
      <c r="W2726" s="976"/>
    </row>
    <row r="2727" spans="1:23" s="39" customFormat="1" ht="25.5" customHeight="1" x14ac:dyDescent="0.2">
      <c r="A2727" s="200">
        <v>1105</v>
      </c>
      <c r="B2727" s="881">
        <v>2702</v>
      </c>
      <c r="C2727" s="550">
        <v>20</v>
      </c>
      <c r="D2727" s="516" t="s">
        <v>25</v>
      </c>
      <c r="E2727" s="550">
        <v>4357</v>
      </c>
      <c r="F2727" s="550">
        <v>5321</v>
      </c>
      <c r="G2727" s="550">
        <v>435</v>
      </c>
      <c r="H2727" s="550">
        <v>1105</v>
      </c>
      <c r="I2727" s="516" t="s">
        <v>5947</v>
      </c>
      <c r="J2727" s="550">
        <v>203</v>
      </c>
      <c r="K2727" s="1042">
        <v>70887284</v>
      </c>
      <c r="L2727" s="601" t="s">
        <v>6001</v>
      </c>
      <c r="M2727" s="919" t="s">
        <v>28</v>
      </c>
      <c r="N2727" s="601" t="s">
        <v>6002</v>
      </c>
      <c r="O2727" s="480" t="s">
        <v>30</v>
      </c>
      <c r="P2727" s="533">
        <v>44926</v>
      </c>
      <c r="Q2727" s="533">
        <v>44953</v>
      </c>
      <c r="R2727" s="1145">
        <v>1023800</v>
      </c>
      <c r="S2727" s="1145">
        <v>1023800</v>
      </c>
      <c r="T2727" s="908"/>
      <c r="U2727" s="908"/>
      <c r="V2727" s="908"/>
      <c r="W2727" s="976"/>
    </row>
    <row r="2728" spans="1:23" s="39" customFormat="1" ht="25.5" customHeight="1" x14ac:dyDescent="0.2">
      <c r="A2728" s="200">
        <v>1105</v>
      </c>
      <c r="B2728" s="881">
        <v>2703</v>
      </c>
      <c r="C2728" s="550">
        <v>20</v>
      </c>
      <c r="D2728" s="550" t="s">
        <v>25</v>
      </c>
      <c r="E2728" s="550">
        <v>4350</v>
      </c>
      <c r="F2728" s="550">
        <v>5321</v>
      </c>
      <c r="G2728" s="550">
        <v>435</v>
      </c>
      <c r="H2728" s="550">
        <v>1105</v>
      </c>
      <c r="I2728" s="516" t="s">
        <v>5947</v>
      </c>
      <c r="J2728" s="550">
        <v>203</v>
      </c>
      <c r="K2728" s="1042">
        <v>70887284</v>
      </c>
      <c r="L2728" s="601" t="s">
        <v>6001</v>
      </c>
      <c r="M2728" s="919" t="s">
        <v>28</v>
      </c>
      <c r="N2728" s="601" t="s">
        <v>6003</v>
      </c>
      <c r="O2728" s="480" t="s">
        <v>30</v>
      </c>
      <c r="P2728" s="533">
        <v>44926</v>
      </c>
      <c r="Q2728" s="533">
        <v>44953</v>
      </c>
      <c r="R2728" s="1145">
        <v>2800400</v>
      </c>
      <c r="S2728" s="1145">
        <v>2800400</v>
      </c>
      <c r="T2728" s="908"/>
      <c r="U2728" s="908"/>
      <c r="V2728" s="908"/>
      <c r="W2728" s="976"/>
    </row>
    <row r="2729" spans="1:23" s="39" customFormat="1" ht="25.5" customHeight="1" x14ac:dyDescent="0.2">
      <c r="A2729" s="200">
        <v>1105</v>
      </c>
      <c r="B2729" s="881">
        <v>2704</v>
      </c>
      <c r="C2729" s="550">
        <v>20</v>
      </c>
      <c r="D2729" s="516" t="s">
        <v>25</v>
      </c>
      <c r="E2729" s="550">
        <v>4350</v>
      </c>
      <c r="F2729" s="550">
        <v>5321</v>
      </c>
      <c r="G2729" s="550">
        <v>435</v>
      </c>
      <c r="H2729" s="550">
        <v>1105</v>
      </c>
      <c r="I2729" s="516" t="s">
        <v>5947</v>
      </c>
      <c r="J2729" s="550">
        <v>203</v>
      </c>
      <c r="K2729" s="1042">
        <v>70887047</v>
      </c>
      <c r="L2729" s="601" t="s">
        <v>6004</v>
      </c>
      <c r="M2729" s="919" t="s">
        <v>28</v>
      </c>
      <c r="N2729" s="601" t="s">
        <v>6005</v>
      </c>
      <c r="O2729" s="480" t="s">
        <v>30</v>
      </c>
      <c r="P2729" s="533">
        <v>44926</v>
      </c>
      <c r="Q2729" s="533">
        <v>44953</v>
      </c>
      <c r="R2729" s="1145">
        <v>734500</v>
      </c>
      <c r="S2729" s="1145">
        <v>734500</v>
      </c>
      <c r="T2729" s="908"/>
      <c r="U2729" s="908"/>
      <c r="V2729" s="908"/>
      <c r="W2729" s="976"/>
    </row>
    <row r="2730" spans="1:23" s="39" customFormat="1" ht="25.5" customHeight="1" x14ac:dyDescent="0.2">
      <c r="A2730" s="200">
        <v>1105</v>
      </c>
      <c r="B2730" s="881">
        <v>2705</v>
      </c>
      <c r="C2730" s="550">
        <v>20</v>
      </c>
      <c r="D2730" s="550" t="s">
        <v>25</v>
      </c>
      <c r="E2730" s="550">
        <v>4357</v>
      </c>
      <c r="F2730" s="550">
        <v>5321</v>
      </c>
      <c r="G2730" s="550">
        <v>435</v>
      </c>
      <c r="H2730" s="550">
        <v>1105</v>
      </c>
      <c r="I2730" s="516" t="s">
        <v>5947</v>
      </c>
      <c r="J2730" s="550">
        <v>203</v>
      </c>
      <c r="K2730" s="1042">
        <v>70887209</v>
      </c>
      <c r="L2730" s="601" t="s">
        <v>6006</v>
      </c>
      <c r="M2730" s="919" t="s">
        <v>28</v>
      </c>
      <c r="N2730" s="601" t="s">
        <v>6007</v>
      </c>
      <c r="O2730" s="480" t="s">
        <v>30</v>
      </c>
      <c r="P2730" s="533">
        <v>44926</v>
      </c>
      <c r="Q2730" s="533">
        <v>44953</v>
      </c>
      <c r="R2730" s="1145">
        <v>1194000</v>
      </c>
      <c r="S2730" s="1145">
        <v>1194000</v>
      </c>
      <c r="T2730" s="908"/>
      <c r="U2730" s="908"/>
      <c r="V2730" s="908"/>
      <c r="W2730" s="976"/>
    </row>
    <row r="2731" spans="1:23" s="39" customFormat="1" ht="25.5" customHeight="1" x14ac:dyDescent="0.2">
      <c r="A2731" s="200">
        <v>1105</v>
      </c>
      <c r="B2731" s="881">
        <v>2706</v>
      </c>
      <c r="C2731" s="550">
        <v>20</v>
      </c>
      <c r="D2731" s="516" t="s">
        <v>25</v>
      </c>
      <c r="E2731" s="550">
        <v>4350</v>
      </c>
      <c r="F2731" s="550">
        <v>5321</v>
      </c>
      <c r="G2731" s="550">
        <v>435</v>
      </c>
      <c r="H2731" s="550">
        <v>1105</v>
      </c>
      <c r="I2731" s="516" t="s">
        <v>5947</v>
      </c>
      <c r="J2731" s="550">
        <v>203</v>
      </c>
      <c r="K2731" s="1042">
        <v>71155988</v>
      </c>
      <c r="L2731" s="601" t="s">
        <v>6008</v>
      </c>
      <c r="M2731" s="919" t="s">
        <v>28</v>
      </c>
      <c r="N2731" s="601" t="s">
        <v>6009</v>
      </c>
      <c r="O2731" s="480" t="s">
        <v>30</v>
      </c>
      <c r="P2731" s="533">
        <v>44926</v>
      </c>
      <c r="Q2731" s="533">
        <v>44953</v>
      </c>
      <c r="R2731" s="1145">
        <v>629600</v>
      </c>
      <c r="S2731" s="1145">
        <v>629600</v>
      </c>
      <c r="T2731" s="908"/>
      <c r="U2731" s="908"/>
      <c r="V2731" s="908"/>
      <c r="W2731" s="976"/>
    </row>
    <row r="2732" spans="1:23" s="39" customFormat="1" ht="25.5" customHeight="1" x14ac:dyDescent="0.2">
      <c r="A2732" s="200">
        <v>1105</v>
      </c>
      <c r="B2732" s="881">
        <v>2707</v>
      </c>
      <c r="C2732" s="550">
        <v>20</v>
      </c>
      <c r="D2732" s="550" t="s">
        <v>25</v>
      </c>
      <c r="E2732" s="550">
        <v>4357</v>
      </c>
      <c r="F2732" s="550">
        <v>5321</v>
      </c>
      <c r="G2732" s="550">
        <v>435</v>
      </c>
      <c r="H2732" s="550">
        <v>1105</v>
      </c>
      <c r="I2732" s="516" t="s">
        <v>5947</v>
      </c>
      <c r="J2732" s="550">
        <v>203</v>
      </c>
      <c r="K2732" s="1042">
        <v>71155988</v>
      </c>
      <c r="L2732" s="601" t="s">
        <v>6008</v>
      </c>
      <c r="M2732" s="919" t="s">
        <v>28</v>
      </c>
      <c r="N2732" s="601" t="s">
        <v>6010</v>
      </c>
      <c r="O2732" s="480" t="s">
        <v>30</v>
      </c>
      <c r="P2732" s="533">
        <v>44926</v>
      </c>
      <c r="Q2732" s="533">
        <v>44953</v>
      </c>
      <c r="R2732" s="1145">
        <v>739100</v>
      </c>
      <c r="S2732" s="1145">
        <v>739100</v>
      </c>
      <c r="T2732" s="908"/>
      <c r="U2732" s="908"/>
      <c r="V2732" s="908"/>
      <c r="W2732" s="976"/>
    </row>
    <row r="2733" spans="1:23" s="39" customFormat="1" ht="25.5" customHeight="1" x14ac:dyDescent="0.2">
      <c r="A2733" s="200">
        <v>1105</v>
      </c>
      <c r="B2733" s="881">
        <v>2708</v>
      </c>
      <c r="C2733" s="550">
        <v>20</v>
      </c>
      <c r="D2733" s="516" t="s">
        <v>25</v>
      </c>
      <c r="E2733" s="550">
        <v>4357</v>
      </c>
      <c r="F2733" s="550">
        <v>5321</v>
      </c>
      <c r="G2733" s="550">
        <v>435</v>
      </c>
      <c r="H2733" s="550">
        <v>1105</v>
      </c>
      <c r="I2733" s="516" t="s">
        <v>5947</v>
      </c>
      <c r="J2733" s="550">
        <v>203</v>
      </c>
      <c r="K2733" s="1042">
        <v>70887314</v>
      </c>
      <c r="L2733" s="601" t="s">
        <v>6745</v>
      </c>
      <c r="M2733" s="919" t="s">
        <v>28</v>
      </c>
      <c r="N2733" s="601" t="s">
        <v>6011</v>
      </c>
      <c r="O2733" s="480" t="s">
        <v>30</v>
      </c>
      <c r="P2733" s="533">
        <v>44926</v>
      </c>
      <c r="Q2733" s="533">
        <v>44953</v>
      </c>
      <c r="R2733" s="1145">
        <v>2258400</v>
      </c>
      <c r="S2733" s="1145">
        <v>2258400</v>
      </c>
      <c r="T2733" s="908"/>
      <c r="U2733" s="908"/>
      <c r="V2733" s="908"/>
      <c r="W2733" s="976"/>
    </row>
    <row r="2734" spans="1:23" s="39" customFormat="1" ht="25.5" customHeight="1" x14ac:dyDescent="0.2">
      <c r="A2734" s="200">
        <v>1105</v>
      </c>
      <c r="B2734" s="881">
        <v>2709</v>
      </c>
      <c r="C2734" s="550">
        <v>20</v>
      </c>
      <c r="D2734" s="550" t="s">
        <v>25</v>
      </c>
      <c r="E2734" s="550">
        <v>4350</v>
      </c>
      <c r="F2734" s="550">
        <v>5321</v>
      </c>
      <c r="G2734" s="550">
        <v>435</v>
      </c>
      <c r="H2734" s="550">
        <v>1105</v>
      </c>
      <c r="I2734" s="516" t="s">
        <v>5947</v>
      </c>
      <c r="J2734" s="550">
        <v>203</v>
      </c>
      <c r="K2734" s="1042">
        <v>70887250</v>
      </c>
      <c r="L2734" s="601" t="s">
        <v>6012</v>
      </c>
      <c r="M2734" s="919" t="s">
        <v>28</v>
      </c>
      <c r="N2734" s="601" t="s">
        <v>6013</v>
      </c>
      <c r="O2734" s="480" t="s">
        <v>30</v>
      </c>
      <c r="P2734" s="533">
        <v>44926</v>
      </c>
      <c r="Q2734" s="533">
        <v>44953</v>
      </c>
      <c r="R2734" s="921">
        <v>724000</v>
      </c>
      <c r="S2734" s="921">
        <v>724000</v>
      </c>
      <c r="T2734" s="908"/>
      <c r="U2734" s="908"/>
      <c r="V2734" s="908"/>
      <c r="W2734" s="976"/>
    </row>
    <row r="2735" spans="1:23" s="39" customFormat="1" ht="25.5" customHeight="1" x14ac:dyDescent="0.2">
      <c r="A2735" s="200">
        <v>1105</v>
      </c>
      <c r="B2735" s="881">
        <v>2710</v>
      </c>
      <c r="C2735" s="550">
        <v>20</v>
      </c>
      <c r="D2735" s="516" t="s">
        <v>25</v>
      </c>
      <c r="E2735" s="550">
        <v>4350</v>
      </c>
      <c r="F2735" s="550">
        <v>5321</v>
      </c>
      <c r="G2735" s="550">
        <v>435</v>
      </c>
      <c r="H2735" s="550">
        <v>1105</v>
      </c>
      <c r="I2735" s="516" t="s">
        <v>5947</v>
      </c>
      <c r="J2735" s="550">
        <v>203</v>
      </c>
      <c r="K2735" s="1042">
        <v>70887233</v>
      </c>
      <c r="L2735" s="601" t="s">
        <v>6014</v>
      </c>
      <c r="M2735" s="919" t="s">
        <v>28</v>
      </c>
      <c r="N2735" s="601" t="s">
        <v>6015</v>
      </c>
      <c r="O2735" s="480" t="s">
        <v>30</v>
      </c>
      <c r="P2735" s="533">
        <v>44926</v>
      </c>
      <c r="Q2735" s="533">
        <v>44953</v>
      </c>
      <c r="R2735" s="1145">
        <v>734500</v>
      </c>
      <c r="S2735" s="1145">
        <v>734500</v>
      </c>
      <c r="T2735" s="908"/>
      <c r="U2735" s="908"/>
      <c r="V2735" s="908"/>
      <c r="W2735" s="976"/>
    </row>
    <row r="2736" spans="1:23" s="39" customFormat="1" ht="25.5" customHeight="1" x14ac:dyDescent="0.2">
      <c r="A2736" s="200">
        <v>1105</v>
      </c>
      <c r="B2736" s="881">
        <v>2711</v>
      </c>
      <c r="C2736" s="550">
        <v>20</v>
      </c>
      <c r="D2736" s="550" t="s">
        <v>25</v>
      </c>
      <c r="E2736" s="550">
        <v>4357</v>
      </c>
      <c r="F2736" s="550">
        <v>5321</v>
      </c>
      <c r="G2736" s="550">
        <v>435</v>
      </c>
      <c r="H2736" s="550">
        <v>1105</v>
      </c>
      <c r="I2736" s="516" t="s">
        <v>5947</v>
      </c>
      <c r="J2736" s="550">
        <v>203</v>
      </c>
      <c r="K2736" s="1042">
        <v>70887292</v>
      </c>
      <c r="L2736" s="601" t="s">
        <v>6016</v>
      </c>
      <c r="M2736" s="919" t="s">
        <v>28</v>
      </c>
      <c r="N2736" s="601" t="s">
        <v>6017</v>
      </c>
      <c r="O2736" s="480" t="s">
        <v>30</v>
      </c>
      <c r="P2736" s="533">
        <v>44926</v>
      </c>
      <c r="Q2736" s="533">
        <v>44953</v>
      </c>
      <c r="R2736" s="1145">
        <v>3011200</v>
      </c>
      <c r="S2736" s="1145">
        <v>3011200</v>
      </c>
      <c r="T2736" s="908"/>
      <c r="U2736" s="908"/>
      <c r="V2736" s="908"/>
      <c r="W2736" s="976"/>
    </row>
    <row r="2737" spans="1:23" s="39" customFormat="1" ht="25.5" customHeight="1" x14ac:dyDescent="0.2">
      <c r="A2737" s="200">
        <v>1105</v>
      </c>
      <c r="B2737" s="881">
        <v>2712</v>
      </c>
      <c r="C2737" s="550">
        <v>20</v>
      </c>
      <c r="D2737" s="516" t="s">
        <v>25</v>
      </c>
      <c r="E2737" s="550">
        <v>4350</v>
      </c>
      <c r="F2737" s="550">
        <v>5321</v>
      </c>
      <c r="G2737" s="550">
        <v>435</v>
      </c>
      <c r="H2737" s="550">
        <v>1105</v>
      </c>
      <c r="I2737" s="516" t="s">
        <v>5947</v>
      </c>
      <c r="J2737" s="550">
        <v>203</v>
      </c>
      <c r="K2737" s="1042">
        <v>70887292</v>
      </c>
      <c r="L2737" s="601" t="s">
        <v>6016</v>
      </c>
      <c r="M2737" s="919" t="s">
        <v>28</v>
      </c>
      <c r="N2737" s="601" t="s">
        <v>6018</v>
      </c>
      <c r="O2737" s="480" t="s">
        <v>30</v>
      </c>
      <c r="P2737" s="533">
        <v>44926</v>
      </c>
      <c r="Q2737" s="533">
        <v>44953</v>
      </c>
      <c r="R2737" s="1145">
        <v>1043900</v>
      </c>
      <c r="S2737" s="1145">
        <v>1043900</v>
      </c>
      <c r="T2737" s="908"/>
      <c r="U2737" s="908"/>
      <c r="V2737" s="908"/>
      <c r="W2737" s="976"/>
    </row>
    <row r="2738" spans="1:23" s="39" customFormat="1" ht="25.5" customHeight="1" x14ac:dyDescent="0.2">
      <c r="A2738" s="200">
        <v>1105</v>
      </c>
      <c r="B2738" s="881">
        <v>2713</v>
      </c>
      <c r="C2738" s="550">
        <v>20</v>
      </c>
      <c r="D2738" s="550" t="s">
        <v>25</v>
      </c>
      <c r="E2738" s="550">
        <v>4350</v>
      </c>
      <c r="F2738" s="550">
        <v>5321</v>
      </c>
      <c r="G2738" s="550">
        <v>435</v>
      </c>
      <c r="H2738" s="550">
        <v>1105</v>
      </c>
      <c r="I2738" s="516" t="s">
        <v>5947</v>
      </c>
      <c r="J2738" s="550">
        <v>203</v>
      </c>
      <c r="K2738" s="1042">
        <v>70887276</v>
      </c>
      <c r="L2738" s="601" t="s">
        <v>6019</v>
      </c>
      <c r="M2738" s="919" t="s">
        <v>28</v>
      </c>
      <c r="N2738" s="601" t="s">
        <v>6020</v>
      </c>
      <c r="O2738" s="480" t="s">
        <v>30</v>
      </c>
      <c r="P2738" s="533">
        <v>44926</v>
      </c>
      <c r="Q2738" s="533">
        <v>44953</v>
      </c>
      <c r="R2738" s="1145">
        <v>1435300</v>
      </c>
      <c r="S2738" s="1145">
        <v>1435300</v>
      </c>
      <c r="T2738" s="908"/>
      <c r="U2738" s="908"/>
      <c r="V2738" s="908"/>
      <c r="W2738" s="976"/>
    </row>
    <row r="2739" spans="1:23" s="39" customFormat="1" ht="25.5" customHeight="1" x14ac:dyDescent="0.2">
      <c r="A2739" s="200">
        <v>1105</v>
      </c>
      <c r="B2739" s="881">
        <v>2714</v>
      </c>
      <c r="C2739" s="550">
        <v>20</v>
      </c>
      <c r="D2739" s="516" t="s">
        <v>25</v>
      </c>
      <c r="E2739" s="550">
        <v>4357</v>
      </c>
      <c r="F2739" s="550">
        <v>5321</v>
      </c>
      <c r="G2739" s="550">
        <v>435</v>
      </c>
      <c r="H2739" s="550">
        <v>1105</v>
      </c>
      <c r="I2739" s="516" t="s">
        <v>5947</v>
      </c>
      <c r="J2739" s="550">
        <v>404</v>
      </c>
      <c r="K2739" s="1042">
        <v>48452734</v>
      </c>
      <c r="L2739" s="601" t="s">
        <v>6021</v>
      </c>
      <c r="M2739" s="919" t="s">
        <v>74</v>
      </c>
      <c r="N2739" s="601" t="s">
        <v>6022</v>
      </c>
      <c r="O2739" s="480" t="s">
        <v>30</v>
      </c>
      <c r="P2739" s="533">
        <v>44926</v>
      </c>
      <c r="Q2739" s="533">
        <v>44953</v>
      </c>
      <c r="R2739" s="1145">
        <v>1231800</v>
      </c>
      <c r="S2739" s="1145">
        <v>1231800</v>
      </c>
      <c r="T2739" s="908"/>
      <c r="U2739" s="908"/>
      <c r="V2739" s="908"/>
      <c r="W2739" s="976"/>
    </row>
    <row r="2740" spans="1:23" s="39" customFormat="1" ht="25.5" customHeight="1" x14ac:dyDescent="0.2">
      <c r="A2740" s="200">
        <v>1105</v>
      </c>
      <c r="B2740" s="881">
        <v>2715</v>
      </c>
      <c r="C2740" s="550">
        <v>20</v>
      </c>
      <c r="D2740" s="550" t="s">
        <v>25</v>
      </c>
      <c r="E2740" s="550">
        <v>4359</v>
      </c>
      <c r="F2740" s="550">
        <v>5321</v>
      </c>
      <c r="G2740" s="550">
        <v>435</v>
      </c>
      <c r="H2740" s="550">
        <v>1105</v>
      </c>
      <c r="I2740" s="516" t="s">
        <v>5947</v>
      </c>
      <c r="J2740" s="550">
        <v>404</v>
      </c>
      <c r="K2740" s="1042">
        <v>48452734</v>
      </c>
      <c r="L2740" s="601" t="s">
        <v>6021</v>
      </c>
      <c r="M2740" s="919" t="s">
        <v>74</v>
      </c>
      <c r="N2740" s="601" t="s">
        <v>6023</v>
      </c>
      <c r="O2740" s="480" t="s">
        <v>30</v>
      </c>
      <c r="P2740" s="533">
        <v>44926</v>
      </c>
      <c r="Q2740" s="533">
        <v>44953</v>
      </c>
      <c r="R2740" s="1145">
        <v>47400</v>
      </c>
      <c r="S2740" s="1145">
        <v>47400</v>
      </c>
      <c r="T2740" s="908"/>
      <c r="U2740" s="908"/>
      <c r="V2740" s="908"/>
      <c r="W2740" s="976"/>
    </row>
    <row r="2741" spans="1:23" s="39" customFormat="1" ht="25.5" customHeight="1" x14ac:dyDescent="0.2">
      <c r="A2741" s="200">
        <v>1105</v>
      </c>
      <c r="B2741" s="881">
        <v>2716</v>
      </c>
      <c r="C2741" s="550">
        <v>20</v>
      </c>
      <c r="D2741" s="516" t="s">
        <v>25</v>
      </c>
      <c r="E2741" s="550">
        <v>4350</v>
      </c>
      <c r="F2741" s="550">
        <v>5321</v>
      </c>
      <c r="G2741" s="550">
        <v>435</v>
      </c>
      <c r="H2741" s="550">
        <v>1105</v>
      </c>
      <c r="I2741" s="516" t="s">
        <v>5947</v>
      </c>
      <c r="J2741" s="550">
        <v>404</v>
      </c>
      <c r="K2741" s="1042">
        <v>48452734</v>
      </c>
      <c r="L2741" s="601" t="s">
        <v>6021</v>
      </c>
      <c r="M2741" s="919" t="s">
        <v>74</v>
      </c>
      <c r="N2741" s="601" t="s">
        <v>6024</v>
      </c>
      <c r="O2741" s="480" t="s">
        <v>30</v>
      </c>
      <c r="P2741" s="533">
        <v>44926</v>
      </c>
      <c r="Q2741" s="533">
        <v>44953</v>
      </c>
      <c r="R2741" s="1145">
        <v>1043900</v>
      </c>
      <c r="S2741" s="1145">
        <v>1043900</v>
      </c>
      <c r="T2741" s="908"/>
      <c r="U2741" s="908"/>
      <c r="V2741" s="908"/>
      <c r="W2741" s="976"/>
    </row>
    <row r="2742" spans="1:23" s="39" customFormat="1" ht="25.5" customHeight="1" x14ac:dyDescent="0.2">
      <c r="A2742" s="200">
        <v>1105</v>
      </c>
      <c r="B2742" s="881">
        <v>2717</v>
      </c>
      <c r="C2742" s="550">
        <v>20</v>
      </c>
      <c r="D2742" s="550" t="s">
        <v>25</v>
      </c>
      <c r="E2742" s="550">
        <v>4356</v>
      </c>
      <c r="F2742" s="550">
        <v>5321</v>
      </c>
      <c r="G2742" s="550">
        <v>435</v>
      </c>
      <c r="H2742" s="550">
        <v>1105</v>
      </c>
      <c r="I2742" s="516" t="s">
        <v>5947</v>
      </c>
      <c r="J2742" s="550">
        <v>404</v>
      </c>
      <c r="K2742" s="1042">
        <v>48452734</v>
      </c>
      <c r="L2742" s="601" t="s">
        <v>6021</v>
      </c>
      <c r="M2742" s="919" t="s">
        <v>74</v>
      </c>
      <c r="N2742" s="601" t="s">
        <v>6025</v>
      </c>
      <c r="O2742" s="480" t="s">
        <v>30</v>
      </c>
      <c r="P2742" s="533">
        <v>44926</v>
      </c>
      <c r="Q2742" s="533">
        <v>44953</v>
      </c>
      <c r="R2742" s="1145">
        <v>47600</v>
      </c>
      <c r="S2742" s="1145">
        <v>47600</v>
      </c>
      <c r="T2742" s="908"/>
      <c r="U2742" s="908"/>
      <c r="V2742" s="908"/>
      <c r="W2742" s="976"/>
    </row>
    <row r="2743" spans="1:23" s="39" customFormat="1" ht="12.75" customHeight="1" x14ac:dyDescent="0.2">
      <c r="A2743" s="200">
        <v>1105</v>
      </c>
      <c r="B2743" s="881">
        <v>2718</v>
      </c>
      <c r="C2743" s="550">
        <v>20</v>
      </c>
      <c r="D2743" s="516" t="s">
        <v>25</v>
      </c>
      <c r="E2743" s="550">
        <v>4375</v>
      </c>
      <c r="F2743" s="550">
        <v>5321</v>
      </c>
      <c r="G2743" s="550">
        <v>437</v>
      </c>
      <c r="H2743" s="550">
        <v>1105</v>
      </c>
      <c r="I2743" s="516" t="s">
        <v>5947</v>
      </c>
      <c r="J2743" s="550">
        <v>203</v>
      </c>
      <c r="K2743" s="1042">
        <v>70892181</v>
      </c>
      <c r="L2743" s="601" t="s">
        <v>6026</v>
      </c>
      <c r="M2743" s="919" t="s">
        <v>28</v>
      </c>
      <c r="N2743" s="601" t="s">
        <v>6027</v>
      </c>
      <c r="O2743" s="480" t="s">
        <v>30</v>
      </c>
      <c r="P2743" s="533">
        <v>44926</v>
      </c>
      <c r="Q2743" s="533">
        <v>44953</v>
      </c>
      <c r="R2743" s="1145">
        <v>165700</v>
      </c>
      <c r="S2743" s="1145">
        <v>165700</v>
      </c>
      <c r="T2743" s="908"/>
      <c r="U2743" s="908"/>
      <c r="V2743" s="908"/>
      <c r="W2743" s="976"/>
    </row>
    <row r="2744" spans="1:23" s="39" customFormat="1" ht="12.75" customHeight="1" x14ac:dyDescent="0.2">
      <c r="A2744" s="200">
        <v>1105</v>
      </c>
      <c r="B2744" s="881">
        <v>2719</v>
      </c>
      <c r="C2744" s="550">
        <v>20</v>
      </c>
      <c r="D2744" s="550" t="s">
        <v>25</v>
      </c>
      <c r="E2744" s="550">
        <v>4378</v>
      </c>
      <c r="F2744" s="550">
        <v>5321</v>
      </c>
      <c r="G2744" s="550">
        <v>437</v>
      </c>
      <c r="H2744" s="550">
        <v>1105</v>
      </c>
      <c r="I2744" s="516" t="s">
        <v>5947</v>
      </c>
      <c r="J2744" s="550">
        <v>203</v>
      </c>
      <c r="K2744" s="1042">
        <v>70892181</v>
      </c>
      <c r="L2744" s="601" t="s">
        <v>6026</v>
      </c>
      <c r="M2744" s="919" t="s">
        <v>28</v>
      </c>
      <c r="N2744" s="601" t="s">
        <v>6028</v>
      </c>
      <c r="O2744" s="480" t="s">
        <v>30</v>
      </c>
      <c r="P2744" s="533">
        <v>44926</v>
      </c>
      <c r="Q2744" s="533">
        <v>44953</v>
      </c>
      <c r="R2744" s="1145">
        <v>111000</v>
      </c>
      <c r="S2744" s="1145">
        <v>111000</v>
      </c>
      <c r="T2744" s="908"/>
      <c r="U2744" s="908"/>
      <c r="V2744" s="908"/>
      <c r="W2744" s="976"/>
    </row>
    <row r="2745" spans="1:23" s="39" customFormat="1" ht="12.75" customHeight="1" x14ac:dyDescent="0.2">
      <c r="A2745" s="200">
        <v>1105</v>
      </c>
      <c r="B2745" s="881">
        <v>2720</v>
      </c>
      <c r="C2745" s="550">
        <v>20</v>
      </c>
      <c r="D2745" s="516" t="s">
        <v>25</v>
      </c>
      <c r="E2745" s="550">
        <v>4378</v>
      </c>
      <c r="F2745" s="550">
        <v>5321</v>
      </c>
      <c r="G2745" s="550">
        <v>437</v>
      </c>
      <c r="H2745" s="550">
        <v>1105</v>
      </c>
      <c r="I2745" s="516" t="s">
        <v>5947</v>
      </c>
      <c r="J2745" s="550">
        <v>203</v>
      </c>
      <c r="K2745" s="1042">
        <v>70892181</v>
      </c>
      <c r="L2745" s="601" t="s">
        <v>6026</v>
      </c>
      <c r="M2745" s="919" t="s">
        <v>28</v>
      </c>
      <c r="N2745" s="601" t="s">
        <v>6029</v>
      </c>
      <c r="O2745" s="480" t="s">
        <v>30</v>
      </c>
      <c r="P2745" s="533">
        <v>44926</v>
      </c>
      <c r="Q2745" s="533">
        <v>44953</v>
      </c>
      <c r="R2745" s="1145">
        <v>51400</v>
      </c>
      <c r="S2745" s="1145">
        <v>51400</v>
      </c>
      <c r="T2745" s="908"/>
      <c r="U2745" s="908"/>
      <c r="V2745" s="908"/>
      <c r="W2745" s="976"/>
    </row>
    <row r="2746" spans="1:23" s="39" customFormat="1" ht="12.75" customHeight="1" x14ac:dyDescent="0.2">
      <c r="A2746" s="200">
        <v>1105</v>
      </c>
      <c r="B2746" s="881">
        <v>2721</v>
      </c>
      <c r="C2746" s="550">
        <v>20</v>
      </c>
      <c r="D2746" s="550" t="s">
        <v>25</v>
      </c>
      <c r="E2746" s="550">
        <v>4359</v>
      </c>
      <c r="F2746" s="550">
        <v>5321</v>
      </c>
      <c r="G2746" s="550">
        <v>435</v>
      </c>
      <c r="H2746" s="550">
        <v>1105</v>
      </c>
      <c r="I2746" s="516" t="s">
        <v>5947</v>
      </c>
      <c r="J2746" s="550">
        <v>411</v>
      </c>
      <c r="K2746" s="1042">
        <v>72048841</v>
      </c>
      <c r="L2746" s="601" t="s">
        <v>6030</v>
      </c>
      <c r="M2746" s="919" t="s">
        <v>144</v>
      </c>
      <c r="N2746" s="601" t="s">
        <v>6031</v>
      </c>
      <c r="O2746" s="480" t="s">
        <v>30</v>
      </c>
      <c r="P2746" s="533">
        <v>44926</v>
      </c>
      <c r="Q2746" s="533">
        <v>44953</v>
      </c>
      <c r="R2746" s="1145">
        <v>47400</v>
      </c>
      <c r="S2746" s="1145">
        <v>47400</v>
      </c>
      <c r="T2746" s="908"/>
      <c r="U2746" s="908"/>
      <c r="V2746" s="908"/>
      <c r="W2746" s="976"/>
    </row>
    <row r="2747" spans="1:23" s="39" customFormat="1" ht="12.75" customHeight="1" x14ac:dyDescent="0.2">
      <c r="A2747" s="200">
        <v>1105</v>
      </c>
      <c r="B2747" s="881">
        <v>2722</v>
      </c>
      <c r="C2747" s="550">
        <v>20</v>
      </c>
      <c r="D2747" s="516" t="s">
        <v>25</v>
      </c>
      <c r="E2747" s="550">
        <v>4351</v>
      </c>
      <c r="F2747" s="550">
        <v>5321</v>
      </c>
      <c r="G2747" s="550">
        <v>435</v>
      </c>
      <c r="H2747" s="550">
        <v>1105</v>
      </c>
      <c r="I2747" s="516" t="s">
        <v>5947</v>
      </c>
      <c r="J2747" s="550">
        <v>411</v>
      </c>
      <c r="K2747" s="1042">
        <v>72048841</v>
      </c>
      <c r="L2747" s="601" t="s">
        <v>6030</v>
      </c>
      <c r="M2747" s="919" t="s">
        <v>144</v>
      </c>
      <c r="N2747" s="601" t="s">
        <v>6032</v>
      </c>
      <c r="O2747" s="480" t="s">
        <v>30</v>
      </c>
      <c r="P2747" s="533">
        <v>44926</v>
      </c>
      <c r="Q2747" s="533">
        <v>44953</v>
      </c>
      <c r="R2747" s="1145">
        <v>197600</v>
      </c>
      <c r="S2747" s="1145">
        <v>197600</v>
      </c>
      <c r="T2747" s="908"/>
      <c r="U2747" s="908"/>
      <c r="V2747" s="908"/>
      <c r="W2747" s="976"/>
    </row>
    <row r="2748" spans="1:23" s="39" customFormat="1" ht="12.75" customHeight="1" x14ac:dyDescent="0.2">
      <c r="A2748" s="200">
        <v>1105</v>
      </c>
      <c r="B2748" s="881">
        <v>2723</v>
      </c>
      <c r="C2748" s="550">
        <v>20</v>
      </c>
      <c r="D2748" s="550" t="s">
        <v>25</v>
      </c>
      <c r="E2748" s="550">
        <v>4350</v>
      </c>
      <c r="F2748" s="550">
        <v>5321</v>
      </c>
      <c r="G2748" s="550">
        <v>435</v>
      </c>
      <c r="H2748" s="550">
        <v>1105</v>
      </c>
      <c r="I2748" s="516" t="s">
        <v>5947</v>
      </c>
      <c r="J2748" s="550">
        <v>411</v>
      </c>
      <c r="K2748" s="1042">
        <v>72048841</v>
      </c>
      <c r="L2748" s="601" t="s">
        <v>6030</v>
      </c>
      <c r="M2748" s="919" t="s">
        <v>144</v>
      </c>
      <c r="N2748" s="601" t="s">
        <v>6033</v>
      </c>
      <c r="O2748" s="480" t="s">
        <v>30</v>
      </c>
      <c r="P2748" s="533">
        <v>44926</v>
      </c>
      <c r="Q2748" s="533">
        <v>44953</v>
      </c>
      <c r="R2748" s="1145">
        <v>470800</v>
      </c>
      <c r="S2748" s="1145">
        <v>470800</v>
      </c>
      <c r="T2748" s="908"/>
      <c r="U2748" s="908"/>
      <c r="V2748" s="908"/>
      <c r="W2748" s="976"/>
    </row>
    <row r="2749" spans="1:23" s="39" customFormat="1" ht="25.5" customHeight="1" x14ac:dyDescent="0.2">
      <c r="A2749" s="200">
        <v>1105</v>
      </c>
      <c r="B2749" s="881">
        <v>2724</v>
      </c>
      <c r="C2749" s="550">
        <v>20</v>
      </c>
      <c r="D2749" s="516" t="s">
        <v>25</v>
      </c>
      <c r="E2749" s="550">
        <v>4357</v>
      </c>
      <c r="F2749" s="550">
        <v>5321</v>
      </c>
      <c r="G2749" s="550">
        <v>435</v>
      </c>
      <c r="H2749" s="550">
        <v>1105</v>
      </c>
      <c r="I2749" s="516" t="s">
        <v>5947</v>
      </c>
      <c r="J2749" s="550">
        <v>102</v>
      </c>
      <c r="K2749" s="1042">
        <v>380504</v>
      </c>
      <c r="L2749" s="601" t="s">
        <v>6034</v>
      </c>
      <c r="M2749" s="919" t="s">
        <v>80</v>
      </c>
      <c r="N2749" s="601" t="s">
        <v>6035</v>
      </c>
      <c r="O2749" s="480" t="s">
        <v>30</v>
      </c>
      <c r="P2749" s="533">
        <v>44926</v>
      </c>
      <c r="Q2749" s="533">
        <v>44953</v>
      </c>
      <c r="R2749" s="1145">
        <v>394200</v>
      </c>
      <c r="S2749" s="1145">
        <v>394200</v>
      </c>
      <c r="T2749" s="908"/>
      <c r="U2749" s="908"/>
      <c r="V2749" s="908"/>
      <c r="W2749" s="976"/>
    </row>
    <row r="2750" spans="1:23" s="39" customFormat="1" ht="25.5" customHeight="1" x14ac:dyDescent="0.2">
      <c r="A2750" s="200">
        <v>1105</v>
      </c>
      <c r="B2750" s="881">
        <v>2725</v>
      </c>
      <c r="C2750" s="550">
        <v>20</v>
      </c>
      <c r="D2750" s="550" t="s">
        <v>25</v>
      </c>
      <c r="E2750" s="550">
        <v>4351</v>
      </c>
      <c r="F2750" s="550">
        <v>5321</v>
      </c>
      <c r="G2750" s="550">
        <v>435</v>
      </c>
      <c r="H2750" s="550">
        <v>1105</v>
      </c>
      <c r="I2750" s="516" t="s">
        <v>5947</v>
      </c>
      <c r="J2750" s="550">
        <v>102</v>
      </c>
      <c r="K2750" s="1042">
        <v>380504</v>
      </c>
      <c r="L2750" s="601" t="s">
        <v>6034</v>
      </c>
      <c r="M2750" s="919" t="s">
        <v>80</v>
      </c>
      <c r="N2750" s="601" t="s">
        <v>6036</v>
      </c>
      <c r="O2750" s="480" t="s">
        <v>30</v>
      </c>
      <c r="P2750" s="533">
        <v>44926</v>
      </c>
      <c r="Q2750" s="533">
        <v>44953</v>
      </c>
      <c r="R2750" s="1145">
        <v>262400</v>
      </c>
      <c r="S2750" s="1145">
        <v>262400</v>
      </c>
      <c r="T2750" s="908"/>
      <c r="U2750" s="908"/>
      <c r="V2750" s="908"/>
      <c r="W2750" s="976"/>
    </row>
    <row r="2751" spans="1:23" s="39" customFormat="1" ht="25.5" customHeight="1" x14ac:dyDescent="0.2">
      <c r="A2751" s="200">
        <v>1105</v>
      </c>
      <c r="B2751" s="881">
        <v>2726</v>
      </c>
      <c r="C2751" s="550">
        <v>20</v>
      </c>
      <c r="D2751" s="516" t="s">
        <v>25</v>
      </c>
      <c r="E2751" s="550">
        <v>4350</v>
      </c>
      <c r="F2751" s="550">
        <v>5321</v>
      </c>
      <c r="G2751" s="550">
        <v>435</v>
      </c>
      <c r="H2751" s="550">
        <v>1105</v>
      </c>
      <c r="I2751" s="516" t="s">
        <v>5947</v>
      </c>
      <c r="J2751" s="550">
        <v>102</v>
      </c>
      <c r="K2751" s="1042">
        <v>380504</v>
      </c>
      <c r="L2751" s="601" t="s">
        <v>6034</v>
      </c>
      <c r="M2751" s="919" t="s">
        <v>80</v>
      </c>
      <c r="N2751" s="601" t="s">
        <v>6037</v>
      </c>
      <c r="O2751" s="480" t="s">
        <v>30</v>
      </c>
      <c r="P2751" s="533">
        <v>44926</v>
      </c>
      <c r="Q2751" s="533">
        <v>44953</v>
      </c>
      <c r="R2751" s="1145">
        <v>1214500</v>
      </c>
      <c r="S2751" s="1145">
        <v>1214500</v>
      </c>
      <c r="T2751" s="908"/>
      <c r="U2751" s="908"/>
      <c r="V2751" s="908"/>
      <c r="W2751" s="976"/>
    </row>
    <row r="2752" spans="1:23" s="39" customFormat="1" ht="25.5" customHeight="1" x14ac:dyDescent="0.2">
      <c r="A2752" s="200">
        <v>1105</v>
      </c>
      <c r="B2752" s="881">
        <v>2727</v>
      </c>
      <c r="C2752" s="550">
        <v>20</v>
      </c>
      <c r="D2752" s="550" t="s">
        <v>25</v>
      </c>
      <c r="E2752" s="550">
        <v>4351</v>
      </c>
      <c r="F2752" s="550">
        <v>5321</v>
      </c>
      <c r="G2752" s="550">
        <v>435</v>
      </c>
      <c r="H2752" s="550">
        <v>1105</v>
      </c>
      <c r="I2752" s="516" t="s">
        <v>5947</v>
      </c>
      <c r="J2752" s="550">
        <v>314</v>
      </c>
      <c r="K2752" s="1042">
        <v>65264673</v>
      </c>
      <c r="L2752" s="601" t="s">
        <v>6038</v>
      </c>
      <c r="M2752" s="919" t="s">
        <v>932</v>
      </c>
      <c r="N2752" s="601" t="s">
        <v>6039</v>
      </c>
      <c r="O2752" s="480" t="s">
        <v>30</v>
      </c>
      <c r="P2752" s="533">
        <v>44926</v>
      </c>
      <c r="Q2752" s="533">
        <v>44953</v>
      </c>
      <c r="R2752" s="1145">
        <v>170100</v>
      </c>
      <c r="S2752" s="1145">
        <v>170100</v>
      </c>
      <c r="T2752" s="908"/>
      <c r="U2752" s="908"/>
      <c r="V2752" s="908"/>
      <c r="W2752" s="976"/>
    </row>
    <row r="2753" spans="1:27" s="50" customFormat="1" ht="25.5" customHeight="1" x14ac:dyDescent="0.2">
      <c r="A2753" s="47">
        <v>1627</v>
      </c>
      <c r="B2753" s="881">
        <v>2728</v>
      </c>
      <c r="C2753" s="966">
        <v>5</v>
      </c>
      <c r="D2753" s="966" t="s">
        <v>25</v>
      </c>
      <c r="E2753" s="966">
        <v>2219</v>
      </c>
      <c r="F2753" s="966">
        <v>5321</v>
      </c>
      <c r="G2753" s="966">
        <v>221</v>
      </c>
      <c r="H2753" s="966">
        <v>1627</v>
      </c>
      <c r="I2753" s="516" t="s">
        <v>5947</v>
      </c>
      <c r="J2753" s="966">
        <v>518</v>
      </c>
      <c r="K2753" s="1197">
        <v>46936777</v>
      </c>
      <c r="L2753" s="1144" t="s">
        <v>6040</v>
      </c>
      <c r="M2753" s="966" t="s">
        <v>89</v>
      </c>
      <c r="N2753" s="1144" t="s">
        <v>6041</v>
      </c>
      <c r="O2753" s="898" t="s">
        <v>62</v>
      </c>
      <c r="P2753" s="1179">
        <v>44926</v>
      </c>
      <c r="Q2753" s="1179">
        <v>44957</v>
      </c>
      <c r="R2753" s="921">
        <v>59769</v>
      </c>
      <c r="S2753" s="921">
        <v>59769</v>
      </c>
      <c r="T2753" s="918"/>
      <c r="U2753" s="918"/>
      <c r="V2753" s="918"/>
      <c r="W2753" s="981"/>
      <c r="X2753" s="49"/>
      <c r="Y2753" s="49"/>
      <c r="Z2753" s="49"/>
      <c r="AA2753" s="49"/>
    </row>
    <row r="2754" spans="1:27" s="50" customFormat="1" ht="25.5" customHeight="1" x14ac:dyDescent="0.2">
      <c r="A2754" s="47">
        <v>1616</v>
      </c>
      <c r="B2754" s="881">
        <v>2729</v>
      </c>
      <c r="C2754" s="966">
        <v>5</v>
      </c>
      <c r="D2754" s="966" t="s">
        <v>25</v>
      </c>
      <c r="E2754" s="966">
        <v>3429</v>
      </c>
      <c r="F2754" s="966">
        <v>5321</v>
      </c>
      <c r="G2754" s="966">
        <v>342</v>
      </c>
      <c r="H2754" s="966">
        <v>1616</v>
      </c>
      <c r="I2754" s="516" t="s">
        <v>5947</v>
      </c>
      <c r="J2754" s="966">
        <v>203</v>
      </c>
      <c r="K2754" s="1197">
        <v>48513997</v>
      </c>
      <c r="L2754" s="1144" t="s">
        <v>6042</v>
      </c>
      <c r="M2754" s="966" t="s">
        <v>28</v>
      </c>
      <c r="N2754" s="1144" t="s">
        <v>6043</v>
      </c>
      <c r="O2754" s="898" t="s">
        <v>62</v>
      </c>
      <c r="P2754" s="1179">
        <v>44834</v>
      </c>
      <c r="Q2754" s="1179">
        <v>44837</v>
      </c>
      <c r="R2754" s="921">
        <v>12000</v>
      </c>
      <c r="S2754" s="921">
        <v>12000</v>
      </c>
      <c r="T2754" s="918"/>
      <c r="U2754" s="918"/>
      <c r="V2754" s="918"/>
      <c r="W2754" s="981"/>
      <c r="X2754" s="49"/>
      <c r="Y2754" s="49"/>
      <c r="Z2754" s="49"/>
      <c r="AA2754" s="49"/>
    </row>
    <row r="2755" spans="1:27" s="50" customFormat="1" ht="25.5" customHeight="1" x14ac:dyDescent="0.2">
      <c r="A2755" s="47">
        <v>1644</v>
      </c>
      <c r="B2755" s="881">
        <v>2730</v>
      </c>
      <c r="C2755" s="966">
        <v>7</v>
      </c>
      <c r="D2755" s="966" t="s">
        <v>25</v>
      </c>
      <c r="E2755" s="966">
        <v>3113</v>
      </c>
      <c r="F2755" s="966">
        <v>5321</v>
      </c>
      <c r="G2755" s="966">
        <v>311</v>
      </c>
      <c r="H2755" s="966">
        <v>1644</v>
      </c>
      <c r="I2755" s="516" t="s">
        <v>5947</v>
      </c>
      <c r="J2755" s="966">
        <v>102</v>
      </c>
      <c r="K2755" s="1197">
        <v>62073061</v>
      </c>
      <c r="L2755" s="1144" t="s">
        <v>6044</v>
      </c>
      <c r="M2755" s="966" t="s">
        <v>5289</v>
      </c>
      <c r="N2755" s="1144" t="s">
        <v>6045</v>
      </c>
      <c r="O2755" s="898" t="s">
        <v>62</v>
      </c>
      <c r="P2755" s="1179">
        <v>44926</v>
      </c>
      <c r="Q2755" s="1179">
        <v>44946</v>
      </c>
      <c r="R2755" s="921">
        <v>62000</v>
      </c>
      <c r="S2755" s="921">
        <v>62000</v>
      </c>
      <c r="T2755" s="918"/>
      <c r="U2755" s="918"/>
      <c r="V2755" s="918"/>
      <c r="W2755" s="981"/>
      <c r="X2755" s="49"/>
      <c r="Y2755" s="49"/>
      <c r="Z2755" s="49"/>
      <c r="AA2755" s="49"/>
    </row>
    <row r="2756" spans="1:27" s="50" customFormat="1" ht="25.5" customHeight="1" x14ac:dyDescent="0.2">
      <c r="A2756" s="47">
        <v>1644</v>
      </c>
      <c r="B2756" s="881">
        <v>2731</v>
      </c>
      <c r="C2756" s="966">
        <v>7</v>
      </c>
      <c r="D2756" s="966" t="s">
        <v>25</v>
      </c>
      <c r="E2756" s="966">
        <v>3113</v>
      </c>
      <c r="F2756" s="966">
        <v>5321</v>
      </c>
      <c r="G2756" s="966">
        <v>311</v>
      </c>
      <c r="H2756" s="966">
        <v>1644</v>
      </c>
      <c r="I2756" s="516" t="s">
        <v>5947</v>
      </c>
      <c r="J2756" s="966">
        <v>203</v>
      </c>
      <c r="K2756" s="1197">
        <v>44993978</v>
      </c>
      <c r="L2756" s="1144" t="s">
        <v>6046</v>
      </c>
      <c r="M2756" s="966" t="s">
        <v>28</v>
      </c>
      <c r="N2756" s="1144" t="s">
        <v>6047</v>
      </c>
      <c r="O2756" s="898" t="s">
        <v>62</v>
      </c>
      <c r="P2756" s="1179">
        <v>44926</v>
      </c>
      <c r="Q2756" s="1179">
        <v>44946</v>
      </c>
      <c r="R2756" s="921">
        <v>55000</v>
      </c>
      <c r="S2756" s="921">
        <v>55000</v>
      </c>
      <c r="T2756" s="918"/>
      <c r="U2756" s="918"/>
      <c r="V2756" s="918"/>
      <c r="W2756" s="981"/>
      <c r="X2756" s="49"/>
      <c r="Y2756" s="49"/>
      <c r="Z2756" s="49"/>
      <c r="AA2756" s="49"/>
    </row>
    <row r="2757" spans="1:27" s="50" customFormat="1" ht="25.5" customHeight="1" x14ac:dyDescent="0.2">
      <c r="A2757" s="47">
        <v>1644</v>
      </c>
      <c r="B2757" s="881">
        <v>2732</v>
      </c>
      <c r="C2757" s="966">
        <v>7</v>
      </c>
      <c r="D2757" s="966" t="s">
        <v>25</v>
      </c>
      <c r="E2757" s="966">
        <v>3113</v>
      </c>
      <c r="F2757" s="966">
        <v>5321</v>
      </c>
      <c r="G2757" s="966">
        <v>311</v>
      </c>
      <c r="H2757" s="966">
        <v>1644</v>
      </c>
      <c r="I2757" s="516" t="s">
        <v>5947</v>
      </c>
      <c r="J2757" s="966">
        <v>203</v>
      </c>
      <c r="K2757" s="1197">
        <v>62156624</v>
      </c>
      <c r="L2757" s="1144" t="s">
        <v>6048</v>
      </c>
      <c r="M2757" s="966" t="s">
        <v>28</v>
      </c>
      <c r="N2757" s="1144" t="s">
        <v>6049</v>
      </c>
      <c r="O2757" s="898" t="s">
        <v>62</v>
      </c>
      <c r="P2757" s="1179">
        <v>44926</v>
      </c>
      <c r="Q2757" s="1179">
        <v>44946</v>
      </c>
      <c r="R2757" s="921">
        <v>60000</v>
      </c>
      <c r="S2757" s="921">
        <v>60000</v>
      </c>
      <c r="T2757" s="918"/>
      <c r="U2757" s="918"/>
      <c r="V2757" s="918"/>
      <c r="W2757" s="981"/>
      <c r="X2757" s="49"/>
      <c r="Y2757" s="49"/>
      <c r="Z2757" s="49"/>
      <c r="AA2757" s="49"/>
    </row>
    <row r="2758" spans="1:27" s="50" customFormat="1" ht="25.5" customHeight="1" x14ac:dyDescent="0.2">
      <c r="A2758" s="47">
        <v>1644</v>
      </c>
      <c r="B2758" s="881">
        <v>2733</v>
      </c>
      <c r="C2758" s="966">
        <v>7</v>
      </c>
      <c r="D2758" s="966" t="s">
        <v>25</v>
      </c>
      <c r="E2758" s="966">
        <v>3113</v>
      </c>
      <c r="F2758" s="966">
        <v>5321</v>
      </c>
      <c r="G2758" s="966">
        <v>311</v>
      </c>
      <c r="H2758" s="966">
        <v>1644</v>
      </c>
      <c r="I2758" s="516" t="s">
        <v>5947</v>
      </c>
      <c r="J2758" s="966">
        <v>203</v>
      </c>
      <c r="K2758" s="1197">
        <v>62156527</v>
      </c>
      <c r="L2758" s="1144" t="s">
        <v>6050</v>
      </c>
      <c r="M2758" s="966" t="s">
        <v>28</v>
      </c>
      <c r="N2758" s="1144" t="s">
        <v>6051</v>
      </c>
      <c r="O2758" s="898" t="s">
        <v>62</v>
      </c>
      <c r="P2758" s="1179">
        <v>44926</v>
      </c>
      <c r="Q2758" s="1179">
        <v>44946</v>
      </c>
      <c r="R2758" s="921">
        <v>80000</v>
      </c>
      <c r="S2758" s="921">
        <v>80000</v>
      </c>
      <c r="T2758" s="918"/>
      <c r="U2758" s="918"/>
      <c r="V2758" s="918"/>
      <c r="W2758" s="981"/>
      <c r="X2758" s="49"/>
      <c r="Y2758" s="49"/>
      <c r="Z2758" s="49"/>
      <c r="AA2758" s="49"/>
    </row>
    <row r="2759" spans="1:27" s="50" customFormat="1" ht="41.25" customHeight="1" x14ac:dyDescent="0.2">
      <c r="A2759" s="47">
        <v>1644</v>
      </c>
      <c r="B2759" s="881">
        <v>2734</v>
      </c>
      <c r="C2759" s="966">
        <v>7</v>
      </c>
      <c r="D2759" s="966" t="s">
        <v>25</v>
      </c>
      <c r="E2759" s="966">
        <v>3113</v>
      </c>
      <c r="F2759" s="966">
        <v>5321</v>
      </c>
      <c r="G2759" s="966">
        <v>311</v>
      </c>
      <c r="H2759" s="966">
        <v>1644</v>
      </c>
      <c r="I2759" s="516" t="s">
        <v>5947</v>
      </c>
      <c r="J2759" s="966">
        <v>317</v>
      </c>
      <c r="K2759" s="1197">
        <v>43380107</v>
      </c>
      <c r="L2759" s="1144" t="s">
        <v>6052</v>
      </c>
      <c r="M2759" s="966" t="s">
        <v>665</v>
      </c>
      <c r="N2759" s="1144" t="s">
        <v>6053</v>
      </c>
      <c r="O2759" s="898" t="s">
        <v>62</v>
      </c>
      <c r="P2759" s="1179">
        <v>44926</v>
      </c>
      <c r="Q2759" s="1179">
        <v>44946</v>
      </c>
      <c r="R2759" s="921">
        <v>33000</v>
      </c>
      <c r="S2759" s="921">
        <v>33000</v>
      </c>
      <c r="T2759" s="918"/>
      <c r="U2759" s="918"/>
      <c r="V2759" s="918"/>
      <c r="W2759" s="981"/>
      <c r="X2759" s="49"/>
      <c r="Y2759" s="49"/>
      <c r="Z2759" s="49"/>
      <c r="AA2759" s="49"/>
    </row>
    <row r="2760" spans="1:27" s="50" customFormat="1" ht="25.5" customHeight="1" x14ac:dyDescent="0.2">
      <c r="A2760" s="47">
        <v>1644</v>
      </c>
      <c r="B2760" s="881">
        <v>2735</v>
      </c>
      <c r="C2760" s="966">
        <v>7</v>
      </c>
      <c r="D2760" s="966" t="s">
        <v>25</v>
      </c>
      <c r="E2760" s="966">
        <v>3113</v>
      </c>
      <c r="F2760" s="966">
        <v>5321</v>
      </c>
      <c r="G2760" s="966">
        <v>311</v>
      </c>
      <c r="H2760" s="966">
        <v>1644</v>
      </c>
      <c r="I2760" s="516" t="s">
        <v>5947</v>
      </c>
      <c r="J2760" s="966">
        <v>321</v>
      </c>
      <c r="K2760" s="1197">
        <v>71001514</v>
      </c>
      <c r="L2760" s="1144" t="s">
        <v>6054</v>
      </c>
      <c r="M2760" s="966" t="s">
        <v>1177</v>
      </c>
      <c r="N2760" s="1144" t="s">
        <v>6055</v>
      </c>
      <c r="O2760" s="898" t="s">
        <v>62</v>
      </c>
      <c r="P2760" s="1179">
        <v>44926</v>
      </c>
      <c r="Q2760" s="1179">
        <v>44946</v>
      </c>
      <c r="R2760" s="921">
        <v>66000</v>
      </c>
      <c r="S2760" s="921">
        <v>66000</v>
      </c>
      <c r="T2760" s="918"/>
      <c r="U2760" s="918"/>
      <c r="V2760" s="918"/>
      <c r="W2760" s="981"/>
      <c r="X2760" s="49"/>
      <c r="Y2760" s="49"/>
      <c r="Z2760" s="49"/>
      <c r="AA2760" s="49"/>
    </row>
    <row r="2761" spans="1:27" s="50" customFormat="1" ht="25.5" customHeight="1" x14ac:dyDescent="0.2">
      <c r="A2761" s="47">
        <v>1644</v>
      </c>
      <c r="B2761" s="881">
        <v>2736</v>
      </c>
      <c r="C2761" s="966">
        <v>7</v>
      </c>
      <c r="D2761" s="966" t="s">
        <v>25</v>
      </c>
      <c r="E2761" s="966">
        <v>3113</v>
      </c>
      <c r="F2761" s="966">
        <v>5321</v>
      </c>
      <c r="G2761" s="966">
        <v>311</v>
      </c>
      <c r="H2761" s="966">
        <v>1644</v>
      </c>
      <c r="I2761" s="516" t="s">
        <v>5947</v>
      </c>
      <c r="J2761" s="966">
        <v>510</v>
      </c>
      <c r="K2761" s="1197">
        <v>48847721</v>
      </c>
      <c r="L2761" s="1144" t="s">
        <v>6056</v>
      </c>
      <c r="M2761" s="966" t="s">
        <v>248</v>
      </c>
      <c r="N2761" s="1144" t="s">
        <v>6057</v>
      </c>
      <c r="O2761" s="898" t="s">
        <v>62</v>
      </c>
      <c r="P2761" s="1179">
        <v>44926</v>
      </c>
      <c r="Q2761" s="1179">
        <v>44946</v>
      </c>
      <c r="R2761" s="921">
        <v>55000</v>
      </c>
      <c r="S2761" s="921">
        <v>55000</v>
      </c>
      <c r="T2761" s="918"/>
      <c r="U2761" s="918"/>
      <c r="V2761" s="918"/>
      <c r="W2761" s="981"/>
      <c r="X2761" s="49"/>
      <c r="Y2761" s="49"/>
      <c r="Z2761" s="49"/>
      <c r="AA2761" s="49"/>
    </row>
    <row r="2762" spans="1:27" s="50" customFormat="1" ht="25.5" customHeight="1" x14ac:dyDescent="0.2">
      <c r="A2762" s="47">
        <v>1644</v>
      </c>
      <c r="B2762" s="881">
        <v>2737</v>
      </c>
      <c r="C2762" s="966">
        <v>7</v>
      </c>
      <c r="D2762" s="966" t="s">
        <v>25</v>
      </c>
      <c r="E2762" s="966">
        <v>3113</v>
      </c>
      <c r="F2762" s="966">
        <v>5321</v>
      </c>
      <c r="G2762" s="966">
        <v>311</v>
      </c>
      <c r="H2762" s="966">
        <v>1644</v>
      </c>
      <c r="I2762" s="516" t="s">
        <v>5947</v>
      </c>
      <c r="J2762" s="966">
        <v>506</v>
      </c>
      <c r="K2762" s="1197">
        <v>48418815</v>
      </c>
      <c r="L2762" s="1144" t="s">
        <v>6058</v>
      </c>
      <c r="M2762" s="966" t="s">
        <v>163</v>
      </c>
      <c r="N2762" s="1144" t="s">
        <v>6059</v>
      </c>
      <c r="O2762" s="898" t="s">
        <v>62</v>
      </c>
      <c r="P2762" s="1179">
        <v>44926</v>
      </c>
      <c r="Q2762" s="1179">
        <v>44946</v>
      </c>
      <c r="R2762" s="921">
        <v>40000</v>
      </c>
      <c r="S2762" s="921">
        <v>40000</v>
      </c>
      <c r="T2762" s="918"/>
      <c r="U2762" s="918"/>
      <c r="V2762" s="918"/>
      <c r="W2762" s="981"/>
      <c r="X2762" s="49"/>
      <c r="Y2762" s="49"/>
      <c r="Z2762" s="49"/>
      <c r="AA2762" s="49"/>
    </row>
    <row r="2763" spans="1:27" s="50" customFormat="1" ht="25.5" customHeight="1" x14ac:dyDescent="0.2">
      <c r="A2763" s="47">
        <v>1644</v>
      </c>
      <c r="B2763" s="881">
        <v>2738</v>
      </c>
      <c r="C2763" s="966">
        <v>7</v>
      </c>
      <c r="D2763" s="966" t="s">
        <v>25</v>
      </c>
      <c r="E2763" s="966">
        <v>3113</v>
      </c>
      <c r="F2763" s="966">
        <v>5321</v>
      </c>
      <c r="G2763" s="966">
        <v>311</v>
      </c>
      <c r="H2763" s="966">
        <v>1644</v>
      </c>
      <c r="I2763" s="516" t="s">
        <v>5947</v>
      </c>
      <c r="J2763" s="966">
        <v>404</v>
      </c>
      <c r="K2763" s="1197">
        <v>60680709</v>
      </c>
      <c r="L2763" s="1144" t="s">
        <v>6060</v>
      </c>
      <c r="M2763" s="966" t="s">
        <v>74</v>
      </c>
      <c r="N2763" s="1144" t="s">
        <v>6061</v>
      </c>
      <c r="O2763" s="898" t="s">
        <v>62</v>
      </c>
      <c r="P2763" s="1179">
        <v>44926</v>
      </c>
      <c r="Q2763" s="1179">
        <v>44946</v>
      </c>
      <c r="R2763" s="921">
        <v>62000</v>
      </c>
      <c r="S2763" s="921">
        <v>62000</v>
      </c>
      <c r="T2763" s="918"/>
      <c r="U2763" s="918"/>
      <c r="V2763" s="918"/>
      <c r="W2763" s="981"/>
      <c r="X2763" s="49"/>
      <c r="Y2763" s="49"/>
      <c r="Z2763" s="49"/>
      <c r="AA2763" s="49"/>
    </row>
    <row r="2764" spans="1:27" s="50" customFormat="1" ht="25.5" customHeight="1" x14ac:dyDescent="0.2">
      <c r="A2764" s="47">
        <v>1644</v>
      </c>
      <c r="B2764" s="881">
        <v>2739</v>
      </c>
      <c r="C2764" s="966">
        <v>7</v>
      </c>
      <c r="D2764" s="966" t="s">
        <v>25</v>
      </c>
      <c r="E2764" s="966">
        <v>3113</v>
      </c>
      <c r="F2764" s="966">
        <v>5321</v>
      </c>
      <c r="G2764" s="966">
        <v>311</v>
      </c>
      <c r="H2764" s="966">
        <v>1644</v>
      </c>
      <c r="I2764" s="516" t="s">
        <v>5947</v>
      </c>
      <c r="J2764" s="966">
        <v>605</v>
      </c>
      <c r="K2764" s="1197">
        <v>46270914</v>
      </c>
      <c r="L2764" s="1144" t="s">
        <v>6062</v>
      </c>
      <c r="M2764" s="966" t="s">
        <v>1353</v>
      </c>
      <c r="N2764" s="1144" t="s">
        <v>6063</v>
      </c>
      <c r="O2764" s="898" t="s">
        <v>62</v>
      </c>
      <c r="P2764" s="1179">
        <v>44926</v>
      </c>
      <c r="Q2764" s="1179">
        <v>44946</v>
      </c>
      <c r="R2764" s="921">
        <v>70000</v>
      </c>
      <c r="S2764" s="921">
        <v>70000</v>
      </c>
      <c r="T2764" s="918"/>
      <c r="U2764" s="918"/>
      <c r="V2764" s="918"/>
      <c r="W2764" s="981"/>
      <c r="X2764" s="49"/>
      <c r="Y2764" s="49"/>
      <c r="Z2764" s="49"/>
      <c r="AA2764" s="49"/>
    </row>
    <row r="2765" spans="1:27" s="50" customFormat="1" ht="37.5" customHeight="1" x14ac:dyDescent="0.2">
      <c r="A2765" s="47">
        <v>1644</v>
      </c>
      <c r="B2765" s="881">
        <v>2740</v>
      </c>
      <c r="C2765" s="966">
        <v>7</v>
      </c>
      <c r="D2765" s="966" t="s">
        <v>25</v>
      </c>
      <c r="E2765" s="966">
        <v>3117</v>
      </c>
      <c r="F2765" s="966">
        <v>5321</v>
      </c>
      <c r="G2765" s="966">
        <v>311</v>
      </c>
      <c r="H2765" s="966">
        <v>1644</v>
      </c>
      <c r="I2765" s="516" t="s">
        <v>5947</v>
      </c>
      <c r="J2765" s="966">
        <v>619</v>
      </c>
      <c r="K2765" s="1197">
        <v>70989842</v>
      </c>
      <c r="L2765" s="1144" t="s">
        <v>6064</v>
      </c>
      <c r="M2765" s="966" t="s">
        <v>4261</v>
      </c>
      <c r="N2765" s="1144" t="s">
        <v>6065</v>
      </c>
      <c r="O2765" s="898" t="s">
        <v>62</v>
      </c>
      <c r="P2765" s="1179">
        <v>44926</v>
      </c>
      <c r="Q2765" s="1179">
        <v>44946</v>
      </c>
      <c r="R2765" s="921">
        <v>30500</v>
      </c>
      <c r="S2765" s="921">
        <v>30500</v>
      </c>
      <c r="T2765" s="918"/>
      <c r="U2765" s="918"/>
      <c r="V2765" s="918"/>
      <c r="W2765" s="981"/>
      <c r="X2765" s="49"/>
      <c r="Y2765" s="49"/>
      <c r="Z2765" s="49"/>
      <c r="AA2765" s="49"/>
    </row>
    <row r="2766" spans="1:27" s="50" customFormat="1" ht="25.5" customHeight="1" x14ac:dyDescent="0.2">
      <c r="A2766" s="47">
        <v>1644</v>
      </c>
      <c r="B2766" s="881">
        <v>2741</v>
      </c>
      <c r="C2766" s="966">
        <v>7</v>
      </c>
      <c r="D2766" s="966" t="s">
        <v>25</v>
      </c>
      <c r="E2766" s="966">
        <v>3113</v>
      </c>
      <c r="F2766" s="966">
        <v>5321</v>
      </c>
      <c r="G2766" s="966">
        <v>311</v>
      </c>
      <c r="H2766" s="966">
        <v>1644</v>
      </c>
      <c r="I2766" s="516" t="s">
        <v>5947</v>
      </c>
      <c r="J2766" s="966">
        <v>619</v>
      </c>
      <c r="K2766" s="1197">
        <v>46270981</v>
      </c>
      <c r="L2766" s="1144" t="s">
        <v>6066</v>
      </c>
      <c r="M2766" s="966" t="s">
        <v>384</v>
      </c>
      <c r="N2766" s="1144" t="s">
        <v>6067</v>
      </c>
      <c r="O2766" s="898" t="s">
        <v>62</v>
      </c>
      <c r="P2766" s="1179">
        <v>44926</v>
      </c>
      <c r="Q2766" s="1179">
        <v>44946</v>
      </c>
      <c r="R2766" s="921">
        <v>41000</v>
      </c>
      <c r="S2766" s="921">
        <v>41000</v>
      </c>
      <c r="T2766" s="918"/>
      <c r="U2766" s="918"/>
      <c r="V2766" s="918"/>
      <c r="W2766" s="981"/>
      <c r="X2766" s="49"/>
      <c r="Y2766" s="49"/>
      <c r="Z2766" s="49"/>
      <c r="AA2766" s="49"/>
    </row>
    <row r="2767" spans="1:27" s="50" customFormat="1" ht="39" customHeight="1" x14ac:dyDescent="0.2">
      <c r="A2767" s="47">
        <v>1644</v>
      </c>
      <c r="B2767" s="881">
        <v>2742</v>
      </c>
      <c r="C2767" s="966">
        <v>7</v>
      </c>
      <c r="D2767" s="966" t="s">
        <v>25</v>
      </c>
      <c r="E2767" s="966">
        <v>3117</v>
      </c>
      <c r="F2767" s="966">
        <v>5321</v>
      </c>
      <c r="G2767" s="966">
        <v>311</v>
      </c>
      <c r="H2767" s="966">
        <v>1644</v>
      </c>
      <c r="I2767" s="516" t="s">
        <v>5947</v>
      </c>
      <c r="J2767" s="966">
        <v>619</v>
      </c>
      <c r="K2767" s="1197">
        <v>70988749</v>
      </c>
      <c r="L2767" s="1144" t="s">
        <v>6068</v>
      </c>
      <c r="M2767" s="966" t="s">
        <v>3935</v>
      </c>
      <c r="N2767" s="1144" t="s">
        <v>6069</v>
      </c>
      <c r="O2767" s="898" t="s">
        <v>62</v>
      </c>
      <c r="P2767" s="1179">
        <v>44926</v>
      </c>
      <c r="Q2767" s="1179">
        <v>44946</v>
      </c>
      <c r="R2767" s="921">
        <v>36000</v>
      </c>
      <c r="S2767" s="921">
        <v>36000</v>
      </c>
      <c r="T2767" s="918"/>
      <c r="U2767" s="918"/>
      <c r="V2767" s="918"/>
      <c r="W2767" s="981"/>
      <c r="X2767" s="49"/>
      <c r="Y2767" s="49"/>
      <c r="Z2767" s="49"/>
      <c r="AA2767" s="49"/>
    </row>
    <row r="2768" spans="1:27" s="50" customFormat="1" ht="25.5" customHeight="1" x14ac:dyDescent="0.2">
      <c r="A2768" s="47">
        <v>1644</v>
      </c>
      <c r="B2768" s="881">
        <v>2743</v>
      </c>
      <c r="C2768" s="966">
        <v>7</v>
      </c>
      <c r="D2768" s="966" t="s">
        <v>25</v>
      </c>
      <c r="E2768" s="966">
        <v>3113</v>
      </c>
      <c r="F2768" s="966">
        <v>5321</v>
      </c>
      <c r="G2768" s="966">
        <v>311</v>
      </c>
      <c r="H2768" s="966">
        <v>1644</v>
      </c>
      <c r="I2768" s="516" t="s">
        <v>5947</v>
      </c>
      <c r="J2768" s="966">
        <v>619</v>
      </c>
      <c r="K2768" s="1197">
        <v>42660556</v>
      </c>
      <c r="L2768" s="1144" t="s">
        <v>6070</v>
      </c>
      <c r="M2768" s="966" t="s">
        <v>384</v>
      </c>
      <c r="N2768" s="1144" t="s">
        <v>6071</v>
      </c>
      <c r="O2768" s="898" t="s">
        <v>62</v>
      </c>
      <c r="P2768" s="1179">
        <v>44926</v>
      </c>
      <c r="Q2768" s="1179">
        <v>44946</v>
      </c>
      <c r="R2768" s="921">
        <v>44000</v>
      </c>
      <c r="S2768" s="921">
        <v>44000</v>
      </c>
      <c r="T2768" s="918"/>
      <c r="U2768" s="918"/>
      <c r="V2768" s="918"/>
      <c r="W2768" s="981"/>
      <c r="X2768" s="49"/>
      <c r="Y2768" s="49"/>
      <c r="Z2768" s="49"/>
      <c r="AA2768" s="49"/>
    </row>
    <row r="2769" spans="1:27" s="50" customFormat="1" ht="25.5" customHeight="1" x14ac:dyDescent="0.2">
      <c r="A2769" s="47">
        <v>1644</v>
      </c>
      <c r="B2769" s="881">
        <v>2744</v>
      </c>
      <c r="C2769" s="966">
        <v>7</v>
      </c>
      <c r="D2769" s="966" t="s">
        <v>25</v>
      </c>
      <c r="E2769" s="966">
        <v>3117</v>
      </c>
      <c r="F2769" s="966">
        <v>5321</v>
      </c>
      <c r="G2769" s="966">
        <v>311</v>
      </c>
      <c r="H2769" s="966">
        <v>1644</v>
      </c>
      <c r="I2769" s="516" t="s">
        <v>5947</v>
      </c>
      <c r="J2769" s="966">
        <v>720</v>
      </c>
      <c r="K2769" s="1197">
        <v>6199348</v>
      </c>
      <c r="L2769" s="1144" t="s">
        <v>6072</v>
      </c>
      <c r="M2769" s="966" t="s">
        <v>4002</v>
      </c>
      <c r="N2769" s="1144" t="s">
        <v>6073</v>
      </c>
      <c r="O2769" s="898" t="s">
        <v>62</v>
      </c>
      <c r="P2769" s="1179">
        <v>44926</v>
      </c>
      <c r="Q2769" s="1179">
        <v>44946</v>
      </c>
      <c r="R2769" s="921">
        <v>61000</v>
      </c>
      <c r="S2769" s="921">
        <v>61000</v>
      </c>
      <c r="T2769" s="918"/>
      <c r="U2769" s="918"/>
      <c r="V2769" s="918"/>
      <c r="W2769" s="981"/>
      <c r="X2769" s="49"/>
      <c r="Y2769" s="49"/>
      <c r="Z2769" s="49"/>
      <c r="AA2769" s="49"/>
    </row>
    <row r="2770" spans="1:27" s="50" customFormat="1" ht="25.5" customHeight="1" x14ac:dyDescent="0.2">
      <c r="A2770" s="47">
        <v>1644</v>
      </c>
      <c r="B2770" s="881">
        <v>2745</v>
      </c>
      <c r="C2770" s="966">
        <v>7</v>
      </c>
      <c r="D2770" s="966" t="s">
        <v>25</v>
      </c>
      <c r="E2770" s="966">
        <v>3113</v>
      </c>
      <c r="F2770" s="966">
        <v>5321</v>
      </c>
      <c r="G2770" s="966">
        <v>311</v>
      </c>
      <c r="H2770" s="966">
        <v>1644</v>
      </c>
      <c r="I2770" s="516" t="s">
        <v>5947</v>
      </c>
      <c r="J2770" s="966">
        <v>720</v>
      </c>
      <c r="K2770" s="1197">
        <v>45671303</v>
      </c>
      <c r="L2770" s="1144" t="s">
        <v>6074</v>
      </c>
      <c r="M2770" s="966" t="s">
        <v>157</v>
      </c>
      <c r="N2770" s="1144" t="s">
        <v>6075</v>
      </c>
      <c r="O2770" s="898" t="s">
        <v>62</v>
      </c>
      <c r="P2770" s="1179">
        <v>44926</v>
      </c>
      <c r="Q2770" s="1179">
        <v>44946</v>
      </c>
      <c r="R2770" s="921">
        <v>56000</v>
      </c>
      <c r="S2770" s="921">
        <v>56000</v>
      </c>
      <c r="T2770" s="918"/>
      <c r="U2770" s="918"/>
      <c r="V2770" s="918"/>
      <c r="W2770" s="981"/>
      <c r="X2770" s="49"/>
      <c r="Y2770" s="49"/>
      <c r="Z2770" s="49"/>
      <c r="AA2770" s="49"/>
    </row>
    <row r="2771" spans="1:27" s="50" customFormat="1" ht="25.5" customHeight="1" x14ac:dyDescent="0.2">
      <c r="A2771" s="47">
        <v>1644</v>
      </c>
      <c r="B2771" s="881">
        <v>2746</v>
      </c>
      <c r="C2771" s="966">
        <v>7</v>
      </c>
      <c r="D2771" s="966" t="s">
        <v>25</v>
      </c>
      <c r="E2771" s="966">
        <v>3113</v>
      </c>
      <c r="F2771" s="966">
        <v>5321</v>
      </c>
      <c r="G2771" s="966">
        <v>311</v>
      </c>
      <c r="H2771" s="966">
        <v>1644</v>
      </c>
      <c r="I2771" s="516" t="s">
        <v>5947</v>
      </c>
      <c r="J2771" s="966">
        <v>720</v>
      </c>
      <c r="K2771" s="1197">
        <v>70999708</v>
      </c>
      <c r="L2771" s="1144" t="s">
        <v>6076</v>
      </c>
      <c r="M2771" s="966" t="s">
        <v>6077</v>
      </c>
      <c r="N2771" s="1144" t="s">
        <v>6078</v>
      </c>
      <c r="O2771" s="898" t="s">
        <v>62</v>
      </c>
      <c r="P2771" s="1179">
        <v>44926</v>
      </c>
      <c r="Q2771" s="1179">
        <v>44946</v>
      </c>
      <c r="R2771" s="921">
        <v>49000</v>
      </c>
      <c r="S2771" s="921">
        <v>49000</v>
      </c>
      <c r="T2771" s="918"/>
      <c r="U2771" s="918"/>
      <c r="V2771" s="918"/>
      <c r="W2771" s="981"/>
      <c r="X2771" s="49"/>
      <c r="Y2771" s="49"/>
      <c r="Z2771" s="49"/>
      <c r="AA2771" s="49"/>
    </row>
    <row r="2772" spans="1:27" s="50" customFormat="1" ht="25.5" customHeight="1" x14ac:dyDescent="0.2">
      <c r="A2772" s="47">
        <v>1644</v>
      </c>
      <c r="B2772" s="881">
        <v>2747</v>
      </c>
      <c r="C2772" s="966">
        <v>7</v>
      </c>
      <c r="D2772" s="966" t="s">
        <v>25</v>
      </c>
      <c r="E2772" s="966">
        <v>3127</v>
      </c>
      <c r="F2772" s="966">
        <v>5321</v>
      </c>
      <c r="G2772" s="966">
        <v>312</v>
      </c>
      <c r="H2772" s="966">
        <v>1644</v>
      </c>
      <c r="I2772" s="516" t="s">
        <v>5947</v>
      </c>
      <c r="J2772" s="966">
        <v>407</v>
      </c>
      <c r="K2772" s="1197">
        <v>71219978</v>
      </c>
      <c r="L2772" s="1144" t="s">
        <v>6079</v>
      </c>
      <c r="M2772" s="966" t="s">
        <v>2364</v>
      </c>
      <c r="N2772" s="1144" t="s">
        <v>6080</v>
      </c>
      <c r="O2772" s="898" t="s">
        <v>62</v>
      </c>
      <c r="P2772" s="1179">
        <v>44926</v>
      </c>
      <c r="Q2772" s="1179">
        <v>44946</v>
      </c>
      <c r="R2772" s="921">
        <v>78000</v>
      </c>
      <c r="S2772" s="921">
        <v>78000</v>
      </c>
      <c r="T2772" s="918"/>
      <c r="U2772" s="918"/>
      <c r="V2772" s="918"/>
      <c r="W2772" s="981"/>
      <c r="X2772" s="49"/>
      <c r="Y2772" s="49"/>
      <c r="Z2772" s="49"/>
      <c r="AA2772" s="49"/>
    </row>
    <row r="2773" spans="1:27" s="50" customFormat="1" ht="25.5" customHeight="1" x14ac:dyDescent="0.2">
      <c r="A2773" s="47">
        <v>1748</v>
      </c>
      <c r="B2773" s="881">
        <v>2748</v>
      </c>
      <c r="C2773" s="966">
        <v>6</v>
      </c>
      <c r="D2773" s="966" t="s">
        <v>25</v>
      </c>
      <c r="E2773" s="966">
        <v>3792</v>
      </c>
      <c r="F2773" s="966">
        <v>6341</v>
      </c>
      <c r="G2773" s="966">
        <v>379</v>
      </c>
      <c r="H2773" s="966">
        <v>1748</v>
      </c>
      <c r="I2773" s="516" t="s">
        <v>5947</v>
      </c>
      <c r="J2773" s="966">
        <v>720</v>
      </c>
      <c r="K2773" s="1197">
        <v>70998159</v>
      </c>
      <c r="L2773" s="1144" t="s">
        <v>6081</v>
      </c>
      <c r="M2773" s="966" t="s">
        <v>4152</v>
      </c>
      <c r="N2773" s="1144" t="s">
        <v>6082</v>
      </c>
      <c r="O2773" s="898" t="s">
        <v>62</v>
      </c>
      <c r="P2773" s="1179">
        <v>44926</v>
      </c>
      <c r="Q2773" s="1179">
        <v>44957</v>
      </c>
      <c r="R2773" s="921">
        <v>100000</v>
      </c>
      <c r="S2773" s="921">
        <v>100000</v>
      </c>
      <c r="T2773" s="918"/>
      <c r="U2773" s="918"/>
      <c r="V2773" s="918"/>
      <c r="W2773" s="981"/>
      <c r="X2773" s="49"/>
      <c r="Y2773" s="49"/>
      <c r="Z2773" s="49"/>
      <c r="AA2773" s="49"/>
    </row>
    <row r="2774" spans="1:27" s="50" customFormat="1" ht="25.5" customHeight="1" x14ac:dyDescent="0.2">
      <c r="A2774" s="47">
        <v>1748</v>
      </c>
      <c r="B2774" s="881">
        <v>2749</v>
      </c>
      <c r="C2774" s="966">
        <v>6</v>
      </c>
      <c r="D2774" s="966" t="s">
        <v>25</v>
      </c>
      <c r="E2774" s="966">
        <v>3792</v>
      </c>
      <c r="F2774" s="966">
        <v>5321</v>
      </c>
      <c r="G2774" s="966">
        <v>379</v>
      </c>
      <c r="H2774" s="966">
        <v>1748</v>
      </c>
      <c r="I2774" s="516" t="s">
        <v>5947</v>
      </c>
      <c r="J2774" s="966">
        <v>102</v>
      </c>
      <c r="K2774" s="1197">
        <v>62073061</v>
      </c>
      <c r="L2774" s="1144" t="s">
        <v>6083</v>
      </c>
      <c r="M2774" s="966" t="s">
        <v>5289</v>
      </c>
      <c r="N2774" s="1144" t="s">
        <v>6084</v>
      </c>
      <c r="O2774" s="898" t="s">
        <v>62</v>
      </c>
      <c r="P2774" s="1179">
        <v>44926</v>
      </c>
      <c r="Q2774" s="1179">
        <v>44957</v>
      </c>
      <c r="R2774" s="921">
        <v>80000</v>
      </c>
      <c r="S2774" s="921">
        <v>80000</v>
      </c>
      <c r="T2774" s="918"/>
      <c r="U2774" s="918"/>
      <c r="V2774" s="918"/>
      <c r="W2774" s="981"/>
      <c r="X2774" s="49"/>
      <c r="Y2774" s="49"/>
      <c r="Z2774" s="49"/>
      <c r="AA2774" s="49"/>
    </row>
    <row r="2775" spans="1:27" s="50" customFormat="1" ht="25.5" customHeight="1" x14ac:dyDescent="0.2">
      <c r="A2775" s="47">
        <v>1748</v>
      </c>
      <c r="B2775" s="881">
        <v>2750</v>
      </c>
      <c r="C2775" s="966">
        <v>6</v>
      </c>
      <c r="D2775" s="966" t="s">
        <v>25</v>
      </c>
      <c r="E2775" s="966">
        <v>3792</v>
      </c>
      <c r="F2775" s="966">
        <v>5321</v>
      </c>
      <c r="G2775" s="966">
        <v>379</v>
      </c>
      <c r="H2775" s="966">
        <v>1748</v>
      </c>
      <c r="I2775" s="516" t="s">
        <v>5947</v>
      </c>
      <c r="J2775" s="966">
        <v>314</v>
      </c>
      <c r="K2775" s="1197">
        <v>75004518</v>
      </c>
      <c r="L2775" s="1144" t="s">
        <v>6085</v>
      </c>
      <c r="M2775" s="966" t="s">
        <v>932</v>
      </c>
      <c r="N2775" s="1144" t="s">
        <v>6086</v>
      </c>
      <c r="O2775" s="898" t="s">
        <v>62</v>
      </c>
      <c r="P2775" s="1179">
        <v>44926</v>
      </c>
      <c r="Q2775" s="1179">
        <v>44957</v>
      </c>
      <c r="R2775" s="921">
        <v>80000</v>
      </c>
      <c r="S2775" s="921">
        <v>80000</v>
      </c>
      <c r="T2775" s="918"/>
      <c r="U2775" s="918"/>
      <c r="V2775" s="918"/>
      <c r="W2775" s="981"/>
      <c r="X2775" s="49"/>
      <c r="Y2775" s="49"/>
      <c r="Z2775" s="49"/>
      <c r="AA2775" s="49"/>
    </row>
    <row r="2776" spans="1:27" s="50" customFormat="1" ht="25.5" customHeight="1" x14ac:dyDescent="0.2">
      <c r="A2776" s="47">
        <v>1368</v>
      </c>
      <c r="B2776" s="881">
        <v>2751</v>
      </c>
      <c r="C2776" s="966">
        <v>13</v>
      </c>
      <c r="D2776" s="966" t="s">
        <v>25</v>
      </c>
      <c r="E2776" s="966" t="s">
        <v>566</v>
      </c>
      <c r="F2776" s="966" t="s">
        <v>4108</v>
      </c>
      <c r="G2776" s="966">
        <v>331</v>
      </c>
      <c r="H2776" s="966">
        <v>1368</v>
      </c>
      <c r="I2776" s="516" t="s">
        <v>5947</v>
      </c>
      <c r="J2776" s="966">
        <v>203</v>
      </c>
      <c r="K2776" s="1197" t="s">
        <v>6087</v>
      </c>
      <c r="L2776" s="1144" t="s">
        <v>6088</v>
      </c>
      <c r="M2776" s="966" t="s">
        <v>28</v>
      </c>
      <c r="N2776" s="1144" t="s">
        <v>6089</v>
      </c>
      <c r="O2776" s="898" t="s">
        <v>94</v>
      </c>
      <c r="P2776" s="1179">
        <v>44926</v>
      </c>
      <c r="Q2776" s="1179">
        <v>44957</v>
      </c>
      <c r="R2776" s="921">
        <v>90000</v>
      </c>
      <c r="S2776" s="921">
        <v>90000</v>
      </c>
      <c r="T2776" s="918"/>
      <c r="U2776" s="918"/>
      <c r="V2776" s="918"/>
      <c r="W2776" s="981"/>
      <c r="X2776" s="49"/>
      <c r="Y2776" s="49"/>
      <c r="Z2776" s="49"/>
      <c r="AA2776" s="49"/>
    </row>
    <row r="2777" spans="1:27" s="50" customFormat="1" ht="25.5" customHeight="1" x14ac:dyDescent="0.2">
      <c r="A2777" s="47">
        <v>1368</v>
      </c>
      <c r="B2777" s="881">
        <v>2752</v>
      </c>
      <c r="C2777" s="966">
        <v>13</v>
      </c>
      <c r="D2777" s="966" t="s">
        <v>25</v>
      </c>
      <c r="E2777" s="966" t="s">
        <v>566</v>
      </c>
      <c r="F2777" s="966" t="s">
        <v>4108</v>
      </c>
      <c r="G2777" s="966">
        <v>331</v>
      </c>
      <c r="H2777" s="966">
        <v>1368</v>
      </c>
      <c r="I2777" s="516" t="s">
        <v>5947</v>
      </c>
      <c r="J2777" s="966">
        <v>506</v>
      </c>
      <c r="K2777" s="1197">
        <v>13694821</v>
      </c>
      <c r="L2777" s="1144" t="s">
        <v>6090</v>
      </c>
      <c r="M2777" s="966" t="s">
        <v>163</v>
      </c>
      <c r="N2777" s="1144" t="s">
        <v>6091</v>
      </c>
      <c r="O2777" s="898" t="s">
        <v>94</v>
      </c>
      <c r="P2777" s="1179">
        <v>44926</v>
      </c>
      <c r="Q2777" s="1179">
        <v>44957</v>
      </c>
      <c r="R2777" s="921">
        <v>78000</v>
      </c>
      <c r="S2777" s="921">
        <v>78000</v>
      </c>
      <c r="T2777" s="918"/>
      <c r="U2777" s="918"/>
      <c r="V2777" s="918"/>
      <c r="W2777" s="981"/>
      <c r="X2777" s="49"/>
      <c r="Y2777" s="49"/>
      <c r="Z2777" s="49"/>
      <c r="AA2777" s="49"/>
    </row>
    <row r="2778" spans="1:27" s="50" customFormat="1" ht="25.5" customHeight="1" x14ac:dyDescent="0.2">
      <c r="A2778" s="47">
        <v>1368</v>
      </c>
      <c r="B2778" s="881">
        <v>2753</v>
      </c>
      <c r="C2778" s="966">
        <v>13</v>
      </c>
      <c r="D2778" s="966" t="s">
        <v>25</v>
      </c>
      <c r="E2778" s="966" t="s">
        <v>572</v>
      </c>
      <c r="F2778" s="966" t="s">
        <v>4108</v>
      </c>
      <c r="G2778" s="966">
        <v>331</v>
      </c>
      <c r="H2778" s="966">
        <v>1368</v>
      </c>
      <c r="I2778" s="516" t="s">
        <v>5947</v>
      </c>
      <c r="J2778" s="966">
        <v>203</v>
      </c>
      <c r="K2778" s="1197" t="s">
        <v>6092</v>
      </c>
      <c r="L2778" s="1144" t="s">
        <v>6093</v>
      </c>
      <c r="M2778" s="966" t="s">
        <v>28</v>
      </c>
      <c r="N2778" s="1144" t="s">
        <v>6094</v>
      </c>
      <c r="O2778" s="898" t="s">
        <v>94</v>
      </c>
      <c r="P2778" s="1179">
        <v>44926</v>
      </c>
      <c r="Q2778" s="1179">
        <v>44957</v>
      </c>
      <c r="R2778" s="921">
        <v>90000</v>
      </c>
      <c r="S2778" s="921">
        <v>90000</v>
      </c>
      <c r="T2778" s="918"/>
      <c r="U2778" s="918"/>
      <c r="V2778" s="918"/>
      <c r="W2778" s="981"/>
      <c r="X2778" s="49"/>
      <c r="Y2778" s="49"/>
      <c r="Z2778" s="49"/>
      <c r="AA2778" s="49"/>
    </row>
    <row r="2779" spans="1:27" s="50" customFormat="1" ht="25.5" customHeight="1" x14ac:dyDescent="0.2">
      <c r="A2779" s="47">
        <v>1368</v>
      </c>
      <c r="B2779" s="881">
        <v>2754</v>
      </c>
      <c r="C2779" s="966">
        <v>13</v>
      </c>
      <c r="D2779" s="966" t="s">
        <v>25</v>
      </c>
      <c r="E2779" s="966" t="s">
        <v>579</v>
      </c>
      <c r="F2779" s="966" t="s">
        <v>4108</v>
      </c>
      <c r="G2779" s="966">
        <v>331</v>
      </c>
      <c r="H2779" s="966">
        <v>1368</v>
      </c>
      <c r="I2779" s="516" t="s">
        <v>5947</v>
      </c>
      <c r="J2779" s="966">
        <v>203</v>
      </c>
      <c r="K2779" s="1197" t="s">
        <v>6095</v>
      </c>
      <c r="L2779" s="1144" t="s">
        <v>6096</v>
      </c>
      <c r="M2779" s="966" t="s">
        <v>28</v>
      </c>
      <c r="N2779" s="1144" t="s">
        <v>6097</v>
      </c>
      <c r="O2779" s="898" t="s">
        <v>94</v>
      </c>
      <c r="P2779" s="1179">
        <v>44926</v>
      </c>
      <c r="Q2779" s="1179">
        <v>44957</v>
      </c>
      <c r="R2779" s="921">
        <v>97000</v>
      </c>
      <c r="S2779" s="921">
        <v>97000</v>
      </c>
      <c r="T2779" s="918"/>
      <c r="U2779" s="918"/>
      <c r="V2779" s="918"/>
      <c r="W2779" s="981"/>
      <c r="X2779" s="49"/>
      <c r="Y2779" s="49"/>
      <c r="Z2779" s="49"/>
      <c r="AA2779" s="49"/>
    </row>
    <row r="2780" spans="1:27" s="50" customFormat="1" ht="25.5" customHeight="1" x14ac:dyDescent="0.2">
      <c r="A2780" s="47">
        <v>1368</v>
      </c>
      <c r="B2780" s="881">
        <v>2755</v>
      </c>
      <c r="C2780" s="966">
        <v>13</v>
      </c>
      <c r="D2780" s="966" t="s">
        <v>25</v>
      </c>
      <c r="E2780" s="966" t="s">
        <v>579</v>
      </c>
      <c r="F2780" s="966" t="s">
        <v>4108</v>
      </c>
      <c r="G2780" s="966">
        <v>331</v>
      </c>
      <c r="H2780" s="966">
        <v>1368</v>
      </c>
      <c r="I2780" s="516" t="s">
        <v>5947</v>
      </c>
      <c r="J2780" s="966">
        <v>518</v>
      </c>
      <c r="K2780" s="1197" t="s">
        <v>6098</v>
      </c>
      <c r="L2780" s="1144" t="s">
        <v>6099</v>
      </c>
      <c r="M2780" s="966" t="s">
        <v>1152</v>
      </c>
      <c r="N2780" s="1144" t="s">
        <v>6100</v>
      </c>
      <c r="O2780" s="898" t="s">
        <v>94</v>
      </c>
      <c r="P2780" s="1179">
        <v>44926</v>
      </c>
      <c r="Q2780" s="1179">
        <v>44957</v>
      </c>
      <c r="R2780" s="921">
        <v>90000</v>
      </c>
      <c r="S2780" s="921">
        <v>90000</v>
      </c>
      <c r="T2780" s="918"/>
      <c r="U2780" s="918"/>
      <c r="V2780" s="918"/>
      <c r="W2780" s="981"/>
      <c r="X2780" s="49"/>
      <c r="Y2780" s="49"/>
      <c r="Z2780" s="49"/>
      <c r="AA2780" s="49"/>
    </row>
    <row r="2781" spans="1:27" s="50" customFormat="1" ht="25.5" customHeight="1" x14ac:dyDescent="0.2">
      <c r="A2781" s="47">
        <v>1368</v>
      </c>
      <c r="B2781" s="881">
        <v>2756</v>
      </c>
      <c r="C2781" s="966">
        <v>13</v>
      </c>
      <c r="D2781" s="966" t="s">
        <v>25</v>
      </c>
      <c r="E2781" s="966" t="s">
        <v>562</v>
      </c>
      <c r="F2781" s="966" t="s">
        <v>4108</v>
      </c>
      <c r="G2781" s="966">
        <v>331</v>
      </c>
      <c r="H2781" s="966">
        <v>1368</v>
      </c>
      <c r="I2781" s="516" t="s">
        <v>5947</v>
      </c>
      <c r="J2781" s="966">
        <v>101</v>
      </c>
      <c r="K2781" s="1197" t="s">
        <v>6101</v>
      </c>
      <c r="L2781" s="1144" t="s">
        <v>6102</v>
      </c>
      <c r="M2781" s="966" t="s">
        <v>189</v>
      </c>
      <c r="N2781" s="1144" t="s">
        <v>6103</v>
      </c>
      <c r="O2781" s="898" t="s">
        <v>94</v>
      </c>
      <c r="P2781" s="1179">
        <v>44926</v>
      </c>
      <c r="Q2781" s="1179">
        <v>44957</v>
      </c>
      <c r="R2781" s="921">
        <v>90000</v>
      </c>
      <c r="S2781" s="921">
        <v>90000</v>
      </c>
      <c r="T2781" s="918"/>
      <c r="U2781" s="918"/>
      <c r="V2781" s="918"/>
      <c r="W2781" s="981"/>
      <c r="X2781" s="49"/>
      <c r="Y2781" s="49"/>
      <c r="Z2781" s="49"/>
      <c r="AA2781" s="49"/>
    </row>
    <row r="2782" spans="1:27" s="50" customFormat="1" ht="25.5" customHeight="1" x14ac:dyDescent="0.2">
      <c r="A2782" s="47">
        <v>1368</v>
      </c>
      <c r="B2782" s="881">
        <v>2757</v>
      </c>
      <c r="C2782" s="966">
        <v>13</v>
      </c>
      <c r="D2782" s="966" t="s">
        <v>25</v>
      </c>
      <c r="E2782" s="966" t="s">
        <v>566</v>
      </c>
      <c r="F2782" s="966" t="s">
        <v>4108</v>
      </c>
      <c r="G2782" s="966">
        <v>331</v>
      </c>
      <c r="H2782" s="966">
        <v>1368</v>
      </c>
      <c r="I2782" s="516" t="s">
        <v>5947</v>
      </c>
      <c r="J2782" s="966">
        <v>203</v>
      </c>
      <c r="K2782" s="1197" t="s">
        <v>6104</v>
      </c>
      <c r="L2782" s="1144" t="s">
        <v>6105</v>
      </c>
      <c r="M2782" s="966" t="s">
        <v>28</v>
      </c>
      <c r="N2782" s="1144" t="s">
        <v>6106</v>
      </c>
      <c r="O2782" s="898" t="s">
        <v>94</v>
      </c>
      <c r="P2782" s="1179">
        <v>44926</v>
      </c>
      <c r="Q2782" s="1179">
        <v>44957</v>
      </c>
      <c r="R2782" s="921">
        <v>90000</v>
      </c>
      <c r="S2782" s="921">
        <v>90000</v>
      </c>
      <c r="T2782" s="918"/>
      <c r="U2782" s="918"/>
      <c r="V2782" s="918"/>
      <c r="W2782" s="981"/>
      <c r="X2782" s="49"/>
      <c r="Y2782" s="49"/>
      <c r="Z2782" s="49"/>
      <c r="AA2782" s="49"/>
    </row>
    <row r="2783" spans="1:27" s="50" customFormat="1" ht="25.5" customHeight="1" x14ac:dyDescent="0.2">
      <c r="A2783" s="47">
        <v>1368</v>
      </c>
      <c r="B2783" s="881">
        <v>2758</v>
      </c>
      <c r="C2783" s="966">
        <v>13</v>
      </c>
      <c r="D2783" s="966" t="s">
        <v>25</v>
      </c>
      <c r="E2783" s="966" t="s">
        <v>579</v>
      </c>
      <c r="F2783" s="966" t="s">
        <v>4108</v>
      </c>
      <c r="G2783" s="966">
        <v>331</v>
      </c>
      <c r="H2783" s="966">
        <v>1368</v>
      </c>
      <c r="I2783" s="516" t="s">
        <v>5947</v>
      </c>
      <c r="J2783" s="966">
        <v>510</v>
      </c>
      <c r="K2783" s="1197" t="s">
        <v>6107</v>
      </c>
      <c r="L2783" s="1144" t="s">
        <v>6108</v>
      </c>
      <c r="M2783" s="966" t="s">
        <v>248</v>
      </c>
      <c r="N2783" s="1144" t="s">
        <v>6109</v>
      </c>
      <c r="O2783" s="898" t="s">
        <v>94</v>
      </c>
      <c r="P2783" s="1179">
        <v>44926</v>
      </c>
      <c r="Q2783" s="1179">
        <v>44957</v>
      </c>
      <c r="R2783" s="921">
        <v>90000</v>
      </c>
      <c r="S2783" s="921">
        <v>90000</v>
      </c>
      <c r="T2783" s="918"/>
      <c r="U2783" s="918"/>
      <c r="V2783" s="918"/>
      <c r="W2783" s="981"/>
      <c r="X2783" s="49"/>
      <c r="Y2783" s="49"/>
      <c r="Z2783" s="49"/>
      <c r="AA2783" s="49"/>
    </row>
    <row r="2784" spans="1:27" s="50" customFormat="1" ht="25.5" customHeight="1" x14ac:dyDescent="0.2">
      <c r="A2784" s="47">
        <v>1368</v>
      </c>
      <c r="B2784" s="881">
        <v>2759</v>
      </c>
      <c r="C2784" s="966">
        <v>13</v>
      </c>
      <c r="D2784" s="966" t="s">
        <v>25</v>
      </c>
      <c r="E2784" s="966" t="s">
        <v>579</v>
      </c>
      <c r="F2784" s="966" t="s">
        <v>4108</v>
      </c>
      <c r="G2784" s="966">
        <v>331</v>
      </c>
      <c r="H2784" s="966">
        <v>1368</v>
      </c>
      <c r="I2784" s="516" t="s">
        <v>5947</v>
      </c>
      <c r="J2784" s="966">
        <v>506</v>
      </c>
      <c r="K2784" s="1197">
        <v>49939106</v>
      </c>
      <c r="L2784" s="1144" t="s">
        <v>6110</v>
      </c>
      <c r="M2784" s="966" t="s">
        <v>913</v>
      </c>
      <c r="N2784" s="1144" t="s">
        <v>6111</v>
      </c>
      <c r="O2784" s="898" t="s">
        <v>94</v>
      </c>
      <c r="P2784" s="1179">
        <v>44926</v>
      </c>
      <c r="Q2784" s="1179">
        <v>44957</v>
      </c>
      <c r="R2784" s="921">
        <v>30000</v>
      </c>
      <c r="S2784" s="921">
        <v>30000</v>
      </c>
      <c r="T2784" s="918"/>
      <c r="U2784" s="918"/>
      <c r="V2784" s="918"/>
      <c r="W2784" s="981"/>
      <c r="X2784" s="49"/>
      <c r="Y2784" s="49"/>
      <c r="Z2784" s="49"/>
      <c r="AA2784" s="49"/>
    </row>
    <row r="2785" spans="1:27" s="50" customFormat="1" ht="25.5" customHeight="1" x14ac:dyDescent="0.2">
      <c r="A2785" s="47">
        <v>1368</v>
      </c>
      <c r="B2785" s="881">
        <v>2760</v>
      </c>
      <c r="C2785" s="966">
        <v>13</v>
      </c>
      <c r="D2785" s="966" t="s">
        <v>25</v>
      </c>
      <c r="E2785" s="966" t="s">
        <v>562</v>
      </c>
      <c r="F2785" s="966" t="s">
        <v>4108</v>
      </c>
      <c r="G2785" s="966">
        <v>331</v>
      </c>
      <c r="H2785" s="966">
        <v>1368</v>
      </c>
      <c r="I2785" s="516" t="s">
        <v>5947</v>
      </c>
      <c r="J2785" s="966">
        <v>316</v>
      </c>
      <c r="K2785" s="1197">
        <v>70998825</v>
      </c>
      <c r="L2785" s="1144" t="s">
        <v>6112</v>
      </c>
      <c r="M2785" s="966" t="s">
        <v>6113</v>
      </c>
      <c r="N2785" s="1144" t="s">
        <v>6114</v>
      </c>
      <c r="O2785" s="898" t="s">
        <v>94</v>
      </c>
      <c r="P2785" s="1179">
        <v>44926</v>
      </c>
      <c r="Q2785" s="1179">
        <v>44957</v>
      </c>
      <c r="R2785" s="921">
        <v>30000</v>
      </c>
      <c r="S2785" s="921">
        <v>30000</v>
      </c>
      <c r="T2785" s="918"/>
      <c r="U2785" s="918"/>
      <c r="V2785" s="918"/>
      <c r="W2785" s="981"/>
      <c r="X2785" s="49"/>
      <c r="Y2785" s="49"/>
      <c r="Z2785" s="49"/>
      <c r="AA2785" s="49"/>
    </row>
    <row r="2786" spans="1:27" s="50" customFormat="1" ht="25.5" customHeight="1" x14ac:dyDescent="0.2">
      <c r="A2786" s="86">
        <v>1207</v>
      </c>
      <c r="B2786" s="881">
        <v>2761</v>
      </c>
      <c r="C2786" s="882">
        <v>13</v>
      </c>
      <c r="D2786" s="882" t="s">
        <v>25</v>
      </c>
      <c r="E2786" s="882" t="s">
        <v>562</v>
      </c>
      <c r="F2786" s="882" t="s">
        <v>4108</v>
      </c>
      <c r="G2786" s="882">
        <v>331</v>
      </c>
      <c r="H2786" s="882">
        <v>1207</v>
      </c>
      <c r="I2786" s="516" t="s">
        <v>5947</v>
      </c>
      <c r="J2786" s="882">
        <v>203</v>
      </c>
      <c r="K2786" s="975" t="s">
        <v>6115</v>
      </c>
      <c r="L2786" s="922" t="s">
        <v>6116</v>
      </c>
      <c r="M2786" s="882" t="s">
        <v>28</v>
      </c>
      <c r="N2786" s="922" t="s">
        <v>6117</v>
      </c>
      <c r="O2786" s="883" t="s">
        <v>94</v>
      </c>
      <c r="P2786" s="893">
        <v>44926</v>
      </c>
      <c r="Q2786" s="893">
        <v>44957</v>
      </c>
      <c r="R2786" s="921">
        <v>51000</v>
      </c>
      <c r="S2786" s="921">
        <v>51000</v>
      </c>
      <c r="T2786" s="908"/>
      <c r="U2786" s="908"/>
      <c r="V2786" s="908"/>
      <c r="W2786" s="976"/>
    </row>
    <row r="2787" spans="1:27" s="50" customFormat="1" ht="25.5" customHeight="1" x14ac:dyDescent="0.2">
      <c r="A2787" s="86">
        <v>1207</v>
      </c>
      <c r="B2787" s="881">
        <v>2762</v>
      </c>
      <c r="C2787" s="882">
        <v>13</v>
      </c>
      <c r="D2787" s="882" t="s">
        <v>25</v>
      </c>
      <c r="E2787" s="882" t="s">
        <v>562</v>
      </c>
      <c r="F2787" s="882" t="s">
        <v>4108</v>
      </c>
      <c r="G2787" s="882">
        <v>331</v>
      </c>
      <c r="H2787" s="882">
        <v>1207</v>
      </c>
      <c r="I2787" s="516" t="s">
        <v>5947</v>
      </c>
      <c r="J2787" s="882">
        <v>203</v>
      </c>
      <c r="K2787" s="975" t="s">
        <v>6118</v>
      </c>
      <c r="L2787" s="922" t="s">
        <v>6119</v>
      </c>
      <c r="M2787" s="882" t="s">
        <v>28</v>
      </c>
      <c r="N2787" s="922" t="s">
        <v>6120</v>
      </c>
      <c r="O2787" s="883" t="s">
        <v>94</v>
      </c>
      <c r="P2787" s="893">
        <v>44926</v>
      </c>
      <c r="Q2787" s="893">
        <v>44957</v>
      </c>
      <c r="R2787" s="921">
        <v>91000</v>
      </c>
      <c r="S2787" s="921">
        <v>91000</v>
      </c>
      <c r="T2787" s="908"/>
      <c r="U2787" s="908"/>
      <c r="V2787" s="908"/>
      <c r="W2787" s="976"/>
    </row>
    <row r="2788" spans="1:27" s="50" customFormat="1" ht="25.5" customHeight="1" x14ac:dyDescent="0.2">
      <c r="A2788" s="86">
        <v>1207</v>
      </c>
      <c r="B2788" s="881">
        <v>2763</v>
      </c>
      <c r="C2788" s="882">
        <v>13</v>
      </c>
      <c r="D2788" s="882" t="s">
        <v>25</v>
      </c>
      <c r="E2788" s="882" t="s">
        <v>562</v>
      </c>
      <c r="F2788" s="882" t="s">
        <v>4108</v>
      </c>
      <c r="G2788" s="882">
        <v>331</v>
      </c>
      <c r="H2788" s="882">
        <v>1207</v>
      </c>
      <c r="I2788" s="516" t="s">
        <v>5947</v>
      </c>
      <c r="J2788" s="882">
        <v>314</v>
      </c>
      <c r="K2788" s="975" t="s">
        <v>6121</v>
      </c>
      <c r="L2788" s="922" t="s">
        <v>6122</v>
      </c>
      <c r="M2788" s="882" t="s">
        <v>932</v>
      </c>
      <c r="N2788" s="922" t="s">
        <v>6746</v>
      </c>
      <c r="O2788" s="883" t="s">
        <v>94</v>
      </c>
      <c r="P2788" s="893">
        <v>44926</v>
      </c>
      <c r="Q2788" s="893">
        <v>44957</v>
      </c>
      <c r="R2788" s="921">
        <v>20000</v>
      </c>
      <c r="S2788" s="921">
        <v>20000</v>
      </c>
      <c r="T2788" s="908"/>
      <c r="U2788" s="908"/>
      <c r="V2788" s="908"/>
      <c r="W2788" s="976"/>
    </row>
    <row r="2789" spans="1:27" s="50" customFormat="1" ht="25.5" customHeight="1" x14ac:dyDescent="0.2">
      <c r="A2789" s="47">
        <v>1333</v>
      </c>
      <c r="B2789" s="881">
        <v>2764</v>
      </c>
      <c r="C2789" s="882">
        <v>7</v>
      </c>
      <c r="D2789" s="884" t="s">
        <v>25</v>
      </c>
      <c r="E2789" s="882">
        <v>3121</v>
      </c>
      <c r="F2789" s="882">
        <v>5321</v>
      </c>
      <c r="G2789" s="882">
        <v>312</v>
      </c>
      <c r="H2789" s="882">
        <v>1333</v>
      </c>
      <c r="I2789" s="516" t="s">
        <v>5947</v>
      </c>
      <c r="J2789" s="882">
        <v>407</v>
      </c>
      <c r="K2789" s="1043" t="s">
        <v>6123</v>
      </c>
      <c r="L2789" s="922" t="s">
        <v>6124</v>
      </c>
      <c r="M2789" s="882" t="s">
        <v>2364</v>
      </c>
      <c r="N2789" s="1272" t="s">
        <v>6125</v>
      </c>
      <c r="O2789" s="882" t="s">
        <v>139</v>
      </c>
      <c r="P2789" s="1133">
        <v>44926</v>
      </c>
      <c r="Q2789" s="1133">
        <v>44941</v>
      </c>
      <c r="R2789" s="904">
        <v>200000</v>
      </c>
      <c r="S2789" s="904">
        <v>128283.12</v>
      </c>
      <c r="T2789" s="921">
        <v>71716.88</v>
      </c>
      <c r="U2789" s="921">
        <v>71716.88</v>
      </c>
      <c r="V2789" s="918"/>
      <c r="W2789" s="981"/>
      <c r="X2789" s="49"/>
      <c r="Y2789" s="49"/>
      <c r="Z2789" s="49"/>
      <c r="AA2789" s="49"/>
    </row>
    <row r="2790" spans="1:27" s="50" customFormat="1" ht="25.5" customHeight="1" x14ac:dyDescent="0.2">
      <c r="A2790" s="47">
        <v>1644</v>
      </c>
      <c r="B2790" s="881">
        <v>2765</v>
      </c>
      <c r="C2790" s="882">
        <v>7</v>
      </c>
      <c r="D2790" s="882" t="s">
        <v>25</v>
      </c>
      <c r="E2790" s="973">
        <v>3121</v>
      </c>
      <c r="F2790" s="973">
        <v>5321</v>
      </c>
      <c r="G2790" s="973">
        <v>312</v>
      </c>
      <c r="H2790" s="882">
        <v>1644</v>
      </c>
      <c r="I2790" s="516" t="s">
        <v>5947</v>
      </c>
      <c r="J2790" s="898" t="s">
        <v>6126</v>
      </c>
      <c r="K2790" s="1043" t="s">
        <v>6123</v>
      </c>
      <c r="L2790" s="936" t="s">
        <v>6124</v>
      </c>
      <c r="M2790" s="898" t="s">
        <v>2364</v>
      </c>
      <c r="N2790" s="936" t="s">
        <v>6127</v>
      </c>
      <c r="O2790" s="882" t="s">
        <v>139</v>
      </c>
      <c r="P2790" s="893">
        <v>44926</v>
      </c>
      <c r="Q2790" s="893">
        <v>44946</v>
      </c>
      <c r="R2790" s="1173">
        <v>60000</v>
      </c>
      <c r="S2790" s="1173">
        <v>60000</v>
      </c>
      <c r="T2790" s="918"/>
      <c r="U2790" s="918"/>
      <c r="V2790" s="918"/>
      <c r="W2790" s="981"/>
      <c r="X2790" s="49"/>
      <c r="Y2790" s="49"/>
      <c r="Z2790" s="49"/>
      <c r="AA2790" s="49"/>
    </row>
    <row r="2791" spans="1:27" s="50" customFormat="1" ht="25.5" customHeight="1" x14ac:dyDescent="0.2">
      <c r="A2791" s="201">
        <v>1123</v>
      </c>
      <c r="B2791" s="881">
        <v>2766</v>
      </c>
      <c r="C2791" s="940" t="s">
        <v>1668</v>
      </c>
      <c r="D2791" s="884" t="s">
        <v>25</v>
      </c>
      <c r="E2791" s="940" t="s">
        <v>3330</v>
      </c>
      <c r="F2791" s="940" t="s">
        <v>4108</v>
      </c>
      <c r="G2791" s="1083">
        <v>214</v>
      </c>
      <c r="H2791" s="1083">
        <v>1123</v>
      </c>
      <c r="I2791" s="516" t="s">
        <v>5947</v>
      </c>
      <c r="J2791" s="940">
        <v>102</v>
      </c>
      <c r="K2791" s="1042" t="s">
        <v>6128</v>
      </c>
      <c r="L2791" s="1213" t="s">
        <v>6129</v>
      </c>
      <c r="M2791" s="602" t="s">
        <v>2324</v>
      </c>
      <c r="N2791" s="1213" t="s">
        <v>6130</v>
      </c>
      <c r="O2791" s="883" t="s">
        <v>139</v>
      </c>
      <c r="P2791" s="533">
        <v>44926</v>
      </c>
      <c r="Q2791" s="533">
        <v>44957</v>
      </c>
      <c r="R2791" s="979">
        <v>49845</v>
      </c>
      <c r="S2791" s="979">
        <v>49845</v>
      </c>
      <c r="T2791" s="918"/>
      <c r="U2791" s="918"/>
      <c r="V2791" s="918"/>
      <c r="W2791" s="981"/>
      <c r="X2791" s="49"/>
      <c r="Y2791" s="49"/>
      <c r="Z2791" s="49"/>
      <c r="AA2791" s="49"/>
    </row>
    <row r="2792" spans="1:27" s="50" customFormat="1" ht="25.5" customHeight="1" x14ac:dyDescent="0.2">
      <c r="A2792" s="201">
        <v>1123</v>
      </c>
      <c r="B2792" s="881">
        <v>2767</v>
      </c>
      <c r="C2792" s="940" t="s">
        <v>1668</v>
      </c>
      <c r="D2792" s="882" t="s">
        <v>25</v>
      </c>
      <c r="E2792" s="940" t="s">
        <v>3330</v>
      </c>
      <c r="F2792" s="940" t="s">
        <v>4108</v>
      </c>
      <c r="G2792" s="1083">
        <v>214</v>
      </c>
      <c r="H2792" s="1083">
        <v>1123</v>
      </c>
      <c r="I2792" s="516" t="s">
        <v>5947</v>
      </c>
      <c r="J2792" s="940">
        <v>404</v>
      </c>
      <c r="K2792" s="1042" t="s">
        <v>6131</v>
      </c>
      <c r="L2792" s="1213" t="s">
        <v>6132</v>
      </c>
      <c r="M2792" s="602" t="s">
        <v>74</v>
      </c>
      <c r="N2792" s="1084" t="s">
        <v>6133</v>
      </c>
      <c r="O2792" s="883" t="s">
        <v>139</v>
      </c>
      <c r="P2792" s="533">
        <v>44926</v>
      </c>
      <c r="Q2792" s="533">
        <v>44957</v>
      </c>
      <c r="R2792" s="979">
        <v>50000</v>
      </c>
      <c r="S2792" s="979">
        <v>50000</v>
      </c>
      <c r="T2792" s="918"/>
      <c r="U2792" s="918"/>
      <c r="V2792" s="918"/>
      <c r="W2792" s="981"/>
      <c r="X2792" s="49"/>
      <c r="Y2792" s="49"/>
      <c r="Z2792" s="49"/>
      <c r="AA2792" s="49"/>
    </row>
    <row r="2793" spans="1:27" s="50" customFormat="1" ht="25.5" customHeight="1" x14ac:dyDescent="0.2">
      <c r="A2793" s="201">
        <v>1123</v>
      </c>
      <c r="B2793" s="881">
        <v>2768</v>
      </c>
      <c r="C2793" s="940" t="s">
        <v>1668</v>
      </c>
      <c r="D2793" s="884" t="s">
        <v>25</v>
      </c>
      <c r="E2793" s="940" t="s">
        <v>3330</v>
      </c>
      <c r="F2793" s="940" t="s">
        <v>4108</v>
      </c>
      <c r="G2793" s="1083">
        <v>214</v>
      </c>
      <c r="H2793" s="1083">
        <v>1123</v>
      </c>
      <c r="I2793" s="516" t="s">
        <v>5947</v>
      </c>
      <c r="J2793" s="940">
        <v>317</v>
      </c>
      <c r="K2793" s="1042" t="s">
        <v>6134</v>
      </c>
      <c r="L2793" s="1213" t="s">
        <v>6135</v>
      </c>
      <c r="M2793" s="602" t="s">
        <v>1049</v>
      </c>
      <c r="N2793" s="1084" t="s">
        <v>6136</v>
      </c>
      <c r="O2793" s="883" t="s">
        <v>139</v>
      </c>
      <c r="P2793" s="533">
        <v>44926</v>
      </c>
      <c r="Q2793" s="533">
        <v>44957</v>
      </c>
      <c r="R2793" s="979">
        <v>50000</v>
      </c>
      <c r="S2793" s="915">
        <f>R2793-T2793</f>
        <v>49966.7</v>
      </c>
      <c r="T2793" s="1029">
        <v>33.299999999999997</v>
      </c>
      <c r="U2793" s="1029"/>
      <c r="V2793" s="1029">
        <v>33.299999999999997</v>
      </c>
      <c r="W2793" s="981"/>
      <c r="X2793" s="49"/>
      <c r="Y2793" s="49"/>
      <c r="Z2793" s="49"/>
      <c r="AA2793" s="49"/>
    </row>
    <row r="2794" spans="1:27" s="50" customFormat="1" ht="25.5" customHeight="1" x14ac:dyDescent="0.2">
      <c r="A2794" s="201">
        <v>1123</v>
      </c>
      <c r="B2794" s="881">
        <v>2769</v>
      </c>
      <c r="C2794" s="940" t="s">
        <v>1668</v>
      </c>
      <c r="D2794" s="882" t="s">
        <v>25</v>
      </c>
      <c r="E2794" s="940" t="s">
        <v>3330</v>
      </c>
      <c r="F2794" s="940" t="s">
        <v>4108</v>
      </c>
      <c r="G2794" s="1083">
        <v>214</v>
      </c>
      <c r="H2794" s="1083">
        <v>1123</v>
      </c>
      <c r="I2794" s="516" t="s">
        <v>5947</v>
      </c>
      <c r="J2794" s="940">
        <v>314</v>
      </c>
      <c r="K2794" s="1042" t="s">
        <v>6137</v>
      </c>
      <c r="L2794" s="1213" t="s">
        <v>6138</v>
      </c>
      <c r="M2794" s="602" t="s">
        <v>932</v>
      </c>
      <c r="N2794" s="1084" t="s">
        <v>6139</v>
      </c>
      <c r="O2794" s="883" t="s">
        <v>139</v>
      </c>
      <c r="P2794" s="533">
        <v>44926</v>
      </c>
      <c r="Q2794" s="533">
        <v>44957</v>
      </c>
      <c r="R2794" s="979">
        <v>33790</v>
      </c>
      <c r="S2794" s="979">
        <v>33790</v>
      </c>
      <c r="T2794" s="918"/>
      <c r="U2794" s="918"/>
      <c r="V2794" s="918"/>
      <c r="W2794" s="981"/>
      <c r="X2794" s="49"/>
      <c r="Y2794" s="49"/>
      <c r="Z2794" s="49"/>
      <c r="AA2794" s="49"/>
    </row>
    <row r="2795" spans="1:27" s="50" customFormat="1" ht="25.5" customHeight="1" x14ac:dyDescent="0.2">
      <c r="A2795" s="201">
        <v>1123</v>
      </c>
      <c r="B2795" s="881">
        <v>2770</v>
      </c>
      <c r="C2795" s="940" t="s">
        <v>1668</v>
      </c>
      <c r="D2795" s="884" t="s">
        <v>25</v>
      </c>
      <c r="E2795" s="940" t="s">
        <v>3330</v>
      </c>
      <c r="F2795" s="940" t="s">
        <v>4108</v>
      </c>
      <c r="G2795" s="1083">
        <v>214</v>
      </c>
      <c r="H2795" s="1083">
        <v>1123</v>
      </c>
      <c r="I2795" s="516" t="s">
        <v>5947</v>
      </c>
      <c r="J2795" s="940">
        <v>102</v>
      </c>
      <c r="K2795" s="1042" t="s">
        <v>6140</v>
      </c>
      <c r="L2795" s="1213" t="s">
        <v>6141</v>
      </c>
      <c r="M2795" s="602" t="s">
        <v>80</v>
      </c>
      <c r="N2795" s="1084" t="s">
        <v>6142</v>
      </c>
      <c r="O2795" s="883" t="s">
        <v>139</v>
      </c>
      <c r="P2795" s="533">
        <v>44926</v>
      </c>
      <c r="Q2795" s="533">
        <v>44957</v>
      </c>
      <c r="R2795" s="979">
        <v>50000</v>
      </c>
      <c r="S2795" s="979">
        <v>50000</v>
      </c>
      <c r="T2795" s="918"/>
      <c r="U2795" s="918"/>
      <c r="V2795" s="918"/>
      <c r="W2795" s="981"/>
      <c r="X2795" s="49"/>
      <c r="Y2795" s="49"/>
      <c r="Z2795" s="49"/>
      <c r="AA2795" s="49"/>
    </row>
    <row r="2796" spans="1:27" s="50" customFormat="1" ht="25.5" customHeight="1" x14ac:dyDescent="0.2">
      <c r="A2796" s="201">
        <v>1123</v>
      </c>
      <c r="B2796" s="881">
        <v>2771</v>
      </c>
      <c r="C2796" s="940" t="s">
        <v>1668</v>
      </c>
      <c r="D2796" s="882" t="s">
        <v>25</v>
      </c>
      <c r="E2796" s="940" t="s">
        <v>3330</v>
      </c>
      <c r="F2796" s="940" t="s">
        <v>4108</v>
      </c>
      <c r="G2796" s="1083">
        <v>214</v>
      </c>
      <c r="H2796" s="1083">
        <v>1123</v>
      </c>
      <c r="I2796" s="516" t="s">
        <v>5947</v>
      </c>
      <c r="J2796" s="940">
        <v>203</v>
      </c>
      <c r="K2796" s="1042" t="s">
        <v>6143</v>
      </c>
      <c r="L2796" s="1213" t="s">
        <v>6144</v>
      </c>
      <c r="M2796" s="602" t="s">
        <v>28</v>
      </c>
      <c r="N2796" s="1084" t="s">
        <v>6145</v>
      </c>
      <c r="O2796" s="883" t="s">
        <v>139</v>
      </c>
      <c r="P2796" s="533">
        <v>44926</v>
      </c>
      <c r="Q2796" s="533">
        <v>44957</v>
      </c>
      <c r="R2796" s="979">
        <v>100000</v>
      </c>
      <c r="S2796" s="979">
        <v>100000</v>
      </c>
      <c r="T2796" s="918"/>
      <c r="U2796" s="918"/>
      <c r="V2796" s="918"/>
      <c r="W2796" s="981"/>
      <c r="X2796" s="49"/>
      <c r="Y2796" s="49"/>
      <c r="Z2796" s="49"/>
      <c r="AA2796" s="49"/>
    </row>
    <row r="2797" spans="1:27" s="50" customFormat="1" ht="25.5" customHeight="1" x14ac:dyDescent="0.2">
      <c r="A2797" s="201">
        <v>1123</v>
      </c>
      <c r="B2797" s="881">
        <v>2772</v>
      </c>
      <c r="C2797" s="940" t="s">
        <v>1668</v>
      </c>
      <c r="D2797" s="884" t="s">
        <v>25</v>
      </c>
      <c r="E2797" s="940" t="s">
        <v>3330</v>
      </c>
      <c r="F2797" s="940" t="s">
        <v>4108</v>
      </c>
      <c r="G2797" s="1083">
        <v>214</v>
      </c>
      <c r="H2797" s="1083">
        <v>1123</v>
      </c>
      <c r="I2797" s="516" t="s">
        <v>5947</v>
      </c>
      <c r="J2797" s="940">
        <v>308</v>
      </c>
      <c r="K2797" s="1042" t="s">
        <v>6146</v>
      </c>
      <c r="L2797" s="1213" t="s">
        <v>6147</v>
      </c>
      <c r="M2797" s="602" t="s">
        <v>951</v>
      </c>
      <c r="N2797" s="1084" t="s">
        <v>6148</v>
      </c>
      <c r="O2797" s="883" t="s">
        <v>139</v>
      </c>
      <c r="P2797" s="533">
        <v>44926</v>
      </c>
      <c r="Q2797" s="533">
        <v>44957</v>
      </c>
      <c r="R2797" s="979">
        <v>33790</v>
      </c>
      <c r="S2797" s="979">
        <v>33790</v>
      </c>
      <c r="T2797" s="918"/>
      <c r="U2797" s="918"/>
      <c r="V2797" s="918"/>
      <c r="W2797" s="981"/>
      <c r="X2797" s="49"/>
      <c r="Y2797" s="49"/>
      <c r="Z2797" s="49"/>
      <c r="AA2797" s="49"/>
    </row>
    <row r="2798" spans="1:27" s="50" customFormat="1" ht="25.5" customHeight="1" x14ac:dyDescent="0.2">
      <c r="A2798" s="201">
        <v>1123</v>
      </c>
      <c r="B2798" s="881">
        <v>2773</v>
      </c>
      <c r="C2798" s="940" t="s">
        <v>1668</v>
      </c>
      <c r="D2798" s="882" t="s">
        <v>25</v>
      </c>
      <c r="E2798" s="940" t="s">
        <v>3330</v>
      </c>
      <c r="F2798" s="940" t="s">
        <v>4108</v>
      </c>
      <c r="G2798" s="1083">
        <v>214</v>
      </c>
      <c r="H2798" s="1083">
        <v>1123</v>
      </c>
      <c r="I2798" s="516" t="s">
        <v>5947</v>
      </c>
      <c r="J2798" s="940">
        <v>720</v>
      </c>
      <c r="K2798" s="1042" t="s">
        <v>6149</v>
      </c>
      <c r="L2798" s="1213" t="s">
        <v>6150</v>
      </c>
      <c r="M2798" s="602" t="s">
        <v>157</v>
      </c>
      <c r="N2798" s="1084" t="s">
        <v>6151</v>
      </c>
      <c r="O2798" s="883" t="s">
        <v>139</v>
      </c>
      <c r="P2798" s="533">
        <v>44926</v>
      </c>
      <c r="Q2798" s="533">
        <v>44957</v>
      </c>
      <c r="R2798" s="979">
        <v>83790</v>
      </c>
      <c r="S2798" s="979">
        <v>83790</v>
      </c>
      <c r="T2798" s="918"/>
      <c r="U2798" s="918"/>
      <c r="V2798" s="918"/>
      <c r="W2798" s="981"/>
      <c r="X2798" s="49"/>
      <c r="Y2798" s="49"/>
      <c r="Z2798" s="49"/>
      <c r="AA2798" s="49"/>
    </row>
    <row r="2799" spans="1:27" s="50" customFormat="1" ht="25.5" customHeight="1" x14ac:dyDescent="0.2">
      <c r="A2799" s="201">
        <v>1123</v>
      </c>
      <c r="B2799" s="881">
        <v>2774</v>
      </c>
      <c r="C2799" s="940" t="s">
        <v>1668</v>
      </c>
      <c r="D2799" s="884" t="s">
        <v>25</v>
      </c>
      <c r="E2799" s="940" t="s">
        <v>3330</v>
      </c>
      <c r="F2799" s="940" t="s">
        <v>4108</v>
      </c>
      <c r="G2799" s="1083">
        <v>214</v>
      </c>
      <c r="H2799" s="1083">
        <v>1123</v>
      </c>
      <c r="I2799" s="516" t="s">
        <v>5947</v>
      </c>
      <c r="J2799" s="940">
        <v>615</v>
      </c>
      <c r="K2799" s="1042" t="s">
        <v>6152</v>
      </c>
      <c r="L2799" s="1213" t="s">
        <v>6153</v>
      </c>
      <c r="M2799" s="602" t="s">
        <v>856</v>
      </c>
      <c r="N2799" s="1084" t="s">
        <v>6154</v>
      </c>
      <c r="O2799" s="883" t="s">
        <v>139</v>
      </c>
      <c r="P2799" s="533">
        <v>44926</v>
      </c>
      <c r="Q2799" s="533">
        <v>44957</v>
      </c>
      <c r="R2799" s="979">
        <v>50000</v>
      </c>
      <c r="S2799" s="979">
        <v>50000</v>
      </c>
      <c r="T2799" s="918"/>
      <c r="U2799" s="918"/>
      <c r="V2799" s="918"/>
      <c r="W2799" s="981"/>
      <c r="X2799" s="49"/>
      <c r="Y2799" s="49"/>
      <c r="Z2799" s="49"/>
      <c r="AA2799" s="49"/>
    </row>
    <row r="2800" spans="1:27" s="50" customFormat="1" ht="25.5" customHeight="1" x14ac:dyDescent="0.2">
      <c r="A2800" s="200">
        <v>0</v>
      </c>
      <c r="B2800" s="881">
        <v>2775</v>
      </c>
      <c r="C2800" s="958">
        <v>13</v>
      </c>
      <c r="D2800" s="958" t="s">
        <v>25</v>
      </c>
      <c r="E2800" s="958">
        <v>3311</v>
      </c>
      <c r="F2800" s="958">
        <v>5321</v>
      </c>
      <c r="G2800" s="958">
        <v>331</v>
      </c>
      <c r="H2800" s="958">
        <v>1385</v>
      </c>
      <c r="I2800" s="516" t="s">
        <v>5947</v>
      </c>
      <c r="J2800" s="958">
        <v>203</v>
      </c>
      <c r="K2800" s="1256" t="s">
        <v>6155</v>
      </c>
      <c r="L2800" s="891" t="s">
        <v>6156</v>
      </c>
      <c r="M2800" s="1257" t="s">
        <v>28</v>
      </c>
      <c r="N2800" s="489" t="s">
        <v>6157</v>
      </c>
      <c r="O2800" s="882" t="s">
        <v>139</v>
      </c>
      <c r="P2800" s="991">
        <v>44926</v>
      </c>
      <c r="Q2800" s="991">
        <v>44957</v>
      </c>
      <c r="R2800" s="1110">
        <v>100000</v>
      </c>
      <c r="S2800" s="1110">
        <v>100000</v>
      </c>
      <c r="T2800" s="918"/>
      <c r="U2800" s="918"/>
      <c r="V2800" s="918"/>
      <c r="W2800" s="981"/>
      <c r="X2800" s="49"/>
      <c r="Y2800" s="49"/>
      <c r="Z2800" s="49"/>
      <c r="AA2800" s="49"/>
    </row>
    <row r="2801" spans="1:27" s="50" customFormat="1" ht="25.5" customHeight="1" x14ac:dyDescent="0.2">
      <c r="A2801" s="200">
        <v>0</v>
      </c>
      <c r="B2801" s="881">
        <v>2776</v>
      </c>
      <c r="C2801" s="958">
        <v>13</v>
      </c>
      <c r="D2801" s="958" t="s">
        <v>25</v>
      </c>
      <c r="E2801" s="958">
        <v>3311</v>
      </c>
      <c r="F2801" s="958">
        <v>5321</v>
      </c>
      <c r="G2801" s="958">
        <v>331</v>
      </c>
      <c r="H2801" s="958">
        <v>1374</v>
      </c>
      <c r="I2801" s="516" t="s">
        <v>5947</v>
      </c>
      <c r="J2801" s="958">
        <v>203</v>
      </c>
      <c r="K2801" s="1212" t="s">
        <v>6155</v>
      </c>
      <c r="L2801" s="889" t="s">
        <v>6156</v>
      </c>
      <c r="M2801" s="1258" t="s">
        <v>28</v>
      </c>
      <c r="N2801" s="1144" t="s">
        <v>6158</v>
      </c>
      <c r="O2801" s="882" t="s">
        <v>139</v>
      </c>
      <c r="P2801" s="991">
        <v>44926</v>
      </c>
      <c r="Q2801" s="991">
        <v>44957</v>
      </c>
      <c r="R2801" s="1110">
        <v>40000</v>
      </c>
      <c r="S2801" s="1110">
        <v>40000</v>
      </c>
      <c r="T2801" s="918"/>
      <c r="U2801" s="918"/>
      <c r="V2801" s="918"/>
      <c r="W2801" s="981"/>
      <c r="X2801" s="49"/>
      <c r="Y2801" s="49"/>
      <c r="Z2801" s="49"/>
      <c r="AA2801" s="49"/>
    </row>
    <row r="2802" spans="1:27" s="50" customFormat="1" ht="25.5" customHeight="1" x14ac:dyDescent="0.2">
      <c r="A2802" s="200">
        <v>0</v>
      </c>
      <c r="B2802" s="881">
        <v>2777</v>
      </c>
      <c r="C2802" s="958">
        <v>13</v>
      </c>
      <c r="D2802" s="958" t="s">
        <v>25</v>
      </c>
      <c r="E2802" s="958">
        <v>3311</v>
      </c>
      <c r="F2802" s="958">
        <v>5321</v>
      </c>
      <c r="G2802" s="958">
        <v>331</v>
      </c>
      <c r="H2802" s="958">
        <v>1385</v>
      </c>
      <c r="I2802" s="516" t="s">
        <v>5947</v>
      </c>
      <c r="J2802" s="958">
        <v>203</v>
      </c>
      <c r="K2802" s="1212" t="s">
        <v>6155</v>
      </c>
      <c r="L2802" s="1269" t="s">
        <v>6156</v>
      </c>
      <c r="M2802" s="882" t="s">
        <v>28</v>
      </c>
      <c r="N2802" s="1144" t="s">
        <v>6159</v>
      </c>
      <c r="O2802" s="882" t="s">
        <v>139</v>
      </c>
      <c r="P2802" s="991">
        <v>44926</v>
      </c>
      <c r="Q2802" s="991">
        <v>44957</v>
      </c>
      <c r="R2802" s="1110">
        <v>100000</v>
      </c>
      <c r="S2802" s="1110">
        <v>100000</v>
      </c>
      <c r="T2802" s="918"/>
      <c r="U2802" s="918"/>
      <c r="V2802" s="918"/>
      <c r="W2802" s="981"/>
      <c r="X2802" s="49"/>
      <c r="Y2802" s="49"/>
      <c r="Z2802" s="49"/>
      <c r="AA2802" s="49"/>
    </row>
    <row r="2803" spans="1:27" s="50" customFormat="1" ht="25.5" customHeight="1" x14ac:dyDescent="0.2">
      <c r="A2803" s="200">
        <v>0</v>
      </c>
      <c r="B2803" s="881">
        <v>2778</v>
      </c>
      <c r="C2803" s="882">
        <v>13</v>
      </c>
      <c r="D2803" s="882" t="s">
        <v>25</v>
      </c>
      <c r="E2803" s="882">
        <v>3311</v>
      </c>
      <c r="F2803" s="882">
        <v>5321</v>
      </c>
      <c r="G2803" s="882">
        <v>331</v>
      </c>
      <c r="H2803" s="882">
        <v>1385</v>
      </c>
      <c r="I2803" s="516" t="s">
        <v>5947</v>
      </c>
      <c r="J2803" s="882">
        <v>203</v>
      </c>
      <c r="K2803" s="1043" t="s">
        <v>6155</v>
      </c>
      <c r="L2803" s="889" t="s">
        <v>6156</v>
      </c>
      <c r="M2803" s="1259" t="s">
        <v>28</v>
      </c>
      <c r="N2803" s="489" t="s">
        <v>6160</v>
      </c>
      <c r="O2803" s="882" t="s">
        <v>139</v>
      </c>
      <c r="P2803" s="917">
        <v>44926</v>
      </c>
      <c r="Q2803" s="917">
        <v>44957</v>
      </c>
      <c r="R2803" s="904">
        <v>100000</v>
      </c>
      <c r="S2803" s="904">
        <v>100000</v>
      </c>
      <c r="T2803" s="918"/>
      <c r="U2803" s="918"/>
      <c r="V2803" s="918"/>
      <c r="W2803" s="981"/>
      <c r="X2803" s="49"/>
      <c r="Y2803" s="49"/>
      <c r="Z2803" s="49"/>
      <c r="AA2803" s="49"/>
    </row>
    <row r="2804" spans="1:27" s="50" customFormat="1" ht="25.5" customHeight="1" x14ac:dyDescent="0.2">
      <c r="A2804" s="60">
        <v>1368</v>
      </c>
      <c r="B2804" s="881">
        <v>2779</v>
      </c>
      <c r="C2804" s="898" t="s">
        <v>613</v>
      </c>
      <c r="D2804" s="958" t="s">
        <v>25</v>
      </c>
      <c r="E2804" s="898" t="s">
        <v>562</v>
      </c>
      <c r="F2804" s="898" t="s">
        <v>4108</v>
      </c>
      <c r="G2804" s="928">
        <v>331</v>
      </c>
      <c r="H2804" s="928">
        <v>1368</v>
      </c>
      <c r="I2804" s="516" t="s">
        <v>5947</v>
      </c>
      <c r="J2804" s="898" t="s">
        <v>6161</v>
      </c>
      <c r="K2804" s="1043" t="s">
        <v>6140</v>
      </c>
      <c r="L2804" s="929" t="s">
        <v>6141</v>
      </c>
      <c r="M2804" s="898" t="s">
        <v>80</v>
      </c>
      <c r="N2804" s="930" t="s">
        <v>6162</v>
      </c>
      <c r="O2804" s="882" t="s">
        <v>139</v>
      </c>
      <c r="P2804" s="931">
        <v>44926</v>
      </c>
      <c r="Q2804" s="931">
        <v>44957</v>
      </c>
      <c r="R2804" s="904">
        <v>97000</v>
      </c>
      <c r="S2804" s="904">
        <v>97000</v>
      </c>
      <c r="T2804" s="918"/>
      <c r="U2804" s="918"/>
      <c r="V2804" s="918"/>
      <c r="W2804" s="981"/>
      <c r="X2804" s="49"/>
      <c r="Y2804" s="49"/>
      <c r="Z2804" s="49"/>
      <c r="AA2804" s="49"/>
    </row>
    <row r="2805" spans="1:27" s="50" customFormat="1" ht="25.5" customHeight="1" x14ac:dyDescent="0.2">
      <c r="A2805" s="60">
        <v>1368</v>
      </c>
      <c r="B2805" s="881">
        <v>2780</v>
      </c>
      <c r="C2805" s="898" t="s">
        <v>613</v>
      </c>
      <c r="D2805" s="882" t="s">
        <v>25</v>
      </c>
      <c r="E2805" s="898" t="s">
        <v>6163</v>
      </c>
      <c r="F2805" s="898" t="s">
        <v>4108</v>
      </c>
      <c r="G2805" s="928">
        <v>331</v>
      </c>
      <c r="H2805" s="928">
        <v>1368</v>
      </c>
      <c r="I2805" s="516" t="s">
        <v>5947</v>
      </c>
      <c r="J2805" s="898">
        <v>203</v>
      </c>
      <c r="K2805" s="1043" t="s">
        <v>6143</v>
      </c>
      <c r="L2805" s="929" t="s">
        <v>6144</v>
      </c>
      <c r="M2805" s="898" t="s">
        <v>28</v>
      </c>
      <c r="N2805" s="930" t="s">
        <v>6164</v>
      </c>
      <c r="O2805" s="882" t="s">
        <v>139</v>
      </c>
      <c r="P2805" s="931">
        <v>44926</v>
      </c>
      <c r="Q2805" s="931">
        <v>44957</v>
      </c>
      <c r="R2805" s="904">
        <v>90000</v>
      </c>
      <c r="S2805" s="904">
        <v>90000</v>
      </c>
      <c r="T2805" s="918"/>
      <c r="U2805" s="918"/>
      <c r="V2805" s="918"/>
      <c r="W2805" s="981"/>
      <c r="X2805" s="49"/>
      <c r="Y2805" s="49"/>
      <c r="Z2805" s="49"/>
      <c r="AA2805" s="49"/>
    </row>
    <row r="2806" spans="1:27" s="50" customFormat="1" ht="25.5" customHeight="1" x14ac:dyDescent="0.2">
      <c r="A2806" s="60">
        <v>1368</v>
      </c>
      <c r="B2806" s="881">
        <v>2781</v>
      </c>
      <c r="C2806" s="898" t="s">
        <v>613</v>
      </c>
      <c r="D2806" s="958" t="s">
        <v>25</v>
      </c>
      <c r="E2806" s="898" t="s">
        <v>562</v>
      </c>
      <c r="F2806" s="898" t="s">
        <v>4108</v>
      </c>
      <c r="G2806" s="928">
        <v>331</v>
      </c>
      <c r="H2806" s="928">
        <v>1368</v>
      </c>
      <c r="I2806" s="516" t="s">
        <v>5947</v>
      </c>
      <c r="J2806" s="898">
        <v>720</v>
      </c>
      <c r="K2806" s="1043" t="s">
        <v>6149</v>
      </c>
      <c r="L2806" s="929" t="s">
        <v>6150</v>
      </c>
      <c r="M2806" s="898" t="s">
        <v>157</v>
      </c>
      <c r="N2806" s="930" t="s">
        <v>6165</v>
      </c>
      <c r="O2806" s="882" t="s">
        <v>139</v>
      </c>
      <c r="P2806" s="931">
        <v>44926</v>
      </c>
      <c r="Q2806" s="931">
        <v>44957</v>
      </c>
      <c r="R2806" s="904">
        <v>90000</v>
      </c>
      <c r="S2806" s="904">
        <v>90000</v>
      </c>
      <c r="T2806" s="918"/>
      <c r="U2806" s="918"/>
      <c r="V2806" s="918"/>
      <c r="W2806" s="981"/>
      <c r="X2806" s="49"/>
      <c r="Y2806" s="49"/>
      <c r="Z2806" s="49"/>
      <c r="AA2806" s="49"/>
    </row>
    <row r="2807" spans="1:27" s="50" customFormat="1" ht="25.5" customHeight="1" x14ac:dyDescent="0.2">
      <c r="A2807" s="60">
        <v>1207</v>
      </c>
      <c r="B2807" s="881">
        <v>2782</v>
      </c>
      <c r="C2807" s="883">
        <v>13</v>
      </c>
      <c r="D2807" s="882" t="s">
        <v>25</v>
      </c>
      <c r="E2807" s="923" t="s">
        <v>562</v>
      </c>
      <c r="F2807" s="923" t="s">
        <v>4108</v>
      </c>
      <c r="G2807" s="1163">
        <v>331</v>
      </c>
      <c r="H2807" s="928">
        <v>1207</v>
      </c>
      <c r="I2807" s="516" t="s">
        <v>5947</v>
      </c>
      <c r="J2807" s="923">
        <v>317</v>
      </c>
      <c r="K2807" s="975" t="s">
        <v>6134</v>
      </c>
      <c r="L2807" s="936" t="s">
        <v>6135</v>
      </c>
      <c r="M2807" s="898" t="s">
        <v>1049</v>
      </c>
      <c r="N2807" s="930" t="s">
        <v>6166</v>
      </c>
      <c r="O2807" s="882" t="s">
        <v>139</v>
      </c>
      <c r="P2807" s="931">
        <v>44926</v>
      </c>
      <c r="Q2807" s="931">
        <v>44957</v>
      </c>
      <c r="R2807" s="904">
        <v>33000</v>
      </c>
      <c r="S2807" s="904">
        <v>33000</v>
      </c>
      <c r="T2807" s="918"/>
      <c r="U2807" s="918"/>
      <c r="V2807" s="918"/>
      <c r="W2807" s="981"/>
      <c r="X2807" s="49"/>
      <c r="Y2807" s="49"/>
      <c r="Z2807" s="49"/>
      <c r="AA2807" s="49"/>
    </row>
    <row r="2808" spans="1:27" s="50" customFormat="1" ht="25.5" customHeight="1" x14ac:dyDescent="0.2">
      <c r="A2808" s="60">
        <v>1207</v>
      </c>
      <c r="B2808" s="881">
        <v>2783</v>
      </c>
      <c r="C2808" s="883">
        <v>13</v>
      </c>
      <c r="D2808" s="958" t="s">
        <v>25</v>
      </c>
      <c r="E2808" s="923" t="s">
        <v>562</v>
      </c>
      <c r="F2808" s="923" t="s">
        <v>4108</v>
      </c>
      <c r="G2808" s="1163">
        <v>331</v>
      </c>
      <c r="H2808" s="928">
        <v>1207</v>
      </c>
      <c r="I2808" s="516" t="s">
        <v>5947</v>
      </c>
      <c r="J2808" s="923">
        <v>404</v>
      </c>
      <c r="K2808" s="975" t="s">
        <v>6131</v>
      </c>
      <c r="L2808" s="936" t="s">
        <v>6132</v>
      </c>
      <c r="M2808" s="898" t="s">
        <v>74</v>
      </c>
      <c r="N2808" s="930" t="s">
        <v>6167</v>
      </c>
      <c r="O2808" s="882" t="s">
        <v>139</v>
      </c>
      <c r="P2808" s="931">
        <v>44926</v>
      </c>
      <c r="Q2808" s="931">
        <v>44957</v>
      </c>
      <c r="R2808" s="904">
        <v>99000</v>
      </c>
      <c r="S2808" s="904">
        <v>99000</v>
      </c>
      <c r="T2808" s="918"/>
      <c r="U2808" s="918"/>
      <c r="V2808" s="918"/>
      <c r="W2808" s="981"/>
      <c r="X2808" s="49"/>
      <c r="Y2808" s="49"/>
      <c r="Z2808" s="49"/>
      <c r="AA2808" s="49"/>
    </row>
    <row r="2809" spans="1:27" s="50" customFormat="1" ht="25.5" customHeight="1" x14ac:dyDescent="0.2">
      <c r="A2809" s="200">
        <v>1220</v>
      </c>
      <c r="B2809" s="881">
        <v>2784</v>
      </c>
      <c r="C2809" s="882">
        <v>8</v>
      </c>
      <c r="D2809" s="516" t="s">
        <v>25</v>
      </c>
      <c r="E2809" s="884">
        <v>3545</v>
      </c>
      <c r="F2809" s="884">
        <v>5321</v>
      </c>
      <c r="G2809" s="516">
        <v>354</v>
      </c>
      <c r="H2809" s="884">
        <v>1220</v>
      </c>
      <c r="I2809" s="516" t="s">
        <v>5947</v>
      </c>
      <c r="J2809" s="516">
        <v>203</v>
      </c>
      <c r="K2809" s="1260" t="s">
        <v>6168</v>
      </c>
      <c r="L2809" s="489" t="s">
        <v>6169</v>
      </c>
      <c r="M2809" s="488" t="s">
        <v>28</v>
      </c>
      <c r="N2809" s="889" t="s">
        <v>6170</v>
      </c>
      <c r="O2809" s="630" t="s">
        <v>201</v>
      </c>
      <c r="P2809" s="934">
        <v>44926</v>
      </c>
      <c r="Q2809" s="934">
        <v>44957</v>
      </c>
      <c r="R2809" s="904">
        <v>120000</v>
      </c>
      <c r="S2809" s="904">
        <v>120000</v>
      </c>
      <c r="T2809" s="918"/>
      <c r="U2809" s="918"/>
      <c r="V2809" s="918"/>
      <c r="W2809" s="981"/>
      <c r="X2809" s="49"/>
      <c r="Y2809" s="49"/>
      <c r="Z2809" s="49"/>
      <c r="AA2809" s="49"/>
    </row>
    <row r="2810" spans="1:27" s="50" customFormat="1" ht="25.5" customHeight="1" x14ac:dyDescent="0.2">
      <c r="A2810" s="200">
        <v>0</v>
      </c>
      <c r="B2810" s="881">
        <v>2785</v>
      </c>
      <c r="C2810" s="882">
        <v>14</v>
      </c>
      <c r="D2810" s="882" t="s">
        <v>25</v>
      </c>
      <c r="E2810" s="882">
        <v>3317</v>
      </c>
      <c r="F2810" s="882">
        <v>5321</v>
      </c>
      <c r="G2810" s="882">
        <v>331</v>
      </c>
      <c r="H2810" s="882">
        <v>1003</v>
      </c>
      <c r="I2810" s="516" t="s">
        <v>5947</v>
      </c>
      <c r="J2810" s="883">
        <v>317</v>
      </c>
      <c r="K2810" s="711" t="s">
        <v>6134</v>
      </c>
      <c r="L2810" s="489" t="s">
        <v>6135</v>
      </c>
      <c r="M2810" s="488" t="s">
        <v>1049</v>
      </c>
      <c r="N2810" s="489" t="s">
        <v>6171</v>
      </c>
      <c r="O2810" s="883" t="s">
        <v>139</v>
      </c>
      <c r="P2810" s="917">
        <v>44926</v>
      </c>
      <c r="Q2810" s="917">
        <v>44957</v>
      </c>
      <c r="R2810" s="988">
        <v>65000</v>
      </c>
      <c r="S2810" s="988">
        <v>65000</v>
      </c>
      <c r="T2810" s="918"/>
      <c r="U2810" s="918"/>
      <c r="V2810" s="918"/>
      <c r="W2810" s="981"/>
      <c r="X2810" s="49"/>
      <c r="Y2810" s="49"/>
      <c r="Z2810" s="49"/>
      <c r="AA2810" s="49"/>
    </row>
    <row r="2811" spans="1:27" s="50" customFormat="1" ht="25.5" customHeight="1" x14ac:dyDescent="0.2">
      <c r="A2811" s="200">
        <v>0</v>
      </c>
      <c r="B2811" s="881">
        <v>2786</v>
      </c>
      <c r="C2811" s="882">
        <v>8</v>
      </c>
      <c r="D2811" s="882" t="s">
        <v>25</v>
      </c>
      <c r="E2811" s="882">
        <v>3522</v>
      </c>
      <c r="F2811" s="882">
        <v>5321</v>
      </c>
      <c r="G2811" s="882">
        <v>352</v>
      </c>
      <c r="H2811" s="882">
        <v>1003</v>
      </c>
      <c r="I2811" s="516" t="s">
        <v>5947</v>
      </c>
      <c r="J2811" s="882">
        <v>101</v>
      </c>
      <c r="K2811" s="1261" t="s">
        <v>6172</v>
      </c>
      <c r="L2811" s="922" t="s">
        <v>6173</v>
      </c>
      <c r="M2811" s="882" t="s">
        <v>189</v>
      </c>
      <c r="N2811" s="922" t="s">
        <v>169</v>
      </c>
      <c r="O2811" s="882" t="s">
        <v>139</v>
      </c>
      <c r="P2811" s="893">
        <v>44926</v>
      </c>
      <c r="Q2811" s="893">
        <v>44957</v>
      </c>
      <c r="R2811" s="904">
        <v>3500000</v>
      </c>
      <c r="S2811" s="904">
        <v>3500000</v>
      </c>
      <c r="T2811" s="918"/>
      <c r="U2811" s="918"/>
      <c r="V2811" s="918"/>
      <c r="W2811" s="981"/>
      <c r="X2811" s="49"/>
      <c r="Y2811" s="49"/>
      <c r="Z2811" s="49"/>
      <c r="AA2811" s="49"/>
    </row>
    <row r="2812" spans="1:27" s="50" customFormat="1" ht="25.5" customHeight="1" x14ac:dyDescent="0.2">
      <c r="A2812" s="200">
        <v>0</v>
      </c>
      <c r="B2812" s="881">
        <v>2787</v>
      </c>
      <c r="C2812" s="882">
        <v>5</v>
      </c>
      <c r="D2812" s="882" t="s">
        <v>25</v>
      </c>
      <c r="E2812" s="882">
        <v>3319</v>
      </c>
      <c r="F2812" s="882">
        <v>5321</v>
      </c>
      <c r="G2812" s="882">
        <v>331</v>
      </c>
      <c r="H2812" s="882">
        <v>1173</v>
      </c>
      <c r="I2812" s="516" t="s">
        <v>5947</v>
      </c>
      <c r="J2812" s="923" t="s">
        <v>207</v>
      </c>
      <c r="K2812" s="1043" t="s">
        <v>6174</v>
      </c>
      <c r="L2812" s="936" t="s">
        <v>6175</v>
      </c>
      <c r="M2812" s="898" t="s">
        <v>384</v>
      </c>
      <c r="N2812" s="908" t="s">
        <v>6176</v>
      </c>
      <c r="O2812" s="882" t="s">
        <v>201</v>
      </c>
      <c r="P2812" s="917">
        <v>44865</v>
      </c>
      <c r="Q2812" s="917">
        <v>44895</v>
      </c>
      <c r="R2812" s="1173">
        <v>500000</v>
      </c>
      <c r="S2812" s="1173">
        <v>500000</v>
      </c>
      <c r="T2812" s="918"/>
      <c r="U2812" s="918"/>
      <c r="V2812" s="918"/>
      <c r="W2812" s="981"/>
      <c r="X2812" s="49"/>
      <c r="Y2812" s="49"/>
      <c r="Z2812" s="49"/>
      <c r="AA2812" s="49"/>
    </row>
    <row r="2813" spans="1:27" s="50" customFormat="1" ht="25.5" x14ac:dyDescent="0.2">
      <c r="A2813" s="200">
        <v>0</v>
      </c>
      <c r="B2813" s="881">
        <v>2788</v>
      </c>
      <c r="C2813" s="882">
        <v>14</v>
      </c>
      <c r="D2813" s="882" t="s">
        <v>25</v>
      </c>
      <c r="E2813" s="882">
        <v>3319</v>
      </c>
      <c r="F2813" s="882">
        <v>5321</v>
      </c>
      <c r="G2813" s="882">
        <v>331</v>
      </c>
      <c r="H2813" s="882">
        <v>1003</v>
      </c>
      <c r="I2813" s="516" t="s">
        <v>5947</v>
      </c>
      <c r="J2813" s="550">
        <v>404</v>
      </c>
      <c r="K2813" s="1042" t="s">
        <v>6131</v>
      </c>
      <c r="L2813" s="1010" t="s">
        <v>6132</v>
      </c>
      <c r="M2813" s="919" t="s">
        <v>74</v>
      </c>
      <c r="N2813" s="1010" t="s">
        <v>6177</v>
      </c>
      <c r="O2813" s="883" t="s">
        <v>201</v>
      </c>
      <c r="P2813" s="917">
        <v>44865</v>
      </c>
      <c r="Q2813" s="917">
        <v>44895</v>
      </c>
      <c r="R2813" s="988">
        <v>250000</v>
      </c>
      <c r="S2813" s="988">
        <v>250000</v>
      </c>
      <c r="T2813" s="918"/>
      <c r="U2813" s="918"/>
      <c r="V2813" s="918"/>
      <c r="W2813" s="981"/>
      <c r="X2813" s="49"/>
      <c r="Y2813" s="49"/>
      <c r="Z2813" s="49"/>
      <c r="AA2813" s="49"/>
    </row>
    <row r="2814" spans="1:27" s="50" customFormat="1" ht="25.5" x14ac:dyDescent="0.2">
      <c r="A2814" s="200">
        <v>0</v>
      </c>
      <c r="B2814" s="881">
        <v>2789</v>
      </c>
      <c r="C2814" s="882">
        <v>14</v>
      </c>
      <c r="D2814" s="882" t="s">
        <v>25</v>
      </c>
      <c r="E2814" s="882">
        <v>3419</v>
      </c>
      <c r="F2814" s="882">
        <v>5321</v>
      </c>
      <c r="G2814" s="882">
        <v>341</v>
      </c>
      <c r="H2814" s="882">
        <v>1003</v>
      </c>
      <c r="I2814" s="516" t="s">
        <v>5947</v>
      </c>
      <c r="J2814" s="550">
        <v>404</v>
      </c>
      <c r="K2814" s="1042" t="s">
        <v>6131</v>
      </c>
      <c r="L2814" s="1010" t="s">
        <v>6132</v>
      </c>
      <c r="M2814" s="919" t="s">
        <v>74</v>
      </c>
      <c r="N2814" s="1010" t="s">
        <v>6178</v>
      </c>
      <c r="O2814" s="883" t="s">
        <v>201</v>
      </c>
      <c r="P2814" s="917">
        <v>44834</v>
      </c>
      <c r="Q2814" s="917">
        <v>44865</v>
      </c>
      <c r="R2814" s="988">
        <v>98000</v>
      </c>
      <c r="S2814" s="988">
        <v>98000</v>
      </c>
      <c r="T2814" s="918"/>
      <c r="U2814" s="918"/>
      <c r="V2814" s="918"/>
      <c r="W2814" s="981"/>
      <c r="X2814" s="49"/>
      <c r="Y2814" s="49"/>
      <c r="Z2814" s="49"/>
      <c r="AA2814" s="49"/>
    </row>
    <row r="2815" spans="1:27" s="39" customFormat="1" ht="38.25" x14ac:dyDescent="0.2">
      <c r="A2815" s="200">
        <v>0</v>
      </c>
      <c r="B2815" s="881">
        <v>2790</v>
      </c>
      <c r="C2815" s="882">
        <v>14</v>
      </c>
      <c r="D2815" s="882" t="s">
        <v>25</v>
      </c>
      <c r="E2815" s="882">
        <v>3312</v>
      </c>
      <c r="F2815" s="882">
        <v>5321</v>
      </c>
      <c r="G2815" s="882">
        <v>331</v>
      </c>
      <c r="H2815" s="882">
        <v>1003</v>
      </c>
      <c r="I2815" s="516" t="s">
        <v>5947</v>
      </c>
      <c r="J2815" s="550">
        <v>203</v>
      </c>
      <c r="K2815" s="1042" t="s">
        <v>6179</v>
      </c>
      <c r="L2815" s="1010" t="s">
        <v>6180</v>
      </c>
      <c r="M2815" s="919" t="s">
        <v>28</v>
      </c>
      <c r="N2815" s="1010" t="s">
        <v>6181</v>
      </c>
      <c r="O2815" s="883" t="s">
        <v>201</v>
      </c>
      <c r="P2815" s="917">
        <v>44834</v>
      </c>
      <c r="Q2815" s="917">
        <v>44865</v>
      </c>
      <c r="R2815" s="988">
        <v>25000</v>
      </c>
      <c r="S2815" s="988">
        <v>25000</v>
      </c>
      <c r="T2815" s="908"/>
      <c r="U2815" s="908"/>
      <c r="V2815" s="908"/>
      <c r="W2815" s="976"/>
    </row>
    <row r="2816" spans="1:27" s="39" customFormat="1" ht="12.75" x14ac:dyDescent="0.2">
      <c r="A2816" s="200">
        <v>0</v>
      </c>
      <c r="B2816" s="881">
        <v>2791</v>
      </c>
      <c r="C2816" s="882">
        <v>13</v>
      </c>
      <c r="D2816" s="882" t="s">
        <v>25</v>
      </c>
      <c r="E2816" s="882">
        <v>3311</v>
      </c>
      <c r="F2816" s="882">
        <v>5321</v>
      </c>
      <c r="G2816" s="882">
        <v>331</v>
      </c>
      <c r="H2816" s="882">
        <v>1385</v>
      </c>
      <c r="I2816" s="516" t="s">
        <v>5947</v>
      </c>
      <c r="J2816" s="882">
        <v>203</v>
      </c>
      <c r="K2816" s="1043" t="s">
        <v>6182</v>
      </c>
      <c r="L2816" s="889" t="s">
        <v>6183</v>
      </c>
      <c r="M2816" s="882" t="s">
        <v>28</v>
      </c>
      <c r="N2816" s="489" t="s">
        <v>6184</v>
      </c>
      <c r="O2816" s="883" t="s">
        <v>201</v>
      </c>
      <c r="P2816" s="917">
        <v>44926</v>
      </c>
      <c r="Q2816" s="917">
        <v>44957</v>
      </c>
      <c r="R2816" s="904">
        <v>500000</v>
      </c>
      <c r="S2816" s="904">
        <v>500000</v>
      </c>
      <c r="T2816" s="908"/>
      <c r="U2816" s="908"/>
      <c r="V2816" s="908"/>
      <c r="W2816" s="976"/>
    </row>
    <row r="2817" spans="1:27" s="39" customFormat="1" ht="25.5" x14ac:dyDescent="0.2">
      <c r="A2817" s="200">
        <v>0</v>
      </c>
      <c r="B2817" s="881">
        <v>2792</v>
      </c>
      <c r="C2817" s="882">
        <v>13</v>
      </c>
      <c r="D2817" s="882" t="s">
        <v>25</v>
      </c>
      <c r="E2817" s="882">
        <v>3311</v>
      </c>
      <c r="F2817" s="882">
        <v>5321</v>
      </c>
      <c r="G2817" s="882">
        <v>331</v>
      </c>
      <c r="H2817" s="882">
        <v>1385</v>
      </c>
      <c r="I2817" s="516" t="s">
        <v>5947</v>
      </c>
      <c r="J2817" s="882">
        <v>203</v>
      </c>
      <c r="K2817" s="1043" t="s">
        <v>6182</v>
      </c>
      <c r="L2817" s="889" t="s">
        <v>6183</v>
      </c>
      <c r="M2817" s="882" t="s">
        <v>28</v>
      </c>
      <c r="N2817" s="489" t="s">
        <v>6185</v>
      </c>
      <c r="O2817" s="883" t="s">
        <v>201</v>
      </c>
      <c r="P2817" s="917">
        <v>44957</v>
      </c>
      <c r="Q2817" s="917">
        <v>44985</v>
      </c>
      <c r="R2817" s="904">
        <v>11500000</v>
      </c>
      <c r="S2817" s="904">
        <v>11500000</v>
      </c>
      <c r="T2817" s="908"/>
      <c r="U2817" s="908"/>
      <c r="V2817" s="908"/>
      <c r="W2817" s="976"/>
    </row>
    <row r="2818" spans="1:27" s="39" customFormat="1" ht="12.75" x14ac:dyDescent="0.2">
      <c r="A2818" s="200">
        <v>0</v>
      </c>
      <c r="B2818" s="881">
        <v>2793</v>
      </c>
      <c r="C2818" s="882">
        <v>13</v>
      </c>
      <c r="D2818" s="882" t="s">
        <v>25</v>
      </c>
      <c r="E2818" s="882">
        <v>3311</v>
      </c>
      <c r="F2818" s="882">
        <v>5321</v>
      </c>
      <c r="G2818" s="882">
        <v>331</v>
      </c>
      <c r="H2818" s="882">
        <v>1374</v>
      </c>
      <c r="I2818" s="516" t="s">
        <v>5947</v>
      </c>
      <c r="J2818" s="882">
        <v>203</v>
      </c>
      <c r="K2818" s="711" t="s">
        <v>6186</v>
      </c>
      <c r="L2818" s="489" t="s">
        <v>6187</v>
      </c>
      <c r="M2818" s="882" t="s">
        <v>219</v>
      </c>
      <c r="N2818" s="489" t="s">
        <v>6188</v>
      </c>
      <c r="O2818" s="883" t="s">
        <v>201</v>
      </c>
      <c r="P2818" s="893">
        <v>44926</v>
      </c>
      <c r="Q2818" s="893">
        <v>44957</v>
      </c>
      <c r="R2818" s="988">
        <v>935000</v>
      </c>
      <c r="S2818" s="988">
        <v>935000</v>
      </c>
      <c r="T2818" s="908"/>
      <c r="U2818" s="908"/>
      <c r="V2818" s="908"/>
      <c r="W2818" s="976"/>
    </row>
    <row r="2819" spans="1:27" s="39" customFormat="1" ht="25.5" x14ac:dyDescent="0.2">
      <c r="A2819" s="200">
        <v>1920</v>
      </c>
      <c r="B2819" s="881">
        <v>2794</v>
      </c>
      <c r="C2819" s="882">
        <v>20</v>
      </c>
      <c r="D2819" s="882" t="s">
        <v>25</v>
      </c>
      <c r="E2819" s="882">
        <v>4350</v>
      </c>
      <c r="F2819" s="883">
        <v>5321</v>
      </c>
      <c r="G2819" s="882">
        <v>435</v>
      </c>
      <c r="H2819" s="882">
        <v>1920</v>
      </c>
      <c r="I2819" s="516" t="s">
        <v>5947</v>
      </c>
      <c r="J2819" s="883">
        <v>203</v>
      </c>
      <c r="K2819" s="975" t="s">
        <v>6189</v>
      </c>
      <c r="L2819" s="889" t="s">
        <v>6019</v>
      </c>
      <c r="M2819" s="882" t="s">
        <v>28</v>
      </c>
      <c r="N2819" s="889" t="s">
        <v>3488</v>
      </c>
      <c r="O2819" s="883" t="s">
        <v>201</v>
      </c>
      <c r="P2819" s="893">
        <v>44926</v>
      </c>
      <c r="Q2819" s="893">
        <v>44957</v>
      </c>
      <c r="R2819" s="904">
        <v>340000</v>
      </c>
      <c r="S2819" s="904">
        <v>340000</v>
      </c>
      <c r="T2819" s="908"/>
      <c r="U2819" s="908"/>
      <c r="V2819" s="908"/>
      <c r="W2819" s="976"/>
    </row>
    <row r="2820" spans="1:27" s="39" customFormat="1" ht="25.5" x14ac:dyDescent="0.2">
      <c r="A2820" s="200">
        <v>0</v>
      </c>
      <c r="B2820" s="881">
        <v>2795</v>
      </c>
      <c r="C2820" s="882">
        <v>5</v>
      </c>
      <c r="D2820" s="882" t="s">
        <v>25</v>
      </c>
      <c r="E2820" s="882">
        <v>3319</v>
      </c>
      <c r="F2820" s="882">
        <v>5321</v>
      </c>
      <c r="G2820" s="882">
        <v>331</v>
      </c>
      <c r="H2820" s="882">
        <v>1863</v>
      </c>
      <c r="I2820" s="516" t="s">
        <v>5947</v>
      </c>
      <c r="J2820" s="882">
        <v>203</v>
      </c>
      <c r="K2820" s="1043" t="s">
        <v>6190</v>
      </c>
      <c r="L2820" s="922" t="s">
        <v>5948</v>
      </c>
      <c r="M2820" s="882" t="s">
        <v>28</v>
      </c>
      <c r="N2820" s="889" t="s">
        <v>6191</v>
      </c>
      <c r="O2820" s="883" t="s">
        <v>201</v>
      </c>
      <c r="P2820" s="917">
        <v>45138</v>
      </c>
      <c r="Q2820" s="917">
        <v>45169</v>
      </c>
      <c r="R2820" s="904">
        <v>1250000</v>
      </c>
      <c r="S2820" s="1066"/>
      <c r="T2820" s="1066">
        <v>1250000</v>
      </c>
      <c r="U2820" s="1066"/>
      <c r="V2820" s="1066"/>
      <c r="W2820" s="1067">
        <v>1250000</v>
      </c>
    </row>
    <row r="2821" spans="1:27" s="39" customFormat="1" ht="25.5" x14ac:dyDescent="0.2">
      <c r="A2821" s="200">
        <v>0</v>
      </c>
      <c r="B2821" s="881">
        <v>2796</v>
      </c>
      <c r="C2821" s="882">
        <v>14</v>
      </c>
      <c r="D2821" s="882" t="s">
        <v>25</v>
      </c>
      <c r="E2821" s="882">
        <v>3319</v>
      </c>
      <c r="F2821" s="882">
        <v>5321</v>
      </c>
      <c r="G2821" s="882">
        <v>331</v>
      </c>
      <c r="H2821" s="882">
        <v>1003</v>
      </c>
      <c r="I2821" s="516" t="s">
        <v>5947</v>
      </c>
      <c r="J2821" s="550">
        <v>615</v>
      </c>
      <c r="K2821" s="722" t="s">
        <v>6152</v>
      </c>
      <c r="L2821" s="553" t="s">
        <v>6192</v>
      </c>
      <c r="M2821" s="919" t="s">
        <v>856</v>
      </c>
      <c r="N2821" s="553" t="s">
        <v>6193</v>
      </c>
      <c r="O2821" s="883" t="s">
        <v>201</v>
      </c>
      <c r="P2821" s="917">
        <v>44865</v>
      </c>
      <c r="Q2821" s="917">
        <v>44895</v>
      </c>
      <c r="R2821" s="988">
        <v>150000</v>
      </c>
      <c r="S2821" s="988">
        <v>150000</v>
      </c>
      <c r="T2821" s="908"/>
      <c r="U2821" s="908"/>
      <c r="V2821" s="908"/>
      <c r="W2821" s="976"/>
    </row>
    <row r="2822" spans="1:27" s="39" customFormat="1" ht="12.75" x14ac:dyDescent="0.2">
      <c r="A2822" s="200">
        <v>0</v>
      </c>
      <c r="B2822" s="881">
        <v>2797</v>
      </c>
      <c r="C2822" s="882">
        <v>14</v>
      </c>
      <c r="D2822" s="882" t="s">
        <v>25</v>
      </c>
      <c r="E2822" s="882">
        <v>3311</v>
      </c>
      <c r="F2822" s="882">
        <v>5321</v>
      </c>
      <c r="G2822" s="882">
        <v>331</v>
      </c>
      <c r="H2822" s="882">
        <v>1003</v>
      </c>
      <c r="I2822" s="516" t="s">
        <v>5947</v>
      </c>
      <c r="J2822" s="550">
        <v>619</v>
      </c>
      <c r="K2822" s="711">
        <v>46270671</v>
      </c>
      <c r="L2822" s="489" t="s">
        <v>6194</v>
      </c>
      <c r="M2822" s="919" t="s">
        <v>384</v>
      </c>
      <c r="N2822" s="489" t="s">
        <v>6195</v>
      </c>
      <c r="O2822" s="883" t="s">
        <v>201</v>
      </c>
      <c r="P2822" s="917">
        <v>44926</v>
      </c>
      <c r="Q2822" s="917">
        <v>44957</v>
      </c>
      <c r="R2822" s="988">
        <v>252000</v>
      </c>
      <c r="S2822" s="988">
        <v>252000</v>
      </c>
      <c r="T2822" s="908"/>
      <c r="U2822" s="908"/>
      <c r="V2822" s="908"/>
      <c r="W2822" s="976"/>
    </row>
    <row r="2823" spans="1:27" s="39" customFormat="1" ht="12.75" x14ac:dyDescent="0.2">
      <c r="A2823" s="200">
        <v>0</v>
      </c>
      <c r="B2823" s="881">
        <v>2798</v>
      </c>
      <c r="C2823" s="882">
        <v>13</v>
      </c>
      <c r="D2823" s="882" t="s">
        <v>25</v>
      </c>
      <c r="E2823" s="882">
        <v>3311</v>
      </c>
      <c r="F2823" s="882">
        <v>5321</v>
      </c>
      <c r="G2823" s="882">
        <v>331</v>
      </c>
      <c r="H2823" s="882">
        <v>1385</v>
      </c>
      <c r="I2823" s="516" t="s">
        <v>5947</v>
      </c>
      <c r="J2823" s="882">
        <v>203</v>
      </c>
      <c r="K2823" s="1043" t="s">
        <v>6182</v>
      </c>
      <c r="L2823" s="889" t="s">
        <v>6183</v>
      </c>
      <c r="M2823" s="882" t="s">
        <v>219</v>
      </c>
      <c r="N2823" s="489" t="s">
        <v>6196</v>
      </c>
      <c r="O2823" s="883" t="s">
        <v>201</v>
      </c>
      <c r="P2823" s="893">
        <v>44926</v>
      </c>
      <c r="Q2823" s="893">
        <v>44957</v>
      </c>
      <c r="R2823" s="988">
        <v>2000000</v>
      </c>
      <c r="S2823" s="988">
        <v>2000000</v>
      </c>
      <c r="T2823" s="908"/>
      <c r="U2823" s="908"/>
      <c r="V2823" s="908"/>
      <c r="W2823" s="976"/>
    </row>
    <row r="2824" spans="1:27" s="39" customFormat="1" ht="12.75" x14ac:dyDescent="0.2">
      <c r="A2824" s="200">
        <v>0</v>
      </c>
      <c r="B2824" s="881">
        <v>2799</v>
      </c>
      <c r="C2824" s="882">
        <v>13</v>
      </c>
      <c r="D2824" s="882" t="s">
        <v>25</v>
      </c>
      <c r="E2824" s="882">
        <v>3311</v>
      </c>
      <c r="F2824" s="882">
        <v>5321</v>
      </c>
      <c r="G2824" s="882">
        <v>331</v>
      </c>
      <c r="H2824" s="882">
        <v>1385</v>
      </c>
      <c r="I2824" s="516" t="s">
        <v>5947</v>
      </c>
      <c r="J2824" s="882">
        <v>203</v>
      </c>
      <c r="K2824" s="1043" t="s">
        <v>6182</v>
      </c>
      <c r="L2824" s="889" t="s">
        <v>6183</v>
      </c>
      <c r="M2824" s="882" t="s">
        <v>28</v>
      </c>
      <c r="N2824" s="489" t="s">
        <v>6197</v>
      </c>
      <c r="O2824" s="883" t="s">
        <v>201</v>
      </c>
      <c r="P2824" s="917">
        <v>44926</v>
      </c>
      <c r="Q2824" s="917">
        <v>44957</v>
      </c>
      <c r="R2824" s="904">
        <v>1000000</v>
      </c>
      <c r="S2824" s="904">
        <v>1000000</v>
      </c>
      <c r="T2824" s="908"/>
      <c r="U2824" s="908"/>
      <c r="V2824" s="908"/>
      <c r="W2824" s="976"/>
    </row>
    <row r="2825" spans="1:27" s="43" customFormat="1" ht="12.75" x14ac:dyDescent="0.2">
      <c r="A2825" s="200">
        <v>0</v>
      </c>
      <c r="B2825" s="881">
        <v>2800</v>
      </c>
      <c r="C2825" s="882">
        <v>13</v>
      </c>
      <c r="D2825" s="882" t="s">
        <v>25</v>
      </c>
      <c r="E2825" s="882">
        <v>3311</v>
      </c>
      <c r="F2825" s="882">
        <v>5321</v>
      </c>
      <c r="G2825" s="882">
        <v>331</v>
      </c>
      <c r="H2825" s="882">
        <v>1374</v>
      </c>
      <c r="I2825" s="516" t="s">
        <v>5947</v>
      </c>
      <c r="J2825" s="882">
        <v>203</v>
      </c>
      <c r="K2825" s="1043" t="s">
        <v>6182</v>
      </c>
      <c r="L2825" s="922" t="s">
        <v>6183</v>
      </c>
      <c r="M2825" s="882" t="s">
        <v>28</v>
      </c>
      <c r="N2825" s="922" t="s">
        <v>6198</v>
      </c>
      <c r="O2825" s="883" t="s">
        <v>201</v>
      </c>
      <c r="P2825" s="917">
        <v>44957</v>
      </c>
      <c r="Q2825" s="917">
        <v>44985</v>
      </c>
      <c r="R2825" s="904">
        <v>1000000</v>
      </c>
      <c r="S2825" s="904">
        <v>1000000</v>
      </c>
      <c r="T2825" s="908"/>
      <c r="U2825" s="908"/>
      <c r="V2825" s="908"/>
      <c r="W2825" s="976"/>
    </row>
    <row r="2826" spans="1:27" s="39" customFormat="1" ht="12.75" x14ac:dyDescent="0.2">
      <c r="A2826" s="200">
        <v>0</v>
      </c>
      <c r="B2826" s="881">
        <v>2801</v>
      </c>
      <c r="C2826" s="882">
        <v>13</v>
      </c>
      <c r="D2826" s="882" t="s">
        <v>25</v>
      </c>
      <c r="E2826" s="882">
        <v>3312</v>
      </c>
      <c r="F2826" s="882">
        <v>5321</v>
      </c>
      <c r="G2826" s="882">
        <v>331</v>
      </c>
      <c r="H2826" s="882">
        <v>1385</v>
      </c>
      <c r="I2826" s="516" t="s">
        <v>5947</v>
      </c>
      <c r="J2826" s="882">
        <v>203</v>
      </c>
      <c r="K2826" s="1043" t="s">
        <v>6095</v>
      </c>
      <c r="L2826" s="922" t="s">
        <v>6096</v>
      </c>
      <c r="M2826" s="882" t="s">
        <v>219</v>
      </c>
      <c r="N2826" s="922" t="s">
        <v>6199</v>
      </c>
      <c r="O2826" s="883" t="s">
        <v>201</v>
      </c>
      <c r="P2826" s="917">
        <v>44926</v>
      </c>
      <c r="Q2826" s="917">
        <v>44957</v>
      </c>
      <c r="R2826" s="904">
        <v>10000000</v>
      </c>
      <c r="S2826" s="904">
        <v>10000000</v>
      </c>
      <c r="T2826" s="908"/>
      <c r="U2826" s="908"/>
      <c r="V2826" s="908"/>
      <c r="W2826" s="976"/>
    </row>
    <row r="2827" spans="1:27" s="39" customFormat="1" ht="12.75" x14ac:dyDescent="0.2">
      <c r="A2827" s="200">
        <v>0</v>
      </c>
      <c r="B2827" s="881">
        <v>2802</v>
      </c>
      <c r="C2827" s="882">
        <v>13</v>
      </c>
      <c r="D2827" s="882" t="s">
        <v>25</v>
      </c>
      <c r="E2827" s="882">
        <v>3319</v>
      </c>
      <c r="F2827" s="882">
        <v>5321</v>
      </c>
      <c r="G2827" s="882">
        <v>331</v>
      </c>
      <c r="H2827" s="882">
        <v>1374</v>
      </c>
      <c r="I2827" s="516" t="s">
        <v>5947</v>
      </c>
      <c r="J2827" s="882">
        <v>317</v>
      </c>
      <c r="K2827" s="1043" t="s">
        <v>6134</v>
      </c>
      <c r="L2827" s="922" t="s">
        <v>6135</v>
      </c>
      <c r="M2827" s="882" t="s">
        <v>1049</v>
      </c>
      <c r="N2827" s="922" t="s">
        <v>6200</v>
      </c>
      <c r="O2827" s="883" t="s">
        <v>201</v>
      </c>
      <c r="P2827" s="917">
        <v>44926</v>
      </c>
      <c r="Q2827" s="917">
        <v>44957</v>
      </c>
      <c r="R2827" s="904">
        <v>50000</v>
      </c>
      <c r="S2827" s="904">
        <v>50000</v>
      </c>
      <c r="T2827" s="908"/>
      <c r="U2827" s="908"/>
      <c r="V2827" s="908"/>
      <c r="W2827" s="976"/>
    </row>
    <row r="2828" spans="1:27" s="39" customFormat="1" ht="12.75" x14ac:dyDescent="0.2">
      <c r="A2828" s="200">
        <v>0</v>
      </c>
      <c r="B2828" s="881">
        <v>2803</v>
      </c>
      <c r="C2828" s="882">
        <v>13</v>
      </c>
      <c r="D2828" s="882" t="s">
        <v>25</v>
      </c>
      <c r="E2828" s="882">
        <v>3311</v>
      </c>
      <c r="F2828" s="882">
        <v>5321</v>
      </c>
      <c r="G2828" s="882">
        <v>331</v>
      </c>
      <c r="H2828" s="882">
        <v>1374</v>
      </c>
      <c r="I2828" s="516" t="s">
        <v>5947</v>
      </c>
      <c r="J2828" s="882">
        <v>203</v>
      </c>
      <c r="K2828" s="1043" t="s">
        <v>6087</v>
      </c>
      <c r="L2828" s="922" t="s">
        <v>6088</v>
      </c>
      <c r="M2828" s="882" t="s">
        <v>28</v>
      </c>
      <c r="N2828" s="922" t="s">
        <v>6201</v>
      </c>
      <c r="O2828" s="883" t="s">
        <v>201</v>
      </c>
      <c r="P2828" s="917">
        <v>44926</v>
      </c>
      <c r="Q2828" s="917">
        <v>44957</v>
      </c>
      <c r="R2828" s="904">
        <v>700000</v>
      </c>
      <c r="S2828" s="904">
        <v>700000</v>
      </c>
      <c r="T2828" s="908"/>
      <c r="U2828" s="908"/>
      <c r="V2828" s="908"/>
      <c r="W2828" s="976"/>
    </row>
    <row r="2829" spans="1:27" s="50" customFormat="1" ht="25.5" x14ac:dyDescent="0.2">
      <c r="A2829" s="33">
        <v>0</v>
      </c>
      <c r="B2829" s="881">
        <v>2804</v>
      </c>
      <c r="C2829" s="882">
        <v>14</v>
      </c>
      <c r="D2829" s="883" t="s">
        <v>25</v>
      </c>
      <c r="E2829" s="882">
        <v>3231</v>
      </c>
      <c r="F2829" s="882">
        <v>5321</v>
      </c>
      <c r="G2829" s="883">
        <v>323</v>
      </c>
      <c r="H2829" s="882">
        <v>1003</v>
      </c>
      <c r="I2829" s="516" t="s">
        <v>5947</v>
      </c>
      <c r="J2829" s="898">
        <v>510</v>
      </c>
      <c r="K2829" s="975" t="s">
        <v>6202</v>
      </c>
      <c r="L2829" s="922" t="s">
        <v>6203</v>
      </c>
      <c r="M2829" s="898" t="s">
        <v>248</v>
      </c>
      <c r="N2829" s="922" t="s">
        <v>6204</v>
      </c>
      <c r="O2829" s="883" t="s">
        <v>245</v>
      </c>
      <c r="P2829" s="917">
        <v>44926</v>
      </c>
      <c r="Q2829" s="917">
        <v>44957</v>
      </c>
      <c r="R2829" s="659">
        <v>50000</v>
      </c>
      <c r="S2829" s="659">
        <v>50000</v>
      </c>
      <c r="T2829" s="918"/>
      <c r="U2829" s="918"/>
      <c r="V2829" s="918"/>
      <c r="W2829" s="981"/>
      <c r="X2829" s="49"/>
      <c r="Y2829" s="49"/>
      <c r="Z2829" s="49"/>
      <c r="AA2829" s="49"/>
    </row>
    <row r="2830" spans="1:27" s="43" customFormat="1" ht="25.5" x14ac:dyDescent="0.2">
      <c r="A2830" s="33">
        <v>0</v>
      </c>
      <c r="B2830" s="881">
        <v>2805</v>
      </c>
      <c r="C2830" s="882">
        <v>14</v>
      </c>
      <c r="D2830" s="883" t="s">
        <v>25</v>
      </c>
      <c r="E2830" s="882">
        <v>3314</v>
      </c>
      <c r="F2830" s="882">
        <v>5321</v>
      </c>
      <c r="G2830" s="883">
        <v>331</v>
      </c>
      <c r="H2830" s="882">
        <v>1003</v>
      </c>
      <c r="I2830" s="516" t="s">
        <v>5947</v>
      </c>
      <c r="J2830" s="898">
        <v>404</v>
      </c>
      <c r="K2830" s="975" t="s">
        <v>6205</v>
      </c>
      <c r="L2830" s="922" t="s">
        <v>6206</v>
      </c>
      <c r="M2830" s="898" t="s">
        <v>74</v>
      </c>
      <c r="N2830" s="922" t="s">
        <v>6207</v>
      </c>
      <c r="O2830" s="883" t="s">
        <v>258</v>
      </c>
      <c r="P2830" s="917">
        <v>44926</v>
      </c>
      <c r="Q2830" s="917">
        <v>44957</v>
      </c>
      <c r="R2830" s="659">
        <v>25000</v>
      </c>
      <c r="S2830" s="659">
        <v>25000</v>
      </c>
      <c r="T2830" s="918"/>
      <c r="U2830" s="918"/>
      <c r="V2830" s="918"/>
      <c r="W2830" s="981"/>
      <c r="X2830" s="52"/>
      <c r="Y2830" s="52"/>
      <c r="Z2830" s="52"/>
      <c r="AA2830" s="52"/>
    </row>
    <row r="2831" spans="1:27" s="43" customFormat="1" ht="25.5" x14ac:dyDescent="0.2">
      <c r="A2831" s="33">
        <v>0</v>
      </c>
      <c r="B2831" s="881">
        <v>2806</v>
      </c>
      <c r="C2831" s="882">
        <v>14</v>
      </c>
      <c r="D2831" s="882" t="s">
        <v>25</v>
      </c>
      <c r="E2831" s="882">
        <v>3314</v>
      </c>
      <c r="F2831" s="882">
        <v>5321</v>
      </c>
      <c r="G2831" s="882">
        <v>331</v>
      </c>
      <c r="H2831" s="882">
        <v>1003</v>
      </c>
      <c r="I2831" s="516" t="s">
        <v>5947</v>
      </c>
      <c r="J2831" s="898">
        <v>203</v>
      </c>
      <c r="K2831" s="975" t="s">
        <v>6208</v>
      </c>
      <c r="L2831" s="922" t="s">
        <v>6209</v>
      </c>
      <c r="M2831" s="898" t="s">
        <v>28</v>
      </c>
      <c r="N2831" s="922" t="s">
        <v>6210</v>
      </c>
      <c r="O2831" s="883" t="s">
        <v>2636</v>
      </c>
      <c r="P2831" s="917">
        <v>45016</v>
      </c>
      <c r="Q2831" s="917">
        <v>45046</v>
      </c>
      <c r="R2831" s="659">
        <v>30000</v>
      </c>
      <c r="S2831" s="918"/>
      <c r="T2831" s="659">
        <v>30000</v>
      </c>
      <c r="U2831" s="921"/>
      <c r="V2831" s="921"/>
      <c r="W2831" s="587">
        <v>30000</v>
      </c>
      <c r="X2831" s="52"/>
      <c r="Y2831" s="52"/>
      <c r="Z2831" s="52"/>
      <c r="AA2831" s="52"/>
    </row>
    <row r="2832" spans="1:27" s="43" customFormat="1" ht="25.5" x14ac:dyDescent="0.2">
      <c r="A2832" s="33">
        <v>0</v>
      </c>
      <c r="B2832" s="881">
        <v>2807</v>
      </c>
      <c r="C2832" s="882">
        <v>14</v>
      </c>
      <c r="D2832" s="882" t="s">
        <v>25</v>
      </c>
      <c r="E2832" s="882">
        <v>3312</v>
      </c>
      <c r="F2832" s="882">
        <v>5321</v>
      </c>
      <c r="G2832" s="882">
        <v>331</v>
      </c>
      <c r="H2832" s="882">
        <v>1003</v>
      </c>
      <c r="I2832" s="516" t="s">
        <v>5947</v>
      </c>
      <c r="J2832" s="898">
        <v>102</v>
      </c>
      <c r="K2832" s="975">
        <v>43420982</v>
      </c>
      <c r="L2832" s="922" t="s">
        <v>6129</v>
      </c>
      <c r="M2832" s="898" t="s">
        <v>2324</v>
      </c>
      <c r="N2832" s="922" t="s">
        <v>6211</v>
      </c>
      <c r="O2832" s="883" t="s">
        <v>2636</v>
      </c>
      <c r="P2832" s="917">
        <v>44926</v>
      </c>
      <c r="Q2832" s="917">
        <v>44957</v>
      </c>
      <c r="R2832" s="659">
        <v>100000</v>
      </c>
      <c r="S2832" s="659">
        <v>100000</v>
      </c>
      <c r="T2832" s="918"/>
      <c r="U2832" s="918"/>
      <c r="V2832" s="918"/>
      <c r="W2832" s="981"/>
      <c r="X2832" s="52"/>
      <c r="Y2832" s="52"/>
      <c r="Z2832" s="52"/>
      <c r="AA2832" s="52"/>
    </row>
    <row r="2833" spans="1:27" s="43" customFormat="1" ht="12.75" x14ac:dyDescent="0.2">
      <c r="A2833" s="200">
        <v>0</v>
      </c>
      <c r="B2833" s="881">
        <v>2808</v>
      </c>
      <c r="C2833" s="882">
        <v>14</v>
      </c>
      <c r="D2833" s="882" t="s">
        <v>25</v>
      </c>
      <c r="E2833" s="882">
        <v>3319</v>
      </c>
      <c r="F2833" s="882">
        <v>5321</v>
      </c>
      <c r="G2833" s="882">
        <v>331</v>
      </c>
      <c r="H2833" s="882">
        <v>1003</v>
      </c>
      <c r="I2833" s="516" t="s">
        <v>5947</v>
      </c>
      <c r="J2833" s="550">
        <v>506</v>
      </c>
      <c r="K2833" s="975" t="s">
        <v>6212</v>
      </c>
      <c r="L2833" s="922" t="s">
        <v>6213</v>
      </c>
      <c r="M2833" s="919" t="s">
        <v>163</v>
      </c>
      <c r="N2833" s="489" t="s">
        <v>6214</v>
      </c>
      <c r="O2833" s="883" t="s">
        <v>272</v>
      </c>
      <c r="P2833" s="917">
        <v>44926</v>
      </c>
      <c r="Q2833" s="917">
        <v>44957</v>
      </c>
      <c r="R2833" s="988">
        <v>250000</v>
      </c>
      <c r="S2833" s="988">
        <v>250000</v>
      </c>
      <c r="T2833" s="908"/>
      <c r="U2833" s="908"/>
      <c r="V2833" s="908"/>
      <c r="W2833" s="976"/>
    </row>
    <row r="2834" spans="1:27" s="43" customFormat="1" ht="12.75" x14ac:dyDescent="0.2">
      <c r="A2834" s="33">
        <v>0</v>
      </c>
      <c r="B2834" s="881">
        <v>2809</v>
      </c>
      <c r="C2834" s="919">
        <v>13</v>
      </c>
      <c r="D2834" s="919" t="s">
        <v>25</v>
      </c>
      <c r="E2834" s="919">
        <v>3311</v>
      </c>
      <c r="F2834" s="919">
        <v>5321</v>
      </c>
      <c r="G2834" s="919">
        <v>331</v>
      </c>
      <c r="H2834" s="919">
        <v>1385</v>
      </c>
      <c r="I2834" s="516" t="s">
        <v>5947</v>
      </c>
      <c r="J2834" s="919">
        <v>203</v>
      </c>
      <c r="K2834" s="1043" t="s">
        <v>6104</v>
      </c>
      <c r="L2834" s="601" t="s">
        <v>6105</v>
      </c>
      <c r="M2834" s="882" t="s">
        <v>28</v>
      </c>
      <c r="N2834" s="937" t="s">
        <v>6215</v>
      </c>
      <c r="O2834" s="883" t="s">
        <v>272</v>
      </c>
      <c r="P2834" s="533">
        <v>44926</v>
      </c>
      <c r="Q2834" s="533">
        <v>44957</v>
      </c>
      <c r="R2834" s="1186">
        <v>1000000</v>
      </c>
      <c r="S2834" s="1186">
        <v>1000000</v>
      </c>
      <c r="T2834" s="908"/>
      <c r="U2834" s="908"/>
      <c r="V2834" s="908"/>
      <c r="W2834" s="976"/>
    </row>
    <row r="2835" spans="1:27" s="43" customFormat="1" ht="12.75" x14ac:dyDescent="0.2">
      <c r="A2835" s="200">
        <v>0</v>
      </c>
      <c r="B2835" s="881">
        <v>2810</v>
      </c>
      <c r="C2835" s="919">
        <v>13</v>
      </c>
      <c r="D2835" s="919" t="s">
        <v>25</v>
      </c>
      <c r="E2835" s="919">
        <v>3311</v>
      </c>
      <c r="F2835" s="919">
        <v>5321</v>
      </c>
      <c r="G2835" s="919">
        <v>331</v>
      </c>
      <c r="H2835" s="919">
        <v>1385</v>
      </c>
      <c r="I2835" s="516" t="s">
        <v>5947</v>
      </c>
      <c r="J2835" s="919">
        <v>203</v>
      </c>
      <c r="K2835" s="1043" t="s">
        <v>6104</v>
      </c>
      <c r="L2835" s="601" t="s">
        <v>6105</v>
      </c>
      <c r="M2835" s="882" t="s">
        <v>28</v>
      </c>
      <c r="N2835" s="937" t="s">
        <v>6216</v>
      </c>
      <c r="O2835" s="883" t="s">
        <v>272</v>
      </c>
      <c r="P2835" s="533">
        <v>44926</v>
      </c>
      <c r="Q2835" s="533">
        <v>44957</v>
      </c>
      <c r="R2835" s="1186">
        <v>1000000</v>
      </c>
      <c r="S2835" s="1186">
        <v>1000000</v>
      </c>
      <c r="T2835" s="908"/>
      <c r="U2835" s="908"/>
      <c r="V2835" s="908"/>
      <c r="W2835" s="976"/>
    </row>
    <row r="2836" spans="1:27" s="43" customFormat="1" ht="12.75" x14ac:dyDescent="0.2">
      <c r="A2836" s="200">
        <v>0</v>
      </c>
      <c r="B2836" s="881">
        <v>2811</v>
      </c>
      <c r="C2836" s="882">
        <v>14</v>
      </c>
      <c r="D2836" s="882" t="s">
        <v>25</v>
      </c>
      <c r="E2836" s="882">
        <v>3399</v>
      </c>
      <c r="F2836" s="882">
        <v>5321</v>
      </c>
      <c r="G2836" s="882">
        <v>339</v>
      </c>
      <c r="H2836" s="882">
        <v>1003</v>
      </c>
      <c r="I2836" s="516" t="s">
        <v>5947</v>
      </c>
      <c r="J2836" s="550">
        <v>720</v>
      </c>
      <c r="K2836" s="711" t="s">
        <v>6149</v>
      </c>
      <c r="L2836" s="489" t="s">
        <v>6150</v>
      </c>
      <c r="M2836" s="882" t="s">
        <v>157</v>
      </c>
      <c r="N2836" s="489" t="s">
        <v>6217</v>
      </c>
      <c r="O2836" s="883" t="s">
        <v>272</v>
      </c>
      <c r="P2836" s="917">
        <v>44926</v>
      </c>
      <c r="Q2836" s="917">
        <v>44957</v>
      </c>
      <c r="R2836" s="988">
        <v>500000</v>
      </c>
      <c r="S2836" s="988">
        <v>500000</v>
      </c>
      <c r="T2836" s="908"/>
      <c r="U2836" s="908"/>
      <c r="V2836" s="908"/>
      <c r="W2836" s="976"/>
    </row>
    <row r="2837" spans="1:27" s="43" customFormat="1" ht="25.5" x14ac:dyDescent="0.2">
      <c r="A2837" s="203">
        <v>0</v>
      </c>
      <c r="B2837" s="881">
        <v>2812</v>
      </c>
      <c r="C2837" s="550">
        <v>20</v>
      </c>
      <c r="D2837" s="550" t="s">
        <v>25</v>
      </c>
      <c r="E2837" s="550">
        <v>4359</v>
      </c>
      <c r="F2837" s="550">
        <v>5321</v>
      </c>
      <c r="G2837" s="550">
        <v>435</v>
      </c>
      <c r="H2837" s="550">
        <v>1105</v>
      </c>
      <c r="I2837" s="516" t="s">
        <v>5947</v>
      </c>
      <c r="J2837" s="550">
        <v>203</v>
      </c>
      <c r="K2837" s="1042">
        <v>70887284</v>
      </c>
      <c r="L2837" s="601" t="s">
        <v>6001</v>
      </c>
      <c r="M2837" s="919" t="s">
        <v>28</v>
      </c>
      <c r="N2837" s="937" t="s">
        <v>6218</v>
      </c>
      <c r="O2837" s="883" t="s">
        <v>272</v>
      </c>
      <c r="P2837" s="533">
        <v>44926</v>
      </c>
      <c r="Q2837" s="533">
        <v>44953</v>
      </c>
      <c r="R2837" s="1145">
        <v>172200</v>
      </c>
      <c r="S2837" s="921">
        <f>R2837-V2837</f>
        <v>129200</v>
      </c>
      <c r="T2837" s="894">
        <v>43000</v>
      </c>
      <c r="U2837" s="894"/>
      <c r="V2837" s="894">
        <v>43000</v>
      </c>
      <c r="W2837" s="980"/>
    </row>
    <row r="2838" spans="1:27" s="43" customFormat="1" ht="25.5" x14ac:dyDescent="0.2">
      <c r="A2838" s="186">
        <v>0</v>
      </c>
      <c r="B2838" s="881">
        <v>2813</v>
      </c>
      <c r="C2838" s="1014">
        <v>14</v>
      </c>
      <c r="D2838" s="1014" t="s">
        <v>25</v>
      </c>
      <c r="E2838" s="1014">
        <v>3319</v>
      </c>
      <c r="F2838" s="1014">
        <v>5321</v>
      </c>
      <c r="G2838" s="1014">
        <v>331</v>
      </c>
      <c r="H2838" s="1014">
        <v>1003</v>
      </c>
      <c r="I2838" s="516" t="s">
        <v>5947</v>
      </c>
      <c r="J2838" s="1014">
        <v>712</v>
      </c>
      <c r="K2838" s="1051" t="s">
        <v>6219</v>
      </c>
      <c r="L2838" s="1015" t="s">
        <v>6220</v>
      </c>
      <c r="M2838" s="1016" t="s">
        <v>972</v>
      </c>
      <c r="N2838" s="1017" t="s">
        <v>6221</v>
      </c>
      <c r="O2838" s="882" t="s">
        <v>297</v>
      </c>
      <c r="P2838" s="950">
        <v>44926</v>
      </c>
      <c r="Q2838" s="950">
        <v>44957</v>
      </c>
      <c r="R2838" s="1262">
        <v>75000</v>
      </c>
      <c r="S2838" s="1262">
        <v>75000</v>
      </c>
      <c r="T2838" s="918"/>
      <c r="U2838" s="918"/>
      <c r="V2838" s="918"/>
      <c r="W2838" s="981"/>
      <c r="X2838" s="52"/>
      <c r="Y2838" s="52"/>
      <c r="Z2838" s="52"/>
      <c r="AA2838" s="52"/>
    </row>
    <row r="2839" spans="1:27" s="43" customFormat="1" ht="12.75" x14ac:dyDescent="0.2">
      <c r="A2839" s="200">
        <v>0</v>
      </c>
      <c r="B2839" s="881">
        <v>2814</v>
      </c>
      <c r="C2839" s="882">
        <v>8</v>
      </c>
      <c r="D2839" s="882" t="s">
        <v>25</v>
      </c>
      <c r="E2839" s="882">
        <v>3513</v>
      </c>
      <c r="F2839" s="882">
        <v>5321</v>
      </c>
      <c r="G2839" s="882">
        <v>351</v>
      </c>
      <c r="H2839" s="882">
        <v>1003</v>
      </c>
      <c r="I2839" s="516" t="s">
        <v>5947</v>
      </c>
      <c r="J2839" s="882">
        <v>203</v>
      </c>
      <c r="K2839" s="975" t="s">
        <v>6222</v>
      </c>
      <c r="L2839" s="922" t="s">
        <v>6223</v>
      </c>
      <c r="M2839" s="882" t="s">
        <v>28</v>
      </c>
      <c r="N2839" s="922" t="s">
        <v>6224</v>
      </c>
      <c r="O2839" s="882" t="s">
        <v>313</v>
      </c>
      <c r="P2839" s="893">
        <v>44926</v>
      </c>
      <c r="Q2839" s="893">
        <v>44957</v>
      </c>
      <c r="R2839" s="904">
        <v>1000000</v>
      </c>
      <c r="S2839" s="904">
        <v>1000000</v>
      </c>
      <c r="T2839" s="908"/>
      <c r="U2839" s="908"/>
      <c r="V2839" s="908"/>
      <c r="W2839" s="976"/>
    </row>
    <row r="2840" spans="1:27" s="43" customFormat="1" ht="25.5" x14ac:dyDescent="0.2">
      <c r="A2840" s="200">
        <v>0</v>
      </c>
      <c r="B2840" s="881">
        <v>2815</v>
      </c>
      <c r="C2840" s="966">
        <v>14</v>
      </c>
      <c r="D2840" s="966" t="s">
        <v>25</v>
      </c>
      <c r="E2840" s="966">
        <v>4356</v>
      </c>
      <c r="F2840" s="966">
        <v>6341</v>
      </c>
      <c r="G2840" s="966">
        <v>435</v>
      </c>
      <c r="H2840" s="966">
        <v>1003</v>
      </c>
      <c r="I2840" s="516" t="s">
        <v>5947</v>
      </c>
      <c r="J2840" s="1069">
        <v>510</v>
      </c>
      <c r="K2840" s="1197" t="s">
        <v>6225</v>
      </c>
      <c r="L2840" s="1144" t="s">
        <v>5952</v>
      </c>
      <c r="M2840" s="966" t="s">
        <v>248</v>
      </c>
      <c r="N2840" s="1144" t="s">
        <v>6226</v>
      </c>
      <c r="O2840" s="1263" t="s">
        <v>355</v>
      </c>
      <c r="P2840" s="1179">
        <v>44957</v>
      </c>
      <c r="Q2840" s="1179">
        <v>44985</v>
      </c>
      <c r="R2840" s="1180">
        <v>100000</v>
      </c>
      <c r="S2840" s="908"/>
      <c r="T2840" s="1180">
        <v>100000</v>
      </c>
      <c r="U2840" s="908"/>
      <c r="V2840" s="908"/>
      <c r="W2840" s="1063">
        <v>100000</v>
      </c>
    </row>
    <row r="2841" spans="1:27" s="43" customFormat="1" ht="26.25" thickBot="1" x14ac:dyDescent="0.25">
      <c r="A2841" s="200">
        <v>0</v>
      </c>
      <c r="B2841" s="1089">
        <v>2816</v>
      </c>
      <c r="C2841" s="1090">
        <v>20</v>
      </c>
      <c r="D2841" s="1090" t="s">
        <v>25</v>
      </c>
      <c r="E2841" s="1090">
        <v>4356</v>
      </c>
      <c r="F2841" s="1090">
        <v>5321</v>
      </c>
      <c r="G2841" s="1090">
        <v>435</v>
      </c>
      <c r="H2841" s="1090">
        <v>1003</v>
      </c>
      <c r="I2841" s="1270" t="s">
        <v>5947</v>
      </c>
      <c r="J2841" s="1090">
        <v>510</v>
      </c>
      <c r="K2841" s="1092" t="s">
        <v>6225</v>
      </c>
      <c r="L2841" s="1093" t="s">
        <v>5952</v>
      </c>
      <c r="M2841" s="1090" t="s">
        <v>248</v>
      </c>
      <c r="N2841" s="1093" t="s">
        <v>6227</v>
      </c>
      <c r="O2841" s="1090" t="s">
        <v>355</v>
      </c>
      <c r="P2841" s="1095">
        <v>45107</v>
      </c>
      <c r="Q2841" s="1096">
        <v>45138</v>
      </c>
      <c r="R2841" s="1271">
        <v>50000</v>
      </c>
      <c r="S2841" s="1098"/>
      <c r="T2841" s="1098">
        <v>50000</v>
      </c>
      <c r="U2841" s="1099"/>
      <c r="V2841" s="1099"/>
      <c r="W2841" s="1100">
        <v>50000</v>
      </c>
    </row>
    <row r="2842" spans="1:27" s="39" customFormat="1" ht="13.5" thickBot="1" x14ac:dyDescent="0.25">
      <c r="A2842" s="204"/>
      <c r="B2842" s="205" t="s">
        <v>366</v>
      </c>
      <c r="C2842" s="206"/>
      <c r="D2842" s="206"/>
      <c r="E2842" s="206"/>
      <c r="F2842" s="207"/>
      <c r="G2842" s="207"/>
      <c r="H2842" s="207"/>
      <c r="I2842" s="208"/>
      <c r="J2842" s="208"/>
      <c r="K2842" s="1059"/>
      <c r="L2842" s="209"/>
      <c r="M2842" s="208"/>
      <c r="N2842" s="210"/>
      <c r="O2842" s="211"/>
      <c r="P2842" s="212"/>
      <c r="Q2842" s="213"/>
      <c r="R2842" s="1255">
        <f>SUM(R2683:R2841)</f>
        <v>82609784</v>
      </c>
      <c r="S2842" s="1255">
        <f t="shared" ref="S2842:W2842" si="6">SUM(S2683:S2841)</f>
        <v>80937033.819999993</v>
      </c>
      <c r="T2842" s="1255">
        <f t="shared" si="6"/>
        <v>1672750.18</v>
      </c>
      <c r="U2842" s="1255">
        <f t="shared" si="6"/>
        <v>71716.88</v>
      </c>
      <c r="V2842" s="1255">
        <f t="shared" si="6"/>
        <v>171033.3</v>
      </c>
      <c r="W2842" s="856">
        <f t="shared" si="6"/>
        <v>1430000</v>
      </c>
    </row>
    <row r="2843" spans="1:27" ht="15" customHeight="1" x14ac:dyDescent="0.2">
      <c r="A2843" s="130"/>
      <c r="B2843" s="73"/>
      <c r="C2843" s="1264"/>
      <c r="D2843" s="870"/>
      <c r="E2843" s="1264"/>
      <c r="F2843" s="1264"/>
      <c r="G2843" s="1264"/>
      <c r="H2843" s="801"/>
      <c r="I2843" s="871"/>
      <c r="J2843" s="871"/>
      <c r="K2843" s="1266"/>
      <c r="L2843" s="1441"/>
      <c r="M2843" s="1442"/>
      <c r="N2843" s="875"/>
      <c r="O2843" s="1443"/>
      <c r="P2843" s="242"/>
      <c r="Q2843" s="77"/>
      <c r="R2843" s="244"/>
      <c r="S2843" s="1273"/>
      <c r="T2843" s="1273"/>
      <c r="U2843" s="1273"/>
      <c r="V2843" s="1274"/>
      <c r="W2843" s="1444"/>
    </row>
    <row r="2844" spans="1:27" ht="15" customHeight="1" x14ac:dyDescent="0.2">
      <c r="A2844" s="192"/>
      <c r="B2844" s="1276" t="s">
        <v>6228</v>
      </c>
      <c r="C2844" s="1277"/>
      <c r="D2844" s="1277"/>
      <c r="E2844" s="1277"/>
      <c r="F2844" s="1277"/>
      <c r="G2844" s="1277"/>
      <c r="H2844" s="1277"/>
      <c r="I2844" s="1278"/>
      <c r="J2844" s="1278"/>
      <c r="K2844" s="1279"/>
      <c r="L2844" s="1280"/>
      <c r="M2844" s="1281"/>
      <c r="N2844" s="1278"/>
      <c r="O2844" s="1282"/>
      <c r="P2844" s="1283"/>
      <c r="Q2844" s="1284"/>
      <c r="R2844" s="1285"/>
      <c r="S2844" s="1275"/>
      <c r="T2844" s="1275"/>
      <c r="U2844" s="1277"/>
      <c r="V2844" s="1277"/>
      <c r="W2844" s="1445"/>
    </row>
    <row r="2845" spans="1:27" s="13" customFormat="1" ht="13.5" thickBot="1" x14ac:dyDescent="0.25">
      <c r="A2845" s="218">
        <v>0</v>
      </c>
      <c r="B2845" s="1286">
        <v>2817</v>
      </c>
      <c r="C2845" s="1020">
        <v>2</v>
      </c>
      <c r="D2845" s="1020" t="s">
        <v>25</v>
      </c>
      <c r="E2845" s="1287">
        <v>3599</v>
      </c>
      <c r="F2845" s="1287">
        <v>5323</v>
      </c>
      <c r="G2845" s="1287" t="s">
        <v>25</v>
      </c>
      <c r="H2845" s="1287">
        <v>1592</v>
      </c>
      <c r="I2845" s="1287" t="s">
        <v>6229</v>
      </c>
      <c r="J2845" s="1288">
        <v>999</v>
      </c>
      <c r="K2845" s="1289">
        <v>70890749</v>
      </c>
      <c r="L2845" s="1290" t="s">
        <v>6230</v>
      </c>
      <c r="M2845" s="1287" t="s">
        <v>6231</v>
      </c>
      <c r="N2845" s="1291" t="s">
        <v>6232</v>
      </c>
      <c r="O2845" s="1287" t="s">
        <v>684</v>
      </c>
      <c r="P2845" s="1292">
        <v>45107</v>
      </c>
      <c r="Q2845" s="1293">
        <v>45138</v>
      </c>
      <c r="R2845" s="1294">
        <v>50000</v>
      </c>
      <c r="S2845" s="1294"/>
      <c r="T2845" s="1294">
        <v>50000</v>
      </c>
      <c r="U2845" s="1294"/>
      <c r="V2845" s="1294"/>
      <c r="W2845" s="1446">
        <v>50000</v>
      </c>
    </row>
    <row r="2846" spans="1:27" ht="15" customHeight="1" thickBot="1" x14ac:dyDescent="0.25">
      <c r="A2846" s="219"/>
      <c r="B2846" s="351" t="s">
        <v>366</v>
      </c>
      <c r="C2846" s="352"/>
      <c r="D2846" s="352"/>
      <c r="E2846" s="352"/>
      <c r="F2846" s="65"/>
      <c r="G2846" s="65"/>
      <c r="H2846" s="65"/>
      <c r="I2846" s="65"/>
      <c r="J2846" s="65"/>
      <c r="K2846" s="715"/>
      <c r="L2846" s="220"/>
      <c r="M2846" s="221"/>
      <c r="N2846" s="65"/>
      <c r="O2846" s="70"/>
      <c r="P2846" s="222"/>
      <c r="Q2846" s="223"/>
      <c r="R2846" s="868">
        <f t="shared" ref="R2846:W2846" si="7">SUM(R2845)</f>
        <v>50000</v>
      </c>
      <c r="S2846" s="868">
        <f t="shared" si="7"/>
        <v>0</v>
      </c>
      <c r="T2846" s="868">
        <f t="shared" si="7"/>
        <v>50000</v>
      </c>
      <c r="U2846" s="868">
        <f t="shared" si="7"/>
        <v>0</v>
      </c>
      <c r="V2846" s="868">
        <f t="shared" si="7"/>
        <v>0</v>
      </c>
      <c r="W2846" s="684">
        <f t="shared" si="7"/>
        <v>50000</v>
      </c>
    </row>
    <row r="2847" spans="1:27" ht="12.75" x14ac:dyDescent="0.2">
      <c r="A2847" s="192"/>
      <c r="B2847" s="165"/>
      <c r="C2847" s="1264"/>
      <c r="D2847" s="870"/>
      <c r="E2847" s="1264"/>
      <c r="F2847" s="801"/>
      <c r="G2847" s="801"/>
      <c r="H2847" s="801"/>
      <c r="I2847" s="801"/>
      <c r="J2847" s="801"/>
      <c r="K2847" s="1266"/>
      <c r="L2847" s="809"/>
      <c r="M2847" s="1402"/>
      <c r="N2847" s="875"/>
      <c r="O2847" s="801"/>
      <c r="P2847" s="798"/>
      <c r="Q2847" s="224"/>
      <c r="R2847" s="244"/>
      <c r="S2847" s="1273"/>
      <c r="T2847" s="1273"/>
      <c r="U2847" s="1273"/>
      <c r="V2847" s="1274"/>
      <c r="W2847" s="1444"/>
    </row>
    <row r="2848" spans="1:27" ht="15" customHeight="1" x14ac:dyDescent="0.2">
      <c r="A2848" s="166"/>
      <c r="B2848" s="356" t="s">
        <v>6233</v>
      </c>
      <c r="C2848" s="357"/>
      <c r="D2848" s="357"/>
      <c r="E2848" s="357"/>
      <c r="F2848" s="357"/>
      <c r="G2848" s="357"/>
      <c r="H2848" s="357"/>
      <c r="I2848" s="225"/>
      <c r="J2848" s="225"/>
      <c r="K2848" s="729"/>
      <c r="L2848" s="875"/>
      <c r="M2848" s="871"/>
      <c r="N2848" s="875"/>
      <c r="O2848" s="1443"/>
      <c r="P2848" s="1447"/>
      <c r="Q2848" s="306"/>
      <c r="R2848" s="246"/>
      <c r="S2848" s="1275"/>
      <c r="T2848" s="1275"/>
      <c r="U2848" s="130"/>
      <c r="V2848" s="651"/>
      <c r="W2848" s="652"/>
    </row>
    <row r="2849" spans="1:27" s="39" customFormat="1" ht="25.5" x14ac:dyDescent="0.2">
      <c r="A2849" s="173">
        <v>1155</v>
      </c>
      <c r="B2849" s="1295">
        <v>2818</v>
      </c>
      <c r="C2849" s="1138">
        <v>6</v>
      </c>
      <c r="D2849" s="1138" t="s">
        <v>3625</v>
      </c>
      <c r="E2849" s="1138">
        <v>2310</v>
      </c>
      <c r="F2849" s="1138">
        <v>6349</v>
      </c>
      <c r="G2849" s="1138">
        <v>231</v>
      </c>
      <c r="H2849" s="1138">
        <v>1155</v>
      </c>
      <c r="I2849" s="883" t="s">
        <v>6234</v>
      </c>
      <c r="J2849" s="1138">
        <v>720</v>
      </c>
      <c r="K2849" s="1139" t="s">
        <v>6235</v>
      </c>
      <c r="L2849" s="1140" t="s">
        <v>6658</v>
      </c>
      <c r="M2849" s="1138" t="s">
        <v>157</v>
      </c>
      <c r="N2849" s="1141" t="s">
        <v>6659</v>
      </c>
      <c r="O2849" s="658" t="s">
        <v>6653</v>
      </c>
      <c r="P2849" s="1128">
        <v>45382</v>
      </c>
      <c r="Q2849" s="1129">
        <v>45747</v>
      </c>
      <c r="R2849" s="1142">
        <v>1279300</v>
      </c>
      <c r="S2849" s="1296"/>
      <c r="T2849" s="1142">
        <v>1279300</v>
      </c>
      <c r="U2849" s="1297"/>
      <c r="V2849" s="1298"/>
      <c r="W2849" s="1430">
        <v>1279300</v>
      </c>
    </row>
    <row r="2850" spans="1:27" s="13" customFormat="1" ht="25.5" x14ac:dyDescent="0.2">
      <c r="A2850" s="173">
        <v>1155</v>
      </c>
      <c r="B2850" s="1299">
        <v>2819</v>
      </c>
      <c r="C2850" s="1138">
        <v>6</v>
      </c>
      <c r="D2850" s="1138" t="s">
        <v>3625</v>
      </c>
      <c r="E2850" s="1138">
        <v>2310</v>
      </c>
      <c r="F2850" s="1138">
        <v>6349</v>
      </c>
      <c r="G2850" s="1138">
        <v>231</v>
      </c>
      <c r="H2850" s="1138">
        <v>1155</v>
      </c>
      <c r="I2850" s="1138" t="s">
        <v>6234</v>
      </c>
      <c r="J2850" s="1138">
        <v>720</v>
      </c>
      <c r="K2850" s="1139" t="s">
        <v>6235</v>
      </c>
      <c r="L2850" s="1146" t="s">
        <v>6236</v>
      </c>
      <c r="M2850" s="1138" t="s">
        <v>157</v>
      </c>
      <c r="N2850" s="1141" t="s">
        <v>6237</v>
      </c>
      <c r="O2850" s="1138" t="s">
        <v>46</v>
      </c>
      <c r="P2850" s="1128">
        <v>45565</v>
      </c>
      <c r="Q2850" s="1129">
        <v>45930</v>
      </c>
      <c r="R2850" s="1190">
        <v>4302000</v>
      </c>
      <c r="S2850" s="915"/>
      <c r="T2850" s="1190">
        <v>4302000</v>
      </c>
      <c r="U2850" s="915"/>
      <c r="V2850" s="915"/>
      <c r="W2850" s="1430">
        <v>4302000</v>
      </c>
    </row>
    <row r="2851" spans="1:27" ht="25.5" x14ac:dyDescent="0.2">
      <c r="A2851" s="173">
        <v>1155</v>
      </c>
      <c r="B2851" s="1299">
        <v>2820</v>
      </c>
      <c r="C2851" s="1138">
        <v>6</v>
      </c>
      <c r="D2851" s="1138" t="s">
        <v>3625</v>
      </c>
      <c r="E2851" s="1138">
        <v>2310</v>
      </c>
      <c r="F2851" s="1138">
        <v>6349</v>
      </c>
      <c r="G2851" s="1138">
        <v>231</v>
      </c>
      <c r="H2851" s="1138">
        <v>1155</v>
      </c>
      <c r="I2851" s="1138" t="s">
        <v>6234</v>
      </c>
      <c r="J2851" s="1138">
        <v>720</v>
      </c>
      <c r="K2851" s="1139" t="s">
        <v>6235</v>
      </c>
      <c r="L2851" s="1146" t="s">
        <v>6236</v>
      </c>
      <c r="M2851" s="1138" t="s">
        <v>157</v>
      </c>
      <c r="N2851" s="1141" t="s">
        <v>6238</v>
      </c>
      <c r="O2851" s="1138" t="s">
        <v>46</v>
      </c>
      <c r="P2851" s="1128">
        <v>45565</v>
      </c>
      <c r="Q2851" s="1129">
        <v>45930</v>
      </c>
      <c r="R2851" s="1190">
        <v>1775800</v>
      </c>
      <c r="S2851" s="915"/>
      <c r="T2851" s="1190">
        <v>1775800</v>
      </c>
      <c r="U2851" s="915"/>
      <c r="V2851" s="915"/>
      <c r="W2851" s="1430">
        <v>1775800</v>
      </c>
    </row>
    <row r="2852" spans="1:27" ht="25.5" x14ac:dyDescent="0.2">
      <c r="A2852" s="173">
        <v>1133</v>
      </c>
      <c r="B2852" s="1299">
        <v>2821</v>
      </c>
      <c r="C2852" s="1138">
        <v>6</v>
      </c>
      <c r="D2852" s="1138" t="s">
        <v>3625</v>
      </c>
      <c r="E2852" s="1138">
        <v>2321</v>
      </c>
      <c r="F2852" s="1138">
        <v>6349</v>
      </c>
      <c r="G2852" s="1138">
        <v>232</v>
      </c>
      <c r="H2852" s="1138">
        <v>1133</v>
      </c>
      <c r="I2852" s="1138" t="s">
        <v>6234</v>
      </c>
      <c r="J2852" s="1138">
        <v>308</v>
      </c>
      <c r="K2852" s="1139" t="s">
        <v>6239</v>
      </c>
      <c r="L2852" s="1192" t="s">
        <v>6240</v>
      </c>
      <c r="M2852" s="1138" t="s">
        <v>951</v>
      </c>
      <c r="N2852" s="1141" t="s">
        <v>6241</v>
      </c>
      <c r="O2852" s="1138" t="s">
        <v>46</v>
      </c>
      <c r="P2852" s="1128">
        <v>45565</v>
      </c>
      <c r="Q2852" s="1129">
        <v>45930</v>
      </c>
      <c r="R2852" s="1190">
        <v>10000000</v>
      </c>
      <c r="S2852" s="915"/>
      <c r="T2852" s="1190">
        <v>10000000</v>
      </c>
      <c r="U2852" s="915"/>
      <c r="V2852" s="915"/>
      <c r="W2852" s="1430">
        <v>10000000</v>
      </c>
    </row>
    <row r="2853" spans="1:27" ht="25.5" x14ac:dyDescent="0.2">
      <c r="A2853" s="173">
        <v>1133</v>
      </c>
      <c r="B2853" s="1299">
        <v>2822</v>
      </c>
      <c r="C2853" s="1138">
        <v>6</v>
      </c>
      <c r="D2853" s="1138" t="s">
        <v>3625</v>
      </c>
      <c r="E2853" s="1138">
        <v>2321</v>
      </c>
      <c r="F2853" s="1138">
        <v>6349</v>
      </c>
      <c r="G2853" s="1138">
        <v>232</v>
      </c>
      <c r="H2853" s="1138">
        <v>1133</v>
      </c>
      <c r="I2853" s="1138" t="s">
        <v>6234</v>
      </c>
      <c r="J2853" s="1138">
        <v>308</v>
      </c>
      <c r="K2853" s="1139" t="s">
        <v>6239</v>
      </c>
      <c r="L2853" s="1192" t="s">
        <v>6240</v>
      </c>
      <c r="M2853" s="1138" t="s">
        <v>951</v>
      </c>
      <c r="N2853" s="1141" t="s">
        <v>6242</v>
      </c>
      <c r="O2853" s="1138" t="s">
        <v>46</v>
      </c>
      <c r="P2853" s="1128">
        <v>45565</v>
      </c>
      <c r="Q2853" s="1129">
        <v>45930</v>
      </c>
      <c r="R2853" s="1190">
        <v>9571000</v>
      </c>
      <c r="S2853" s="915"/>
      <c r="T2853" s="1190">
        <v>9571000</v>
      </c>
      <c r="U2853" s="915"/>
      <c r="V2853" s="915"/>
      <c r="W2853" s="1430">
        <v>9571000</v>
      </c>
    </row>
    <row r="2854" spans="1:27" ht="25.5" x14ac:dyDescent="0.2">
      <c r="A2854" s="173">
        <v>1133</v>
      </c>
      <c r="B2854" s="1299">
        <v>2823</v>
      </c>
      <c r="C2854" s="1138">
        <v>6</v>
      </c>
      <c r="D2854" s="1138" t="s">
        <v>3625</v>
      </c>
      <c r="E2854" s="1138">
        <v>2321</v>
      </c>
      <c r="F2854" s="1138">
        <v>6349</v>
      </c>
      <c r="G2854" s="1138">
        <v>232</v>
      </c>
      <c r="H2854" s="1138">
        <v>1133</v>
      </c>
      <c r="I2854" s="1138" t="s">
        <v>6234</v>
      </c>
      <c r="J2854" s="1138">
        <v>308</v>
      </c>
      <c r="K2854" s="1139" t="s">
        <v>6239</v>
      </c>
      <c r="L2854" s="1146" t="s">
        <v>6240</v>
      </c>
      <c r="M2854" s="1138" t="s">
        <v>951</v>
      </c>
      <c r="N2854" s="1141" t="s">
        <v>6243</v>
      </c>
      <c r="O2854" s="1138" t="s">
        <v>46</v>
      </c>
      <c r="P2854" s="1128">
        <v>45565</v>
      </c>
      <c r="Q2854" s="1129">
        <v>45930</v>
      </c>
      <c r="R2854" s="1190">
        <v>10000000</v>
      </c>
      <c r="S2854" s="915"/>
      <c r="T2854" s="1190">
        <v>10000000</v>
      </c>
      <c r="U2854" s="915"/>
      <c r="V2854" s="915"/>
      <c r="W2854" s="1430">
        <v>10000000</v>
      </c>
    </row>
    <row r="2855" spans="1:27" ht="25.5" x14ac:dyDescent="0.2">
      <c r="A2855" s="173">
        <v>1133</v>
      </c>
      <c r="B2855" s="1299">
        <v>2824</v>
      </c>
      <c r="C2855" s="1138">
        <v>6</v>
      </c>
      <c r="D2855" s="1138" t="s">
        <v>3625</v>
      </c>
      <c r="E2855" s="1138">
        <v>2321</v>
      </c>
      <c r="F2855" s="1138">
        <v>6349</v>
      </c>
      <c r="G2855" s="1138">
        <v>232</v>
      </c>
      <c r="H2855" s="1138">
        <v>1133</v>
      </c>
      <c r="I2855" s="1138" t="s">
        <v>6234</v>
      </c>
      <c r="J2855" s="1138">
        <v>102</v>
      </c>
      <c r="K2855" s="1139" t="s">
        <v>6244</v>
      </c>
      <c r="L2855" s="1146" t="s">
        <v>6245</v>
      </c>
      <c r="M2855" s="1138" t="s">
        <v>80</v>
      </c>
      <c r="N2855" s="1141" t="s">
        <v>6747</v>
      </c>
      <c r="O2855" s="1138" t="s">
        <v>46</v>
      </c>
      <c r="P2855" s="1128">
        <v>45565</v>
      </c>
      <c r="Q2855" s="1129">
        <v>45930</v>
      </c>
      <c r="R2855" s="1190">
        <v>10000000</v>
      </c>
      <c r="S2855" s="915"/>
      <c r="T2855" s="1190">
        <v>10000000</v>
      </c>
      <c r="U2855" s="915"/>
      <c r="V2855" s="915"/>
      <c r="W2855" s="1430">
        <v>10000000</v>
      </c>
    </row>
    <row r="2856" spans="1:27" ht="25.5" x14ac:dyDescent="0.2">
      <c r="A2856" s="173">
        <v>1133</v>
      </c>
      <c r="B2856" s="1299">
        <v>2825</v>
      </c>
      <c r="C2856" s="1138">
        <v>6</v>
      </c>
      <c r="D2856" s="1138" t="s">
        <v>3625</v>
      </c>
      <c r="E2856" s="1138">
        <v>2321</v>
      </c>
      <c r="F2856" s="1138">
        <v>6349</v>
      </c>
      <c r="G2856" s="1138">
        <v>232</v>
      </c>
      <c r="H2856" s="1138">
        <v>1133</v>
      </c>
      <c r="I2856" s="1138" t="s">
        <v>6234</v>
      </c>
      <c r="J2856" s="1138">
        <v>712</v>
      </c>
      <c r="K2856" s="1139" t="s">
        <v>6246</v>
      </c>
      <c r="L2856" s="1193" t="s">
        <v>6247</v>
      </c>
      <c r="M2856" s="1138" t="s">
        <v>4592</v>
      </c>
      <c r="N2856" s="1141" t="s">
        <v>6248</v>
      </c>
      <c r="O2856" s="1138" t="s">
        <v>46</v>
      </c>
      <c r="P2856" s="1128">
        <v>45565</v>
      </c>
      <c r="Q2856" s="1129">
        <v>45930</v>
      </c>
      <c r="R2856" s="1190">
        <v>1903400</v>
      </c>
      <c r="S2856" s="915"/>
      <c r="T2856" s="1190">
        <v>1903400</v>
      </c>
      <c r="U2856" s="915"/>
      <c r="V2856" s="915"/>
      <c r="W2856" s="1430">
        <v>1903400</v>
      </c>
    </row>
    <row r="2857" spans="1:27" ht="25.5" x14ac:dyDescent="0.2">
      <c r="A2857" s="112">
        <v>1028</v>
      </c>
      <c r="B2857" s="1299">
        <v>2826</v>
      </c>
      <c r="C2857" s="999">
        <v>6</v>
      </c>
      <c r="D2857" s="999" t="s">
        <v>3625</v>
      </c>
      <c r="E2857" s="999">
        <v>2339</v>
      </c>
      <c r="F2857" s="999">
        <v>6349</v>
      </c>
      <c r="G2857" s="999">
        <v>233</v>
      </c>
      <c r="H2857" s="999">
        <v>1028</v>
      </c>
      <c r="I2857" s="1138" t="s">
        <v>6234</v>
      </c>
      <c r="J2857" s="999">
        <v>510</v>
      </c>
      <c r="K2857" s="732" t="s">
        <v>6249</v>
      </c>
      <c r="L2857" s="1193" t="s">
        <v>6250</v>
      </c>
      <c r="M2857" s="488" t="s">
        <v>6251</v>
      </c>
      <c r="N2857" s="1194" t="s">
        <v>6252</v>
      </c>
      <c r="O2857" s="1138" t="s">
        <v>46</v>
      </c>
      <c r="P2857" s="1128">
        <v>45565</v>
      </c>
      <c r="Q2857" s="1129">
        <v>45930</v>
      </c>
      <c r="R2857" s="1195">
        <v>450000</v>
      </c>
      <c r="S2857" s="915"/>
      <c r="T2857" s="1195">
        <v>450000</v>
      </c>
      <c r="U2857" s="915"/>
      <c r="V2857" s="915"/>
      <c r="W2857" s="1429">
        <v>450000</v>
      </c>
    </row>
    <row r="2858" spans="1:27" s="50" customFormat="1" ht="25.5" x14ac:dyDescent="0.2">
      <c r="A2858" s="47">
        <v>1123</v>
      </c>
      <c r="B2858" s="1299">
        <v>2827</v>
      </c>
      <c r="C2858" s="966">
        <v>5</v>
      </c>
      <c r="D2858" s="966" t="s">
        <v>25</v>
      </c>
      <c r="E2858" s="966">
        <v>2143</v>
      </c>
      <c r="F2858" s="966">
        <v>5329</v>
      </c>
      <c r="G2858" s="966">
        <v>214</v>
      </c>
      <c r="H2858" s="966">
        <v>1123</v>
      </c>
      <c r="I2858" s="966" t="s">
        <v>6234</v>
      </c>
      <c r="J2858" s="966">
        <v>720</v>
      </c>
      <c r="K2858" s="1197">
        <v>70904391</v>
      </c>
      <c r="L2858" s="1144" t="s">
        <v>6253</v>
      </c>
      <c r="M2858" s="966" t="s">
        <v>966</v>
      </c>
      <c r="N2858" s="1144" t="s">
        <v>6254</v>
      </c>
      <c r="O2858" s="898" t="s">
        <v>62</v>
      </c>
      <c r="P2858" s="1179">
        <v>44926</v>
      </c>
      <c r="Q2858" s="1179">
        <v>44957</v>
      </c>
      <c r="R2858" s="921">
        <v>33790</v>
      </c>
      <c r="S2858" s="921">
        <v>33790</v>
      </c>
      <c r="T2858" s="918"/>
      <c r="U2858" s="918"/>
      <c r="V2858" s="918"/>
      <c r="W2858" s="981"/>
      <c r="X2858" s="49"/>
      <c r="Y2858" s="49"/>
      <c r="Z2858" s="49"/>
      <c r="AA2858" s="49"/>
    </row>
    <row r="2859" spans="1:27" s="50" customFormat="1" ht="12.75" x14ac:dyDescent="0.2">
      <c r="A2859" s="47">
        <v>1697</v>
      </c>
      <c r="B2859" s="1299">
        <v>2828</v>
      </c>
      <c r="C2859" s="966">
        <v>5</v>
      </c>
      <c r="D2859" s="966" t="s">
        <v>25</v>
      </c>
      <c r="E2859" s="966">
        <v>1019</v>
      </c>
      <c r="F2859" s="966">
        <v>5329</v>
      </c>
      <c r="G2859" s="966">
        <v>101</v>
      </c>
      <c r="H2859" s="966">
        <v>1697</v>
      </c>
      <c r="I2859" s="966" t="s">
        <v>6234</v>
      </c>
      <c r="J2859" s="966">
        <v>407</v>
      </c>
      <c r="K2859" s="1197" t="s">
        <v>6255</v>
      </c>
      <c r="L2859" s="1144" t="s">
        <v>6256</v>
      </c>
      <c r="M2859" s="966" t="s">
        <v>737</v>
      </c>
      <c r="N2859" s="1144" t="s">
        <v>6257</v>
      </c>
      <c r="O2859" s="898" t="s">
        <v>62</v>
      </c>
      <c r="P2859" s="1179">
        <v>44865</v>
      </c>
      <c r="Q2859" s="1179">
        <v>44865</v>
      </c>
      <c r="R2859" s="921">
        <v>20400</v>
      </c>
      <c r="S2859" s="915">
        <v>20400</v>
      </c>
      <c r="T2859" s="1029"/>
      <c r="U2859" s="915"/>
      <c r="V2859" s="915"/>
      <c r="W2859" s="1172"/>
      <c r="X2859" s="49"/>
      <c r="Y2859" s="49"/>
      <c r="Z2859" s="49"/>
      <c r="AA2859" s="49"/>
    </row>
    <row r="2860" spans="1:27" s="50" customFormat="1" ht="12.75" x14ac:dyDescent="0.2">
      <c r="A2860" s="47">
        <v>1139</v>
      </c>
      <c r="B2860" s="1299">
        <v>2829</v>
      </c>
      <c r="C2860" s="966">
        <v>5</v>
      </c>
      <c r="D2860" s="966" t="s">
        <v>25</v>
      </c>
      <c r="E2860" s="966">
        <v>3636</v>
      </c>
      <c r="F2860" s="966">
        <v>5329</v>
      </c>
      <c r="G2860" s="966">
        <v>363</v>
      </c>
      <c r="H2860" s="966">
        <v>1139</v>
      </c>
      <c r="I2860" s="966" t="s">
        <v>6234</v>
      </c>
      <c r="J2860" s="966">
        <v>407</v>
      </c>
      <c r="K2860" s="1197">
        <v>70824134</v>
      </c>
      <c r="L2860" s="1144" t="s">
        <v>6256</v>
      </c>
      <c r="M2860" s="966" t="s">
        <v>737</v>
      </c>
      <c r="N2860" s="1144" t="s">
        <v>6258</v>
      </c>
      <c r="O2860" s="898" t="s">
        <v>62</v>
      </c>
      <c r="P2860" s="1179">
        <v>44926</v>
      </c>
      <c r="Q2860" s="1179">
        <v>44957</v>
      </c>
      <c r="R2860" s="921">
        <v>150000</v>
      </c>
      <c r="S2860" s="921">
        <v>150000</v>
      </c>
      <c r="T2860" s="1448"/>
      <c r="U2860" s="1448"/>
      <c r="V2860" s="1448"/>
      <c r="W2860" s="989"/>
      <c r="X2860" s="49"/>
      <c r="Y2860" s="49"/>
      <c r="Z2860" s="49"/>
      <c r="AA2860" s="49"/>
    </row>
    <row r="2861" spans="1:27" s="50" customFormat="1" ht="12.75" x14ac:dyDescent="0.2">
      <c r="A2861" s="47">
        <v>1139</v>
      </c>
      <c r="B2861" s="1299">
        <v>2830</v>
      </c>
      <c r="C2861" s="966">
        <v>5</v>
      </c>
      <c r="D2861" s="966" t="s">
        <v>25</v>
      </c>
      <c r="E2861" s="966">
        <v>3636</v>
      </c>
      <c r="F2861" s="966">
        <v>5329</v>
      </c>
      <c r="G2861" s="966">
        <v>363</v>
      </c>
      <c r="H2861" s="966">
        <v>1139</v>
      </c>
      <c r="I2861" s="966" t="s">
        <v>6234</v>
      </c>
      <c r="J2861" s="966">
        <v>321</v>
      </c>
      <c r="K2861" s="1197">
        <v>75045974</v>
      </c>
      <c r="L2861" s="1144" t="s">
        <v>6259</v>
      </c>
      <c r="M2861" s="966" t="s">
        <v>1177</v>
      </c>
      <c r="N2861" s="1144" t="s">
        <v>6260</v>
      </c>
      <c r="O2861" s="898" t="s">
        <v>62</v>
      </c>
      <c r="P2861" s="1179">
        <v>44926</v>
      </c>
      <c r="Q2861" s="1179">
        <v>44957</v>
      </c>
      <c r="R2861" s="921">
        <v>70000</v>
      </c>
      <c r="S2861" s="1029">
        <v>47421</v>
      </c>
      <c r="T2861" s="1029">
        <v>22579</v>
      </c>
      <c r="U2861" s="1029">
        <v>22579</v>
      </c>
      <c r="V2861" s="1029"/>
      <c r="W2861" s="1030"/>
      <c r="X2861" s="49"/>
      <c r="Y2861" s="49"/>
      <c r="Z2861" s="49"/>
      <c r="AA2861" s="49"/>
    </row>
    <row r="2862" spans="1:27" s="50" customFormat="1" ht="54" customHeight="1" x14ac:dyDescent="0.2">
      <c r="A2862" s="60">
        <v>1368</v>
      </c>
      <c r="B2862" s="1299">
        <v>2831</v>
      </c>
      <c r="C2862" s="898" t="s">
        <v>613</v>
      </c>
      <c r="D2862" s="966" t="s">
        <v>25</v>
      </c>
      <c r="E2862" s="898" t="s">
        <v>562</v>
      </c>
      <c r="F2862" s="882" t="s">
        <v>6261</v>
      </c>
      <c r="G2862" s="883">
        <v>331</v>
      </c>
      <c r="H2862" s="928">
        <v>1368</v>
      </c>
      <c r="I2862" s="966" t="s">
        <v>6234</v>
      </c>
      <c r="J2862" s="898">
        <v>712</v>
      </c>
      <c r="K2862" s="1043">
        <v>71224831</v>
      </c>
      <c r="L2862" s="929" t="s">
        <v>6262</v>
      </c>
      <c r="M2862" s="898" t="s">
        <v>972</v>
      </c>
      <c r="N2862" s="930" t="s">
        <v>6263</v>
      </c>
      <c r="O2862" s="898" t="s">
        <v>139</v>
      </c>
      <c r="P2862" s="931">
        <v>44926</v>
      </c>
      <c r="Q2862" s="931">
        <v>44957</v>
      </c>
      <c r="R2862" s="904">
        <v>90000</v>
      </c>
      <c r="S2862" s="904">
        <v>90000</v>
      </c>
      <c r="T2862" s="918"/>
      <c r="U2862" s="918"/>
      <c r="V2862" s="918"/>
      <c r="W2862" s="981"/>
      <c r="X2862" s="49"/>
      <c r="Y2862" s="49"/>
      <c r="Z2862" s="49"/>
      <c r="AA2862" s="49"/>
    </row>
    <row r="2863" spans="1:27" s="39" customFormat="1" ht="12.75" x14ac:dyDescent="0.2">
      <c r="A2863" s="60">
        <v>1368</v>
      </c>
      <c r="B2863" s="1299">
        <v>2832</v>
      </c>
      <c r="C2863" s="898" t="s">
        <v>613</v>
      </c>
      <c r="D2863" s="966" t="s">
        <v>25</v>
      </c>
      <c r="E2863" s="898" t="s">
        <v>562</v>
      </c>
      <c r="F2863" s="882" t="s">
        <v>6261</v>
      </c>
      <c r="G2863" s="883">
        <v>331</v>
      </c>
      <c r="H2863" s="928">
        <v>1368</v>
      </c>
      <c r="I2863" s="966" t="s">
        <v>6234</v>
      </c>
      <c r="J2863" s="898">
        <v>404</v>
      </c>
      <c r="K2863" s="1043">
        <v>69650284</v>
      </c>
      <c r="L2863" s="929" t="s">
        <v>6264</v>
      </c>
      <c r="M2863" s="898" t="s">
        <v>1235</v>
      </c>
      <c r="N2863" s="930" t="s">
        <v>6265</v>
      </c>
      <c r="O2863" s="898" t="s">
        <v>139</v>
      </c>
      <c r="P2863" s="931">
        <v>44926</v>
      </c>
      <c r="Q2863" s="931">
        <v>44957</v>
      </c>
      <c r="R2863" s="904">
        <v>20000</v>
      </c>
      <c r="S2863" s="904">
        <v>20000</v>
      </c>
      <c r="T2863" s="908"/>
      <c r="U2863" s="908"/>
      <c r="V2863" s="908"/>
      <c r="W2863" s="976"/>
    </row>
    <row r="2864" spans="1:27" s="39" customFormat="1" ht="12.75" x14ac:dyDescent="0.2">
      <c r="A2864" s="60">
        <v>1368</v>
      </c>
      <c r="B2864" s="1299">
        <v>2833</v>
      </c>
      <c r="C2864" s="898" t="s">
        <v>613</v>
      </c>
      <c r="D2864" s="966" t="s">
        <v>25</v>
      </c>
      <c r="E2864" s="898" t="s">
        <v>566</v>
      </c>
      <c r="F2864" s="882" t="s">
        <v>6261</v>
      </c>
      <c r="G2864" s="883">
        <v>331</v>
      </c>
      <c r="H2864" s="928">
        <v>1368</v>
      </c>
      <c r="I2864" s="966" t="s">
        <v>6234</v>
      </c>
      <c r="J2864" s="898">
        <v>317</v>
      </c>
      <c r="K2864" s="1043">
        <v>75058944</v>
      </c>
      <c r="L2864" s="929" t="s">
        <v>6266</v>
      </c>
      <c r="M2864" s="898" t="s">
        <v>1049</v>
      </c>
      <c r="N2864" s="930" t="s">
        <v>6267</v>
      </c>
      <c r="O2864" s="898" t="s">
        <v>139</v>
      </c>
      <c r="P2864" s="931">
        <v>44926</v>
      </c>
      <c r="Q2864" s="931">
        <v>44957</v>
      </c>
      <c r="R2864" s="904">
        <v>60000</v>
      </c>
      <c r="S2864" s="904">
        <v>60000</v>
      </c>
      <c r="T2864" s="908"/>
      <c r="U2864" s="908"/>
      <c r="V2864" s="908"/>
      <c r="W2864" s="976"/>
    </row>
    <row r="2865" spans="1:23" s="39" customFormat="1" ht="25.5" x14ac:dyDescent="0.2">
      <c r="A2865" s="229">
        <v>1207</v>
      </c>
      <c r="B2865" s="1299">
        <v>2834</v>
      </c>
      <c r="C2865" s="883">
        <v>13</v>
      </c>
      <c r="D2865" s="883" t="s">
        <v>25</v>
      </c>
      <c r="E2865" s="923" t="s">
        <v>562</v>
      </c>
      <c r="F2865" s="923" t="s">
        <v>6261</v>
      </c>
      <c r="G2865" s="1163">
        <v>331</v>
      </c>
      <c r="H2865" s="928">
        <v>1207</v>
      </c>
      <c r="I2865" s="966" t="s">
        <v>6234</v>
      </c>
      <c r="J2865" s="923">
        <v>712</v>
      </c>
      <c r="K2865" s="975" t="s">
        <v>6268</v>
      </c>
      <c r="L2865" s="936" t="s">
        <v>6262</v>
      </c>
      <c r="M2865" s="898" t="s">
        <v>972</v>
      </c>
      <c r="N2865" s="930" t="s">
        <v>6269</v>
      </c>
      <c r="O2865" s="898" t="s">
        <v>139</v>
      </c>
      <c r="P2865" s="931">
        <v>44926</v>
      </c>
      <c r="Q2865" s="931">
        <v>44957</v>
      </c>
      <c r="R2865" s="904">
        <v>60000</v>
      </c>
      <c r="S2865" s="904">
        <v>60000</v>
      </c>
      <c r="T2865" s="908"/>
      <c r="U2865" s="908"/>
      <c r="V2865" s="908"/>
      <c r="W2865" s="976"/>
    </row>
    <row r="2866" spans="1:23" s="43" customFormat="1" ht="12.75" x14ac:dyDescent="0.2">
      <c r="A2866" s="35">
        <v>1697</v>
      </c>
      <c r="B2866" s="1299">
        <v>2835</v>
      </c>
      <c r="C2866" s="898">
        <v>5</v>
      </c>
      <c r="D2866" s="898" t="s">
        <v>25</v>
      </c>
      <c r="E2866" s="898">
        <v>1019</v>
      </c>
      <c r="F2866" s="898">
        <v>6349</v>
      </c>
      <c r="G2866" s="898">
        <v>101</v>
      </c>
      <c r="H2866" s="898">
        <v>1697</v>
      </c>
      <c r="I2866" s="898" t="s">
        <v>6234</v>
      </c>
      <c r="J2866" s="898">
        <v>518</v>
      </c>
      <c r="K2866" s="1043">
        <v>68731302</v>
      </c>
      <c r="L2866" s="930" t="s">
        <v>6270</v>
      </c>
      <c r="M2866" s="898" t="s">
        <v>3878</v>
      </c>
      <c r="N2866" s="930" t="s">
        <v>6271</v>
      </c>
      <c r="O2866" s="898" t="s">
        <v>139</v>
      </c>
      <c r="P2866" s="898" t="s">
        <v>4379</v>
      </c>
      <c r="Q2866" s="898" t="s">
        <v>4379</v>
      </c>
      <c r="R2866" s="988">
        <v>57622</v>
      </c>
      <c r="S2866" s="988">
        <v>57622</v>
      </c>
      <c r="T2866" s="908"/>
      <c r="U2866" s="908"/>
      <c r="V2866" s="908"/>
      <c r="W2866" s="976"/>
    </row>
    <row r="2867" spans="1:23" s="43" customFormat="1" ht="25.5" x14ac:dyDescent="0.2">
      <c r="A2867" s="35">
        <v>1697</v>
      </c>
      <c r="B2867" s="1299">
        <v>2836</v>
      </c>
      <c r="C2867" s="898">
        <v>5</v>
      </c>
      <c r="D2867" s="898" t="s">
        <v>25</v>
      </c>
      <c r="E2867" s="898">
        <v>1019</v>
      </c>
      <c r="F2867" s="898">
        <v>5329</v>
      </c>
      <c r="G2867" s="898">
        <v>101</v>
      </c>
      <c r="H2867" s="898">
        <v>1697</v>
      </c>
      <c r="I2867" s="898" t="s">
        <v>6234</v>
      </c>
      <c r="J2867" s="898">
        <v>506</v>
      </c>
      <c r="K2867" s="1043">
        <v>71248633</v>
      </c>
      <c r="L2867" s="930" t="s">
        <v>6272</v>
      </c>
      <c r="M2867" s="898" t="s">
        <v>163</v>
      </c>
      <c r="N2867" s="930" t="s">
        <v>6273</v>
      </c>
      <c r="O2867" s="898" t="s">
        <v>139</v>
      </c>
      <c r="P2867" s="898" t="s">
        <v>4379</v>
      </c>
      <c r="Q2867" s="898" t="s">
        <v>4379</v>
      </c>
      <c r="R2867" s="988">
        <v>69000</v>
      </c>
      <c r="S2867" s="988">
        <v>69000</v>
      </c>
      <c r="T2867" s="908"/>
      <c r="U2867" s="908"/>
      <c r="V2867" s="908"/>
      <c r="W2867" s="976"/>
    </row>
    <row r="2868" spans="1:23" s="43" customFormat="1" ht="25.5" x14ac:dyDescent="0.2">
      <c r="A2868" s="35">
        <v>1697</v>
      </c>
      <c r="B2868" s="1299">
        <v>2837</v>
      </c>
      <c r="C2868" s="898">
        <v>5</v>
      </c>
      <c r="D2868" s="898" t="s">
        <v>25</v>
      </c>
      <c r="E2868" s="898">
        <v>1019</v>
      </c>
      <c r="F2868" s="898" t="s">
        <v>6274</v>
      </c>
      <c r="G2868" s="898">
        <v>101</v>
      </c>
      <c r="H2868" s="898">
        <v>1697</v>
      </c>
      <c r="I2868" s="898" t="s">
        <v>6234</v>
      </c>
      <c r="J2868" s="898">
        <v>712</v>
      </c>
      <c r="K2868" s="1043" t="s">
        <v>6268</v>
      </c>
      <c r="L2868" s="930" t="s">
        <v>6262</v>
      </c>
      <c r="M2868" s="898" t="s">
        <v>972</v>
      </c>
      <c r="N2868" s="930" t="s">
        <v>6275</v>
      </c>
      <c r="O2868" s="898" t="s">
        <v>139</v>
      </c>
      <c r="P2868" s="898" t="s">
        <v>4379</v>
      </c>
      <c r="Q2868" s="898" t="s">
        <v>4379</v>
      </c>
      <c r="R2868" s="988">
        <v>60000</v>
      </c>
      <c r="S2868" s="988">
        <v>60000</v>
      </c>
      <c r="T2868" s="908"/>
      <c r="U2868" s="908"/>
      <c r="V2868" s="908"/>
      <c r="W2868" s="976"/>
    </row>
    <row r="2869" spans="1:23" s="43" customFormat="1" ht="25.5" x14ac:dyDescent="0.2">
      <c r="A2869" s="35">
        <v>1697</v>
      </c>
      <c r="B2869" s="1299">
        <v>2838</v>
      </c>
      <c r="C2869" s="898">
        <v>5</v>
      </c>
      <c r="D2869" s="898" t="s">
        <v>25</v>
      </c>
      <c r="E2869" s="898">
        <v>1019</v>
      </c>
      <c r="F2869" s="898" t="s">
        <v>6261</v>
      </c>
      <c r="G2869" s="898">
        <v>101</v>
      </c>
      <c r="H2869" s="898">
        <v>1697</v>
      </c>
      <c r="I2869" s="898" t="s">
        <v>6234</v>
      </c>
      <c r="J2869" s="898">
        <v>712</v>
      </c>
      <c r="K2869" s="1043" t="s">
        <v>6268</v>
      </c>
      <c r="L2869" s="930" t="s">
        <v>6262</v>
      </c>
      <c r="M2869" s="898" t="s">
        <v>972</v>
      </c>
      <c r="N2869" s="930" t="s">
        <v>6275</v>
      </c>
      <c r="O2869" s="898" t="s">
        <v>139</v>
      </c>
      <c r="P2869" s="898" t="s">
        <v>4379</v>
      </c>
      <c r="Q2869" s="898" t="s">
        <v>4379</v>
      </c>
      <c r="R2869" s="988">
        <v>23647</v>
      </c>
      <c r="S2869" s="988">
        <v>23647</v>
      </c>
      <c r="T2869" s="908"/>
      <c r="U2869" s="908"/>
      <c r="V2869" s="908"/>
      <c r="W2869" s="976"/>
    </row>
    <row r="2870" spans="1:23" s="43" customFormat="1" ht="25.5" x14ac:dyDescent="0.2">
      <c r="A2870" s="35">
        <v>1697</v>
      </c>
      <c r="B2870" s="1299">
        <v>2839</v>
      </c>
      <c r="C2870" s="898">
        <v>5</v>
      </c>
      <c r="D2870" s="898" t="s">
        <v>25</v>
      </c>
      <c r="E2870" s="898">
        <v>1019</v>
      </c>
      <c r="F2870" s="898">
        <v>5329</v>
      </c>
      <c r="G2870" s="898">
        <v>101</v>
      </c>
      <c r="H2870" s="898">
        <v>1697</v>
      </c>
      <c r="I2870" s="898" t="s">
        <v>6234</v>
      </c>
      <c r="J2870" s="898">
        <v>404</v>
      </c>
      <c r="K2870" s="1043" t="s">
        <v>6276</v>
      </c>
      <c r="L2870" s="930" t="s">
        <v>6264</v>
      </c>
      <c r="M2870" s="898" t="s">
        <v>1235</v>
      </c>
      <c r="N2870" s="930" t="s">
        <v>6277</v>
      </c>
      <c r="O2870" s="898" t="s">
        <v>139</v>
      </c>
      <c r="P2870" s="898" t="s">
        <v>4379</v>
      </c>
      <c r="Q2870" s="898" t="s">
        <v>4379</v>
      </c>
      <c r="R2870" s="988">
        <v>44000</v>
      </c>
      <c r="S2870" s="988">
        <v>44000</v>
      </c>
      <c r="T2870" s="908"/>
      <c r="U2870" s="908"/>
      <c r="V2870" s="908"/>
      <c r="W2870" s="976"/>
    </row>
    <row r="2871" spans="1:23" s="43" customFormat="1" ht="12.75" x14ac:dyDescent="0.2">
      <c r="A2871" s="180">
        <v>1139</v>
      </c>
      <c r="B2871" s="1299">
        <v>2840</v>
      </c>
      <c r="C2871" s="923" t="s">
        <v>1668</v>
      </c>
      <c r="D2871" s="898" t="s">
        <v>25</v>
      </c>
      <c r="E2871" s="923">
        <v>3636</v>
      </c>
      <c r="F2871" s="923">
        <v>5329</v>
      </c>
      <c r="G2871" s="923">
        <v>363</v>
      </c>
      <c r="H2871" s="1163">
        <v>1139</v>
      </c>
      <c r="I2871" s="898" t="s">
        <v>6234</v>
      </c>
      <c r="J2871" s="923">
        <v>510</v>
      </c>
      <c r="K2871" s="975">
        <v>46937005</v>
      </c>
      <c r="L2871" s="936" t="s">
        <v>6278</v>
      </c>
      <c r="M2871" s="898" t="s">
        <v>248</v>
      </c>
      <c r="N2871" s="936" t="s">
        <v>6279</v>
      </c>
      <c r="O2871" s="898" t="s">
        <v>139</v>
      </c>
      <c r="P2871" s="917">
        <v>44926</v>
      </c>
      <c r="Q2871" s="917">
        <v>44957</v>
      </c>
      <c r="R2871" s="979">
        <v>240000</v>
      </c>
      <c r="S2871" s="915">
        <v>231166</v>
      </c>
      <c r="T2871" s="915">
        <v>8834</v>
      </c>
      <c r="U2871" s="915"/>
      <c r="V2871" s="915">
        <v>8834</v>
      </c>
      <c r="W2871" s="1172"/>
    </row>
    <row r="2872" spans="1:23" s="39" customFormat="1" ht="25.5" x14ac:dyDescent="0.2">
      <c r="A2872" s="180">
        <v>1139</v>
      </c>
      <c r="B2872" s="1299">
        <v>2841</v>
      </c>
      <c r="C2872" s="923" t="s">
        <v>1668</v>
      </c>
      <c r="D2872" s="898" t="s">
        <v>25</v>
      </c>
      <c r="E2872" s="923">
        <v>2229</v>
      </c>
      <c r="F2872" s="923">
        <v>6349</v>
      </c>
      <c r="G2872" s="923">
        <v>222</v>
      </c>
      <c r="H2872" s="1163">
        <v>1139</v>
      </c>
      <c r="I2872" s="898" t="s">
        <v>6234</v>
      </c>
      <c r="J2872" s="923">
        <v>506</v>
      </c>
      <c r="K2872" s="975">
        <v>71248633</v>
      </c>
      <c r="L2872" s="936" t="s">
        <v>6272</v>
      </c>
      <c r="M2872" s="898" t="s">
        <v>163</v>
      </c>
      <c r="N2872" s="936" t="s">
        <v>6280</v>
      </c>
      <c r="O2872" s="898" t="s">
        <v>139</v>
      </c>
      <c r="P2872" s="917">
        <v>44926</v>
      </c>
      <c r="Q2872" s="917">
        <v>44957</v>
      </c>
      <c r="R2872" s="979">
        <v>250000</v>
      </c>
      <c r="S2872" s="915">
        <v>250000</v>
      </c>
      <c r="T2872" s="915"/>
      <c r="U2872" s="915"/>
      <c r="V2872" s="915"/>
      <c r="W2872" s="1172"/>
    </row>
    <row r="2873" spans="1:23" s="39" customFormat="1" ht="12.75" x14ac:dyDescent="0.2">
      <c r="A2873" s="180">
        <v>1139</v>
      </c>
      <c r="B2873" s="1299">
        <v>2842</v>
      </c>
      <c r="C2873" s="923" t="s">
        <v>1668</v>
      </c>
      <c r="D2873" s="898" t="s">
        <v>25</v>
      </c>
      <c r="E2873" s="923">
        <v>2321</v>
      </c>
      <c r="F2873" s="923">
        <v>5329</v>
      </c>
      <c r="G2873" s="923">
        <v>232</v>
      </c>
      <c r="H2873" s="1163">
        <v>1139</v>
      </c>
      <c r="I2873" s="898" t="s">
        <v>6234</v>
      </c>
      <c r="J2873" s="923">
        <v>615</v>
      </c>
      <c r="K2873" s="975">
        <v>61731226</v>
      </c>
      <c r="L2873" s="936" t="s">
        <v>6281</v>
      </c>
      <c r="M2873" s="898" t="s">
        <v>1224</v>
      </c>
      <c r="N2873" s="936" t="s">
        <v>6282</v>
      </c>
      <c r="O2873" s="898" t="s">
        <v>139</v>
      </c>
      <c r="P2873" s="917">
        <v>44926</v>
      </c>
      <c r="Q2873" s="917">
        <v>44957</v>
      </c>
      <c r="R2873" s="979">
        <v>242000</v>
      </c>
      <c r="S2873" s="915">
        <v>242000</v>
      </c>
      <c r="T2873" s="915"/>
      <c r="U2873" s="915"/>
      <c r="V2873" s="915"/>
      <c r="W2873" s="1172"/>
    </row>
    <row r="2874" spans="1:23" s="39" customFormat="1" ht="25.5" x14ac:dyDescent="0.2">
      <c r="A2874" s="178">
        <v>1139</v>
      </c>
      <c r="B2874" s="1299">
        <v>2843</v>
      </c>
      <c r="C2874" s="923" t="s">
        <v>1668</v>
      </c>
      <c r="D2874" s="898" t="s">
        <v>25</v>
      </c>
      <c r="E2874" s="923">
        <v>3636</v>
      </c>
      <c r="F2874" s="923">
        <v>5329</v>
      </c>
      <c r="G2874" s="923">
        <v>363</v>
      </c>
      <c r="H2874" s="1163">
        <v>1139</v>
      </c>
      <c r="I2874" s="898" t="s">
        <v>6234</v>
      </c>
      <c r="J2874" s="923">
        <v>506</v>
      </c>
      <c r="K2874" s="975">
        <v>75068478</v>
      </c>
      <c r="L2874" s="1168" t="s">
        <v>6283</v>
      </c>
      <c r="M2874" s="898" t="s">
        <v>163</v>
      </c>
      <c r="N2874" s="936" t="s">
        <v>6284</v>
      </c>
      <c r="O2874" s="898" t="s">
        <v>139</v>
      </c>
      <c r="P2874" s="917">
        <v>44926</v>
      </c>
      <c r="Q2874" s="917">
        <v>44957</v>
      </c>
      <c r="R2874" s="979">
        <v>38000</v>
      </c>
      <c r="S2874" s="915">
        <v>38000</v>
      </c>
      <c r="T2874" s="915"/>
      <c r="U2874" s="915"/>
      <c r="V2874" s="915"/>
      <c r="W2874" s="1172"/>
    </row>
    <row r="2875" spans="1:23" s="39" customFormat="1" ht="12.75" x14ac:dyDescent="0.2">
      <c r="A2875" s="180">
        <v>1139</v>
      </c>
      <c r="B2875" s="1299">
        <v>2844</v>
      </c>
      <c r="C2875" s="923" t="s">
        <v>1668</v>
      </c>
      <c r="D2875" s="898" t="s">
        <v>25</v>
      </c>
      <c r="E2875" s="923">
        <v>2143</v>
      </c>
      <c r="F2875" s="923">
        <v>5329</v>
      </c>
      <c r="G2875" s="923">
        <v>241</v>
      </c>
      <c r="H2875" s="1163">
        <v>1139</v>
      </c>
      <c r="I2875" s="898" t="s">
        <v>6234</v>
      </c>
      <c r="J2875" s="923">
        <v>404</v>
      </c>
      <c r="K2875" s="975">
        <v>69650284</v>
      </c>
      <c r="L2875" s="1168" t="s">
        <v>6264</v>
      </c>
      <c r="M2875" s="898" t="s">
        <v>1235</v>
      </c>
      <c r="N2875" s="936" t="s">
        <v>6285</v>
      </c>
      <c r="O2875" s="898" t="s">
        <v>139</v>
      </c>
      <c r="P2875" s="917">
        <v>44926</v>
      </c>
      <c r="Q2875" s="917">
        <v>44957</v>
      </c>
      <c r="R2875" s="979">
        <v>242000</v>
      </c>
      <c r="S2875" s="915">
        <v>242000</v>
      </c>
      <c r="T2875" s="915"/>
      <c r="U2875" s="915"/>
      <c r="V2875" s="915"/>
      <c r="W2875" s="1172"/>
    </row>
    <row r="2876" spans="1:23" s="39" customFormat="1" ht="12.75" x14ac:dyDescent="0.2">
      <c r="A2876" s="180">
        <v>1139</v>
      </c>
      <c r="B2876" s="1299">
        <v>2845</v>
      </c>
      <c r="C2876" s="923" t="s">
        <v>1668</v>
      </c>
      <c r="D2876" s="898" t="s">
        <v>25</v>
      </c>
      <c r="E2876" s="923">
        <v>3636</v>
      </c>
      <c r="F2876" s="923">
        <v>5329</v>
      </c>
      <c r="G2876" s="923">
        <v>363</v>
      </c>
      <c r="H2876" s="1163">
        <v>1139</v>
      </c>
      <c r="I2876" s="898" t="s">
        <v>6234</v>
      </c>
      <c r="J2876" s="923">
        <v>518</v>
      </c>
      <c r="K2876" s="975">
        <v>68731302</v>
      </c>
      <c r="L2876" s="1168" t="s">
        <v>6270</v>
      </c>
      <c r="M2876" s="898" t="s">
        <v>3878</v>
      </c>
      <c r="N2876" s="936" t="s">
        <v>6286</v>
      </c>
      <c r="O2876" s="898" t="s">
        <v>139</v>
      </c>
      <c r="P2876" s="917">
        <v>44926</v>
      </c>
      <c r="Q2876" s="917">
        <v>44957</v>
      </c>
      <c r="R2876" s="979">
        <v>184000</v>
      </c>
      <c r="S2876" s="915">
        <v>184000</v>
      </c>
      <c r="T2876" s="915"/>
      <c r="U2876" s="915"/>
      <c r="V2876" s="915"/>
      <c r="W2876" s="1172"/>
    </row>
    <row r="2877" spans="1:23" s="39" customFormat="1" ht="12.75" x14ac:dyDescent="0.2">
      <c r="A2877" s="180">
        <v>1139</v>
      </c>
      <c r="B2877" s="1299">
        <v>2846</v>
      </c>
      <c r="C2877" s="923" t="s">
        <v>1668</v>
      </c>
      <c r="D2877" s="898" t="s">
        <v>25</v>
      </c>
      <c r="E2877" s="923">
        <v>2321</v>
      </c>
      <c r="F2877" s="923">
        <v>5329</v>
      </c>
      <c r="G2877" s="923">
        <v>232</v>
      </c>
      <c r="H2877" s="1163">
        <v>1139</v>
      </c>
      <c r="I2877" s="898" t="s">
        <v>6234</v>
      </c>
      <c r="J2877" s="923">
        <v>203</v>
      </c>
      <c r="K2877" s="975" t="s">
        <v>6287</v>
      </c>
      <c r="L2877" s="1168" t="s">
        <v>6288</v>
      </c>
      <c r="M2877" s="898" t="s">
        <v>28</v>
      </c>
      <c r="N2877" s="936" t="s">
        <v>6289</v>
      </c>
      <c r="O2877" s="898" t="s">
        <v>139</v>
      </c>
      <c r="P2877" s="917">
        <v>44926</v>
      </c>
      <c r="Q2877" s="917">
        <v>44957</v>
      </c>
      <c r="R2877" s="979">
        <v>225000</v>
      </c>
      <c r="S2877" s="915">
        <v>225000</v>
      </c>
      <c r="T2877" s="915"/>
      <c r="U2877" s="915"/>
      <c r="V2877" s="915"/>
      <c r="W2877" s="1172"/>
    </row>
    <row r="2878" spans="1:23" s="39" customFormat="1" ht="12.75" x14ac:dyDescent="0.2">
      <c r="A2878" s="180">
        <v>1139</v>
      </c>
      <c r="B2878" s="1299">
        <v>2847</v>
      </c>
      <c r="C2878" s="923" t="s">
        <v>1668</v>
      </c>
      <c r="D2878" s="898" t="s">
        <v>25</v>
      </c>
      <c r="E2878" s="923">
        <v>3636</v>
      </c>
      <c r="F2878" s="923">
        <v>5329</v>
      </c>
      <c r="G2878" s="923">
        <v>363</v>
      </c>
      <c r="H2878" s="1163">
        <v>1139</v>
      </c>
      <c r="I2878" s="898" t="s">
        <v>6234</v>
      </c>
      <c r="J2878" s="923">
        <v>308</v>
      </c>
      <c r="K2878" s="975">
        <v>71187081</v>
      </c>
      <c r="L2878" s="1168" t="s">
        <v>6290</v>
      </c>
      <c r="M2878" s="898" t="s">
        <v>951</v>
      </c>
      <c r="N2878" s="936" t="s">
        <v>6291</v>
      </c>
      <c r="O2878" s="898" t="s">
        <v>139</v>
      </c>
      <c r="P2878" s="917">
        <v>44926</v>
      </c>
      <c r="Q2878" s="917">
        <v>44957</v>
      </c>
      <c r="R2878" s="979">
        <v>225000</v>
      </c>
      <c r="S2878" s="915">
        <v>225000</v>
      </c>
      <c r="T2878" s="915"/>
      <c r="U2878" s="915"/>
      <c r="V2878" s="915"/>
      <c r="W2878" s="1172"/>
    </row>
    <row r="2879" spans="1:23" s="39" customFormat="1" ht="12.75" x14ac:dyDescent="0.2">
      <c r="A2879" s="180">
        <v>1139</v>
      </c>
      <c r="B2879" s="1299">
        <v>2848</v>
      </c>
      <c r="C2879" s="923" t="s">
        <v>1668</v>
      </c>
      <c r="D2879" s="898" t="s">
        <v>25</v>
      </c>
      <c r="E2879" s="923">
        <v>3636</v>
      </c>
      <c r="F2879" s="923">
        <v>5329</v>
      </c>
      <c r="G2879" s="923">
        <v>363</v>
      </c>
      <c r="H2879" s="1163">
        <v>1139</v>
      </c>
      <c r="I2879" s="898" t="s">
        <v>6234</v>
      </c>
      <c r="J2879" s="923">
        <v>102</v>
      </c>
      <c r="K2879" s="975">
        <v>71185585</v>
      </c>
      <c r="L2879" s="1168" t="s">
        <v>6292</v>
      </c>
      <c r="M2879" s="898" t="s">
        <v>80</v>
      </c>
      <c r="N2879" s="936" t="s">
        <v>6293</v>
      </c>
      <c r="O2879" s="898" t="s">
        <v>139</v>
      </c>
      <c r="P2879" s="917">
        <v>44926</v>
      </c>
      <c r="Q2879" s="917">
        <v>44957</v>
      </c>
      <c r="R2879" s="979">
        <v>225000</v>
      </c>
      <c r="S2879" s="915">
        <v>225000</v>
      </c>
      <c r="T2879" s="915"/>
      <c r="U2879" s="915"/>
      <c r="V2879" s="915"/>
      <c r="W2879" s="1172"/>
    </row>
    <row r="2880" spans="1:23" s="39" customFormat="1" ht="12.75" x14ac:dyDescent="0.2">
      <c r="A2880" s="180">
        <v>1139</v>
      </c>
      <c r="B2880" s="1299">
        <v>2849</v>
      </c>
      <c r="C2880" s="923" t="s">
        <v>1668</v>
      </c>
      <c r="D2880" s="898" t="s">
        <v>25</v>
      </c>
      <c r="E2880" s="923">
        <v>2229</v>
      </c>
      <c r="F2880" s="923">
        <v>6349</v>
      </c>
      <c r="G2880" s="923">
        <v>222</v>
      </c>
      <c r="H2880" s="1163">
        <v>1139</v>
      </c>
      <c r="I2880" s="898" t="s">
        <v>6234</v>
      </c>
      <c r="J2880" s="923">
        <v>720</v>
      </c>
      <c r="K2880" s="975">
        <v>75011361</v>
      </c>
      <c r="L2880" s="1168" t="s">
        <v>6294</v>
      </c>
      <c r="M2880" s="898" t="s">
        <v>153</v>
      </c>
      <c r="N2880" s="936" t="s">
        <v>6295</v>
      </c>
      <c r="O2880" s="898" t="s">
        <v>139</v>
      </c>
      <c r="P2880" s="917">
        <v>44926</v>
      </c>
      <c r="Q2880" s="917">
        <v>44957</v>
      </c>
      <c r="R2880" s="979">
        <v>225000</v>
      </c>
      <c r="S2880" s="915"/>
      <c r="T2880" s="915">
        <v>225000</v>
      </c>
      <c r="U2880" s="915">
        <v>225000</v>
      </c>
      <c r="V2880" s="915"/>
      <c r="W2880" s="1172"/>
    </row>
    <row r="2881" spans="1:23" s="39" customFormat="1" ht="12.75" x14ac:dyDescent="0.2">
      <c r="A2881" s="180">
        <v>1139</v>
      </c>
      <c r="B2881" s="1299">
        <v>2850</v>
      </c>
      <c r="C2881" s="923" t="s">
        <v>1668</v>
      </c>
      <c r="D2881" s="898" t="s">
        <v>25</v>
      </c>
      <c r="E2881" s="923">
        <v>3113</v>
      </c>
      <c r="F2881" s="923">
        <v>6349</v>
      </c>
      <c r="G2881" s="923">
        <v>311</v>
      </c>
      <c r="H2881" s="1163">
        <v>1139</v>
      </c>
      <c r="I2881" s="898" t="s">
        <v>6234</v>
      </c>
      <c r="J2881" s="923">
        <v>317</v>
      </c>
      <c r="K2881" s="975">
        <v>75058944</v>
      </c>
      <c r="L2881" s="1168" t="s">
        <v>6266</v>
      </c>
      <c r="M2881" s="898" t="s">
        <v>1049</v>
      </c>
      <c r="N2881" s="936" t="s">
        <v>6296</v>
      </c>
      <c r="O2881" s="898" t="s">
        <v>139</v>
      </c>
      <c r="P2881" s="917">
        <v>44926</v>
      </c>
      <c r="Q2881" s="917">
        <v>44957</v>
      </c>
      <c r="R2881" s="979">
        <v>225000</v>
      </c>
      <c r="S2881" s="915">
        <v>225000</v>
      </c>
      <c r="T2881" s="915"/>
      <c r="U2881" s="915"/>
      <c r="V2881" s="915"/>
      <c r="W2881" s="1172"/>
    </row>
    <row r="2882" spans="1:23" s="39" customFormat="1" ht="12.75" x14ac:dyDescent="0.2">
      <c r="A2882" s="40">
        <v>1396</v>
      </c>
      <c r="B2882" s="1299">
        <v>2851</v>
      </c>
      <c r="C2882" s="883">
        <v>5</v>
      </c>
      <c r="D2882" s="882" t="s">
        <v>25</v>
      </c>
      <c r="E2882" s="882">
        <v>3745</v>
      </c>
      <c r="F2882" s="999">
        <v>5329</v>
      </c>
      <c r="G2882" s="999">
        <v>374</v>
      </c>
      <c r="H2882" s="882">
        <v>1396</v>
      </c>
      <c r="I2882" s="883" t="s">
        <v>6234</v>
      </c>
      <c r="J2882" s="482">
        <v>506</v>
      </c>
      <c r="K2882" s="711" t="s">
        <v>6297</v>
      </c>
      <c r="L2882" s="481" t="s">
        <v>6283</v>
      </c>
      <c r="M2882" s="482" t="s">
        <v>163</v>
      </c>
      <c r="N2882" s="481" t="s">
        <v>6298</v>
      </c>
      <c r="O2882" s="882" t="s">
        <v>139</v>
      </c>
      <c r="P2882" s="917">
        <v>44926</v>
      </c>
      <c r="Q2882" s="917">
        <v>44957</v>
      </c>
      <c r="R2882" s="1217">
        <v>42557</v>
      </c>
      <c r="S2882" s="915">
        <f>R2882-T2882</f>
        <v>42401.49</v>
      </c>
      <c r="T2882" s="915">
        <v>155.51</v>
      </c>
      <c r="U2882" s="915"/>
      <c r="V2882" s="915">
        <v>155.51</v>
      </c>
      <c r="W2882" s="1172"/>
    </row>
    <row r="2883" spans="1:23" s="39" customFormat="1" ht="12.75" x14ac:dyDescent="0.2">
      <c r="A2883" s="40">
        <v>1396</v>
      </c>
      <c r="B2883" s="1299">
        <v>2852</v>
      </c>
      <c r="C2883" s="883">
        <v>5</v>
      </c>
      <c r="D2883" s="882" t="s">
        <v>25</v>
      </c>
      <c r="E2883" s="882">
        <v>3745</v>
      </c>
      <c r="F2883" s="999">
        <v>5329</v>
      </c>
      <c r="G2883" s="999">
        <v>374</v>
      </c>
      <c r="H2883" s="882">
        <v>1396</v>
      </c>
      <c r="I2883" s="883" t="s">
        <v>6234</v>
      </c>
      <c r="J2883" s="482">
        <v>308</v>
      </c>
      <c r="K2883" s="711" t="s">
        <v>6299</v>
      </c>
      <c r="L2883" s="481" t="s">
        <v>6290</v>
      </c>
      <c r="M2883" s="898" t="s">
        <v>951</v>
      </c>
      <c r="N2883" s="481" t="s">
        <v>6300</v>
      </c>
      <c r="O2883" s="882" t="s">
        <v>139</v>
      </c>
      <c r="P2883" s="917">
        <v>44926</v>
      </c>
      <c r="Q2883" s="917">
        <v>44957</v>
      </c>
      <c r="R2883" s="1217">
        <v>31850</v>
      </c>
      <c r="S2883" s="915">
        <v>30060</v>
      </c>
      <c r="T2883" s="915">
        <v>1790</v>
      </c>
      <c r="U2883" s="915"/>
      <c r="V2883" s="915">
        <v>1790</v>
      </c>
      <c r="W2883" s="1172"/>
    </row>
    <row r="2884" spans="1:23" s="39" customFormat="1" ht="12.75" x14ac:dyDescent="0.2">
      <c r="A2884" s="40">
        <v>1396</v>
      </c>
      <c r="B2884" s="1299">
        <v>2853</v>
      </c>
      <c r="C2884" s="883">
        <v>5</v>
      </c>
      <c r="D2884" s="882" t="s">
        <v>25</v>
      </c>
      <c r="E2884" s="882">
        <v>3745</v>
      </c>
      <c r="F2884" s="999">
        <v>5329</v>
      </c>
      <c r="G2884" s="999">
        <v>374</v>
      </c>
      <c r="H2884" s="882">
        <v>1396</v>
      </c>
      <c r="I2884" s="883" t="s">
        <v>6234</v>
      </c>
      <c r="J2884" s="482">
        <v>404</v>
      </c>
      <c r="K2884" s="711" t="s">
        <v>6276</v>
      </c>
      <c r="L2884" s="481" t="s">
        <v>6264</v>
      </c>
      <c r="M2884" s="898" t="s">
        <v>1235</v>
      </c>
      <c r="N2884" s="481" t="s">
        <v>6301</v>
      </c>
      <c r="O2884" s="882" t="s">
        <v>139</v>
      </c>
      <c r="P2884" s="917">
        <v>44926</v>
      </c>
      <c r="Q2884" s="917">
        <v>44957</v>
      </c>
      <c r="R2884" s="1217">
        <v>50000</v>
      </c>
      <c r="S2884" s="915">
        <v>50000</v>
      </c>
      <c r="T2884" s="915"/>
      <c r="U2884" s="915"/>
      <c r="V2884" s="915"/>
      <c r="W2884" s="1172"/>
    </row>
    <row r="2885" spans="1:23" s="39" customFormat="1" ht="12.75" x14ac:dyDescent="0.2">
      <c r="A2885" s="33">
        <v>1438</v>
      </c>
      <c r="B2885" s="1299">
        <v>2854</v>
      </c>
      <c r="C2885" s="882">
        <v>5</v>
      </c>
      <c r="D2885" s="882" t="s">
        <v>25</v>
      </c>
      <c r="E2885" s="882">
        <v>2219</v>
      </c>
      <c r="F2885" s="999">
        <v>6349</v>
      </c>
      <c r="G2885" s="882">
        <v>221</v>
      </c>
      <c r="H2885" s="882">
        <v>1438</v>
      </c>
      <c r="I2885" s="923" t="s">
        <v>6234</v>
      </c>
      <c r="J2885" s="923">
        <v>317</v>
      </c>
      <c r="K2885" s="975" t="s">
        <v>6302</v>
      </c>
      <c r="L2885" s="930" t="s">
        <v>6303</v>
      </c>
      <c r="M2885" s="497" t="s">
        <v>5189</v>
      </c>
      <c r="N2885" s="930" t="s">
        <v>6304</v>
      </c>
      <c r="O2885" s="882" t="s">
        <v>139</v>
      </c>
      <c r="P2885" s="917">
        <v>45291</v>
      </c>
      <c r="Q2885" s="917">
        <v>45322</v>
      </c>
      <c r="R2885" s="904">
        <v>111472</v>
      </c>
      <c r="S2885" s="915"/>
      <c r="T2885" s="915">
        <v>111472</v>
      </c>
      <c r="U2885" s="915"/>
      <c r="V2885" s="915"/>
      <c r="W2885" s="1172">
        <v>111472</v>
      </c>
    </row>
    <row r="2886" spans="1:23" s="39" customFormat="1" ht="12.75" x14ac:dyDescent="0.2">
      <c r="A2886" s="33">
        <v>1438</v>
      </c>
      <c r="B2886" s="1299">
        <v>2855</v>
      </c>
      <c r="C2886" s="882">
        <v>5</v>
      </c>
      <c r="D2886" s="882" t="s">
        <v>25</v>
      </c>
      <c r="E2886" s="882">
        <v>2219</v>
      </c>
      <c r="F2886" s="882">
        <v>6349</v>
      </c>
      <c r="G2886" s="882">
        <v>221</v>
      </c>
      <c r="H2886" s="882">
        <v>1438</v>
      </c>
      <c r="I2886" s="923" t="s">
        <v>6234</v>
      </c>
      <c r="J2886" s="923">
        <v>316</v>
      </c>
      <c r="K2886" s="975" t="s">
        <v>6305</v>
      </c>
      <c r="L2886" s="930" t="s">
        <v>6306</v>
      </c>
      <c r="M2886" s="497" t="s">
        <v>2731</v>
      </c>
      <c r="N2886" s="930" t="s">
        <v>6307</v>
      </c>
      <c r="O2886" s="882" t="s">
        <v>139</v>
      </c>
      <c r="P2886" s="917">
        <v>45291</v>
      </c>
      <c r="Q2886" s="917">
        <v>45322</v>
      </c>
      <c r="R2886" s="904">
        <v>170000</v>
      </c>
      <c r="S2886" s="915"/>
      <c r="T2886" s="915">
        <v>170000</v>
      </c>
      <c r="U2886" s="915"/>
      <c r="V2886" s="915"/>
      <c r="W2886" s="1172">
        <v>170000</v>
      </c>
    </row>
    <row r="2887" spans="1:23" s="39" customFormat="1" ht="12.75" x14ac:dyDescent="0.2">
      <c r="A2887" s="33">
        <v>1438</v>
      </c>
      <c r="B2887" s="1299">
        <v>2856</v>
      </c>
      <c r="C2887" s="882">
        <v>5</v>
      </c>
      <c r="D2887" s="882" t="s">
        <v>25</v>
      </c>
      <c r="E2887" s="882">
        <v>2219</v>
      </c>
      <c r="F2887" s="882">
        <v>5329</v>
      </c>
      <c r="G2887" s="882">
        <v>221</v>
      </c>
      <c r="H2887" s="882">
        <v>1438</v>
      </c>
      <c r="I2887" s="923" t="s">
        <v>6234</v>
      </c>
      <c r="J2887" s="923">
        <v>316</v>
      </c>
      <c r="K2887" s="975">
        <v>70937818</v>
      </c>
      <c r="L2887" s="930" t="s">
        <v>6306</v>
      </c>
      <c r="M2887" s="497" t="s">
        <v>2731</v>
      </c>
      <c r="N2887" s="930" t="s">
        <v>6308</v>
      </c>
      <c r="O2887" s="882" t="s">
        <v>139</v>
      </c>
      <c r="P2887" s="917">
        <v>45291</v>
      </c>
      <c r="Q2887" s="917">
        <v>45322</v>
      </c>
      <c r="R2887" s="904">
        <v>370000</v>
      </c>
      <c r="S2887" s="915"/>
      <c r="T2887" s="915">
        <v>370000</v>
      </c>
      <c r="U2887" s="915"/>
      <c r="V2887" s="915"/>
      <c r="W2887" s="1172">
        <v>370000</v>
      </c>
    </row>
    <row r="2888" spans="1:23" s="39" customFormat="1" ht="25.5" x14ac:dyDescent="0.2">
      <c r="A2888" s="33">
        <v>1438</v>
      </c>
      <c r="B2888" s="1299">
        <v>2857</v>
      </c>
      <c r="C2888" s="882">
        <v>5</v>
      </c>
      <c r="D2888" s="882" t="s">
        <v>25</v>
      </c>
      <c r="E2888" s="882">
        <v>2219</v>
      </c>
      <c r="F2888" s="882">
        <v>6349</v>
      </c>
      <c r="G2888" s="882">
        <v>221</v>
      </c>
      <c r="H2888" s="882">
        <v>1438</v>
      </c>
      <c r="I2888" s="923" t="s">
        <v>6234</v>
      </c>
      <c r="J2888" s="923">
        <v>506</v>
      </c>
      <c r="K2888" s="975" t="s">
        <v>6309</v>
      </c>
      <c r="L2888" s="930" t="s">
        <v>6272</v>
      </c>
      <c r="M2888" s="497" t="s">
        <v>163</v>
      </c>
      <c r="N2888" s="930" t="s">
        <v>6310</v>
      </c>
      <c r="O2888" s="882" t="s">
        <v>139</v>
      </c>
      <c r="P2888" s="917">
        <v>45291</v>
      </c>
      <c r="Q2888" s="917">
        <v>45322</v>
      </c>
      <c r="R2888" s="904">
        <v>1800000</v>
      </c>
      <c r="S2888" s="915"/>
      <c r="T2888" s="915">
        <v>1800000</v>
      </c>
      <c r="U2888" s="915"/>
      <c r="V2888" s="915"/>
      <c r="W2888" s="1172">
        <v>1800000</v>
      </c>
    </row>
    <row r="2889" spans="1:23" s="39" customFormat="1" ht="25.5" x14ac:dyDescent="0.2">
      <c r="A2889" s="33">
        <v>1438</v>
      </c>
      <c r="B2889" s="1299">
        <v>2858</v>
      </c>
      <c r="C2889" s="882">
        <v>5</v>
      </c>
      <c r="D2889" s="882" t="s">
        <v>25</v>
      </c>
      <c r="E2889" s="882">
        <v>2219</v>
      </c>
      <c r="F2889" s="882">
        <v>6349</v>
      </c>
      <c r="G2889" s="882">
        <v>221</v>
      </c>
      <c r="H2889" s="882">
        <v>1438</v>
      </c>
      <c r="I2889" s="923" t="s">
        <v>6234</v>
      </c>
      <c r="J2889" s="923">
        <v>506</v>
      </c>
      <c r="K2889" s="975" t="s">
        <v>6297</v>
      </c>
      <c r="L2889" s="930" t="s">
        <v>6283</v>
      </c>
      <c r="M2889" s="497" t="s">
        <v>163</v>
      </c>
      <c r="N2889" s="930" t="s">
        <v>6311</v>
      </c>
      <c r="O2889" s="882" t="s">
        <v>139</v>
      </c>
      <c r="P2889" s="917">
        <v>45291</v>
      </c>
      <c r="Q2889" s="917">
        <v>45322</v>
      </c>
      <c r="R2889" s="904">
        <v>97381</v>
      </c>
      <c r="S2889" s="915"/>
      <c r="T2889" s="915">
        <v>97381</v>
      </c>
      <c r="U2889" s="915"/>
      <c r="V2889" s="915"/>
      <c r="W2889" s="1172">
        <v>97381</v>
      </c>
    </row>
    <row r="2890" spans="1:23" s="39" customFormat="1" ht="25.5" x14ac:dyDescent="0.2">
      <c r="A2890" s="33">
        <v>1438</v>
      </c>
      <c r="B2890" s="1299">
        <v>2859</v>
      </c>
      <c r="C2890" s="882">
        <v>5</v>
      </c>
      <c r="D2890" s="882" t="s">
        <v>25</v>
      </c>
      <c r="E2890" s="882">
        <v>2219</v>
      </c>
      <c r="F2890" s="882">
        <v>6349</v>
      </c>
      <c r="G2890" s="882">
        <v>221</v>
      </c>
      <c r="H2890" s="882">
        <v>1438</v>
      </c>
      <c r="I2890" s="923" t="s">
        <v>6234</v>
      </c>
      <c r="J2890" s="923">
        <v>404</v>
      </c>
      <c r="K2890" s="975" t="s">
        <v>6276</v>
      </c>
      <c r="L2890" s="930" t="s">
        <v>6264</v>
      </c>
      <c r="M2890" s="497" t="s">
        <v>1235</v>
      </c>
      <c r="N2890" s="930" t="s">
        <v>6312</v>
      </c>
      <c r="O2890" s="882" t="s">
        <v>139</v>
      </c>
      <c r="P2890" s="917">
        <v>45291</v>
      </c>
      <c r="Q2890" s="917">
        <v>45322</v>
      </c>
      <c r="R2890" s="904">
        <v>243453</v>
      </c>
      <c r="S2890" s="915"/>
      <c r="T2890" s="915">
        <v>243453</v>
      </c>
      <c r="U2890" s="915"/>
      <c r="V2890" s="915"/>
      <c r="W2890" s="1172">
        <v>243453</v>
      </c>
    </row>
    <row r="2891" spans="1:23" s="39" customFormat="1" ht="25.5" x14ac:dyDescent="0.2">
      <c r="A2891" s="33">
        <v>1438</v>
      </c>
      <c r="B2891" s="1299">
        <v>2860</v>
      </c>
      <c r="C2891" s="882">
        <v>5</v>
      </c>
      <c r="D2891" s="882" t="s">
        <v>25</v>
      </c>
      <c r="E2891" s="882">
        <v>2219</v>
      </c>
      <c r="F2891" s="882">
        <v>6349</v>
      </c>
      <c r="G2891" s="882">
        <v>221</v>
      </c>
      <c r="H2891" s="882">
        <v>1438</v>
      </c>
      <c r="I2891" s="923" t="s">
        <v>6234</v>
      </c>
      <c r="J2891" s="923">
        <v>506</v>
      </c>
      <c r="K2891" s="975" t="s">
        <v>6309</v>
      </c>
      <c r="L2891" s="930" t="s">
        <v>6272</v>
      </c>
      <c r="M2891" s="497" t="s">
        <v>163</v>
      </c>
      <c r="N2891" s="930" t="s">
        <v>6313</v>
      </c>
      <c r="O2891" s="882" t="s">
        <v>139</v>
      </c>
      <c r="P2891" s="917">
        <v>45291</v>
      </c>
      <c r="Q2891" s="917">
        <v>45322</v>
      </c>
      <c r="R2891" s="904">
        <v>243453</v>
      </c>
      <c r="S2891" s="915"/>
      <c r="T2891" s="915">
        <v>243453</v>
      </c>
      <c r="U2891" s="915"/>
      <c r="V2891" s="915"/>
      <c r="W2891" s="1172">
        <v>243453</v>
      </c>
    </row>
    <row r="2892" spans="1:23" s="39" customFormat="1" ht="12.75" x14ac:dyDescent="0.2">
      <c r="A2892" s="33">
        <v>1627</v>
      </c>
      <c r="B2892" s="1299">
        <v>2861</v>
      </c>
      <c r="C2892" s="882">
        <v>5</v>
      </c>
      <c r="D2892" s="882" t="s">
        <v>25</v>
      </c>
      <c r="E2892" s="882">
        <v>2219</v>
      </c>
      <c r="F2892" s="882">
        <v>5329</v>
      </c>
      <c r="G2892" s="882">
        <v>221</v>
      </c>
      <c r="H2892" s="882">
        <v>1627</v>
      </c>
      <c r="I2892" s="657" t="s">
        <v>6234</v>
      </c>
      <c r="J2892" s="923">
        <v>316</v>
      </c>
      <c r="K2892" s="975">
        <v>70937818</v>
      </c>
      <c r="L2892" s="930" t="s">
        <v>6306</v>
      </c>
      <c r="M2892" s="497" t="s">
        <v>2731</v>
      </c>
      <c r="N2892" s="930" t="s">
        <v>6314</v>
      </c>
      <c r="O2892" s="882" t="s">
        <v>139</v>
      </c>
      <c r="P2892" s="917">
        <v>44926</v>
      </c>
      <c r="Q2892" s="917">
        <v>44957</v>
      </c>
      <c r="R2892" s="904">
        <v>53792</v>
      </c>
      <c r="S2892" s="904">
        <v>53792</v>
      </c>
      <c r="T2892" s="908"/>
      <c r="U2892" s="908"/>
      <c r="V2892" s="908"/>
      <c r="W2892" s="976"/>
    </row>
    <row r="2893" spans="1:23" s="39" customFormat="1" ht="12.75" x14ac:dyDescent="0.2">
      <c r="A2893" s="33">
        <v>1627</v>
      </c>
      <c r="B2893" s="1299">
        <v>2862</v>
      </c>
      <c r="C2893" s="882">
        <v>5</v>
      </c>
      <c r="D2893" s="882" t="s">
        <v>25</v>
      </c>
      <c r="E2893" s="882">
        <v>2219</v>
      </c>
      <c r="F2893" s="999">
        <v>5329</v>
      </c>
      <c r="G2893" s="882">
        <v>221</v>
      </c>
      <c r="H2893" s="882">
        <v>1627</v>
      </c>
      <c r="I2893" s="657" t="s">
        <v>6234</v>
      </c>
      <c r="J2893" s="923">
        <v>102</v>
      </c>
      <c r="K2893" s="975" t="s">
        <v>6315</v>
      </c>
      <c r="L2893" s="930" t="s">
        <v>6292</v>
      </c>
      <c r="M2893" s="497" t="s">
        <v>80</v>
      </c>
      <c r="N2893" s="930" t="s">
        <v>6316</v>
      </c>
      <c r="O2893" s="882" t="s">
        <v>139</v>
      </c>
      <c r="P2893" s="917">
        <v>44926</v>
      </c>
      <c r="Q2893" s="917">
        <v>44957</v>
      </c>
      <c r="R2893" s="904">
        <v>59769</v>
      </c>
      <c r="S2893" s="904">
        <v>59769</v>
      </c>
      <c r="T2893" s="908"/>
      <c r="U2893" s="908"/>
      <c r="V2893" s="908"/>
      <c r="W2893" s="976"/>
    </row>
    <row r="2894" spans="1:23" s="39" customFormat="1" ht="12.75" x14ac:dyDescent="0.2">
      <c r="A2894" s="33">
        <v>1627</v>
      </c>
      <c r="B2894" s="1299">
        <v>2863</v>
      </c>
      <c r="C2894" s="882">
        <v>5</v>
      </c>
      <c r="D2894" s="882" t="s">
        <v>25</v>
      </c>
      <c r="E2894" s="882">
        <v>2219</v>
      </c>
      <c r="F2894" s="999">
        <v>5329</v>
      </c>
      <c r="G2894" s="882">
        <v>221</v>
      </c>
      <c r="H2894" s="882">
        <v>1627</v>
      </c>
      <c r="I2894" s="657" t="s">
        <v>6234</v>
      </c>
      <c r="J2894" s="923">
        <v>321</v>
      </c>
      <c r="K2894" s="975" t="s">
        <v>6317</v>
      </c>
      <c r="L2894" s="930" t="s">
        <v>6259</v>
      </c>
      <c r="M2894" s="497" t="s">
        <v>1177</v>
      </c>
      <c r="N2894" s="930" t="s">
        <v>6318</v>
      </c>
      <c r="O2894" s="882" t="s">
        <v>139</v>
      </c>
      <c r="P2894" s="917">
        <v>44926</v>
      </c>
      <c r="Q2894" s="917">
        <v>44957</v>
      </c>
      <c r="R2894" s="904">
        <v>55500</v>
      </c>
      <c r="S2894" s="904">
        <v>55500</v>
      </c>
      <c r="T2894" s="908"/>
      <c r="U2894" s="908"/>
      <c r="V2894" s="908"/>
      <c r="W2894" s="976"/>
    </row>
    <row r="2895" spans="1:23" s="39" customFormat="1" ht="12.75" x14ac:dyDescent="0.2">
      <c r="A2895" s="33">
        <v>1627</v>
      </c>
      <c r="B2895" s="1299">
        <v>2864</v>
      </c>
      <c r="C2895" s="882">
        <v>5</v>
      </c>
      <c r="D2895" s="882" t="s">
        <v>25</v>
      </c>
      <c r="E2895" s="882">
        <v>2219</v>
      </c>
      <c r="F2895" s="999">
        <v>5329</v>
      </c>
      <c r="G2895" s="882">
        <v>221</v>
      </c>
      <c r="H2895" s="882">
        <v>1627</v>
      </c>
      <c r="I2895" s="657" t="s">
        <v>6234</v>
      </c>
      <c r="J2895" s="923">
        <v>506</v>
      </c>
      <c r="K2895" s="975" t="s">
        <v>6297</v>
      </c>
      <c r="L2895" s="930" t="s">
        <v>6283</v>
      </c>
      <c r="M2895" s="497" t="s">
        <v>163</v>
      </c>
      <c r="N2895" s="930" t="s">
        <v>6319</v>
      </c>
      <c r="O2895" s="882" t="s">
        <v>139</v>
      </c>
      <c r="P2895" s="917">
        <v>44926</v>
      </c>
      <c r="Q2895" s="917">
        <v>44957</v>
      </c>
      <c r="R2895" s="904">
        <v>41826</v>
      </c>
      <c r="S2895" s="904">
        <v>41826</v>
      </c>
      <c r="T2895" s="908"/>
      <c r="U2895" s="908"/>
      <c r="V2895" s="908"/>
      <c r="W2895" s="976"/>
    </row>
    <row r="2896" spans="1:23" s="39" customFormat="1" ht="12.75" x14ac:dyDescent="0.2">
      <c r="A2896" s="33">
        <v>1627</v>
      </c>
      <c r="B2896" s="1299">
        <v>2865</v>
      </c>
      <c r="C2896" s="882">
        <v>5</v>
      </c>
      <c r="D2896" s="882" t="s">
        <v>25</v>
      </c>
      <c r="E2896" s="882">
        <v>2219</v>
      </c>
      <c r="F2896" s="999">
        <v>5329</v>
      </c>
      <c r="G2896" s="882">
        <v>221</v>
      </c>
      <c r="H2896" s="882">
        <v>1627</v>
      </c>
      <c r="I2896" s="657" t="s">
        <v>6234</v>
      </c>
      <c r="J2896" s="923">
        <v>510</v>
      </c>
      <c r="K2896" s="975" t="s">
        <v>6320</v>
      </c>
      <c r="L2896" s="930" t="s">
        <v>6321</v>
      </c>
      <c r="M2896" s="497" t="s">
        <v>907</v>
      </c>
      <c r="N2896" s="930" t="s">
        <v>6322</v>
      </c>
      <c r="O2896" s="882" t="s">
        <v>139</v>
      </c>
      <c r="P2896" s="917">
        <v>44926</v>
      </c>
      <c r="Q2896" s="917">
        <v>44957</v>
      </c>
      <c r="R2896" s="904">
        <v>58915</v>
      </c>
      <c r="S2896" s="904">
        <v>58915</v>
      </c>
      <c r="T2896" s="908"/>
      <c r="U2896" s="908"/>
      <c r="V2896" s="908"/>
      <c r="W2896" s="976"/>
    </row>
    <row r="2897" spans="1:26" s="39" customFormat="1" ht="25.5" x14ac:dyDescent="0.2">
      <c r="A2897" s="33">
        <v>1627</v>
      </c>
      <c r="B2897" s="1299">
        <v>2866</v>
      </c>
      <c r="C2897" s="882">
        <v>5</v>
      </c>
      <c r="D2897" s="882" t="s">
        <v>25</v>
      </c>
      <c r="E2897" s="882">
        <v>2219</v>
      </c>
      <c r="F2897" s="999">
        <v>5329</v>
      </c>
      <c r="G2897" s="882">
        <v>221</v>
      </c>
      <c r="H2897" s="882">
        <v>1627</v>
      </c>
      <c r="I2897" s="657" t="s">
        <v>6234</v>
      </c>
      <c r="J2897" s="923">
        <v>506</v>
      </c>
      <c r="K2897" s="975" t="s">
        <v>6309</v>
      </c>
      <c r="L2897" s="930" t="s">
        <v>6272</v>
      </c>
      <c r="M2897" s="497" t="s">
        <v>163</v>
      </c>
      <c r="N2897" s="930" t="s">
        <v>6323</v>
      </c>
      <c r="O2897" s="882" t="s">
        <v>139</v>
      </c>
      <c r="P2897" s="917">
        <v>44926</v>
      </c>
      <c r="Q2897" s="917">
        <v>44957</v>
      </c>
      <c r="R2897" s="904">
        <v>59769</v>
      </c>
      <c r="S2897" s="904">
        <v>59769</v>
      </c>
      <c r="T2897" s="908"/>
      <c r="U2897" s="908"/>
      <c r="V2897" s="908"/>
      <c r="W2897" s="976"/>
    </row>
    <row r="2898" spans="1:26" s="39" customFormat="1" ht="12.75" x14ac:dyDescent="0.2">
      <c r="A2898" s="33">
        <v>1627</v>
      </c>
      <c r="B2898" s="1299">
        <v>2867</v>
      </c>
      <c r="C2898" s="882">
        <v>5</v>
      </c>
      <c r="D2898" s="882" t="s">
        <v>25</v>
      </c>
      <c r="E2898" s="882">
        <v>2219</v>
      </c>
      <c r="F2898" s="999">
        <v>5329</v>
      </c>
      <c r="G2898" s="882">
        <v>221</v>
      </c>
      <c r="H2898" s="882">
        <v>1627</v>
      </c>
      <c r="I2898" s="657" t="s">
        <v>6234</v>
      </c>
      <c r="J2898" s="923">
        <v>308</v>
      </c>
      <c r="K2898" s="975" t="s">
        <v>6299</v>
      </c>
      <c r="L2898" s="930" t="s">
        <v>6290</v>
      </c>
      <c r="M2898" s="497" t="s">
        <v>951</v>
      </c>
      <c r="N2898" s="930" t="s">
        <v>6324</v>
      </c>
      <c r="O2898" s="882" t="s">
        <v>139</v>
      </c>
      <c r="P2898" s="917">
        <v>44926</v>
      </c>
      <c r="Q2898" s="917">
        <v>44957</v>
      </c>
      <c r="R2898" s="904">
        <v>59769</v>
      </c>
      <c r="S2898" s="904">
        <v>59769</v>
      </c>
      <c r="T2898" s="908"/>
      <c r="U2898" s="908"/>
      <c r="V2898" s="908"/>
      <c r="W2898" s="976"/>
    </row>
    <row r="2899" spans="1:26" s="39" customFormat="1" ht="12.75" x14ac:dyDescent="0.2">
      <c r="A2899" s="229">
        <v>0</v>
      </c>
      <c r="B2899" s="1299">
        <v>2868</v>
      </c>
      <c r="C2899" s="882">
        <v>14</v>
      </c>
      <c r="D2899" s="882" t="s">
        <v>25</v>
      </c>
      <c r="E2899" s="882">
        <v>3111</v>
      </c>
      <c r="F2899" s="882">
        <v>5329</v>
      </c>
      <c r="G2899" s="882">
        <v>311</v>
      </c>
      <c r="H2899" s="882">
        <v>1003</v>
      </c>
      <c r="I2899" s="923" t="s">
        <v>6234</v>
      </c>
      <c r="J2899" s="883">
        <v>317</v>
      </c>
      <c r="K2899" s="711">
        <v>75058944</v>
      </c>
      <c r="L2899" s="489" t="s">
        <v>6266</v>
      </c>
      <c r="M2899" s="488" t="s">
        <v>1049</v>
      </c>
      <c r="N2899" s="489" t="s">
        <v>6325</v>
      </c>
      <c r="O2899" s="883" t="s">
        <v>139</v>
      </c>
      <c r="P2899" s="917">
        <v>44926</v>
      </c>
      <c r="Q2899" s="917">
        <v>44957</v>
      </c>
      <c r="R2899" s="988">
        <v>826000</v>
      </c>
      <c r="S2899" s="988">
        <v>826000</v>
      </c>
      <c r="T2899" s="908"/>
      <c r="U2899" s="908"/>
      <c r="V2899" s="908"/>
      <c r="W2899" s="976"/>
    </row>
    <row r="2900" spans="1:26" s="39" customFormat="1" ht="12.75" x14ac:dyDescent="0.2">
      <c r="A2900" s="229">
        <v>0</v>
      </c>
      <c r="B2900" s="1299">
        <v>2869</v>
      </c>
      <c r="C2900" s="882">
        <v>14</v>
      </c>
      <c r="D2900" s="882" t="s">
        <v>25</v>
      </c>
      <c r="E2900" s="882">
        <v>3111</v>
      </c>
      <c r="F2900" s="882">
        <v>6349</v>
      </c>
      <c r="G2900" s="882">
        <v>311</v>
      </c>
      <c r="H2900" s="882">
        <v>1003</v>
      </c>
      <c r="I2900" s="923" t="s">
        <v>6234</v>
      </c>
      <c r="J2900" s="883">
        <v>317</v>
      </c>
      <c r="K2900" s="711" t="s">
        <v>6326</v>
      </c>
      <c r="L2900" s="489" t="s">
        <v>6266</v>
      </c>
      <c r="M2900" s="488" t="s">
        <v>1049</v>
      </c>
      <c r="N2900" s="489" t="s">
        <v>6325</v>
      </c>
      <c r="O2900" s="883" t="s">
        <v>139</v>
      </c>
      <c r="P2900" s="917">
        <v>44926</v>
      </c>
      <c r="Q2900" s="917">
        <v>44957</v>
      </c>
      <c r="R2900" s="988">
        <v>167000</v>
      </c>
      <c r="S2900" s="988">
        <v>167000</v>
      </c>
      <c r="T2900" s="908"/>
      <c r="U2900" s="908"/>
      <c r="V2900" s="908"/>
      <c r="W2900" s="976"/>
    </row>
    <row r="2901" spans="1:26" s="39" customFormat="1" ht="12.75" x14ac:dyDescent="0.2">
      <c r="A2901" s="229">
        <v>0</v>
      </c>
      <c r="B2901" s="1299">
        <v>2870</v>
      </c>
      <c r="C2901" s="882">
        <v>5</v>
      </c>
      <c r="D2901" s="883" t="s">
        <v>5669</v>
      </c>
      <c r="E2901" s="882">
        <v>2219</v>
      </c>
      <c r="F2901" s="882">
        <v>6349</v>
      </c>
      <c r="G2901" s="882">
        <v>221</v>
      </c>
      <c r="H2901" s="882">
        <v>1003</v>
      </c>
      <c r="I2901" s="882" t="s">
        <v>6234</v>
      </c>
      <c r="J2901" s="882">
        <v>308</v>
      </c>
      <c r="K2901" s="1043" t="s">
        <v>6299</v>
      </c>
      <c r="L2901" s="922" t="s">
        <v>6290</v>
      </c>
      <c r="M2901" s="882" t="s">
        <v>951</v>
      </c>
      <c r="N2901" s="889" t="s">
        <v>6327</v>
      </c>
      <c r="O2901" s="882" t="s">
        <v>201</v>
      </c>
      <c r="P2901" s="917">
        <v>45473</v>
      </c>
      <c r="Q2901" s="917">
        <v>45504</v>
      </c>
      <c r="R2901" s="904">
        <v>1000000</v>
      </c>
      <c r="S2901" s="915"/>
      <c r="T2901" s="915">
        <v>1000000</v>
      </c>
      <c r="U2901" s="915"/>
      <c r="V2901" s="915"/>
      <c r="W2901" s="1172">
        <v>1000000</v>
      </c>
    </row>
    <row r="2902" spans="1:26" s="39" customFormat="1" ht="12.75" x14ac:dyDescent="0.2">
      <c r="A2902" s="229">
        <v>0</v>
      </c>
      <c r="B2902" s="1299">
        <v>2871</v>
      </c>
      <c r="C2902" s="882">
        <v>5</v>
      </c>
      <c r="D2902" s="883" t="s">
        <v>5669</v>
      </c>
      <c r="E2902" s="882">
        <v>2219</v>
      </c>
      <c r="F2902" s="882">
        <v>6349</v>
      </c>
      <c r="G2902" s="882">
        <v>221</v>
      </c>
      <c r="H2902" s="882">
        <v>1003</v>
      </c>
      <c r="I2902" s="882" t="s">
        <v>6234</v>
      </c>
      <c r="J2902" s="882">
        <v>203</v>
      </c>
      <c r="K2902" s="1043" t="s">
        <v>6287</v>
      </c>
      <c r="L2902" s="922" t="s">
        <v>6288</v>
      </c>
      <c r="M2902" s="882" t="s">
        <v>28</v>
      </c>
      <c r="N2902" s="889" t="s">
        <v>6328</v>
      </c>
      <c r="O2902" s="882" t="s">
        <v>201</v>
      </c>
      <c r="P2902" s="917">
        <v>45473</v>
      </c>
      <c r="Q2902" s="917">
        <v>45504</v>
      </c>
      <c r="R2902" s="904">
        <v>1000000</v>
      </c>
      <c r="S2902" s="915"/>
      <c r="T2902" s="915">
        <v>1000000</v>
      </c>
      <c r="U2902" s="915"/>
      <c r="V2902" s="915"/>
      <c r="W2902" s="1172">
        <v>1000000</v>
      </c>
    </row>
    <row r="2903" spans="1:26" s="39" customFormat="1" ht="12.75" x14ac:dyDescent="0.2">
      <c r="A2903" s="229">
        <v>0</v>
      </c>
      <c r="B2903" s="1299">
        <v>2872</v>
      </c>
      <c r="C2903" s="882">
        <v>5</v>
      </c>
      <c r="D2903" s="883" t="s">
        <v>5669</v>
      </c>
      <c r="E2903" s="882">
        <v>2219</v>
      </c>
      <c r="F2903" s="882">
        <v>6349</v>
      </c>
      <c r="G2903" s="882">
        <v>221</v>
      </c>
      <c r="H2903" s="882">
        <v>1003</v>
      </c>
      <c r="I2903" s="882" t="s">
        <v>6234</v>
      </c>
      <c r="J2903" s="882">
        <v>316</v>
      </c>
      <c r="K2903" s="1043" t="s">
        <v>6305</v>
      </c>
      <c r="L2903" s="922" t="s">
        <v>6306</v>
      </c>
      <c r="M2903" s="882" t="s">
        <v>2731</v>
      </c>
      <c r="N2903" s="889" t="s">
        <v>6329</v>
      </c>
      <c r="O2903" s="882" t="s">
        <v>201</v>
      </c>
      <c r="P2903" s="917">
        <v>45473</v>
      </c>
      <c r="Q2903" s="917">
        <v>45504</v>
      </c>
      <c r="R2903" s="904">
        <v>1000000</v>
      </c>
      <c r="S2903" s="915"/>
      <c r="T2903" s="915">
        <v>1000000</v>
      </c>
      <c r="U2903" s="915"/>
      <c r="V2903" s="915"/>
      <c r="W2903" s="1172">
        <v>1000000</v>
      </c>
    </row>
    <row r="2904" spans="1:26" s="39" customFormat="1" ht="12.75" x14ac:dyDescent="0.2">
      <c r="A2904" s="229">
        <v>0</v>
      </c>
      <c r="B2904" s="1299">
        <v>2873</v>
      </c>
      <c r="C2904" s="882">
        <v>5</v>
      </c>
      <c r="D2904" s="883" t="s">
        <v>5669</v>
      </c>
      <c r="E2904" s="882">
        <v>2219</v>
      </c>
      <c r="F2904" s="882">
        <v>6349</v>
      </c>
      <c r="G2904" s="882">
        <v>221</v>
      </c>
      <c r="H2904" s="882">
        <v>1003</v>
      </c>
      <c r="I2904" s="882" t="s">
        <v>6234</v>
      </c>
      <c r="J2904" s="882">
        <v>317</v>
      </c>
      <c r="K2904" s="1043" t="s">
        <v>6326</v>
      </c>
      <c r="L2904" s="922" t="s">
        <v>6266</v>
      </c>
      <c r="M2904" s="882" t="s">
        <v>1049</v>
      </c>
      <c r="N2904" s="889" t="s">
        <v>6330</v>
      </c>
      <c r="O2904" s="882" t="s">
        <v>201</v>
      </c>
      <c r="P2904" s="917">
        <v>45473</v>
      </c>
      <c r="Q2904" s="917">
        <v>45504</v>
      </c>
      <c r="R2904" s="904">
        <v>1000000</v>
      </c>
      <c r="S2904" s="915"/>
      <c r="T2904" s="915">
        <v>1000000</v>
      </c>
      <c r="U2904" s="915"/>
      <c r="V2904" s="915"/>
      <c r="W2904" s="1172">
        <v>1000000</v>
      </c>
    </row>
    <row r="2905" spans="1:26" s="39" customFormat="1" ht="25.5" x14ac:dyDescent="0.2">
      <c r="A2905" s="229">
        <v>0</v>
      </c>
      <c r="B2905" s="1299">
        <v>2874</v>
      </c>
      <c r="C2905" s="882">
        <v>14</v>
      </c>
      <c r="D2905" s="882" t="s">
        <v>25</v>
      </c>
      <c r="E2905" s="882">
        <v>2321</v>
      </c>
      <c r="F2905" s="882">
        <v>6349</v>
      </c>
      <c r="G2905" s="882">
        <v>232</v>
      </c>
      <c r="H2905" s="882">
        <v>1119</v>
      </c>
      <c r="I2905" s="923" t="s">
        <v>6234</v>
      </c>
      <c r="J2905" s="883">
        <v>720</v>
      </c>
      <c r="K2905" s="711" t="s">
        <v>6331</v>
      </c>
      <c r="L2905" s="489" t="s">
        <v>6332</v>
      </c>
      <c r="M2905" s="488" t="s">
        <v>4486</v>
      </c>
      <c r="N2905" s="489" t="s">
        <v>6333</v>
      </c>
      <c r="O2905" s="883" t="s">
        <v>201</v>
      </c>
      <c r="P2905" s="917">
        <v>45107</v>
      </c>
      <c r="Q2905" s="917">
        <v>45138</v>
      </c>
      <c r="R2905" s="933">
        <v>1000000</v>
      </c>
      <c r="S2905" s="908"/>
      <c r="T2905" s="933">
        <v>1000000</v>
      </c>
      <c r="U2905" s="908"/>
      <c r="V2905" s="908"/>
      <c r="W2905" s="1412">
        <v>1000000</v>
      </c>
    </row>
    <row r="2906" spans="1:26" s="39" customFormat="1" ht="12.75" x14ac:dyDescent="0.2">
      <c r="A2906" s="229">
        <v>0</v>
      </c>
      <c r="B2906" s="1299">
        <v>2875</v>
      </c>
      <c r="C2906" s="882">
        <v>14</v>
      </c>
      <c r="D2906" s="882" t="s">
        <v>25</v>
      </c>
      <c r="E2906" s="882">
        <v>2219</v>
      </c>
      <c r="F2906" s="882">
        <v>6349</v>
      </c>
      <c r="G2906" s="882">
        <v>221</v>
      </c>
      <c r="H2906" s="882">
        <v>1003</v>
      </c>
      <c r="I2906" s="882" t="s">
        <v>6234</v>
      </c>
      <c r="J2906" s="550">
        <v>720</v>
      </c>
      <c r="K2906" s="711" t="s">
        <v>6334</v>
      </c>
      <c r="L2906" s="489" t="s">
        <v>6335</v>
      </c>
      <c r="M2906" s="919" t="s">
        <v>1875</v>
      </c>
      <c r="N2906" s="489" t="s">
        <v>6336</v>
      </c>
      <c r="O2906" s="883" t="s">
        <v>272</v>
      </c>
      <c r="P2906" s="917">
        <v>44926</v>
      </c>
      <c r="Q2906" s="917">
        <v>44957</v>
      </c>
      <c r="R2906" s="988">
        <v>150000</v>
      </c>
      <c r="S2906" s="988">
        <v>150000</v>
      </c>
      <c r="T2906" s="908"/>
      <c r="U2906" s="908"/>
      <c r="V2906" s="908"/>
      <c r="W2906" s="976"/>
    </row>
    <row r="2907" spans="1:26" s="39" customFormat="1" ht="25.5" x14ac:dyDescent="0.2">
      <c r="A2907" s="174">
        <v>0</v>
      </c>
      <c r="B2907" s="1299">
        <v>2876</v>
      </c>
      <c r="C2907" s="882">
        <v>5</v>
      </c>
      <c r="D2907" s="882" t="s">
        <v>25</v>
      </c>
      <c r="E2907" s="882">
        <v>2219</v>
      </c>
      <c r="F2907" s="882">
        <v>6349</v>
      </c>
      <c r="G2907" s="882">
        <v>221</v>
      </c>
      <c r="H2907" s="882">
        <v>1003</v>
      </c>
      <c r="I2907" s="882" t="s">
        <v>6234</v>
      </c>
      <c r="J2907" s="882">
        <v>506</v>
      </c>
      <c r="K2907" s="1043" t="s">
        <v>6297</v>
      </c>
      <c r="L2907" s="922" t="s">
        <v>6283</v>
      </c>
      <c r="M2907" s="882" t="s">
        <v>163</v>
      </c>
      <c r="N2907" s="889" t="s">
        <v>6337</v>
      </c>
      <c r="O2907" s="883" t="s">
        <v>272</v>
      </c>
      <c r="P2907" s="917">
        <v>44926</v>
      </c>
      <c r="Q2907" s="917">
        <v>44957</v>
      </c>
      <c r="R2907" s="904">
        <v>500000</v>
      </c>
      <c r="S2907" s="904">
        <v>500000</v>
      </c>
      <c r="T2907" s="908"/>
      <c r="U2907" s="908"/>
      <c r="V2907" s="908"/>
      <c r="W2907" s="976"/>
    </row>
    <row r="2908" spans="1:26" s="43" customFormat="1" ht="39" thickBot="1" x14ac:dyDescent="0.25">
      <c r="A2908" s="173">
        <v>1155</v>
      </c>
      <c r="B2908" s="1299">
        <v>2877</v>
      </c>
      <c r="C2908" s="1138">
        <v>6</v>
      </c>
      <c r="D2908" s="1138" t="s">
        <v>3625</v>
      </c>
      <c r="E2908" s="1138">
        <v>2310</v>
      </c>
      <c r="F2908" s="1138">
        <v>6349</v>
      </c>
      <c r="G2908" s="1138">
        <v>231</v>
      </c>
      <c r="H2908" s="1138">
        <v>1155</v>
      </c>
      <c r="I2908" s="882" t="s">
        <v>6234</v>
      </c>
      <c r="J2908" s="1138">
        <v>317</v>
      </c>
      <c r="K2908" s="1139" t="s">
        <v>6338</v>
      </c>
      <c r="L2908" s="1191" t="s">
        <v>6339</v>
      </c>
      <c r="M2908" s="1138" t="s">
        <v>1049</v>
      </c>
      <c r="N2908" s="1141" t="s">
        <v>6340</v>
      </c>
      <c r="O2908" s="883" t="s">
        <v>272</v>
      </c>
      <c r="P2908" s="1128">
        <v>45747</v>
      </c>
      <c r="Q2908" s="1129">
        <v>46022</v>
      </c>
      <c r="R2908" s="1190">
        <v>2002300</v>
      </c>
      <c r="S2908" s="915"/>
      <c r="T2908" s="1190">
        <v>2002300</v>
      </c>
      <c r="U2908" s="915"/>
      <c r="V2908" s="915"/>
      <c r="W2908" s="1430">
        <v>2002300</v>
      </c>
    </row>
    <row r="2909" spans="1:26" ht="15" customHeight="1" thickBot="1" x14ac:dyDescent="0.25">
      <c r="A2909" s="230"/>
      <c r="B2909" s="351" t="s">
        <v>366</v>
      </c>
      <c r="C2909" s="352"/>
      <c r="D2909" s="352"/>
      <c r="E2909" s="352"/>
      <c r="F2909" s="352"/>
      <c r="G2909" s="231"/>
      <c r="H2909" s="65"/>
      <c r="I2909" s="68"/>
      <c r="J2909" s="68"/>
      <c r="K2909" s="715"/>
      <c r="L2909" s="232"/>
      <c r="M2909" s="233"/>
      <c r="N2909" s="67"/>
      <c r="O2909" s="234"/>
      <c r="P2909" s="70"/>
      <c r="Q2909" s="71"/>
      <c r="R2909" s="868">
        <f>SUM(R2849:R2908)</f>
        <v>64555765</v>
      </c>
      <c r="S2909" s="868">
        <f t="shared" ref="S2909:W2909" si="8">SUM(S2849:S2908)</f>
        <v>4977847.49</v>
      </c>
      <c r="T2909" s="868">
        <f t="shared" si="8"/>
        <v>59577917.509999998</v>
      </c>
      <c r="U2909" s="868">
        <f t="shared" si="8"/>
        <v>247579</v>
      </c>
      <c r="V2909" s="868">
        <f t="shared" si="8"/>
        <v>10779.51</v>
      </c>
      <c r="W2909" s="684">
        <f t="shared" si="8"/>
        <v>59319559</v>
      </c>
    </row>
    <row r="2910" spans="1:26" ht="15.75" customHeight="1" x14ac:dyDescent="0.2">
      <c r="A2910" s="130"/>
      <c r="B2910" s="165"/>
      <c r="C2910" s="801"/>
      <c r="D2910" s="801"/>
      <c r="E2910" s="871"/>
      <c r="F2910" s="871"/>
      <c r="G2910" s="871"/>
      <c r="H2910" s="871"/>
      <c r="I2910" s="871"/>
      <c r="J2910" s="871"/>
      <c r="K2910" s="1266"/>
      <c r="L2910" s="875"/>
      <c r="M2910" s="871"/>
      <c r="N2910" s="875"/>
      <c r="O2910" s="1443"/>
      <c r="P2910" s="798"/>
      <c r="Q2910" s="168"/>
      <c r="R2910" s="809"/>
      <c r="S2910" s="31"/>
      <c r="T2910" s="31"/>
      <c r="U2910" s="31"/>
      <c r="V2910" s="32"/>
      <c r="W2910" s="1410"/>
    </row>
    <row r="2911" spans="1:26" ht="13.5" customHeight="1" x14ac:dyDescent="0.2">
      <c r="A2911" s="5"/>
      <c r="B2911" s="356" t="s">
        <v>6342</v>
      </c>
      <c r="C2911" s="357"/>
      <c r="D2911" s="357"/>
      <c r="E2911" s="357"/>
      <c r="F2911" s="357"/>
      <c r="G2911" s="357"/>
      <c r="H2911" s="357"/>
      <c r="I2911" s="225"/>
      <c r="J2911" s="225"/>
      <c r="K2911" s="729"/>
      <c r="L2911" s="875"/>
      <c r="M2911" s="871"/>
      <c r="N2911" s="235"/>
      <c r="O2911" s="236"/>
      <c r="P2911" s="214"/>
      <c r="Q2911" s="237"/>
      <c r="R2911" s="238"/>
      <c r="S2911" s="79"/>
      <c r="T2911" s="79"/>
      <c r="U2911" s="79"/>
      <c r="V2911" s="80"/>
      <c r="W2911" s="1414"/>
    </row>
    <row r="2912" spans="1:26" s="43" customFormat="1" ht="30" customHeight="1" x14ac:dyDescent="0.2">
      <c r="A2912" s="161">
        <v>0</v>
      </c>
      <c r="B2912" s="881">
        <v>2878</v>
      </c>
      <c r="C2912" s="882">
        <v>5</v>
      </c>
      <c r="D2912" s="882" t="s">
        <v>25</v>
      </c>
      <c r="E2912" s="882">
        <v>2125</v>
      </c>
      <c r="F2912" s="882">
        <v>5332</v>
      </c>
      <c r="G2912" s="882" t="s">
        <v>25</v>
      </c>
      <c r="H2912" s="928">
        <v>1834</v>
      </c>
      <c r="I2912" s="882" t="s">
        <v>6343</v>
      </c>
      <c r="J2912" s="882">
        <v>203</v>
      </c>
      <c r="K2912" s="1043" t="s">
        <v>6660</v>
      </c>
      <c r="L2912" s="889" t="s">
        <v>6661</v>
      </c>
      <c r="M2912" s="898" t="s">
        <v>28</v>
      </c>
      <c r="N2912" s="889" t="s">
        <v>6662</v>
      </c>
      <c r="O2912" s="1123" t="s">
        <v>6560</v>
      </c>
      <c r="P2912" s="1179" t="s">
        <v>6561</v>
      </c>
      <c r="Q2912" s="1179" t="s">
        <v>6561</v>
      </c>
      <c r="R2912" s="979">
        <v>33682.639999999999</v>
      </c>
      <c r="S2912" s="979">
        <v>33682.639999999999</v>
      </c>
      <c r="T2912" s="1179"/>
      <c r="U2912" s="1179"/>
      <c r="V2912" s="1300"/>
      <c r="W2912" s="1301"/>
      <c r="X2912" s="275"/>
      <c r="Y2912" s="276"/>
      <c r="Z2912" s="276"/>
    </row>
    <row r="2913" spans="1:26" s="43" customFormat="1" ht="15" x14ac:dyDescent="0.2">
      <c r="A2913" s="277">
        <v>0</v>
      </c>
      <c r="B2913" s="963">
        <v>2879</v>
      </c>
      <c r="C2913" s="882">
        <v>5</v>
      </c>
      <c r="D2913" s="882" t="s">
        <v>25</v>
      </c>
      <c r="E2913" s="882">
        <v>2125</v>
      </c>
      <c r="F2913" s="882">
        <v>5332</v>
      </c>
      <c r="G2913" s="882" t="s">
        <v>25</v>
      </c>
      <c r="H2913" s="928">
        <v>1834</v>
      </c>
      <c r="I2913" s="882" t="s">
        <v>6343</v>
      </c>
      <c r="J2913" s="882">
        <v>203</v>
      </c>
      <c r="K2913" s="1043" t="s">
        <v>6660</v>
      </c>
      <c r="L2913" s="889" t="s">
        <v>6661</v>
      </c>
      <c r="M2913" s="898" t="s">
        <v>28</v>
      </c>
      <c r="N2913" s="889" t="s">
        <v>6663</v>
      </c>
      <c r="O2913" s="1123" t="s">
        <v>6560</v>
      </c>
      <c r="P2913" s="1179" t="s">
        <v>6561</v>
      </c>
      <c r="Q2913" s="1179" t="s">
        <v>6561</v>
      </c>
      <c r="R2913" s="979">
        <v>58134.71</v>
      </c>
      <c r="S2913" s="979">
        <v>58134.71</v>
      </c>
      <c r="T2913" s="1179"/>
      <c r="U2913" s="1179"/>
      <c r="V2913" s="1300"/>
      <c r="W2913" s="1301"/>
      <c r="X2913" s="275"/>
      <c r="Y2913" s="276"/>
      <c r="Z2913" s="276"/>
    </row>
    <row r="2914" spans="1:26" s="43" customFormat="1" ht="15" x14ac:dyDescent="0.2">
      <c r="A2914" s="161">
        <v>0</v>
      </c>
      <c r="B2914" s="881">
        <v>2880</v>
      </c>
      <c r="C2914" s="882">
        <v>5</v>
      </c>
      <c r="D2914" s="882" t="s">
        <v>25</v>
      </c>
      <c r="E2914" s="882">
        <v>2125</v>
      </c>
      <c r="F2914" s="882">
        <v>5332</v>
      </c>
      <c r="G2914" s="882" t="s">
        <v>25</v>
      </c>
      <c r="H2914" s="928">
        <v>1834</v>
      </c>
      <c r="I2914" s="882" t="s">
        <v>6343</v>
      </c>
      <c r="J2914" s="882">
        <v>203</v>
      </c>
      <c r="K2914" s="1043" t="s">
        <v>6664</v>
      </c>
      <c r="L2914" s="922" t="s">
        <v>6665</v>
      </c>
      <c r="M2914" s="882" t="s">
        <v>28</v>
      </c>
      <c r="N2914" s="889" t="s">
        <v>6666</v>
      </c>
      <c r="O2914" s="1302" t="s">
        <v>6667</v>
      </c>
      <c r="P2914" s="1179" t="s">
        <v>6561</v>
      </c>
      <c r="Q2914" s="1179" t="s">
        <v>6561</v>
      </c>
      <c r="R2914" s="1314">
        <v>89250</v>
      </c>
      <c r="S2914" s="1314">
        <v>89250</v>
      </c>
      <c r="T2914" s="1179"/>
      <c r="U2914" s="1300"/>
      <c r="V2914" s="1300"/>
      <c r="W2914" s="1301"/>
      <c r="X2914" s="275"/>
      <c r="Y2914" s="276"/>
      <c r="Z2914" s="276"/>
    </row>
    <row r="2915" spans="1:26" s="43" customFormat="1" ht="15" x14ac:dyDescent="0.2">
      <c r="A2915" s="161">
        <v>0</v>
      </c>
      <c r="B2915" s="963">
        <v>2881</v>
      </c>
      <c r="C2915" s="882">
        <v>5</v>
      </c>
      <c r="D2915" s="882" t="s">
        <v>25</v>
      </c>
      <c r="E2915" s="882">
        <v>2125</v>
      </c>
      <c r="F2915" s="882">
        <v>5332</v>
      </c>
      <c r="G2915" s="882" t="s">
        <v>25</v>
      </c>
      <c r="H2915" s="928">
        <v>1834</v>
      </c>
      <c r="I2915" s="882" t="s">
        <v>6343</v>
      </c>
      <c r="J2915" s="882">
        <v>203</v>
      </c>
      <c r="K2915" s="1043" t="s">
        <v>6664</v>
      </c>
      <c r="L2915" s="922" t="s">
        <v>6665</v>
      </c>
      <c r="M2915" s="882" t="s">
        <v>28</v>
      </c>
      <c r="N2915" s="1154" t="s">
        <v>6668</v>
      </c>
      <c r="O2915" s="1302" t="s">
        <v>6667</v>
      </c>
      <c r="P2915" s="1179" t="s">
        <v>6561</v>
      </c>
      <c r="Q2915" s="1179" t="s">
        <v>6561</v>
      </c>
      <c r="R2915" s="1315">
        <v>115047.36</v>
      </c>
      <c r="S2915" s="1315">
        <v>115047.36</v>
      </c>
      <c r="T2915" s="1179"/>
      <c r="U2915" s="1300"/>
      <c r="V2915" s="1300"/>
      <c r="W2915" s="1301"/>
      <c r="X2915" s="275"/>
      <c r="Y2915" s="276"/>
      <c r="Z2915" s="276"/>
    </row>
    <row r="2916" spans="1:26" s="39" customFormat="1" ht="15" x14ac:dyDescent="0.2">
      <c r="A2916" s="161">
        <v>0</v>
      </c>
      <c r="B2916" s="881">
        <v>2882</v>
      </c>
      <c r="C2916" s="1303">
        <v>13</v>
      </c>
      <c r="D2916" s="1304" t="s">
        <v>25</v>
      </c>
      <c r="E2916" s="958">
        <v>3312</v>
      </c>
      <c r="F2916" s="958">
        <v>5332</v>
      </c>
      <c r="G2916" s="1304" t="s">
        <v>25</v>
      </c>
      <c r="H2916" s="1305">
        <v>1321</v>
      </c>
      <c r="I2916" s="958" t="s">
        <v>6343</v>
      </c>
      <c r="J2916" s="958">
        <v>203</v>
      </c>
      <c r="K2916" s="1306" t="s">
        <v>6344</v>
      </c>
      <c r="L2916" s="1307" t="s">
        <v>6345</v>
      </c>
      <c r="M2916" s="958" t="s">
        <v>28</v>
      </c>
      <c r="N2916" s="1308" t="s">
        <v>6346</v>
      </c>
      <c r="O2916" s="1309" t="s">
        <v>30</v>
      </c>
      <c r="P2916" s="1310">
        <v>44926</v>
      </c>
      <c r="Q2916" s="990">
        <v>44957</v>
      </c>
      <c r="R2916" s="1311">
        <v>400000</v>
      </c>
      <c r="S2916" s="1311">
        <v>400000</v>
      </c>
      <c r="T2916" s="217"/>
      <c r="U2916" s="957"/>
      <c r="V2916" s="1312"/>
      <c r="W2916" s="1449"/>
    </row>
    <row r="2917" spans="1:26" s="43" customFormat="1" ht="25.5" x14ac:dyDescent="0.2">
      <c r="A2917" s="169">
        <v>0</v>
      </c>
      <c r="B2917" s="963">
        <v>2883</v>
      </c>
      <c r="C2917" s="973">
        <v>7</v>
      </c>
      <c r="D2917" s="1304" t="s">
        <v>25</v>
      </c>
      <c r="E2917" s="958">
        <v>3211</v>
      </c>
      <c r="F2917" s="958">
        <v>5332</v>
      </c>
      <c r="G2917" s="1304" t="s">
        <v>25</v>
      </c>
      <c r="H2917" s="1305">
        <v>1003</v>
      </c>
      <c r="I2917" s="958" t="s">
        <v>6343</v>
      </c>
      <c r="J2917" s="958">
        <v>203</v>
      </c>
      <c r="K2917" s="1306" t="s">
        <v>6347</v>
      </c>
      <c r="L2917" s="1307" t="s">
        <v>6348</v>
      </c>
      <c r="M2917" s="958" t="s">
        <v>28</v>
      </c>
      <c r="N2917" s="1308" t="s">
        <v>6349</v>
      </c>
      <c r="O2917" s="1309" t="s">
        <v>55</v>
      </c>
      <c r="P2917" s="1310" t="s">
        <v>52</v>
      </c>
      <c r="Q2917" s="990" t="s">
        <v>52</v>
      </c>
      <c r="R2917" s="1311">
        <v>7674</v>
      </c>
      <c r="S2917" s="1311">
        <v>7674</v>
      </c>
      <c r="T2917" s="217"/>
      <c r="U2917" s="957"/>
      <c r="V2917" s="1312"/>
      <c r="W2917" s="1449"/>
    </row>
    <row r="2918" spans="1:26" s="43" customFormat="1" ht="15.75" thickBot="1" x14ac:dyDescent="0.25">
      <c r="A2918" s="161">
        <v>1368</v>
      </c>
      <c r="B2918" s="881">
        <v>2884</v>
      </c>
      <c r="C2918" s="1313">
        <v>13</v>
      </c>
      <c r="D2918" s="883" t="s">
        <v>25</v>
      </c>
      <c r="E2918" s="1313">
        <v>3311</v>
      </c>
      <c r="F2918" s="882">
        <v>5332</v>
      </c>
      <c r="G2918" s="883" t="s">
        <v>25</v>
      </c>
      <c r="H2918" s="928">
        <v>1368</v>
      </c>
      <c r="I2918" s="882" t="s">
        <v>6343</v>
      </c>
      <c r="J2918" s="898">
        <v>203</v>
      </c>
      <c r="K2918" s="1043">
        <v>62156462</v>
      </c>
      <c r="L2918" s="929" t="s">
        <v>6345</v>
      </c>
      <c r="M2918" s="898" t="s">
        <v>28</v>
      </c>
      <c r="N2918" s="930" t="s">
        <v>6350</v>
      </c>
      <c r="O2918" s="898" t="s">
        <v>139</v>
      </c>
      <c r="P2918" s="931">
        <v>44926</v>
      </c>
      <c r="Q2918" s="931">
        <v>44957</v>
      </c>
      <c r="R2918" s="904">
        <v>97000</v>
      </c>
      <c r="S2918" s="904">
        <v>97000</v>
      </c>
      <c r="T2918" s="217"/>
      <c r="U2918" s="957"/>
      <c r="V2918" s="1312"/>
      <c r="W2918" s="1449"/>
    </row>
    <row r="2919" spans="1:26" ht="15" customHeight="1" thickBot="1" x14ac:dyDescent="0.25">
      <c r="A2919" s="192"/>
      <c r="B2919" s="351" t="s">
        <v>366</v>
      </c>
      <c r="C2919" s="352"/>
      <c r="D2919" s="352"/>
      <c r="E2919" s="352"/>
      <c r="F2919" s="352"/>
      <c r="G2919" s="123"/>
      <c r="H2919" s="125"/>
      <c r="I2919" s="68"/>
      <c r="J2919" s="128"/>
      <c r="K2919" s="1053"/>
      <c r="L2919" s="232"/>
      <c r="M2919" s="239"/>
      <c r="N2919" s="127"/>
      <c r="O2919" s="240"/>
      <c r="P2919" s="70"/>
      <c r="Q2919" s="71"/>
      <c r="R2919" s="868">
        <f>SUM(R2912:R2918)</f>
        <v>800788.71</v>
      </c>
      <c r="S2919" s="868">
        <f t="shared" ref="S2919:W2919" si="9">SUM(S2912:S2918)</f>
        <v>800788.71</v>
      </c>
      <c r="T2919" s="868">
        <f t="shared" si="9"/>
        <v>0</v>
      </c>
      <c r="U2919" s="868">
        <f t="shared" si="9"/>
        <v>0</v>
      </c>
      <c r="V2919" s="868">
        <f t="shared" si="9"/>
        <v>0</v>
      </c>
      <c r="W2919" s="684">
        <f t="shared" si="9"/>
        <v>0</v>
      </c>
    </row>
    <row r="2920" spans="1:26" ht="15" customHeight="1" x14ac:dyDescent="0.2">
      <c r="A2920" s="192"/>
      <c r="B2920" s="122"/>
      <c r="C2920" s="123"/>
      <c r="D2920" s="124"/>
      <c r="E2920" s="123"/>
      <c r="F2920" s="123"/>
      <c r="G2920" s="123"/>
      <c r="H2920" s="125"/>
      <c r="I2920" s="128"/>
      <c r="J2920" s="128"/>
      <c r="K2920" s="1053"/>
      <c r="L2920" s="241"/>
      <c r="M2920" s="239"/>
      <c r="N2920" s="127"/>
      <c r="O2920" s="240"/>
      <c r="P2920" s="242"/>
      <c r="Q2920" s="243"/>
      <c r="R2920" s="244"/>
      <c r="S2920" s="79"/>
      <c r="T2920" s="79"/>
      <c r="U2920" s="79"/>
      <c r="V2920" s="80"/>
      <c r="W2920" s="1414"/>
    </row>
    <row r="2921" spans="1:26" ht="15" customHeight="1" x14ac:dyDescent="0.2">
      <c r="A2921" s="192"/>
      <c r="B2921" s="356" t="s">
        <v>6351</v>
      </c>
      <c r="C2921" s="357"/>
      <c r="D2921" s="357"/>
      <c r="E2921" s="357"/>
      <c r="F2921" s="357"/>
      <c r="G2921" s="357"/>
      <c r="H2921" s="357"/>
      <c r="I2921" s="149"/>
      <c r="J2921" s="801"/>
      <c r="K2921" s="1450"/>
      <c r="L2921" s="1451"/>
      <c r="M2921" s="1265"/>
      <c r="N2921" s="149"/>
      <c r="O2921" s="214"/>
      <c r="P2921" s="215"/>
      <c r="Q2921" s="216"/>
      <c r="R2921" s="246"/>
      <c r="S2921" s="217"/>
      <c r="T2921" s="217"/>
      <c r="U2921" s="79"/>
      <c r="V2921" s="80"/>
      <c r="W2921" s="1414"/>
    </row>
    <row r="2922" spans="1:26" s="43" customFormat="1" ht="15" x14ac:dyDescent="0.2">
      <c r="A2922" s="161">
        <v>0</v>
      </c>
      <c r="B2922" s="963">
        <v>2885</v>
      </c>
      <c r="C2922" s="882">
        <v>5</v>
      </c>
      <c r="D2922" s="882" t="s">
        <v>25</v>
      </c>
      <c r="E2922" s="882">
        <v>2125</v>
      </c>
      <c r="F2922" s="882">
        <v>5334</v>
      </c>
      <c r="G2922" s="882" t="s">
        <v>25</v>
      </c>
      <c r="H2922" s="928">
        <v>1834</v>
      </c>
      <c r="I2922" s="882" t="s">
        <v>6353</v>
      </c>
      <c r="J2922" s="882">
        <v>203</v>
      </c>
      <c r="K2922" s="1212" t="s">
        <v>6669</v>
      </c>
      <c r="L2922" s="1154" t="s">
        <v>6670</v>
      </c>
      <c r="M2922" s="1076" t="s">
        <v>28</v>
      </c>
      <c r="N2922" s="1154" t="s">
        <v>6748</v>
      </c>
      <c r="O2922" s="1316" t="s">
        <v>6667</v>
      </c>
      <c r="P2922" s="1317" t="s">
        <v>6561</v>
      </c>
      <c r="Q2922" s="1317" t="s">
        <v>6561</v>
      </c>
      <c r="R2922" s="1328">
        <v>119983.5</v>
      </c>
      <c r="S2922" s="1328">
        <v>119983.5</v>
      </c>
      <c r="T2922" s="1318"/>
      <c r="U2922" s="1318"/>
      <c r="V2922" s="1319"/>
      <c r="W2922" s="1320"/>
      <c r="X2922" s="275"/>
      <c r="Y2922" s="276"/>
      <c r="Z2922" s="276"/>
    </row>
    <row r="2923" spans="1:26" s="5" customFormat="1" ht="25.5" x14ac:dyDescent="0.2">
      <c r="A2923" s="218">
        <v>0</v>
      </c>
      <c r="B2923" s="881">
        <v>2886</v>
      </c>
      <c r="C2923" s="883">
        <v>13</v>
      </c>
      <c r="D2923" s="883" t="s">
        <v>25</v>
      </c>
      <c r="E2923" s="883">
        <v>3321</v>
      </c>
      <c r="F2923" s="882" t="s">
        <v>6352</v>
      </c>
      <c r="G2923" s="882" t="s">
        <v>25</v>
      </c>
      <c r="H2923" s="1321">
        <v>1375</v>
      </c>
      <c r="I2923" s="1322" t="s">
        <v>6353</v>
      </c>
      <c r="J2923" s="883">
        <v>203</v>
      </c>
      <c r="K2923" s="975" t="s">
        <v>6354</v>
      </c>
      <c r="L2923" s="922" t="s">
        <v>6355</v>
      </c>
      <c r="M2923" s="882" t="s">
        <v>28</v>
      </c>
      <c r="N2923" s="901" t="s">
        <v>6356</v>
      </c>
      <c r="O2923" s="1309" t="s">
        <v>30</v>
      </c>
      <c r="P2923" s="1323">
        <v>44957</v>
      </c>
      <c r="Q2923" s="1324">
        <v>44985</v>
      </c>
      <c r="R2923" s="1325">
        <v>7700000</v>
      </c>
      <c r="S2923" s="1325">
        <v>7700000</v>
      </c>
      <c r="T2923" s="908"/>
      <c r="U2923" s="908"/>
      <c r="V2923" s="908"/>
      <c r="W2923" s="976"/>
    </row>
    <row r="2924" spans="1:26" s="43" customFormat="1" ht="13.5" thickBot="1" x14ac:dyDescent="0.25">
      <c r="A2924" s="169">
        <v>0</v>
      </c>
      <c r="B2924" s="1286">
        <v>2887</v>
      </c>
      <c r="C2924" s="958">
        <v>13</v>
      </c>
      <c r="D2924" s="1106" t="s">
        <v>25</v>
      </c>
      <c r="E2924" s="958">
        <v>3319</v>
      </c>
      <c r="F2924" s="958">
        <v>5334</v>
      </c>
      <c r="G2924" s="958" t="s">
        <v>25</v>
      </c>
      <c r="H2924" s="958">
        <v>1374</v>
      </c>
      <c r="I2924" s="1020" t="s">
        <v>6353</v>
      </c>
      <c r="J2924" s="958">
        <v>203</v>
      </c>
      <c r="K2924" s="1212" t="s">
        <v>6357</v>
      </c>
      <c r="L2924" s="1108" t="s">
        <v>6358</v>
      </c>
      <c r="M2924" s="958" t="s">
        <v>28</v>
      </c>
      <c r="N2924" s="1108" t="s">
        <v>6359</v>
      </c>
      <c r="O2924" s="1309" t="s">
        <v>297</v>
      </c>
      <c r="P2924" s="1326">
        <v>44926</v>
      </c>
      <c r="Q2924" s="1326">
        <v>44957</v>
      </c>
      <c r="R2924" s="1327">
        <v>200000</v>
      </c>
      <c r="S2924" s="1327">
        <v>200000</v>
      </c>
      <c r="T2924" s="956"/>
      <c r="U2924" s="956"/>
      <c r="V2924" s="956"/>
      <c r="W2924" s="1452"/>
    </row>
    <row r="2925" spans="1:26" ht="15" customHeight="1" thickBot="1" x14ac:dyDescent="0.25">
      <c r="A2925" s="248"/>
      <c r="B2925" s="351" t="s">
        <v>366</v>
      </c>
      <c r="C2925" s="352"/>
      <c r="D2925" s="352"/>
      <c r="E2925" s="352"/>
      <c r="F2925" s="65"/>
      <c r="G2925" s="65"/>
      <c r="H2925" s="65"/>
      <c r="I2925" s="65"/>
      <c r="J2925" s="65"/>
      <c r="K2925" s="715"/>
      <c r="L2925" s="220"/>
      <c r="M2925" s="221"/>
      <c r="N2925" s="65"/>
      <c r="O2925" s="70"/>
      <c r="P2925" s="222"/>
      <c r="Q2925" s="223"/>
      <c r="R2925" s="868">
        <f>SUM(R2922:R2924)</f>
        <v>8019983.5</v>
      </c>
      <c r="S2925" s="868">
        <f t="shared" ref="S2925:W2925" si="10">SUM(S2922:S2924)</f>
        <v>8019983.5</v>
      </c>
      <c r="T2925" s="868">
        <f t="shared" si="10"/>
        <v>0</v>
      </c>
      <c r="U2925" s="868">
        <f t="shared" si="10"/>
        <v>0</v>
      </c>
      <c r="V2925" s="868">
        <f t="shared" si="10"/>
        <v>0</v>
      </c>
      <c r="W2925" s="684">
        <f t="shared" si="10"/>
        <v>0</v>
      </c>
    </row>
    <row r="2926" spans="1:26" ht="15" customHeight="1" x14ac:dyDescent="0.2">
      <c r="A2926" s="214"/>
      <c r="B2926" s="73"/>
      <c r="C2926" s="1264"/>
      <c r="D2926" s="870"/>
      <c r="E2926" s="1264"/>
      <c r="F2926" s="1264"/>
      <c r="G2926" s="1264"/>
      <c r="H2926" s="801"/>
      <c r="I2926" s="871"/>
      <c r="J2926" s="871"/>
      <c r="K2926" s="1266"/>
      <c r="L2926" s="1441"/>
      <c r="M2926" s="1442"/>
      <c r="N2926" s="875"/>
      <c r="O2926" s="1443"/>
      <c r="P2926" s="798"/>
      <c r="Q2926" s="168"/>
      <c r="R2926" s="1453"/>
      <c r="S2926" s="31"/>
      <c r="T2926" s="31"/>
      <c r="U2926" s="31"/>
      <c r="V2926" s="32"/>
      <c r="W2926" s="1410"/>
    </row>
    <row r="2927" spans="1:26" ht="15" customHeight="1" x14ac:dyDescent="0.2">
      <c r="A2927" s="219"/>
      <c r="B2927" s="356" t="s">
        <v>6360</v>
      </c>
      <c r="C2927" s="357"/>
      <c r="D2927" s="357"/>
      <c r="E2927" s="357"/>
      <c r="F2927" s="357"/>
      <c r="G2927" s="357"/>
      <c r="H2927" s="357"/>
      <c r="I2927" s="357"/>
      <c r="J2927" s="357"/>
      <c r="K2927" s="716"/>
      <c r="L2927" s="357"/>
      <c r="M2927" s="414"/>
      <c r="N2927" s="357"/>
      <c r="O2927" s="236"/>
      <c r="P2927" s="214"/>
      <c r="Q2927" s="249"/>
      <c r="R2927" s="246"/>
      <c r="S2927" s="79"/>
      <c r="T2927" s="79"/>
      <c r="U2927" s="79"/>
      <c r="V2927" s="80"/>
      <c r="W2927" s="1414"/>
    </row>
    <row r="2928" spans="1:26" s="43" customFormat="1" ht="25.5" x14ac:dyDescent="0.2">
      <c r="A2928" s="161">
        <v>0</v>
      </c>
      <c r="B2928" s="881">
        <v>2888</v>
      </c>
      <c r="C2928" s="882">
        <v>5</v>
      </c>
      <c r="D2928" s="882" t="s">
        <v>25</v>
      </c>
      <c r="E2928" s="882">
        <v>2125</v>
      </c>
      <c r="F2928" s="928">
        <v>5339</v>
      </c>
      <c r="G2928" s="882" t="s">
        <v>25</v>
      </c>
      <c r="H2928" s="928">
        <v>1834</v>
      </c>
      <c r="I2928" s="883" t="s">
        <v>6361</v>
      </c>
      <c r="J2928" s="882">
        <v>203</v>
      </c>
      <c r="K2928" s="1043" t="s">
        <v>6671</v>
      </c>
      <c r="L2928" s="889" t="s">
        <v>6672</v>
      </c>
      <c r="M2928" s="898" t="s">
        <v>28</v>
      </c>
      <c r="N2928" s="889" t="s">
        <v>6673</v>
      </c>
      <c r="O2928" s="1123" t="s">
        <v>6560</v>
      </c>
      <c r="P2928" s="893" t="s">
        <v>6561</v>
      </c>
      <c r="Q2928" s="917" t="s">
        <v>6561</v>
      </c>
      <c r="R2928" s="1314">
        <v>48900</v>
      </c>
      <c r="S2928" s="1314">
        <v>48900</v>
      </c>
      <c r="T2928" s="895"/>
      <c r="U2928" s="895"/>
      <c r="V2928" s="896"/>
      <c r="W2928" s="897"/>
    </row>
    <row r="2929" spans="1:23" s="5" customFormat="1" ht="12.75" x14ac:dyDescent="0.2">
      <c r="A2929" s="3">
        <v>0</v>
      </c>
      <c r="B2929" s="1068">
        <v>2889</v>
      </c>
      <c r="C2929" s="966">
        <v>13</v>
      </c>
      <c r="D2929" s="1329" t="s">
        <v>25</v>
      </c>
      <c r="E2929" s="966">
        <v>3314</v>
      </c>
      <c r="F2929" s="966">
        <v>5339</v>
      </c>
      <c r="G2929" s="1330" t="s">
        <v>25</v>
      </c>
      <c r="H2929" s="964">
        <v>1206</v>
      </c>
      <c r="I2929" s="1331" t="s">
        <v>6361</v>
      </c>
      <c r="J2929" s="966">
        <v>203</v>
      </c>
      <c r="K2929" s="1047" t="s">
        <v>6362</v>
      </c>
      <c r="L2929" s="967" t="s">
        <v>6363</v>
      </c>
      <c r="M2929" s="966" t="s">
        <v>28</v>
      </c>
      <c r="N2929" s="968" t="s">
        <v>6364</v>
      </c>
      <c r="O2929" s="1317" t="s">
        <v>30</v>
      </c>
      <c r="P2929" s="1332">
        <v>44957</v>
      </c>
      <c r="Q2929" s="1333">
        <v>44982</v>
      </c>
      <c r="R2929" s="1334">
        <v>17000000</v>
      </c>
      <c r="S2929" s="1334">
        <v>17000000</v>
      </c>
      <c r="T2929" s="1214"/>
      <c r="U2929" s="1214"/>
      <c r="V2929" s="1214"/>
      <c r="W2929" s="1454"/>
    </row>
    <row r="2930" spans="1:23" s="50" customFormat="1" ht="25.5" x14ac:dyDescent="0.2">
      <c r="A2930" s="161">
        <v>0</v>
      </c>
      <c r="B2930" s="881">
        <v>2890</v>
      </c>
      <c r="C2930" s="882">
        <v>5</v>
      </c>
      <c r="D2930" s="884" t="s">
        <v>25</v>
      </c>
      <c r="E2930" s="966">
        <v>2125</v>
      </c>
      <c r="F2930" s="966">
        <v>5339</v>
      </c>
      <c r="G2930" s="966" t="s">
        <v>25</v>
      </c>
      <c r="H2930" s="966">
        <v>1003</v>
      </c>
      <c r="I2930" s="1178" t="s">
        <v>6361</v>
      </c>
      <c r="J2930" s="966">
        <v>999</v>
      </c>
      <c r="K2930" s="1256">
        <v>71377999</v>
      </c>
      <c r="L2930" s="1211" t="s">
        <v>6365</v>
      </c>
      <c r="M2930" s="966" t="s">
        <v>32</v>
      </c>
      <c r="N2930" s="1211" t="s">
        <v>6366</v>
      </c>
      <c r="O2930" s="1309" t="s">
        <v>30</v>
      </c>
      <c r="P2930" s="1379">
        <v>47118</v>
      </c>
      <c r="Q2930" s="1379">
        <v>47208</v>
      </c>
      <c r="R2930" s="1380">
        <v>2486000</v>
      </c>
      <c r="S2930" s="921">
        <v>2486000</v>
      </c>
      <c r="T2930" s="908"/>
      <c r="U2930" s="908"/>
      <c r="V2930" s="908"/>
      <c r="W2930" s="976"/>
    </row>
    <row r="2931" spans="1:23" s="50" customFormat="1" ht="28.5" customHeight="1" x14ac:dyDescent="0.2">
      <c r="A2931" s="161">
        <v>1368</v>
      </c>
      <c r="B2931" s="1068">
        <v>2891</v>
      </c>
      <c r="C2931" s="882">
        <v>13</v>
      </c>
      <c r="D2931" s="884" t="s">
        <v>25</v>
      </c>
      <c r="E2931" s="966">
        <v>3319</v>
      </c>
      <c r="F2931" s="966">
        <v>5339</v>
      </c>
      <c r="G2931" s="966" t="s">
        <v>25</v>
      </c>
      <c r="H2931" s="966">
        <v>1368</v>
      </c>
      <c r="I2931" s="1178" t="s">
        <v>6361</v>
      </c>
      <c r="J2931" s="966">
        <v>203</v>
      </c>
      <c r="K2931" s="1256" t="s">
        <v>6367</v>
      </c>
      <c r="L2931" s="1211" t="s">
        <v>6368</v>
      </c>
      <c r="M2931" s="966" t="s">
        <v>28</v>
      </c>
      <c r="N2931" s="1211" t="s">
        <v>6369</v>
      </c>
      <c r="O2931" s="1309" t="s">
        <v>94</v>
      </c>
      <c r="P2931" s="1133">
        <v>44926</v>
      </c>
      <c r="Q2931" s="1133">
        <v>44957</v>
      </c>
      <c r="R2931" s="1335">
        <v>27000</v>
      </c>
      <c r="S2931" s="1335">
        <v>27000</v>
      </c>
      <c r="T2931" s="908"/>
      <c r="U2931" s="908"/>
      <c r="V2931" s="908"/>
      <c r="W2931" s="976"/>
    </row>
    <row r="2932" spans="1:23" s="50" customFormat="1" ht="25.5" customHeight="1" x14ac:dyDescent="0.2">
      <c r="A2932" s="86">
        <v>1207</v>
      </c>
      <c r="B2932" s="881">
        <v>2892</v>
      </c>
      <c r="C2932" s="882">
        <v>13</v>
      </c>
      <c r="D2932" s="882" t="s">
        <v>25</v>
      </c>
      <c r="E2932" s="882">
        <v>3319</v>
      </c>
      <c r="F2932" s="882">
        <v>5339</v>
      </c>
      <c r="G2932" s="882" t="s">
        <v>25</v>
      </c>
      <c r="H2932" s="882">
        <v>1207</v>
      </c>
      <c r="I2932" s="1178" t="s">
        <v>6361</v>
      </c>
      <c r="J2932" s="882">
        <v>203</v>
      </c>
      <c r="K2932" s="975" t="s">
        <v>6367</v>
      </c>
      <c r="L2932" s="922" t="s">
        <v>6368</v>
      </c>
      <c r="M2932" s="882" t="s">
        <v>28</v>
      </c>
      <c r="N2932" s="922" t="s">
        <v>6370</v>
      </c>
      <c r="O2932" s="883" t="s">
        <v>94</v>
      </c>
      <c r="P2932" s="893">
        <v>44926</v>
      </c>
      <c r="Q2932" s="893">
        <v>44957</v>
      </c>
      <c r="R2932" s="921">
        <v>76000</v>
      </c>
      <c r="S2932" s="921">
        <v>76000</v>
      </c>
      <c r="T2932" s="908"/>
      <c r="U2932" s="908"/>
      <c r="V2932" s="908"/>
      <c r="W2932" s="976"/>
    </row>
    <row r="2933" spans="1:23" s="50" customFormat="1" ht="25.5" customHeight="1" x14ac:dyDescent="0.2">
      <c r="A2933" s="86">
        <v>0</v>
      </c>
      <c r="B2933" s="1068">
        <v>2893</v>
      </c>
      <c r="C2933" s="958">
        <v>13</v>
      </c>
      <c r="D2933" s="958" t="s">
        <v>25</v>
      </c>
      <c r="E2933" s="958">
        <v>3319</v>
      </c>
      <c r="F2933" s="958">
        <v>5339</v>
      </c>
      <c r="G2933" s="958" t="s">
        <v>25</v>
      </c>
      <c r="H2933" s="958">
        <v>1374</v>
      </c>
      <c r="I2933" s="1178" t="s">
        <v>6361</v>
      </c>
      <c r="J2933" s="958">
        <v>203</v>
      </c>
      <c r="K2933" s="711" t="s">
        <v>6362</v>
      </c>
      <c r="L2933" s="489" t="s">
        <v>6363</v>
      </c>
      <c r="M2933" s="1208" t="s">
        <v>28</v>
      </c>
      <c r="N2933" s="1269" t="s">
        <v>6371</v>
      </c>
      <c r="O2933" s="1336" t="s">
        <v>139</v>
      </c>
      <c r="P2933" s="991">
        <v>44926</v>
      </c>
      <c r="Q2933" s="991">
        <v>44957</v>
      </c>
      <c r="R2933" s="904">
        <v>200000</v>
      </c>
      <c r="S2933" s="904">
        <v>200000</v>
      </c>
      <c r="T2933" s="908"/>
      <c r="U2933" s="908"/>
      <c r="V2933" s="908"/>
      <c r="W2933" s="976"/>
    </row>
    <row r="2934" spans="1:23" s="50" customFormat="1" ht="25.5" customHeight="1" x14ac:dyDescent="0.2">
      <c r="A2934" s="86">
        <v>1368</v>
      </c>
      <c r="B2934" s="881">
        <v>2894</v>
      </c>
      <c r="C2934" s="1076" t="s">
        <v>613</v>
      </c>
      <c r="D2934" s="958" t="s">
        <v>25</v>
      </c>
      <c r="E2934" s="1076" t="s">
        <v>572</v>
      </c>
      <c r="F2934" s="958" t="s">
        <v>6372</v>
      </c>
      <c r="G2934" s="958" t="s">
        <v>25</v>
      </c>
      <c r="H2934" s="1337">
        <v>1368</v>
      </c>
      <c r="I2934" s="1178" t="s">
        <v>6361</v>
      </c>
      <c r="J2934" s="1076">
        <v>203</v>
      </c>
      <c r="K2934" s="1212" t="s">
        <v>6373</v>
      </c>
      <c r="L2934" s="1338" t="s">
        <v>6374</v>
      </c>
      <c r="M2934" s="1076" t="s">
        <v>28</v>
      </c>
      <c r="N2934" s="1339" t="s">
        <v>6375</v>
      </c>
      <c r="O2934" s="1336" t="s">
        <v>139</v>
      </c>
      <c r="P2934" s="1340">
        <v>44926</v>
      </c>
      <c r="Q2934" s="1340">
        <v>44957</v>
      </c>
      <c r="R2934" s="1110">
        <v>90000</v>
      </c>
      <c r="S2934" s="1110">
        <v>90000</v>
      </c>
      <c r="T2934" s="908"/>
      <c r="U2934" s="908"/>
      <c r="V2934" s="908"/>
      <c r="W2934" s="976"/>
    </row>
    <row r="2935" spans="1:23" s="50" customFormat="1" ht="25.5" customHeight="1" x14ac:dyDescent="0.2">
      <c r="A2935" s="60">
        <v>1207</v>
      </c>
      <c r="B2935" s="1068">
        <v>2895</v>
      </c>
      <c r="C2935" s="883">
        <v>13</v>
      </c>
      <c r="D2935" s="958" t="s">
        <v>25</v>
      </c>
      <c r="E2935" s="923" t="s">
        <v>562</v>
      </c>
      <c r="F2935" s="883" t="s">
        <v>6372</v>
      </c>
      <c r="G2935" s="958" t="s">
        <v>25</v>
      </c>
      <c r="H2935" s="928">
        <v>1207</v>
      </c>
      <c r="I2935" s="1178" t="s">
        <v>6361</v>
      </c>
      <c r="J2935" s="923">
        <v>203</v>
      </c>
      <c r="K2935" s="975" t="s">
        <v>6373</v>
      </c>
      <c r="L2935" s="936" t="s">
        <v>6374</v>
      </c>
      <c r="M2935" s="898" t="s">
        <v>28</v>
      </c>
      <c r="N2935" s="930" t="s">
        <v>6376</v>
      </c>
      <c r="O2935" s="1336" t="s">
        <v>139</v>
      </c>
      <c r="P2935" s="931">
        <v>44926</v>
      </c>
      <c r="Q2935" s="931">
        <v>44957</v>
      </c>
      <c r="R2935" s="904">
        <v>100000</v>
      </c>
      <c r="S2935" s="904">
        <v>100000</v>
      </c>
      <c r="T2935" s="908"/>
      <c r="U2935" s="908"/>
      <c r="V2935" s="908"/>
      <c r="W2935" s="976"/>
    </row>
    <row r="2936" spans="1:23" s="50" customFormat="1" ht="25.5" customHeight="1" x14ac:dyDescent="0.2">
      <c r="A2936" s="60">
        <v>1207</v>
      </c>
      <c r="B2936" s="881">
        <v>2896</v>
      </c>
      <c r="C2936" s="883">
        <v>13</v>
      </c>
      <c r="D2936" s="958" t="s">
        <v>25</v>
      </c>
      <c r="E2936" s="923" t="s">
        <v>562</v>
      </c>
      <c r="F2936" s="883" t="s">
        <v>6372</v>
      </c>
      <c r="G2936" s="958" t="s">
        <v>25</v>
      </c>
      <c r="H2936" s="928">
        <v>1207</v>
      </c>
      <c r="I2936" s="1178" t="s">
        <v>6361</v>
      </c>
      <c r="J2936" s="923">
        <v>203</v>
      </c>
      <c r="K2936" s="975" t="s">
        <v>6377</v>
      </c>
      <c r="L2936" s="936" t="s">
        <v>6378</v>
      </c>
      <c r="M2936" s="898" t="s">
        <v>28</v>
      </c>
      <c r="N2936" s="930" t="s">
        <v>6379</v>
      </c>
      <c r="O2936" s="1336" t="s">
        <v>139</v>
      </c>
      <c r="P2936" s="931">
        <v>44926</v>
      </c>
      <c r="Q2936" s="931">
        <v>44957</v>
      </c>
      <c r="R2936" s="1110">
        <v>41000</v>
      </c>
      <c r="S2936" s="1110">
        <v>41000</v>
      </c>
      <c r="T2936" s="908"/>
      <c r="U2936" s="908"/>
      <c r="V2936" s="908"/>
      <c r="W2936" s="976"/>
    </row>
    <row r="2937" spans="1:23" s="50" customFormat="1" ht="25.5" customHeight="1" x14ac:dyDescent="0.2">
      <c r="A2937" s="34">
        <v>0</v>
      </c>
      <c r="B2937" s="1068">
        <v>2897</v>
      </c>
      <c r="C2937" s="882">
        <v>13</v>
      </c>
      <c r="D2937" s="882" t="s">
        <v>25</v>
      </c>
      <c r="E2937" s="882">
        <v>3313</v>
      </c>
      <c r="F2937" s="882">
        <v>5339</v>
      </c>
      <c r="G2937" s="882" t="s">
        <v>25</v>
      </c>
      <c r="H2937" s="882">
        <v>1374</v>
      </c>
      <c r="I2937" s="1178" t="s">
        <v>6361</v>
      </c>
      <c r="J2937" s="882">
        <v>203</v>
      </c>
      <c r="K2937" s="1043" t="s">
        <v>6373</v>
      </c>
      <c r="L2937" s="922" t="s">
        <v>6374</v>
      </c>
      <c r="M2937" s="882" t="s">
        <v>219</v>
      </c>
      <c r="N2937" s="922" t="s">
        <v>6380</v>
      </c>
      <c r="O2937" s="898" t="s">
        <v>201</v>
      </c>
      <c r="P2937" s="917">
        <v>44926</v>
      </c>
      <c r="Q2937" s="917">
        <v>44957</v>
      </c>
      <c r="R2937" s="904">
        <v>50000</v>
      </c>
      <c r="S2937" s="904">
        <v>50000</v>
      </c>
      <c r="T2937" s="908"/>
      <c r="U2937" s="908"/>
      <c r="V2937" s="908"/>
      <c r="W2937" s="976"/>
    </row>
    <row r="2938" spans="1:23" s="43" customFormat="1" ht="26.25" thickBot="1" x14ac:dyDescent="0.25">
      <c r="A2938" s="61">
        <v>0</v>
      </c>
      <c r="B2938" s="881">
        <v>2898</v>
      </c>
      <c r="C2938" s="958">
        <v>13</v>
      </c>
      <c r="D2938" s="1020" t="s">
        <v>25</v>
      </c>
      <c r="E2938" s="958">
        <v>3319</v>
      </c>
      <c r="F2938" s="958">
        <v>5339</v>
      </c>
      <c r="G2938" s="1020" t="s">
        <v>25</v>
      </c>
      <c r="H2938" s="958">
        <v>1374</v>
      </c>
      <c r="I2938" s="1151" t="s">
        <v>6361</v>
      </c>
      <c r="J2938" s="1076">
        <v>999</v>
      </c>
      <c r="K2938" s="1152">
        <v>75032333</v>
      </c>
      <c r="L2938" s="1153" t="s">
        <v>6381</v>
      </c>
      <c r="M2938" s="1076" t="s">
        <v>32</v>
      </c>
      <c r="N2938" s="1108" t="s">
        <v>6382</v>
      </c>
      <c r="O2938" s="1020" t="s">
        <v>258</v>
      </c>
      <c r="P2938" s="991">
        <v>45291</v>
      </c>
      <c r="Q2938" s="991">
        <v>45322</v>
      </c>
      <c r="R2938" s="1341">
        <v>75000</v>
      </c>
      <c r="S2938" s="956"/>
      <c r="T2938" s="1342">
        <v>75000</v>
      </c>
      <c r="U2938" s="956"/>
      <c r="V2938" s="956"/>
      <c r="W2938" s="1455">
        <v>75000</v>
      </c>
    </row>
    <row r="2939" spans="1:23" ht="15" customHeight="1" thickBot="1" x14ac:dyDescent="0.25">
      <c r="A2939" s="230"/>
      <c r="B2939" s="351" t="s">
        <v>366</v>
      </c>
      <c r="C2939" s="352"/>
      <c r="D2939" s="352"/>
      <c r="E2939" s="352"/>
      <c r="F2939" s="352"/>
      <c r="G2939" s="231"/>
      <c r="H2939" s="65"/>
      <c r="I2939" s="68"/>
      <c r="J2939" s="68"/>
      <c r="K2939" s="715"/>
      <c r="L2939" s="232"/>
      <c r="M2939" s="233"/>
      <c r="N2939" s="67"/>
      <c r="O2939" s="234"/>
      <c r="P2939" s="70"/>
      <c r="Q2939" s="71"/>
      <c r="R2939" s="868">
        <f>SUM(R2928:R2938)</f>
        <v>20193900</v>
      </c>
      <c r="S2939" s="868">
        <f t="shared" ref="S2939:W2939" si="11">SUM(S2928:S2938)</f>
        <v>20118900</v>
      </c>
      <c r="T2939" s="868">
        <f t="shared" si="11"/>
        <v>75000</v>
      </c>
      <c r="U2939" s="868">
        <f t="shared" si="11"/>
        <v>0</v>
      </c>
      <c r="V2939" s="868">
        <f t="shared" si="11"/>
        <v>0</v>
      </c>
      <c r="W2939" s="684">
        <f t="shared" si="11"/>
        <v>75000</v>
      </c>
    </row>
    <row r="2940" spans="1:23" ht="21" customHeight="1" x14ac:dyDescent="0.2">
      <c r="A2940" s="130"/>
      <c r="B2940" s="165"/>
      <c r="C2940" s="1264"/>
      <c r="D2940" s="870"/>
      <c r="E2940" s="1264"/>
      <c r="F2940" s="801"/>
      <c r="G2940" s="801"/>
      <c r="H2940" s="801"/>
      <c r="I2940" s="801"/>
      <c r="J2940" s="801"/>
      <c r="K2940" s="1266"/>
      <c r="L2940" s="809"/>
      <c r="M2940" s="1402"/>
      <c r="N2940" s="875"/>
      <c r="O2940" s="1443"/>
      <c r="P2940" s="798"/>
      <c r="Q2940" s="224"/>
      <c r="R2940" s="799"/>
      <c r="S2940" s="31"/>
      <c r="T2940" s="31"/>
      <c r="U2940" s="31"/>
      <c r="V2940" s="32"/>
      <c r="W2940" s="1410"/>
    </row>
    <row r="2941" spans="1:23" ht="13.5" customHeight="1" x14ac:dyDescent="0.2">
      <c r="A2941" s="5"/>
      <c r="B2941" s="82" t="s">
        <v>6383</v>
      </c>
      <c r="C2941" s="357"/>
      <c r="D2941" s="357"/>
      <c r="E2941" s="25"/>
      <c r="F2941" s="25"/>
      <c r="G2941" s="25"/>
      <c r="H2941" s="357"/>
      <c r="I2941" s="357"/>
      <c r="J2941" s="357"/>
      <c r="K2941" s="1038"/>
      <c r="L2941" s="152"/>
      <c r="M2941" s="225"/>
      <c r="N2941" s="152"/>
      <c r="O2941" s="149"/>
      <c r="P2941" s="29"/>
      <c r="Q2941" s="250"/>
      <c r="R2941" s="251"/>
      <c r="S2941" s="79"/>
      <c r="T2941" s="79"/>
      <c r="U2941" s="79"/>
      <c r="V2941" s="80"/>
      <c r="W2941" s="1414"/>
    </row>
    <row r="2942" spans="1:23" s="43" customFormat="1" ht="38.25" x14ac:dyDescent="0.2">
      <c r="A2942" s="83">
        <v>0</v>
      </c>
      <c r="B2942" s="881">
        <v>2899</v>
      </c>
      <c r="C2942" s="882">
        <v>18</v>
      </c>
      <c r="D2942" s="882" t="s">
        <v>25</v>
      </c>
      <c r="E2942" s="882">
        <v>3399</v>
      </c>
      <c r="F2942" s="882">
        <v>5492</v>
      </c>
      <c r="G2942" s="882" t="s">
        <v>25</v>
      </c>
      <c r="H2942" s="882">
        <v>1540</v>
      </c>
      <c r="I2942" s="883" t="s">
        <v>6384</v>
      </c>
      <c r="J2942" s="882">
        <v>203</v>
      </c>
      <c r="K2942" s="928">
        <v>1950</v>
      </c>
      <c r="L2942" s="1343" t="s">
        <v>6688</v>
      </c>
      <c r="M2942" s="882" t="s">
        <v>28</v>
      </c>
      <c r="N2942" s="889" t="s">
        <v>6689</v>
      </c>
      <c r="O2942" s="882" t="s">
        <v>6690</v>
      </c>
      <c r="P2942" s="1344" t="s">
        <v>52</v>
      </c>
      <c r="Q2942" s="1344" t="s">
        <v>52</v>
      </c>
      <c r="R2942" s="1345">
        <v>20000</v>
      </c>
      <c r="S2942" s="1345">
        <v>20000</v>
      </c>
      <c r="T2942" s="1346"/>
      <c r="U2942" s="1346"/>
      <c r="V2942" s="1346"/>
      <c r="W2942" s="1415"/>
    </row>
    <row r="2943" spans="1:23" s="43" customFormat="1" ht="25.5" x14ac:dyDescent="0.2">
      <c r="A2943" s="83">
        <v>0</v>
      </c>
      <c r="B2943" s="881">
        <v>2900</v>
      </c>
      <c r="C2943" s="882">
        <v>18</v>
      </c>
      <c r="D2943" s="882" t="s">
        <v>25</v>
      </c>
      <c r="E2943" s="882">
        <v>3399</v>
      </c>
      <c r="F2943" s="882">
        <v>5492</v>
      </c>
      <c r="G2943" s="882" t="s">
        <v>25</v>
      </c>
      <c r="H2943" s="882">
        <v>1540</v>
      </c>
      <c r="I2943" s="882" t="s">
        <v>6415</v>
      </c>
      <c r="J2943" s="882">
        <v>510</v>
      </c>
      <c r="K2943" s="928">
        <v>1971</v>
      </c>
      <c r="L2943" s="1343" t="s">
        <v>6691</v>
      </c>
      <c r="M2943" s="882" t="s">
        <v>6692</v>
      </c>
      <c r="N2943" s="889" t="s">
        <v>6693</v>
      </c>
      <c r="O2943" s="882" t="s">
        <v>6690</v>
      </c>
      <c r="P2943" s="1344" t="s">
        <v>52</v>
      </c>
      <c r="Q2943" s="1344" t="s">
        <v>52</v>
      </c>
      <c r="R2943" s="1345">
        <v>20000</v>
      </c>
      <c r="S2943" s="1345">
        <v>20000</v>
      </c>
      <c r="T2943" s="1007"/>
      <c r="U2943" s="913"/>
      <c r="V2943" s="913"/>
      <c r="W2943" s="1415"/>
    </row>
    <row r="2944" spans="1:23" s="43" customFormat="1" ht="25.5" x14ac:dyDescent="0.2">
      <c r="A2944" s="157">
        <v>0</v>
      </c>
      <c r="B2944" s="881">
        <v>2901</v>
      </c>
      <c r="C2944" s="1178">
        <v>18</v>
      </c>
      <c r="D2944" s="1178" t="s">
        <v>25</v>
      </c>
      <c r="E2944" s="1178">
        <v>6223</v>
      </c>
      <c r="F2944" s="1178">
        <v>5492</v>
      </c>
      <c r="G2944" s="1178" t="s">
        <v>25</v>
      </c>
      <c r="H2944" s="1178">
        <v>1249</v>
      </c>
      <c r="I2944" s="966" t="s">
        <v>6415</v>
      </c>
      <c r="J2944" s="1178">
        <v>999</v>
      </c>
      <c r="K2944" s="1378">
        <v>2002</v>
      </c>
      <c r="L2944" s="1211" t="s">
        <v>6674</v>
      </c>
      <c r="M2944" s="1336" t="s">
        <v>6489</v>
      </c>
      <c r="N2944" s="1211" t="s">
        <v>6675</v>
      </c>
      <c r="O2944" s="1182" t="s">
        <v>6676</v>
      </c>
      <c r="P2944" s="1182" t="s">
        <v>6675</v>
      </c>
      <c r="Q2944" s="1182" t="s">
        <v>6675</v>
      </c>
      <c r="R2944" s="1347">
        <v>24000</v>
      </c>
      <c r="S2944" s="1347">
        <v>24000</v>
      </c>
      <c r="T2944" s="1348"/>
      <c r="U2944" s="1348"/>
      <c r="V2944" s="1349"/>
      <c r="W2944" s="1456"/>
    </row>
    <row r="2945" spans="1:23" s="43" customFormat="1" ht="25.5" x14ac:dyDescent="0.2">
      <c r="A2945" s="83">
        <v>0</v>
      </c>
      <c r="B2945" s="881">
        <v>2902</v>
      </c>
      <c r="C2945" s="882">
        <v>18</v>
      </c>
      <c r="D2945" s="882" t="s">
        <v>25</v>
      </c>
      <c r="E2945" s="882">
        <v>6223</v>
      </c>
      <c r="F2945" s="882">
        <v>5492</v>
      </c>
      <c r="G2945" s="1350" t="s">
        <v>25</v>
      </c>
      <c r="H2945" s="882">
        <v>1249</v>
      </c>
      <c r="I2945" s="883" t="s">
        <v>6384</v>
      </c>
      <c r="J2945" s="882">
        <v>999</v>
      </c>
      <c r="K2945" s="928">
        <v>1999</v>
      </c>
      <c r="L2945" s="889" t="s">
        <v>6488</v>
      </c>
      <c r="M2945" s="882" t="s">
        <v>6489</v>
      </c>
      <c r="N2945" s="889" t="s">
        <v>6677</v>
      </c>
      <c r="O2945" s="923" t="s">
        <v>6678</v>
      </c>
      <c r="P2945" s="923" t="s">
        <v>6675</v>
      </c>
      <c r="Q2945" s="923" t="s">
        <v>6675</v>
      </c>
      <c r="R2945" s="957">
        <v>40000</v>
      </c>
      <c r="S2945" s="957">
        <v>40000</v>
      </c>
      <c r="T2945" s="1351"/>
      <c r="U2945" s="1352"/>
      <c r="V2945" s="1353"/>
      <c r="W2945" s="1354"/>
    </row>
    <row r="2946" spans="1:23" s="43" customFormat="1" ht="25.5" x14ac:dyDescent="0.2">
      <c r="A2946" s="83">
        <v>0</v>
      </c>
      <c r="B2946" s="881">
        <v>2903</v>
      </c>
      <c r="C2946" s="882">
        <v>18</v>
      </c>
      <c r="D2946" s="882" t="s">
        <v>25</v>
      </c>
      <c r="E2946" s="882">
        <v>6223</v>
      </c>
      <c r="F2946" s="882">
        <v>5492</v>
      </c>
      <c r="G2946" s="1350" t="s">
        <v>25</v>
      </c>
      <c r="H2946" s="882">
        <v>1249</v>
      </c>
      <c r="I2946" s="882" t="s">
        <v>6415</v>
      </c>
      <c r="J2946" s="882">
        <v>999</v>
      </c>
      <c r="K2946" s="1043" t="s">
        <v>6404</v>
      </c>
      <c r="L2946" s="889" t="s">
        <v>6490</v>
      </c>
      <c r="M2946" s="882" t="s">
        <v>6491</v>
      </c>
      <c r="N2946" s="889" t="s">
        <v>6677</v>
      </c>
      <c r="O2946" s="923" t="s">
        <v>6678</v>
      </c>
      <c r="P2946" s="923" t="s">
        <v>6675</v>
      </c>
      <c r="Q2946" s="923" t="s">
        <v>6675</v>
      </c>
      <c r="R2946" s="957">
        <v>40000</v>
      </c>
      <c r="S2946" s="957">
        <v>40000</v>
      </c>
      <c r="T2946" s="1351"/>
      <c r="U2946" s="1352"/>
      <c r="V2946" s="1353"/>
      <c r="W2946" s="1354"/>
    </row>
    <row r="2947" spans="1:23" s="39" customFormat="1" ht="12.75" x14ac:dyDescent="0.2">
      <c r="A2947" s="83">
        <v>0</v>
      </c>
      <c r="B2947" s="881">
        <v>2904</v>
      </c>
      <c r="C2947" s="882">
        <v>18</v>
      </c>
      <c r="D2947" s="882" t="s">
        <v>25</v>
      </c>
      <c r="E2947" s="882">
        <v>3399</v>
      </c>
      <c r="F2947" s="882">
        <v>5492</v>
      </c>
      <c r="G2947" s="882" t="s">
        <v>25</v>
      </c>
      <c r="H2947" s="882">
        <v>1540</v>
      </c>
      <c r="I2947" s="883" t="s">
        <v>6384</v>
      </c>
      <c r="J2947" s="958">
        <v>203</v>
      </c>
      <c r="K2947" s="1337">
        <v>1964</v>
      </c>
      <c r="L2947" s="1154" t="s">
        <v>6679</v>
      </c>
      <c r="M2947" s="958" t="s">
        <v>28</v>
      </c>
      <c r="N2947" s="1154" t="s">
        <v>6501</v>
      </c>
      <c r="O2947" s="1355" t="s">
        <v>6667</v>
      </c>
      <c r="P2947" s="1356" t="s">
        <v>52</v>
      </c>
      <c r="Q2947" s="1356" t="s">
        <v>52</v>
      </c>
      <c r="R2947" s="1134">
        <v>20000</v>
      </c>
      <c r="S2947" s="1134">
        <v>20000</v>
      </c>
      <c r="T2947" s="1357"/>
      <c r="U2947" s="1357"/>
      <c r="V2947" s="1358"/>
      <c r="W2947" s="1359"/>
    </row>
    <row r="2948" spans="1:23" s="39" customFormat="1" ht="25.5" x14ac:dyDescent="0.2">
      <c r="A2948" s="279">
        <v>0</v>
      </c>
      <c r="B2948" s="881">
        <v>2905</v>
      </c>
      <c r="C2948" s="882">
        <v>18</v>
      </c>
      <c r="D2948" s="882" t="s">
        <v>25</v>
      </c>
      <c r="E2948" s="882">
        <v>3399</v>
      </c>
      <c r="F2948" s="882">
        <v>5492</v>
      </c>
      <c r="G2948" s="882" t="s">
        <v>25</v>
      </c>
      <c r="H2948" s="882">
        <v>1540</v>
      </c>
      <c r="I2948" s="883" t="s">
        <v>6384</v>
      </c>
      <c r="J2948" s="958">
        <v>309</v>
      </c>
      <c r="K2948" s="1337">
        <v>1947</v>
      </c>
      <c r="L2948" s="1154" t="s">
        <v>6680</v>
      </c>
      <c r="M2948" s="958" t="s">
        <v>1101</v>
      </c>
      <c r="N2948" s="1154" t="s">
        <v>6681</v>
      </c>
      <c r="O2948" s="1355" t="s">
        <v>6667</v>
      </c>
      <c r="P2948" s="1356" t="s">
        <v>52</v>
      </c>
      <c r="Q2948" s="1356" t="s">
        <v>52</v>
      </c>
      <c r="R2948" s="1134">
        <v>20000</v>
      </c>
      <c r="S2948" s="1134">
        <v>20000</v>
      </c>
      <c r="T2948" s="1357"/>
      <c r="U2948" s="1357"/>
      <c r="V2948" s="1358"/>
      <c r="W2948" s="1359"/>
    </row>
    <row r="2949" spans="1:23" s="39" customFormat="1" ht="12.75" x14ac:dyDescent="0.2">
      <c r="A2949" s="83">
        <v>0</v>
      </c>
      <c r="B2949" s="881">
        <v>2906</v>
      </c>
      <c r="C2949" s="882">
        <v>18</v>
      </c>
      <c r="D2949" s="882" t="s">
        <v>25</v>
      </c>
      <c r="E2949" s="882">
        <v>3399</v>
      </c>
      <c r="F2949" s="882">
        <v>5492</v>
      </c>
      <c r="G2949" s="882" t="s">
        <v>25</v>
      </c>
      <c r="H2949" s="882">
        <v>1540</v>
      </c>
      <c r="I2949" s="882" t="s">
        <v>6415</v>
      </c>
      <c r="J2949" s="958">
        <v>203</v>
      </c>
      <c r="K2949" s="1337">
        <v>1967</v>
      </c>
      <c r="L2949" s="1154" t="s">
        <v>6682</v>
      </c>
      <c r="M2949" s="958" t="s">
        <v>28</v>
      </c>
      <c r="N2949" s="1154" t="s">
        <v>6503</v>
      </c>
      <c r="O2949" s="1355" t="s">
        <v>6667</v>
      </c>
      <c r="P2949" s="1356" t="s">
        <v>52</v>
      </c>
      <c r="Q2949" s="1356" t="s">
        <v>52</v>
      </c>
      <c r="R2949" s="1134">
        <v>20000</v>
      </c>
      <c r="S2949" s="1134">
        <v>20000</v>
      </c>
      <c r="T2949" s="1357"/>
      <c r="U2949" s="1357"/>
      <c r="V2949" s="1358"/>
      <c r="W2949" s="1359"/>
    </row>
    <row r="2950" spans="1:23" s="39" customFormat="1" ht="25.5" x14ac:dyDescent="0.2">
      <c r="A2950" s="279">
        <v>0</v>
      </c>
      <c r="B2950" s="881">
        <v>2907</v>
      </c>
      <c r="C2950" s="882">
        <v>18</v>
      </c>
      <c r="D2950" s="882" t="s">
        <v>25</v>
      </c>
      <c r="E2950" s="882">
        <v>3399</v>
      </c>
      <c r="F2950" s="882">
        <v>5492</v>
      </c>
      <c r="G2950" s="882" t="s">
        <v>25</v>
      </c>
      <c r="H2950" s="882">
        <v>1540</v>
      </c>
      <c r="I2950" s="883" t="s">
        <v>6384</v>
      </c>
      <c r="J2950" s="958">
        <v>203</v>
      </c>
      <c r="K2950" s="1337">
        <v>1949</v>
      </c>
      <c r="L2950" s="1154" t="s">
        <v>6683</v>
      </c>
      <c r="M2950" s="958" t="s">
        <v>219</v>
      </c>
      <c r="N2950" s="1154" t="s">
        <v>6500</v>
      </c>
      <c r="O2950" s="1355" t="s">
        <v>6667</v>
      </c>
      <c r="P2950" s="1356" t="s">
        <v>52</v>
      </c>
      <c r="Q2950" s="1356" t="s">
        <v>52</v>
      </c>
      <c r="R2950" s="1134">
        <v>20000</v>
      </c>
      <c r="S2950" s="1134">
        <v>20000</v>
      </c>
      <c r="T2950" s="1357"/>
      <c r="U2950" s="1357"/>
      <c r="V2950" s="1358"/>
      <c r="W2950" s="1359"/>
    </row>
    <row r="2951" spans="1:23" s="39" customFormat="1" ht="12.75" x14ac:dyDescent="0.2">
      <c r="A2951" s="83">
        <v>0</v>
      </c>
      <c r="B2951" s="881">
        <v>2908</v>
      </c>
      <c r="C2951" s="882">
        <v>18</v>
      </c>
      <c r="D2951" s="882" t="s">
        <v>25</v>
      </c>
      <c r="E2951" s="882">
        <v>3399</v>
      </c>
      <c r="F2951" s="882">
        <v>5492</v>
      </c>
      <c r="G2951" s="882" t="s">
        <v>25</v>
      </c>
      <c r="H2951" s="882">
        <v>1540</v>
      </c>
      <c r="I2951" s="882" t="s">
        <v>6415</v>
      </c>
      <c r="J2951" s="958">
        <v>203</v>
      </c>
      <c r="K2951" s="1337">
        <v>1932</v>
      </c>
      <c r="L2951" s="1154" t="s">
        <v>6684</v>
      </c>
      <c r="M2951" s="958" t="s">
        <v>28</v>
      </c>
      <c r="N2951" s="1154" t="s">
        <v>6502</v>
      </c>
      <c r="O2951" s="1355" t="s">
        <v>6667</v>
      </c>
      <c r="P2951" s="1356" t="s">
        <v>52</v>
      </c>
      <c r="Q2951" s="1356" t="s">
        <v>52</v>
      </c>
      <c r="R2951" s="1134">
        <v>20000</v>
      </c>
      <c r="S2951" s="1134">
        <v>20000</v>
      </c>
      <c r="T2951" s="1357"/>
      <c r="U2951" s="1357"/>
      <c r="V2951" s="1358"/>
      <c r="W2951" s="1359"/>
    </row>
    <row r="2952" spans="1:23" s="39" customFormat="1" ht="12.75" x14ac:dyDescent="0.2">
      <c r="A2952" s="279">
        <v>0</v>
      </c>
      <c r="B2952" s="881">
        <v>2909</v>
      </c>
      <c r="C2952" s="882">
        <v>18</v>
      </c>
      <c r="D2952" s="882" t="s">
        <v>25</v>
      </c>
      <c r="E2952" s="882">
        <v>3399</v>
      </c>
      <c r="F2952" s="882">
        <v>5492</v>
      </c>
      <c r="G2952" s="882" t="s">
        <v>25</v>
      </c>
      <c r="H2952" s="882">
        <v>1540</v>
      </c>
      <c r="I2952" s="883" t="s">
        <v>6384</v>
      </c>
      <c r="J2952" s="958">
        <v>615</v>
      </c>
      <c r="K2952" s="1337">
        <v>1950</v>
      </c>
      <c r="L2952" s="1154" t="s">
        <v>6685</v>
      </c>
      <c r="M2952" s="958" t="s">
        <v>1541</v>
      </c>
      <c r="N2952" s="1154" t="s">
        <v>6502</v>
      </c>
      <c r="O2952" s="1355" t="s">
        <v>6667</v>
      </c>
      <c r="P2952" s="1356" t="s">
        <v>52</v>
      </c>
      <c r="Q2952" s="1356" t="s">
        <v>52</v>
      </c>
      <c r="R2952" s="1134">
        <v>20000</v>
      </c>
      <c r="S2952" s="1134">
        <v>20000</v>
      </c>
      <c r="T2952" s="1357"/>
      <c r="U2952" s="1357"/>
      <c r="V2952" s="1358"/>
      <c r="W2952" s="1359"/>
    </row>
    <row r="2953" spans="1:23" s="39" customFormat="1" ht="12.75" x14ac:dyDescent="0.2">
      <c r="A2953" s="83">
        <v>0</v>
      </c>
      <c r="B2953" s="881">
        <v>2910</v>
      </c>
      <c r="C2953" s="882">
        <v>18</v>
      </c>
      <c r="D2953" s="882" t="s">
        <v>25</v>
      </c>
      <c r="E2953" s="882">
        <v>3399</v>
      </c>
      <c r="F2953" s="882">
        <v>5492</v>
      </c>
      <c r="G2953" s="882" t="s">
        <v>25</v>
      </c>
      <c r="H2953" s="882">
        <v>1540</v>
      </c>
      <c r="I2953" s="882" t="s">
        <v>6415</v>
      </c>
      <c r="J2953" s="958">
        <v>203</v>
      </c>
      <c r="K2953" s="1337">
        <v>1953</v>
      </c>
      <c r="L2953" s="1154" t="s">
        <v>6686</v>
      </c>
      <c r="M2953" s="958" t="s">
        <v>28</v>
      </c>
      <c r="N2953" s="1154" t="s">
        <v>6499</v>
      </c>
      <c r="O2953" s="1355" t="s">
        <v>6667</v>
      </c>
      <c r="P2953" s="1356" t="s">
        <v>52</v>
      </c>
      <c r="Q2953" s="1356" t="s">
        <v>52</v>
      </c>
      <c r="R2953" s="1134">
        <v>20000</v>
      </c>
      <c r="S2953" s="1134">
        <v>20000</v>
      </c>
      <c r="T2953" s="1357"/>
      <c r="U2953" s="1357"/>
      <c r="V2953" s="1358"/>
      <c r="W2953" s="1359"/>
    </row>
    <row r="2954" spans="1:23" s="39" customFormat="1" ht="25.5" x14ac:dyDescent="0.2">
      <c r="A2954" s="279">
        <v>0</v>
      </c>
      <c r="B2954" s="881">
        <v>2911</v>
      </c>
      <c r="C2954" s="882">
        <v>18</v>
      </c>
      <c r="D2954" s="882" t="s">
        <v>25</v>
      </c>
      <c r="E2954" s="882">
        <v>3399</v>
      </c>
      <c r="F2954" s="882">
        <v>5492</v>
      </c>
      <c r="G2954" s="882" t="s">
        <v>25</v>
      </c>
      <c r="H2954" s="882">
        <v>1540</v>
      </c>
      <c r="I2954" s="883" t="s">
        <v>6384</v>
      </c>
      <c r="J2954" s="882">
        <v>203</v>
      </c>
      <c r="K2954" s="928">
        <v>1951</v>
      </c>
      <c r="L2954" s="889" t="s">
        <v>6687</v>
      </c>
      <c r="M2954" s="882" t="s">
        <v>28</v>
      </c>
      <c r="N2954" s="889" t="s">
        <v>6500</v>
      </c>
      <c r="O2954" s="923" t="s">
        <v>6667</v>
      </c>
      <c r="P2954" s="1360" t="s">
        <v>52</v>
      </c>
      <c r="Q2954" s="1360" t="s">
        <v>52</v>
      </c>
      <c r="R2954" s="957">
        <v>20000</v>
      </c>
      <c r="S2954" s="957">
        <v>20000</v>
      </c>
      <c r="T2954" s="1351"/>
      <c r="U2954" s="1351"/>
      <c r="V2954" s="1353"/>
      <c r="W2954" s="1354"/>
    </row>
    <row r="2955" spans="1:23" ht="13.5" customHeight="1" x14ac:dyDescent="0.2">
      <c r="A2955" s="161">
        <v>0</v>
      </c>
      <c r="B2955" s="881">
        <v>2912</v>
      </c>
      <c r="C2955" s="882">
        <v>18</v>
      </c>
      <c r="D2955" s="884" t="s">
        <v>25</v>
      </c>
      <c r="E2955" s="966">
        <v>3399</v>
      </c>
      <c r="F2955" s="966">
        <v>5492</v>
      </c>
      <c r="G2955" s="966" t="s">
        <v>25</v>
      </c>
      <c r="H2955" s="966">
        <v>1540</v>
      </c>
      <c r="I2955" s="1178" t="s">
        <v>6384</v>
      </c>
      <c r="J2955" s="966">
        <v>203</v>
      </c>
      <c r="K2955" s="1256" t="s">
        <v>6385</v>
      </c>
      <c r="L2955" s="1211" t="s">
        <v>6386</v>
      </c>
      <c r="M2955" s="966" t="s">
        <v>28</v>
      </c>
      <c r="N2955" s="1211" t="s">
        <v>6387</v>
      </c>
      <c r="O2955" s="1309" t="s">
        <v>6388</v>
      </c>
      <c r="P2955" s="1133" t="s">
        <v>52</v>
      </c>
      <c r="Q2955" s="1133" t="s">
        <v>52</v>
      </c>
      <c r="R2955" s="1335">
        <v>20000</v>
      </c>
      <c r="S2955" s="1335">
        <v>20000</v>
      </c>
      <c r="T2955" s="916"/>
      <c r="U2955" s="916"/>
      <c r="V2955" s="916"/>
      <c r="W2955" s="974"/>
    </row>
    <row r="2956" spans="1:23" ht="13.5" customHeight="1" x14ac:dyDescent="0.2">
      <c r="A2956" s="161">
        <v>0</v>
      </c>
      <c r="B2956" s="881">
        <v>2913</v>
      </c>
      <c r="C2956" s="882">
        <v>18</v>
      </c>
      <c r="D2956" s="884" t="s">
        <v>25</v>
      </c>
      <c r="E2956" s="966">
        <v>3399</v>
      </c>
      <c r="F2956" s="966">
        <v>5492</v>
      </c>
      <c r="G2956" s="966" t="s">
        <v>25</v>
      </c>
      <c r="H2956" s="966">
        <v>1540</v>
      </c>
      <c r="I2956" s="1178" t="s">
        <v>6384</v>
      </c>
      <c r="J2956" s="966">
        <v>314</v>
      </c>
      <c r="K2956" s="1256" t="s">
        <v>6385</v>
      </c>
      <c r="L2956" s="1211" t="s">
        <v>6389</v>
      </c>
      <c r="M2956" s="966" t="s">
        <v>932</v>
      </c>
      <c r="N2956" s="1211" t="s">
        <v>6387</v>
      </c>
      <c r="O2956" s="1309" t="s">
        <v>6388</v>
      </c>
      <c r="P2956" s="1133" t="s">
        <v>52</v>
      </c>
      <c r="Q2956" s="1133" t="s">
        <v>52</v>
      </c>
      <c r="R2956" s="1335">
        <v>10000</v>
      </c>
      <c r="S2956" s="1335">
        <v>10000</v>
      </c>
      <c r="T2956" s="916"/>
      <c r="U2956" s="916"/>
      <c r="V2956" s="916"/>
      <c r="W2956" s="974"/>
    </row>
    <row r="2957" spans="1:23" ht="13.5" customHeight="1" x14ac:dyDescent="0.2">
      <c r="A2957" s="161">
        <v>0</v>
      </c>
      <c r="B2957" s="881">
        <v>2914</v>
      </c>
      <c r="C2957" s="882">
        <v>18</v>
      </c>
      <c r="D2957" s="884" t="s">
        <v>25</v>
      </c>
      <c r="E2957" s="966">
        <v>3399</v>
      </c>
      <c r="F2957" s="966">
        <v>5492</v>
      </c>
      <c r="G2957" s="966" t="s">
        <v>25</v>
      </c>
      <c r="H2957" s="966">
        <v>1540</v>
      </c>
      <c r="I2957" s="1178" t="s">
        <v>6384</v>
      </c>
      <c r="J2957" s="966">
        <v>506</v>
      </c>
      <c r="K2957" s="1256" t="s">
        <v>6385</v>
      </c>
      <c r="L2957" s="1211" t="s">
        <v>6390</v>
      </c>
      <c r="M2957" s="966" t="s">
        <v>3568</v>
      </c>
      <c r="N2957" s="1211" t="s">
        <v>6387</v>
      </c>
      <c r="O2957" s="1309" t="s">
        <v>6388</v>
      </c>
      <c r="P2957" s="1133" t="s">
        <v>52</v>
      </c>
      <c r="Q2957" s="1133" t="s">
        <v>52</v>
      </c>
      <c r="R2957" s="1335">
        <v>10000</v>
      </c>
      <c r="S2957" s="1335">
        <v>10000</v>
      </c>
      <c r="T2957" s="916"/>
      <c r="U2957" s="916"/>
      <c r="V2957" s="916"/>
      <c r="W2957" s="974"/>
    </row>
    <row r="2958" spans="1:23" ht="28.5" customHeight="1" x14ac:dyDescent="0.2">
      <c r="A2958" s="161">
        <v>0</v>
      </c>
      <c r="B2958" s="881">
        <v>2915</v>
      </c>
      <c r="C2958" s="882">
        <v>18</v>
      </c>
      <c r="D2958" s="884" t="s">
        <v>25</v>
      </c>
      <c r="E2958" s="966">
        <v>3399</v>
      </c>
      <c r="F2958" s="966">
        <v>5492</v>
      </c>
      <c r="G2958" s="966" t="s">
        <v>25</v>
      </c>
      <c r="H2958" s="966">
        <v>1540</v>
      </c>
      <c r="I2958" s="1178" t="s">
        <v>6384</v>
      </c>
      <c r="J2958" s="966">
        <v>619</v>
      </c>
      <c r="K2958" s="1256" t="s">
        <v>6385</v>
      </c>
      <c r="L2958" s="1211" t="s">
        <v>6391</v>
      </c>
      <c r="M2958" s="966" t="s">
        <v>6392</v>
      </c>
      <c r="N2958" s="1211" t="s">
        <v>6387</v>
      </c>
      <c r="O2958" s="1309" t="s">
        <v>6388</v>
      </c>
      <c r="P2958" s="1133" t="s">
        <v>52</v>
      </c>
      <c r="Q2958" s="1133" t="s">
        <v>52</v>
      </c>
      <c r="R2958" s="1335">
        <v>10000</v>
      </c>
      <c r="S2958" s="1335">
        <v>10000</v>
      </c>
      <c r="T2958" s="916"/>
      <c r="U2958" s="916"/>
      <c r="V2958" s="916"/>
      <c r="W2958" s="974"/>
    </row>
    <row r="2959" spans="1:23" ht="13.5" customHeight="1" x14ac:dyDescent="0.2">
      <c r="A2959" s="161">
        <v>0</v>
      </c>
      <c r="B2959" s="881">
        <v>2916</v>
      </c>
      <c r="C2959" s="882">
        <v>18</v>
      </c>
      <c r="D2959" s="884" t="s">
        <v>25</v>
      </c>
      <c r="E2959" s="966">
        <v>3399</v>
      </c>
      <c r="F2959" s="966">
        <v>5492</v>
      </c>
      <c r="G2959" s="966" t="s">
        <v>25</v>
      </c>
      <c r="H2959" s="966">
        <v>1540</v>
      </c>
      <c r="I2959" s="1178" t="s">
        <v>6384</v>
      </c>
      <c r="J2959" s="966">
        <v>720</v>
      </c>
      <c r="K2959" s="1256" t="s">
        <v>6385</v>
      </c>
      <c r="L2959" s="1211" t="s">
        <v>6393</v>
      </c>
      <c r="M2959" s="966" t="s">
        <v>157</v>
      </c>
      <c r="N2959" s="1211" t="s">
        <v>6387</v>
      </c>
      <c r="O2959" s="1309" t="s">
        <v>6388</v>
      </c>
      <c r="P2959" s="1133" t="s">
        <v>52</v>
      </c>
      <c r="Q2959" s="1133" t="s">
        <v>52</v>
      </c>
      <c r="R2959" s="1335">
        <v>10000</v>
      </c>
      <c r="S2959" s="1335">
        <v>10000</v>
      </c>
      <c r="T2959" s="916"/>
      <c r="U2959" s="916"/>
      <c r="V2959" s="916"/>
      <c r="W2959" s="974"/>
    </row>
    <row r="2960" spans="1:23" ht="25.5" x14ac:dyDescent="0.2">
      <c r="A2960" s="161">
        <v>0</v>
      </c>
      <c r="B2960" s="881">
        <v>2917</v>
      </c>
      <c r="C2960" s="882">
        <v>18</v>
      </c>
      <c r="D2960" s="884" t="s">
        <v>25</v>
      </c>
      <c r="E2960" s="966">
        <v>3399</v>
      </c>
      <c r="F2960" s="966">
        <v>5492</v>
      </c>
      <c r="G2960" s="966" t="s">
        <v>25</v>
      </c>
      <c r="H2960" s="966">
        <v>1540</v>
      </c>
      <c r="I2960" s="1178" t="s">
        <v>6384</v>
      </c>
      <c r="J2960" s="966">
        <v>619</v>
      </c>
      <c r="K2960" s="1256" t="s">
        <v>6385</v>
      </c>
      <c r="L2960" s="1211" t="s">
        <v>6394</v>
      </c>
      <c r="M2960" s="966" t="s">
        <v>819</v>
      </c>
      <c r="N2960" s="1211" t="s">
        <v>6387</v>
      </c>
      <c r="O2960" s="1309" t="s">
        <v>6388</v>
      </c>
      <c r="P2960" s="1133" t="s">
        <v>52</v>
      </c>
      <c r="Q2960" s="1133" t="s">
        <v>52</v>
      </c>
      <c r="R2960" s="1335">
        <v>10000</v>
      </c>
      <c r="S2960" s="1335">
        <v>10000</v>
      </c>
      <c r="T2960" s="916"/>
      <c r="U2960" s="916"/>
      <c r="V2960" s="916"/>
      <c r="W2960" s="974"/>
    </row>
    <row r="2961" spans="1:27" s="43" customFormat="1" ht="12.75" x14ac:dyDescent="0.2">
      <c r="A2961" s="161">
        <v>0</v>
      </c>
      <c r="B2961" s="881">
        <v>2918</v>
      </c>
      <c r="C2961" s="882">
        <v>18</v>
      </c>
      <c r="D2961" s="884" t="s">
        <v>25</v>
      </c>
      <c r="E2961" s="966">
        <v>3399</v>
      </c>
      <c r="F2961" s="966">
        <v>5492</v>
      </c>
      <c r="G2961" s="966" t="s">
        <v>25</v>
      </c>
      <c r="H2961" s="966">
        <v>1540</v>
      </c>
      <c r="I2961" s="1178" t="s">
        <v>6384</v>
      </c>
      <c r="J2961" s="966">
        <v>102</v>
      </c>
      <c r="K2961" s="1256" t="s">
        <v>6385</v>
      </c>
      <c r="L2961" s="1211" t="s">
        <v>6395</v>
      </c>
      <c r="M2961" s="966" t="s">
        <v>57</v>
      </c>
      <c r="N2961" s="1211" t="s">
        <v>6387</v>
      </c>
      <c r="O2961" s="1309" t="s">
        <v>6388</v>
      </c>
      <c r="P2961" s="1133" t="s">
        <v>52</v>
      </c>
      <c r="Q2961" s="1133" t="s">
        <v>52</v>
      </c>
      <c r="R2961" s="1335">
        <v>10000</v>
      </c>
      <c r="S2961" s="1335">
        <v>10000</v>
      </c>
      <c r="T2961" s="908"/>
      <c r="U2961" s="908"/>
      <c r="V2961" s="908"/>
      <c r="W2961" s="976"/>
    </row>
    <row r="2962" spans="1:27" s="50" customFormat="1" ht="25.5" x14ac:dyDescent="0.2">
      <c r="A2962" s="83">
        <v>0</v>
      </c>
      <c r="B2962" s="881">
        <v>2919</v>
      </c>
      <c r="C2962" s="882">
        <v>14</v>
      </c>
      <c r="D2962" s="882" t="s">
        <v>25</v>
      </c>
      <c r="E2962" s="882">
        <v>3312</v>
      </c>
      <c r="F2962" s="882">
        <v>5492</v>
      </c>
      <c r="G2962" s="882" t="s">
        <v>25</v>
      </c>
      <c r="H2962" s="882">
        <v>1003</v>
      </c>
      <c r="I2962" s="882" t="s">
        <v>6384</v>
      </c>
      <c r="J2962" s="882"/>
      <c r="K2962" s="1043"/>
      <c r="L2962" s="922" t="s">
        <v>6396</v>
      </c>
      <c r="M2962" s="882"/>
      <c r="N2962" s="922" t="s">
        <v>6397</v>
      </c>
      <c r="O2962" s="882" t="s">
        <v>516</v>
      </c>
      <c r="P2962" s="917"/>
      <c r="Q2962" s="917"/>
      <c r="R2962" s="904">
        <v>20000</v>
      </c>
      <c r="S2962" s="904">
        <v>20000</v>
      </c>
      <c r="T2962" s="908"/>
      <c r="U2962" s="908"/>
      <c r="V2962" s="908"/>
      <c r="W2962" s="976"/>
    </row>
    <row r="2963" spans="1:27" s="50" customFormat="1" ht="12.75" x14ac:dyDescent="0.2">
      <c r="A2963" s="83">
        <v>0</v>
      </c>
      <c r="B2963" s="881">
        <v>2920</v>
      </c>
      <c r="C2963" s="882">
        <v>13</v>
      </c>
      <c r="D2963" s="882" t="s">
        <v>25</v>
      </c>
      <c r="E2963" s="882">
        <v>3326</v>
      </c>
      <c r="F2963" s="882">
        <v>5493</v>
      </c>
      <c r="G2963" s="882" t="s">
        <v>25</v>
      </c>
      <c r="H2963" s="882">
        <v>1374</v>
      </c>
      <c r="I2963" s="882" t="s">
        <v>6384</v>
      </c>
      <c r="J2963" s="882">
        <v>510</v>
      </c>
      <c r="K2963" s="1043" t="s">
        <v>6398</v>
      </c>
      <c r="L2963" s="922" t="s">
        <v>6399</v>
      </c>
      <c r="M2963" s="882" t="s">
        <v>6400</v>
      </c>
      <c r="N2963" s="922" t="s">
        <v>6401</v>
      </c>
      <c r="O2963" s="882" t="s">
        <v>62</v>
      </c>
      <c r="P2963" s="917">
        <v>44926</v>
      </c>
      <c r="Q2963" s="917">
        <v>44957</v>
      </c>
      <c r="R2963" s="904">
        <v>50000</v>
      </c>
      <c r="S2963" s="904">
        <v>50000</v>
      </c>
      <c r="T2963" s="908"/>
      <c r="U2963" s="908"/>
      <c r="V2963" s="908"/>
      <c r="W2963" s="976"/>
    </row>
    <row r="2964" spans="1:27" s="50" customFormat="1" ht="12.75" x14ac:dyDescent="0.2">
      <c r="A2964" s="83">
        <v>1813</v>
      </c>
      <c r="B2964" s="881">
        <v>2921</v>
      </c>
      <c r="C2964" s="882">
        <v>8</v>
      </c>
      <c r="D2964" s="882" t="s">
        <v>25</v>
      </c>
      <c r="E2964" s="882">
        <v>3599</v>
      </c>
      <c r="F2964" s="882">
        <v>5499</v>
      </c>
      <c r="G2964" s="882" t="s">
        <v>25</v>
      </c>
      <c r="H2964" s="882">
        <v>1813</v>
      </c>
      <c r="I2964" s="882" t="s">
        <v>6384</v>
      </c>
      <c r="J2964" s="882">
        <v>619</v>
      </c>
      <c r="K2964" s="1043" t="s">
        <v>6404</v>
      </c>
      <c r="L2964" s="922" t="s">
        <v>6402</v>
      </c>
      <c r="M2964" s="882" t="s">
        <v>384</v>
      </c>
      <c r="N2964" s="922" t="s">
        <v>6403</v>
      </c>
      <c r="O2964" s="882" t="s">
        <v>62</v>
      </c>
      <c r="P2964" s="917">
        <v>44926</v>
      </c>
      <c r="Q2964" s="917">
        <v>44957</v>
      </c>
      <c r="R2964" s="904">
        <v>40000</v>
      </c>
      <c r="S2964" s="904">
        <v>40000</v>
      </c>
      <c r="T2964" s="908"/>
      <c r="U2964" s="908"/>
      <c r="V2964" s="908"/>
      <c r="W2964" s="976"/>
    </row>
    <row r="2965" spans="1:27" s="50" customFormat="1" ht="12.75" x14ac:dyDescent="0.2">
      <c r="A2965" s="83">
        <v>1813</v>
      </c>
      <c r="B2965" s="881">
        <v>2922</v>
      </c>
      <c r="C2965" s="882">
        <v>8</v>
      </c>
      <c r="D2965" s="882" t="s">
        <v>25</v>
      </c>
      <c r="E2965" s="882">
        <v>3599</v>
      </c>
      <c r="F2965" s="882">
        <v>5499</v>
      </c>
      <c r="G2965" s="882" t="s">
        <v>25</v>
      </c>
      <c r="H2965" s="882">
        <v>1813</v>
      </c>
      <c r="I2965" s="882" t="s">
        <v>6384</v>
      </c>
      <c r="J2965" s="882">
        <v>619</v>
      </c>
      <c r="K2965" s="1043" t="s">
        <v>6404</v>
      </c>
      <c r="L2965" s="922" t="s">
        <v>6405</v>
      </c>
      <c r="M2965" s="882" t="s">
        <v>384</v>
      </c>
      <c r="N2965" s="922" t="s">
        <v>6403</v>
      </c>
      <c r="O2965" s="882" t="s">
        <v>62</v>
      </c>
      <c r="P2965" s="917">
        <v>44926</v>
      </c>
      <c r="Q2965" s="917">
        <v>44957</v>
      </c>
      <c r="R2965" s="904">
        <v>40000</v>
      </c>
      <c r="S2965" s="904">
        <v>40000</v>
      </c>
      <c r="T2965" s="908"/>
      <c r="U2965" s="908"/>
      <c r="V2965" s="908"/>
      <c r="W2965" s="976"/>
    </row>
    <row r="2966" spans="1:27" s="50" customFormat="1" ht="12.75" x14ac:dyDescent="0.2">
      <c r="A2966" s="83">
        <v>1813</v>
      </c>
      <c r="B2966" s="881">
        <v>2923</v>
      </c>
      <c r="C2966" s="882">
        <v>8</v>
      </c>
      <c r="D2966" s="882" t="s">
        <v>25</v>
      </c>
      <c r="E2966" s="882">
        <v>3599</v>
      </c>
      <c r="F2966" s="882">
        <v>5499</v>
      </c>
      <c r="G2966" s="882" t="s">
        <v>25</v>
      </c>
      <c r="H2966" s="882">
        <v>1813</v>
      </c>
      <c r="I2966" s="882" t="s">
        <v>6384</v>
      </c>
      <c r="J2966" s="882">
        <v>720</v>
      </c>
      <c r="K2966" s="1043" t="s">
        <v>6406</v>
      </c>
      <c r="L2966" s="922" t="s">
        <v>6407</v>
      </c>
      <c r="M2966" s="882" t="s">
        <v>1875</v>
      </c>
      <c r="N2966" s="922" t="s">
        <v>6403</v>
      </c>
      <c r="O2966" s="882" t="s">
        <v>62</v>
      </c>
      <c r="P2966" s="917">
        <v>44926</v>
      </c>
      <c r="Q2966" s="917">
        <v>44957</v>
      </c>
      <c r="R2966" s="904">
        <v>40000</v>
      </c>
      <c r="S2966" s="904">
        <v>40000</v>
      </c>
      <c r="T2966" s="908"/>
      <c r="U2966" s="908"/>
      <c r="V2966" s="908"/>
      <c r="W2966" s="976"/>
    </row>
    <row r="2967" spans="1:27" s="50" customFormat="1" ht="12.75" x14ac:dyDescent="0.2">
      <c r="A2967" s="83">
        <v>1813</v>
      </c>
      <c r="B2967" s="881">
        <v>2924</v>
      </c>
      <c r="C2967" s="882">
        <v>8</v>
      </c>
      <c r="D2967" s="882" t="s">
        <v>25</v>
      </c>
      <c r="E2967" s="882">
        <v>3599</v>
      </c>
      <c r="F2967" s="882">
        <v>5499</v>
      </c>
      <c r="G2967" s="882" t="s">
        <v>25</v>
      </c>
      <c r="H2967" s="882">
        <v>1813</v>
      </c>
      <c r="I2967" s="882" t="s">
        <v>6384</v>
      </c>
      <c r="J2967" s="882">
        <v>712</v>
      </c>
      <c r="K2967" s="1043" t="s">
        <v>6408</v>
      </c>
      <c r="L2967" s="922" t="s">
        <v>6409</v>
      </c>
      <c r="M2967" s="882" t="s">
        <v>3508</v>
      </c>
      <c r="N2967" s="922" t="s">
        <v>6403</v>
      </c>
      <c r="O2967" s="882" t="s">
        <v>62</v>
      </c>
      <c r="P2967" s="917">
        <v>44926</v>
      </c>
      <c r="Q2967" s="917">
        <v>44957</v>
      </c>
      <c r="R2967" s="904">
        <v>40000</v>
      </c>
      <c r="S2967" s="904">
        <v>40000</v>
      </c>
      <c r="T2967" s="908"/>
      <c r="U2967" s="908"/>
      <c r="V2967" s="908"/>
      <c r="W2967" s="976"/>
    </row>
    <row r="2968" spans="1:27" s="50" customFormat="1" ht="24.75" customHeight="1" x14ac:dyDescent="0.2">
      <c r="A2968" s="83">
        <v>1813</v>
      </c>
      <c r="B2968" s="881">
        <v>2925</v>
      </c>
      <c r="C2968" s="882">
        <v>8</v>
      </c>
      <c r="D2968" s="882" t="s">
        <v>25</v>
      </c>
      <c r="E2968" s="882">
        <v>3599</v>
      </c>
      <c r="F2968" s="882">
        <v>5499</v>
      </c>
      <c r="G2968" s="882" t="s">
        <v>25</v>
      </c>
      <c r="H2968" s="882">
        <v>1813</v>
      </c>
      <c r="I2968" s="882" t="s">
        <v>6384</v>
      </c>
      <c r="J2968" s="882">
        <v>999</v>
      </c>
      <c r="K2968" s="1043" t="s">
        <v>6404</v>
      </c>
      <c r="L2968" s="922" t="s">
        <v>6410</v>
      </c>
      <c r="M2968" s="882" t="s">
        <v>2563</v>
      </c>
      <c r="N2968" s="922" t="s">
        <v>6403</v>
      </c>
      <c r="O2968" s="882" t="s">
        <v>62</v>
      </c>
      <c r="P2968" s="917">
        <v>44926</v>
      </c>
      <c r="Q2968" s="917">
        <v>44957</v>
      </c>
      <c r="R2968" s="904">
        <v>40000</v>
      </c>
      <c r="S2968" s="894">
        <v>29808</v>
      </c>
      <c r="T2968" s="894">
        <v>10192</v>
      </c>
      <c r="U2968" s="894"/>
      <c r="V2968" s="894">
        <v>10192</v>
      </c>
      <c r="W2968" s="980"/>
    </row>
    <row r="2969" spans="1:27" ht="13.5" customHeight="1" x14ac:dyDescent="0.2">
      <c r="A2969" s="161">
        <v>1368</v>
      </c>
      <c r="B2969" s="881">
        <v>2926</v>
      </c>
      <c r="C2969" s="882">
        <v>13</v>
      </c>
      <c r="D2969" s="884" t="s">
        <v>25</v>
      </c>
      <c r="E2969" s="966">
        <v>3322</v>
      </c>
      <c r="F2969" s="966">
        <v>5493</v>
      </c>
      <c r="G2969" s="966" t="s">
        <v>25</v>
      </c>
      <c r="H2969" s="966">
        <v>1368</v>
      </c>
      <c r="I2969" s="1178" t="s">
        <v>6384</v>
      </c>
      <c r="J2969" s="966">
        <v>203</v>
      </c>
      <c r="K2969" s="1376">
        <v>1972</v>
      </c>
      <c r="L2969" s="1211" t="s">
        <v>6411</v>
      </c>
      <c r="M2969" s="966" t="s">
        <v>28</v>
      </c>
      <c r="N2969" s="1211" t="s">
        <v>6412</v>
      </c>
      <c r="O2969" s="1309" t="s">
        <v>94</v>
      </c>
      <c r="P2969" s="1133">
        <v>44926</v>
      </c>
      <c r="Q2969" s="1133">
        <v>44957</v>
      </c>
      <c r="R2969" s="1335">
        <v>148000</v>
      </c>
      <c r="S2969" s="1335">
        <v>148000</v>
      </c>
      <c r="T2969" s="916"/>
      <c r="U2969" s="916"/>
      <c r="V2969" s="916"/>
      <c r="W2969" s="974"/>
    </row>
    <row r="2970" spans="1:27" ht="13.5" customHeight="1" x14ac:dyDescent="0.2">
      <c r="A2970" s="161">
        <v>1368</v>
      </c>
      <c r="B2970" s="881">
        <v>2927</v>
      </c>
      <c r="C2970" s="882">
        <v>13</v>
      </c>
      <c r="D2970" s="884" t="s">
        <v>25</v>
      </c>
      <c r="E2970" s="966">
        <v>3322</v>
      </c>
      <c r="F2970" s="966">
        <v>5493</v>
      </c>
      <c r="G2970" s="966" t="s">
        <v>25</v>
      </c>
      <c r="H2970" s="966">
        <v>1368</v>
      </c>
      <c r="I2970" s="1178" t="s">
        <v>6384</v>
      </c>
      <c r="J2970" s="966">
        <v>317</v>
      </c>
      <c r="K2970" s="1376">
        <v>1978</v>
      </c>
      <c r="L2970" s="1211" t="s">
        <v>6413</v>
      </c>
      <c r="M2970" s="966" t="s">
        <v>1049</v>
      </c>
      <c r="N2970" s="1211" t="s">
        <v>6414</v>
      </c>
      <c r="O2970" s="1309" t="s">
        <v>94</v>
      </c>
      <c r="P2970" s="1133">
        <v>44926</v>
      </c>
      <c r="Q2970" s="1133">
        <v>44957</v>
      </c>
      <c r="R2970" s="1335">
        <v>100000</v>
      </c>
      <c r="S2970" s="1335">
        <v>100000</v>
      </c>
      <c r="T2970" s="916"/>
      <c r="U2970" s="916"/>
      <c r="V2970" s="916"/>
      <c r="W2970" s="974"/>
    </row>
    <row r="2971" spans="1:27" s="43" customFormat="1" ht="12.75" customHeight="1" x14ac:dyDescent="0.2">
      <c r="A2971" s="133">
        <v>0</v>
      </c>
      <c r="B2971" s="881">
        <v>2928</v>
      </c>
      <c r="C2971" s="966">
        <v>13</v>
      </c>
      <c r="D2971" s="966" t="s">
        <v>25</v>
      </c>
      <c r="E2971" s="882">
        <v>3399</v>
      </c>
      <c r="F2971" s="883">
        <v>5492</v>
      </c>
      <c r="G2971" s="882" t="s">
        <v>25</v>
      </c>
      <c r="H2971" s="882">
        <v>1606</v>
      </c>
      <c r="I2971" s="882" t="s">
        <v>6415</v>
      </c>
      <c r="J2971" s="883">
        <v>203</v>
      </c>
      <c r="K2971" s="975" t="s">
        <v>6416</v>
      </c>
      <c r="L2971" s="924" t="s">
        <v>6417</v>
      </c>
      <c r="M2971" s="882" t="s">
        <v>28</v>
      </c>
      <c r="N2971" s="922" t="s">
        <v>6418</v>
      </c>
      <c r="O2971" s="882" t="s">
        <v>94</v>
      </c>
      <c r="P2971" s="893" t="s">
        <v>52</v>
      </c>
      <c r="Q2971" s="893" t="s">
        <v>52</v>
      </c>
      <c r="R2971" s="921">
        <v>25000</v>
      </c>
      <c r="S2971" s="921">
        <v>25000</v>
      </c>
      <c r="T2971" s="925"/>
      <c r="U2971" s="926"/>
      <c r="V2971" s="927"/>
      <c r="W2971" s="1457"/>
      <c r="X2971" s="58"/>
      <c r="Y2971" s="59"/>
      <c r="Z2971" s="16"/>
      <c r="AA2971" s="56"/>
    </row>
    <row r="2972" spans="1:27" s="43" customFormat="1" ht="12.75" customHeight="1" x14ac:dyDescent="0.2">
      <c r="A2972" s="133">
        <v>0</v>
      </c>
      <c r="B2972" s="881">
        <v>2929</v>
      </c>
      <c r="C2972" s="966">
        <v>13</v>
      </c>
      <c r="D2972" s="966" t="s">
        <v>25</v>
      </c>
      <c r="E2972" s="882">
        <v>3399</v>
      </c>
      <c r="F2972" s="883">
        <v>5492</v>
      </c>
      <c r="G2972" s="882" t="s">
        <v>25</v>
      </c>
      <c r="H2972" s="882">
        <v>1606</v>
      </c>
      <c r="I2972" s="882" t="s">
        <v>6415</v>
      </c>
      <c r="J2972" s="883">
        <v>203</v>
      </c>
      <c r="K2972" s="975" t="s">
        <v>6419</v>
      </c>
      <c r="L2972" s="924" t="s">
        <v>6420</v>
      </c>
      <c r="M2972" s="882" t="s">
        <v>28</v>
      </c>
      <c r="N2972" s="922" t="s">
        <v>6418</v>
      </c>
      <c r="O2972" s="882" t="s">
        <v>94</v>
      </c>
      <c r="P2972" s="893" t="s">
        <v>52</v>
      </c>
      <c r="Q2972" s="893" t="s">
        <v>52</v>
      </c>
      <c r="R2972" s="921">
        <v>25000</v>
      </c>
      <c r="S2972" s="921">
        <v>25000</v>
      </c>
      <c r="T2972" s="925"/>
      <c r="U2972" s="926"/>
      <c r="V2972" s="927"/>
      <c r="W2972" s="1457"/>
      <c r="X2972" s="58"/>
      <c r="Y2972" s="59"/>
      <c r="Z2972" s="16"/>
      <c r="AA2972" s="56"/>
    </row>
    <row r="2973" spans="1:27" s="43" customFormat="1" ht="25.5" x14ac:dyDescent="0.2">
      <c r="A2973" s="60">
        <v>1368</v>
      </c>
      <c r="B2973" s="881">
        <v>2930</v>
      </c>
      <c r="C2973" s="898" t="s">
        <v>613</v>
      </c>
      <c r="D2973" s="883" t="s">
        <v>25</v>
      </c>
      <c r="E2973" s="898" t="s">
        <v>4242</v>
      </c>
      <c r="F2973" s="898" t="s">
        <v>6421</v>
      </c>
      <c r="G2973" s="883" t="s">
        <v>25</v>
      </c>
      <c r="H2973" s="928">
        <v>1368</v>
      </c>
      <c r="I2973" s="898" t="s">
        <v>6384</v>
      </c>
      <c r="J2973" s="898">
        <v>518</v>
      </c>
      <c r="K2973" s="1376">
        <v>1965</v>
      </c>
      <c r="L2973" s="929" t="s">
        <v>6422</v>
      </c>
      <c r="M2973" s="898" t="s">
        <v>3884</v>
      </c>
      <c r="N2973" s="930" t="s">
        <v>6423</v>
      </c>
      <c r="O2973" s="898" t="s">
        <v>139</v>
      </c>
      <c r="P2973" s="931">
        <v>44926</v>
      </c>
      <c r="Q2973" s="931">
        <v>44957</v>
      </c>
      <c r="R2973" s="933">
        <v>400000</v>
      </c>
      <c r="S2973" s="933">
        <v>400000</v>
      </c>
      <c r="T2973" s="925"/>
      <c r="U2973" s="926"/>
      <c r="V2973" s="927"/>
      <c r="W2973" s="1457"/>
      <c r="X2973" s="58"/>
      <c r="Y2973" s="59"/>
      <c r="Z2973" s="16"/>
      <c r="AA2973" s="56"/>
    </row>
    <row r="2974" spans="1:27" s="43" customFormat="1" ht="12.75" customHeight="1" x14ac:dyDescent="0.2">
      <c r="A2974" s="60">
        <v>1368</v>
      </c>
      <c r="B2974" s="881">
        <v>2931</v>
      </c>
      <c r="C2974" s="898" t="s">
        <v>613</v>
      </c>
      <c r="D2974" s="883" t="s">
        <v>25</v>
      </c>
      <c r="E2974" s="898" t="s">
        <v>4242</v>
      </c>
      <c r="F2974" s="898" t="s">
        <v>6421</v>
      </c>
      <c r="G2974" s="883" t="s">
        <v>25</v>
      </c>
      <c r="H2974" s="928">
        <v>1368</v>
      </c>
      <c r="I2974" s="898" t="s">
        <v>6384</v>
      </c>
      <c r="J2974" s="898">
        <v>506</v>
      </c>
      <c r="K2974" s="1043" t="s">
        <v>6424</v>
      </c>
      <c r="L2974" s="929" t="s">
        <v>6425</v>
      </c>
      <c r="M2974" s="898" t="s">
        <v>163</v>
      </c>
      <c r="N2974" s="930" t="s">
        <v>6426</v>
      </c>
      <c r="O2974" s="898" t="s">
        <v>139</v>
      </c>
      <c r="P2974" s="931">
        <v>45291</v>
      </c>
      <c r="Q2974" s="931">
        <v>45322</v>
      </c>
      <c r="R2974" s="933">
        <v>400000</v>
      </c>
      <c r="S2974" s="1162"/>
      <c r="T2974" s="137">
        <v>400000</v>
      </c>
      <c r="U2974" s="926"/>
      <c r="V2974" s="927"/>
      <c r="W2974" s="1416">
        <v>400000</v>
      </c>
      <c r="X2974" s="58"/>
      <c r="Y2974" s="59"/>
      <c r="Z2974" s="16"/>
      <c r="AA2974" s="56"/>
    </row>
    <row r="2975" spans="1:27" s="43" customFormat="1" ht="12.75" customHeight="1" x14ac:dyDescent="0.2">
      <c r="A2975" s="60">
        <v>1368</v>
      </c>
      <c r="B2975" s="881">
        <v>2932</v>
      </c>
      <c r="C2975" s="898" t="s">
        <v>613</v>
      </c>
      <c r="D2975" s="883" t="s">
        <v>25</v>
      </c>
      <c r="E2975" s="898" t="s">
        <v>4242</v>
      </c>
      <c r="F2975" s="898" t="s">
        <v>6421</v>
      </c>
      <c r="G2975" s="883" t="s">
        <v>25</v>
      </c>
      <c r="H2975" s="928">
        <v>1368</v>
      </c>
      <c r="I2975" s="898" t="s">
        <v>6384</v>
      </c>
      <c r="J2975" s="898">
        <v>203</v>
      </c>
      <c r="K2975" s="1376">
        <v>1958</v>
      </c>
      <c r="L2975" s="929" t="s">
        <v>6427</v>
      </c>
      <c r="M2975" s="898" t="s">
        <v>28</v>
      </c>
      <c r="N2975" s="930" t="s">
        <v>6428</v>
      </c>
      <c r="O2975" s="898" t="s">
        <v>139</v>
      </c>
      <c r="P2975" s="931">
        <v>44926</v>
      </c>
      <c r="Q2975" s="931">
        <v>44957</v>
      </c>
      <c r="R2975" s="933">
        <v>165000</v>
      </c>
      <c r="S2975" s="933">
        <v>165000</v>
      </c>
      <c r="T2975" s="925"/>
      <c r="U2975" s="926"/>
      <c r="V2975" s="927"/>
      <c r="W2975" s="1457"/>
      <c r="X2975" s="58"/>
      <c r="Y2975" s="59"/>
      <c r="Z2975" s="16"/>
      <c r="AA2975" s="56"/>
    </row>
    <row r="2976" spans="1:27" s="43" customFormat="1" ht="12.75" x14ac:dyDescent="0.2">
      <c r="A2976" s="60">
        <v>1368</v>
      </c>
      <c r="B2976" s="881">
        <v>2933</v>
      </c>
      <c r="C2976" s="898" t="s">
        <v>613</v>
      </c>
      <c r="D2976" s="883" t="s">
        <v>25</v>
      </c>
      <c r="E2976" s="898" t="s">
        <v>4242</v>
      </c>
      <c r="F2976" s="898" t="s">
        <v>6421</v>
      </c>
      <c r="G2976" s="883" t="s">
        <v>25</v>
      </c>
      <c r="H2976" s="928">
        <v>1368</v>
      </c>
      <c r="I2976" s="898" t="s">
        <v>6384</v>
      </c>
      <c r="J2976" s="898">
        <v>720</v>
      </c>
      <c r="K2976" s="1043" t="s">
        <v>6429</v>
      </c>
      <c r="L2976" s="929" t="s">
        <v>6430</v>
      </c>
      <c r="M2976" s="898" t="s">
        <v>1875</v>
      </c>
      <c r="N2976" s="930" t="s">
        <v>6431</v>
      </c>
      <c r="O2976" s="898" t="s">
        <v>139</v>
      </c>
      <c r="P2976" s="931">
        <v>45291</v>
      </c>
      <c r="Q2976" s="931">
        <v>45322</v>
      </c>
      <c r="R2976" s="933">
        <v>350000</v>
      </c>
      <c r="S2976" s="1162"/>
      <c r="T2976" s="137">
        <v>350000</v>
      </c>
      <c r="U2976" s="926"/>
      <c r="V2976" s="927"/>
      <c r="W2976" s="1416">
        <v>350000</v>
      </c>
      <c r="X2976" s="58"/>
      <c r="Y2976" s="59"/>
      <c r="Z2976" s="16"/>
      <c r="AA2976" s="56"/>
    </row>
    <row r="2977" spans="1:27" s="43" customFormat="1" ht="12.75" customHeight="1" x14ac:dyDescent="0.2">
      <c r="A2977" s="60">
        <v>1368</v>
      </c>
      <c r="B2977" s="881">
        <v>2934</v>
      </c>
      <c r="C2977" s="898" t="s">
        <v>613</v>
      </c>
      <c r="D2977" s="883" t="s">
        <v>25</v>
      </c>
      <c r="E2977" s="898" t="s">
        <v>4242</v>
      </c>
      <c r="F2977" s="898" t="s">
        <v>6421</v>
      </c>
      <c r="G2977" s="883" t="s">
        <v>25</v>
      </c>
      <c r="H2977" s="928">
        <v>1368</v>
      </c>
      <c r="I2977" s="898" t="s">
        <v>6384</v>
      </c>
      <c r="J2977" s="898">
        <v>203</v>
      </c>
      <c r="K2977" s="1376">
        <v>1991</v>
      </c>
      <c r="L2977" s="929" t="s">
        <v>6432</v>
      </c>
      <c r="M2977" s="898" t="s">
        <v>28</v>
      </c>
      <c r="N2977" s="930" t="s">
        <v>6433</v>
      </c>
      <c r="O2977" s="898" t="s">
        <v>139</v>
      </c>
      <c r="P2977" s="931">
        <v>45291</v>
      </c>
      <c r="Q2977" s="931">
        <v>45322</v>
      </c>
      <c r="R2977" s="933">
        <v>315000</v>
      </c>
      <c r="S2977" s="933"/>
      <c r="T2977" s="137">
        <v>315000</v>
      </c>
      <c r="U2977" s="926"/>
      <c r="V2977" s="927"/>
      <c r="W2977" s="1416">
        <v>315000</v>
      </c>
      <c r="X2977" s="58"/>
      <c r="Y2977" s="59"/>
      <c r="Z2977" s="16"/>
      <c r="AA2977" s="56"/>
    </row>
    <row r="2978" spans="1:27" s="43" customFormat="1" ht="25.5" x14ac:dyDescent="0.2">
      <c r="A2978" s="60">
        <v>1368</v>
      </c>
      <c r="B2978" s="881">
        <v>2935</v>
      </c>
      <c r="C2978" s="898" t="s">
        <v>613</v>
      </c>
      <c r="D2978" s="883" t="s">
        <v>25</v>
      </c>
      <c r="E2978" s="898" t="s">
        <v>4242</v>
      </c>
      <c r="F2978" s="898" t="s">
        <v>6421</v>
      </c>
      <c r="G2978" s="883" t="s">
        <v>25</v>
      </c>
      <c r="H2978" s="928">
        <v>1368</v>
      </c>
      <c r="I2978" s="898" t="s">
        <v>6384</v>
      </c>
      <c r="J2978" s="898">
        <v>518</v>
      </c>
      <c r="K2978" s="1376">
        <v>1965</v>
      </c>
      <c r="L2978" s="929" t="s">
        <v>6434</v>
      </c>
      <c r="M2978" s="898" t="s">
        <v>1152</v>
      </c>
      <c r="N2978" s="930" t="s">
        <v>6435</v>
      </c>
      <c r="O2978" s="898" t="s">
        <v>139</v>
      </c>
      <c r="P2978" s="931">
        <v>44926</v>
      </c>
      <c r="Q2978" s="931">
        <v>44957</v>
      </c>
      <c r="R2978" s="933">
        <v>392000</v>
      </c>
      <c r="S2978" s="933">
        <v>392000</v>
      </c>
      <c r="T2978" s="925"/>
      <c r="U2978" s="926"/>
      <c r="V2978" s="927"/>
      <c r="W2978" s="1457"/>
      <c r="X2978" s="58"/>
      <c r="Y2978" s="59"/>
      <c r="Z2978" s="16"/>
      <c r="AA2978" s="56"/>
    </row>
    <row r="2979" spans="1:27" s="43" customFormat="1" ht="12.75" x14ac:dyDescent="0.2">
      <c r="A2979" s="60">
        <v>1368</v>
      </c>
      <c r="B2979" s="881">
        <v>2936</v>
      </c>
      <c r="C2979" s="898" t="s">
        <v>613</v>
      </c>
      <c r="D2979" s="883" t="s">
        <v>25</v>
      </c>
      <c r="E2979" s="898" t="s">
        <v>4242</v>
      </c>
      <c r="F2979" s="898" t="s">
        <v>6421</v>
      </c>
      <c r="G2979" s="883" t="s">
        <v>25</v>
      </c>
      <c r="H2979" s="928">
        <v>1368</v>
      </c>
      <c r="I2979" s="898" t="s">
        <v>6384</v>
      </c>
      <c r="J2979" s="898">
        <v>720</v>
      </c>
      <c r="K2979" s="1043" t="s">
        <v>6436</v>
      </c>
      <c r="L2979" s="929" t="s">
        <v>6437</v>
      </c>
      <c r="M2979" s="898" t="s">
        <v>153</v>
      </c>
      <c r="N2979" s="930" t="s">
        <v>6438</v>
      </c>
      <c r="O2979" s="898" t="s">
        <v>139</v>
      </c>
      <c r="P2979" s="931">
        <v>44926</v>
      </c>
      <c r="Q2979" s="931">
        <v>44957</v>
      </c>
      <c r="R2979" s="933">
        <v>315000</v>
      </c>
      <c r="S2979" s="933">
        <v>315000</v>
      </c>
      <c r="T2979" s="925"/>
      <c r="U2979" s="926"/>
      <c r="V2979" s="927"/>
      <c r="W2979" s="1457"/>
      <c r="X2979" s="58"/>
      <c r="Y2979" s="59"/>
      <c r="Z2979" s="16"/>
      <c r="AA2979" s="56"/>
    </row>
    <row r="2980" spans="1:27" s="43" customFormat="1" ht="12.75" x14ac:dyDescent="0.2">
      <c r="A2980" s="60">
        <v>1368</v>
      </c>
      <c r="B2980" s="881">
        <v>2937</v>
      </c>
      <c r="C2980" s="898" t="s">
        <v>613</v>
      </c>
      <c r="D2980" s="883" t="s">
        <v>25</v>
      </c>
      <c r="E2980" s="898" t="s">
        <v>4242</v>
      </c>
      <c r="F2980" s="898" t="s">
        <v>6421</v>
      </c>
      <c r="G2980" s="883" t="s">
        <v>25</v>
      </c>
      <c r="H2980" s="928">
        <v>1368</v>
      </c>
      <c r="I2980" s="898" t="s">
        <v>6384</v>
      </c>
      <c r="J2980" s="898">
        <v>203</v>
      </c>
      <c r="K2980" s="1043" t="s">
        <v>6439</v>
      </c>
      <c r="L2980" s="929" t="s">
        <v>6440</v>
      </c>
      <c r="M2980" s="898" t="s">
        <v>28</v>
      </c>
      <c r="N2980" s="930" t="s">
        <v>6441</v>
      </c>
      <c r="O2980" s="898" t="s">
        <v>139</v>
      </c>
      <c r="P2980" s="931">
        <v>44926</v>
      </c>
      <c r="Q2980" s="931">
        <v>44957</v>
      </c>
      <c r="R2980" s="933">
        <v>375000</v>
      </c>
      <c r="S2980" s="933">
        <v>358003</v>
      </c>
      <c r="T2980" s="137">
        <v>16997</v>
      </c>
      <c r="U2980" s="926"/>
      <c r="V2980" s="137">
        <v>16997</v>
      </c>
      <c r="W2980" s="1416"/>
      <c r="X2980" s="58"/>
      <c r="Y2980" s="59"/>
      <c r="Z2980" s="16"/>
      <c r="AA2980" s="56"/>
    </row>
    <row r="2981" spans="1:27" s="43" customFormat="1" ht="12.75" customHeight="1" x14ac:dyDescent="0.2">
      <c r="A2981" s="60">
        <v>1368</v>
      </c>
      <c r="B2981" s="881">
        <v>2938</v>
      </c>
      <c r="C2981" s="898" t="s">
        <v>613</v>
      </c>
      <c r="D2981" s="883" t="s">
        <v>25</v>
      </c>
      <c r="E2981" s="898" t="s">
        <v>4242</v>
      </c>
      <c r="F2981" s="898" t="s">
        <v>6421</v>
      </c>
      <c r="G2981" s="883" t="s">
        <v>25</v>
      </c>
      <c r="H2981" s="928">
        <v>1368</v>
      </c>
      <c r="I2981" s="898" t="s">
        <v>6384</v>
      </c>
      <c r="J2981" s="898">
        <v>203</v>
      </c>
      <c r="K2981" s="1376">
        <v>1978</v>
      </c>
      <c r="L2981" s="929" t="s">
        <v>6442</v>
      </c>
      <c r="M2981" s="898" t="s">
        <v>28</v>
      </c>
      <c r="N2981" s="930" t="s">
        <v>6443</v>
      </c>
      <c r="O2981" s="898" t="s">
        <v>139</v>
      </c>
      <c r="P2981" s="931">
        <v>44926</v>
      </c>
      <c r="Q2981" s="931">
        <v>44957</v>
      </c>
      <c r="R2981" s="933">
        <v>165000</v>
      </c>
      <c r="S2981" s="933">
        <v>165000</v>
      </c>
      <c r="T2981" s="925"/>
      <c r="U2981" s="926"/>
      <c r="V2981" s="927"/>
      <c r="W2981" s="1457"/>
      <c r="X2981" s="58"/>
      <c r="Y2981" s="59"/>
      <c r="Z2981" s="16"/>
      <c r="AA2981" s="56"/>
    </row>
    <row r="2982" spans="1:27" s="43" customFormat="1" ht="12.75" customHeight="1" x14ac:dyDescent="0.2">
      <c r="A2982" s="60">
        <v>1368</v>
      </c>
      <c r="B2982" s="881">
        <v>2939</v>
      </c>
      <c r="C2982" s="898" t="s">
        <v>613</v>
      </c>
      <c r="D2982" s="883" t="s">
        <v>25</v>
      </c>
      <c r="E2982" s="898" t="s">
        <v>4242</v>
      </c>
      <c r="F2982" s="898" t="s">
        <v>6421</v>
      </c>
      <c r="G2982" s="883" t="s">
        <v>25</v>
      </c>
      <c r="H2982" s="928">
        <v>1368</v>
      </c>
      <c r="I2982" s="898" t="s">
        <v>6384</v>
      </c>
      <c r="J2982" s="898">
        <v>999</v>
      </c>
      <c r="K2982" s="1376">
        <v>1964</v>
      </c>
      <c r="L2982" s="929" t="s">
        <v>6444</v>
      </c>
      <c r="M2982" s="898" t="s">
        <v>6445</v>
      </c>
      <c r="N2982" s="930" t="s">
        <v>6446</v>
      </c>
      <c r="O2982" s="898" t="s">
        <v>139</v>
      </c>
      <c r="P2982" s="931">
        <v>44926</v>
      </c>
      <c r="Q2982" s="931">
        <v>44957</v>
      </c>
      <c r="R2982" s="933">
        <v>220000</v>
      </c>
      <c r="S2982" s="933">
        <v>220000</v>
      </c>
      <c r="T2982" s="925"/>
      <c r="U2982" s="926"/>
      <c r="V2982" s="927"/>
      <c r="W2982" s="1457"/>
      <c r="X2982" s="58"/>
      <c r="Y2982" s="59"/>
      <c r="Z2982" s="16"/>
      <c r="AA2982" s="56"/>
    </row>
    <row r="2983" spans="1:27" s="43" customFormat="1" ht="12.75" customHeight="1" x14ac:dyDescent="0.2">
      <c r="A2983" s="60">
        <v>1368</v>
      </c>
      <c r="B2983" s="881">
        <v>2940</v>
      </c>
      <c r="C2983" s="898" t="s">
        <v>613</v>
      </c>
      <c r="D2983" s="883" t="s">
        <v>25</v>
      </c>
      <c r="E2983" s="898" t="s">
        <v>4242</v>
      </c>
      <c r="F2983" s="898" t="s">
        <v>6421</v>
      </c>
      <c r="G2983" s="883" t="s">
        <v>25</v>
      </c>
      <c r="H2983" s="928">
        <v>1368</v>
      </c>
      <c r="I2983" s="898" t="s">
        <v>6384</v>
      </c>
      <c r="J2983" s="898">
        <v>203</v>
      </c>
      <c r="K2983" s="1043" t="s">
        <v>6447</v>
      </c>
      <c r="L2983" s="929" t="s">
        <v>6448</v>
      </c>
      <c r="M2983" s="898" t="s">
        <v>28</v>
      </c>
      <c r="N2983" s="930" t="s">
        <v>6449</v>
      </c>
      <c r="O2983" s="898" t="s">
        <v>139</v>
      </c>
      <c r="P2983" s="931">
        <v>44926</v>
      </c>
      <c r="Q2983" s="931">
        <v>44957</v>
      </c>
      <c r="R2983" s="933">
        <v>372000</v>
      </c>
      <c r="S2983" s="933">
        <v>372000</v>
      </c>
      <c r="T2983" s="925"/>
      <c r="U2983" s="926"/>
      <c r="V2983" s="927"/>
      <c r="W2983" s="1457"/>
      <c r="X2983" s="58"/>
      <c r="Y2983" s="59"/>
      <c r="Z2983" s="16"/>
      <c r="AA2983" s="56"/>
    </row>
    <row r="2984" spans="1:27" s="43" customFormat="1" ht="12.75" x14ac:dyDescent="0.2">
      <c r="A2984" s="60">
        <v>1368</v>
      </c>
      <c r="B2984" s="881">
        <v>2941</v>
      </c>
      <c r="C2984" s="898" t="s">
        <v>613</v>
      </c>
      <c r="D2984" s="883" t="s">
        <v>25</v>
      </c>
      <c r="E2984" s="898" t="s">
        <v>4242</v>
      </c>
      <c r="F2984" s="898" t="s">
        <v>6421</v>
      </c>
      <c r="G2984" s="883" t="s">
        <v>25</v>
      </c>
      <c r="H2984" s="928">
        <v>1368</v>
      </c>
      <c r="I2984" s="898" t="s">
        <v>6384</v>
      </c>
      <c r="J2984" s="898">
        <v>999</v>
      </c>
      <c r="K2984" s="1376">
        <v>1957</v>
      </c>
      <c r="L2984" s="929" t="s">
        <v>6450</v>
      </c>
      <c r="M2984" s="898" t="s">
        <v>6451</v>
      </c>
      <c r="N2984" s="930" t="s">
        <v>6452</v>
      </c>
      <c r="O2984" s="898" t="s">
        <v>139</v>
      </c>
      <c r="P2984" s="931">
        <v>44926</v>
      </c>
      <c r="Q2984" s="931">
        <v>44957</v>
      </c>
      <c r="R2984" s="933">
        <v>225000</v>
      </c>
      <c r="S2984" s="933">
        <v>225000</v>
      </c>
      <c r="T2984" s="925"/>
      <c r="U2984" s="926"/>
      <c r="V2984" s="927"/>
      <c r="W2984" s="1457"/>
      <c r="X2984" s="58"/>
      <c r="Y2984" s="59"/>
      <c r="Z2984" s="16"/>
      <c r="AA2984" s="56"/>
    </row>
    <row r="2985" spans="1:27" s="43" customFormat="1" ht="12.75" x14ac:dyDescent="0.2">
      <c r="A2985" s="60">
        <v>1368</v>
      </c>
      <c r="B2985" s="881">
        <v>2942</v>
      </c>
      <c r="C2985" s="898" t="s">
        <v>613</v>
      </c>
      <c r="D2985" s="883" t="s">
        <v>25</v>
      </c>
      <c r="E2985" s="898" t="s">
        <v>4242</v>
      </c>
      <c r="F2985" s="898" t="s">
        <v>6421</v>
      </c>
      <c r="G2985" s="883" t="s">
        <v>25</v>
      </c>
      <c r="H2985" s="928">
        <v>1368</v>
      </c>
      <c r="I2985" s="898" t="s">
        <v>6384</v>
      </c>
      <c r="J2985" s="898">
        <v>203</v>
      </c>
      <c r="K2985" s="1043" t="s">
        <v>6453</v>
      </c>
      <c r="L2985" s="929" t="s">
        <v>6454</v>
      </c>
      <c r="M2985" s="898" t="s">
        <v>28</v>
      </c>
      <c r="N2985" s="930" t="s">
        <v>6455</v>
      </c>
      <c r="O2985" s="898" t="s">
        <v>139</v>
      </c>
      <c r="P2985" s="931">
        <v>44926</v>
      </c>
      <c r="Q2985" s="931">
        <v>44957</v>
      </c>
      <c r="R2985" s="933">
        <v>193000</v>
      </c>
      <c r="S2985" s="933">
        <v>193000</v>
      </c>
      <c r="T2985" s="925"/>
      <c r="U2985" s="926"/>
      <c r="V2985" s="927"/>
      <c r="W2985" s="1457"/>
      <c r="X2985" s="58"/>
      <c r="Y2985" s="59"/>
      <c r="Z2985" s="16"/>
      <c r="AA2985" s="56"/>
    </row>
    <row r="2986" spans="1:27" s="43" customFormat="1" ht="25.5" x14ac:dyDescent="0.2">
      <c r="A2986" s="34">
        <v>0</v>
      </c>
      <c r="B2986" s="881">
        <v>2943</v>
      </c>
      <c r="C2986" s="883">
        <v>13</v>
      </c>
      <c r="D2986" s="883" t="s">
        <v>25</v>
      </c>
      <c r="E2986" s="883">
        <v>3319</v>
      </c>
      <c r="F2986" s="883">
        <v>5492</v>
      </c>
      <c r="G2986" s="883" t="s">
        <v>25</v>
      </c>
      <c r="H2986" s="883">
        <v>1788</v>
      </c>
      <c r="I2986" s="882" t="s">
        <v>6415</v>
      </c>
      <c r="J2986" s="883">
        <v>102</v>
      </c>
      <c r="K2986" s="1043" t="s">
        <v>6456</v>
      </c>
      <c r="L2986" s="922" t="s">
        <v>6457</v>
      </c>
      <c r="M2986" s="898" t="s">
        <v>6458</v>
      </c>
      <c r="N2986" s="922" t="s">
        <v>6459</v>
      </c>
      <c r="O2986" s="923" t="s">
        <v>1681</v>
      </c>
      <c r="P2986" s="923" t="s">
        <v>52</v>
      </c>
      <c r="Q2986" s="923" t="s">
        <v>52</v>
      </c>
      <c r="R2986" s="904">
        <v>20000</v>
      </c>
      <c r="S2986" s="904">
        <v>20000</v>
      </c>
      <c r="T2986" s="925"/>
      <c r="U2986" s="926"/>
      <c r="V2986" s="927"/>
      <c r="W2986" s="1457"/>
      <c r="X2986" s="58"/>
      <c r="Y2986" s="59"/>
      <c r="Z2986" s="16"/>
      <c r="AA2986" s="56"/>
    </row>
    <row r="2987" spans="1:27" s="43" customFormat="1" ht="25.5" x14ac:dyDescent="0.2">
      <c r="A2987" s="34">
        <v>0</v>
      </c>
      <c r="B2987" s="881">
        <v>2944</v>
      </c>
      <c r="C2987" s="883">
        <v>13</v>
      </c>
      <c r="D2987" s="883" t="s">
        <v>25</v>
      </c>
      <c r="E2987" s="883">
        <v>3319</v>
      </c>
      <c r="F2987" s="883">
        <v>5492</v>
      </c>
      <c r="G2987" s="883" t="s">
        <v>25</v>
      </c>
      <c r="H2987" s="883">
        <v>1788</v>
      </c>
      <c r="I2987" s="883" t="s">
        <v>6384</v>
      </c>
      <c r="J2987" s="883"/>
      <c r="K2987" s="1043" t="s">
        <v>6460</v>
      </c>
      <c r="L2987" s="922" t="s">
        <v>6461</v>
      </c>
      <c r="M2987" s="898" t="s">
        <v>3935</v>
      </c>
      <c r="N2987" s="922" t="s">
        <v>6462</v>
      </c>
      <c r="O2987" s="923" t="s">
        <v>1681</v>
      </c>
      <c r="P2987" s="923" t="s">
        <v>52</v>
      </c>
      <c r="Q2987" s="923" t="s">
        <v>52</v>
      </c>
      <c r="R2987" s="904">
        <v>20000</v>
      </c>
      <c r="S2987" s="904">
        <v>20000</v>
      </c>
      <c r="T2987" s="925"/>
      <c r="U2987" s="926"/>
      <c r="V2987" s="927"/>
      <c r="W2987" s="1457"/>
      <c r="X2987" s="58"/>
      <c r="Y2987" s="59"/>
      <c r="Z2987" s="16"/>
      <c r="AA2987" s="56"/>
    </row>
    <row r="2988" spans="1:27" s="43" customFormat="1" ht="25.5" x14ac:dyDescent="0.2">
      <c r="A2988" s="34">
        <v>0</v>
      </c>
      <c r="B2988" s="881">
        <v>2945</v>
      </c>
      <c r="C2988" s="883">
        <v>13</v>
      </c>
      <c r="D2988" s="883" t="s">
        <v>25</v>
      </c>
      <c r="E2988" s="883">
        <v>3319</v>
      </c>
      <c r="F2988" s="883">
        <v>5492</v>
      </c>
      <c r="G2988" s="883" t="s">
        <v>25</v>
      </c>
      <c r="H2988" s="883">
        <v>1788</v>
      </c>
      <c r="I2988" s="883" t="s">
        <v>6384</v>
      </c>
      <c r="J2988" s="883">
        <v>518</v>
      </c>
      <c r="K2988" s="1043" t="s">
        <v>6463</v>
      </c>
      <c r="L2988" s="922" t="s">
        <v>6464</v>
      </c>
      <c r="M2988" s="898" t="s">
        <v>1913</v>
      </c>
      <c r="N2988" s="922" t="s">
        <v>6465</v>
      </c>
      <c r="O2988" s="923" t="s">
        <v>1681</v>
      </c>
      <c r="P2988" s="923" t="s">
        <v>52</v>
      </c>
      <c r="Q2988" s="923" t="s">
        <v>52</v>
      </c>
      <c r="R2988" s="904">
        <v>20000</v>
      </c>
      <c r="S2988" s="904">
        <v>20000</v>
      </c>
      <c r="T2988" s="925"/>
      <c r="U2988" s="926"/>
      <c r="V2988" s="927"/>
      <c r="W2988" s="1457"/>
      <c r="X2988" s="58"/>
      <c r="Y2988" s="59"/>
      <c r="Z2988" s="16"/>
      <c r="AA2988" s="56"/>
    </row>
    <row r="2989" spans="1:27" s="50" customFormat="1" ht="12.75" x14ac:dyDescent="0.2">
      <c r="A2989" s="60">
        <v>0</v>
      </c>
      <c r="B2989" s="881">
        <v>2946</v>
      </c>
      <c r="C2989" s="882">
        <v>14</v>
      </c>
      <c r="D2989" s="882" t="s">
        <v>25</v>
      </c>
      <c r="E2989" s="898">
        <v>3419</v>
      </c>
      <c r="F2989" s="898">
        <v>5493</v>
      </c>
      <c r="G2989" s="882" t="s">
        <v>25</v>
      </c>
      <c r="H2989" s="928">
        <v>1003</v>
      </c>
      <c r="I2989" s="898" t="s">
        <v>6384</v>
      </c>
      <c r="J2989" s="898">
        <v>510</v>
      </c>
      <c r="K2989" s="1043" t="s">
        <v>6466</v>
      </c>
      <c r="L2989" s="929" t="s">
        <v>6467</v>
      </c>
      <c r="M2989" s="898" t="s">
        <v>3404</v>
      </c>
      <c r="N2989" s="930" t="s">
        <v>6468</v>
      </c>
      <c r="O2989" s="906" t="s">
        <v>172</v>
      </c>
      <c r="P2989" s="950">
        <v>44834</v>
      </c>
      <c r="Q2989" s="931">
        <v>44865</v>
      </c>
      <c r="R2989" s="904">
        <v>30000</v>
      </c>
      <c r="S2989" s="904">
        <v>30000</v>
      </c>
      <c r="T2989" s="918"/>
      <c r="U2989" s="918"/>
      <c r="V2989" s="918"/>
      <c r="W2989" s="981"/>
      <c r="X2989" s="49"/>
      <c r="Y2989" s="49"/>
      <c r="Z2989" s="49"/>
      <c r="AA2989" s="49"/>
    </row>
    <row r="2990" spans="1:27" s="50" customFormat="1" ht="38.25" x14ac:dyDescent="0.2">
      <c r="A2990" s="60">
        <v>0</v>
      </c>
      <c r="B2990" s="881">
        <v>2947</v>
      </c>
      <c r="C2990" s="882">
        <v>13</v>
      </c>
      <c r="D2990" s="882" t="s">
        <v>25</v>
      </c>
      <c r="E2990" s="898">
        <v>3322</v>
      </c>
      <c r="F2990" s="898">
        <v>5493</v>
      </c>
      <c r="G2990" s="882" t="s">
        <v>25</v>
      </c>
      <c r="H2990" s="928">
        <v>1374</v>
      </c>
      <c r="I2990" s="898" t="s">
        <v>6384</v>
      </c>
      <c r="J2990" s="898">
        <v>506</v>
      </c>
      <c r="K2990" s="1043" t="s">
        <v>6460</v>
      </c>
      <c r="L2990" s="929" t="s">
        <v>6469</v>
      </c>
      <c r="M2990" s="898" t="s">
        <v>6470</v>
      </c>
      <c r="N2990" s="930" t="s">
        <v>6471</v>
      </c>
      <c r="O2990" s="906" t="s">
        <v>172</v>
      </c>
      <c r="P2990" s="931">
        <v>44926</v>
      </c>
      <c r="Q2990" s="931">
        <v>44957</v>
      </c>
      <c r="R2990" s="904">
        <v>110000</v>
      </c>
      <c r="S2990" s="904">
        <v>110000</v>
      </c>
      <c r="T2990" s="908"/>
      <c r="U2990" s="908"/>
      <c r="V2990" s="908"/>
      <c r="W2990" s="976"/>
    </row>
    <row r="2991" spans="1:27" s="43" customFormat="1" ht="12.75" customHeight="1" x14ac:dyDescent="0.2">
      <c r="A2991" s="83">
        <v>0</v>
      </c>
      <c r="B2991" s="881">
        <v>2948</v>
      </c>
      <c r="C2991" s="1361">
        <v>13</v>
      </c>
      <c r="D2991" s="928" t="s">
        <v>25</v>
      </c>
      <c r="E2991" s="1362">
        <v>3319</v>
      </c>
      <c r="F2991" s="1362">
        <v>5492</v>
      </c>
      <c r="G2991" s="928" t="s">
        <v>25</v>
      </c>
      <c r="H2991" s="1362">
        <v>1683</v>
      </c>
      <c r="I2991" s="882" t="s">
        <v>6415</v>
      </c>
      <c r="J2991" s="1363"/>
      <c r="K2991" s="928">
        <v>2007</v>
      </c>
      <c r="L2991" s="548" t="s">
        <v>6472</v>
      </c>
      <c r="M2991" s="497" t="s">
        <v>932</v>
      </c>
      <c r="N2991" s="1364" t="s">
        <v>6473</v>
      </c>
      <c r="O2991" s="923" t="s">
        <v>172</v>
      </c>
      <c r="P2991" s="1360" t="s">
        <v>52</v>
      </c>
      <c r="Q2991" s="1365" t="s">
        <v>52</v>
      </c>
      <c r="R2991" s="1074">
        <v>3000</v>
      </c>
      <c r="S2991" s="1074">
        <v>3000</v>
      </c>
      <c r="T2991" s="925"/>
      <c r="U2991" s="926"/>
      <c r="V2991" s="927"/>
      <c r="W2991" s="1457"/>
      <c r="X2991" s="58"/>
      <c r="Y2991" s="59"/>
      <c r="Z2991" s="16"/>
      <c r="AA2991" s="56"/>
    </row>
    <row r="2992" spans="1:27" s="43" customFormat="1" ht="12.75" customHeight="1" x14ac:dyDescent="0.2">
      <c r="A2992" s="83">
        <v>0</v>
      </c>
      <c r="B2992" s="881">
        <v>2949</v>
      </c>
      <c r="C2992" s="1361">
        <v>13</v>
      </c>
      <c r="D2992" s="928" t="s">
        <v>25</v>
      </c>
      <c r="E2992" s="1362">
        <v>3319</v>
      </c>
      <c r="F2992" s="1362">
        <v>5492</v>
      </c>
      <c r="G2992" s="928" t="s">
        <v>25</v>
      </c>
      <c r="H2992" s="1362">
        <v>1683</v>
      </c>
      <c r="I2992" s="883" t="s">
        <v>6384</v>
      </c>
      <c r="J2992" s="1363"/>
      <c r="K2992" s="1376">
        <v>2007</v>
      </c>
      <c r="L2992" s="548" t="s">
        <v>6474</v>
      </c>
      <c r="M2992" s="497" t="s">
        <v>6341</v>
      </c>
      <c r="N2992" s="1364" t="s">
        <v>6475</v>
      </c>
      <c r="O2992" s="906" t="s">
        <v>172</v>
      </c>
      <c r="P2992" s="1360" t="s">
        <v>52</v>
      </c>
      <c r="Q2992" s="1365" t="s">
        <v>52</v>
      </c>
      <c r="R2992" s="1074">
        <v>2000</v>
      </c>
      <c r="S2992" s="1074">
        <v>2000</v>
      </c>
      <c r="T2992" s="925"/>
      <c r="U2992" s="926"/>
      <c r="V2992" s="927"/>
      <c r="W2992" s="1457"/>
      <c r="X2992" s="58"/>
      <c r="Y2992" s="59"/>
      <c r="Z2992" s="16"/>
      <c r="AA2992" s="56"/>
    </row>
    <row r="2993" spans="1:27" s="43" customFormat="1" ht="12.75" customHeight="1" x14ac:dyDescent="0.2">
      <c r="A2993" s="83">
        <v>0</v>
      </c>
      <c r="B2993" s="881">
        <v>2950</v>
      </c>
      <c r="C2993" s="1361">
        <v>13</v>
      </c>
      <c r="D2993" s="928" t="s">
        <v>25</v>
      </c>
      <c r="E2993" s="1362">
        <v>3319</v>
      </c>
      <c r="F2993" s="1362">
        <v>5492</v>
      </c>
      <c r="G2993" s="928" t="s">
        <v>25</v>
      </c>
      <c r="H2993" s="1362">
        <v>1683</v>
      </c>
      <c r="I2993" s="882" t="s">
        <v>6415</v>
      </c>
      <c r="J2993" s="1363"/>
      <c r="K2993" s="1377">
        <v>2009</v>
      </c>
      <c r="L2993" s="548" t="s">
        <v>6476</v>
      </c>
      <c r="M2993" s="546" t="s">
        <v>32</v>
      </c>
      <c r="N2993" s="1366" t="s">
        <v>6477</v>
      </c>
      <c r="O2993" s="923" t="s">
        <v>172</v>
      </c>
      <c r="P2993" s="1360" t="s">
        <v>52</v>
      </c>
      <c r="Q2993" s="1365" t="s">
        <v>52</v>
      </c>
      <c r="R2993" s="1367">
        <v>1000</v>
      </c>
      <c r="S2993" s="1367">
        <v>1000</v>
      </c>
      <c r="T2993" s="925"/>
      <c r="U2993" s="926"/>
      <c r="V2993" s="927"/>
      <c r="W2993" s="1457"/>
      <c r="X2993" s="58"/>
      <c r="Y2993" s="59"/>
      <c r="Z2993" s="16"/>
      <c r="AA2993" s="56"/>
    </row>
    <row r="2994" spans="1:27" s="43" customFormat="1" ht="12.75" customHeight="1" x14ac:dyDescent="0.2">
      <c r="A2994" s="83">
        <v>0</v>
      </c>
      <c r="B2994" s="881">
        <v>2951</v>
      </c>
      <c r="C2994" s="1361">
        <v>13</v>
      </c>
      <c r="D2994" s="928" t="s">
        <v>25</v>
      </c>
      <c r="E2994" s="1362">
        <v>3319</v>
      </c>
      <c r="F2994" s="1362">
        <v>5492</v>
      </c>
      <c r="G2994" s="928" t="s">
        <v>25</v>
      </c>
      <c r="H2994" s="1362">
        <v>1683</v>
      </c>
      <c r="I2994" s="883" t="s">
        <v>6384</v>
      </c>
      <c r="J2994" s="1363"/>
      <c r="K2994" s="1377">
        <v>2004</v>
      </c>
      <c r="L2994" s="548" t="s">
        <v>6478</v>
      </c>
      <c r="M2994" s="546" t="s">
        <v>737</v>
      </c>
      <c r="N2994" s="1366" t="s">
        <v>6479</v>
      </c>
      <c r="O2994" s="906" t="s">
        <v>172</v>
      </c>
      <c r="P2994" s="1360" t="s">
        <v>52</v>
      </c>
      <c r="Q2994" s="1365" t="s">
        <v>52</v>
      </c>
      <c r="R2994" s="1367">
        <v>6000</v>
      </c>
      <c r="S2994" s="1367">
        <v>6000</v>
      </c>
      <c r="T2994" s="925"/>
      <c r="U2994" s="926"/>
      <c r="V2994" s="927"/>
      <c r="W2994" s="1457"/>
      <c r="X2994" s="58"/>
      <c r="Y2994" s="59"/>
      <c r="Z2994" s="16"/>
      <c r="AA2994" s="56"/>
    </row>
    <row r="2995" spans="1:27" s="43" customFormat="1" ht="12.75" customHeight="1" x14ac:dyDescent="0.2">
      <c r="A2995" s="83">
        <v>0</v>
      </c>
      <c r="B2995" s="881">
        <v>2952</v>
      </c>
      <c r="C2995" s="1361">
        <v>13</v>
      </c>
      <c r="D2995" s="928" t="s">
        <v>25</v>
      </c>
      <c r="E2995" s="1362">
        <v>3319</v>
      </c>
      <c r="F2995" s="1362">
        <v>5492</v>
      </c>
      <c r="G2995" s="928" t="s">
        <v>25</v>
      </c>
      <c r="H2995" s="1362">
        <v>1683</v>
      </c>
      <c r="I2995" s="882" t="s">
        <v>6415</v>
      </c>
      <c r="J2995" s="1363"/>
      <c r="K2995" s="1377">
        <v>2005</v>
      </c>
      <c r="L2995" s="548" t="s">
        <v>6480</v>
      </c>
      <c r="M2995" s="546" t="s">
        <v>6481</v>
      </c>
      <c r="N2995" s="1366" t="s">
        <v>6482</v>
      </c>
      <c r="O2995" s="923" t="s">
        <v>172</v>
      </c>
      <c r="P2995" s="1360" t="s">
        <v>52</v>
      </c>
      <c r="Q2995" s="1365" t="s">
        <v>52</v>
      </c>
      <c r="R2995" s="1367">
        <v>5000</v>
      </c>
      <c r="S2995" s="1367">
        <v>5000</v>
      </c>
      <c r="T2995" s="925"/>
      <c r="U2995" s="926"/>
      <c r="V2995" s="927"/>
      <c r="W2995" s="1457"/>
      <c r="X2995" s="58"/>
      <c r="Y2995" s="59"/>
      <c r="Z2995" s="16"/>
      <c r="AA2995" s="56"/>
    </row>
    <row r="2996" spans="1:27" s="43" customFormat="1" ht="12.75" x14ac:dyDescent="0.2">
      <c r="A2996" s="83">
        <v>0</v>
      </c>
      <c r="B2996" s="881">
        <v>2953</v>
      </c>
      <c r="C2996" s="1361">
        <v>13</v>
      </c>
      <c r="D2996" s="928" t="s">
        <v>25</v>
      </c>
      <c r="E2996" s="1362">
        <v>3319</v>
      </c>
      <c r="F2996" s="1362">
        <v>5492</v>
      </c>
      <c r="G2996" s="928" t="s">
        <v>25</v>
      </c>
      <c r="H2996" s="1362">
        <v>1683</v>
      </c>
      <c r="I2996" s="883" t="s">
        <v>6384</v>
      </c>
      <c r="J2996" s="1363"/>
      <c r="K2996" s="1376">
        <v>2004</v>
      </c>
      <c r="L2996" s="548" t="s">
        <v>6483</v>
      </c>
      <c r="M2996" s="497" t="s">
        <v>6484</v>
      </c>
      <c r="N2996" s="1364" t="s">
        <v>6485</v>
      </c>
      <c r="O2996" s="906" t="s">
        <v>172</v>
      </c>
      <c r="P2996" s="1360" t="s">
        <v>52</v>
      </c>
      <c r="Q2996" s="1365" t="s">
        <v>52</v>
      </c>
      <c r="R2996" s="1074">
        <v>4000</v>
      </c>
      <c r="S2996" s="1074">
        <v>4000</v>
      </c>
      <c r="T2996" s="908"/>
      <c r="U2996" s="908"/>
      <c r="V2996" s="908"/>
      <c r="W2996" s="976"/>
    </row>
    <row r="2997" spans="1:27" s="43" customFormat="1" ht="25.5" x14ac:dyDescent="0.2">
      <c r="A2997" s="83">
        <v>0</v>
      </c>
      <c r="B2997" s="881">
        <v>2954</v>
      </c>
      <c r="C2997" s="1361">
        <v>8</v>
      </c>
      <c r="D2997" s="928" t="s">
        <v>25</v>
      </c>
      <c r="E2997" s="1362">
        <v>3599</v>
      </c>
      <c r="F2997" s="1362">
        <v>6379</v>
      </c>
      <c r="G2997" s="928" t="s">
        <v>25</v>
      </c>
      <c r="H2997" s="1362">
        <v>1003</v>
      </c>
      <c r="I2997" s="883" t="s">
        <v>6384</v>
      </c>
      <c r="J2997" s="1363">
        <v>712</v>
      </c>
      <c r="K2997" s="1376">
        <v>1986</v>
      </c>
      <c r="L2997" s="548" t="s">
        <v>6486</v>
      </c>
      <c r="M2997" s="497" t="s">
        <v>972</v>
      </c>
      <c r="N2997" s="1364" t="s">
        <v>6487</v>
      </c>
      <c r="O2997" s="906" t="s">
        <v>670</v>
      </c>
      <c r="P2997" s="1360">
        <v>44926</v>
      </c>
      <c r="Q2997" s="1365">
        <v>45077</v>
      </c>
      <c r="R2997" s="1074">
        <v>50000</v>
      </c>
      <c r="S2997" s="1074">
        <v>50000</v>
      </c>
      <c r="T2997" s="908"/>
      <c r="U2997" s="908"/>
      <c r="V2997" s="908"/>
      <c r="W2997" s="976"/>
    </row>
    <row r="2998" spans="1:27" s="43" customFormat="1" ht="38.25" x14ac:dyDescent="0.2">
      <c r="A2998" s="60">
        <v>0</v>
      </c>
      <c r="B2998" s="881">
        <v>2955</v>
      </c>
      <c r="C2998" s="966">
        <v>13</v>
      </c>
      <c r="D2998" s="966" t="s">
        <v>25</v>
      </c>
      <c r="E2998" s="966">
        <v>3322</v>
      </c>
      <c r="F2998" s="966">
        <v>5493</v>
      </c>
      <c r="G2998" s="966" t="s">
        <v>25</v>
      </c>
      <c r="H2998" s="966">
        <v>1374</v>
      </c>
      <c r="I2998" s="966" t="s">
        <v>6492</v>
      </c>
      <c r="J2998" s="966">
        <v>203</v>
      </c>
      <c r="K2998" s="1256" t="s">
        <v>6493</v>
      </c>
      <c r="L2998" s="891" t="s">
        <v>6494</v>
      </c>
      <c r="M2998" s="966" t="s">
        <v>28</v>
      </c>
      <c r="N2998" s="891" t="s">
        <v>6495</v>
      </c>
      <c r="O2998" s="1368" t="s">
        <v>272</v>
      </c>
      <c r="P2998" s="1369">
        <v>45291</v>
      </c>
      <c r="Q2998" s="1369">
        <v>45322</v>
      </c>
      <c r="R2998" s="1216">
        <v>300000</v>
      </c>
      <c r="S2998" s="894"/>
      <c r="T2998" s="894">
        <v>300000</v>
      </c>
      <c r="U2998" s="908"/>
      <c r="V2998" s="908"/>
      <c r="W2998" s="980">
        <v>300000</v>
      </c>
    </row>
    <row r="2999" spans="1:27" s="43" customFormat="1" ht="12.75" customHeight="1" x14ac:dyDescent="0.2">
      <c r="A2999" s="83">
        <v>0</v>
      </c>
      <c r="B2999" s="881">
        <v>2956</v>
      </c>
      <c r="C2999" s="882">
        <v>13</v>
      </c>
      <c r="D2999" s="882" t="s">
        <v>25</v>
      </c>
      <c r="E2999" s="882">
        <v>3322</v>
      </c>
      <c r="F2999" s="882">
        <v>5493</v>
      </c>
      <c r="G2999" s="882" t="s">
        <v>25</v>
      </c>
      <c r="H2999" s="882">
        <v>1374</v>
      </c>
      <c r="I2999" s="882" t="s">
        <v>6384</v>
      </c>
      <c r="J2999" s="882">
        <v>720</v>
      </c>
      <c r="K2999" s="1043" t="s">
        <v>6496</v>
      </c>
      <c r="L2999" s="889" t="s">
        <v>6497</v>
      </c>
      <c r="M2999" s="882" t="s">
        <v>157</v>
      </c>
      <c r="N2999" s="889" t="s">
        <v>6498</v>
      </c>
      <c r="O2999" s="898" t="s">
        <v>272</v>
      </c>
      <c r="P2999" s="893">
        <v>45291</v>
      </c>
      <c r="Q2999" s="893">
        <v>45322</v>
      </c>
      <c r="R2999" s="1173">
        <v>500000</v>
      </c>
      <c r="S2999" s="915"/>
      <c r="T2999" s="1026">
        <v>500000</v>
      </c>
      <c r="U2999" s="1025"/>
      <c r="V2999" s="1025"/>
      <c r="W2999" s="1458">
        <v>500000</v>
      </c>
      <c r="X2999" s="58"/>
      <c r="Y2999" s="59"/>
      <c r="Z2999" s="16"/>
      <c r="AA2999" s="56"/>
    </row>
    <row r="3000" spans="1:27" s="43" customFormat="1" ht="12.75" customHeight="1" x14ac:dyDescent="0.2">
      <c r="A3000" s="186">
        <v>0</v>
      </c>
      <c r="B3000" s="881">
        <v>2957</v>
      </c>
      <c r="C3000" s="948">
        <v>14</v>
      </c>
      <c r="D3000" s="948" t="s">
        <v>25</v>
      </c>
      <c r="E3000" s="948">
        <v>3419</v>
      </c>
      <c r="F3000" s="948">
        <v>5493</v>
      </c>
      <c r="G3000" s="948" t="s">
        <v>25</v>
      </c>
      <c r="H3000" s="948">
        <v>1003</v>
      </c>
      <c r="I3000" s="948" t="s">
        <v>6384</v>
      </c>
      <c r="J3000" s="948">
        <v>407</v>
      </c>
      <c r="K3000" s="1046" t="s">
        <v>6504</v>
      </c>
      <c r="L3000" s="949" t="s">
        <v>6505</v>
      </c>
      <c r="M3000" s="962" t="s">
        <v>2100</v>
      </c>
      <c r="N3000" s="949" t="s">
        <v>6506</v>
      </c>
      <c r="O3000" s="882" t="s">
        <v>297</v>
      </c>
      <c r="P3000" s="950">
        <v>44926</v>
      </c>
      <c r="Q3000" s="951">
        <v>44957</v>
      </c>
      <c r="R3000" s="1370">
        <v>68000</v>
      </c>
      <c r="S3000" s="1370">
        <v>68000</v>
      </c>
      <c r="T3000" s="918"/>
      <c r="U3000" s="918"/>
      <c r="V3000" s="918"/>
      <c r="W3000" s="981"/>
      <c r="X3000" s="52"/>
      <c r="Y3000" s="52"/>
      <c r="Z3000" s="52"/>
      <c r="AA3000" s="52"/>
    </row>
    <row r="3001" spans="1:27" s="43" customFormat="1" ht="12.75" x14ac:dyDescent="0.2">
      <c r="A3001" s="186">
        <v>0</v>
      </c>
      <c r="B3001" s="881">
        <v>2958</v>
      </c>
      <c r="C3001" s="948">
        <v>14</v>
      </c>
      <c r="D3001" s="948" t="s">
        <v>25</v>
      </c>
      <c r="E3001" s="948">
        <v>3419</v>
      </c>
      <c r="F3001" s="948">
        <v>5493</v>
      </c>
      <c r="G3001" s="948" t="s">
        <v>25</v>
      </c>
      <c r="H3001" s="948">
        <v>1003</v>
      </c>
      <c r="I3001" s="948" t="s">
        <v>6384</v>
      </c>
      <c r="J3001" s="948">
        <v>101</v>
      </c>
      <c r="K3001" s="1046" t="s">
        <v>6507</v>
      </c>
      <c r="L3001" s="949" t="s">
        <v>6508</v>
      </c>
      <c r="M3001" s="962" t="s">
        <v>189</v>
      </c>
      <c r="N3001" s="949" t="s">
        <v>6509</v>
      </c>
      <c r="O3001" s="882" t="s">
        <v>297</v>
      </c>
      <c r="P3001" s="950">
        <v>44926</v>
      </c>
      <c r="Q3001" s="951">
        <v>44957</v>
      </c>
      <c r="R3001" s="1370">
        <v>100000</v>
      </c>
      <c r="S3001" s="1370">
        <v>100000</v>
      </c>
      <c r="T3001" s="918"/>
      <c r="U3001" s="918"/>
      <c r="V3001" s="918"/>
      <c r="W3001" s="981"/>
      <c r="X3001" s="52"/>
      <c r="Y3001" s="52"/>
      <c r="Z3001" s="52"/>
      <c r="AA3001" s="52"/>
    </row>
    <row r="3002" spans="1:27" s="43" customFormat="1" ht="12.75" x14ac:dyDescent="0.2">
      <c r="A3002" s="83">
        <v>0</v>
      </c>
      <c r="B3002" s="881">
        <v>2959</v>
      </c>
      <c r="C3002" s="882">
        <v>6</v>
      </c>
      <c r="D3002" s="882" t="s">
        <v>25</v>
      </c>
      <c r="E3002" s="882">
        <v>3792</v>
      </c>
      <c r="F3002" s="882">
        <v>5492</v>
      </c>
      <c r="G3002" s="1350" t="s">
        <v>25</v>
      </c>
      <c r="H3002" s="882">
        <v>1102</v>
      </c>
      <c r="I3002" s="883" t="s">
        <v>6384</v>
      </c>
      <c r="J3002" s="882">
        <v>999</v>
      </c>
      <c r="K3002" s="928">
        <v>1998</v>
      </c>
      <c r="L3002" s="889" t="s">
        <v>6510</v>
      </c>
      <c r="M3002" s="882" t="s">
        <v>6511</v>
      </c>
      <c r="N3002" s="889" t="s">
        <v>6512</v>
      </c>
      <c r="O3002" s="923" t="s">
        <v>306</v>
      </c>
      <c r="P3002" s="1360" t="s">
        <v>52</v>
      </c>
      <c r="Q3002" s="893" t="s">
        <v>52</v>
      </c>
      <c r="R3002" s="1173">
        <v>10000</v>
      </c>
      <c r="S3002" s="1173">
        <v>10000</v>
      </c>
      <c r="T3002" s="925"/>
      <c r="U3002" s="926"/>
      <c r="V3002" s="927"/>
      <c r="W3002" s="1457"/>
      <c r="X3002" s="58"/>
      <c r="Y3002" s="59"/>
      <c r="Z3002" s="16"/>
      <c r="AA3002" s="56"/>
    </row>
    <row r="3003" spans="1:27" s="43" customFormat="1" ht="30" customHeight="1" x14ac:dyDescent="0.2">
      <c r="A3003" s="83">
        <v>0</v>
      </c>
      <c r="B3003" s="881">
        <v>2960</v>
      </c>
      <c r="C3003" s="882">
        <v>6</v>
      </c>
      <c r="D3003" s="882" t="s">
        <v>25</v>
      </c>
      <c r="E3003" s="882">
        <v>3792</v>
      </c>
      <c r="F3003" s="882">
        <v>5492</v>
      </c>
      <c r="G3003" s="1350" t="s">
        <v>25</v>
      </c>
      <c r="H3003" s="882">
        <v>1102</v>
      </c>
      <c r="I3003" s="882" t="s">
        <v>6415</v>
      </c>
      <c r="J3003" s="882">
        <v>203</v>
      </c>
      <c r="K3003" s="928">
        <v>1998</v>
      </c>
      <c r="L3003" s="889" t="s">
        <v>6513</v>
      </c>
      <c r="M3003" s="882" t="s">
        <v>856</v>
      </c>
      <c r="N3003" s="889" t="s">
        <v>6512</v>
      </c>
      <c r="O3003" s="923" t="s">
        <v>306</v>
      </c>
      <c r="P3003" s="1360" t="s">
        <v>52</v>
      </c>
      <c r="Q3003" s="893" t="s">
        <v>52</v>
      </c>
      <c r="R3003" s="1173">
        <v>5000</v>
      </c>
      <c r="S3003" s="1173">
        <v>5000</v>
      </c>
      <c r="T3003" s="925"/>
      <c r="U3003" s="926"/>
      <c r="V3003" s="927"/>
      <c r="W3003" s="1457"/>
      <c r="X3003" s="58"/>
      <c r="Y3003" s="59"/>
      <c r="Z3003" s="16"/>
      <c r="AA3003" s="56"/>
    </row>
    <row r="3004" spans="1:27" s="43" customFormat="1" ht="25.5" x14ac:dyDescent="0.2">
      <c r="A3004" s="83">
        <v>0</v>
      </c>
      <c r="B3004" s="881">
        <v>2961</v>
      </c>
      <c r="C3004" s="882">
        <v>6</v>
      </c>
      <c r="D3004" s="882" t="s">
        <v>25</v>
      </c>
      <c r="E3004" s="882">
        <v>3792</v>
      </c>
      <c r="F3004" s="882">
        <v>5492</v>
      </c>
      <c r="G3004" s="1350" t="s">
        <v>25</v>
      </c>
      <c r="H3004" s="882">
        <v>1102</v>
      </c>
      <c r="I3004" s="883" t="s">
        <v>6384</v>
      </c>
      <c r="J3004" s="882">
        <v>999</v>
      </c>
      <c r="K3004" s="928">
        <v>1997</v>
      </c>
      <c r="L3004" s="889" t="s">
        <v>6514</v>
      </c>
      <c r="M3004" s="882" t="s">
        <v>6515</v>
      </c>
      <c r="N3004" s="889" t="s">
        <v>6512</v>
      </c>
      <c r="O3004" s="923" t="s">
        <v>306</v>
      </c>
      <c r="P3004" s="1360" t="s">
        <v>52</v>
      </c>
      <c r="Q3004" s="893" t="s">
        <v>52</v>
      </c>
      <c r="R3004" s="1173">
        <v>3000</v>
      </c>
      <c r="S3004" s="1173">
        <v>3000</v>
      </c>
      <c r="T3004" s="925"/>
      <c r="U3004" s="926"/>
      <c r="V3004" s="927"/>
      <c r="W3004" s="1457"/>
      <c r="X3004" s="58"/>
      <c r="Y3004" s="59"/>
      <c r="Z3004" s="16"/>
      <c r="AA3004" s="56"/>
    </row>
    <row r="3005" spans="1:27" s="43" customFormat="1" ht="12.75" customHeight="1" x14ac:dyDescent="0.2">
      <c r="A3005" s="83">
        <v>0</v>
      </c>
      <c r="B3005" s="881">
        <v>2962</v>
      </c>
      <c r="C3005" s="882">
        <v>6</v>
      </c>
      <c r="D3005" s="882" t="s">
        <v>25</v>
      </c>
      <c r="E3005" s="882">
        <v>3792</v>
      </c>
      <c r="F3005" s="882">
        <v>5492</v>
      </c>
      <c r="G3005" s="1350" t="s">
        <v>25</v>
      </c>
      <c r="H3005" s="882">
        <v>1102</v>
      </c>
      <c r="I3005" s="882" t="s">
        <v>6415</v>
      </c>
      <c r="J3005" s="882">
        <v>203</v>
      </c>
      <c r="K3005" s="928">
        <v>1999</v>
      </c>
      <c r="L3005" s="889" t="s">
        <v>6516</v>
      </c>
      <c r="M3005" s="882" t="s">
        <v>28</v>
      </c>
      <c r="N3005" s="889" t="s">
        <v>6512</v>
      </c>
      <c r="O3005" s="923" t="s">
        <v>306</v>
      </c>
      <c r="P3005" s="1360" t="s">
        <v>52</v>
      </c>
      <c r="Q3005" s="893" t="s">
        <v>52</v>
      </c>
      <c r="R3005" s="1173">
        <v>10000</v>
      </c>
      <c r="S3005" s="1173">
        <v>10000</v>
      </c>
      <c r="T3005" s="925"/>
      <c r="U3005" s="926"/>
      <c r="V3005" s="927"/>
      <c r="W3005" s="1457"/>
      <c r="X3005" s="58"/>
      <c r="Y3005" s="59"/>
      <c r="Z3005" s="16"/>
      <c r="AA3005" s="56"/>
    </row>
    <row r="3006" spans="1:27" s="43" customFormat="1" ht="12.75" customHeight="1" x14ac:dyDescent="0.2">
      <c r="A3006" s="83">
        <v>0</v>
      </c>
      <c r="B3006" s="881">
        <v>2963</v>
      </c>
      <c r="C3006" s="882">
        <v>6</v>
      </c>
      <c r="D3006" s="882" t="s">
        <v>25</v>
      </c>
      <c r="E3006" s="882">
        <v>3792</v>
      </c>
      <c r="F3006" s="882">
        <v>5492</v>
      </c>
      <c r="G3006" s="1350" t="s">
        <v>25</v>
      </c>
      <c r="H3006" s="882">
        <v>1102</v>
      </c>
      <c r="I3006" s="883" t="s">
        <v>6384</v>
      </c>
      <c r="J3006" s="882">
        <v>605</v>
      </c>
      <c r="K3006" s="928">
        <v>1999</v>
      </c>
      <c r="L3006" s="889" t="s">
        <v>6517</v>
      </c>
      <c r="M3006" s="882" t="s">
        <v>252</v>
      </c>
      <c r="N3006" s="889" t="s">
        <v>6512</v>
      </c>
      <c r="O3006" s="923" t="s">
        <v>306</v>
      </c>
      <c r="P3006" s="1360" t="s">
        <v>52</v>
      </c>
      <c r="Q3006" s="893" t="s">
        <v>52</v>
      </c>
      <c r="R3006" s="1173">
        <v>5000</v>
      </c>
      <c r="S3006" s="1173">
        <v>5000</v>
      </c>
      <c r="T3006" s="925"/>
      <c r="U3006" s="926"/>
      <c r="V3006" s="927"/>
      <c r="W3006" s="1457"/>
      <c r="X3006" s="58"/>
      <c r="Y3006" s="59"/>
      <c r="Z3006" s="16"/>
      <c r="AA3006" s="56"/>
    </row>
    <row r="3007" spans="1:27" s="43" customFormat="1" ht="12.75" customHeight="1" x14ac:dyDescent="0.2">
      <c r="A3007" s="83">
        <v>0</v>
      </c>
      <c r="B3007" s="881">
        <v>2964</v>
      </c>
      <c r="C3007" s="882">
        <v>6</v>
      </c>
      <c r="D3007" s="882" t="s">
        <v>25</v>
      </c>
      <c r="E3007" s="882">
        <v>3792</v>
      </c>
      <c r="F3007" s="882">
        <v>5492</v>
      </c>
      <c r="G3007" s="1350" t="s">
        <v>25</v>
      </c>
      <c r="H3007" s="882">
        <v>1102</v>
      </c>
      <c r="I3007" s="882" t="s">
        <v>6415</v>
      </c>
      <c r="J3007" s="882">
        <v>203</v>
      </c>
      <c r="K3007" s="928">
        <v>1998</v>
      </c>
      <c r="L3007" s="889" t="s">
        <v>6518</v>
      </c>
      <c r="M3007" s="882" t="s">
        <v>28</v>
      </c>
      <c r="N3007" s="889" t="s">
        <v>6512</v>
      </c>
      <c r="O3007" s="923" t="s">
        <v>306</v>
      </c>
      <c r="P3007" s="1360" t="s">
        <v>52</v>
      </c>
      <c r="Q3007" s="893" t="s">
        <v>52</v>
      </c>
      <c r="R3007" s="1173">
        <v>3000</v>
      </c>
      <c r="S3007" s="1173">
        <v>3000</v>
      </c>
      <c r="T3007" s="925"/>
      <c r="U3007" s="926"/>
      <c r="V3007" s="927"/>
      <c r="W3007" s="1457"/>
      <c r="X3007" s="58"/>
      <c r="Y3007" s="59"/>
      <c r="Z3007" s="16"/>
      <c r="AA3007" s="56"/>
    </row>
    <row r="3008" spans="1:27" s="43" customFormat="1" ht="12.75" customHeight="1" x14ac:dyDescent="0.2">
      <c r="A3008" s="83">
        <v>0</v>
      </c>
      <c r="B3008" s="881">
        <v>2965</v>
      </c>
      <c r="C3008" s="882">
        <v>6</v>
      </c>
      <c r="D3008" s="882" t="s">
        <v>25</v>
      </c>
      <c r="E3008" s="882">
        <v>3792</v>
      </c>
      <c r="F3008" s="882">
        <v>5492</v>
      </c>
      <c r="G3008" s="1350" t="s">
        <v>25</v>
      </c>
      <c r="H3008" s="882">
        <v>1102</v>
      </c>
      <c r="I3008" s="883" t="s">
        <v>6384</v>
      </c>
      <c r="J3008" s="882">
        <v>999</v>
      </c>
      <c r="K3008" s="928">
        <v>1998</v>
      </c>
      <c r="L3008" s="889" t="s">
        <v>6519</v>
      </c>
      <c r="M3008" s="882" t="s">
        <v>6520</v>
      </c>
      <c r="N3008" s="889" t="s">
        <v>6512</v>
      </c>
      <c r="O3008" s="923" t="s">
        <v>306</v>
      </c>
      <c r="P3008" s="1360" t="s">
        <v>52</v>
      </c>
      <c r="Q3008" s="893" t="s">
        <v>52</v>
      </c>
      <c r="R3008" s="1173">
        <v>3000</v>
      </c>
      <c r="S3008" s="1173">
        <v>3000</v>
      </c>
      <c r="T3008" s="925"/>
      <c r="U3008" s="926"/>
      <c r="V3008" s="927"/>
      <c r="W3008" s="1457"/>
      <c r="X3008" s="58"/>
      <c r="Y3008" s="59"/>
      <c r="Z3008" s="16"/>
      <c r="AA3008" s="56"/>
    </row>
    <row r="3009" spans="1:27" s="43" customFormat="1" ht="12.75" customHeight="1" x14ac:dyDescent="0.2">
      <c r="A3009" s="83">
        <v>0</v>
      </c>
      <c r="B3009" s="881">
        <v>2966</v>
      </c>
      <c r="C3009" s="882">
        <v>6</v>
      </c>
      <c r="D3009" s="882" t="s">
        <v>25</v>
      </c>
      <c r="E3009" s="882">
        <v>3792</v>
      </c>
      <c r="F3009" s="882">
        <v>5492</v>
      </c>
      <c r="G3009" s="1350" t="s">
        <v>25</v>
      </c>
      <c r="H3009" s="882">
        <v>1102</v>
      </c>
      <c r="I3009" s="882" t="s">
        <v>6415</v>
      </c>
      <c r="J3009" s="882">
        <v>102</v>
      </c>
      <c r="K3009" s="928">
        <v>1997</v>
      </c>
      <c r="L3009" s="889" t="s">
        <v>6521</v>
      </c>
      <c r="M3009" s="882" t="s">
        <v>2324</v>
      </c>
      <c r="N3009" s="889" t="s">
        <v>6512</v>
      </c>
      <c r="O3009" s="923" t="s">
        <v>306</v>
      </c>
      <c r="P3009" s="1360" t="s">
        <v>52</v>
      </c>
      <c r="Q3009" s="893" t="s">
        <v>52</v>
      </c>
      <c r="R3009" s="1173">
        <v>3000</v>
      </c>
      <c r="S3009" s="1173">
        <v>3000</v>
      </c>
      <c r="T3009" s="925"/>
      <c r="U3009" s="926"/>
      <c r="V3009" s="927"/>
      <c r="W3009" s="1457"/>
      <c r="X3009" s="58"/>
      <c r="Y3009" s="59"/>
      <c r="Z3009" s="16"/>
      <c r="AA3009" s="56"/>
    </row>
    <row r="3010" spans="1:27" s="43" customFormat="1" ht="12.75" customHeight="1" x14ac:dyDescent="0.2">
      <c r="A3010" s="83">
        <v>0</v>
      </c>
      <c r="B3010" s="881">
        <v>2967</v>
      </c>
      <c r="C3010" s="882">
        <v>6</v>
      </c>
      <c r="D3010" s="882" t="s">
        <v>25</v>
      </c>
      <c r="E3010" s="882">
        <v>3792</v>
      </c>
      <c r="F3010" s="882">
        <v>5492</v>
      </c>
      <c r="G3010" s="1350" t="s">
        <v>25</v>
      </c>
      <c r="H3010" s="882">
        <v>1102</v>
      </c>
      <c r="I3010" s="883" t="s">
        <v>6384</v>
      </c>
      <c r="J3010" s="882">
        <v>999</v>
      </c>
      <c r="K3010" s="928">
        <v>2001</v>
      </c>
      <c r="L3010" s="889" t="s">
        <v>6522</v>
      </c>
      <c r="M3010" s="882" t="s">
        <v>6523</v>
      </c>
      <c r="N3010" s="889" t="s">
        <v>6512</v>
      </c>
      <c r="O3010" s="923" t="s">
        <v>306</v>
      </c>
      <c r="P3010" s="1360" t="s">
        <v>52</v>
      </c>
      <c r="Q3010" s="893" t="s">
        <v>52</v>
      </c>
      <c r="R3010" s="1173">
        <v>3000</v>
      </c>
      <c r="S3010" s="1173">
        <v>3000</v>
      </c>
      <c r="T3010" s="925"/>
      <c r="U3010" s="926"/>
      <c r="V3010" s="927"/>
      <c r="W3010" s="1457"/>
      <c r="X3010" s="58"/>
      <c r="Y3010" s="59"/>
      <c r="Z3010" s="16"/>
      <c r="AA3010" s="56"/>
    </row>
    <row r="3011" spans="1:27" s="43" customFormat="1" ht="25.5" x14ac:dyDescent="0.2">
      <c r="A3011" s="186">
        <v>0</v>
      </c>
      <c r="B3011" s="881">
        <v>2968</v>
      </c>
      <c r="C3011" s="882">
        <v>13</v>
      </c>
      <c r="D3011" s="948" t="s">
        <v>25</v>
      </c>
      <c r="E3011" s="882">
        <v>3322</v>
      </c>
      <c r="F3011" s="882">
        <v>5493</v>
      </c>
      <c r="G3011" s="948" t="s">
        <v>25</v>
      </c>
      <c r="H3011" s="882">
        <v>1374</v>
      </c>
      <c r="I3011" s="882" t="s">
        <v>6384</v>
      </c>
      <c r="J3011" s="882">
        <v>619</v>
      </c>
      <c r="K3011" s="975" t="s">
        <v>6524</v>
      </c>
      <c r="L3011" s="889" t="s">
        <v>6525</v>
      </c>
      <c r="M3011" s="882" t="s">
        <v>1228</v>
      </c>
      <c r="N3011" s="908" t="s">
        <v>6526</v>
      </c>
      <c r="O3011" s="500" t="s">
        <v>3013</v>
      </c>
      <c r="P3011" s="893">
        <v>45291</v>
      </c>
      <c r="Q3011" s="893">
        <v>45322</v>
      </c>
      <c r="R3011" s="988">
        <v>80000</v>
      </c>
      <c r="S3011" s="903"/>
      <c r="T3011" s="1371">
        <v>80000</v>
      </c>
      <c r="U3011" s="1371"/>
      <c r="V3011" s="1371"/>
      <c r="W3011" s="1459">
        <v>80000</v>
      </c>
      <c r="X3011" s="52"/>
      <c r="Y3011" s="52"/>
      <c r="Z3011" s="52"/>
      <c r="AA3011" s="52"/>
    </row>
    <row r="3012" spans="1:27" s="43" customFormat="1" ht="25.5" x14ac:dyDescent="0.2">
      <c r="A3012" s="186">
        <v>0</v>
      </c>
      <c r="B3012" s="881">
        <v>2969</v>
      </c>
      <c r="C3012" s="882">
        <v>7</v>
      </c>
      <c r="D3012" s="1014" t="s">
        <v>25</v>
      </c>
      <c r="E3012" s="882">
        <v>3419</v>
      </c>
      <c r="F3012" s="882">
        <v>5493</v>
      </c>
      <c r="G3012" s="1014" t="s">
        <v>25</v>
      </c>
      <c r="H3012" s="882">
        <v>1641</v>
      </c>
      <c r="I3012" s="882" t="s">
        <v>6384</v>
      </c>
      <c r="J3012" s="882">
        <v>720</v>
      </c>
      <c r="K3012" s="975" t="s">
        <v>6527</v>
      </c>
      <c r="L3012" s="908" t="s">
        <v>6528</v>
      </c>
      <c r="M3012" s="882" t="s">
        <v>966</v>
      </c>
      <c r="N3012" s="889" t="s">
        <v>6529</v>
      </c>
      <c r="O3012" s="500" t="s">
        <v>341</v>
      </c>
      <c r="P3012" s="917">
        <v>44926</v>
      </c>
      <c r="Q3012" s="917">
        <v>44957</v>
      </c>
      <c r="R3012" s="904">
        <v>100000</v>
      </c>
      <c r="S3012" s="904">
        <v>100000</v>
      </c>
      <c r="T3012" s="918"/>
      <c r="U3012" s="918"/>
      <c r="V3012" s="918"/>
      <c r="W3012" s="981"/>
      <c r="X3012" s="52"/>
      <c r="Y3012" s="52"/>
      <c r="Z3012" s="52"/>
      <c r="AA3012" s="52"/>
    </row>
    <row r="3013" spans="1:27" s="43" customFormat="1" ht="25.5" x14ac:dyDescent="0.2">
      <c r="A3013" s="186">
        <v>0</v>
      </c>
      <c r="B3013" s="881">
        <v>2970</v>
      </c>
      <c r="C3013" s="882">
        <v>7</v>
      </c>
      <c r="D3013" s="882" t="s">
        <v>25</v>
      </c>
      <c r="E3013" s="882">
        <v>3419</v>
      </c>
      <c r="F3013" s="882">
        <v>5493</v>
      </c>
      <c r="G3013" s="882" t="s">
        <v>25</v>
      </c>
      <c r="H3013" s="882">
        <v>1641</v>
      </c>
      <c r="I3013" s="882" t="s">
        <v>6384</v>
      </c>
      <c r="J3013" s="882">
        <v>203</v>
      </c>
      <c r="K3013" s="1163">
        <v>1981</v>
      </c>
      <c r="L3013" s="489" t="s">
        <v>6530</v>
      </c>
      <c r="M3013" s="882" t="s">
        <v>28</v>
      </c>
      <c r="N3013" s="489" t="s">
        <v>6531</v>
      </c>
      <c r="O3013" s="500" t="s">
        <v>341</v>
      </c>
      <c r="P3013" s="893">
        <v>44926</v>
      </c>
      <c r="Q3013" s="893">
        <v>44957</v>
      </c>
      <c r="R3013" s="988">
        <v>40000</v>
      </c>
      <c r="S3013" s="988">
        <v>40000</v>
      </c>
      <c r="T3013" s="918"/>
      <c r="U3013" s="918"/>
      <c r="V3013" s="918"/>
      <c r="W3013" s="981"/>
      <c r="X3013" s="52"/>
      <c r="Y3013" s="52"/>
      <c r="Z3013" s="52"/>
      <c r="AA3013" s="52"/>
    </row>
    <row r="3014" spans="1:27" s="43" customFormat="1" ht="12.75" customHeight="1" x14ac:dyDescent="0.2">
      <c r="A3014" s="33">
        <v>0</v>
      </c>
      <c r="B3014" s="881">
        <v>2971</v>
      </c>
      <c r="C3014" s="882">
        <v>13</v>
      </c>
      <c r="D3014" s="882" t="s">
        <v>25</v>
      </c>
      <c r="E3014" s="882">
        <v>3326</v>
      </c>
      <c r="F3014" s="882">
        <v>5493</v>
      </c>
      <c r="G3014" s="882" t="s">
        <v>25</v>
      </c>
      <c r="H3014" s="882">
        <v>1374</v>
      </c>
      <c r="I3014" s="497" t="s">
        <v>6384</v>
      </c>
      <c r="J3014" s="497">
        <v>404</v>
      </c>
      <c r="K3014" s="975" t="s">
        <v>6532</v>
      </c>
      <c r="L3014" s="499" t="s">
        <v>6533</v>
      </c>
      <c r="M3014" s="898" t="s">
        <v>3376</v>
      </c>
      <c r="N3014" s="499" t="s">
        <v>6534</v>
      </c>
      <c r="O3014" s="500" t="s">
        <v>341</v>
      </c>
      <c r="P3014" s="917">
        <v>45291</v>
      </c>
      <c r="Q3014" s="917">
        <v>45322</v>
      </c>
      <c r="R3014" s="953">
        <v>33000</v>
      </c>
      <c r="S3014" s="903"/>
      <c r="T3014" s="1371">
        <v>33000</v>
      </c>
      <c r="U3014" s="1371"/>
      <c r="V3014" s="1371"/>
      <c r="W3014" s="1459">
        <v>33000</v>
      </c>
      <c r="X3014" s="52"/>
      <c r="Y3014" s="52"/>
      <c r="Z3014" s="52"/>
      <c r="AA3014" s="52"/>
    </row>
    <row r="3015" spans="1:27" s="43" customFormat="1" ht="12.75" customHeight="1" thickBot="1" x14ac:dyDescent="0.25">
      <c r="A3015" s="83">
        <v>0</v>
      </c>
      <c r="B3015" s="881">
        <v>2972</v>
      </c>
      <c r="C3015" s="958">
        <v>13</v>
      </c>
      <c r="D3015" s="958" t="s">
        <v>25</v>
      </c>
      <c r="E3015" s="958">
        <v>3322</v>
      </c>
      <c r="F3015" s="958">
        <v>5493</v>
      </c>
      <c r="G3015" s="958" t="s">
        <v>25</v>
      </c>
      <c r="H3015" s="958">
        <v>1374</v>
      </c>
      <c r="I3015" s="958" t="s">
        <v>6384</v>
      </c>
      <c r="J3015" s="1020">
        <v>518</v>
      </c>
      <c r="K3015" s="1152" t="s">
        <v>6535</v>
      </c>
      <c r="L3015" s="1154" t="s">
        <v>6536</v>
      </c>
      <c r="M3015" s="958" t="s">
        <v>5299</v>
      </c>
      <c r="N3015" s="1154" t="s">
        <v>6537</v>
      </c>
      <c r="O3015" s="1076" t="s">
        <v>355</v>
      </c>
      <c r="P3015" s="990">
        <v>45291</v>
      </c>
      <c r="Q3015" s="990">
        <v>45322</v>
      </c>
      <c r="R3015" s="1136">
        <v>260000</v>
      </c>
      <c r="S3015" s="903"/>
      <c r="T3015" s="1371">
        <v>260000</v>
      </c>
      <c r="U3015" s="1371"/>
      <c r="V3015" s="1371"/>
      <c r="W3015" s="1459">
        <v>260000</v>
      </c>
      <c r="X3015" s="52"/>
      <c r="Y3015" s="52"/>
      <c r="Z3015" s="52"/>
      <c r="AA3015" s="52"/>
    </row>
    <row r="3016" spans="1:27" ht="15" customHeight="1" thickBot="1" x14ac:dyDescent="0.25">
      <c r="A3016" s="253"/>
      <c r="B3016" s="351" t="s">
        <v>366</v>
      </c>
      <c r="C3016" s="352"/>
      <c r="D3016" s="352"/>
      <c r="E3016" s="352"/>
      <c r="F3016" s="65"/>
      <c r="G3016" s="65"/>
      <c r="H3016" s="65"/>
      <c r="I3016" s="68"/>
      <c r="J3016" s="68"/>
      <c r="K3016" s="715"/>
      <c r="L3016" s="255"/>
      <c r="M3016" s="254"/>
      <c r="N3016" s="67"/>
      <c r="O3016" s="255"/>
      <c r="P3016" s="70"/>
      <c r="Q3016" s="71"/>
      <c r="R3016" s="868">
        <f>SUM(R2942:R3015)</f>
        <v>6636000</v>
      </c>
      <c r="S3016" s="868">
        <f t="shared" ref="S3016:W3016" si="12">SUM(S2942:S3015)</f>
        <v>4370811</v>
      </c>
      <c r="T3016" s="868">
        <f t="shared" si="12"/>
        <v>2265189</v>
      </c>
      <c r="U3016" s="868">
        <f t="shared" si="12"/>
        <v>0</v>
      </c>
      <c r="V3016" s="868">
        <f t="shared" si="12"/>
        <v>27189</v>
      </c>
      <c r="W3016" s="684">
        <f t="shared" si="12"/>
        <v>2238000</v>
      </c>
    </row>
    <row r="3017" spans="1:27" ht="15" customHeight="1" x14ac:dyDescent="0.2">
      <c r="A3017" s="192"/>
      <c r="B3017" s="122"/>
      <c r="C3017" s="123"/>
      <c r="D3017" s="124"/>
      <c r="E3017" s="123"/>
      <c r="F3017" s="125"/>
      <c r="G3017" s="125"/>
      <c r="H3017" s="125"/>
      <c r="I3017" s="128"/>
      <c r="J3017" s="128"/>
      <c r="K3017" s="1053"/>
      <c r="L3017" s="241"/>
      <c r="M3017" s="239"/>
      <c r="N3017" s="127"/>
      <c r="O3017" s="240"/>
      <c r="P3017" s="224"/>
      <c r="Q3017" s="256"/>
      <c r="R3017" s="257"/>
      <c r="S3017" s="79"/>
      <c r="T3017" s="79"/>
      <c r="U3017" s="79"/>
      <c r="V3017" s="80"/>
      <c r="W3017" s="1414"/>
    </row>
    <row r="3018" spans="1:27" ht="15" customHeight="1" x14ac:dyDescent="0.2">
      <c r="A3018" s="5"/>
      <c r="B3018" s="82" t="s">
        <v>6538</v>
      </c>
      <c r="C3018" s="357"/>
      <c r="D3018" s="1085"/>
      <c r="E3018" s="25"/>
      <c r="F3018" s="25"/>
      <c r="G3018" s="25"/>
      <c r="H3018" s="357"/>
      <c r="I3018" s="357"/>
      <c r="J3018" s="357"/>
      <c r="K3018" s="1038"/>
      <c r="L3018" s="152"/>
      <c r="M3018" s="225"/>
      <c r="N3018" s="152"/>
      <c r="O3018" s="801"/>
      <c r="P3018" s="29"/>
      <c r="Q3018" s="250"/>
      <c r="R3018" s="251"/>
      <c r="S3018" s="79"/>
      <c r="T3018" s="79"/>
      <c r="U3018" s="79"/>
      <c r="V3018" s="80"/>
      <c r="W3018" s="1414"/>
    </row>
    <row r="3019" spans="1:27" s="50" customFormat="1" ht="25.5" x14ac:dyDescent="0.2">
      <c r="A3019" s="83">
        <v>0</v>
      </c>
      <c r="B3019" s="881">
        <v>2973</v>
      </c>
      <c r="C3019" s="882">
        <v>18</v>
      </c>
      <c r="D3019" s="882" t="s">
        <v>25</v>
      </c>
      <c r="E3019" s="882">
        <v>6221</v>
      </c>
      <c r="F3019" s="882">
        <v>5531</v>
      </c>
      <c r="G3019" s="882" t="s">
        <v>25</v>
      </c>
      <c r="H3019" s="882">
        <v>1003</v>
      </c>
      <c r="I3019" s="882" t="s">
        <v>6539</v>
      </c>
      <c r="J3019" s="882">
        <v>999</v>
      </c>
      <c r="K3019" s="1043" t="s">
        <v>6540</v>
      </c>
      <c r="L3019" s="922" t="s">
        <v>6541</v>
      </c>
      <c r="M3019" s="882" t="s">
        <v>6542</v>
      </c>
      <c r="N3019" s="922" t="s">
        <v>6543</v>
      </c>
      <c r="O3019" s="882" t="s">
        <v>6544</v>
      </c>
      <c r="P3019" s="917">
        <v>44773</v>
      </c>
      <c r="Q3019" s="917">
        <v>44834</v>
      </c>
      <c r="R3019" s="1372">
        <v>199998.7</v>
      </c>
      <c r="S3019" s="1372">
        <v>199998.7</v>
      </c>
      <c r="T3019" s="908"/>
      <c r="U3019" s="908"/>
      <c r="V3019" s="908"/>
      <c r="W3019" s="976"/>
    </row>
    <row r="3020" spans="1:27" s="50" customFormat="1" ht="25.5" x14ac:dyDescent="0.2">
      <c r="A3020" s="86">
        <v>0</v>
      </c>
      <c r="B3020" s="881">
        <v>2974</v>
      </c>
      <c r="C3020" s="882">
        <v>18</v>
      </c>
      <c r="D3020" s="882" t="s">
        <v>25</v>
      </c>
      <c r="E3020" s="966">
        <v>3316</v>
      </c>
      <c r="F3020" s="966">
        <v>5531</v>
      </c>
      <c r="G3020" s="966" t="s">
        <v>25</v>
      </c>
      <c r="H3020" s="966">
        <v>1003</v>
      </c>
      <c r="I3020" s="966" t="s">
        <v>6539</v>
      </c>
      <c r="J3020" s="966">
        <v>999</v>
      </c>
      <c r="K3020" s="1256" t="s">
        <v>6545</v>
      </c>
      <c r="L3020" s="1211" t="s">
        <v>6546</v>
      </c>
      <c r="M3020" s="966" t="s">
        <v>6489</v>
      </c>
      <c r="N3020" s="1211" t="s">
        <v>6547</v>
      </c>
      <c r="O3020" s="966" t="s">
        <v>51</v>
      </c>
      <c r="P3020" s="1160">
        <v>44926</v>
      </c>
      <c r="Q3020" s="1160">
        <v>44957</v>
      </c>
      <c r="R3020" s="1019">
        <v>59664</v>
      </c>
      <c r="S3020" s="1019">
        <v>59664</v>
      </c>
      <c r="T3020" s="908"/>
      <c r="U3020" s="908"/>
      <c r="V3020" s="908"/>
      <c r="W3020" s="976"/>
    </row>
    <row r="3021" spans="1:27" s="50" customFormat="1" ht="25.5" x14ac:dyDescent="0.2">
      <c r="A3021" s="86">
        <v>0</v>
      </c>
      <c r="B3021" s="881">
        <v>2975</v>
      </c>
      <c r="C3021" s="882">
        <v>18</v>
      </c>
      <c r="D3021" s="882" t="s">
        <v>25</v>
      </c>
      <c r="E3021" s="882">
        <v>3312</v>
      </c>
      <c r="F3021" s="882">
        <v>5531</v>
      </c>
      <c r="G3021" s="882" t="s">
        <v>25</v>
      </c>
      <c r="H3021" s="882">
        <v>1003</v>
      </c>
      <c r="I3021" s="882" t="s">
        <v>6539</v>
      </c>
      <c r="J3021" s="882">
        <v>999</v>
      </c>
      <c r="K3021" s="1043" t="s">
        <v>6545</v>
      </c>
      <c r="L3021" s="922" t="s">
        <v>6546</v>
      </c>
      <c r="M3021" s="882" t="s">
        <v>6489</v>
      </c>
      <c r="N3021" s="922" t="s">
        <v>6548</v>
      </c>
      <c r="O3021" s="882" t="s">
        <v>51</v>
      </c>
      <c r="P3021" s="893">
        <v>44926</v>
      </c>
      <c r="Q3021" s="893">
        <v>44957</v>
      </c>
      <c r="R3021" s="1019">
        <v>39776</v>
      </c>
      <c r="S3021" s="1019">
        <v>39776</v>
      </c>
      <c r="T3021" s="908"/>
      <c r="U3021" s="908"/>
      <c r="V3021" s="908"/>
      <c r="W3021" s="976"/>
    </row>
    <row r="3022" spans="1:27" ht="12.75" x14ac:dyDescent="0.2">
      <c r="A3022" s="86">
        <v>0</v>
      </c>
      <c r="B3022" s="881">
        <v>2976</v>
      </c>
      <c r="C3022" s="958">
        <v>18</v>
      </c>
      <c r="D3022" s="1106" t="s">
        <v>25</v>
      </c>
      <c r="E3022" s="1161">
        <v>6221</v>
      </c>
      <c r="F3022" s="1161">
        <v>5520</v>
      </c>
      <c r="G3022" s="1161" t="s">
        <v>25</v>
      </c>
      <c r="H3022" s="1161">
        <v>1938</v>
      </c>
      <c r="I3022" s="1161" t="s">
        <v>6539</v>
      </c>
      <c r="J3022" s="1161">
        <v>999</v>
      </c>
      <c r="K3022" s="1373"/>
      <c r="L3022" s="920" t="s">
        <v>6549</v>
      </c>
      <c r="M3022" s="1161" t="s">
        <v>32</v>
      </c>
      <c r="N3022" s="1374" t="s">
        <v>6550</v>
      </c>
      <c r="O3022" s="1161" t="s">
        <v>1676</v>
      </c>
      <c r="P3022" s="1160" t="s">
        <v>52</v>
      </c>
      <c r="Q3022" s="1024" t="s">
        <v>52</v>
      </c>
      <c r="R3022" s="914">
        <v>1000000</v>
      </c>
      <c r="S3022" s="914">
        <v>1000000</v>
      </c>
      <c r="T3022" s="916"/>
      <c r="U3022" s="916"/>
      <c r="V3022" s="916"/>
      <c r="W3022" s="974"/>
    </row>
    <row r="3023" spans="1:27" s="50" customFormat="1" ht="26.25" thickBot="1" x14ac:dyDescent="0.25">
      <c r="A3023" s="86">
        <v>0</v>
      </c>
      <c r="B3023" s="881">
        <v>2977</v>
      </c>
      <c r="C3023" s="958">
        <v>18</v>
      </c>
      <c r="D3023" s="1106" t="s">
        <v>25</v>
      </c>
      <c r="E3023" s="1106">
        <v>6223</v>
      </c>
      <c r="F3023" s="1106">
        <v>5531</v>
      </c>
      <c r="G3023" s="1106" t="s">
        <v>25</v>
      </c>
      <c r="H3023" s="1106">
        <v>1003</v>
      </c>
      <c r="I3023" s="1106" t="s">
        <v>6539</v>
      </c>
      <c r="J3023" s="1106">
        <v>999</v>
      </c>
      <c r="K3023" s="1375" t="s">
        <v>6551</v>
      </c>
      <c r="L3023" s="1108" t="s">
        <v>6552</v>
      </c>
      <c r="M3023" s="958" t="s">
        <v>6553</v>
      </c>
      <c r="N3023" s="1108" t="s">
        <v>6554</v>
      </c>
      <c r="O3023" s="958" t="s">
        <v>6555</v>
      </c>
      <c r="P3023" s="1326">
        <v>44926</v>
      </c>
      <c r="Q3023" s="1326">
        <v>44957</v>
      </c>
      <c r="R3023" s="1066">
        <v>1000000</v>
      </c>
      <c r="S3023" s="1066">
        <v>1000000</v>
      </c>
      <c r="T3023" s="956"/>
      <c r="U3023" s="956"/>
      <c r="V3023" s="956"/>
      <c r="W3023" s="1452"/>
    </row>
    <row r="3024" spans="1:27" ht="13.5" thickBot="1" x14ac:dyDescent="0.25">
      <c r="A3024" s="253"/>
      <c r="B3024" s="351" t="s">
        <v>366</v>
      </c>
      <c r="C3024" s="352"/>
      <c r="D3024" s="352"/>
      <c r="E3024" s="352"/>
      <c r="F3024" s="65"/>
      <c r="G3024" s="65"/>
      <c r="H3024" s="65"/>
      <c r="I3024" s="68"/>
      <c r="J3024" s="68"/>
      <c r="K3024" s="715"/>
      <c r="L3024" s="255"/>
      <c r="M3024" s="254"/>
      <c r="N3024" s="67"/>
      <c r="O3024" s="255"/>
      <c r="P3024" s="70"/>
      <c r="Q3024" s="71"/>
      <c r="R3024" s="683">
        <f>SUM(R3019:R3023)</f>
        <v>2299438.7000000002</v>
      </c>
      <c r="S3024" s="683">
        <f t="shared" ref="S3024:W3024" si="13">SUM(S3019:S3023)</f>
        <v>2299438.7000000002</v>
      </c>
      <c r="T3024" s="683">
        <f t="shared" si="13"/>
        <v>0</v>
      </c>
      <c r="U3024" s="683">
        <f t="shared" si="13"/>
        <v>0</v>
      </c>
      <c r="V3024" s="683">
        <f t="shared" si="13"/>
        <v>0</v>
      </c>
      <c r="W3024" s="684">
        <f t="shared" si="13"/>
        <v>0</v>
      </c>
    </row>
    <row r="3025" spans="1:24" ht="18" customHeight="1" thickBot="1" x14ac:dyDescent="0.25">
      <c r="A3025" s="5"/>
      <c r="B3025" s="196"/>
      <c r="C3025" s="197"/>
      <c r="D3025" s="197"/>
      <c r="E3025" s="197"/>
      <c r="F3025" s="118"/>
      <c r="G3025" s="118"/>
      <c r="H3025" s="118"/>
      <c r="I3025" s="131"/>
      <c r="J3025" s="131"/>
      <c r="K3025" s="1058"/>
      <c r="L3025" s="258"/>
      <c r="M3025" s="259"/>
      <c r="N3025" s="119"/>
      <c r="O3025" s="260"/>
      <c r="P3025" s="120"/>
      <c r="Q3025" s="261"/>
      <c r="R3025" s="262"/>
      <c r="S3025" s="79"/>
      <c r="T3025" s="79"/>
      <c r="U3025" s="79"/>
      <c r="V3025" s="80"/>
      <c r="W3025" s="1414"/>
    </row>
    <row r="3026" spans="1:24" ht="21.75" customHeight="1" thickBot="1" x14ac:dyDescent="0.25">
      <c r="A3026" s="5"/>
      <c r="B3026" s="368" t="s">
        <v>6556</v>
      </c>
      <c r="C3026" s="369"/>
      <c r="D3026" s="369"/>
      <c r="E3026" s="369"/>
      <c r="F3026" s="369"/>
      <c r="G3026" s="369"/>
      <c r="H3026" s="369"/>
      <c r="I3026" s="369"/>
      <c r="J3026" s="369"/>
      <c r="K3026" s="1060"/>
      <c r="L3026" s="232"/>
      <c r="M3026" s="233"/>
      <c r="N3026" s="263"/>
      <c r="O3026" s="264"/>
      <c r="P3026" s="70"/>
      <c r="Q3026" s="1460"/>
      <c r="R3026" s="707">
        <f t="shared" ref="R3026:W3026" si="14">R121+R305+R1324+R1564+R1572+R2680+R2842+R2909+R2846+R2919+R2925+R2939+R3016+R3024</f>
        <v>908643731.96000004</v>
      </c>
      <c r="S3026" s="707">
        <f t="shared" si="14"/>
        <v>573893243.48000002</v>
      </c>
      <c r="T3026" s="707">
        <f t="shared" si="14"/>
        <v>334750488.47999996</v>
      </c>
      <c r="U3026" s="707">
        <f t="shared" si="14"/>
        <v>2145746.5299999998</v>
      </c>
      <c r="V3026" s="707">
        <f t="shared" si="14"/>
        <v>4258990.95</v>
      </c>
      <c r="W3026" s="1396">
        <f t="shared" si="14"/>
        <v>328345751</v>
      </c>
    </row>
    <row r="3027" spans="1:24" ht="8.25" customHeight="1" x14ac:dyDescent="0.2">
      <c r="A3027" s="13"/>
      <c r="B3027" s="265"/>
      <c r="C3027" s="265"/>
      <c r="D3027" s="266"/>
      <c r="E3027" s="2"/>
      <c r="F3027" s="2"/>
      <c r="G3027" s="2"/>
      <c r="H3027" s="13"/>
      <c r="I3027" s="13"/>
      <c r="J3027" s="13"/>
      <c r="K3027" s="1036"/>
      <c r="L3027" s="267"/>
      <c r="M3027" s="245"/>
      <c r="N3027" s="15"/>
      <c r="O3027" s="13"/>
      <c r="P3027" s="3"/>
      <c r="Q3027" s="2"/>
      <c r="R3027" s="268"/>
      <c r="S3027" s="5"/>
      <c r="T3027" s="5"/>
      <c r="U3027" s="5"/>
    </row>
    <row r="3028" spans="1:24" ht="12.75" x14ac:dyDescent="0.2">
      <c r="A3028" s="5"/>
      <c r="B3028" s="13"/>
      <c r="C3028" s="5"/>
      <c r="D3028" s="5"/>
      <c r="E3028" s="4"/>
      <c r="F3028" s="4"/>
      <c r="G3028" s="4"/>
      <c r="H3028" s="5"/>
      <c r="I3028" s="5"/>
      <c r="J3028" s="5"/>
      <c r="K3028" s="1035"/>
      <c r="L3028" s="7"/>
      <c r="M3028" s="8"/>
      <c r="N3028" s="7"/>
      <c r="O3028" s="5"/>
      <c r="P3028" s="9"/>
      <c r="Q3028" s="4"/>
      <c r="R3028" s="5"/>
      <c r="S3028" s="5"/>
      <c r="T3028" s="5"/>
      <c r="U3028" s="5"/>
    </row>
    <row r="3029" spans="1:24" ht="12.75" x14ac:dyDescent="0.2">
      <c r="A3029" s="5"/>
      <c r="B3029" s="13"/>
      <c r="C3029" s="5"/>
      <c r="D3029" s="5"/>
      <c r="E3029" s="4"/>
      <c r="F3029" s="4"/>
      <c r="G3029" s="4"/>
      <c r="H3029" s="5"/>
      <c r="I3029" s="5"/>
      <c r="J3029" s="5"/>
      <c r="K3029" s="1035"/>
      <c r="L3029" s="7"/>
      <c r="M3029" s="8"/>
      <c r="N3029" s="7"/>
      <c r="O3029" s="5"/>
      <c r="P3029" s="9"/>
      <c r="Q3029" s="4"/>
      <c r="R3029" s="5"/>
      <c r="S3029" s="5"/>
      <c r="T3029" s="5"/>
      <c r="U3029" s="5"/>
    </row>
    <row r="3030" spans="1:24" ht="12.75" x14ac:dyDescent="0.2">
      <c r="A3030" s="5"/>
      <c r="B3030" s="13"/>
      <c r="C3030" s="5"/>
      <c r="D3030" s="5"/>
      <c r="E3030" s="4"/>
      <c r="F3030" s="4"/>
      <c r="G3030" s="4"/>
      <c r="H3030" s="5"/>
      <c r="I3030" s="5"/>
      <c r="J3030" s="5"/>
      <c r="K3030" s="1035"/>
      <c r="L3030" s="7"/>
      <c r="M3030" s="8"/>
      <c r="N3030" s="7"/>
      <c r="O3030" s="5"/>
      <c r="P3030" s="9"/>
      <c r="Q3030" s="4"/>
      <c r="R3030" s="5"/>
      <c r="S3030" s="5"/>
      <c r="T3030" s="5"/>
      <c r="U3030" s="5"/>
    </row>
    <row r="3031" spans="1:24" ht="12.75" x14ac:dyDescent="0.2">
      <c r="A3031" s="5"/>
      <c r="B3031" s="13"/>
      <c r="C3031" s="5"/>
      <c r="D3031" s="5"/>
      <c r="E3031" s="4"/>
      <c r="F3031" s="4"/>
      <c r="G3031" s="4"/>
      <c r="H3031" s="5"/>
      <c r="I3031" s="5"/>
      <c r="J3031" s="5"/>
      <c r="K3031" s="1035"/>
      <c r="L3031" s="7"/>
      <c r="M3031" s="8"/>
      <c r="N3031" s="7"/>
      <c r="O3031" s="5"/>
      <c r="P3031" s="9"/>
      <c r="Q3031" s="4"/>
      <c r="R3031" s="5"/>
      <c r="S3031" s="5"/>
      <c r="T3031" s="5"/>
      <c r="U3031" s="5"/>
    </row>
    <row r="3032" spans="1:24" ht="12.75" x14ac:dyDescent="0.2">
      <c r="A3032" s="5"/>
      <c r="B3032" s="13"/>
      <c r="C3032" s="5"/>
      <c r="D3032" s="5"/>
      <c r="E3032" s="4"/>
      <c r="F3032" s="4"/>
      <c r="G3032" s="4"/>
      <c r="H3032" s="5"/>
      <c r="I3032" s="5"/>
      <c r="J3032" s="5"/>
      <c r="K3032" s="1035"/>
      <c r="L3032" s="7"/>
      <c r="M3032" s="8"/>
      <c r="N3032" s="7"/>
      <c r="O3032" s="5"/>
      <c r="P3032" s="9"/>
      <c r="Q3032" s="303"/>
      <c r="R3032" s="304"/>
      <c r="S3032" s="304"/>
      <c r="T3032" s="304"/>
      <c r="U3032" s="304"/>
      <c r="V3032" s="305"/>
      <c r="W3032" s="305"/>
      <c r="X3032" s="305"/>
    </row>
    <row r="3033" spans="1:24" ht="12.75" x14ac:dyDescent="0.2">
      <c r="A3033" s="5"/>
      <c r="B3033" s="13"/>
      <c r="C3033" s="5"/>
      <c r="D3033" s="5"/>
      <c r="E3033" s="4"/>
      <c r="F3033" s="4"/>
      <c r="G3033" s="4"/>
      <c r="H3033" s="5"/>
      <c r="I3033" s="5"/>
      <c r="J3033" s="5"/>
      <c r="K3033" s="1035"/>
      <c r="L3033" s="7"/>
      <c r="M3033" s="8"/>
      <c r="N3033" s="7"/>
      <c r="O3033" s="5"/>
      <c r="P3033" s="9"/>
      <c r="Q3033" s="306"/>
      <c r="R3033" s="307"/>
      <c r="S3033" s="307"/>
      <c r="T3033" s="307"/>
      <c r="U3033" s="307"/>
      <c r="V3033" s="307"/>
      <c r="W3033" s="307"/>
      <c r="X3033" s="305"/>
    </row>
    <row r="3034" spans="1:24" ht="12.75" x14ac:dyDescent="0.2">
      <c r="A3034" s="5"/>
      <c r="B3034" s="13"/>
      <c r="C3034" s="5"/>
      <c r="D3034" s="5"/>
      <c r="E3034" s="4"/>
      <c r="F3034" s="4"/>
      <c r="G3034" s="4"/>
      <c r="H3034" s="5"/>
      <c r="I3034" s="5"/>
      <c r="J3034" s="5"/>
      <c r="K3034" s="1035"/>
      <c r="L3034" s="7"/>
      <c r="M3034" s="8"/>
      <c r="N3034" s="7"/>
      <c r="O3034" s="5"/>
      <c r="P3034" s="9"/>
      <c r="Q3034" s="303"/>
      <c r="R3034" s="307"/>
      <c r="S3034" s="307"/>
      <c r="T3034" s="307"/>
      <c r="U3034" s="307"/>
      <c r="V3034" s="307"/>
      <c r="W3034" s="307"/>
      <c r="X3034" s="305"/>
    </row>
    <row r="3035" spans="1:24" ht="12.75" x14ac:dyDescent="0.2">
      <c r="A3035" s="5"/>
      <c r="B3035" s="13"/>
      <c r="C3035" s="5"/>
      <c r="D3035" s="5"/>
      <c r="E3035" s="4"/>
      <c r="F3035" s="4"/>
      <c r="G3035" s="4"/>
      <c r="H3035" s="5"/>
      <c r="I3035" s="5"/>
      <c r="J3035" s="5"/>
      <c r="K3035" s="1035"/>
      <c r="L3035" s="7"/>
      <c r="M3035" s="8"/>
      <c r="N3035" s="7"/>
      <c r="O3035" s="5"/>
      <c r="P3035" s="9"/>
      <c r="Q3035" s="303"/>
      <c r="R3035" s="307"/>
      <c r="S3035" s="307"/>
      <c r="T3035" s="307"/>
      <c r="U3035" s="307"/>
      <c r="V3035" s="307"/>
      <c r="W3035" s="307"/>
      <c r="X3035" s="305"/>
    </row>
    <row r="3036" spans="1:24" ht="12.75" x14ac:dyDescent="0.2">
      <c r="A3036" s="5"/>
      <c r="B3036" s="13"/>
      <c r="C3036" s="5"/>
      <c r="D3036" s="5"/>
      <c r="E3036" s="4"/>
      <c r="F3036" s="4"/>
      <c r="G3036" s="4"/>
      <c r="H3036" s="5"/>
      <c r="I3036" s="5"/>
      <c r="J3036" s="5"/>
      <c r="K3036" s="1035"/>
      <c r="L3036" s="7"/>
      <c r="M3036" s="8"/>
      <c r="N3036" s="7"/>
      <c r="O3036" s="5"/>
      <c r="P3036" s="9"/>
      <c r="Q3036" s="303"/>
      <c r="R3036" s="308"/>
      <c r="S3036" s="308"/>
      <c r="T3036" s="307"/>
      <c r="U3036" s="307"/>
      <c r="V3036" s="307"/>
      <c r="W3036" s="307"/>
      <c r="X3036" s="305"/>
    </row>
    <row r="3037" spans="1:24" ht="12.75" x14ac:dyDescent="0.2">
      <c r="A3037" s="5"/>
      <c r="B3037" s="13"/>
      <c r="C3037" s="5"/>
      <c r="D3037" s="5"/>
      <c r="E3037" s="4"/>
      <c r="F3037" s="4"/>
      <c r="G3037" s="4"/>
      <c r="H3037" s="5"/>
      <c r="I3037" s="5"/>
      <c r="J3037" s="5"/>
      <c r="K3037" s="1035"/>
      <c r="L3037" s="7"/>
      <c r="M3037" s="8"/>
      <c r="N3037" s="7"/>
      <c r="O3037" s="5"/>
      <c r="P3037" s="9"/>
      <c r="Q3037" s="303"/>
      <c r="R3037" s="307"/>
      <c r="S3037" s="307"/>
      <c r="T3037" s="307"/>
      <c r="U3037" s="307"/>
      <c r="V3037" s="307"/>
      <c r="W3037" s="307"/>
      <c r="X3037" s="305"/>
    </row>
    <row r="3038" spans="1:24" ht="12.75" x14ac:dyDescent="0.2">
      <c r="A3038" s="5"/>
      <c r="B3038" s="13"/>
      <c r="C3038" s="5"/>
      <c r="D3038" s="5"/>
      <c r="E3038" s="4"/>
      <c r="F3038" s="4"/>
      <c r="G3038" s="4"/>
      <c r="H3038" s="5"/>
      <c r="I3038" s="5"/>
      <c r="J3038" s="5"/>
      <c r="K3038" s="1035"/>
      <c r="L3038" s="7"/>
      <c r="M3038" s="8"/>
      <c r="N3038" s="7"/>
      <c r="O3038" s="5"/>
      <c r="P3038" s="9"/>
      <c r="Q3038" s="303"/>
      <c r="R3038" s="307"/>
      <c r="S3038" s="307"/>
      <c r="T3038" s="307"/>
      <c r="U3038" s="307"/>
      <c r="V3038" s="307"/>
      <c r="W3038" s="307"/>
      <c r="X3038" s="305"/>
    </row>
    <row r="3039" spans="1:24" ht="12.75" x14ac:dyDescent="0.2">
      <c r="A3039" s="5"/>
      <c r="B3039" s="13"/>
      <c r="C3039" s="5"/>
      <c r="D3039" s="5"/>
      <c r="E3039" s="4"/>
      <c r="F3039" s="4"/>
      <c r="G3039" s="4"/>
      <c r="H3039" s="5"/>
      <c r="I3039" s="5"/>
      <c r="J3039" s="5"/>
      <c r="K3039" s="1035"/>
      <c r="L3039" s="7"/>
      <c r="M3039" s="8"/>
      <c r="N3039" s="7"/>
      <c r="O3039" s="5"/>
      <c r="P3039" s="9"/>
      <c r="Q3039" s="303"/>
      <c r="R3039" s="307"/>
      <c r="S3039" s="307"/>
      <c r="T3039" s="307"/>
      <c r="U3039" s="307"/>
      <c r="V3039" s="307"/>
      <c r="W3039" s="307"/>
      <c r="X3039" s="305"/>
    </row>
    <row r="3040" spans="1:24" ht="12.75" x14ac:dyDescent="0.2">
      <c r="A3040" s="5"/>
      <c r="B3040" s="13"/>
      <c r="C3040" s="5"/>
      <c r="D3040" s="5"/>
      <c r="E3040" s="4"/>
      <c r="F3040" s="4"/>
      <c r="G3040" s="4"/>
      <c r="H3040" s="5"/>
      <c r="I3040" s="5"/>
      <c r="J3040" s="5"/>
      <c r="K3040" s="1035"/>
      <c r="L3040" s="7"/>
      <c r="M3040" s="8"/>
      <c r="N3040" s="7"/>
      <c r="O3040" s="5"/>
      <c r="P3040" s="9"/>
      <c r="Q3040" s="303"/>
      <c r="R3040" s="305"/>
      <c r="S3040" s="309"/>
      <c r="T3040" s="306"/>
      <c r="U3040" s="303"/>
      <c r="V3040" s="305"/>
      <c r="W3040" s="305"/>
      <c r="X3040" s="305"/>
    </row>
    <row r="3041" spans="1:24" ht="12.75" x14ac:dyDescent="0.2">
      <c r="A3041" s="5"/>
      <c r="B3041" s="13"/>
      <c r="C3041" s="5"/>
      <c r="D3041" s="5"/>
      <c r="E3041" s="4"/>
      <c r="F3041" s="4"/>
      <c r="G3041" s="4"/>
      <c r="H3041" s="5"/>
      <c r="I3041" s="5"/>
      <c r="J3041" s="5"/>
      <c r="K3041" s="1035"/>
      <c r="L3041" s="7"/>
      <c r="M3041" s="8"/>
      <c r="N3041" s="7"/>
      <c r="O3041" s="5"/>
      <c r="P3041" s="9"/>
      <c r="Q3041" s="303"/>
      <c r="R3041" s="304"/>
      <c r="S3041" s="304"/>
      <c r="T3041" s="304"/>
      <c r="U3041" s="304"/>
      <c r="V3041" s="305"/>
      <c r="W3041" s="305"/>
      <c r="X3041" s="305"/>
    </row>
    <row r="3042" spans="1:24" ht="12.75" x14ac:dyDescent="0.2">
      <c r="A3042" s="5"/>
      <c r="B3042" s="13"/>
      <c r="C3042" s="5"/>
      <c r="D3042" s="5"/>
      <c r="E3042" s="4"/>
      <c r="F3042" s="4"/>
      <c r="G3042" s="4"/>
      <c r="H3042" s="5"/>
      <c r="I3042" s="5"/>
      <c r="J3042" s="5"/>
      <c r="K3042" s="1035"/>
      <c r="L3042" s="7"/>
      <c r="M3042" s="8"/>
      <c r="N3042" s="7"/>
      <c r="O3042" s="5"/>
      <c r="P3042" s="9"/>
      <c r="Q3042" s="303"/>
      <c r="R3042" s="304"/>
      <c r="S3042" s="304"/>
      <c r="T3042" s="304"/>
      <c r="U3042" s="304"/>
      <c r="V3042" s="305"/>
      <c r="W3042" s="305"/>
      <c r="X3042" s="305"/>
    </row>
    <row r="3043" spans="1:24" ht="12.75" x14ac:dyDescent="0.2">
      <c r="A3043" s="5"/>
      <c r="B3043" s="13"/>
      <c r="C3043" s="5"/>
      <c r="D3043" s="5"/>
      <c r="E3043" s="4"/>
      <c r="F3043" s="4"/>
      <c r="G3043" s="4"/>
      <c r="H3043" s="5"/>
      <c r="I3043" s="5"/>
      <c r="J3043" s="5"/>
      <c r="K3043" s="1035"/>
      <c r="L3043" s="7"/>
      <c r="M3043" s="8"/>
      <c r="N3043" s="7"/>
      <c r="O3043" s="5"/>
      <c r="P3043" s="9"/>
      <c r="Q3043" s="303"/>
      <c r="R3043" s="304"/>
      <c r="S3043" s="304"/>
      <c r="T3043" s="310"/>
      <c r="U3043" s="304"/>
      <c r="V3043" s="305"/>
      <c r="W3043" s="305"/>
      <c r="X3043" s="305"/>
    </row>
    <row r="3044" spans="1:24" ht="12.75" x14ac:dyDescent="0.2">
      <c r="A3044" s="5"/>
      <c r="B3044" s="13"/>
      <c r="C3044" s="5"/>
      <c r="D3044" s="5"/>
      <c r="E3044" s="4"/>
      <c r="F3044" s="4"/>
      <c r="G3044" s="4"/>
      <c r="H3044" s="5"/>
      <c r="I3044" s="5"/>
      <c r="J3044" s="5"/>
      <c r="K3044" s="1035"/>
      <c r="L3044" s="7"/>
      <c r="M3044" s="8"/>
      <c r="N3044" s="7"/>
      <c r="O3044" s="5"/>
      <c r="P3044" s="9"/>
      <c r="Q3044" s="303"/>
      <c r="R3044" s="304"/>
      <c r="S3044" s="304"/>
      <c r="T3044" s="304"/>
      <c r="U3044" s="304"/>
      <c r="V3044" s="305"/>
      <c r="W3044" s="305"/>
      <c r="X3044" s="305"/>
    </row>
    <row r="3045" spans="1:24" ht="12.75" x14ac:dyDescent="0.2">
      <c r="A3045" s="5"/>
      <c r="B3045" s="13"/>
      <c r="C3045" s="5"/>
      <c r="D3045" s="5"/>
      <c r="E3045" s="4"/>
      <c r="F3045" s="4"/>
      <c r="G3045" s="4"/>
      <c r="H3045" s="5"/>
      <c r="I3045" s="5"/>
      <c r="J3045" s="5"/>
      <c r="K3045" s="1035"/>
      <c r="L3045" s="7"/>
      <c r="M3045" s="8"/>
      <c r="N3045" s="7"/>
      <c r="O3045" s="5"/>
      <c r="P3045" s="9"/>
      <c r="Q3045" s="303"/>
      <c r="R3045" s="304"/>
      <c r="S3045" s="304"/>
      <c r="T3045" s="304"/>
      <c r="U3045" s="304"/>
      <c r="V3045" s="305"/>
      <c r="W3045" s="305"/>
      <c r="X3045" s="305"/>
    </row>
    <row r="3046" spans="1:24" ht="12.75" x14ac:dyDescent="0.2">
      <c r="A3046" s="5"/>
      <c r="B3046" s="13"/>
      <c r="C3046" s="5"/>
      <c r="D3046" s="5"/>
      <c r="E3046" s="4"/>
      <c r="F3046" s="4"/>
      <c r="G3046" s="4"/>
      <c r="H3046" s="5"/>
      <c r="I3046" s="5"/>
      <c r="J3046" s="5"/>
      <c r="K3046" s="1035"/>
      <c r="L3046" s="7"/>
      <c r="M3046" s="8"/>
      <c r="N3046" s="7"/>
      <c r="O3046" s="5"/>
      <c r="P3046" s="9"/>
      <c r="Q3046" s="303"/>
      <c r="R3046" s="304"/>
      <c r="S3046" s="304"/>
      <c r="T3046" s="304"/>
      <c r="U3046" s="304"/>
      <c r="V3046" s="305"/>
      <c r="W3046" s="305"/>
      <c r="X3046" s="305"/>
    </row>
    <row r="3047" spans="1:24" ht="12.75" x14ac:dyDescent="0.2">
      <c r="A3047" s="5"/>
      <c r="B3047" s="13"/>
      <c r="C3047" s="5"/>
      <c r="D3047" s="5"/>
      <c r="E3047" s="4"/>
      <c r="F3047" s="4"/>
      <c r="G3047" s="4"/>
      <c r="H3047" s="5"/>
      <c r="I3047" s="5"/>
      <c r="J3047" s="5"/>
      <c r="K3047" s="1035"/>
      <c r="L3047" s="7"/>
      <c r="M3047" s="8"/>
      <c r="N3047" s="7"/>
      <c r="O3047" s="5"/>
      <c r="P3047" s="9"/>
      <c r="Q3047" s="4"/>
      <c r="R3047" s="5"/>
      <c r="S3047" s="5"/>
      <c r="T3047" s="5"/>
      <c r="U3047" s="5"/>
    </row>
    <row r="3048" spans="1:24" ht="12.75" x14ac:dyDescent="0.2">
      <c r="A3048" s="5"/>
      <c r="B3048" s="13"/>
      <c r="C3048" s="5"/>
      <c r="D3048" s="5"/>
      <c r="E3048" s="4"/>
      <c r="F3048" s="4"/>
      <c r="G3048" s="4"/>
      <c r="H3048" s="5"/>
      <c r="I3048" s="5"/>
      <c r="J3048" s="5"/>
      <c r="K3048" s="1035"/>
      <c r="L3048" s="7"/>
      <c r="M3048" s="8"/>
      <c r="N3048" s="7"/>
      <c r="O3048" s="5"/>
      <c r="P3048" s="9"/>
      <c r="Q3048" s="4"/>
      <c r="R3048" s="5"/>
      <c r="S3048" s="5"/>
      <c r="T3048" s="5"/>
      <c r="U3048" s="5"/>
    </row>
    <row r="3049" spans="1:24" ht="12.75" x14ac:dyDescent="0.2">
      <c r="A3049" s="5"/>
      <c r="B3049" s="13"/>
      <c r="C3049" s="5"/>
      <c r="D3049" s="5"/>
      <c r="E3049" s="4"/>
      <c r="F3049" s="4"/>
      <c r="G3049" s="4"/>
      <c r="H3049" s="5"/>
      <c r="I3049" s="5"/>
      <c r="J3049" s="5"/>
      <c r="K3049" s="1035"/>
      <c r="L3049" s="7"/>
      <c r="M3049" s="8"/>
      <c r="N3049" s="7"/>
      <c r="O3049" s="5"/>
      <c r="P3049" s="9"/>
      <c r="Q3049" s="4"/>
      <c r="R3049" s="5"/>
      <c r="S3049" s="5"/>
      <c r="T3049" s="5"/>
      <c r="U3049" s="5"/>
    </row>
    <row r="3050" spans="1:24" ht="12.75" x14ac:dyDescent="0.2">
      <c r="A3050" s="5"/>
      <c r="B3050" s="13"/>
      <c r="C3050" s="5"/>
      <c r="D3050" s="5"/>
      <c r="E3050" s="4"/>
      <c r="F3050" s="4"/>
      <c r="G3050" s="4"/>
      <c r="H3050" s="5"/>
      <c r="I3050" s="5"/>
      <c r="J3050" s="5"/>
      <c r="K3050" s="1035"/>
      <c r="L3050" s="7"/>
      <c r="M3050" s="8"/>
      <c r="N3050" s="7"/>
      <c r="O3050" s="5"/>
      <c r="P3050" s="9"/>
      <c r="Q3050" s="4"/>
      <c r="R3050" s="5"/>
      <c r="S3050" s="5"/>
      <c r="T3050" s="5"/>
      <c r="U3050" s="5"/>
    </row>
    <row r="3051" spans="1:24" ht="12.75" x14ac:dyDescent="0.2">
      <c r="A3051" s="5"/>
      <c r="B3051" s="13"/>
      <c r="C3051" s="5"/>
      <c r="D3051" s="5"/>
      <c r="E3051" s="4"/>
      <c r="F3051" s="4"/>
      <c r="G3051" s="4"/>
      <c r="H3051" s="5"/>
      <c r="I3051" s="5"/>
      <c r="J3051" s="5"/>
      <c r="K3051" s="1035"/>
      <c r="L3051" s="7"/>
      <c r="M3051" s="8"/>
      <c r="N3051" s="7"/>
      <c r="O3051" s="5"/>
      <c r="P3051" s="9"/>
      <c r="Q3051" s="4"/>
      <c r="R3051" s="5"/>
      <c r="S3051" s="5"/>
      <c r="T3051" s="5"/>
      <c r="U3051" s="5"/>
    </row>
    <row r="3052" spans="1:24" ht="12.75" x14ac:dyDescent="0.2">
      <c r="A3052" s="5"/>
      <c r="B3052" s="13"/>
      <c r="C3052" s="5"/>
      <c r="D3052" s="5"/>
      <c r="E3052" s="4"/>
      <c r="F3052" s="4"/>
      <c r="G3052" s="4"/>
      <c r="H3052" s="5"/>
      <c r="I3052" s="5"/>
      <c r="J3052" s="5"/>
      <c r="K3052" s="1035"/>
      <c r="L3052" s="7"/>
      <c r="M3052" s="8"/>
      <c r="N3052" s="7"/>
      <c r="O3052" s="5"/>
      <c r="P3052" s="9"/>
      <c r="Q3052" s="4"/>
      <c r="R3052" s="5"/>
      <c r="S3052" s="5"/>
      <c r="T3052" s="5"/>
      <c r="U3052" s="5"/>
    </row>
    <row r="3053" spans="1:24" ht="12.75" x14ac:dyDescent="0.2">
      <c r="A3053" s="5"/>
      <c r="B3053" s="13"/>
      <c r="C3053" s="5"/>
      <c r="D3053" s="5"/>
      <c r="E3053" s="4"/>
      <c r="F3053" s="4"/>
      <c r="G3053" s="4"/>
      <c r="H3053" s="5"/>
      <c r="I3053" s="5"/>
      <c r="J3053" s="5"/>
      <c r="K3053" s="1035"/>
      <c r="L3053" s="7"/>
      <c r="M3053" s="8"/>
      <c r="N3053" s="7"/>
      <c r="O3053" s="5"/>
      <c r="P3053" s="9"/>
      <c r="Q3053" s="4"/>
      <c r="R3053" s="5"/>
      <c r="S3053" s="5"/>
      <c r="T3053" s="5"/>
      <c r="U3053" s="5"/>
    </row>
    <row r="3054" spans="1:24" ht="12.75" x14ac:dyDescent="0.2">
      <c r="A3054" s="5"/>
      <c r="B3054" s="13"/>
      <c r="C3054" s="5"/>
      <c r="D3054" s="5"/>
      <c r="E3054" s="4"/>
      <c r="F3054" s="4"/>
      <c r="G3054" s="4"/>
      <c r="H3054" s="5"/>
      <c r="I3054" s="5"/>
      <c r="J3054" s="5"/>
      <c r="K3054" s="1035"/>
      <c r="L3054" s="7"/>
      <c r="M3054" s="8"/>
      <c r="N3054" s="7"/>
      <c r="O3054" s="5"/>
      <c r="P3054" s="9"/>
      <c r="Q3054" s="4"/>
      <c r="R3054" s="5"/>
      <c r="S3054" s="5"/>
      <c r="T3054" s="5"/>
      <c r="U3054" s="5"/>
    </row>
    <row r="3055" spans="1:24" ht="12.75" x14ac:dyDescent="0.2">
      <c r="A3055" s="5"/>
      <c r="B3055" s="13"/>
      <c r="C3055" s="5"/>
      <c r="D3055" s="5"/>
      <c r="E3055" s="4"/>
      <c r="F3055" s="4"/>
      <c r="G3055" s="4"/>
      <c r="H3055" s="5"/>
      <c r="I3055" s="5"/>
      <c r="J3055" s="5"/>
      <c r="K3055" s="1035"/>
      <c r="L3055" s="7"/>
      <c r="M3055" s="8"/>
      <c r="N3055" s="7"/>
      <c r="O3055" s="5"/>
      <c r="P3055" s="9"/>
      <c r="Q3055" s="4"/>
      <c r="R3055" s="5"/>
      <c r="S3055" s="5"/>
      <c r="T3055" s="5"/>
      <c r="U3055" s="5"/>
    </row>
    <row r="3056" spans="1:24" ht="12.75" x14ac:dyDescent="0.2">
      <c r="A3056" s="5"/>
      <c r="B3056" s="13"/>
      <c r="C3056" s="5"/>
      <c r="D3056" s="5"/>
      <c r="E3056" s="4"/>
      <c r="F3056" s="4"/>
      <c r="G3056" s="4"/>
      <c r="H3056" s="5"/>
      <c r="I3056" s="5"/>
      <c r="J3056" s="5"/>
      <c r="K3056" s="1035"/>
      <c r="M3056" s="8"/>
      <c r="N3056" s="7"/>
      <c r="O3056" s="5"/>
      <c r="P3056" s="9"/>
      <c r="Q3056" s="4"/>
      <c r="R3056" s="5"/>
      <c r="S3056" s="5"/>
      <c r="T3056" s="5"/>
      <c r="U3056" s="5"/>
    </row>
    <row r="3057" spans="1:21" ht="12.75" x14ac:dyDescent="0.2">
      <c r="A3057" s="5"/>
      <c r="B3057" s="13"/>
      <c r="C3057" s="5"/>
      <c r="D3057" s="5"/>
      <c r="E3057" s="4"/>
      <c r="F3057" s="4"/>
      <c r="G3057" s="4"/>
      <c r="H3057" s="5"/>
      <c r="I3057" s="5"/>
      <c r="J3057" s="5"/>
      <c r="K3057" s="1035"/>
      <c r="M3057" s="8"/>
      <c r="N3057" s="7"/>
      <c r="O3057" s="5"/>
      <c r="P3057" s="9"/>
      <c r="Q3057" s="4"/>
      <c r="R3057" s="5"/>
      <c r="S3057" s="5"/>
      <c r="T3057" s="5"/>
      <c r="U3057" s="5"/>
    </row>
    <row r="3058" spans="1:21" ht="12.75" x14ac:dyDescent="0.2">
      <c r="A3058" s="5"/>
      <c r="B3058" s="13"/>
      <c r="C3058" s="5"/>
      <c r="D3058" s="5"/>
      <c r="E3058" s="4"/>
      <c r="F3058" s="4"/>
      <c r="G3058" s="4"/>
      <c r="H3058" s="5"/>
      <c r="I3058" s="5"/>
      <c r="J3058" s="5"/>
      <c r="K3058" s="1035"/>
      <c r="M3058" s="8"/>
      <c r="N3058" s="7"/>
      <c r="O3058" s="5"/>
      <c r="P3058" s="9"/>
      <c r="Q3058" s="4"/>
      <c r="R3058" s="5"/>
      <c r="S3058" s="5"/>
      <c r="T3058" s="5"/>
      <c r="U3058" s="5"/>
    </row>
    <row r="3059" spans="1:21" ht="12.75" x14ac:dyDescent="0.2">
      <c r="A3059" s="5"/>
      <c r="B3059" s="13"/>
      <c r="C3059" s="5"/>
      <c r="D3059" s="5"/>
      <c r="E3059" s="4"/>
      <c r="F3059" s="4"/>
      <c r="G3059" s="4"/>
      <c r="H3059" s="5"/>
      <c r="I3059" s="5"/>
      <c r="J3059" s="5"/>
      <c r="K3059" s="1035"/>
      <c r="M3059" s="8"/>
      <c r="N3059" s="7"/>
      <c r="O3059" s="5"/>
      <c r="P3059" s="9"/>
      <c r="Q3059" s="4"/>
      <c r="R3059" s="5"/>
      <c r="S3059" s="5"/>
      <c r="T3059" s="5"/>
      <c r="U3059" s="5"/>
    </row>
    <row r="3060" spans="1:21" ht="12.75" x14ac:dyDescent="0.2">
      <c r="A3060" s="5"/>
      <c r="B3060" s="13"/>
      <c r="C3060" s="5"/>
      <c r="D3060" s="5"/>
      <c r="E3060" s="4"/>
      <c r="F3060" s="4"/>
      <c r="G3060" s="4"/>
      <c r="H3060" s="5"/>
      <c r="I3060" s="5"/>
      <c r="J3060" s="5"/>
      <c r="K3060" s="1035"/>
      <c r="M3060" s="8"/>
      <c r="N3060" s="7"/>
      <c r="O3060" s="5"/>
      <c r="P3060" s="9"/>
      <c r="Q3060" s="4"/>
      <c r="R3060" s="5"/>
      <c r="S3060" s="5"/>
      <c r="T3060" s="5"/>
      <c r="U3060" s="5"/>
    </row>
    <row r="3061" spans="1:21" ht="12.75" x14ac:dyDescent="0.2">
      <c r="A3061" s="5"/>
      <c r="B3061" s="13"/>
      <c r="C3061" s="5"/>
      <c r="D3061" s="5"/>
      <c r="E3061" s="4"/>
      <c r="F3061" s="4"/>
      <c r="G3061" s="4"/>
      <c r="H3061" s="5"/>
      <c r="I3061" s="5"/>
      <c r="J3061" s="5"/>
      <c r="K3061" s="1035"/>
      <c r="M3061" s="8"/>
      <c r="N3061" s="7"/>
      <c r="O3061" s="5"/>
      <c r="P3061" s="9"/>
      <c r="Q3061" s="4"/>
      <c r="R3061" s="5"/>
      <c r="S3061" s="5"/>
      <c r="T3061" s="5"/>
      <c r="U3061" s="5"/>
    </row>
    <row r="3062" spans="1:21" ht="12.75" x14ac:dyDescent="0.2">
      <c r="A3062" s="5"/>
      <c r="B3062" s="13"/>
      <c r="C3062" s="5"/>
      <c r="D3062" s="5"/>
      <c r="E3062" s="4"/>
      <c r="F3062" s="4"/>
      <c r="G3062" s="4"/>
      <c r="H3062" s="5"/>
      <c r="I3062" s="5"/>
      <c r="J3062" s="5"/>
      <c r="K3062" s="1035"/>
      <c r="M3062" s="8"/>
      <c r="N3062" s="7"/>
      <c r="O3062" s="5"/>
      <c r="P3062" s="9"/>
      <c r="Q3062" s="4"/>
      <c r="R3062" s="5"/>
      <c r="S3062" s="5"/>
      <c r="T3062" s="5"/>
      <c r="U3062" s="5"/>
    </row>
    <row r="3063" spans="1:21" ht="12.75" x14ac:dyDescent="0.2">
      <c r="A3063" s="5"/>
      <c r="B3063" s="13"/>
      <c r="C3063" s="5"/>
      <c r="D3063" s="5"/>
      <c r="E3063" s="4"/>
      <c r="F3063" s="4"/>
      <c r="G3063" s="4"/>
      <c r="H3063" s="5"/>
      <c r="I3063" s="5"/>
      <c r="J3063" s="5"/>
      <c r="K3063" s="1035"/>
      <c r="M3063" s="8"/>
      <c r="N3063" s="7"/>
      <c r="O3063" s="5"/>
      <c r="P3063" s="9"/>
      <c r="Q3063" s="4"/>
      <c r="R3063" s="5"/>
      <c r="S3063" s="5"/>
      <c r="T3063" s="5"/>
      <c r="U3063" s="5"/>
    </row>
    <row r="3064" spans="1:21" ht="12.75" x14ac:dyDescent="0.2">
      <c r="A3064" s="5"/>
      <c r="B3064" s="13"/>
      <c r="C3064" s="5"/>
      <c r="D3064" s="5"/>
      <c r="E3064" s="4"/>
      <c r="F3064" s="4"/>
      <c r="G3064" s="4"/>
      <c r="H3064" s="5"/>
      <c r="I3064" s="5"/>
      <c r="J3064" s="5"/>
      <c r="K3064" s="1035"/>
      <c r="M3064" s="8"/>
      <c r="N3064" s="7"/>
      <c r="O3064" s="5"/>
      <c r="P3064" s="9"/>
      <c r="Q3064" s="4"/>
      <c r="R3064" s="5"/>
      <c r="S3064" s="5"/>
      <c r="T3064" s="5"/>
      <c r="U3064" s="5"/>
    </row>
    <row r="3065" spans="1:21" ht="12.75" x14ac:dyDescent="0.2">
      <c r="A3065" s="5"/>
      <c r="B3065" s="13"/>
      <c r="C3065" s="5"/>
      <c r="D3065" s="5"/>
      <c r="E3065" s="4"/>
      <c r="F3065" s="4"/>
      <c r="G3065" s="4"/>
      <c r="H3065" s="5"/>
      <c r="I3065" s="5"/>
      <c r="J3065" s="5"/>
      <c r="K3065" s="1035"/>
      <c r="M3065" s="8"/>
      <c r="N3065" s="7"/>
      <c r="O3065" s="5"/>
      <c r="P3065" s="9"/>
      <c r="Q3065" s="4"/>
      <c r="R3065" s="5"/>
      <c r="S3065" s="5"/>
      <c r="T3065" s="5"/>
      <c r="U3065" s="5"/>
    </row>
    <row r="3066" spans="1:21" ht="12.75" x14ac:dyDescent="0.2">
      <c r="A3066" s="5"/>
      <c r="B3066" s="13"/>
      <c r="C3066" s="5"/>
      <c r="D3066" s="5"/>
      <c r="E3066" s="4"/>
      <c r="F3066" s="4"/>
      <c r="G3066" s="4"/>
      <c r="H3066" s="5"/>
      <c r="I3066" s="5"/>
      <c r="J3066" s="5"/>
      <c r="K3066" s="1035"/>
      <c r="M3066" s="8"/>
      <c r="N3066" s="7"/>
      <c r="O3066" s="5"/>
      <c r="P3066" s="9"/>
      <c r="Q3066" s="4"/>
      <c r="R3066" s="5"/>
      <c r="S3066" s="5"/>
      <c r="T3066" s="5"/>
      <c r="U3066" s="5"/>
    </row>
    <row r="3067" spans="1:21" ht="12.75" x14ac:dyDescent="0.2">
      <c r="A3067" s="5"/>
      <c r="B3067" s="13"/>
      <c r="C3067" s="5"/>
      <c r="D3067" s="5"/>
      <c r="E3067" s="4"/>
      <c r="F3067" s="4"/>
      <c r="G3067" s="4"/>
      <c r="H3067" s="5"/>
      <c r="I3067" s="5"/>
      <c r="J3067" s="5"/>
      <c r="K3067" s="1035"/>
      <c r="M3067" s="8"/>
      <c r="N3067" s="7"/>
      <c r="O3067" s="5"/>
      <c r="P3067" s="9"/>
      <c r="Q3067" s="4"/>
      <c r="R3067" s="5"/>
      <c r="S3067" s="5"/>
      <c r="T3067" s="5"/>
      <c r="U3067" s="5"/>
    </row>
    <row r="3068" spans="1:21" ht="12.75" x14ac:dyDescent="0.2">
      <c r="A3068" s="5"/>
      <c r="B3068" s="13"/>
      <c r="C3068" s="5"/>
      <c r="D3068" s="5"/>
      <c r="E3068" s="4"/>
      <c r="F3068" s="4"/>
      <c r="G3068" s="4"/>
      <c r="H3068" s="5"/>
      <c r="I3068" s="5"/>
      <c r="J3068" s="5"/>
      <c r="K3068" s="1035"/>
      <c r="M3068" s="8"/>
      <c r="N3068" s="7"/>
      <c r="O3068" s="5"/>
      <c r="P3068" s="9"/>
      <c r="Q3068" s="4"/>
      <c r="R3068" s="5"/>
      <c r="S3068" s="5"/>
      <c r="T3068" s="5"/>
      <c r="U3068" s="5"/>
    </row>
    <row r="3069" spans="1:21" ht="12.75" x14ac:dyDescent="0.2">
      <c r="A3069" s="5"/>
      <c r="B3069" s="13"/>
      <c r="C3069" s="5"/>
      <c r="D3069" s="5"/>
      <c r="E3069" s="4"/>
      <c r="F3069" s="4"/>
      <c r="G3069" s="4"/>
      <c r="H3069" s="5"/>
      <c r="I3069" s="5"/>
      <c r="J3069" s="5"/>
      <c r="K3069" s="1035"/>
      <c r="M3069" s="8"/>
      <c r="N3069" s="7"/>
      <c r="O3069" s="5"/>
      <c r="P3069" s="9"/>
      <c r="Q3069" s="4"/>
      <c r="R3069" s="5"/>
      <c r="S3069" s="5"/>
      <c r="T3069" s="5"/>
      <c r="U3069" s="5"/>
    </row>
    <row r="3070" spans="1:21" ht="12.75" x14ac:dyDescent="0.2">
      <c r="A3070" s="5"/>
      <c r="B3070" s="13"/>
      <c r="C3070" s="5"/>
      <c r="D3070" s="5"/>
      <c r="E3070" s="4"/>
      <c r="F3070" s="4"/>
      <c r="G3070" s="4"/>
      <c r="H3070" s="5"/>
      <c r="I3070" s="5"/>
      <c r="J3070" s="5"/>
      <c r="K3070" s="1035"/>
      <c r="M3070" s="8"/>
      <c r="N3070" s="7"/>
      <c r="O3070" s="5"/>
      <c r="P3070" s="9"/>
      <c r="Q3070" s="4"/>
      <c r="R3070" s="5"/>
      <c r="S3070" s="5"/>
      <c r="T3070" s="5"/>
      <c r="U3070" s="5"/>
    </row>
    <row r="3071" spans="1:21" ht="12.75" x14ac:dyDescent="0.2">
      <c r="A3071" s="5"/>
      <c r="B3071" s="13"/>
      <c r="C3071" s="5"/>
      <c r="D3071" s="5"/>
      <c r="E3071" s="4"/>
      <c r="F3071" s="4"/>
      <c r="G3071" s="4"/>
      <c r="H3071" s="5"/>
      <c r="I3071" s="5"/>
      <c r="J3071" s="5"/>
      <c r="K3071" s="1035"/>
      <c r="M3071" s="8"/>
      <c r="N3071" s="7"/>
      <c r="O3071" s="5"/>
      <c r="P3071" s="9"/>
      <c r="Q3071" s="4"/>
      <c r="R3071" s="5"/>
      <c r="S3071" s="5"/>
      <c r="T3071" s="5"/>
      <c r="U3071" s="5"/>
    </row>
    <row r="3072" spans="1:21" ht="12.75" x14ac:dyDescent="0.2">
      <c r="A3072" s="5"/>
      <c r="B3072" s="13"/>
      <c r="C3072" s="5"/>
      <c r="D3072" s="5"/>
      <c r="E3072" s="4"/>
      <c r="F3072" s="4"/>
      <c r="G3072" s="4"/>
      <c r="H3072" s="5"/>
      <c r="I3072" s="5"/>
      <c r="J3072" s="5"/>
      <c r="K3072" s="1035"/>
      <c r="M3072" s="8"/>
      <c r="N3072" s="7"/>
      <c r="O3072" s="5"/>
      <c r="P3072" s="9"/>
      <c r="Q3072" s="4"/>
      <c r="R3072" s="5"/>
      <c r="S3072" s="5"/>
      <c r="T3072" s="5"/>
      <c r="U3072" s="5"/>
    </row>
    <row r="3073" spans="1:21" ht="12.75" x14ac:dyDescent="0.2">
      <c r="A3073" s="5"/>
      <c r="B3073" s="13"/>
      <c r="C3073" s="5"/>
      <c r="D3073" s="5"/>
      <c r="E3073" s="4"/>
      <c r="F3073" s="4"/>
      <c r="G3073" s="4"/>
      <c r="H3073" s="5"/>
      <c r="I3073" s="5"/>
      <c r="J3073" s="5"/>
      <c r="K3073" s="1035"/>
      <c r="M3073" s="8"/>
      <c r="N3073" s="7"/>
      <c r="O3073" s="5"/>
      <c r="P3073" s="9"/>
      <c r="Q3073" s="4"/>
      <c r="R3073" s="5"/>
      <c r="S3073" s="5"/>
      <c r="T3073" s="5"/>
      <c r="U3073" s="5"/>
    </row>
    <row r="3074" spans="1:21" ht="12.75" x14ac:dyDescent="0.2">
      <c r="A3074" s="5"/>
      <c r="B3074" s="13"/>
      <c r="C3074" s="5"/>
      <c r="D3074" s="5"/>
      <c r="E3074" s="4"/>
      <c r="F3074" s="4"/>
      <c r="G3074" s="4"/>
      <c r="H3074" s="5"/>
      <c r="I3074" s="5"/>
      <c r="J3074" s="5"/>
      <c r="K3074" s="1035"/>
      <c r="M3074" s="8"/>
      <c r="N3074" s="7"/>
      <c r="O3074" s="5"/>
      <c r="P3074" s="9"/>
      <c r="Q3074" s="4"/>
      <c r="R3074" s="5"/>
      <c r="S3074" s="5"/>
      <c r="T3074" s="5"/>
      <c r="U3074" s="5"/>
    </row>
    <row r="3075" spans="1:21" ht="12.75" x14ac:dyDescent="0.2">
      <c r="A3075" s="5"/>
      <c r="B3075" s="13"/>
      <c r="C3075" s="5"/>
      <c r="D3075" s="5"/>
      <c r="E3075" s="4"/>
      <c r="F3075" s="4"/>
      <c r="G3075" s="4"/>
      <c r="H3075" s="5"/>
      <c r="I3075" s="5"/>
      <c r="J3075" s="5"/>
      <c r="K3075" s="1035"/>
      <c r="M3075" s="8"/>
      <c r="N3075" s="7"/>
      <c r="O3075" s="5"/>
      <c r="P3075" s="9"/>
      <c r="Q3075" s="4"/>
      <c r="R3075" s="5"/>
      <c r="S3075" s="5"/>
      <c r="T3075" s="5"/>
      <c r="U3075" s="5"/>
    </row>
    <row r="3076" spans="1:21" ht="12.75" x14ac:dyDescent="0.2">
      <c r="A3076" s="5"/>
      <c r="B3076" s="13"/>
      <c r="C3076" s="5"/>
      <c r="D3076" s="5"/>
      <c r="E3076" s="4"/>
      <c r="F3076" s="4"/>
      <c r="G3076" s="4"/>
      <c r="H3076" s="5"/>
      <c r="I3076" s="5"/>
      <c r="J3076" s="5"/>
      <c r="K3076" s="1035"/>
      <c r="M3076" s="8"/>
      <c r="N3076" s="7"/>
      <c r="O3076" s="5"/>
      <c r="P3076" s="9"/>
      <c r="Q3076" s="4"/>
      <c r="R3076" s="5"/>
      <c r="S3076" s="5"/>
      <c r="T3076" s="5"/>
      <c r="U3076" s="5"/>
    </row>
    <row r="3077" spans="1:21" ht="12.75" x14ac:dyDescent="0.2">
      <c r="A3077" s="5"/>
      <c r="B3077" s="13"/>
      <c r="C3077" s="5"/>
      <c r="D3077" s="5"/>
      <c r="E3077" s="4"/>
      <c r="F3077" s="4"/>
      <c r="G3077" s="4"/>
      <c r="H3077" s="5"/>
      <c r="I3077" s="5"/>
      <c r="J3077" s="5"/>
      <c r="K3077" s="1035"/>
      <c r="M3077" s="8"/>
      <c r="N3077" s="7"/>
      <c r="O3077" s="5"/>
      <c r="P3077" s="9"/>
      <c r="Q3077" s="4"/>
      <c r="R3077" s="5"/>
      <c r="S3077" s="5"/>
      <c r="T3077" s="5"/>
      <c r="U3077" s="5"/>
    </row>
    <row r="3078" spans="1:21" ht="12.75" x14ac:dyDescent="0.2">
      <c r="A3078" s="5"/>
      <c r="B3078" s="13"/>
      <c r="C3078" s="5"/>
      <c r="D3078" s="5"/>
      <c r="E3078" s="4"/>
      <c r="F3078" s="4"/>
      <c r="G3078" s="4"/>
      <c r="H3078" s="5"/>
      <c r="I3078" s="5"/>
      <c r="J3078" s="5"/>
      <c r="K3078" s="1035"/>
      <c r="M3078" s="8"/>
      <c r="N3078" s="7"/>
      <c r="O3078" s="5"/>
      <c r="P3078" s="9"/>
      <c r="Q3078" s="4"/>
      <c r="R3078" s="5"/>
      <c r="S3078" s="5"/>
      <c r="T3078" s="5"/>
      <c r="U3078" s="5"/>
    </row>
    <row r="3079" spans="1:21" ht="12.75" x14ac:dyDescent="0.2">
      <c r="A3079" s="5"/>
      <c r="B3079" s="13"/>
      <c r="C3079" s="5"/>
      <c r="D3079" s="5"/>
      <c r="E3079" s="4"/>
      <c r="F3079" s="4"/>
      <c r="G3079" s="4"/>
      <c r="H3079" s="5"/>
      <c r="I3079" s="5"/>
      <c r="J3079" s="5"/>
      <c r="K3079" s="1035"/>
      <c r="M3079" s="8"/>
      <c r="N3079" s="7"/>
      <c r="O3079" s="5"/>
      <c r="P3079" s="9"/>
      <c r="Q3079" s="4"/>
      <c r="R3079" s="5"/>
      <c r="S3079" s="5"/>
      <c r="T3079" s="5"/>
      <c r="U3079" s="5"/>
    </row>
    <row r="3080" spans="1:21" ht="12.75" x14ac:dyDescent="0.2">
      <c r="A3080" s="5"/>
      <c r="B3080" s="13"/>
      <c r="C3080" s="5"/>
      <c r="D3080" s="5"/>
      <c r="E3080" s="4"/>
      <c r="F3080" s="4"/>
      <c r="G3080" s="4"/>
      <c r="H3080" s="5"/>
      <c r="I3080" s="5"/>
      <c r="J3080" s="5"/>
      <c r="K3080" s="1035"/>
      <c r="M3080" s="8"/>
      <c r="N3080" s="7"/>
      <c r="O3080" s="5"/>
      <c r="P3080" s="9"/>
      <c r="Q3080" s="4"/>
      <c r="R3080" s="5"/>
      <c r="S3080" s="5"/>
      <c r="T3080" s="5"/>
      <c r="U3080" s="5"/>
    </row>
    <row r="3081" spans="1:21" ht="12.75" x14ac:dyDescent="0.2">
      <c r="A3081" s="5"/>
      <c r="B3081" s="13"/>
      <c r="C3081" s="5"/>
      <c r="D3081" s="5"/>
      <c r="E3081" s="4"/>
      <c r="F3081" s="4"/>
      <c r="G3081" s="4"/>
      <c r="H3081" s="5"/>
      <c r="I3081" s="5"/>
      <c r="J3081" s="5"/>
      <c r="K3081" s="1035"/>
      <c r="M3081" s="8"/>
      <c r="N3081" s="7"/>
      <c r="O3081" s="5"/>
      <c r="P3081" s="9"/>
      <c r="Q3081" s="4"/>
      <c r="R3081" s="5"/>
      <c r="S3081" s="5"/>
      <c r="T3081" s="5"/>
      <c r="U3081" s="5"/>
    </row>
    <row r="3082" spans="1:21" ht="12.75" x14ac:dyDescent="0.2">
      <c r="A3082" s="5"/>
      <c r="B3082" s="13"/>
      <c r="C3082" s="5"/>
      <c r="D3082" s="5"/>
      <c r="E3082" s="4"/>
      <c r="F3082" s="4"/>
      <c r="G3082" s="4"/>
      <c r="H3082" s="5"/>
      <c r="I3082" s="5"/>
      <c r="J3082" s="5"/>
      <c r="K3082" s="1035"/>
      <c r="M3082" s="8"/>
      <c r="N3082" s="7"/>
      <c r="O3082" s="5"/>
      <c r="P3082" s="9"/>
      <c r="Q3082" s="4"/>
      <c r="R3082" s="5"/>
      <c r="S3082" s="5"/>
      <c r="T3082" s="5"/>
      <c r="U3082" s="5"/>
    </row>
    <row r="3083" spans="1:21" ht="12.75" x14ac:dyDescent="0.2">
      <c r="A3083" s="5"/>
      <c r="B3083" s="13"/>
      <c r="C3083" s="5"/>
      <c r="D3083" s="5"/>
      <c r="E3083" s="4"/>
      <c r="F3083" s="4"/>
      <c r="G3083" s="4"/>
      <c r="H3083" s="5"/>
      <c r="I3083" s="5"/>
      <c r="J3083" s="5"/>
      <c r="K3083" s="1035"/>
      <c r="M3083" s="8"/>
      <c r="O3083" s="5"/>
      <c r="P3083" s="9"/>
      <c r="Q3083" s="4"/>
      <c r="R3083" s="5"/>
      <c r="S3083" s="5"/>
      <c r="T3083" s="5"/>
      <c r="U3083" s="5"/>
    </row>
    <row r="3084" spans="1:21" ht="12.75" x14ac:dyDescent="0.2">
      <c r="A3084" s="5"/>
      <c r="B3084" s="13"/>
      <c r="C3084" s="5"/>
      <c r="D3084" s="5"/>
      <c r="E3084" s="4"/>
      <c r="F3084" s="4"/>
      <c r="G3084" s="4"/>
      <c r="H3084" s="5"/>
      <c r="I3084" s="5"/>
      <c r="J3084" s="5"/>
      <c r="K3084" s="1035"/>
      <c r="M3084" s="8"/>
      <c r="O3084" s="5"/>
      <c r="P3084" s="9"/>
      <c r="Q3084" s="4"/>
      <c r="R3084" s="5"/>
      <c r="S3084" s="5"/>
      <c r="T3084" s="5"/>
      <c r="U3084" s="5"/>
    </row>
    <row r="3085" spans="1:21" ht="12.75" x14ac:dyDescent="0.2">
      <c r="A3085" s="5"/>
      <c r="B3085" s="13"/>
      <c r="C3085" s="5"/>
      <c r="D3085" s="5"/>
      <c r="E3085" s="4"/>
      <c r="F3085" s="4"/>
      <c r="G3085" s="4"/>
      <c r="H3085" s="5"/>
      <c r="I3085" s="5"/>
      <c r="J3085" s="5"/>
      <c r="K3085" s="1035"/>
      <c r="M3085" s="8"/>
      <c r="O3085" s="5"/>
      <c r="P3085" s="9"/>
      <c r="Q3085" s="4"/>
      <c r="R3085" s="5"/>
      <c r="S3085" s="5"/>
      <c r="T3085" s="5"/>
      <c r="U3085" s="5"/>
    </row>
    <row r="3086" spans="1:21" ht="12.75" x14ac:dyDescent="0.2">
      <c r="A3086" s="5"/>
      <c r="B3086" s="13"/>
      <c r="C3086" s="5"/>
      <c r="D3086" s="5"/>
      <c r="E3086" s="4"/>
      <c r="F3086" s="4"/>
      <c r="G3086" s="4"/>
      <c r="H3086" s="5"/>
      <c r="I3086" s="5"/>
      <c r="J3086" s="5"/>
      <c r="K3086" s="1035"/>
      <c r="M3086" s="8"/>
      <c r="O3086" s="5"/>
      <c r="P3086" s="9"/>
      <c r="Q3086" s="4"/>
      <c r="R3086" s="5"/>
      <c r="S3086" s="5"/>
      <c r="T3086" s="5"/>
      <c r="U3086" s="5"/>
    </row>
    <row r="3087" spans="1:21" ht="12.75" x14ac:dyDescent="0.2">
      <c r="A3087" s="5"/>
      <c r="B3087" s="13"/>
      <c r="C3087" s="5"/>
      <c r="D3087" s="5"/>
      <c r="E3087" s="4"/>
      <c r="F3087" s="4"/>
      <c r="G3087" s="4"/>
      <c r="H3087" s="5"/>
      <c r="I3087" s="5"/>
      <c r="J3087" s="5"/>
      <c r="K3087" s="1035"/>
      <c r="M3087" s="8"/>
      <c r="O3087" s="5"/>
      <c r="P3087" s="9"/>
      <c r="Q3087" s="4"/>
      <c r="R3087" s="5"/>
      <c r="S3087" s="5"/>
      <c r="T3087" s="5"/>
      <c r="U3087" s="5"/>
    </row>
    <row r="3088" spans="1:21" ht="12.75" x14ac:dyDescent="0.2">
      <c r="A3088" s="5"/>
      <c r="B3088" s="13"/>
      <c r="C3088" s="5"/>
      <c r="D3088" s="5"/>
      <c r="E3088" s="4"/>
      <c r="F3088" s="4"/>
      <c r="G3088" s="4"/>
      <c r="H3088" s="5"/>
      <c r="I3088" s="5"/>
      <c r="J3088" s="5"/>
      <c r="K3088" s="1035"/>
      <c r="M3088" s="8"/>
      <c r="O3088" s="5"/>
      <c r="P3088" s="9"/>
      <c r="Q3088" s="4"/>
      <c r="R3088" s="5"/>
      <c r="S3088" s="5"/>
      <c r="T3088" s="5"/>
      <c r="U3088" s="5"/>
    </row>
    <row r="3089" spans="1:21" ht="12.75" x14ac:dyDescent="0.2">
      <c r="A3089" s="5"/>
      <c r="B3089" s="13"/>
      <c r="C3089" s="5"/>
      <c r="D3089" s="5"/>
      <c r="E3089" s="4"/>
      <c r="F3089" s="4"/>
      <c r="G3089" s="4"/>
      <c r="H3089" s="5"/>
      <c r="I3089" s="5"/>
      <c r="J3089" s="5"/>
      <c r="K3089" s="1035"/>
      <c r="M3089" s="8"/>
      <c r="O3089" s="5"/>
      <c r="P3089" s="9"/>
      <c r="Q3089" s="4"/>
      <c r="R3089" s="5"/>
      <c r="S3089" s="5"/>
      <c r="T3089" s="5"/>
      <c r="U3089" s="5"/>
    </row>
    <row r="3090" spans="1:21" ht="12.75" x14ac:dyDescent="0.2">
      <c r="A3090" s="5"/>
      <c r="B3090" s="13"/>
      <c r="C3090" s="5"/>
      <c r="D3090" s="5"/>
      <c r="E3090" s="4"/>
      <c r="F3090" s="4"/>
      <c r="G3090" s="4"/>
      <c r="H3090" s="5"/>
      <c r="I3090" s="5"/>
      <c r="J3090" s="5"/>
      <c r="K3090" s="1035"/>
      <c r="M3090" s="8"/>
      <c r="O3090" s="5"/>
      <c r="P3090" s="9"/>
      <c r="Q3090" s="4"/>
      <c r="R3090" s="5"/>
      <c r="S3090" s="5"/>
      <c r="T3090" s="5"/>
      <c r="U3090" s="5"/>
    </row>
    <row r="3091" spans="1:21" ht="12.75" x14ac:dyDescent="0.2">
      <c r="A3091" s="5"/>
      <c r="B3091" s="13"/>
      <c r="C3091" s="5"/>
      <c r="D3091" s="5"/>
      <c r="E3091" s="4"/>
      <c r="F3091" s="4"/>
      <c r="G3091" s="4"/>
      <c r="H3091" s="5"/>
      <c r="I3091" s="5"/>
      <c r="J3091" s="5"/>
      <c r="K3091" s="1035"/>
      <c r="M3091" s="8"/>
      <c r="O3091" s="5"/>
      <c r="P3091" s="9"/>
      <c r="Q3091" s="4"/>
      <c r="R3091" s="5"/>
      <c r="S3091" s="5"/>
      <c r="T3091" s="5"/>
      <c r="U3091" s="5"/>
    </row>
    <row r="3092" spans="1:21" ht="12.75" x14ac:dyDescent="0.2">
      <c r="A3092" s="5"/>
      <c r="B3092" s="13"/>
      <c r="C3092" s="5"/>
      <c r="D3092" s="5"/>
      <c r="E3092" s="4"/>
      <c r="F3092" s="4"/>
      <c r="G3092" s="4"/>
      <c r="H3092" s="5"/>
      <c r="I3092" s="5"/>
      <c r="J3092" s="5"/>
      <c r="K3092" s="1035"/>
      <c r="M3092" s="8"/>
      <c r="O3092" s="5"/>
      <c r="P3092" s="9"/>
      <c r="Q3092" s="4"/>
      <c r="R3092" s="5"/>
      <c r="S3092" s="5"/>
      <c r="T3092" s="5"/>
      <c r="U3092" s="5"/>
    </row>
    <row r="3093" spans="1:21" ht="12.75" x14ac:dyDescent="0.2">
      <c r="A3093" s="5"/>
      <c r="B3093" s="13"/>
      <c r="C3093" s="5"/>
      <c r="D3093" s="5"/>
      <c r="E3093" s="4"/>
      <c r="F3093" s="4"/>
      <c r="G3093" s="4"/>
      <c r="H3093" s="5"/>
      <c r="I3093" s="5"/>
      <c r="J3093" s="5"/>
      <c r="K3093" s="1035"/>
      <c r="M3093" s="8"/>
      <c r="O3093" s="5"/>
      <c r="P3093" s="9"/>
      <c r="Q3093" s="4"/>
      <c r="R3093" s="5"/>
      <c r="S3093" s="5"/>
      <c r="T3093" s="5"/>
      <c r="U3093" s="5"/>
    </row>
    <row r="3094" spans="1:21" ht="12.75" x14ac:dyDescent="0.2">
      <c r="A3094" s="5"/>
      <c r="B3094" s="13"/>
      <c r="C3094" s="5"/>
      <c r="D3094" s="5"/>
      <c r="E3094" s="4"/>
      <c r="F3094" s="4"/>
      <c r="G3094" s="4"/>
      <c r="H3094" s="5"/>
      <c r="I3094" s="5"/>
      <c r="J3094" s="5"/>
      <c r="K3094" s="1035"/>
      <c r="M3094" s="8"/>
      <c r="O3094" s="5"/>
      <c r="P3094" s="9"/>
      <c r="Q3094" s="4"/>
      <c r="R3094" s="5"/>
      <c r="S3094" s="5"/>
      <c r="T3094" s="5"/>
      <c r="U3094" s="5"/>
    </row>
    <row r="3095" spans="1:21" ht="12.75" x14ac:dyDescent="0.2">
      <c r="A3095" s="5"/>
      <c r="B3095" s="13"/>
      <c r="C3095" s="5"/>
      <c r="D3095" s="5"/>
      <c r="E3095" s="4"/>
      <c r="F3095" s="4"/>
      <c r="G3095" s="4"/>
      <c r="H3095" s="5"/>
      <c r="I3095" s="5"/>
      <c r="J3095" s="5"/>
      <c r="K3095" s="1035"/>
      <c r="M3095" s="8"/>
      <c r="O3095" s="5"/>
      <c r="P3095" s="9"/>
      <c r="Q3095" s="4"/>
      <c r="R3095" s="5"/>
      <c r="S3095" s="5"/>
      <c r="T3095" s="5"/>
      <c r="U3095" s="5"/>
    </row>
    <row r="3096" spans="1:21" x14ac:dyDescent="0.2">
      <c r="B3096" s="13"/>
      <c r="C3096"/>
      <c r="P3096" s="226"/>
      <c r="Q3096" s="4"/>
    </row>
    <row r="3097" spans="1:21" x14ac:dyDescent="0.2">
      <c r="B3097" s="13"/>
      <c r="C3097"/>
      <c r="P3097" s="226"/>
      <c r="Q3097" s="4"/>
    </row>
    <row r="3098" spans="1:21" x14ac:dyDescent="0.2">
      <c r="B3098" s="13"/>
      <c r="C3098"/>
      <c r="P3098" s="226"/>
      <c r="Q3098" s="4"/>
    </row>
    <row r="3099" spans="1:21" x14ac:dyDescent="0.2">
      <c r="B3099" s="13"/>
      <c r="C3099"/>
      <c r="P3099" s="226"/>
      <c r="Q3099" s="4"/>
    </row>
    <row r="3100" spans="1:21" x14ac:dyDescent="0.2">
      <c r="B3100" s="13"/>
      <c r="C3100"/>
      <c r="P3100" s="226"/>
      <c r="Q3100" s="4"/>
    </row>
    <row r="3101" spans="1:21" x14ac:dyDescent="0.2">
      <c r="B3101" s="13"/>
      <c r="C3101"/>
      <c r="P3101" s="226"/>
      <c r="Q3101" s="4"/>
    </row>
    <row r="3102" spans="1:21" x14ac:dyDescent="0.2">
      <c r="B3102" s="13"/>
      <c r="C3102"/>
      <c r="P3102" s="226"/>
      <c r="Q3102" s="4"/>
    </row>
    <row r="3103" spans="1:21" x14ac:dyDescent="0.2">
      <c r="B3103" s="13"/>
      <c r="C3103"/>
      <c r="P3103" s="226"/>
      <c r="Q3103" s="4"/>
    </row>
    <row r="3104" spans="1:21" x14ac:dyDescent="0.2">
      <c r="B3104" s="13"/>
      <c r="C3104"/>
      <c r="P3104" s="226"/>
      <c r="Q3104" s="4"/>
    </row>
    <row r="3105" spans="2:17" x14ac:dyDescent="0.2">
      <c r="B3105" s="13"/>
      <c r="C3105"/>
      <c r="P3105" s="226"/>
      <c r="Q3105" s="4"/>
    </row>
    <row r="3106" spans="2:17" x14ac:dyDescent="0.2">
      <c r="B3106" s="13"/>
      <c r="C3106"/>
      <c r="P3106" s="226"/>
      <c r="Q3106" s="4"/>
    </row>
    <row r="3107" spans="2:17" x14ac:dyDescent="0.2">
      <c r="B3107" s="13"/>
      <c r="C3107"/>
      <c r="P3107" s="226"/>
      <c r="Q3107" s="4"/>
    </row>
    <row r="3108" spans="2:17" x14ac:dyDescent="0.2">
      <c r="B3108" s="13"/>
      <c r="C3108"/>
      <c r="P3108" s="226"/>
      <c r="Q3108" s="4"/>
    </row>
    <row r="3109" spans="2:17" x14ac:dyDescent="0.2">
      <c r="B3109" s="13"/>
      <c r="C3109"/>
      <c r="P3109" s="226"/>
      <c r="Q3109" s="4"/>
    </row>
    <row r="3110" spans="2:17" x14ac:dyDescent="0.2">
      <c r="B3110" s="13"/>
      <c r="C3110"/>
      <c r="P3110" s="226"/>
      <c r="Q3110" s="4"/>
    </row>
    <row r="3111" spans="2:17" x14ac:dyDescent="0.2">
      <c r="B3111" s="13"/>
      <c r="C3111"/>
      <c r="P3111" s="226"/>
      <c r="Q3111" s="4"/>
    </row>
    <row r="3112" spans="2:17" x14ac:dyDescent="0.2">
      <c r="B3112" s="13"/>
      <c r="C3112"/>
      <c r="P3112" s="226"/>
      <c r="Q3112" s="4"/>
    </row>
    <row r="3113" spans="2:17" x14ac:dyDescent="0.2">
      <c r="B3113" s="13"/>
      <c r="C3113"/>
      <c r="P3113" s="226"/>
      <c r="Q3113" s="4"/>
    </row>
    <row r="3114" spans="2:17" x14ac:dyDescent="0.2">
      <c r="B3114" s="13"/>
      <c r="C3114"/>
      <c r="P3114" s="226"/>
      <c r="Q3114" s="4"/>
    </row>
    <row r="3115" spans="2:17" x14ac:dyDescent="0.2">
      <c r="B3115" s="13"/>
      <c r="C3115"/>
      <c r="P3115" s="226"/>
      <c r="Q3115" s="4"/>
    </row>
    <row r="3116" spans="2:17" x14ac:dyDescent="0.2">
      <c r="B3116" s="13"/>
      <c r="C3116"/>
      <c r="P3116" s="226"/>
      <c r="Q3116" s="4"/>
    </row>
    <row r="3117" spans="2:17" x14ac:dyDescent="0.2">
      <c r="B3117" s="13"/>
      <c r="C3117"/>
      <c r="P3117" s="226"/>
      <c r="Q3117" s="4"/>
    </row>
    <row r="3118" spans="2:17" x14ac:dyDescent="0.2">
      <c r="B3118" s="13"/>
      <c r="C3118"/>
      <c r="P3118" s="226"/>
      <c r="Q3118" s="4"/>
    </row>
    <row r="3119" spans="2:17" x14ac:dyDescent="0.2">
      <c r="B3119" s="13"/>
      <c r="C3119"/>
      <c r="P3119" s="226"/>
      <c r="Q3119" s="4"/>
    </row>
    <row r="3120" spans="2:17" x14ac:dyDescent="0.2">
      <c r="B3120" s="13"/>
      <c r="C3120"/>
      <c r="P3120" s="226"/>
      <c r="Q3120" s="4"/>
    </row>
    <row r="3121" spans="2:17" x14ac:dyDescent="0.2">
      <c r="B3121" s="13"/>
      <c r="C3121"/>
      <c r="P3121" s="226"/>
      <c r="Q3121" s="4"/>
    </row>
    <row r="3122" spans="2:17" x14ac:dyDescent="0.2">
      <c r="B3122" s="13"/>
      <c r="C3122"/>
      <c r="P3122" s="226"/>
      <c r="Q3122" s="4"/>
    </row>
    <row r="3123" spans="2:17" x14ac:dyDescent="0.2">
      <c r="B3123" s="13"/>
      <c r="C3123"/>
      <c r="P3123" s="226"/>
      <c r="Q3123" s="4"/>
    </row>
    <row r="3124" spans="2:17" x14ac:dyDescent="0.2">
      <c r="B3124" s="13"/>
      <c r="C3124"/>
      <c r="P3124" s="226"/>
      <c r="Q3124" s="4"/>
    </row>
    <row r="3125" spans="2:17" x14ac:dyDescent="0.2">
      <c r="B3125" s="13"/>
      <c r="C3125"/>
      <c r="P3125" s="226"/>
      <c r="Q3125" s="4"/>
    </row>
    <row r="3126" spans="2:17" x14ac:dyDescent="0.2">
      <c r="B3126" s="13"/>
      <c r="C3126"/>
      <c r="P3126" s="226"/>
      <c r="Q3126" s="4"/>
    </row>
    <row r="3127" spans="2:17" x14ac:dyDescent="0.2">
      <c r="B3127" s="13"/>
      <c r="C3127"/>
      <c r="P3127" s="226"/>
      <c r="Q3127" s="4"/>
    </row>
    <row r="3128" spans="2:17" x14ac:dyDescent="0.2">
      <c r="B3128" s="13"/>
      <c r="C3128"/>
      <c r="P3128" s="226"/>
      <c r="Q3128" s="4"/>
    </row>
    <row r="3129" spans="2:17" x14ac:dyDescent="0.2">
      <c r="B3129" s="13"/>
      <c r="C3129"/>
      <c r="P3129" s="226"/>
      <c r="Q3129" s="4"/>
    </row>
    <row r="3130" spans="2:17" x14ac:dyDescent="0.2">
      <c r="B3130" s="13"/>
      <c r="C3130"/>
      <c r="P3130" s="226"/>
      <c r="Q3130" s="4"/>
    </row>
    <row r="3131" spans="2:17" x14ac:dyDescent="0.2">
      <c r="B3131" s="13"/>
      <c r="C3131"/>
      <c r="P3131" s="226"/>
      <c r="Q3131" s="4"/>
    </row>
    <row r="3132" spans="2:17" x14ac:dyDescent="0.2">
      <c r="B3132" s="13"/>
      <c r="C3132"/>
      <c r="P3132" s="226"/>
      <c r="Q3132" s="4"/>
    </row>
    <row r="3133" spans="2:17" x14ac:dyDescent="0.2">
      <c r="B3133" s="13"/>
      <c r="C3133"/>
      <c r="P3133" s="226"/>
      <c r="Q3133" s="4"/>
    </row>
    <row r="3134" spans="2:17" x14ac:dyDescent="0.2">
      <c r="B3134" s="13"/>
      <c r="C3134"/>
      <c r="P3134" s="226"/>
      <c r="Q3134" s="4"/>
    </row>
    <row r="3135" spans="2:17" x14ac:dyDescent="0.2">
      <c r="B3135" s="13"/>
      <c r="C3135"/>
      <c r="P3135" s="226"/>
      <c r="Q3135" s="4"/>
    </row>
    <row r="3136" spans="2:17" x14ac:dyDescent="0.2">
      <c r="B3136" s="13"/>
      <c r="C3136"/>
      <c r="P3136" s="226"/>
      <c r="Q3136" s="4"/>
    </row>
    <row r="3137" spans="2:17" x14ac:dyDescent="0.2">
      <c r="B3137" s="13"/>
      <c r="C3137"/>
      <c r="P3137" s="226"/>
      <c r="Q3137" s="4"/>
    </row>
    <row r="3138" spans="2:17" x14ac:dyDescent="0.2">
      <c r="B3138" s="13"/>
      <c r="C3138"/>
      <c r="P3138" s="226"/>
      <c r="Q3138" s="4"/>
    </row>
    <row r="3139" spans="2:17" x14ac:dyDescent="0.2">
      <c r="B3139" s="13"/>
      <c r="C3139"/>
      <c r="P3139" s="226"/>
      <c r="Q3139" s="4"/>
    </row>
    <row r="3140" spans="2:17" x14ac:dyDescent="0.2">
      <c r="B3140" s="13"/>
      <c r="C3140"/>
      <c r="P3140" s="226"/>
      <c r="Q3140" s="4"/>
    </row>
    <row r="3141" spans="2:17" x14ac:dyDescent="0.2">
      <c r="B3141" s="13"/>
      <c r="C3141"/>
      <c r="P3141" s="226"/>
      <c r="Q3141" s="4"/>
    </row>
    <row r="3142" spans="2:17" x14ac:dyDescent="0.2">
      <c r="B3142" s="13"/>
      <c r="C3142"/>
      <c r="P3142" s="226"/>
      <c r="Q3142" s="4"/>
    </row>
    <row r="3143" spans="2:17" x14ac:dyDescent="0.2">
      <c r="B3143" s="13"/>
      <c r="C3143"/>
      <c r="P3143" s="226"/>
      <c r="Q3143" s="4"/>
    </row>
    <row r="3144" spans="2:17" x14ac:dyDescent="0.2">
      <c r="B3144" s="13"/>
      <c r="C3144"/>
      <c r="P3144" s="226"/>
      <c r="Q3144" s="4"/>
    </row>
    <row r="3145" spans="2:17" x14ac:dyDescent="0.2">
      <c r="B3145" s="13"/>
      <c r="C3145"/>
      <c r="P3145" s="226"/>
      <c r="Q3145" s="4"/>
    </row>
    <row r="3146" spans="2:17" x14ac:dyDescent="0.2">
      <c r="B3146" s="13"/>
      <c r="C3146"/>
      <c r="P3146" s="226"/>
      <c r="Q3146" s="4"/>
    </row>
    <row r="3147" spans="2:17" x14ac:dyDescent="0.2">
      <c r="B3147" s="13"/>
      <c r="C3147"/>
      <c r="P3147" s="226"/>
      <c r="Q3147" s="4"/>
    </row>
    <row r="3148" spans="2:17" x14ac:dyDescent="0.2">
      <c r="B3148" s="13"/>
      <c r="C3148"/>
      <c r="P3148" s="226"/>
      <c r="Q3148" s="4"/>
    </row>
    <row r="3149" spans="2:17" x14ac:dyDescent="0.2">
      <c r="B3149" s="13"/>
      <c r="C3149"/>
      <c r="P3149" s="226"/>
      <c r="Q3149" s="4"/>
    </row>
    <row r="3150" spans="2:17" x14ac:dyDescent="0.2">
      <c r="B3150" s="13"/>
      <c r="C3150"/>
      <c r="P3150" s="226"/>
      <c r="Q3150" s="4"/>
    </row>
    <row r="3151" spans="2:17" x14ac:dyDescent="0.2">
      <c r="B3151" s="13"/>
      <c r="C3151"/>
      <c r="P3151" s="226"/>
      <c r="Q3151" s="4"/>
    </row>
    <row r="3152" spans="2:17" x14ac:dyDescent="0.2">
      <c r="B3152" s="13"/>
      <c r="C3152"/>
      <c r="P3152" s="226"/>
      <c r="Q3152" s="4"/>
    </row>
    <row r="3153" spans="2:17" x14ac:dyDescent="0.2">
      <c r="B3153" s="13"/>
      <c r="C3153"/>
      <c r="P3153" s="226"/>
      <c r="Q3153" s="4"/>
    </row>
    <row r="3154" spans="2:17" x14ac:dyDescent="0.2">
      <c r="B3154" s="13"/>
      <c r="C3154"/>
      <c r="P3154" s="226"/>
      <c r="Q3154" s="4"/>
    </row>
    <row r="3155" spans="2:17" x14ac:dyDescent="0.2">
      <c r="B3155" s="13"/>
      <c r="C3155"/>
      <c r="P3155" s="226"/>
      <c r="Q3155" s="4"/>
    </row>
    <row r="3156" spans="2:17" x14ac:dyDescent="0.2">
      <c r="B3156" s="13"/>
      <c r="C3156"/>
      <c r="P3156" s="226"/>
      <c r="Q3156" s="4"/>
    </row>
    <row r="3157" spans="2:17" x14ac:dyDescent="0.2">
      <c r="B3157" s="13"/>
      <c r="C3157"/>
      <c r="P3157" s="226"/>
      <c r="Q3157" s="4"/>
    </row>
    <row r="3158" spans="2:17" x14ac:dyDescent="0.2">
      <c r="B3158" s="13"/>
      <c r="C3158"/>
      <c r="P3158" s="226"/>
      <c r="Q3158" s="4"/>
    </row>
    <row r="3159" spans="2:17" x14ac:dyDescent="0.2">
      <c r="B3159" s="13"/>
      <c r="C3159"/>
      <c r="P3159" s="226"/>
      <c r="Q3159" s="4"/>
    </row>
    <row r="3160" spans="2:17" x14ac:dyDescent="0.2">
      <c r="B3160" s="13"/>
      <c r="C3160"/>
      <c r="P3160" s="226"/>
      <c r="Q3160" s="4"/>
    </row>
    <row r="3161" spans="2:17" x14ac:dyDescent="0.2">
      <c r="B3161" s="13"/>
      <c r="C3161"/>
      <c r="P3161" s="226"/>
      <c r="Q3161" s="4"/>
    </row>
    <row r="3162" spans="2:17" x14ac:dyDescent="0.2">
      <c r="B3162" s="13"/>
      <c r="C3162"/>
      <c r="P3162" s="226"/>
      <c r="Q3162" s="4"/>
    </row>
    <row r="3163" spans="2:17" x14ac:dyDescent="0.2">
      <c r="B3163" s="13"/>
      <c r="C3163"/>
      <c r="P3163" s="226"/>
      <c r="Q3163" s="4"/>
    </row>
    <row r="3164" spans="2:17" x14ac:dyDescent="0.2">
      <c r="B3164" s="13"/>
      <c r="C3164"/>
      <c r="P3164" s="226"/>
      <c r="Q3164" s="4"/>
    </row>
    <row r="3165" spans="2:17" x14ac:dyDescent="0.2">
      <c r="B3165" s="13"/>
      <c r="C3165"/>
      <c r="P3165" s="226"/>
      <c r="Q3165" s="4"/>
    </row>
    <row r="3166" spans="2:17" x14ac:dyDescent="0.2">
      <c r="B3166" s="13"/>
      <c r="C3166"/>
      <c r="P3166" s="226"/>
      <c r="Q3166" s="4"/>
    </row>
    <row r="3167" spans="2:17" x14ac:dyDescent="0.2">
      <c r="B3167" s="13"/>
      <c r="C3167"/>
      <c r="P3167" s="226"/>
      <c r="Q3167" s="4"/>
    </row>
    <row r="3168" spans="2:17" x14ac:dyDescent="0.2">
      <c r="B3168" s="13"/>
      <c r="C3168"/>
      <c r="P3168" s="226"/>
      <c r="Q3168" s="4"/>
    </row>
    <row r="3169" spans="2:17" x14ac:dyDescent="0.2">
      <c r="B3169" s="13"/>
      <c r="C3169"/>
      <c r="P3169" s="226"/>
      <c r="Q3169" s="4"/>
    </row>
    <row r="3170" spans="2:17" x14ac:dyDescent="0.2">
      <c r="B3170" s="13"/>
      <c r="C3170"/>
      <c r="P3170" s="226"/>
      <c r="Q3170" s="4"/>
    </row>
    <row r="3171" spans="2:17" x14ac:dyDescent="0.2">
      <c r="B3171" s="13"/>
      <c r="C3171"/>
      <c r="P3171" s="226"/>
      <c r="Q3171" s="4"/>
    </row>
    <row r="3172" spans="2:17" x14ac:dyDescent="0.2">
      <c r="B3172" s="13"/>
      <c r="C3172"/>
      <c r="P3172" s="226"/>
      <c r="Q3172" s="4"/>
    </row>
    <row r="3173" spans="2:17" x14ac:dyDescent="0.2">
      <c r="B3173" s="13"/>
      <c r="C3173"/>
      <c r="P3173" s="226"/>
      <c r="Q3173" s="4"/>
    </row>
    <row r="3174" spans="2:17" x14ac:dyDescent="0.2">
      <c r="B3174" s="13"/>
      <c r="C3174"/>
      <c r="P3174" s="226"/>
      <c r="Q3174" s="4"/>
    </row>
    <row r="3175" spans="2:17" x14ac:dyDescent="0.2">
      <c r="B3175" s="13"/>
      <c r="C3175"/>
      <c r="P3175" s="226"/>
      <c r="Q3175" s="4"/>
    </row>
    <row r="3176" spans="2:17" x14ac:dyDescent="0.2">
      <c r="B3176" s="13"/>
      <c r="C3176"/>
      <c r="P3176" s="226"/>
      <c r="Q3176" s="4"/>
    </row>
    <row r="3177" spans="2:17" x14ac:dyDescent="0.2">
      <c r="B3177" s="13"/>
      <c r="C3177"/>
      <c r="P3177" s="226"/>
      <c r="Q3177" s="4"/>
    </row>
    <row r="3178" spans="2:17" x14ac:dyDescent="0.2">
      <c r="B3178" s="13"/>
      <c r="C3178"/>
      <c r="P3178" s="226"/>
      <c r="Q3178" s="4"/>
    </row>
    <row r="3179" spans="2:17" x14ac:dyDescent="0.2">
      <c r="B3179" s="13"/>
      <c r="C3179"/>
      <c r="P3179" s="226"/>
      <c r="Q3179" s="4"/>
    </row>
    <row r="3180" spans="2:17" x14ac:dyDescent="0.2">
      <c r="B3180" s="13"/>
      <c r="C3180"/>
      <c r="P3180" s="226"/>
      <c r="Q3180" s="4"/>
    </row>
    <row r="3181" spans="2:17" x14ac:dyDescent="0.2">
      <c r="B3181" s="13"/>
      <c r="C3181"/>
      <c r="P3181" s="226"/>
      <c r="Q3181" s="4"/>
    </row>
    <row r="3182" spans="2:17" x14ac:dyDescent="0.2">
      <c r="B3182" s="13"/>
      <c r="C3182"/>
      <c r="P3182" s="226"/>
      <c r="Q3182" s="4"/>
    </row>
    <row r="3183" spans="2:17" x14ac:dyDescent="0.2">
      <c r="B3183" s="13"/>
      <c r="C3183"/>
      <c r="P3183" s="226"/>
      <c r="Q3183" s="4"/>
    </row>
    <row r="3184" spans="2:17" x14ac:dyDescent="0.2">
      <c r="B3184" s="13"/>
      <c r="C3184"/>
      <c r="P3184" s="226"/>
      <c r="Q3184" s="4"/>
    </row>
    <row r="3185" spans="2:17" x14ac:dyDescent="0.2">
      <c r="B3185" s="13"/>
      <c r="C3185"/>
      <c r="P3185" s="226"/>
      <c r="Q3185" s="4"/>
    </row>
    <row r="3186" spans="2:17" x14ac:dyDescent="0.2">
      <c r="B3186" s="13"/>
      <c r="C3186"/>
      <c r="P3186" s="226"/>
      <c r="Q3186" s="4"/>
    </row>
    <row r="3187" spans="2:17" x14ac:dyDescent="0.2">
      <c r="B3187" s="13"/>
      <c r="C3187"/>
      <c r="P3187" s="226"/>
      <c r="Q3187" s="4"/>
    </row>
    <row r="3188" spans="2:17" x14ac:dyDescent="0.2">
      <c r="B3188" s="13"/>
      <c r="C3188"/>
      <c r="P3188" s="226"/>
      <c r="Q3188" s="4"/>
    </row>
    <row r="3189" spans="2:17" x14ac:dyDescent="0.2">
      <c r="B3189" s="13"/>
      <c r="C3189"/>
      <c r="P3189" s="226"/>
      <c r="Q3189" s="4"/>
    </row>
    <row r="3190" spans="2:17" x14ac:dyDescent="0.2">
      <c r="B3190" s="13"/>
      <c r="C3190"/>
      <c r="P3190" s="226"/>
      <c r="Q3190" s="4"/>
    </row>
    <row r="3191" spans="2:17" x14ac:dyDescent="0.2">
      <c r="B3191" s="13"/>
      <c r="C3191"/>
      <c r="P3191" s="226"/>
      <c r="Q3191" s="4"/>
    </row>
    <row r="3192" spans="2:17" x14ac:dyDescent="0.2">
      <c r="B3192" s="13"/>
      <c r="C3192"/>
      <c r="P3192" s="226"/>
      <c r="Q3192" s="4"/>
    </row>
    <row r="3193" spans="2:17" x14ac:dyDescent="0.2">
      <c r="B3193" s="13"/>
      <c r="C3193"/>
      <c r="P3193" s="226"/>
      <c r="Q3193" s="4"/>
    </row>
    <row r="3194" spans="2:17" x14ac:dyDescent="0.2">
      <c r="B3194" s="13"/>
      <c r="C3194"/>
      <c r="P3194" s="226"/>
      <c r="Q3194" s="4"/>
    </row>
    <row r="3195" spans="2:17" x14ac:dyDescent="0.2">
      <c r="B3195" s="13"/>
      <c r="C3195"/>
      <c r="P3195" s="226"/>
      <c r="Q3195" s="4"/>
    </row>
    <row r="3196" spans="2:17" x14ac:dyDescent="0.2">
      <c r="B3196" s="13"/>
      <c r="C3196"/>
      <c r="P3196" s="226"/>
      <c r="Q3196" s="4"/>
    </row>
    <row r="3197" spans="2:17" x14ac:dyDescent="0.2">
      <c r="B3197" s="13"/>
      <c r="C3197"/>
      <c r="P3197" s="226"/>
      <c r="Q3197" s="4"/>
    </row>
    <row r="3198" spans="2:17" x14ac:dyDescent="0.2">
      <c r="B3198" s="13"/>
      <c r="C3198"/>
      <c r="P3198" s="226"/>
      <c r="Q3198" s="4"/>
    </row>
    <row r="3199" spans="2:17" x14ac:dyDescent="0.2">
      <c r="B3199" s="13"/>
      <c r="C3199"/>
      <c r="P3199" s="226"/>
      <c r="Q3199" s="4"/>
    </row>
    <row r="3200" spans="2:17" x14ac:dyDescent="0.2">
      <c r="B3200" s="13"/>
      <c r="C3200"/>
      <c r="P3200" s="226"/>
      <c r="Q3200" s="4"/>
    </row>
    <row r="3201" spans="2:17" x14ac:dyDescent="0.2">
      <c r="B3201" s="13"/>
      <c r="C3201"/>
      <c r="P3201" s="226"/>
      <c r="Q3201" s="4"/>
    </row>
    <row r="3202" spans="2:17" x14ac:dyDescent="0.2">
      <c r="B3202" s="13"/>
      <c r="C3202"/>
      <c r="P3202" s="226"/>
      <c r="Q3202" s="4"/>
    </row>
    <row r="3203" spans="2:17" x14ac:dyDescent="0.2">
      <c r="B3203" s="13"/>
      <c r="C3203"/>
      <c r="P3203" s="226"/>
      <c r="Q3203" s="4"/>
    </row>
    <row r="3204" spans="2:17" x14ac:dyDescent="0.2">
      <c r="B3204" s="13"/>
      <c r="C3204"/>
      <c r="P3204" s="226"/>
      <c r="Q3204" s="4"/>
    </row>
    <row r="3205" spans="2:17" x14ac:dyDescent="0.2">
      <c r="B3205" s="13"/>
      <c r="C3205"/>
      <c r="P3205" s="226"/>
      <c r="Q3205" s="4"/>
    </row>
    <row r="3206" spans="2:17" x14ac:dyDescent="0.2">
      <c r="B3206" s="13"/>
      <c r="C3206"/>
      <c r="P3206" s="226"/>
      <c r="Q3206" s="4"/>
    </row>
    <row r="3207" spans="2:17" x14ac:dyDescent="0.2">
      <c r="B3207" s="13"/>
      <c r="C3207"/>
      <c r="P3207" s="226"/>
      <c r="Q3207" s="4"/>
    </row>
    <row r="3208" spans="2:17" x14ac:dyDescent="0.2">
      <c r="B3208" s="13"/>
      <c r="C3208"/>
      <c r="P3208" s="226"/>
      <c r="Q3208" s="4"/>
    </row>
    <row r="3209" spans="2:17" x14ac:dyDescent="0.2">
      <c r="B3209" s="13"/>
      <c r="C3209"/>
      <c r="P3209" s="226"/>
      <c r="Q3209" s="4"/>
    </row>
    <row r="3210" spans="2:17" x14ac:dyDescent="0.2">
      <c r="B3210" s="13"/>
      <c r="C3210"/>
      <c r="P3210" s="226"/>
      <c r="Q3210" s="4"/>
    </row>
    <row r="3211" spans="2:17" x14ac:dyDescent="0.2">
      <c r="B3211" s="13"/>
      <c r="C3211"/>
      <c r="P3211" s="226"/>
      <c r="Q3211" s="4"/>
    </row>
    <row r="3212" spans="2:17" x14ac:dyDescent="0.2">
      <c r="B3212" s="13"/>
      <c r="C3212"/>
      <c r="P3212" s="226"/>
      <c r="Q3212" s="4"/>
    </row>
    <row r="3213" spans="2:17" x14ac:dyDescent="0.2">
      <c r="B3213" s="13"/>
      <c r="C3213"/>
      <c r="P3213" s="226"/>
      <c r="Q3213" s="4"/>
    </row>
    <row r="3214" spans="2:17" x14ac:dyDescent="0.2">
      <c r="B3214" s="13"/>
      <c r="C3214"/>
      <c r="P3214" s="226"/>
      <c r="Q3214" s="4"/>
    </row>
    <row r="3215" spans="2:17" x14ac:dyDescent="0.2">
      <c r="B3215" s="13"/>
      <c r="C3215"/>
      <c r="P3215" s="226"/>
      <c r="Q3215" s="4"/>
    </row>
    <row r="3216" spans="2:17" x14ac:dyDescent="0.2">
      <c r="B3216" s="13"/>
      <c r="C3216"/>
      <c r="P3216" s="226"/>
      <c r="Q3216" s="4"/>
    </row>
    <row r="3217" spans="2:17" x14ac:dyDescent="0.2">
      <c r="B3217" s="13"/>
      <c r="C3217"/>
      <c r="P3217" s="226"/>
      <c r="Q3217" s="4"/>
    </row>
    <row r="3218" spans="2:17" x14ac:dyDescent="0.2">
      <c r="B3218" s="13"/>
      <c r="C3218"/>
      <c r="P3218" s="226"/>
      <c r="Q3218" s="4"/>
    </row>
    <row r="3219" spans="2:17" x14ac:dyDescent="0.2">
      <c r="B3219" s="13"/>
      <c r="C3219"/>
      <c r="P3219" s="226"/>
      <c r="Q3219" s="4"/>
    </row>
    <row r="3220" spans="2:17" x14ac:dyDescent="0.2">
      <c r="B3220" s="13"/>
      <c r="C3220"/>
      <c r="P3220" s="226"/>
      <c r="Q3220" s="4"/>
    </row>
    <row r="3221" spans="2:17" x14ac:dyDescent="0.2">
      <c r="B3221" s="13"/>
      <c r="C3221"/>
      <c r="P3221" s="226"/>
      <c r="Q3221" s="4"/>
    </row>
    <row r="3222" spans="2:17" x14ac:dyDescent="0.2">
      <c r="B3222" s="13"/>
      <c r="C3222"/>
      <c r="P3222" s="226"/>
      <c r="Q3222" s="4"/>
    </row>
    <row r="3223" spans="2:17" x14ac:dyDescent="0.2">
      <c r="B3223" s="13"/>
      <c r="C3223"/>
      <c r="P3223" s="226"/>
      <c r="Q3223" s="4"/>
    </row>
    <row r="3224" spans="2:17" x14ac:dyDescent="0.2">
      <c r="B3224" s="13"/>
      <c r="C3224"/>
      <c r="P3224" s="226"/>
      <c r="Q3224" s="4"/>
    </row>
    <row r="3225" spans="2:17" x14ac:dyDescent="0.2">
      <c r="B3225" s="13"/>
      <c r="C3225"/>
      <c r="P3225" s="226"/>
      <c r="Q3225" s="4"/>
    </row>
    <row r="3226" spans="2:17" x14ac:dyDescent="0.2">
      <c r="B3226" s="13"/>
      <c r="C3226"/>
      <c r="P3226" s="226"/>
      <c r="Q3226" s="4"/>
    </row>
    <row r="3227" spans="2:17" x14ac:dyDescent="0.2">
      <c r="B3227" s="13"/>
      <c r="C3227"/>
      <c r="P3227" s="226"/>
      <c r="Q3227" s="4"/>
    </row>
    <row r="3228" spans="2:17" x14ac:dyDescent="0.2">
      <c r="B3228" s="13"/>
      <c r="C3228"/>
      <c r="P3228" s="226"/>
      <c r="Q3228" s="4"/>
    </row>
    <row r="3229" spans="2:17" x14ac:dyDescent="0.2">
      <c r="B3229" s="13"/>
      <c r="C3229"/>
      <c r="P3229" s="226"/>
      <c r="Q3229" s="4"/>
    </row>
    <row r="3230" spans="2:17" x14ac:dyDescent="0.2">
      <c r="B3230" s="13"/>
      <c r="C3230"/>
      <c r="P3230" s="226"/>
      <c r="Q3230" s="4"/>
    </row>
    <row r="3231" spans="2:17" x14ac:dyDescent="0.2">
      <c r="B3231" s="13"/>
      <c r="C3231"/>
      <c r="P3231" s="226"/>
      <c r="Q3231" s="4"/>
    </row>
    <row r="3232" spans="2:17" x14ac:dyDescent="0.2">
      <c r="B3232" s="13"/>
      <c r="C3232"/>
      <c r="P3232" s="226"/>
      <c r="Q3232" s="4"/>
    </row>
    <row r="3233" spans="2:17" x14ac:dyDescent="0.2">
      <c r="B3233" s="13"/>
      <c r="C3233"/>
      <c r="P3233" s="226"/>
      <c r="Q3233" s="4"/>
    </row>
    <row r="3234" spans="2:17" x14ac:dyDescent="0.2">
      <c r="B3234" s="13"/>
      <c r="C3234"/>
      <c r="P3234" s="226"/>
      <c r="Q3234" s="4"/>
    </row>
    <row r="3235" spans="2:17" x14ac:dyDescent="0.2">
      <c r="B3235" s="13"/>
      <c r="C3235"/>
      <c r="P3235" s="226"/>
      <c r="Q3235" s="4"/>
    </row>
    <row r="3236" spans="2:17" x14ac:dyDescent="0.2">
      <c r="B3236" s="13"/>
      <c r="C3236"/>
      <c r="P3236" s="226"/>
      <c r="Q3236" s="4"/>
    </row>
    <row r="3237" spans="2:17" x14ac:dyDescent="0.2">
      <c r="B3237" s="13"/>
      <c r="C3237"/>
      <c r="P3237" s="226"/>
      <c r="Q3237" s="4"/>
    </row>
    <row r="3238" spans="2:17" x14ac:dyDescent="0.2">
      <c r="B3238" s="13"/>
      <c r="C3238"/>
      <c r="P3238" s="226"/>
      <c r="Q3238" s="4"/>
    </row>
    <row r="3239" spans="2:17" x14ac:dyDescent="0.2">
      <c r="B3239" s="13"/>
      <c r="C3239"/>
      <c r="P3239" s="226"/>
      <c r="Q3239" s="4"/>
    </row>
    <row r="3240" spans="2:17" x14ac:dyDescent="0.2">
      <c r="B3240" s="13"/>
      <c r="C3240"/>
      <c r="P3240" s="226"/>
      <c r="Q3240" s="4"/>
    </row>
    <row r="3241" spans="2:17" x14ac:dyDescent="0.2">
      <c r="B3241" s="13"/>
      <c r="C3241"/>
      <c r="P3241" s="226"/>
      <c r="Q3241" s="4"/>
    </row>
    <row r="3242" spans="2:17" x14ac:dyDescent="0.2">
      <c r="B3242" s="13"/>
      <c r="C3242"/>
      <c r="P3242" s="226"/>
      <c r="Q3242" s="4"/>
    </row>
    <row r="3243" spans="2:17" x14ac:dyDescent="0.2">
      <c r="B3243" s="13"/>
      <c r="C3243"/>
      <c r="P3243" s="226"/>
      <c r="Q3243" s="4"/>
    </row>
    <row r="3244" spans="2:17" x14ac:dyDescent="0.2">
      <c r="B3244" s="13"/>
      <c r="C3244"/>
      <c r="P3244" s="226"/>
      <c r="Q3244" s="4"/>
    </row>
    <row r="3245" spans="2:17" x14ac:dyDescent="0.2">
      <c r="B3245" s="13"/>
      <c r="C3245"/>
      <c r="P3245" s="226"/>
      <c r="Q3245" s="4"/>
    </row>
    <row r="3246" spans="2:17" x14ac:dyDescent="0.2">
      <c r="B3246" s="13"/>
      <c r="C3246"/>
      <c r="P3246" s="226"/>
      <c r="Q3246" s="4"/>
    </row>
    <row r="3247" spans="2:17" x14ac:dyDescent="0.2">
      <c r="B3247" s="13"/>
      <c r="C3247"/>
      <c r="P3247" s="226"/>
      <c r="Q3247" s="4"/>
    </row>
    <row r="3248" spans="2:17" x14ac:dyDescent="0.2">
      <c r="B3248" s="13"/>
      <c r="C3248"/>
      <c r="P3248" s="226"/>
      <c r="Q3248" s="4"/>
    </row>
    <row r="3249" spans="2:17" x14ac:dyDescent="0.2">
      <c r="B3249" s="13"/>
      <c r="C3249"/>
      <c r="P3249" s="226"/>
      <c r="Q3249" s="4"/>
    </row>
    <row r="3250" spans="2:17" x14ac:dyDescent="0.2">
      <c r="B3250" s="13"/>
      <c r="C3250"/>
      <c r="P3250" s="226"/>
      <c r="Q3250" s="4"/>
    </row>
    <row r="3251" spans="2:17" x14ac:dyDescent="0.2">
      <c r="B3251" s="13"/>
      <c r="C3251"/>
      <c r="P3251" s="226"/>
      <c r="Q3251" s="4"/>
    </row>
    <row r="3252" spans="2:17" x14ac:dyDescent="0.2">
      <c r="B3252" s="13"/>
      <c r="C3252"/>
      <c r="P3252" s="226"/>
      <c r="Q3252" s="4"/>
    </row>
    <row r="3253" spans="2:17" x14ac:dyDescent="0.2">
      <c r="B3253" s="13"/>
      <c r="C3253"/>
      <c r="P3253" s="226"/>
      <c r="Q3253" s="4"/>
    </row>
    <row r="3254" spans="2:17" x14ac:dyDescent="0.2">
      <c r="B3254" s="13"/>
      <c r="C3254"/>
      <c r="P3254" s="226"/>
      <c r="Q3254" s="4"/>
    </row>
    <row r="3255" spans="2:17" x14ac:dyDescent="0.2">
      <c r="B3255" s="13"/>
      <c r="C3255"/>
      <c r="P3255" s="226"/>
      <c r="Q3255" s="4"/>
    </row>
    <row r="3256" spans="2:17" x14ac:dyDescent="0.2">
      <c r="B3256" s="13"/>
      <c r="C3256"/>
      <c r="P3256" s="226"/>
      <c r="Q3256" s="4"/>
    </row>
    <row r="3257" spans="2:17" x14ac:dyDescent="0.2">
      <c r="B3257" s="13"/>
      <c r="C3257"/>
      <c r="P3257" s="226"/>
      <c r="Q3257" s="4"/>
    </row>
    <row r="3258" spans="2:17" x14ac:dyDescent="0.2">
      <c r="B3258" s="13"/>
      <c r="C3258"/>
      <c r="P3258" s="226"/>
      <c r="Q3258" s="4"/>
    </row>
    <row r="3259" spans="2:17" x14ac:dyDescent="0.2">
      <c r="B3259" s="13"/>
      <c r="C3259"/>
      <c r="P3259" s="226"/>
      <c r="Q3259" s="4"/>
    </row>
    <row r="3260" spans="2:17" x14ac:dyDescent="0.2">
      <c r="B3260" s="13"/>
      <c r="C3260"/>
      <c r="P3260" s="226"/>
      <c r="Q3260" s="4"/>
    </row>
    <row r="3261" spans="2:17" x14ac:dyDescent="0.2">
      <c r="B3261" s="13"/>
      <c r="C3261"/>
      <c r="P3261" s="226"/>
      <c r="Q3261" s="4"/>
    </row>
    <row r="3262" spans="2:17" x14ac:dyDescent="0.2">
      <c r="B3262" s="13"/>
      <c r="C3262"/>
      <c r="P3262" s="226"/>
      <c r="Q3262" s="4"/>
    </row>
    <row r="3263" spans="2:17" x14ac:dyDescent="0.2">
      <c r="B3263" s="13"/>
      <c r="C3263"/>
      <c r="P3263" s="226"/>
      <c r="Q3263" s="4"/>
    </row>
    <row r="3264" spans="2:17" x14ac:dyDescent="0.2">
      <c r="B3264" s="13"/>
      <c r="C3264"/>
      <c r="P3264" s="226"/>
      <c r="Q3264" s="4"/>
    </row>
    <row r="3265" spans="2:17" x14ac:dyDescent="0.2">
      <c r="B3265" s="13"/>
      <c r="C3265"/>
      <c r="P3265" s="226"/>
      <c r="Q3265" s="4"/>
    </row>
    <row r="3266" spans="2:17" x14ac:dyDescent="0.2">
      <c r="B3266" s="13"/>
      <c r="C3266"/>
      <c r="P3266" s="226"/>
      <c r="Q3266" s="4"/>
    </row>
    <row r="3267" spans="2:17" x14ac:dyDescent="0.2">
      <c r="B3267" s="13"/>
      <c r="C3267"/>
      <c r="P3267" s="226"/>
      <c r="Q3267" s="4"/>
    </row>
    <row r="3268" spans="2:17" x14ac:dyDescent="0.2">
      <c r="B3268" s="13"/>
      <c r="C3268"/>
      <c r="P3268" s="226"/>
      <c r="Q3268" s="4"/>
    </row>
    <row r="3269" spans="2:17" x14ac:dyDescent="0.2">
      <c r="B3269" s="13"/>
      <c r="C3269"/>
      <c r="P3269" s="226"/>
      <c r="Q3269" s="4"/>
    </row>
    <row r="3270" spans="2:17" x14ac:dyDescent="0.2">
      <c r="B3270" s="13"/>
      <c r="C3270"/>
      <c r="P3270" s="226"/>
      <c r="Q3270" s="4"/>
    </row>
    <row r="3271" spans="2:17" x14ac:dyDescent="0.2">
      <c r="B3271" s="13"/>
      <c r="C3271"/>
      <c r="P3271" s="226"/>
      <c r="Q3271" s="4"/>
    </row>
    <row r="3272" spans="2:17" x14ac:dyDescent="0.2">
      <c r="B3272" s="13"/>
      <c r="C3272"/>
      <c r="P3272" s="226"/>
      <c r="Q3272" s="4"/>
    </row>
    <row r="3273" spans="2:17" x14ac:dyDescent="0.2">
      <c r="B3273" s="13"/>
      <c r="C3273"/>
      <c r="P3273" s="226"/>
      <c r="Q3273" s="4"/>
    </row>
    <row r="3274" spans="2:17" x14ac:dyDescent="0.2">
      <c r="B3274" s="13"/>
      <c r="C3274"/>
      <c r="P3274" s="226"/>
      <c r="Q3274" s="4"/>
    </row>
    <row r="3275" spans="2:17" x14ac:dyDescent="0.2">
      <c r="B3275" s="13"/>
      <c r="C3275"/>
      <c r="P3275" s="226"/>
      <c r="Q3275" s="4"/>
    </row>
    <row r="3276" spans="2:17" x14ac:dyDescent="0.2">
      <c r="B3276" s="13"/>
      <c r="C3276"/>
      <c r="P3276" s="226"/>
      <c r="Q3276" s="4"/>
    </row>
    <row r="3277" spans="2:17" x14ac:dyDescent="0.2">
      <c r="B3277" s="13"/>
      <c r="C3277"/>
      <c r="P3277" s="226"/>
      <c r="Q3277" s="4"/>
    </row>
    <row r="3278" spans="2:17" x14ac:dyDescent="0.2">
      <c r="B3278" s="13"/>
      <c r="C3278"/>
      <c r="P3278" s="226"/>
      <c r="Q3278" s="4"/>
    </row>
    <row r="3279" spans="2:17" x14ac:dyDescent="0.2">
      <c r="B3279" s="13"/>
      <c r="C3279"/>
      <c r="P3279" s="226"/>
      <c r="Q3279" s="4"/>
    </row>
    <row r="3280" spans="2:17" x14ac:dyDescent="0.2">
      <c r="B3280" s="13"/>
      <c r="C3280"/>
      <c r="P3280" s="226"/>
      <c r="Q3280" s="4"/>
    </row>
    <row r="3281" spans="2:17" x14ac:dyDescent="0.2">
      <c r="B3281" s="13"/>
      <c r="C3281"/>
      <c r="P3281" s="226"/>
      <c r="Q3281" s="4"/>
    </row>
    <row r="3282" spans="2:17" x14ac:dyDescent="0.2">
      <c r="B3282" s="13"/>
      <c r="C3282"/>
      <c r="P3282" s="226"/>
      <c r="Q3282" s="4"/>
    </row>
    <row r="3283" spans="2:17" x14ac:dyDescent="0.2">
      <c r="B3283" s="13"/>
      <c r="C3283"/>
      <c r="P3283" s="226"/>
      <c r="Q3283" s="4"/>
    </row>
    <row r="3284" spans="2:17" x14ac:dyDescent="0.2">
      <c r="B3284" s="13"/>
      <c r="C3284"/>
      <c r="P3284" s="226"/>
      <c r="Q3284" s="4"/>
    </row>
    <row r="3285" spans="2:17" x14ac:dyDescent="0.2">
      <c r="B3285" s="13"/>
      <c r="C3285"/>
      <c r="P3285" s="226"/>
      <c r="Q3285" s="4"/>
    </row>
    <row r="3286" spans="2:17" x14ac:dyDescent="0.2">
      <c r="B3286" s="13"/>
      <c r="C3286"/>
      <c r="P3286" s="226"/>
      <c r="Q3286" s="4"/>
    </row>
    <row r="3287" spans="2:17" x14ac:dyDescent="0.2">
      <c r="B3287" s="13"/>
      <c r="C3287"/>
      <c r="P3287" s="226"/>
      <c r="Q3287" s="4"/>
    </row>
    <row r="3288" spans="2:17" x14ac:dyDescent="0.2">
      <c r="B3288" s="13"/>
      <c r="C3288"/>
      <c r="P3288" s="226"/>
      <c r="Q3288" s="4"/>
    </row>
    <row r="3289" spans="2:17" x14ac:dyDescent="0.2">
      <c r="B3289" s="13"/>
      <c r="C3289"/>
      <c r="P3289" s="226"/>
      <c r="Q3289" s="4"/>
    </row>
    <row r="3290" spans="2:17" x14ac:dyDescent="0.2">
      <c r="B3290" s="13"/>
      <c r="C3290"/>
      <c r="P3290" s="226"/>
      <c r="Q3290" s="4"/>
    </row>
    <row r="3291" spans="2:17" x14ac:dyDescent="0.2">
      <c r="B3291" s="13"/>
      <c r="C3291"/>
      <c r="P3291" s="226"/>
      <c r="Q3291" s="4"/>
    </row>
    <row r="3292" spans="2:17" x14ac:dyDescent="0.2">
      <c r="B3292" s="13"/>
      <c r="C3292"/>
      <c r="P3292" s="226"/>
      <c r="Q3292" s="4"/>
    </row>
    <row r="3293" spans="2:17" x14ac:dyDescent="0.2">
      <c r="B3293" s="13"/>
      <c r="C3293"/>
      <c r="P3293" s="226"/>
      <c r="Q3293" s="4"/>
    </row>
    <row r="3294" spans="2:17" x14ac:dyDescent="0.2">
      <c r="B3294" s="13"/>
      <c r="C3294"/>
      <c r="P3294" s="226"/>
      <c r="Q3294" s="4"/>
    </row>
    <row r="3295" spans="2:17" x14ac:dyDescent="0.2">
      <c r="B3295" s="13"/>
      <c r="C3295"/>
      <c r="P3295" s="226"/>
      <c r="Q3295" s="4"/>
    </row>
    <row r="3296" spans="2:17" x14ac:dyDescent="0.2">
      <c r="B3296" s="13"/>
      <c r="C3296"/>
      <c r="P3296" s="226"/>
      <c r="Q3296" s="4"/>
    </row>
    <row r="3297" spans="2:17" x14ac:dyDescent="0.2">
      <c r="B3297" s="13"/>
      <c r="C3297"/>
      <c r="P3297" s="226"/>
      <c r="Q3297" s="4"/>
    </row>
    <row r="3298" spans="2:17" x14ac:dyDescent="0.2">
      <c r="B3298" s="13"/>
      <c r="C3298"/>
      <c r="P3298" s="226"/>
      <c r="Q3298" s="4"/>
    </row>
    <row r="3299" spans="2:17" x14ac:dyDescent="0.2">
      <c r="B3299" s="13"/>
      <c r="C3299"/>
      <c r="P3299" s="226"/>
      <c r="Q3299" s="4"/>
    </row>
    <row r="3300" spans="2:17" x14ac:dyDescent="0.2">
      <c r="B3300" s="13"/>
      <c r="C3300"/>
      <c r="P3300" s="226"/>
      <c r="Q3300" s="4"/>
    </row>
    <row r="3301" spans="2:17" x14ac:dyDescent="0.2">
      <c r="B3301" s="13"/>
      <c r="C3301"/>
      <c r="P3301" s="226"/>
      <c r="Q3301" s="4"/>
    </row>
    <row r="3302" spans="2:17" x14ac:dyDescent="0.2">
      <c r="B3302" s="13"/>
      <c r="C3302"/>
      <c r="P3302" s="226"/>
      <c r="Q3302" s="4"/>
    </row>
    <row r="3303" spans="2:17" x14ac:dyDescent="0.2">
      <c r="B3303" s="13"/>
      <c r="C3303"/>
      <c r="P3303" s="226"/>
      <c r="Q3303" s="4"/>
    </row>
    <row r="3304" spans="2:17" x14ac:dyDescent="0.2">
      <c r="B3304" s="13"/>
      <c r="C3304"/>
      <c r="P3304" s="226"/>
      <c r="Q3304" s="4"/>
    </row>
    <row r="3305" spans="2:17" x14ac:dyDescent="0.2">
      <c r="B3305" s="13"/>
      <c r="C3305"/>
      <c r="P3305" s="226"/>
      <c r="Q3305" s="4"/>
    </row>
    <row r="3306" spans="2:17" x14ac:dyDescent="0.2">
      <c r="B3306" s="13"/>
      <c r="C3306"/>
      <c r="P3306" s="226"/>
      <c r="Q3306" s="4"/>
    </row>
    <row r="3307" spans="2:17" x14ac:dyDescent="0.2">
      <c r="B3307" s="13"/>
      <c r="C3307"/>
      <c r="P3307" s="226"/>
      <c r="Q3307" s="4"/>
    </row>
    <row r="3308" spans="2:17" x14ac:dyDescent="0.2">
      <c r="B3308" s="13"/>
      <c r="C3308"/>
      <c r="P3308" s="226"/>
      <c r="Q3308" s="4"/>
    </row>
    <row r="3309" spans="2:17" x14ac:dyDescent="0.2">
      <c r="B3309" s="13"/>
      <c r="C3309"/>
      <c r="P3309" s="226"/>
      <c r="Q3309" s="4"/>
    </row>
    <row r="3310" spans="2:17" x14ac:dyDescent="0.2">
      <c r="B3310" s="13"/>
      <c r="C3310"/>
      <c r="P3310" s="226"/>
      <c r="Q3310" s="4"/>
    </row>
    <row r="3311" spans="2:17" x14ac:dyDescent="0.2">
      <c r="B3311" s="13"/>
      <c r="C3311"/>
      <c r="P3311" s="226"/>
      <c r="Q3311" s="4"/>
    </row>
    <row r="3312" spans="2:17" x14ac:dyDescent="0.2">
      <c r="B3312" s="13"/>
      <c r="C3312"/>
      <c r="P3312" s="226"/>
      <c r="Q3312" s="4"/>
    </row>
    <row r="3313" spans="2:17" x14ac:dyDescent="0.2">
      <c r="B3313" s="13"/>
      <c r="C3313"/>
      <c r="P3313" s="226"/>
      <c r="Q3313" s="4"/>
    </row>
    <row r="3314" spans="2:17" x14ac:dyDescent="0.2">
      <c r="B3314" s="13"/>
      <c r="C3314"/>
      <c r="P3314" s="226"/>
      <c r="Q3314" s="4"/>
    </row>
    <row r="3315" spans="2:17" x14ac:dyDescent="0.2">
      <c r="B3315" s="13"/>
      <c r="C3315"/>
      <c r="P3315" s="226"/>
      <c r="Q3315" s="4"/>
    </row>
    <row r="3316" spans="2:17" x14ac:dyDescent="0.2">
      <c r="B3316" s="13"/>
      <c r="C3316"/>
      <c r="P3316" s="226"/>
      <c r="Q3316" s="4"/>
    </row>
    <row r="3317" spans="2:17" x14ac:dyDescent="0.2">
      <c r="B3317" s="13"/>
      <c r="C3317"/>
      <c r="P3317" s="226"/>
      <c r="Q3317" s="4"/>
    </row>
    <row r="3318" spans="2:17" x14ac:dyDescent="0.2">
      <c r="B3318" s="13"/>
      <c r="C3318"/>
      <c r="P3318" s="226"/>
      <c r="Q3318" s="4"/>
    </row>
    <row r="3319" spans="2:17" x14ac:dyDescent="0.2">
      <c r="B3319" s="13"/>
      <c r="C3319"/>
      <c r="P3319" s="226"/>
      <c r="Q3319" s="4"/>
    </row>
    <row r="3320" spans="2:17" x14ac:dyDescent="0.2">
      <c r="B3320" s="13"/>
      <c r="C3320"/>
      <c r="P3320" s="226"/>
      <c r="Q3320" s="4"/>
    </row>
    <row r="3321" spans="2:17" x14ac:dyDescent="0.2">
      <c r="B3321" s="13"/>
      <c r="C3321"/>
      <c r="P3321" s="226"/>
      <c r="Q3321" s="4"/>
    </row>
    <row r="3322" spans="2:17" x14ac:dyDescent="0.2">
      <c r="B3322" s="13"/>
      <c r="C3322"/>
      <c r="P3322" s="226"/>
      <c r="Q3322" s="4"/>
    </row>
    <row r="3323" spans="2:17" x14ac:dyDescent="0.2">
      <c r="B3323" s="13"/>
      <c r="C3323"/>
      <c r="P3323" s="226"/>
      <c r="Q3323" s="4"/>
    </row>
    <row r="3324" spans="2:17" x14ac:dyDescent="0.2">
      <c r="B3324" s="13"/>
      <c r="C3324"/>
      <c r="P3324" s="226"/>
      <c r="Q3324" s="4"/>
    </row>
    <row r="3325" spans="2:17" x14ac:dyDescent="0.2">
      <c r="B3325" s="13"/>
      <c r="C3325"/>
      <c r="P3325" s="226"/>
      <c r="Q3325" s="4"/>
    </row>
    <row r="3326" spans="2:17" x14ac:dyDescent="0.2">
      <c r="B3326" s="13"/>
      <c r="C3326"/>
      <c r="P3326" s="226"/>
      <c r="Q3326" s="4"/>
    </row>
    <row r="3327" spans="2:17" x14ac:dyDescent="0.2">
      <c r="B3327" s="13"/>
      <c r="C3327"/>
      <c r="P3327" s="226"/>
      <c r="Q3327" s="4"/>
    </row>
    <row r="3328" spans="2:17" x14ac:dyDescent="0.2">
      <c r="B3328" s="13"/>
      <c r="C3328"/>
      <c r="P3328" s="226"/>
      <c r="Q3328" s="4"/>
    </row>
    <row r="3329" spans="2:17" x14ac:dyDescent="0.2">
      <c r="B3329" s="13"/>
      <c r="C3329"/>
      <c r="P3329" s="226"/>
      <c r="Q3329" s="4"/>
    </row>
    <row r="3330" spans="2:17" x14ac:dyDescent="0.2">
      <c r="B3330" s="13"/>
      <c r="C3330"/>
      <c r="P3330" s="226"/>
      <c r="Q3330" s="4"/>
    </row>
    <row r="3331" spans="2:17" x14ac:dyDescent="0.2">
      <c r="B3331" s="13"/>
      <c r="C3331"/>
      <c r="P3331" s="226"/>
      <c r="Q3331" s="4"/>
    </row>
    <row r="3332" spans="2:17" x14ac:dyDescent="0.2">
      <c r="B3332" s="13"/>
      <c r="C3332"/>
      <c r="P3332" s="226"/>
      <c r="Q3332" s="4"/>
    </row>
    <row r="3333" spans="2:17" x14ac:dyDescent="0.2">
      <c r="B3333" s="13"/>
      <c r="C3333"/>
      <c r="P3333" s="226"/>
      <c r="Q3333" s="4"/>
    </row>
    <row r="3334" spans="2:17" x14ac:dyDescent="0.2">
      <c r="B3334" s="13"/>
      <c r="C3334"/>
      <c r="P3334" s="226"/>
      <c r="Q3334" s="4"/>
    </row>
    <row r="3335" spans="2:17" x14ac:dyDescent="0.2">
      <c r="B3335" s="13"/>
      <c r="C3335"/>
      <c r="P3335" s="226"/>
      <c r="Q3335" s="4"/>
    </row>
    <row r="3336" spans="2:17" x14ac:dyDescent="0.2">
      <c r="B3336" s="13"/>
      <c r="C3336"/>
      <c r="P3336" s="226"/>
      <c r="Q3336" s="4"/>
    </row>
    <row r="3337" spans="2:17" x14ac:dyDescent="0.2">
      <c r="B3337" s="13"/>
      <c r="C3337"/>
      <c r="P3337" s="226"/>
      <c r="Q3337" s="4"/>
    </row>
    <row r="3338" spans="2:17" x14ac:dyDescent="0.2">
      <c r="B3338" s="13"/>
      <c r="C3338"/>
      <c r="P3338" s="226"/>
      <c r="Q3338" s="4"/>
    </row>
    <row r="3339" spans="2:17" x14ac:dyDescent="0.2">
      <c r="B3339" s="13"/>
      <c r="C3339"/>
      <c r="P3339" s="226"/>
      <c r="Q3339" s="4"/>
    </row>
    <row r="3340" spans="2:17" x14ac:dyDescent="0.2">
      <c r="B3340" s="13"/>
      <c r="C3340"/>
      <c r="P3340" s="226"/>
      <c r="Q3340" s="4"/>
    </row>
    <row r="3341" spans="2:17" x14ac:dyDescent="0.2">
      <c r="B3341" s="13"/>
      <c r="C3341"/>
      <c r="P3341" s="226"/>
      <c r="Q3341" s="4"/>
    </row>
    <row r="3342" spans="2:17" x14ac:dyDescent="0.2">
      <c r="B3342" s="13"/>
      <c r="C3342"/>
      <c r="P3342" s="226"/>
      <c r="Q3342" s="4"/>
    </row>
    <row r="3343" spans="2:17" x14ac:dyDescent="0.2">
      <c r="B3343" s="13"/>
      <c r="C3343"/>
      <c r="P3343" s="226"/>
      <c r="Q3343" s="4"/>
    </row>
    <row r="3344" spans="2:17" x14ac:dyDescent="0.2">
      <c r="B3344" s="13"/>
      <c r="C3344"/>
      <c r="P3344" s="226"/>
      <c r="Q3344" s="4"/>
    </row>
    <row r="3345" spans="2:17" x14ac:dyDescent="0.2">
      <c r="B3345" s="13"/>
      <c r="C3345"/>
      <c r="P3345" s="226"/>
      <c r="Q3345" s="4"/>
    </row>
    <row r="3346" spans="2:17" x14ac:dyDescent="0.2">
      <c r="B3346" s="13"/>
      <c r="C3346"/>
      <c r="P3346" s="226"/>
      <c r="Q3346" s="4"/>
    </row>
    <row r="3347" spans="2:17" x14ac:dyDescent="0.2">
      <c r="B3347" s="13"/>
      <c r="C3347"/>
      <c r="P3347" s="226"/>
      <c r="Q3347" s="4"/>
    </row>
    <row r="3348" spans="2:17" x14ac:dyDescent="0.2">
      <c r="B3348" s="13"/>
      <c r="C3348"/>
      <c r="P3348" s="226"/>
      <c r="Q3348" s="4"/>
    </row>
    <row r="3349" spans="2:17" x14ac:dyDescent="0.2">
      <c r="B3349" s="13"/>
      <c r="C3349"/>
      <c r="P3349" s="226"/>
      <c r="Q3349" s="4"/>
    </row>
    <row r="3350" spans="2:17" x14ac:dyDescent="0.2">
      <c r="B3350" s="13"/>
      <c r="C3350"/>
      <c r="P3350" s="226"/>
      <c r="Q3350" s="4"/>
    </row>
    <row r="3351" spans="2:17" x14ac:dyDescent="0.2">
      <c r="B3351" s="13"/>
      <c r="C3351"/>
      <c r="P3351" s="226"/>
      <c r="Q3351" s="4"/>
    </row>
    <row r="3352" spans="2:17" x14ac:dyDescent="0.2">
      <c r="B3352" s="13"/>
      <c r="C3352"/>
      <c r="P3352" s="226"/>
      <c r="Q3352" s="4"/>
    </row>
    <row r="3353" spans="2:17" x14ac:dyDescent="0.2">
      <c r="B3353" s="13"/>
      <c r="C3353"/>
      <c r="P3353" s="226"/>
      <c r="Q3353" s="4"/>
    </row>
    <row r="3354" spans="2:17" x14ac:dyDescent="0.2">
      <c r="B3354" s="13"/>
      <c r="C3354"/>
      <c r="P3354" s="226"/>
      <c r="Q3354" s="4"/>
    </row>
    <row r="3355" spans="2:17" x14ac:dyDescent="0.2">
      <c r="B3355" s="13"/>
      <c r="C3355"/>
      <c r="P3355" s="226"/>
      <c r="Q3355" s="4"/>
    </row>
    <row r="3356" spans="2:17" x14ac:dyDescent="0.2">
      <c r="B3356" s="13"/>
      <c r="C3356"/>
      <c r="P3356" s="226"/>
      <c r="Q3356" s="4"/>
    </row>
    <row r="3357" spans="2:17" x14ac:dyDescent="0.2">
      <c r="B3357" s="13"/>
      <c r="C3357"/>
      <c r="P3357" s="226"/>
      <c r="Q3357" s="4"/>
    </row>
    <row r="3358" spans="2:17" x14ac:dyDescent="0.2">
      <c r="B3358" s="13"/>
      <c r="C3358"/>
      <c r="P3358" s="226"/>
      <c r="Q3358" s="4"/>
    </row>
    <row r="3359" spans="2:17" x14ac:dyDescent="0.2">
      <c r="B3359" s="13"/>
      <c r="C3359"/>
      <c r="P3359" s="226"/>
      <c r="Q3359" s="4"/>
    </row>
    <row r="3360" spans="2:17" x14ac:dyDescent="0.2">
      <c r="B3360" s="13"/>
      <c r="C3360"/>
      <c r="P3360" s="226"/>
      <c r="Q3360" s="4"/>
    </row>
    <row r="3361" spans="2:17" x14ac:dyDescent="0.2">
      <c r="B3361" s="13"/>
      <c r="C3361"/>
      <c r="P3361" s="226"/>
      <c r="Q3361" s="4"/>
    </row>
    <row r="3362" spans="2:17" x14ac:dyDescent="0.2">
      <c r="B3362" s="13"/>
      <c r="C3362"/>
      <c r="P3362" s="226"/>
      <c r="Q3362" s="4"/>
    </row>
    <row r="3363" spans="2:17" x14ac:dyDescent="0.2">
      <c r="B3363" s="13"/>
      <c r="C3363"/>
      <c r="P3363" s="226"/>
      <c r="Q3363" s="4"/>
    </row>
    <row r="3364" spans="2:17" x14ac:dyDescent="0.2">
      <c r="B3364" s="13"/>
      <c r="C3364"/>
      <c r="P3364" s="226"/>
      <c r="Q3364" s="4"/>
    </row>
    <row r="3365" spans="2:17" x14ac:dyDescent="0.2">
      <c r="B3365" s="13"/>
      <c r="C3365"/>
      <c r="P3365" s="226"/>
      <c r="Q3365" s="4"/>
    </row>
    <row r="3366" spans="2:17" x14ac:dyDescent="0.2">
      <c r="B3366" s="13"/>
      <c r="C3366"/>
      <c r="P3366" s="226"/>
      <c r="Q3366" s="4"/>
    </row>
    <row r="3367" spans="2:17" x14ac:dyDescent="0.2">
      <c r="B3367" s="13"/>
      <c r="C3367"/>
      <c r="P3367" s="226"/>
      <c r="Q3367" s="4"/>
    </row>
    <row r="3368" spans="2:17" x14ac:dyDescent="0.2">
      <c r="B3368" s="13"/>
      <c r="C3368"/>
      <c r="P3368" s="226"/>
      <c r="Q3368" s="4"/>
    </row>
    <row r="3369" spans="2:17" x14ac:dyDescent="0.2">
      <c r="B3369" s="13"/>
      <c r="C3369"/>
      <c r="P3369" s="226"/>
      <c r="Q3369" s="4"/>
    </row>
    <row r="3370" spans="2:17" x14ac:dyDescent="0.2">
      <c r="B3370" s="13"/>
      <c r="C3370"/>
      <c r="P3370" s="226"/>
      <c r="Q3370" s="4"/>
    </row>
    <row r="3371" spans="2:17" x14ac:dyDescent="0.2">
      <c r="B3371" s="13"/>
      <c r="C3371"/>
      <c r="P3371" s="226"/>
      <c r="Q3371" s="4"/>
    </row>
    <row r="3372" spans="2:17" x14ac:dyDescent="0.2">
      <c r="B3372" s="13"/>
      <c r="C3372"/>
      <c r="P3372" s="226"/>
      <c r="Q3372" s="4"/>
    </row>
    <row r="3373" spans="2:17" x14ac:dyDescent="0.2">
      <c r="B3373" s="13"/>
      <c r="C3373"/>
      <c r="P3373" s="226"/>
      <c r="Q3373" s="4"/>
    </row>
    <row r="3374" spans="2:17" x14ac:dyDescent="0.2">
      <c r="B3374" s="13"/>
      <c r="C3374"/>
      <c r="P3374" s="226"/>
      <c r="Q3374" s="4"/>
    </row>
    <row r="3375" spans="2:17" x14ac:dyDescent="0.2">
      <c r="B3375" s="13"/>
      <c r="C3375"/>
      <c r="P3375" s="226"/>
      <c r="Q3375" s="4"/>
    </row>
    <row r="3376" spans="2:17" x14ac:dyDescent="0.2">
      <c r="B3376" s="13"/>
      <c r="C3376"/>
      <c r="P3376" s="226"/>
      <c r="Q3376" s="4"/>
    </row>
    <row r="3377" spans="2:17" x14ac:dyDescent="0.2">
      <c r="B3377" s="13"/>
      <c r="C3377"/>
      <c r="P3377" s="226"/>
      <c r="Q3377" s="4"/>
    </row>
    <row r="3378" spans="2:17" x14ac:dyDescent="0.2">
      <c r="B3378" s="13"/>
      <c r="C3378"/>
      <c r="P3378" s="226"/>
      <c r="Q3378" s="4"/>
    </row>
    <row r="3379" spans="2:17" x14ac:dyDescent="0.2">
      <c r="B3379" s="13"/>
      <c r="C3379"/>
      <c r="P3379" s="226"/>
      <c r="Q3379" s="4"/>
    </row>
    <row r="3380" spans="2:17" x14ac:dyDescent="0.2">
      <c r="B3380" s="13"/>
      <c r="C3380"/>
      <c r="P3380" s="226"/>
      <c r="Q3380" s="4"/>
    </row>
    <row r="3381" spans="2:17" x14ac:dyDescent="0.2">
      <c r="B3381" s="13"/>
      <c r="C3381"/>
      <c r="P3381" s="226"/>
      <c r="Q3381" s="4"/>
    </row>
    <row r="3382" spans="2:17" x14ac:dyDescent="0.2">
      <c r="B3382" s="13"/>
      <c r="C3382"/>
      <c r="P3382" s="226"/>
      <c r="Q3382" s="4"/>
    </row>
    <row r="3383" spans="2:17" x14ac:dyDescent="0.2">
      <c r="B3383" s="13"/>
      <c r="C3383"/>
      <c r="P3383" s="226"/>
      <c r="Q3383" s="4"/>
    </row>
    <row r="3384" spans="2:17" x14ac:dyDescent="0.2">
      <c r="B3384" s="13"/>
      <c r="C3384"/>
      <c r="P3384" s="226"/>
      <c r="Q3384" s="4"/>
    </row>
    <row r="3385" spans="2:17" x14ac:dyDescent="0.2">
      <c r="B3385" s="13"/>
      <c r="C3385"/>
      <c r="P3385" s="226"/>
      <c r="Q3385" s="4"/>
    </row>
    <row r="3386" spans="2:17" x14ac:dyDescent="0.2">
      <c r="B3386" s="13"/>
      <c r="C3386"/>
      <c r="P3386" s="226"/>
      <c r="Q3386" s="4"/>
    </row>
    <row r="3387" spans="2:17" x14ac:dyDescent="0.2">
      <c r="B3387" s="13"/>
      <c r="C3387"/>
      <c r="P3387" s="226"/>
      <c r="Q3387" s="4"/>
    </row>
    <row r="3388" spans="2:17" x14ac:dyDescent="0.2">
      <c r="B3388" s="13"/>
      <c r="C3388"/>
      <c r="P3388" s="226"/>
      <c r="Q3388" s="4"/>
    </row>
    <row r="3389" spans="2:17" x14ac:dyDescent="0.2">
      <c r="B3389" s="13"/>
      <c r="C3389"/>
      <c r="P3389" s="226"/>
      <c r="Q3389" s="4"/>
    </row>
    <row r="3390" spans="2:17" x14ac:dyDescent="0.2">
      <c r="B3390" s="13"/>
      <c r="C3390"/>
      <c r="P3390" s="226"/>
      <c r="Q3390" s="4"/>
    </row>
    <row r="3391" spans="2:17" x14ac:dyDescent="0.2">
      <c r="B3391" s="13"/>
      <c r="C3391"/>
      <c r="P3391" s="226"/>
      <c r="Q3391" s="4"/>
    </row>
    <row r="3392" spans="2:17" x14ac:dyDescent="0.2">
      <c r="B3392" s="13"/>
      <c r="C3392"/>
      <c r="P3392" s="226"/>
      <c r="Q3392" s="4"/>
    </row>
    <row r="3393" spans="2:17" x14ac:dyDescent="0.2">
      <c r="B3393" s="13"/>
      <c r="C3393"/>
      <c r="P3393" s="226"/>
      <c r="Q3393" s="4"/>
    </row>
    <row r="3394" spans="2:17" x14ac:dyDescent="0.2">
      <c r="B3394" s="13"/>
      <c r="C3394"/>
      <c r="P3394" s="226"/>
      <c r="Q3394" s="4"/>
    </row>
    <row r="3395" spans="2:17" x14ac:dyDescent="0.2">
      <c r="B3395" s="13"/>
      <c r="C3395"/>
      <c r="P3395" s="226"/>
      <c r="Q3395" s="4"/>
    </row>
    <row r="3396" spans="2:17" x14ac:dyDescent="0.2">
      <c r="B3396" s="13"/>
      <c r="C3396"/>
      <c r="P3396" s="226"/>
      <c r="Q3396" s="4"/>
    </row>
    <row r="3397" spans="2:17" x14ac:dyDescent="0.2">
      <c r="B3397" s="13"/>
      <c r="C3397"/>
      <c r="P3397" s="226"/>
      <c r="Q3397" s="4"/>
    </row>
    <row r="3398" spans="2:17" x14ac:dyDescent="0.2">
      <c r="B3398" s="13"/>
      <c r="C3398"/>
      <c r="P3398" s="226"/>
      <c r="Q3398" s="4"/>
    </row>
    <row r="3399" spans="2:17" x14ac:dyDescent="0.2">
      <c r="B3399" s="13"/>
      <c r="C3399"/>
      <c r="P3399" s="226"/>
      <c r="Q3399" s="4"/>
    </row>
    <row r="3400" spans="2:17" x14ac:dyDescent="0.2">
      <c r="B3400" s="13"/>
      <c r="C3400"/>
      <c r="P3400" s="226"/>
      <c r="Q3400" s="4"/>
    </row>
    <row r="3401" spans="2:17" x14ac:dyDescent="0.2">
      <c r="B3401" s="13"/>
      <c r="C3401"/>
      <c r="P3401" s="226"/>
      <c r="Q3401" s="4"/>
    </row>
    <row r="3402" spans="2:17" x14ac:dyDescent="0.2">
      <c r="B3402" s="13"/>
      <c r="C3402"/>
      <c r="P3402" s="226"/>
      <c r="Q3402" s="4"/>
    </row>
    <row r="3403" spans="2:17" x14ac:dyDescent="0.2">
      <c r="B3403" s="13"/>
      <c r="C3403"/>
      <c r="P3403" s="226"/>
      <c r="Q3403" s="4"/>
    </row>
    <row r="3404" spans="2:17" x14ac:dyDescent="0.2">
      <c r="B3404" s="13"/>
      <c r="C3404"/>
      <c r="P3404" s="226"/>
      <c r="Q3404" s="4"/>
    </row>
    <row r="3405" spans="2:17" x14ac:dyDescent="0.2">
      <c r="B3405" s="13"/>
      <c r="C3405"/>
      <c r="P3405" s="226"/>
      <c r="Q3405" s="4"/>
    </row>
    <row r="3406" spans="2:17" x14ac:dyDescent="0.2">
      <c r="B3406" s="13"/>
      <c r="C3406"/>
      <c r="P3406" s="226"/>
      <c r="Q3406" s="4"/>
    </row>
    <row r="3407" spans="2:17" x14ac:dyDescent="0.2">
      <c r="B3407" s="13"/>
      <c r="C3407"/>
      <c r="P3407" s="226"/>
      <c r="Q3407" s="4"/>
    </row>
    <row r="3408" spans="2:17" x14ac:dyDescent="0.2">
      <c r="B3408" s="13"/>
      <c r="C3408"/>
      <c r="P3408" s="226"/>
      <c r="Q3408" s="4"/>
    </row>
    <row r="3409" spans="2:17" x14ac:dyDescent="0.2">
      <c r="B3409" s="13"/>
      <c r="C3409"/>
      <c r="P3409" s="226"/>
      <c r="Q3409" s="4"/>
    </row>
    <row r="3410" spans="2:17" x14ac:dyDescent="0.2">
      <c r="B3410" s="13"/>
      <c r="C3410"/>
      <c r="P3410" s="226"/>
      <c r="Q3410" s="4"/>
    </row>
    <row r="3411" spans="2:17" x14ac:dyDescent="0.2">
      <c r="B3411" s="13"/>
      <c r="C3411"/>
      <c r="P3411" s="226"/>
      <c r="Q3411" s="4"/>
    </row>
    <row r="3412" spans="2:17" x14ac:dyDescent="0.2">
      <c r="B3412" s="13"/>
      <c r="C3412"/>
      <c r="P3412" s="226"/>
      <c r="Q3412" s="4"/>
    </row>
    <row r="3413" spans="2:17" x14ac:dyDescent="0.2">
      <c r="B3413" s="13"/>
      <c r="C3413"/>
      <c r="P3413" s="226"/>
      <c r="Q3413" s="4"/>
    </row>
    <row r="3414" spans="2:17" x14ac:dyDescent="0.2">
      <c r="B3414" s="13"/>
      <c r="C3414"/>
      <c r="P3414" s="226"/>
      <c r="Q3414" s="4"/>
    </row>
    <row r="3415" spans="2:17" x14ac:dyDescent="0.2">
      <c r="B3415" s="13"/>
      <c r="C3415"/>
      <c r="P3415" s="226"/>
      <c r="Q3415" s="4"/>
    </row>
    <row r="3416" spans="2:17" x14ac:dyDescent="0.2">
      <c r="B3416" s="13"/>
      <c r="C3416"/>
      <c r="P3416" s="226"/>
      <c r="Q3416" s="4"/>
    </row>
    <row r="3417" spans="2:17" x14ac:dyDescent="0.2">
      <c r="B3417" s="13"/>
      <c r="C3417"/>
      <c r="P3417" s="226"/>
      <c r="Q3417" s="4"/>
    </row>
    <row r="3418" spans="2:17" x14ac:dyDescent="0.2">
      <c r="B3418" s="13"/>
      <c r="C3418"/>
      <c r="P3418" s="226"/>
      <c r="Q3418" s="4"/>
    </row>
    <row r="3419" spans="2:17" x14ac:dyDescent="0.2">
      <c r="B3419" s="13"/>
      <c r="C3419"/>
      <c r="P3419" s="226"/>
      <c r="Q3419" s="4"/>
    </row>
    <row r="3420" spans="2:17" x14ac:dyDescent="0.2">
      <c r="B3420" s="13"/>
      <c r="C3420"/>
      <c r="P3420" s="226"/>
      <c r="Q3420" s="4"/>
    </row>
    <row r="3421" spans="2:17" x14ac:dyDescent="0.2">
      <c r="B3421" s="13"/>
      <c r="C3421"/>
      <c r="P3421" s="226"/>
      <c r="Q3421" s="4"/>
    </row>
    <row r="3422" spans="2:17" x14ac:dyDescent="0.2">
      <c r="B3422" s="13"/>
      <c r="C3422"/>
      <c r="P3422" s="226"/>
      <c r="Q3422" s="4"/>
    </row>
    <row r="3423" spans="2:17" x14ac:dyDescent="0.2">
      <c r="B3423" s="13"/>
      <c r="C3423"/>
      <c r="P3423" s="226"/>
      <c r="Q3423" s="4"/>
    </row>
    <row r="3424" spans="2:17" x14ac:dyDescent="0.2">
      <c r="B3424" s="13"/>
      <c r="C3424"/>
      <c r="P3424" s="226"/>
      <c r="Q3424" s="4"/>
    </row>
    <row r="3425" spans="2:17" x14ac:dyDescent="0.2">
      <c r="B3425" s="13"/>
      <c r="C3425"/>
      <c r="P3425" s="226"/>
      <c r="Q3425" s="4"/>
    </row>
    <row r="3426" spans="2:17" x14ac:dyDescent="0.2">
      <c r="B3426" s="13"/>
      <c r="C3426"/>
      <c r="P3426" s="226"/>
      <c r="Q3426" s="4"/>
    </row>
    <row r="3427" spans="2:17" x14ac:dyDescent="0.2">
      <c r="B3427" s="13"/>
      <c r="C3427"/>
      <c r="P3427" s="226"/>
      <c r="Q3427" s="4"/>
    </row>
    <row r="3428" spans="2:17" x14ac:dyDescent="0.2">
      <c r="B3428" s="13"/>
      <c r="C3428"/>
      <c r="P3428" s="226"/>
      <c r="Q3428" s="4"/>
    </row>
    <row r="3429" spans="2:17" x14ac:dyDescent="0.2">
      <c r="B3429" s="13"/>
      <c r="C3429"/>
      <c r="P3429" s="226"/>
      <c r="Q3429" s="4"/>
    </row>
    <row r="3430" spans="2:17" x14ac:dyDescent="0.2">
      <c r="B3430" s="13"/>
      <c r="C3430"/>
      <c r="P3430" s="226"/>
      <c r="Q3430" s="4"/>
    </row>
    <row r="3431" spans="2:17" x14ac:dyDescent="0.2">
      <c r="B3431" s="13"/>
      <c r="C3431"/>
      <c r="P3431" s="226"/>
      <c r="Q3431" s="4"/>
    </row>
    <row r="3432" spans="2:17" x14ac:dyDescent="0.2">
      <c r="B3432" s="13"/>
      <c r="C3432"/>
      <c r="P3432" s="226"/>
      <c r="Q3432" s="4"/>
    </row>
    <row r="3433" spans="2:17" x14ac:dyDescent="0.2">
      <c r="B3433" s="13"/>
      <c r="C3433"/>
      <c r="P3433" s="226"/>
      <c r="Q3433" s="4"/>
    </row>
    <row r="3434" spans="2:17" x14ac:dyDescent="0.2">
      <c r="B3434" s="13"/>
      <c r="C3434"/>
      <c r="P3434" s="226"/>
      <c r="Q3434" s="4"/>
    </row>
    <row r="3435" spans="2:17" x14ac:dyDescent="0.2">
      <c r="B3435" s="13"/>
      <c r="C3435"/>
      <c r="P3435" s="226"/>
      <c r="Q3435" s="4"/>
    </row>
    <row r="3436" spans="2:17" x14ac:dyDescent="0.2">
      <c r="B3436" s="13"/>
      <c r="C3436"/>
      <c r="P3436" s="226"/>
      <c r="Q3436" s="4"/>
    </row>
    <row r="3437" spans="2:17" x14ac:dyDescent="0.2">
      <c r="B3437" s="13"/>
      <c r="C3437"/>
      <c r="P3437" s="226"/>
      <c r="Q3437" s="4"/>
    </row>
    <row r="3438" spans="2:17" x14ac:dyDescent="0.2">
      <c r="B3438" s="13"/>
      <c r="C3438"/>
      <c r="P3438" s="226"/>
      <c r="Q3438" s="4"/>
    </row>
    <row r="3439" spans="2:17" x14ac:dyDescent="0.2">
      <c r="B3439" s="13"/>
      <c r="C3439"/>
      <c r="P3439" s="226"/>
      <c r="Q3439" s="4"/>
    </row>
    <row r="3440" spans="2:17" x14ac:dyDescent="0.2">
      <c r="B3440" s="13"/>
      <c r="C3440"/>
      <c r="P3440" s="226"/>
      <c r="Q3440" s="4"/>
    </row>
    <row r="3441" spans="2:17" x14ac:dyDescent="0.2">
      <c r="B3441" s="13"/>
      <c r="C3441"/>
      <c r="P3441" s="226"/>
      <c r="Q3441" s="4"/>
    </row>
    <row r="3442" spans="2:17" x14ac:dyDescent="0.2">
      <c r="B3442" s="13"/>
      <c r="C3442"/>
      <c r="P3442" s="226"/>
      <c r="Q3442" s="4"/>
    </row>
    <row r="3443" spans="2:17" x14ac:dyDescent="0.2">
      <c r="B3443" s="13"/>
      <c r="C3443"/>
      <c r="P3443" s="226"/>
      <c r="Q3443" s="4"/>
    </row>
    <row r="3444" spans="2:17" x14ac:dyDescent="0.2">
      <c r="B3444" s="13"/>
      <c r="C3444"/>
      <c r="P3444" s="226"/>
      <c r="Q3444" s="4"/>
    </row>
    <row r="3445" spans="2:17" x14ac:dyDescent="0.2">
      <c r="B3445" s="13"/>
      <c r="C3445"/>
      <c r="P3445" s="226"/>
      <c r="Q3445" s="4"/>
    </row>
    <row r="3446" spans="2:17" x14ac:dyDescent="0.2">
      <c r="B3446" s="13"/>
      <c r="C3446"/>
      <c r="P3446" s="226"/>
      <c r="Q3446" s="4"/>
    </row>
    <row r="3447" spans="2:17" x14ac:dyDescent="0.2">
      <c r="B3447" s="13"/>
      <c r="C3447"/>
      <c r="P3447" s="226"/>
      <c r="Q3447" s="4"/>
    </row>
    <row r="3448" spans="2:17" x14ac:dyDescent="0.2">
      <c r="B3448" s="13"/>
      <c r="C3448"/>
      <c r="P3448" s="226"/>
      <c r="Q3448" s="4"/>
    </row>
    <row r="3449" spans="2:17" x14ac:dyDescent="0.2">
      <c r="B3449" s="13"/>
      <c r="C3449"/>
      <c r="P3449" s="226"/>
      <c r="Q3449" s="4"/>
    </row>
    <row r="3450" spans="2:17" x14ac:dyDescent="0.2">
      <c r="B3450" s="13"/>
      <c r="C3450"/>
      <c r="P3450" s="226"/>
      <c r="Q3450" s="4"/>
    </row>
    <row r="3451" spans="2:17" x14ac:dyDescent="0.2">
      <c r="B3451" s="13"/>
      <c r="C3451"/>
      <c r="P3451" s="226"/>
      <c r="Q3451" s="4"/>
    </row>
    <row r="3452" spans="2:17" x14ac:dyDescent="0.2">
      <c r="B3452" s="13"/>
      <c r="C3452"/>
      <c r="P3452" s="226"/>
      <c r="Q3452" s="4"/>
    </row>
    <row r="3453" spans="2:17" x14ac:dyDescent="0.2">
      <c r="B3453" s="13"/>
      <c r="C3453"/>
      <c r="P3453" s="226"/>
      <c r="Q3453" s="4"/>
    </row>
    <row r="3454" spans="2:17" x14ac:dyDescent="0.2">
      <c r="B3454" s="13"/>
      <c r="C3454"/>
      <c r="P3454" s="226"/>
      <c r="Q3454" s="4"/>
    </row>
    <row r="3455" spans="2:17" x14ac:dyDescent="0.2">
      <c r="B3455" s="13"/>
      <c r="C3455"/>
      <c r="P3455" s="226"/>
      <c r="Q3455" s="4"/>
    </row>
    <row r="3456" spans="2:17" x14ac:dyDescent="0.2">
      <c r="B3456" s="13"/>
      <c r="C3456"/>
      <c r="P3456" s="226"/>
      <c r="Q3456" s="4"/>
    </row>
    <row r="3457" spans="2:17" x14ac:dyDescent="0.2">
      <c r="B3457" s="13"/>
      <c r="C3457"/>
      <c r="P3457" s="226"/>
      <c r="Q3457" s="4"/>
    </row>
    <row r="3458" spans="2:17" x14ac:dyDescent="0.2">
      <c r="B3458" s="13"/>
      <c r="C3458"/>
      <c r="P3458" s="226"/>
      <c r="Q3458" s="4"/>
    </row>
    <row r="3459" spans="2:17" x14ac:dyDescent="0.2">
      <c r="B3459" s="13"/>
      <c r="C3459"/>
      <c r="P3459" s="226"/>
      <c r="Q3459" s="4"/>
    </row>
    <row r="3460" spans="2:17" x14ac:dyDescent="0.2">
      <c r="B3460" s="13"/>
      <c r="C3460"/>
      <c r="P3460" s="226"/>
      <c r="Q3460" s="4"/>
    </row>
    <row r="3461" spans="2:17" x14ac:dyDescent="0.2">
      <c r="B3461" s="13"/>
      <c r="C3461"/>
      <c r="P3461" s="226"/>
      <c r="Q3461" s="4"/>
    </row>
    <row r="3462" spans="2:17" x14ac:dyDescent="0.2">
      <c r="B3462" s="13"/>
      <c r="C3462"/>
      <c r="P3462" s="226"/>
      <c r="Q3462" s="4"/>
    </row>
    <row r="3463" spans="2:17" x14ac:dyDescent="0.2">
      <c r="B3463" s="13"/>
      <c r="C3463"/>
      <c r="P3463" s="226"/>
      <c r="Q3463" s="4"/>
    </row>
    <row r="3464" spans="2:17" x14ac:dyDescent="0.2">
      <c r="B3464" s="13"/>
      <c r="C3464"/>
      <c r="P3464" s="226"/>
      <c r="Q3464" s="4"/>
    </row>
    <row r="3465" spans="2:17" x14ac:dyDescent="0.2">
      <c r="B3465" s="13"/>
      <c r="C3465"/>
      <c r="P3465" s="226"/>
      <c r="Q3465" s="4"/>
    </row>
    <row r="3466" spans="2:17" x14ac:dyDescent="0.2">
      <c r="B3466" s="13"/>
      <c r="C3466"/>
      <c r="P3466" s="226"/>
      <c r="Q3466" s="4"/>
    </row>
    <row r="3467" spans="2:17" x14ac:dyDescent="0.2">
      <c r="B3467" s="13"/>
      <c r="C3467"/>
      <c r="P3467" s="226"/>
      <c r="Q3467" s="4"/>
    </row>
    <row r="3468" spans="2:17" x14ac:dyDescent="0.2">
      <c r="B3468" s="13"/>
      <c r="C3468"/>
      <c r="P3468" s="226"/>
      <c r="Q3468" s="4"/>
    </row>
    <row r="3469" spans="2:17" x14ac:dyDescent="0.2">
      <c r="B3469" s="13"/>
      <c r="C3469"/>
      <c r="P3469" s="226"/>
      <c r="Q3469" s="4"/>
    </row>
    <row r="3470" spans="2:17" x14ac:dyDescent="0.2">
      <c r="B3470" s="13"/>
      <c r="C3470"/>
      <c r="P3470" s="226"/>
      <c r="Q3470" s="4"/>
    </row>
    <row r="3471" spans="2:17" x14ac:dyDescent="0.2">
      <c r="B3471" s="13"/>
      <c r="C3471"/>
      <c r="P3471" s="226"/>
      <c r="Q3471" s="4"/>
    </row>
    <row r="3472" spans="2:17" x14ac:dyDescent="0.2">
      <c r="B3472" s="13"/>
      <c r="C3472"/>
      <c r="P3472" s="226"/>
      <c r="Q3472" s="4"/>
    </row>
    <row r="3473" spans="2:17" x14ac:dyDescent="0.2">
      <c r="B3473" s="13"/>
      <c r="C3473"/>
      <c r="P3473" s="226"/>
      <c r="Q3473" s="4"/>
    </row>
    <row r="3474" spans="2:17" x14ac:dyDescent="0.2">
      <c r="B3474" s="13"/>
      <c r="C3474"/>
      <c r="P3474" s="226"/>
      <c r="Q3474" s="4"/>
    </row>
    <row r="3475" spans="2:17" x14ac:dyDescent="0.2">
      <c r="B3475" s="13"/>
      <c r="C3475"/>
      <c r="P3475" s="226"/>
      <c r="Q3475" s="4"/>
    </row>
    <row r="3476" spans="2:17" x14ac:dyDescent="0.2">
      <c r="B3476" s="13"/>
      <c r="C3476"/>
      <c r="P3476" s="226"/>
      <c r="Q3476" s="4"/>
    </row>
    <row r="3477" spans="2:17" x14ac:dyDescent="0.2">
      <c r="B3477" s="13"/>
      <c r="C3477"/>
      <c r="P3477" s="226"/>
      <c r="Q3477" s="4"/>
    </row>
    <row r="3478" spans="2:17" x14ac:dyDescent="0.2">
      <c r="B3478" s="13"/>
      <c r="C3478"/>
      <c r="P3478" s="226"/>
      <c r="Q3478" s="4"/>
    </row>
    <row r="3479" spans="2:17" x14ac:dyDescent="0.2">
      <c r="B3479" s="13"/>
      <c r="C3479"/>
      <c r="P3479" s="226"/>
      <c r="Q3479" s="4"/>
    </row>
    <row r="3480" spans="2:17" x14ac:dyDescent="0.2">
      <c r="B3480" s="13"/>
      <c r="C3480"/>
      <c r="P3480" s="226"/>
      <c r="Q3480" s="4"/>
    </row>
    <row r="3481" spans="2:17" x14ac:dyDescent="0.2">
      <c r="B3481" s="13"/>
      <c r="C3481"/>
      <c r="P3481" s="226"/>
      <c r="Q3481" s="4"/>
    </row>
    <row r="3482" spans="2:17" x14ac:dyDescent="0.2">
      <c r="B3482" s="13"/>
      <c r="C3482"/>
      <c r="P3482" s="226"/>
      <c r="Q3482" s="4"/>
    </row>
    <row r="3483" spans="2:17" x14ac:dyDescent="0.2">
      <c r="B3483" s="13"/>
      <c r="C3483"/>
      <c r="P3483" s="226"/>
      <c r="Q3483" s="4"/>
    </row>
    <row r="3484" spans="2:17" x14ac:dyDescent="0.2">
      <c r="B3484" s="13"/>
      <c r="C3484"/>
      <c r="P3484" s="226"/>
      <c r="Q3484" s="4"/>
    </row>
    <row r="3485" spans="2:17" x14ac:dyDescent="0.2">
      <c r="B3485" s="13"/>
      <c r="C3485"/>
      <c r="P3485" s="226"/>
      <c r="Q3485" s="4"/>
    </row>
    <row r="3486" spans="2:17" x14ac:dyDescent="0.2">
      <c r="B3486" s="13"/>
      <c r="C3486"/>
      <c r="P3486" s="226"/>
      <c r="Q3486" s="4"/>
    </row>
    <row r="3487" spans="2:17" x14ac:dyDescent="0.2">
      <c r="B3487" s="13"/>
      <c r="C3487"/>
      <c r="P3487" s="226"/>
      <c r="Q3487" s="4"/>
    </row>
    <row r="3488" spans="2:17" x14ac:dyDescent="0.2">
      <c r="B3488" s="13"/>
      <c r="C3488"/>
      <c r="P3488" s="226"/>
      <c r="Q3488" s="4"/>
    </row>
    <row r="3489" spans="2:17" x14ac:dyDescent="0.2">
      <c r="B3489" s="13"/>
      <c r="C3489"/>
      <c r="P3489" s="226"/>
      <c r="Q3489" s="4"/>
    </row>
    <row r="3490" spans="2:17" x14ac:dyDescent="0.2">
      <c r="B3490" s="13"/>
      <c r="C3490"/>
      <c r="P3490" s="226"/>
      <c r="Q3490" s="4"/>
    </row>
    <row r="3491" spans="2:17" x14ac:dyDescent="0.2">
      <c r="B3491" s="13"/>
      <c r="C3491"/>
      <c r="P3491" s="226"/>
      <c r="Q3491" s="4"/>
    </row>
    <row r="3492" spans="2:17" x14ac:dyDescent="0.2">
      <c r="B3492" s="13"/>
      <c r="C3492"/>
      <c r="P3492" s="226"/>
      <c r="Q3492" s="4"/>
    </row>
    <row r="3493" spans="2:17" x14ac:dyDescent="0.2">
      <c r="B3493" s="13"/>
      <c r="C3493"/>
      <c r="P3493" s="226"/>
      <c r="Q3493" s="4"/>
    </row>
    <row r="3494" spans="2:17" x14ac:dyDescent="0.2">
      <c r="B3494" s="13"/>
      <c r="C3494"/>
      <c r="P3494" s="226"/>
      <c r="Q3494" s="4"/>
    </row>
    <row r="3495" spans="2:17" x14ac:dyDescent="0.2">
      <c r="B3495" s="13"/>
      <c r="C3495"/>
      <c r="P3495" s="226"/>
      <c r="Q3495" s="4"/>
    </row>
    <row r="3496" spans="2:17" x14ac:dyDescent="0.2">
      <c r="B3496" s="13"/>
      <c r="C3496"/>
      <c r="P3496" s="226"/>
      <c r="Q3496" s="4"/>
    </row>
    <row r="3497" spans="2:17" x14ac:dyDescent="0.2">
      <c r="B3497" s="13"/>
      <c r="C3497"/>
      <c r="P3497" s="226"/>
      <c r="Q3497" s="4"/>
    </row>
    <row r="3498" spans="2:17" x14ac:dyDescent="0.2">
      <c r="B3498" s="13"/>
      <c r="C3498"/>
      <c r="P3498" s="226"/>
      <c r="Q3498" s="4"/>
    </row>
    <row r="3499" spans="2:17" x14ac:dyDescent="0.2">
      <c r="B3499" s="13"/>
      <c r="C3499"/>
      <c r="P3499" s="226"/>
      <c r="Q3499" s="4"/>
    </row>
    <row r="3500" spans="2:17" x14ac:dyDescent="0.2">
      <c r="B3500" s="13"/>
      <c r="C3500"/>
      <c r="P3500" s="226"/>
      <c r="Q3500" s="4"/>
    </row>
    <row r="3501" spans="2:17" x14ac:dyDescent="0.2">
      <c r="B3501" s="13"/>
      <c r="C3501"/>
      <c r="P3501" s="226"/>
      <c r="Q3501" s="4"/>
    </row>
    <row r="3502" spans="2:17" x14ac:dyDescent="0.2">
      <c r="B3502" s="13"/>
      <c r="C3502"/>
      <c r="P3502" s="226"/>
      <c r="Q3502" s="4"/>
    </row>
    <row r="3503" spans="2:17" x14ac:dyDescent="0.2">
      <c r="B3503" s="13"/>
      <c r="C3503"/>
      <c r="P3503" s="226"/>
      <c r="Q3503" s="4"/>
    </row>
    <row r="3504" spans="2:17" x14ac:dyDescent="0.2">
      <c r="B3504" s="13"/>
      <c r="C3504"/>
      <c r="P3504" s="226"/>
      <c r="Q3504" s="4"/>
    </row>
    <row r="3505" spans="2:17" x14ac:dyDescent="0.2">
      <c r="B3505" s="13"/>
      <c r="C3505"/>
      <c r="P3505" s="226"/>
      <c r="Q3505" s="4"/>
    </row>
    <row r="3506" spans="2:17" x14ac:dyDescent="0.2">
      <c r="B3506" s="13"/>
      <c r="C3506"/>
      <c r="P3506" s="226"/>
      <c r="Q3506" s="4"/>
    </row>
    <row r="3507" spans="2:17" x14ac:dyDescent="0.2">
      <c r="B3507" s="13"/>
      <c r="C3507"/>
      <c r="P3507" s="226"/>
      <c r="Q3507" s="4"/>
    </row>
    <row r="3508" spans="2:17" x14ac:dyDescent="0.2">
      <c r="B3508" s="13"/>
      <c r="C3508"/>
      <c r="P3508" s="226"/>
      <c r="Q3508" s="4"/>
    </row>
    <row r="3509" spans="2:17" x14ac:dyDescent="0.2">
      <c r="B3509" s="13"/>
      <c r="C3509"/>
      <c r="P3509" s="226"/>
      <c r="Q3509" s="4"/>
    </row>
    <row r="3510" spans="2:17" x14ac:dyDescent="0.2">
      <c r="B3510" s="13"/>
      <c r="C3510"/>
      <c r="P3510" s="226"/>
      <c r="Q3510" s="4"/>
    </row>
    <row r="3511" spans="2:17" x14ac:dyDescent="0.2">
      <c r="B3511" s="13"/>
      <c r="C3511"/>
      <c r="P3511" s="226"/>
      <c r="Q3511" s="4"/>
    </row>
    <row r="3512" spans="2:17" x14ac:dyDescent="0.2">
      <c r="B3512" s="13"/>
      <c r="C3512"/>
      <c r="P3512" s="226"/>
      <c r="Q3512" s="4"/>
    </row>
    <row r="3513" spans="2:17" x14ac:dyDescent="0.2">
      <c r="B3513" s="13"/>
      <c r="C3513"/>
      <c r="P3513" s="226"/>
      <c r="Q3513" s="4"/>
    </row>
    <row r="3514" spans="2:17" x14ac:dyDescent="0.2">
      <c r="B3514" s="13"/>
      <c r="C3514"/>
      <c r="P3514" s="226"/>
      <c r="Q3514" s="4"/>
    </row>
    <row r="3515" spans="2:17" x14ac:dyDescent="0.2">
      <c r="B3515" s="13"/>
      <c r="C3515"/>
      <c r="P3515" s="226"/>
      <c r="Q3515" s="4"/>
    </row>
    <row r="3516" spans="2:17" x14ac:dyDescent="0.2">
      <c r="B3516" s="13"/>
      <c r="C3516"/>
      <c r="P3516" s="226"/>
      <c r="Q3516" s="4"/>
    </row>
    <row r="3517" spans="2:17" x14ac:dyDescent="0.2">
      <c r="B3517" s="13"/>
      <c r="C3517"/>
      <c r="P3517" s="226"/>
      <c r="Q3517" s="4"/>
    </row>
    <row r="3518" spans="2:17" x14ac:dyDescent="0.2">
      <c r="B3518" s="13"/>
      <c r="C3518"/>
      <c r="P3518" s="226"/>
      <c r="Q3518" s="4"/>
    </row>
    <row r="3519" spans="2:17" x14ac:dyDescent="0.2">
      <c r="B3519" s="13"/>
      <c r="C3519"/>
      <c r="P3519" s="226"/>
      <c r="Q3519" s="4"/>
    </row>
    <row r="3520" spans="2:17" x14ac:dyDescent="0.2">
      <c r="B3520" s="13"/>
      <c r="C3520"/>
      <c r="P3520" s="226"/>
      <c r="Q3520" s="4"/>
    </row>
    <row r="3521" spans="2:17" x14ac:dyDescent="0.2">
      <c r="B3521" s="13"/>
      <c r="C3521"/>
      <c r="P3521" s="226"/>
      <c r="Q3521" s="4"/>
    </row>
    <row r="3522" spans="2:17" x14ac:dyDescent="0.2">
      <c r="B3522" s="13"/>
      <c r="C3522"/>
      <c r="P3522" s="226"/>
      <c r="Q3522" s="4"/>
    </row>
    <row r="3523" spans="2:17" x14ac:dyDescent="0.2">
      <c r="B3523" s="13"/>
      <c r="C3523"/>
      <c r="P3523" s="226"/>
      <c r="Q3523" s="4"/>
    </row>
    <row r="3524" spans="2:17" x14ac:dyDescent="0.2">
      <c r="B3524" s="13"/>
      <c r="C3524"/>
      <c r="P3524" s="226"/>
      <c r="Q3524" s="4"/>
    </row>
    <row r="3525" spans="2:17" x14ac:dyDescent="0.2">
      <c r="B3525" s="13"/>
      <c r="C3525"/>
      <c r="P3525" s="226"/>
      <c r="Q3525" s="4"/>
    </row>
    <row r="3526" spans="2:17" x14ac:dyDescent="0.2">
      <c r="B3526" s="13"/>
      <c r="C3526"/>
      <c r="P3526" s="226"/>
      <c r="Q3526" s="4"/>
    </row>
    <row r="3527" spans="2:17" x14ac:dyDescent="0.2">
      <c r="B3527" s="13"/>
      <c r="C3527"/>
      <c r="P3527" s="226"/>
      <c r="Q3527" s="4"/>
    </row>
    <row r="3528" spans="2:17" x14ac:dyDescent="0.2">
      <c r="B3528" s="13"/>
      <c r="C3528"/>
      <c r="P3528" s="226"/>
      <c r="Q3528" s="4"/>
    </row>
    <row r="3529" spans="2:17" x14ac:dyDescent="0.2">
      <c r="B3529" s="13"/>
      <c r="C3529"/>
      <c r="P3529" s="226"/>
      <c r="Q3529" s="4"/>
    </row>
    <row r="3530" spans="2:17" x14ac:dyDescent="0.2">
      <c r="B3530" s="13"/>
      <c r="C3530"/>
      <c r="P3530" s="226"/>
      <c r="Q3530" s="4"/>
    </row>
    <row r="3531" spans="2:17" x14ac:dyDescent="0.2">
      <c r="B3531" s="13"/>
      <c r="C3531"/>
      <c r="P3531" s="226"/>
      <c r="Q3531" s="4"/>
    </row>
    <row r="3532" spans="2:17" x14ac:dyDescent="0.2">
      <c r="B3532" s="13"/>
      <c r="C3532"/>
      <c r="P3532" s="226"/>
      <c r="Q3532" s="4"/>
    </row>
    <row r="3533" spans="2:17" x14ac:dyDescent="0.2">
      <c r="B3533" s="13"/>
      <c r="C3533"/>
      <c r="P3533" s="226"/>
      <c r="Q3533" s="4"/>
    </row>
    <row r="3534" spans="2:17" x14ac:dyDescent="0.2">
      <c r="B3534" s="13"/>
      <c r="C3534"/>
      <c r="P3534" s="226"/>
      <c r="Q3534" s="4"/>
    </row>
    <row r="3535" spans="2:17" x14ac:dyDescent="0.2">
      <c r="B3535" s="13"/>
      <c r="C3535"/>
      <c r="P3535" s="226"/>
      <c r="Q3535" s="4"/>
    </row>
    <row r="3536" spans="2:17" x14ac:dyDescent="0.2">
      <c r="B3536" s="13"/>
      <c r="C3536"/>
      <c r="P3536" s="226"/>
      <c r="Q3536" s="4"/>
    </row>
    <row r="3537" spans="2:17" x14ac:dyDescent="0.2">
      <c r="B3537" s="13"/>
      <c r="C3537"/>
      <c r="P3537" s="226"/>
      <c r="Q3537" s="4"/>
    </row>
    <row r="3538" spans="2:17" x14ac:dyDescent="0.2">
      <c r="B3538" s="13"/>
      <c r="C3538"/>
      <c r="P3538" s="226"/>
      <c r="Q3538" s="4"/>
    </row>
    <row r="3539" spans="2:17" x14ac:dyDescent="0.2">
      <c r="B3539" s="13"/>
      <c r="C3539"/>
      <c r="P3539" s="226"/>
      <c r="Q3539" s="4"/>
    </row>
    <row r="3540" spans="2:17" x14ac:dyDescent="0.2">
      <c r="B3540" s="13"/>
      <c r="C3540"/>
      <c r="P3540" s="226"/>
      <c r="Q3540" s="4"/>
    </row>
    <row r="3541" spans="2:17" x14ac:dyDescent="0.2">
      <c r="B3541" s="13"/>
      <c r="C3541"/>
      <c r="P3541" s="226"/>
      <c r="Q3541" s="4"/>
    </row>
    <row r="3542" spans="2:17" x14ac:dyDescent="0.2">
      <c r="B3542" s="13"/>
      <c r="C3542"/>
      <c r="P3542" s="226"/>
      <c r="Q3542" s="4"/>
    </row>
    <row r="3543" spans="2:17" x14ac:dyDescent="0.2">
      <c r="B3543" s="13"/>
      <c r="C3543"/>
      <c r="P3543" s="226"/>
      <c r="Q3543" s="4"/>
    </row>
    <row r="3544" spans="2:17" x14ac:dyDescent="0.2">
      <c r="B3544" s="13"/>
      <c r="C3544"/>
      <c r="P3544" s="226"/>
      <c r="Q3544" s="4"/>
    </row>
    <row r="3545" spans="2:17" x14ac:dyDescent="0.2">
      <c r="B3545" s="13"/>
      <c r="C3545"/>
      <c r="P3545" s="226"/>
      <c r="Q3545" s="4"/>
    </row>
    <row r="3546" spans="2:17" x14ac:dyDescent="0.2">
      <c r="B3546" s="13"/>
      <c r="C3546"/>
      <c r="P3546" s="226"/>
      <c r="Q3546" s="4"/>
    </row>
    <row r="3547" spans="2:17" x14ac:dyDescent="0.2">
      <c r="B3547" s="13"/>
      <c r="C3547"/>
      <c r="P3547" s="226"/>
      <c r="Q3547" s="4"/>
    </row>
    <row r="3548" spans="2:17" x14ac:dyDescent="0.2">
      <c r="B3548" s="13"/>
      <c r="C3548"/>
      <c r="P3548" s="226"/>
      <c r="Q3548" s="4"/>
    </row>
    <row r="3549" spans="2:17" x14ac:dyDescent="0.2">
      <c r="B3549" s="13"/>
      <c r="C3549"/>
      <c r="P3549" s="226"/>
      <c r="Q3549" s="4"/>
    </row>
    <row r="3550" spans="2:17" x14ac:dyDescent="0.2">
      <c r="B3550" s="13"/>
      <c r="C3550"/>
      <c r="P3550" s="226"/>
      <c r="Q3550" s="4"/>
    </row>
    <row r="3551" spans="2:17" x14ac:dyDescent="0.2">
      <c r="B3551" s="13"/>
      <c r="C3551"/>
      <c r="P3551" s="226"/>
      <c r="Q3551" s="4"/>
    </row>
    <row r="3552" spans="2:17" x14ac:dyDescent="0.2">
      <c r="B3552" s="13"/>
      <c r="C3552"/>
      <c r="P3552" s="226"/>
      <c r="Q3552" s="4"/>
    </row>
    <row r="3553" spans="2:17" x14ac:dyDescent="0.2">
      <c r="B3553" s="13"/>
      <c r="C3553"/>
      <c r="P3553" s="226"/>
      <c r="Q3553" s="4"/>
    </row>
    <row r="3554" spans="2:17" x14ac:dyDescent="0.2">
      <c r="B3554" s="13"/>
      <c r="C3554"/>
      <c r="P3554" s="226"/>
      <c r="Q3554" s="4"/>
    </row>
    <row r="3555" spans="2:17" x14ac:dyDescent="0.2">
      <c r="B3555" s="13"/>
      <c r="C3555"/>
      <c r="P3555" s="226"/>
      <c r="Q3555" s="4"/>
    </row>
    <row r="3556" spans="2:17" x14ac:dyDescent="0.2">
      <c r="B3556" s="13"/>
      <c r="C3556"/>
      <c r="P3556" s="226"/>
      <c r="Q3556" s="4"/>
    </row>
    <row r="3557" spans="2:17" x14ac:dyDescent="0.2">
      <c r="B3557" s="13"/>
      <c r="C3557"/>
      <c r="P3557" s="226"/>
      <c r="Q3557" s="4"/>
    </row>
    <row r="3558" spans="2:17" x14ac:dyDescent="0.2">
      <c r="B3558" s="13"/>
      <c r="C3558"/>
      <c r="P3558" s="226"/>
      <c r="Q3558" s="4"/>
    </row>
    <row r="3559" spans="2:17" x14ac:dyDescent="0.2">
      <c r="B3559" s="13"/>
      <c r="C3559"/>
      <c r="P3559" s="226"/>
      <c r="Q3559" s="4"/>
    </row>
    <row r="3560" spans="2:17" x14ac:dyDescent="0.2">
      <c r="B3560" s="13"/>
      <c r="C3560"/>
      <c r="P3560" s="226"/>
      <c r="Q3560" s="4"/>
    </row>
    <row r="3561" spans="2:17" x14ac:dyDescent="0.2">
      <c r="B3561" s="13"/>
      <c r="C3561"/>
      <c r="P3561" s="226"/>
      <c r="Q3561" s="4"/>
    </row>
    <row r="3562" spans="2:17" x14ac:dyDescent="0.2">
      <c r="B3562" s="13"/>
      <c r="C3562"/>
      <c r="P3562" s="226"/>
      <c r="Q3562" s="4"/>
    </row>
    <row r="3563" spans="2:17" x14ac:dyDescent="0.2">
      <c r="B3563" s="13"/>
      <c r="C3563"/>
      <c r="P3563" s="226"/>
      <c r="Q3563" s="4"/>
    </row>
    <row r="3564" spans="2:17" x14ac:dyDescent="0.2">
      <c r="B3564" s="13"/>
      <c r="C3564"/>
      <c r="P3564" s="226"/>
      <c r="Q3564" s="4"/>
    </row>
    <row r="3565" spans="2:17" x14ac:dyDescent="0.2">
      <c r="B3565" s="13"/>
      <c r="C3565"/>
      <c r="P3565" s="226"/>
      <c r="Q3565" s="4"/>
    </row>
    <row r="3566" spans="2:17" x14ac:dyDescent="0.2">
      <c r="B3566" s="13"/>
      <c r="C3566"/>
      <c r="P3566" s="226"/>
      <c r="Q3566" s="4"/>
    </row>
    <row r="3567" spans="2:17" x14ac:dyDescent="0.2">
      <c r="B3567" s="13"/>
      <c r="C3567"/>
      <c r="P3567" s="226"/>
      <c r="Q3567" s="4"/>
    </row>
    <row r="3568" spans="2:17" x14ac:dyDescent="0.2">
      <c r="B3568" s="13"/>
      <c r="C3568"/>
      <c r="P3568" s="226"/>
      <c r="Q3568" s="4"/>
    </row>
    <row r="3569" spans="2:17" x14ac:dyDescent="0.2">
      <c r="B3569" s="13"/>
      <c r="C3569"/>
      <c r="P3569" s="226"/>
      <c r="Q3569" s="4"/>
    </row>
    <row r="3570" spans="2:17" x14ac:dyDescent="0.2">
      <c r="B3570" s="13"/>
      <c r="C3570"/>
      <c r="P3570" s="226"/>
      <c r="Q3570" s="4"/>
    </row>
    <row r="3571" spans="2:17" x14ac:dyDescent="0.2">
      <c r="B3571" s="13"/>
      <c r="C3571"/>
      <c r="P3571" s="226"/>
      <c r="Q3571" s="4"/>
    </row>
    <row r="3572" spans="2:17" x14ac:dyDescent="0.2">
      <c r="B3572" s="13"/>
      <c r="C3572"/>
      <c r="P3572" s="226"/>
      <c r="Q3572" s="4"/>
    </row>
    <row r="3573" spans="2:17" x14ac:dyDescent="0.2">
      <c r="B3573" s="13"/>
      <c r="C3573"/>
      <c r="P3573" s="226"/>
      <c r="Q3573" s="4"/>
    </row>
    <row r="3574" spans="2:17" x14ac:dyDescent="0.2">
      <c r="B3574" s="13"/>
      <c r="C3574"/>
      <c r="P3574" s="226"/>
      <c r="Q3574" s="4"/>
    </row>
    <row r="3575" spans="2:17" x14ac:dyDescent="0.2">
      <c r="B3575" s="13"/>
      <c r="C3575"/>
      <c r="P3575" s="226"/>
      <c r="Q3575" s="4"/>
    </row>
    <row r="3576" spans="2:17" x14ac:dyDescent="0.2">
      <c r="B3576" s="13"/>
      <c r="C3576"/>
      <c r="P3576" s="226"/>
      <c r="Q3576" s="4"/>
    </row>
    <row r="3577" spans="2:17" x14ac:dyDescent="0.2">
      <c r="B3577" s="13"/>
      <c r="C3577"/>
      <c r="P3577" s="226"/>
      <c r="Q3577" s="4"/>
    </row>
    <row r="3578" spans="2:17" x14ac:dyDescent="0.2">
      <c r="B3578" s="13"/>
      <c r="C3578"/>
      <c r="P3578" s="226"/>
      <c r="Q3578" s="4"/>
    </row>
    <row r="3579" spans="2:17" x14ac:dyDescent="0.2">
      <c r="B3579" s="13"/>
      <c r="C3579"/>
      <c r="P3579" s="226"/>
      <c r="Q3579" s="4"/>
    </row>
    <row r="3580" spans="2:17" x14ac:dyDescent="0.2">
      <c r="B3580" s="13"/>
      <c r="C3580"/>
      <c r="P3580" s="226"/>
      <c r="Q3580" s="4"/>
    </row>
    <row r="3581" spans="2:17" x14ac:dyDescent="0.2">
      <c r="B3581" s="13"/>
      <c r="C3581"/>
      <c r="P3581" s="226"/>
      <c r="Q3581" s="4"/>
    </row>
    <row r="3582" spans="2:17" x14ac:dyDescent="0.2">
      <c r="B3582" s="13"/>
      <c r="C3582"/>
      <c r="P3582" s="226"/>
      <c r="Q3582" s="4"/>
    </row>
    <row r="3583" spans="2:17" x14ac:dyDescent="0.2">
      <c r="B3583" s="13"/>
      <c r="C3583"/>
      <c r="P3583" s="226"/>
      <c r="Q3583" s="4"/>
    </row>
    <row r="3584" spans="2:17" x14ac:dyDescent="0.2">
      <c r="B3584" s="13"/>
      <c r="C3584"/>
      <c r="P3584" s="226"/>
      <c r="Q3584" s="4"/>
    </row>
    <row r="3585" spans="2:17" x14ac:dyDescent="0.2">
      <c r="B3585" s="13"/>
      <c r="C3585"/>
      <c r="P3585" s="226"/>
      <c r="Q3585" s="4"/>
    </row>
    <row r="3586" spans="2:17" x14ac:dyDescent="0.2">
      <c r="B3586" s="13"/>
      <c r="C3586"/>
      <c r="P3586" s="226"/>
      <c r="Q3586" s="4"/>
    </row>
    <row r="3587" spans="2:17" x14ac:dyDescent="0.2">
      <c r="B3587" s="13"/>
      <c r="C3587"/>
      <c r="P3587" s="226"/>
      <c r="Q3587" s="4"/>
    </row>
    <row r="3588" spans="2:17" x14ac:dyDescent="0.2">
      <c r="B3588" s="13"/>
      <c r="C3588"/>
      <c r="P3588" s="226"/>
      <c r="Q3588" s="4"/>
    </row>
    <row r="3589" spans="2:17" x14ac:dyDescent="0.2">
      <c r="B3589" s="13"/>
      <c r="C3589"/>
      <c r="P3589" s="226"/>
      <c r="Q3589" s="4"/>
    </row>
    <row r="3590" spans="2:17" x14ac:dyDescent="0.2">
      <c r="B3590" s="13"/>
      <c r="C3590"/>
      <c r="P3590" s="226"/>
      <c r="Q3590" s="4"/>
    </row>
    <row r="3591" spans="2:17" x14ac:dyDescent="0.2">
      <c r="B3591" s="13"/>
      <c r="C3591"/>
      <c r="P3591" s="226"/>
      <c r="Q3591" s="4"/>
    </row>
    <row r="3592" spans="2:17" x14ac:dyDescent="0.2">
      <c r="B3592" s="13"/>
      <c r="C3592"/>
      <c r="P3592" s="226"/>
      <c r="Q3592" s="4"/>
    </row>
    <row r="3593" spans="2:17" x14ac:dyDescent="0.2">
      <c r="B3593" s="13"/>
      <c r="C3593"/>
      <c r="P3593" s="226"/>
      <c r="Q3593" s="4"/>
    </row>
    <row r="3594" spans="2:17" x14ac:dyDescent="0.2">
      <c r="B3594" s="13"/>
      <c r="C3594"/>
      <c r="P3594" s="226"/>
      <c r="Q3594" s="4"/>
    </row>
    <row r="3595" spans="2:17" x14ac:dyDescent="0.2">
      <c r="B3595" s="13"/>
      <c r="C3595"/>
      <c r="P3595" s="226"/>
      <c r="Q3595" s="4"/>
    </row>
    <row r="3596" spans="2:17" x14ac:dyDescent="0.2">
      <c r="B3596" s="13"/>
      <c r="C3596"/>
      <c r="P3596" s="226"/>
      <c r="Q3596" s="4"/>
    </row>
    <row r="3597" spans="2:17" x14ac:dyDescent="0.2">
      <c r="B3597" s="13"/>
      <c r="C3597"/>
      <c r="P3597" s="226"/>
      <c r="Q3597" s="4"/>
    </row>
    <row r="3598" spans="2:17" x14ac:dyDescent="0.2">
      <c r="B3598" s="13"/>
      <c r="C3598"/>
      <c r="P3598" s="226"/>
      <c r="Q3598" s="4"/>
    </row>
    <row r="3599" spans="2:17" x14ac:dyDescent="0.2">
      <c r="B3599" s="13"/>
      <c r="C3599"/>
      <c r="P3599" s="226"/>
      <c r="Q3599" s="4"/>
    </row>
    <row r="3600" spans="2:17" x14ac:dyDescent="0.2">
      <c r="B3600" s="13"/>
      <c r="C3600"/>
      <c r="P3600" s="226"/>
      <c r="Q3600" s="4"/>
    </row>
    <row r="3601" spans="2:17" x14ac:dyDescent="0.2">
      <c r="B3601" s="13"/>
      <c r="C3601"/>
      <c r="P3601" s="226"/>
      <c r="Q3601" s="4"/>
    </row>
    <row r="3602" spans="2:17" x14ac:dyDescent="0.2">
      <c r="B3602" s="13"/>
      <c r="C3602"/>
      <c r="P3602" s="226"/>
      <c r="Q3602" s="4"/>
    </row>
    <row r="3603" spans="2:17" x14ac:dyDescent="0.2">
      <c r="B3603" s="13"/>
      <c r="C3603"/>
      <c r="P3603" s="226"/>
      <c r="Q3603" s="4"/>
    </row>
    <row r="3604" spans="2:17" x14ac:dyDescent="0.2">
      <c r="B3604" s="13"/>
      <c r="C3604"/>
      <c r="P3604" s="226"/>
      <c r="Q3604" s="4"/>
    </row>
    <row r="3605" spans="2:17" x14ac:dyDescent="0.2">
      <c r="B3605" s="13"/>
      <c r="C3605"/>
      <c r="P3605" s="226"/>
      <c r="Q3605" s="4"/>
    </row>
    <row r="3606" spans="2:17" x14ac:dyDescent="0.2">
      <c r="B3606" s="13"/>
      <c r="C3606"/>
      <c r="P3606" s="226"/>
      <c r="Q3606" s="4"/>
    </row>
    <row r="3607" spans="2:17" x14ac:dyDescent="0.2">
      <c r="B3607" s="13"/>
      <c r="C3607"/>
      <c r="P3607" s="226"/>
      <c r="Q3607" s="4"/>
    </row>
    <row r="3608" spans="2:17" x14ac:dyDescent="0.2">
      <c r="B3608" s="13"/>
      <c r="C3608"/>
      <c r="P3608" s="226"/>
      <c r="Q3608" s="4"/>
    </row>
    <row r="3609" spans="2:17" x14ac:dyDescent="0.2">
      <c r="B3609" s="13"/>
      <c r="C3609"/>
      <c r="P3609" s="226"/>
      <c r="Q3609" s="4"/>
    </row>
    <row r="3610" spans="2:17" x14ac:dyDescent="0.2">
      <c r="B3610" s="13"/>
      <c r="C3610"/>
      <c r="P3610" s="226"/>
      <c r="Q3610" s="4"/>
    </row>
    <row r="3611" spans="2:17" x14ac:dyDescent="0.2">
      <c r="B3611" s="13"/>
      <c r="C3611"/>
      <c r="P3611" s="226"/>
      <c r="Q3611" s="4"/>
    </row>
    <row r="3612" spans="2:17" x14ac:dyDescent="0.2">
      <c r="B3612" s="13"/>
      <c r="C3612"/>
      <c r="P3612" s="226"/>
      <c r="Q3612" s="4"/>
    </row>
    <row r="3613" spans="2:17" x14ac:dyDescent="0.2">
      <c r="B3613" s="13"/>
      <c r="C3613"/>
      <c r="P3613" s="226"/>
      <c r="Q3613" s="4"/>
    </row>
    <row r="3614" spans="2:17" x14ac:dyDescent="0.2">
      <c r="B3614" s="13"/>
      <c r="C3614"/>
      <c r="P3614" s="226"/>
      <c r="Q3614" s="4"/>
    </row>
    <row r="3615" spans="2:17" x14ac:dyDescent="0.2">
      <c r="B3615" s="13"/>
      <c r="C3615"/>
      <c r="P3615" s="226"/>
      <c r="Q3615" s="4"/>
    </row>
    <row r="3616" spans="2:17" x14ac:dyDescent="0.2">
      <c r="B3616" s="13"/>
      <c r="C3616"/>
      <c r="P3616" s="226"/>
      <c r="Q3616" s="4"/>
    </row>
    <row r="3617" spans="2:17" x14ac:dyDescent="0.2">
      <c r="B3617" s="13"/>
      <c r="C3617"/>
      <c r="P3617" s="226"/>
      <c r="Q3617" s="4"/>
    </row>
    <row r="3618" spans="2:17" x14ac:dyDescent="0.2">
      <c r="B3618" s="13"/>
      <c r="C3618"/>
      <c r="P3618" s="226"/>
      <c r="Q3618" s="4"/>
    </row>
    <row r="3619" spans="2:17" x14ac:dyDescent="0.2">
      <c r="B3619" s="13"/>
      <c r="C3619"/>
      <c r="P3619" s="226"/>
      <c r="Q3619" s="4"/>
    </row>
    <row r="3620" spans="2:17" x14ac:dyDescent="0.2">
      <c r="B3620" s="13"/>
      <c r="C3620"/>
      <c r="P3620" s="226"/>
      <c r="Q3620" s="4"/>
    </row>
    <row r="3621" spans="2:17" x14ac:dyDescent="0.2">
      <c r="B3621" s="13"/>
      <c r="C3621"/>
      <c r="P3621" s="226"/>
      <c r="Q3621" s="4"/>
    </row>
    <row r="3622" spans="2:17" x14ac:dyDescent="0.2">
      <c r="B3622" s="13"/>
      <c r="C3622"/>
      <c r="P3622" s="226"/>
      <c r="Q3622" s="4"/>
    </row>
    <row r="3623" spans="2:17" x14ac:dyDescent="0.2">
      <c r="B3623" s="13"/>
      <c r="C3623"/>
      <c r="P3623" s="226"/>
      <c r="Q3623" s="4"/>
    </row>
    <row r="3624" spans="2:17" x14ac:dyDescent="0.2">
      <c r="B3624" s="13"/>
      <c r="C3624"/>
      <c r="P3624" s="226"/>
      <c r="Q3624" s="4"/>
    </row>
    <row r="3625" spans="2:17" x14ac:dyDescent="0.2">
      <c r="B3625" s="13"/>
      <c r="C3625"/>
      <c r="P3625" s="226"/>
      <c r="Q3625" s="4"/>
    </row>
    <row r="3626" spans="2:17" x14ac:dyDescent="0.2">
      <c r="B3626" s="13"/>
      <c r="C3626"/>
      <c r="P3626" s="226"/>
      <c r="Q3626" s="4"/>
    </row>
    <row r="3627" spans="2:17" x14ac:dyDescent="0.2">
      <c r="B3627" s="13"/>
      <c r="C3627"/>
      <c r="P3627" s="226"/>
      <c r="Q3627" s="4"/>
    </row>
    <row r="3628" spans="2:17" x14ac:dyDescent="0.2">
      <c r="B3628" s="13"/>
      <c r="C3628"/>
      <c r="P3628" s="226"/>
      <c r="Q3628" s="4"/>
    </row>
    <row r="3629" spans="2:17" x14ac:dyDescent="0.2">
      <c r="B3629" s="13"/>
      <c r="C3629"/>
      <c r="P3629" s="226"/>
      <c r="Q3629" s="4"/>
    </row>
    <row r="3630" spans="2:17" x14ac:dyDescent="0.2">
      <c r="B3630" s="13"/>
      <c r="C3630"/>
      <c r="P3630" s="226"/>
      <c r="Q3630" s="4"/>
    </row>
    <row r="3631" spans="2:17" x14ac:dyDescent="0.2">
      <c r="B3631" s="13"/>
      <c r="C3631"/>
      <c r="P3631" s="226"/>
      <c r="Q3631" s="4"/>
    </row>
    <row r="3632" spans="2:17" x14ac:dyDescent="0.2">
      <c r="B3632" s="13"/>
      <c r="C3632"/>
      <c r="P3632" s="226"/>
      <c r="Q3632" s="4"/>
    </row>
    <row r="3633" spans="2:17" x14ac:dyDescent="0.2">
      <c r="B3633" s="13"/>
      <c r="C3633"/>
      <c r="P3633" s="226"/>
      <c r="Q3633" s="4"/>
    </row>
    <row r="3634" spans="2:17" x14ac:dyDescent="0.2">
      <c r="B3634" s="13"/>
      <c r="C3634"/>
      <c r="P3634" s="226"/>
      <c r="Q3634" s="4"/>
    </row>
    <row r="3635" spans="2:17" x14ac:dyDescent="0.2">
      <c r="B3635" s="13"/>
      <c r="C3635"/>
      <c r="P3635" s="226"/>
      <c r="Q3635" s="4"/>
    </row>
    <row r="3636" spans="2:17" x14ac:dyDescent="0.2">
      <c r="B3636" s="13"/>
      <c r="C3636"/>
      <c r="P3636" s="226"/>
      <c r="Q3636" s="4"/>
    </row>
    <row r="3637" spans="2:17" x14ac:dyDescent="0.2">
      <c r="B3637" s="13"/>
      <c r="C3637"/>
      <c r="P3637" s="226"/>
      <c r="Q3637" s="4"/>
    </row>
    <row r="3638" spans="2:17" x14ac:dyDescent="0.2">
      <c r="B3638" s="13"/>
      <c r="C3638"/>
      <c r="P3638" s="226"/>
      <c r="Q3638" s="4"/>
    </row>
    <row r="3639" spans="2:17" x14ac:dyDescent="0.2">
      <c r="B3639" s="13"/>
      <c r="C3639"/>
      <c r="P3639" s="226"/>
      <c r="Q3639" s="4"/>
    </row>
    <row r="3640" spans="2:17" x14ac:dyDescent="0.2">
      <c r="B3640" s="13"/>
      <c r="C3640"/>
      <c r="P3640" s="226"/>
      <c r="Q3640" s="4"/>
    </row>
    <row r="3641" spans="2:17" x14ac:dyDescent="0.2">
      <c r="B3641" s="13"/>
      <c r="C3641"/>
      <c r="P3641" s="226"/>
      <c r="Q3641" s="4"/>
    </row>
    <row r="3642" spans="2:17" x14ac:dyDescent="0.2">
      <c r="B3642" s="13"/>
      <c r="C3642"/>
      <c r="P3642" s="226"/>
      <c r="Q3642" s="4"/>
    </row>
    <row r="3643" spans="2:17" x14ac:dyDescent="0.2">
      <c r="B3643" s="13"/>
      <c r="C3643"/>
      <c r="P3643" s="226"/>
      <c r="Q3643" s="4"/>
    </row>
    <row r="3644" spans="2:17" x14ac:dyDescent="0.2">
      <c r="B3644" s="13"/>
      <c r="C3644"/>
      <c r="P3644" s="226"/>
      <c r="Q3644" s="4"/>
    </row>
    <row r="3645" spans="2:17" x14ac:dyDescent="0.2">
      <c r="B3645" s="13"/>
      <c r="C3645"/>
      <c r="P3645" s="226"/>
      <c r="Q3645" s="4"/>
    </row>
    <row r="3646" spans="2:17" x14ac:dyDescent="0.2">
      <c r="B3646" s="13"/>
      <c r="C3646"/>
      <c r="P3646" s="226"/>
      <c r="Q3646" s="4"/>
    </row>
    <row r="3647" spans="2:17" x14ac:dyDescent="0.2">
      <c r="B3647" s="13"/>
      <c r="C3647"/>
      <c r="P3647" s="226"/>
      <c r="Q3647" s="4"/>
    </row>
    <row r="3648" spans="2:17" x14ac:dyDescent="0.2">
      <c r="B3648" s="13"/>
      <c r="C3648"/>
      <c r="P3648" s="226"/>
      <c r="Q3648" s="4"/>
    </row>
    <row r="3649" spans="2:17" x14ac:dyDescent="0.2">
      <c r="B3649" s="13"/>
      <c r="C3649"/>
      <c r="P3649" s="226"/>
      <c r="Q3649" s="4"/>
    </row>
    <row r="3650" spans="2:17" x14ac:dyDescent="0.2">
      <c r="B3650" s="13"/>
      <c r="C3650"/>
      <c r="P3650" s="226"/>
      <c r="Q3650" s="4"/>
    </row>
    <row r="3651" spans="2:17" x14ac:dyDescent="0.2">
      <c r="B3651" s="13"/>
      <c r="C3651"/>
      <c r="P3651" s="226"/>
      <c r="Q3651" s="4"/>
    </row>
    <row r="3652" spans="2:17" x14ac:dyDescent="0.2">
      <c r="B3652" s="13"/>
      <c r="C3652"/>
      <c r="P3652" s="226"/>
      <c r="Q3652" s="4"/>
    </row>
    <row r="3653" spans="2:17" x14ac:dyDescent="0.2">
      <c r="B3653" s="13"/>
      <c r="C3653"/>
      <c r="P3653" s="226"/>
      <c r="Q3653" s="4"/>
    </row>
    <row r="3654" spans="2:17" x14ac:dyDescent="0.2">
      <c r="B3654" s="13"/>
      <c r="C3654"/>
      <c r="P3654" s="226"/>
      <c r="Q3654" s="4"/>
    </row>
    <row r="3655" spans="2:17" x14ac:dyDescent="0.2">
      <c r="B3655" s="13"/>
      <c r="C3655"/>
      <c r="P3655" s="226"/>
      <c r="Q3655" s="4"/>
    </row>
    <row r="3656" spans="2:17" x14ac:dyDescent="0.2">
      <c r="B3656" s="13"/>
      <c r="C3656"/>
      <c r="P3656" s="226"/>
      <c r="Q3656" s="4"/>
    </row>
    <row r="3657" spans="2:17" x14ac:dyDescent="0.2">
      <c r="B3657" s="13"/>
      <c r="C3657"/>
      <c r="P3657" s="226"/>
      <c r="Q3657" s="4"/>
    </row>
    <row r="3658" spans="2:17" x14ac:dyDescent="0.2">
      <c r="B3658" s="13"/>
      <c r="C3658"/>
      <c r="P3658" s="226"/>
      <c r="Q3658" s="4"/>
    </row>
    <row r="3659" spans="2:17" x14ac:dyDescent="0.2">
      <c r="B3659" s="13"/>
      <c r="C3659"/>
      <c r="P3659" s="226"/>
      <c r="Q3659" s="4"/>
    </row>
    <row r="3660" spans="2:17" x14ac:dyDescent="0.2">
      <c r="B3660" s="13"/>
      <c r="C3660"/>
      <c r="P3660" s="226"/>
      <c r="Q3660" s="4"/>
    </row>
    <row r="3661" spans="2:17" x14ac:dyDescent="0.2">
      <c r="B3661" s="13"/>
      <c r="C3661"/>
      <c r="P3661" s="226"/>
      <c r="Q3661" s="4"/>
    </row>
    <row r="3662" spans="2:17" x14ac:dyDescent="0.2">
      <c r="B3662" s="13"/>
      <c r="C3662"/>
      <c r="P3662" s="226"/>
      <c r="Q3662" s="4"/>
    </row>
    <row r="3663" spans="2:17" x14ac:dyDescent="0.2">
      <c r="B3663" s="13"/>
      <c r="C3663"/>
      <c r="P3663" s="226"/>
      <c r="Q3663" s="4"/>
    </row>
    <row r="3664" spans="2:17" x14ac:dyDescent="0.2">
      <c r="B3664" s="13"/>
      <c r="C3664"/>
      <c r="P3664" s="226"/>
      <c r="Q3664" s="4"/>
    </row>
    <row r="3665" spans="2:17" x14ac:dyDescent="0.2">
      <c r="B3665" s="13"/>
      <c r="C3665"/>
      <c r="P3665" s="226"/>
      <c r="Q3665" s="4"/>
    </row>
    <row r="3666" spans="2:17" x14ac:dyDescent="0.2">
      <c r="B3666" s="13"/>
      <c r="C3666"/>
      <c r="P3666" s="226"/>
      <c r="Q3666" s="4"/>
    </row>
    <row r="3667" spans="2:17" x14ac:dyDescent="0.2">
      <c r="B3667" s="13"/>
      <c r="C3667"/>
      <c r="P3667" s="226"/>
      <c r="Q3667" s="4"/>
    </row>
    <row r="3668" spans="2:17" x14ac:dyDescent="0.2">
      <c r="B3668" s="13"/>
      <c r="C3668"/>
      <c r="P3668" s="226"/>
      <c r="Q3668" s="4"/>
    </row>
    <row r="3669" spans="2:17" x14ac:dyDescent="0.2">
      <c r="B3669" s="13"/>
      <c r="C3669"/>
      <c r="P3669" s="226"/>
      <c r="Q3669" s="4"/>
    </row>
    <row r="3670" spans="2:17" x14ac:dyDescent="0.2">
      <c r="B3670" s="13"/>
      <c r="C3670"/>
      <c r="P3670" s="226"/>
      <c r="Q3670" s="4"/>
    </row>
    <row r="3671" spans="2:17" x14ac:dyDescent="0.2">
      <c r="B3671" s="13"/>
      <c r="C3671"/>
      <c r="P3671" s="226"/>
      <c r="Q3671" s="4"/>
    </row>
    <row r="3672" spans="2:17" x14ac:dyDescent="0.2">
      <c r="B3672" s="13"/>
      <c r="C3672"/>
      <c r="P3672" s="226"/>
      <c r="Q3672" s="4"/>
    </row>
    <row r="3673" spans="2:17" x14ac:dyDescent="0.2">
      <c r="B3673" s="13"/>
      <c r="C3673"/>
      <c r="P3673" s="226"/>
      <c r="Q3673" s="4"/>
    </row>
    <row r="3674" spans="2:17" x14ac:dyDescent="0.2">
      <c r="B3674" s="13"/>
      <c r="C3674"/>
      <c r="P3674" s="226"/>
      <c r="Q3674" s="4"/>
    </row>
    <row r="3675" spans="2:17" x14ac:dyDescent="0.2">
      <c r="B3675" s="13"/>
      <c r="C3675"/>
      <c r="P3675" s="226"/>
      <c r="Q3675" s="4"/>
    </row>
    <row r="3676" spans="2:17" x14ac:dyDescent="0.2">
      <c r="B3676" s="13"/>
      <c r="C3676"/>
      <c r="P3676" s="226"/>
      <c r="Q3676" s="4"/>
    </row>
    <row r="3677" spans="2:17" x14ac:dyDescent="0.2">
      <c r="B3677" s="13"/>
      <c r="C3677"/>
      <c r="P3677" s="226"/>
      <c r="Q3677" s="4"/>
    </row>
    <row r="3678" spans="2:17" x14ac:dyDescent="0.2">
      <c r="B3678" s="13"/>
      <c r="C3678"/>
      <c r="P3678" s="226"/>
      <c r="Q3678" s="4"/>
    </row>
    <row r="3679" spans="2:17" x14ac:dyDescent="0.2">
      <c r="B3679" s="13"/>
      <c r="C3679"/>
      <c r="P3679" s="226"/>
      <c r="Q3679" s="4"/>
    </row>
    <row r="3680" spans="2:17" x14ac:dyDescent="0.2">
      <c r="B3680" s="13"/>
      <c r="C3680"/>
      <c r="P3680" s="226"/>
      <c r="Q3680" s="4"/>
    </row>
    <row r="3681" spans="2:17" x14ac:dyDescent="0.2">
      <c r="B3681" s="13"/>
      <c r="C3681"/>
      <c r="P3681" s="226"/>
      <c r="Q3681" s="4"/>
    </row>
    <row r="3682" spans="2:17" x14ac:dyDescent="0.2">
      <c r="B3682" s="13"/>
      <c r="C3682"/>
      <c r="P3682" s="226"/>
      <c r="Q3682" s="4"/>
    </row>
    <row r="3683" spans="2:17" x14ac:dyDescent="0.2">
      <c r="B3683" s="13"/>
      <c r="C3683"/>
      <c r="P3683" s="226"/>
      <c r="Q3683" s="4"/>
    </row>
    <row r="3684" spans="2:17" x14ac:dyDescent="0.2">
      <c r="B3684" s="13"/>
      <c r="C3684"/>
      <c r="P3684" s="226"/>
      <c r="Q3684" s="4"/>
    </row>
    <row r="3685" spans="2:17" x14ac:dyDescent="0.2">
      <c r="B3685" s="13"/>
      <c r="C3685"/>
      <c r="P3685" s="226"/>
      <c r="Q3685" s="4"/>
    </row>
    <row r="3686" spans="2:17" x14ac:dyDescent="0.2">
      <c r="B3686" s="13"/>
      <c r="C3686"/>
      <c r="P3686" s="226"/>
      <c r="Q3686" s="4"/>
    </row>
    <row r="3687" spans="2:17" x14ac:dyDescent="0.2">
      <c r="B3687" s="13"/>
      <c r="C3687"/>
      <c r="P3687" s="226"/>
      <c r="Q3687" s="4"/>
    </row>
    <row r="3688" spans="2:17" x14ac:dyDescent="0.2">
      <c r="B3688" s="13"/>
      <c r="C3688"/>
      <c r="P3688" s="226"/>
      <c r="Q3688" s="4"/>
    </row>
    <row r="3689" spans="2:17" x14ac:dyDescent="0.2">
      <c r="B3689" s="13"/>
      <c r="C3689"/>
      <c r="P3689" s="226"/>
      <c r="Q3689" s="4"/>
    </row>
    <row r="3690" spans="2:17" x14ac:dyDescent="0.2">
      <c r="B3690" s="13"/>
      <c r="C3690"/>
      <c r="P3690" s="226"/>
      <c r="Q3690" s="4"/>
    </row>
    <row r="3691" spans="2:17" x14ac:dyDescent="0.2">
      <c r="B3691" s="13"/>
      <c r="C3691"/>
      <c r="P3691" s="226"/>
      <c r="Q3691" s="4"/>
    </row>
    <row r="3692" spans="2:17" x14ac:dyDescent="0.2">
      <c r="B3692" s="13"/>
      <c r="C3692"/>
      <c r="P3692" s="226"/>
      <c r="Q3692" s="4"/>
    </row>
    <row r="3693" spans="2:17" x14ac:dyDescent="0.2">
      <c r="B3693" s="13"/>
      <c r="C3693"/>
      <c r="P3693" s="226"/>
      <c r="Q3693" s="4"/>
    </row>
    <row r="3694" spans="2:17" x14ac:dyDescent="0.2">
      <c r="B3694" s="13"/>
      <c r="C3694"/>
      <c r="P3694" s="226"/>
      <c r="Q3694" s="4"/>
    </row>
    <row r="3695" spans="2:17" x14ac:dyDescent="0.2">
      <c r="B3695" s="13"/>
      <c r="C3695"/>
      <c r="P3695" s="226"/>
      <c r="Q3695" s="4"/>
    </row>
    <row r="3696" spans="2:17" x14ac:dyDescent="0.2">
      <c r="B3696" s="13"/>
      <c r="C3696"/>
      <c r="P3696" s="226"/>
      <c r="Q3696" s="4"/>
    </row>
    <row r="3697" spans="2:17" x14ac:dyDescent="0.2">
      <c r="B3697" s="13"/>
      <c r="C3697"/>
      <c r="P3697" s="226"/>
      <c r="Q3697" s="4"/>
    </row>
    <row r="3698" spans="2:17" x14ac:dyDescent="0.2">
      <c r="B3698" s="13"/>
      <c r="C3698"/>
      <c r="P3698" s="226"/>
      <c r="Q3698" s="4"/>
    </row>
    <row r="3699" spans="2:17" x14ac:dyDescent="0.2">
      <c r="B3699" s="13"/>
      <c r="C3699"/>
      <c r="P3699" s="226"/>
      <c r="Q3699" s="4"/>
    </row>
    <row r="3700" spans="2:17" x14ac:dyDescent="0.2">
      <c r="B3700" s="13"/>
      <c r="C3700"/>
      <c r="P3700" s="226"/>
      <c r="Q3700" s="4"/>
    </row>
    <row r="3701" spans="2:17" x14ac:dyDescent="0.2">
      <c r="B3701" s="13"/>
      <c r="C3701"/>
      <c r="P3701" s="226"/>
      <c r="Q3701" s="4"/>
    </row>
    <row r="3702" spans="2:17" x14ac:dyDescent="0.2">
      <c r="B3702" s="13"/>
      <c r="C3702"/>
      <c r="P3702" s="226"/>
      <c r="Q3702" s="4"/>
    </row>
    <row r="3703" spans="2:17" x14ac:dyDescent="0.2">
      <c r="B3703" s="13"/>
      <c r="C3703"/>
      <c r="P3703" s="226"/>
      <c r="Q3703" s="4"/>
    </row>
    <row r="3704" spans="2:17" x14ac:dyDescent="0.2">
      <c r="B3704" s="13"/>
      <c r="C3704"/>
      <c r="P3704" s="226"/>
      <c r="Q3704" s="4"/>
    </row>
    <row r="3705" spans="2:17" x14ac:dyDescent="0.2">
      <c r="B3705" s="13"/>
      <c r="C3705"/>
      <c r="P3705" s="226"/>
      <c r="Q3705" s="4"/>
    </row>
    <row r="3706" spans="2:17" x14ac:dyDescent="0.2">
      <c r="B3706" s="13"/>
      <c r="C3706"/>
      <c r="P3706" s="226"/>
      <c r="Q3706" s="4"/>
    </row>
    <row r="3707" spans="2:17" x14ac:dyDescent="0.2">
      <c r="B3707" s="13"/>
      <c r="C3707"/>
      <c r="P3707" s="226"/>
      <c r="Q3707" s="4"/>
    </row>
    <row r="3708" spans="2:17" x14ac:dyDescent="0.2">
      <c r="B3708" s="13"/>
      <c r="C3708"/>
      <c r="P3708" s="226"/>
      <c r="Q3708" s="4"/>
    </row>
    <row r="3709" spans="2:17" x14ac:dyDescent="0.2">
      <c r="B3709" s="13"/>
      <c r="C3709"/>
      <c r="P3709" s="226"/>
      <c r="Q3709" s="4"/>
    </row>
    <row r="3710" spans="2:17" x14ac:dyDescent="0.2">
      <c r="B3710" s="13"/>
      <c r="C3710"/>
      <c r="P3710" s="226"/>
      <c r="Q3710" s="4"/>
    </row>
    <row r="3711" spans="2:17" x14ac:dyDescent="0.2">
      <c r="B3711" s="13"/>
      <c r="C3711"/>
      <c r="P3711" s="226"/>
      <c r="Q3711" s="4"/>
    </row>
    <row r="3712" spans="2:17" x14ac:dyDescent="0.2">
      <c r="B3712" s="13"/>
      <c r="C3712"/>
      <c r="P3712" s="226"/>
      <c r="Q3712" s="4"/>
    </row>
    <row r="3713" spans="2:17" x14ac:dyDescent="0.2">
      <c r="B3713" s="13"/>
      <c r="C3713"/>
      <c r="P3713" s="226"/>
      <c r="Q3713" s="4"/>
    </row>
    <row r="3714" spans="2:17" x14ac:dyDescent="0.2">
      <c r="B3714" s="13"/>
      <c r="C3714"/>
      <c r="P3714" s="226"/>
      <c r="Q3714" s="4"/>
    </row>
    <row r="3715" spans="2:17" x14ac:dyDescent="0.2">
      <c r="B3715" s="13"/>
      <c r="C3715"/>
      <c r="P3715" s="226"/>
      <c r="Q3715" s="4"/>
    </row>
    <row r="3716" spans="2:17" x14ac:dyDescent="0.2">
      <c r="B3716" s="13"/>
      <c r="C3716"/>
      <c r="P3716" s="226"/>
      <c r="Q3716" s="4"/>
    </row>
    <row r="3717" spans="2:17" x14ac:dyDescent="0.2">
      <c r="B3717" s="13"/>
      <c r="C3717"/>
      <c r="P3717" s="226"/>
      <c r="Q3717" s="4"/>
    </row>
    <row r="3718" spans="2:17" x14ac:dyDescent="0.2">
      <c r="B3718" s="13"/>
      <c r="C3718"/>
      <c r="P3718" s="226"/>
      <c r="Q3718" s="4"/>
    </row>
    <row r="3719" spans="2:17" x14ac:dyDescent="0.2">
      <c r="B3719" s="13"/>
      <c r="C3719"/>
      <c r="P3719" s="226"/>
      <c r="Q3719" s="4"/>
    </row>
    <row r="3720" spans="2:17" x14ac:dyDescent="0.2">
      <c r="B3720" s="13"/>
      <c r="C3720"/>
      <c r="P3720" s="226"/>
      <c r="Q3720" s="4"/>
    </row>
    <row r="3721" spans="2:17" x14ac:dyDescent="0.2">
      <c r="B3721" s="13"/>
      <c r="C3721"/>
      <c r="P3721" s="226"/>
      <c r="Q3721" s="4"/>
    </row>
    <row r="3722" spans="2:17" x14ac:dyDescent="0.2">
      <c r="B3722" s="13"/>
      <c r="C3722"/>
      <c r="P3722" s="226"/>
      <c r="Q3722" s="4"/>
    </row>
    <row r="3723" spans="2:17" x14ac:dyDescent="0.2">
      <c r="B3723" s="13"/>
      <c r="C3723"/>
      <c r="P3723" s="226"/>
      <c r="Q3723" s="4"/>
    </row>
    <row r="3724" spans="2:17" x14ac:dyDescent="0.2">
      <c r="B3724" s="13"/>
      <c r="C3724"/>
      <c r="P3724" s="226"/>
      <c r="Q3724" s="4"/>
    </row>
    <row r="3725" spans="2:17" x14ac:dyDescent="0.2">
      <c r="B3725" s="13"/>
      <c r="C3725"/>
      <c r="P3725" s="226"/>
      <c r="Q3725" s="4"/>
    </row>
    <row r="3726" spans="2:17" x14ac:dyDescent="0.2">
      <c r="B3726" s="13"/>
      <c r="C3726"/>
      <c r="P3726" s="226"/>
      <c r="Q3726" s="4"/>
    </row>
    <row r="3727" spans="2:17" x14ac:dyDescent="0.2">
      <c r="B3727" s="13"/>
      <c r="C3727"/>
      <c r="P3727" s="226"/>
      <c r="Q3727" s="4"/>
    </row>
    <row r="3728" spans="2:17" x14ac:dyDescent="0.2">
      <c r="B3728" s="13"/>
      <c r="C3728"/>
      <c r="P3728" s="226"/>
      <c r="Q3728" s="4"/>
    </row>
    <row r="3729" spans="2:17" x14ac:dyDescent="0.2">
      <c r="B3729" s="13"/>
      <c r="C3729"/>
      <c r="P3729" s="226"/>
      <c r="Q3729" s="4"/>
    </row>
    <row r="3730" spans="2:17" x14ac:dyDescent="0.2">
      <c r="B3730" s="13"/>
      <c r="C3730"/>
      <c r="P3730" s="226"/>
      <c r="Q3730" s="4"/>
    </row>
    <row r="3731" spans="2:17" x14ac:dyDescent="0.2">
      <c r="B3731" s="13"/>
      <c r="C3731"/>
      <c r="P3731" s="226"/>
      <c r="Q3731" s="4"/>
    </row>
    <row r="3732" spans="2:17" x14ac:dyDescent="0.2">
      <c r="B3732" s="13"/>
      <c r="C3732"/>
      <c r="P3732" s="226"/>
      <c r="Q3732" s="4"/>
    </row>
    <row r="3733" spans="2:17" x14ac:dyDescent="0.2">
      <c r="B3733" s="13"/>
      <c r="C3733"/>
      <c r="P3733" s="226"/>
      <c r="Q3733" s="4"/>
    </row>
    <row r="3734" spans="2:17" x14ac:dyDescent="0.2">
      <c r="B3734" s="13"/>
      <c r="C3734"/>
      <c r="P3734" s="226"/>
      <c r="Q3734" s="4"/>
    </row>
    <row r="3735" spans="2:17" x14ac:dyDescent="0.2">
      <c r="B3735" s="13"/>
      <c r="C3735"/>
      <c r="P3735" s="226"/>
      <c r="Q3735" s="4"/>
    </row>
    <row r="3736" spans="2:17" x14ac:dyDescent="0.2">
      <c r="B3736" s="13"/>
      <c r="C3736"/>
      <c r="P3736" s="226"/>
      <c r="Q3736" s="4"/>
    </row>
    <row r="3737" spans="2:17" x14ac:dyDescent="0.2">
      <c r="B3737" s="13"/>
      <c r="C3737"/>
      <c r="P3737" s="226"/>
      <c r="Q3737" s="4"/>
    </row>
    <row r="3738" spans="2:17" x14ac:dyDescent="0.2">
      <c r="B3738" s="13"/>
      <c r="C3738"/>
      <c r="P3738" s="226"/>
      <c r="Q3738" s="4"/>
    </row>
    <row r="3739" spans="2:17" x14ac:dyDescent="0.2">
      <c r="B3739" s="13"/>
      <c r="C3739"/>
      <c r="P3739" s="226"/>
      <c r="Q3739" s="4"/>
    </row>
    <row r="3740" spans="2:17" x14ac:dyDescent="0.2">
      <c r="B3740" s="13"/>
      <c r="C3740"/>
      <c r="P3740" s="226"/>
      <c r="Q3740" s="4"/>
    </row>
    <row r="3741" spans="2:17" x14ac:dyDescent="0.2">
      <c r="B3741" s="13"/>
      <c r="C3741"/>
      <c r="P3741" s="226"/>
      <c r="Q3741" s="4"/>
    </row>
    <row r="3742" spans="2:17" x14ac:dyDescent="0.2">
      <c r="B3742" s="13"/>
      <c r="C3742"/>
      <c r="P3742" s="226"/>
      <c r="Q3742" s="4"/>
    </row>
    <row r="3743" spans="2:17" x14ac:dyDescent="0.2">
      <c r="B3743" s="13"/>
      <c r="C3743"/>
      <c r="P3743" s="226"/>
      <c r="Q3743" s="4"/>
    </row>
    <row r="3744" spans="2:17" x14ac:dyDescent="0.2">
      <c r="B3744" s="13"/>
      <c r="C3744"/>
      <c r="P3744" s="226"/>
      <c r="Q3744" s="4"/>
    </row>
    <row r="3745" spans="2:17" x14ac:dyDescent="0.2">
      <c r="B3745" s="13"/>
      <c r="C3745"/>
      <c r="P3745" s="226"/>
      <c r="Q3745" s="4"/>
    </row>
    <row r="3746" spans="2:17" x14ac:dyDescent="0.2">
      <c r="B3746" s="13"/>
      <c r="C3746"/>
      <c r="P3746" s="226"/>
      <c r="Q3746" s="4"/>
    </row>
    <row r="3747" spans="2:17" x14ac:dyDescent="0.2">
      <c r="B3747" s="13"/>
      <c r="C3747"/>
      <c r="P3747" s="226"/>
      <c r="Q3747" s="4"/>
    </row>
    <row r="3748" spans="2:17" x14ac:dyDescent="0.2">
      <c r="B3748" s="13"/>
      <c r="C3748"/>
      <c r="P3748" s="226"/>
      <c r="Q3748" s="4"/>
    </row>
    <row r="3749" spans="2:17" x14ac:dyDescent="0.2">
      <c r="B3749" s="13"/>
      <c r="C3749"/>
      <c r="P3749" s="226"/>
      <c r="Q3749" s="4"/>
    </row>
    <row r="3750" spans="2:17" x14ac:dyDescent="0.2">
      <c r="B3750" s="13"/>
      <c r="C3750"/>
      <c r="P3750" s="226"/>
      <c r="Q3750" s="4"/>
    </row>
    <row r="3751" spans="2:17" x14ac:dyDescent="0.2">
      <c r="B3751" s="13"/>
      <c r="C3751"/>
      <c r="P3751" s="226"/>
      <c r="Q3751" s="4"/>
    </row>
    <row r="3752" spans="2:17" x14ac:dyDescent="0.2">
      <c r="B3752" s="13"/>
      <c r="C3752"/>
      <c r="P3752" s="226"/>
      <c r="Q3752" s="4"/>
    </row>
    <row r="3753" spans="2:17" x14ac:dyDescent="0.2">
      <c r="B3753" s="13"/>
      <c r="C3753"/>
      <c r="P3753" s="226"/>
      <c r="Q3753" s="4"/>
    </row>
    <row r="3754" spans="2:17" x14ac:dyDescent="0.2">
      <c r="B3754" s="13"/>
      <c r="C3754"/>
      <c r="P3754" s="226"/>
      <c r="Q3754" s="4"/>
    </row>
    <row r="3755" spans="2:17" x14ac:dyDescent="0.2">
      <c r="B3755" s="13"/>
      <c r="C3755"/>
      <c r="P3755" s="226"/>
      <c r="Q3755" s="4"/>
    </row>
    <row r="3756" spans="2:17" x14ac:dyDescent="0.2">
      <c r="B3756" s="13"/>
      <c r="C3756"/>
      <c r="P3756" s="226"/>
      <c r="Q3756" s="4"/>
    </row>
    <row r="3757" spans="2:17" x14ac:dyDescent="0.2">
      <c r="B3757" s="13"/>
      <c r="C3757"/>
      <c r="P3757" s="226"/>
      <c r="Q3757" s="4"/>
    </row>
    <row r="3758" spans="2:17" x14ac:dyDescent="0.2">
      <c r="B3758" s="13"/>
      <c r="C3758"/>
      <c r="P3758" s="226"/>
      <c r="Q3758" s="4"/>
    </row>
    <row r="3759" spans="2:17" x14ac:dyDescent="0.2">
      <c r="B3759" s="13"/>
      <c r="C3759"/>
      <c r="P3759" s="226"/>
      <c r="Q3759" s="4"/>
    </row>
    <row r="3760" spans="2:17" x14ac:dyDescent="0.2">
      <c r="B3760" s="13"/>
      <c r="C3760"/>
      <c r="P3760" s="226"/>
      <c r="Q3760" s="4"/>
    </row>
    <row r="3761" spans="2:17" x14ac:dyDescent="0.2">
      <c r="B3761" s="13"/>
      <c r="C3761"/>
      <c r="P3761" s="226"/>
      <c r="Q3761" s="4"/>
    </row>
    <row r="3762" spans="2:17" x14ac:dyDescent="0.2">
      <c r="B3762" s="13"/>
      <c r="C3762"/>
      <c r="P3762" s="226"/>
      <c r="Q3762" s="4"/>
    </row>
    <row r="3763" spans="2:17" x14ac:dyDescent="0.2">
      <c r="B3763" s="13"/>
      <c r="C3763"/>
      <c r="P3763" s="226"/>
      <c r="Q3763" s="4"/>
    </row>
    <row r="3764" spans="2:17" x14ac:dyDescent="0.2">
      <c r="B3764" s="13"/>
      <c r="C3764"/>
      <c r="P3764" s="226"/>
      <c r="Q3764" s="4"/>
    </row>
    <row r="3765" spans="2:17" x14ac:dyDescent="0.2">
      <c r="B3765" s="13"/>
      <c r="C3765"/>
      <c r="P3765" s="226"/>
      <c r="Q3765" s="4"/>
    </row>
    <row r="3766" spans="2:17" x14ac:dyDescent="0.2">
      <c r="B3766" s="13"/>
      <c r="C3766"/>
      <c r="P3766" s="226"/>
      <c r="Q3766" s="4"/>
    </row>
    <row r="3767" spans="2:17" x14ac:dyDescent="0.2">
      <c r="B3767" s="13"/>
      <c r="C3767"/>
      <c r="P3767" s="226"/>
      <c r="Q3767" s="4"/>
    </row>
    <row r="3768" spans="2:17" x14ac:dyDescent="0.2">
      <c r="B3768" s="13"/>
      <c r="C3768"/>
      <c r="P3768" s="226"/>
      <c r="Q3768" s="4"/>
    </row>
    <row r="3769" spans="2:17" x14ac:dyDescent="0.2">
      <c r="B3769" s="13"/>
      <c r="C3769"/>
      <c r="P3769" s="226"/>
      <c r="Q3769" s="4"/>
    </row>
    <row r="3770" spans="2:17" x14ac:dyDescent="0.2">
      <c r="B3770" s="13"/>
      <c r="C3770"/>
      <c r="P3770" s="226"/>
      <c r="Q3770" s="4"/>
    </row>
    <row r="3771" spans="2:17" x14ac:dyDescent="0.2">
      <c r="B3771" s="13"/>
      <c r="C3771"/>
      <c r="P3771" s="226"/>
      <c r="Q3771" s="4"/>
    </row>
    <row r="3772" spans="2:17" x14ac:dyDescent="0.2">
      <c r="B3772" s="13"/>
      <c r="C3772"/>
      <c r="P3772" s="226"/>
      <c r="Q3772" s="4"/>
    </row>
    <row r="3773" spans="2:17" x14ac:dyDescent="0.2">
      <c r="B3773" s="13"/>
      <c r="C3773"/>
      <c r="P3773" s="226"/>
      <c r="Q3773" s="4"/>
    </row>
    <row r="3774" spans="2:17" x14ac:dyDescent="0.2">
      <c r="B3774" s="13"/>
      <c r="C3774"/>
      <c r="P3774" s="226"/>
      <c r="Q3774" s="4"/>
    </row>
    <row r="3775" spans="2:17" x14ac:dyDescent="0.2">
      <c r="B3775" s="13"/>
      <c r="C3775"/>
      <c r="P3775" s="226"/>
      <c r="Q3775" s="4"/>
    </row>
    <row r="3776" spans="2:17" x14ac:dyDescent="0.2">
      <c r="B3776" s="13"/>
      <c r="C3776"/>
      <c r="P3776" s="226"/>
      <c r="Q3776" s="4"/>
    </row>
    <row r="3777" spans="2:17" x14ac:dyDescent="0.2">
      <c r="B3777" s="13"/>
      <c r="C3777"/>
      <c r="P3777" s="226"/>
      <c r="Q3777" s="4"/>
    </row>
    <row r="3778" spans="2:17" x14ac:dyDescent="0.2">
      <c r="B3778" s="13"/>
      <c r="C3778"/>
      <c r="P3778" s="226"/>
      <c r="Q3778" s="4"/>
    </row>
    <row r="3779" spans="2:17" x14ac:dyDescent="0.2">
      <c r="B3779" s="13"/>
      <c r="C3779"/>
      <c r="P3779" s="226"/>
      <c r="Q3779" s="4"/>
    </row>
    <row r="3780" spans="2:17" x14ac:dyDescent="0.2">
      <c r="B3780" s="13"/>
      <c r="C3780"/>
      <c r="P3780" s="226"/>
      <c r="Q3780" s="4"/>
    </row>
    <row r="3781" spans="2:17" x14ac:dyDescent="0.2">
      <c r="B3781" s="13"/>
      <c r="C3781"/>
      <c r="P3781" s="226"/>
      <c r="Q3781" s="4"/>
    </row>
    <row r="3782" spans="2:17" x14ac:dyDescent="0.2">
      <c r="B3782" s="13"/>
      <c r="C3782"/>
      <c r="P3782" s="226"/>
      <c r="Q3782" s="4"/>
    </row>
    <row r="3783" spans="2:17" x14ac:dyDescent="0.2">
      <c r="B3783" s="13"/>
      <c r="C3783"/>
      <c r="P3783" s="226"/>
      <c r="Q3783" s="4"/>
    </row>
    <row r="3784" spans="2:17" x14ac:dyDescent="0.2">
      <c r="B3784" s="13"/>
      <c r="C3784"/>
      <c r="P3784" s="226"/>
      <c r="Q3784" s="4"/>
    </row>
    <row r="3785" spans="2:17" x14ac:dyDescent="0.2">
      <c r="B3785" s="13"/>
      <c r="C3785"/>
      <c r="P3785" s="226"/>
      <c r="Q3785" s="4"/>
    </row>
    <row r="3786" spans="2:17" x14ac:dyDescent="0.2">
      <c r="B3786" s="13"/>
      <c r="C3786"/>
      <c r="P3786" s="226"/>
      <c r="Q3786" s="4"/>
    </row>
    <row r="3787" spans="2:17" x14ac:dyDescent="0.2">
      <c r="B3787" s="13"/>
      <c r="C3787"/>
      <c r="P3787" s="226"/>
      <c r="Q3787" s="4"/>
    </row>
    <row r="3788" spans="2:17" x14ac:dyDescent="0.2">
      <c r="B3788" s="13"/>
      <c r="C3788"/>
      <c r="P3788" s="226"/>
      <c r="Q3788" s="4"/>
    </row>
    <row r="3789" spans="2:17" x14ac:dyDescent="0.2">
      <c r="B3789" s="13"/>
      <c r="C3789"/>
      <c r="P3789" s="226"/>
      <c r="Q3789" s="4"/>
    </row>
    <row r="3790" spans="2:17" x14ac:dyDescent="0.2">
      <c r="B3790" s="13"/>
      <c r="C3790"/>
      <c r="P3790" s="226"/>
      <c r="Q3790" s="4"/>
    </row>
    <row r="3791" spans="2:17" x14ac:dyDescent="0.2">
      <c r="B3791" s="13"/>
      <c r="C3791"/>
      <c r="P3791" s="226"/>
      <c r="Q3791" s="4"/>
    </row>
    <row r="3792" spans="2:17" x14ac:dyDescent="0.2">
      <c r="B3792" s="13"/>
      <c r="C3792"/>
      <c r="P3792" s="226"/>
      <c r="Q3792" s="4"/>
    </row>
    <row r="3793" spans="2:17" x14ac:dyDescent="0.2">
      <c r="B3793" s="13"/>
      <c r="C3793"/>
      <c r="P3793" s="226"/>
      <c r="Q3793" s="4"/>
    </row>
    <row r="3794" spans="2:17" x14ac:dyDescent="0.2">
      <c r="B3794" s="13"/>
      <c r="C3794"/>
      <c r="P3794" s="226"/>
      <c r="Q3794" s="4"/>
    </row>
    <row r="3795" spans="2:17" x14ac:dyDescent="0.2">
      <c r="B3795" s="13"/>
      <c r="C3795"/>
      <c r="P3795" s="226"/>
      <c r="Q3795" s="4"/>
    </row>
    <row r="3796" spans="2:17" x14ac:dyDescent="0.2">
      <c r="B3796" s="13"/>
      <c r="C3796"/>
      <c r="P3796" s="226"/>
      <c r="Q3796" s="4"/>
    </row>
    <row r="3797" spans="2:17" x14ac:dyDescent="0.2">
      <c r="B3797" s="13"/>
      <c r="C3797"/>
      <c r="P3797" s="226"/>
      <c r="Q3797" s="4"/>
    </row>
    <row r="3798" spans="2:17" x14ac:dyDescent="0.2">
      <c r="B3798" s="13"/>
      <c r="C3798"/>
      <c r="P3798" s="226"/>
      <c r="Q3798" s="4"/>
    </row>
    <row r="3799" spans="2:17" x14ac:dyDescent="0.2">
      <c r="B3799" s="13"/>
      <c r="C3799"/>
      <c r="P3799" s="226"/>
      <c r="Q3799" s="4"/>
    </row>
    <row r="3800" spans="2:17" x14ac:dyDescent="0.2">
      <c r="B3800" s="13"/>
      <c r="C3800"/>
      <c r="P3800" s="226"/>
      <c r="Q3800" s="4"/>
    </row>
    <row r="3801" spans="2:17" x14ac:dyDescent="0.2">
      <c r="B3801" s="13"/>
      <c r="C3801"/>
      <c r="P3801" s="226"/>
      <c r="Q3801" s="4"/>
    </row>
    <row r="3802" spans="2:17" x14ac:dyDescent="0.2">
      <c r="B3802" s="13"/>
      <c r="C3802"/>
      <c r="P3802" s="226"/>
      <c r="Q3802" s="4"/>
    </row>
    <row r="3803" spans="2:17" x14ac:dyDescent="0.2">
      <c r="B3803" s="13"/>
      <c r="C3803"/>
      <c r="P3803" s="226"/>
      <c r="Q3803" s="4"/>
    </row>
    <row r="3804" spans="2:17" x14ac:dyDescent="0.2">
      <c r="B3804" s="13"/>
      <c r="C3804"/>
      <c r="P3804" s="226"/>
      <c r="Q3804" s="4"/>
    </row>
    <row r="3805" spans="2:17" x14ac:dyDescent="0.2">
      <c r="B3805" s="13"/>
      <c r="C3805"/>
      <c r="P3805" s="226"/>
      <c r="Q3805" s="4"/>
    </row>
    <row r="3806" spans="2:17" x14ac:dyDescent="0.2">
      <c r="B3806" s="13"/>
      <c r="C3806"/>
      <c r="P3806" s="226"/>
      <c r="Q3806" s="4"/>
    </row>
    <row r="3807" spans="2:17" x14ac:dyDescent="0.2">
      <c r="B3807" s="13"/>
      <c r="C3807"/>
      <c r="P3807" s="226"/>
      <c r="Q3807" s="4"/>
    </row>
    <row r="3808" spans="2:17" x14ac:dyDescent="0.2">
      <c r="B3808" s="13"/>
      <c r="C3808"/>
      <c r="P3808" s="226"/>
      <c r="Q3808" s="4"/>
    </row>
    <row r="3809" spans="2:17" x14ac:dyDescent="0.2">
      <c r="B3809" s="13"/>
      <c r="C3809"/>
      <c r="P3809" s="226"/>
      <c r="Q3809" s="4"/>
    </row>
    <row r="3810" spans="2:17" x14ac:dyDescent="0.2">
      <c r="B3810" s="13"/>
      <c r="C3810"/>
      <c r="P3810" s="226"/>
      <c r="Q3810" s="4"/>
    </row>
    <row r="3811" spans="2:17" x14ac:dyDescent="0.2">
      <c r="B3811" s="13"/>
      <c r="C3811"/>
      <c r="P3811" s="226"/>
      <c r="Q3811" s="4"/>
    </row>
    <row r="3812" spans="2:17" x14ac:dyDescent="0.2">
      <c r="B3812" s="13"/>
      <c r="C3812"/>
      <c r="P3812" s="226"/>
      <c r="Q3812" s="4"/>
    </row>
    <row r="3813" spans="2:17" x14ac:dyDescent="0.2">
      <c r="B3813" s="13"/>
      <c r="C3813"/>
      <c r="P3813" s="226"/>
      <c r="Q3813" s="4"/>
    </row>
    <row r="3814" spans="2:17" x14ac:dyDescent="0.2">
      <c r="B3814" s="13"/>
      <c r="C3814"/>
      <c r="P3814" s="226"/>
      <c r="Q3814" s="4"/>
    </row>
    <row r="3815" spans="2:17" x14ac:dyDescent="0.2">
      <c r="B3815" s="13"/>
      <c r="C3815"/>
      <c r="P3815" s="226"/>
      <c r="Q3815" s="4"/>
    </row>
    <row r="3816" spans="2:17" x14ac:dyDescent="0.2">
      <c r="B3816" s="13"/>
      <c r="C3816"/>
      <c r="P3816" s="226"/>
      <c r="Q3816" s="4"/>
    </row>
    <row r="3817" spans="2:17" x14ac:dyDescent="0.2">
      <c r="B3817" s="13"/>
      <c r="C3817"/>
      <c r="P3817" s="226"/>
      <c r="Q3817" s="4"/>
    </row>
    <row r="3818" spans="2:17" x14ac:dyDescent="0.2">
      <c r="B3818" s="13"/>
      <c r="C3818"/>
      <c r="P3818" s="226"/>
      <c r="Q3818" s="4"/>
    </row>
    <row r="3819" spans="2:17" x14ac:dyDescent="0.2">
      <c r="B3819" s="13"/>
      <c r="C3819"/>
      <c r="P3819" s="226"/>
      <c r="Q3819" s="4"/>
    </row>
    <row r="3820" spans="2:17" x14ac:dyDescent="0.2">
      <c r="B3820" s="13"/>
      <c r="C3820"/>
      <c r="P3820" s="226"/>
      <c r="Q3820" s="4"/>
    </row>
    <row r="3821" spans="2:17" x14ac:dyDescent="0.2">
      <c r="B3821" s="13"/>
      <c r="C3821"/>
      <c r="P3821" s="226"/>
      <c r="Q3821" s="4"/>
    </row>
    <row r="3822" spans="2:17" x14ac:dyDescent="0.2">
      <c r="B3822" s="13"/>
      <c r="C3822"/>
      <c r="P3822" s="226"/>
      <c r="Q3822" s="4"/>
    </row>
    <row r="3823" spans="2:17" x14ac:dyDescent="0.2">
      <c r="B3823" s="13"/>
      <c r="C3823"/>
      <c r="P3823" s="226"/>
      <c r="Q3823" s="4"/>
    </row>
    <row r="3824" spans="2:17" x14ac:dyDescent="0.2">
      <c r="B3824" s="13"/>
      <c r="C3824"/>
      <c r="P3824" s="226"/>
      <c r="Q3824" s="4"/>
    </row>
    <row r="3825" spans="2:17" x14ac:dyDescent="0.2">
      <c r="B3825" s="13"/>
      <c r="C3825"/>
      <c r="P3825" s="226"/>
      <c r="Q3825" s="4"/>
    </row>
    <row r="3826" spans="2:17" x14ac:dyDescent="0.2">
      <c r="B3826" s="13"/>
      <c r="C3826"/>
      <c r="P3826" s="226"/>
      <c r="Q3826" s="4"/>
    </row>
    <row r="3827" spans="2:17" x14ac:dyDescent="0.2">
      <c r="B3827" s="13"/>
      <c r="C3827"/>
      <c r="P3827" s="226"/>
      <c r="Q3827" s="4"/>
    </row>
    <row r="3828" spans="2:17" x14ac:dyDescent="0.2">
      <c r="B3828" s="13"/>
      <c r="C3828"/>
      <c r="P3828" s="226"/>
      <c r="Q3828" s="4"/>
    </row>
    <row r="3829" spans="2:17" x14ac:dyDescent="0.2">
      <c r="B3829" s="13"/>
      <c r="C3829"/>
      <c r="P3829" s="226"/>
      <c r="Q3829" s="4"/>
    </row>
    <row r="3830" spans="2:17" x14ac:dyDescent="0.2">
      <c r="B3830" s="13"/>
      <c r="C3830"/>
      <c r="P3830" s="226"/>
      <c r="Q3830" s="4"/>
    </row>
    <row r="3831" spans="2:17" x14ac:dyDescent="0.2">
      <c r="B3831" s="13"/>
      <c r="C3831"/>
      <c r="P3831" s="226"/>
      <c r="Q3831" s="4"/>
    </row>
    <row r="3832" spans="2:17" x14ac:dyDescent="0.2">
      <c r="B3832" s="13"/>
      <c r="C3832"/>
      <c r="P3832" s="226"/>
      <c r="Q3832" s="4"/>
    </row>
    <row r="3833" spans="2:17" x14ac:dyDescent="0.2">
      <c r="B3833" s="13"/>
      <c r="C3833"/>
      <c r="P3833" s="226"/>
      <c r="Q3833" s="4"/>
    </row>
    <row r="3834" spans="2:17" x14ac:dyDescent="0.2">
      <c r="B3834" s="13"/>
      <c r="C3834"/>
      <c r="P3834" s="226"/>
      <c r="Q3834" s="4"/>
    </row>
    <row r="3835" spans="2:17" x14ac:dyDescent="0.2">
      <c r="B3835" s="13"/>
      <c r="C3835"/>
      <c r="P3835" s="226"/>
      <c r="Q3835" s="4"/>
    </row>
    <row r="3836" spans="2:17" x14ac:dyDescent="0.2">
      <c r="B3836" s="13"/>
      <c r="C3836"/>
      <c r="P3836" s="226"/>
      <c r="Q3836" s="4"/>
    </row>
    <row r="3837" spans="2:17" x14ac:dyDescent="0.2">
      <c r="B3837" s="13"/>
      <c r="C3837"/>
      <c r="P3837" s="226"/>
      <c r="Q3837" s="4"/>
    </row>
    <row r="3838" spans="2:17" x14ac:dyDescent="0.2">
      <c r="B3838" s="13"/>
      <c r="C3838"/>
      <c r="P3838" s="226"/>
      <c r="Q3838" s="4"/>
    </row>
    <row r="3839" spans="2:17" x14ac:dyDescent="0.2">
      <c r="B3839" s="13"/>
      <c r="C3839"/>
      <c r="P3839" s="226"/>
      <c r="Q3839" s="4"/>
    </row>
    <row r="3840" spans="2:17" x14ac:dyDescent="0.2">
      <c r="B3840" s="13"/>
      <c r="C3840"/>
      <c r="P3840" s="226"/>
      <c r="Q3840" s="4"/>
    </row>
    <row r="3841" spans="2:17" x14ac:dyDescent="0.2">
      <c r="B3841" s="13"/>
      <c r="C3841"/>
      <c r="P3841" s="226"/>
      <c r="Q3841" s="4"/>
    </row>
    <row r="3842" spans="2:17" x14ac:dyDescent="0.2">
      <c r="B3842" s="13"/>
      <c r="C3842"/>
      <c r="P3842" s="226"/>
      <c r="Q3842" s="4"/>
    </row>
    <row r="3843" spans="2:17" x14ac:dyDescent="0.2">
      <c r="B3843" s="13"/>
      <c r="C3843"/>
      <c r="P3843" s="226"/>
      <c r="Q3843" s="4"/>
    </row>
    <row r="3844" spans="2:17" x14ac:dyDescent="0.2">
      <c r="B3844" s="13"/>
      <c r="C3844"/>
      <c r="P3844" s="226"/>
      <c r="Q3844" s="4"/>
    </row>
    <row r="3845" spans="2:17" x14ac:dyDescent="0.2">
      <c r="B3845" s="13"/>
      <c r="C3845"/>
      <c r="P3845" s="226"/>
      <c r="Q3845" s="4"/>
    </row>
    <row r="3846" spans="2:17" x14ac:dyDescent="0.2">
      <c r="B3846" s="13"/>
      <c r="C3846"/>
      <c r="P3846" s="226"/>
      <c r="Q3846" s="4"/>
    </row>
    <row r="3847" spans="2:17" x14ac:dyDescent="0.2">
      <c r="B3847" s="13"/>
      <c r="C3847"/>
      <c r="P3847" s="226"/>
      <c r="Q3847" s="4"/>
    </row>
    <row r="3848" spans="2:17" x14ac:dyDescent="0.2">
      <c r="B3848" s="13"/>
      <c r="C3848"/>
      <c r="P3848" s="226"/>
      <c r="Q3848" s="4"/>
    </row>
    <row r="3849" spans="2:17" x14ac:dyDescent="0.2">
      <c r="B3849" s="13"/>
      <c r="C3849"/>
      <c r="P3849" s="226"/>
      <c r="Q3849" s="4"/>
    </row>
    <row r="3850" spans="2:17" x14ac:dyDescent="0.2">
      <c r="B3850" s="13"/>
      <c r="C3850"/>
      <c r="P3850" s="226"/>
      <c r="Q3850" s="4"/>
    </row>
    <row r="3851" spans="2:17" x14ac:dyDescent="0.2">
      <c r="B3851" s="13"/>
      <c r="C3851"/>
      <c r="P3851" s="226"/>
      <c r="Q3851" s="4"/>
    </row>
    <row r="3852" spans="2:17" x14ac:dyDescent="0.2">
      <c r="B3852" s="13"/>
      <c r="C3852"/>
      <c r="P3852" s="226"/>
      <c r="Q3852" s="4"/>
    </row>
    <row r="3853" spans="2:17" x14ac:dyDescent="0.2">
      <c r="B3853" s="13"/>
      <c r="C3853"/>
      <c r="P3853" s="226"/>
      <c r="Q3853" s="4"/>
    </row>
    <row r="3854" spans="2:17" x14ac:dyDescent="0.2">
      <c r="B3854" s="13"/>
      <c r="C3854"/>
      <c r="P3854" s="226"/>
      <c r="Q3854" s="4"/>
    </row>
    <row r="3855" spans="2:17" x14ac:dyDescent="0.2">
      <c r="B3855" s="13"/>
      <c r="C3855"/>
      <c r="P3855" s="226"/>
      <c r="Q3855" s="4"/>
    </row>
    <row r="3856" spans="2:17" x14ac:dyDescent="0.2">
      <c r="B3856" s="13"/>
      <c r="C3856"/>
      <c r="P3856" s="226"/>
      <c r="Q3856" s="4"/>
    </row>
    <row r="3857" spans="2:17" x14ac:dyDescent="0.2">
      <c r="B3857" s="13"/>
      <c r="C3857"/>
      <c r="P3857" s="226"/>
      <c r="Q3857" s="4"/>
    </row>
    <row r="3858" spans="2:17" x14ac:dyDescent="0.2">
      <c r="B3858" s="13"/>
      <c r="C3858"/>
      <c r="P3858" s="226"/>
      <c r="Q3858" s="4"/>
    </row>
    <row r="3859" spans="2:17" x14ac:dyDescent="0.2">
      <c r="B3859" s="13"/>
      <c r="C3859"/>
      <c r="P3859" s="226"/>
      <c r="Q3859" s="4"/>
    </row>
    <row r="3860" spans="2:17" x14ac:dyDescent="0.2">
      <c r="B3860" s="13"/>
      <c r="C3860"/>
      <c r="P3860" s="226"/>
      <c r="Q3860" s="4"/>
    </row>
    <row r="3861" spans="2:17" x14ac:dyDescent="0.2">
      <c r="B3861" s="13"/>
      <c r="C3861"/>
      <c r="P3861" s="226"/>
      <c r="Q3861" s="4"/>
    </row>
    <row r="3862" spans="2:17" x14ac:dyDescent="0.2">
      <c r="B3862" s="13"/>
      <c r="C3862"/>
      <c r="P3862" s="226"/>
      <c r="Q3862" s="4"/>
    </row>
    <row r="3863" spans="2:17" x14ac:dyDescent="0.2">
      <c r="B3863" s="13"/>
      <c r="C3863"/>
      <c r="P3863" s="226"/>
      <c r="Q3863" s="4"/>
    </row>
    <row r="3864" spans="2:17" x14ac:dyDescent="0.2">
      <c r="B3864" s="13"/>
      <c r="C3864"/>
      <c r="P3864" s="226"/>
      <c r="Q3864" s="4"/>
    </row>
    <row r="3865" spans="2:17" x14ac:dyDescent="0.2">
      <c r="B3865" s="13"/>
      <c r="C3865"/>
      <c r="P3865" s="226"/>
      <c r="Q3865" s="4"/>
    </row>
    <row r="3866" spans="2:17" x14ac:dyDescent="0.2">
      <c r="B3866" s="13"/>
      <c r="C3866"/>
      <c r="P3866" s="226"/>
      <c r="Q3866" s="4"/>
    </row>
    <row r="3867" spans="2:17" x14ac:dyDescent="0.2">
      <c r="B3867" s="13"/>
      <c r="C3867"/>
      <c r="P3867" s="226"/>
      <c r="Q3867" s="4"/>
    </row>
    <row r="3868" spans="2:17" x14ac:dyDescent="0.2">
      <c r="B3868" s="13"/>
      <c r="C3868"/>
      <c r="P3868" s="226"/>
      <c r="Q3868" s="4"/>
    </row>
    <row r="3869" spans="2:17" x14ac:dyDescent="0.2">
      <c r="B3869" s="13"/>
      <c r="C3869"/>
      <c r="P3869" s="226"/>
      <c r="Q3869" s="4"/>
    </row>
    <row r="3870" spans="2:17" x14ac:dyDescent="0.2">
      <c r="B3870" s="13"/>
      <c r="C3870"/>
      <c r="P3870" s="226"/>
      <c r="Q3870" s="4"/>
    </row>
    <row r="3871" spans="2:17" x14ac:dyDescent="0.2">
      <c r="B3871" s="13"/>
      <c r="C3871"/>
      <c r="P3871" s="226"/>
      <c r="Q3871" s="4"/>
    </row>
    <row r="3872" spans="2:17" x14ac:dyDescent="0.2">
      <c r="B3872" s="13"/>
      <c r="C3872"/>
      <c r="P3872" s="226"/>
      <c r="Q3872" s="4"/>
    </row>
    <row r="3873" spans="2:17" x14ac:dyDescent="0.2">
      <c r="B3873" s="13"/>
      <c r="C3873"/>
      <c r="P3873" s="226"/>
      <c r="Q3873" s="4"/>
    </row>
    <row r="3874" spans="2:17" x14ac:dyDescent="0.2">
      <c r="B3874" s="13"/>
      <c r="C3874"/>
      <c r="P3874" s="226"/>
      <c r="Q3874" s="4"/>
    </row>
    <row r="3875" spans="2:17" x14ac:dyDescent="0.2">
      <c r="B3875" s="13"/>
      <c r="C3875"/>
      <c r="P3875" s="226"/>
      <c r="Q3875" s="4"/>
    </row>
    <row r="3876" spans="2:17" x14ac:dyDescent="0.2">
      <c r="B3876" s="13"/>
      <c r="C3876"/>
      <c r="P3876" s="226"/>
      <c r="Q3876" s="4"/>
    </row>
    <row r="3877" spans="2:17" x14ac:dyDescent="0.2">
      <c r="B3877" s="13"/>
      <c r="C3877"/>
      <c r="P3877" s="226"/>
      <c r="Q3877" s="4"/>
    </row>
    <row r="3878" spans="2:17" x14ac:dyDescent="0.2">
      <c r="B3878" s="13"/>
      <c r="C3878"/>
      <c r="P3878" s="226"/>
      <c r="Q3878" s="4"/>
    </row>
    <row r="3879" spans="2:17" x14ac:dyDescent="0.2">
      <c r="B3879" s="13"/>
      <c r="C3879"/>
      <c r="P3879" s="226"/>
      <c r="Q3879" s="4"/>
    </row>
    <row r="3880" spans="2:17" x14ac:dyDescent="0.2">
      <c r="B3880" s="13"/>
      <c r="C3880"/>
      <c r="P3880" s="226"/>
      <c r="Q3880" s="4"/>
    </row>
    <row r="3881" spans="2:17" x14ac:dyDescent="0.2">
      <c r="B3881" s="13"/>
      <c r="C3881"/>
      <c r="P3881" s="226"/>
      <c r="Q3881" s="4"/>
    </row>
    <row r="3882" spans="2:17" x14ac:dyDescent="0.2">
      <c r="B3882" s="13"/>
      <c r="C3882"/>
      <c r="P3882" s="226"/>
      <c r="Q3882" s="4"/>
    </row>
    <row r="3883" spans="2:17" x14ac:dyDescent="0.2">
      <c r="B3883" s="13"/>
      <c r="C3883"/>
      <c r="P3883" s="226"/>
      <c r="Q3883" s="4"/>
    </row>
    <row r="3884" spans="2:17" x14ac:dyDescent="0.2">
      <c r="B3884" s="13"/>
      <c r="C3884"/>
      <c r="P3884" s="226"/>
      <c r="Q3884" s="4"/>
    </row>
    <row r="3885" spans="2:17" x14ac:dyDescent="0.2">
      <c r="B3885" s="13"/>
      <c r="C3885"/>
      <c r="P3885" s="226"/>
      <c r="Q3885" s="4"/>
    </row>
    <row r="3886" spans="2:17" x14ac:dyDescent="0.2">
      <c r="B3886" s="13"/>
      <c r="C3886"/>
      <c r="P3886" s="226"/>
      <c r="Q3886" s="4"/>
    </row>
    <row r="3887" spans="2:17" x14ac:dyDescent="0.2">
      <c r="B3887" s="13"/>
      <c r="C3887"/>
      <c r="P3887" s="226"/>
      <c r="Q3887" s="4"/>
    </row>
    <row r="3888" spans="2:17" x14ac:dyDescent="0.2">
      <c r="B3888" s="13"/>
      <c r="C3888"/>
      <c r="P3888" s="226"/>
      <c r="Q3888" s="4"/>
    </row>
    <row r="3889" spans="2:17" x14ac:dyDescent="0.2">
      <c r="B3889" s="13"/>
      <c r="C3889"/>
      <c r="P3889" s="226"/>
      <c r="Q3889" s="4"/>
    </row>
    <row r="3890" spans="2:17" x14ac:dyDescent="0.2">
      <c r="B3890" s="13"/>
      <c r="C3890"/>
      <c r="P3890" s="226"/>
      <c r="Q3890" s="4"/>
    </row>
    <row r="3891" spans="2:17" x14ac:dyDescent="0.2">
      <c r="B3891" s="13"/>
      <c r="C3891"/>
      <c r="P3891" s="226"/>
      <c r="Q3891" s="4"/>
    </row>
    <row r="3892" spans="2:17" x14ac:dyDescent="0.2">
      <c r="B3892" s="13"/>
      <c r="C3892"/>
      <c r="P3892" s="226"/>
      <c r="Q3892" s="4"/>
    </row>
    <row r="3893" spans="2:17" x14ac:dyDescent="0.2">
      <c r="B3893" s="13"/>
      <c r="C3893"/>
      <c r="P3893" s="226"/>
      <c r="Q3893" s="4"/>
    </row>
    <row r="3894" spans="2:17" x14ac:dyDescent="0.2">
      <c r="B3894" s="13"/>
      <c r="C3894"/>
      <c r="P3894" s="226"/>
      <c r="Q3894" s="4"/>
    </row>
    <row r="3895" spans="2:17" x14ac:dyDescent="0.2">
      <c r="B3895" s="13"/>
      <c r="C3895"/>
      <c r="P3895" s="226"/>
      <c r="Q3895" s="4"/>
    </row>
    <row r="3896" spans="2:17" x14ac:dyDescent="0.2">
      <c r="B3896" s="13"/>
      <c r="C3896"/>
      <c r="P3896" s="226"/>
      <c r="Q3896" s="4"/>
    </row>
    <row r="3897" spans="2:17" x14ac:dyDescent="0.2">
      <c r="B3897" s="13"/>
      <c r="C3897"/>
      <c r="P3897" s="226"/>
      <c r="Q3897" s="4"/>
    </row>
    <row r="3898" spans="2:17" x14ac:dyDescent="0.2">
      <c r="B3898" s="13"/>
      <c r="C3898"/>
      <c r="P3898" s="226"/>
      <c r="Q3898" s="4"/>
    </row>
    <row r="3899" spans="2:17" x14ac:dyDescent="0.2">
      <c r="B3899" s="13"/>
      <c r="C3899"/>
      <c r="P3899" s="226"/>
      <c r="Q3899" s="4"/>
    </row>
    <row r="3900" spans="2:17" x14ac:dyDescent="0.2">
      <c r="B3900" s="13"/>
      <c r="C3900"/>
      <c r="P3900" s="226"/>
      <c r="Q3900" s="4"/>
    </row>
    <row r="3901" spans="2:17" x14ac:dyDescent="0.2">
      <c r="B3901" s="13"/>
      <c r="C3901"/>
      <c r="P3901" s="226"/>
      <c r="Q3901" s="4"/>
    </row>
    <row r="3902" spans="2:17" x14ac:dyDescent="0.2">
      <c r="B3902" s="13"/>
      <c r="C3902"/>
      <c r="P3902" s="226"/>
      <c r="Q3902" s="4"/>
    </row>
    <row r="3903" spans="2:17" x14ac:dyDescent="0.2">
      <c r="B3903" s="13"/>
      <c r="C3903"/>
      <c r="P3903" s="226"/>
      <c r="Q3903" s="4"/>
    </row>
    <row r="3904" spans="2:17" x14ac:dyDescent="0.2">
      <c r="B3904" s="13"/>
      <c r="C3904"/>
      <c r="P3904" s="226"/>
      <c r="Q3904" s="4"/>
    </row>
    <row r="3905" spans="2:17" x14ac:dyDescent="0.2">
      <c r="B3905" s="13"/>
      <c r="C3905"/>
      <c r="P3905" s="226"/>
      <c r="Q3905" s="4"/>
    </row>
    <row r="3906" spans="2:17" x14ac:dyDescent="0.2">
      <c r="B3906" s="13"/>
      <c r="C3906"/>
      <c r="P3906" s="226"/>
      <c r="Q3906" s="4"/>
    </row>
    <row r="3907" spans="2:17" x14ac:dyDescent="0.2">
      <c r="B3907" s="13"/>
      <c r="C3907"/>
      <c r="P3907" s="226"/>
      <c r="Q3907" s="4"/>
    </row>
    <row r="3908" spans="2:17" x14ac:dyDescent="0.2">
      <c r="B3908" s="13"/>
      <c r="C3908"/>
      <c r="P3908" s="226"/>
      <c r="Q3908" s="4"/>
    </row>
    <row r="3909" spans="2:17" x14ac:dyDescent="0.2">
      <c r="B3909" s="13"/>
      <c r="C3909"/>
      <c r="P3909" s="226"/>
      <c r="Q3909" s="4"/>
    </row>
    <row r="3910" spans="2:17" x14ac:dyDescent="0.2">
      <c r="B3910" s="13"/>
      <c r="C3910"/>
      <c r="P3910" s="226"/>
      <c r="Q3910" s="4"/>
    </row>
    <row r="3911" spans="2:17" x14ac:dyDescent="0.2">
      <c r="B3911" s="13"/>
      <c r="C3911"/>
      <c r="P3911" s="226"/>
      <c r="Q3911" s="4"/>
    </row>
    <row r="3912" spans="2:17" x14ac:dyDescent="0.2">
      <c r="B3912" s="13"/>
      <c r="C3912"/>
      <c r="P3912" s="226"/>
      <c r="Q3912" s="4"/>
    </row>
    <row r="3913" spans="2:17" x14ac:dyDescent="0.2">
      <c r="B3913" s="13"/>
      <c r="C3913"/>
      <c r="P3913" s="226"/>
      <c r="Q3913" s="4"/>
    </row>
    <row r="3914" spans="2:17" x14ac:dyDescent="0.2">
      <c r="B3914" s="13"/>
      <c r="C3914"/>
      <c r="P3914" s="226"/>
      <c r="Q3914" s="4"/>
    </row>
    <row r="3915" spans="2:17" x14ac:dyDescent="0.2">
      <c r="B3915" s="13"/>
      <c r="C3915"/>
      <c r="P3915" s="226"/>
      <c r="Q3915" s="4"/>
    </row>
    <row r="3916" spans="2:17" x14ac:dyDescent="0.2">
      <c r="B3916" s="13"/>
      <c r="C3916"/>
      <c r="P3916" s="226"/>
      <c r="Q3916" s="4"/>
    </row>
    <row r="3917" spans="2:17" x14ac:dyDescent="0.2">
      <c r="B3917" s="13"/>
      <c r="C3917"/>
      <c r="P3917" s="226"/>
      <c r="Q3917" s="4"/>
    </row>
    <row r="3918" spans="2:17" x14ac:dyDescent="0.2">
      <c r="B3918" s="13"/>
      <c r="C3918"/>
      <c r="P3918" s="226"/>
      <c r="Q3918" s="4"/>
    </row>
    <row r="3919" spans="2:17" x14ac:dyDescent="0.2">
      <c r="B3919" s="13"/>
      <c r="C3919"/>
      <c r="P3919" s="226"/>
      <c r="Q3919" s="4"/>
    </row>
    <row r="3920" spans="2:17" x14ac:dyDescent="0.2">
      <c r="B3920" s="13"/>
      <c r="C3920"/>
      <c r="P3920" s="226"/>
      <c r="Q3920" s="4"/>
    </row>
    <row r="3921" spans="2:17" x14ac:dyDescent="0.2">
      <c r="B3921" s="13"/>
      <c r="C3921"/>
      <c r="P3921" s="226"/>
      <c r="Q3921" s="4"/>
    </row>
    <row r="3922" spans="2:17" x14ac:dyDescent="0.2">
      <c r="B3922" s="13"/>
      <c r="C3922"/>
      <c r="P3922" s="226"/>
      <c r="Q3922" s="4"/>
    </row>
    <row r="3923" spans="2:17" x14ac:dyDescent="0.2">
      <c r="B3923" s="13"/>
      <c r="C3923"/>
      <c r="P3923" s="226"/>
      <c r="Q3923" s="4"/>
    </row>
    <row r="3924" spans="2:17" x14ac:dyDescent="0.2">
      <c r="B3924" s="13"/>
      <c r="C3924"/>
      <c r="P3924" s="226"/>
      <c r="Q3924" s="4"/>
    </row>
    <row r="3925" spans="2:17" x14ac:dyDescent="0.2">
      <c r="B3925" s="13"/>
      <c r="C3925"/>
      <c r="P3925" s="226"/>
      <c r="Q3925" s="4"/>
    </row>
    <row r="3926" spans="2:17" x14ac:dyDescent="0.2">
      <c r="B3926" s="13"/>
      <c r="C3926"/>
      <c r="P3926" s="226"/>
      <c r="Q3926" s="4"/>
    </row>
    <row r="3927" spans="2:17" x14ac:dyDescent="0.2">
      <c r="B3927" s="13"/>
      <c r="C3927"/>
      <c r="P3927" s="226"/>
      <c r="Q3927" s="4"/>
    </row>
    <row r="3928" spans="2:17" x14ac:dyDescent="0.2">
      <c r="B3928" s="13"/>
      <c r="C3928"/>
      <c r="P3928" s="226"/>
      <c r="Q3928" s="4"/>
    </row>
    <row r="3929" spans="2:17" x14ac:dyDescent="0.2">
      <c r="B3929" s="13"/>
      <c r="C3929"/>
      <c r="P3929" s="226"/>
      <c r="Q3929" s="4"/>
    </row>
    <row r="3930" spans="2:17" x14ac:dyDescent="0.2">
      <c r="B3930" s="13"/>
      <c r="C3930"/>
      <c r="P3930" s="226"/>
      <c r="Q3930" s="4"/>
    </row>
    <row r="3931" spans="2:17" x14ac:dyDescent="0.2">
      <c r="B3931" s="13"/>
      <c r="C3931"/>
      <c r="P3931" s="226"/>
      <c r="Q3931" s="4"/>
    </row>
    <row r="3932" spans="2:17" x14ac:dyDescent="0.2">
      <c r="B3932" s="13"/>
      <c r="C3932"/>
      <c r="P3932" s="226"/>
      <c r="Q3932" s="4"/>
    </row>
    <row r="3933" spans="2:17" x14ac:dyDescent="0.2">
      <c r="B3933" s="13"/>
      <c r="C3933"/>
      <c r="P3933" s="226"/>
      <c r="Q3933" s="4"/>
    </row>
    <row r="3934" spans="2:17" x14ac:dyDescent="0.2">
      <c r="B3934" s="13"/>
      <c r="C3934"/>
      <c r="P3934" s="226"/>
      <c r="Q3934" s="4"/>
    </row>
    <row r="3935" spans="2:17" x14ac:dyDescent="0.2">
      <c r="B3935" s="13"/>
      <c r="C3935"/>
      <c r="P3935" s="226"/>
      <c r="Q3935" s="4"/>
    </row>
    <row r="3936" spans="2:17" x14ac:dyDescent="0.2">
      <c r="B3936" s="13"/>
      <c r="C3936"/>
      <c r="P3936" s="226"/>
      <c r="Q3936" s="4"/>
    </row>
    <row r="3937" spans="2:17" x14ac:dyDescent="0.2">
      <c r="B3937" s="13"/>
      <c r="C3937"/>
      <c r="P3937" s="226"/>
      <c r="Q3937" s="4"/>
    </row>
    <row r="3938" spans="2:17" x14ac:dyDescent="0.2">
      <c r="B3938" s="13"/>
      <c r="C3938"/>
      <c r="P3938" s="226"/>
      <c r="Q3938" s="4"/>
    </row>
    <row r="3939" spans="2:17" x14ac:dyDescent="0.2">
      <c r="B3939" s="13"/>
      <c r="C3939"/>
      <c r="P3939" s="226"/>
      <c r="Q3939" s="4"/>
    </row>
    <row r="3940" spans="2:17" x14ac:dyDescent="0.2">
      <c r="B3940" s="13"/>
      <c r="C3940"/>
      <c r="P3940" s="226"/>
      <c r="Q3940" s="4"/>
    </row>
    <row r="3941" spans="2:17" x14ac:dyDescent="0.2">
      <c r="B3941" s="13"/>
      <c r="C3941"/>
      <c r="P3941" s="226"/>
      <c r="Q3941" s="4"/>
    </row>
    <row r="3942" spans="2:17" x14ac:dyDescent="0.2">
      <c r="B3942" s="13"/>
      <c r="C3942"/>
      <c r="P3942" s="226"/>
      <c r="Q3942" s="4"/>
    </row>
    <row r="3943" spans="2:17" x14ac:dyDescent="0.2">
      <c r="B3943" s="13"/>
      <c r="C3943"/>
      <c r="P3943" s="226"/>
      <c r="Q3943" s="4"/>
    </row>
    <row r="3944" spans="2:17" x14ac:dyDescent="0.2">
      <c r="B3944" s="13"/>
      <c r="C3944"/>
      <c r="P3944" s="226"/>
      <c r="Q3944" s="4"/>
    </row>
    <row r="3945" spans="2:17" x14ac:dyDescent="0.2">
      <c r="B3945" s="13"/>
      <c r="C3945"/>
      <c r="P3945" s="226"/>
      <c r="Q3945" s="4"/>
    </row>
    <row r="3946" spans="2:17" x14ac:dyDescent="0.2">
      <c r="B3946" s="13"/>
      <c r="C3946"/>
      <c r="P3946" s="226"/>
      <c r="Q3946" s="4"/>
    </row>
    <row r="3947" spans="2:17" x14ac:dyDescent="0.2">
      <c r="B3947" s="13"/>
      <c r="C3947"/>
      <c r="P3947" s="226"/>
      <c r="Q3947" s="4"/>
    </row>
    <row r="3948" spans="2:17" x14ac:dyDescent="0.2">
      <c r="B3948" s="13"/>
      <c r="C3948"/>
      <c r="P3948" s="226"/>
      <c r="Q3948" s="4"/>
    </row>
    <row r="3949" spans="2:17" x14ac:dyDescent="0.2">
      <c r="B3949" s="13"/>
      <c r="C3949"/>
      <c r="P3949" s="226"/>
      <c r="Q3949" s="4"/>
    </row>
    <row r="3950" spans="2:17" x14ac:dyDescent="0.2">
      <c r="B3950" s="13"/>
      <c r="C3950"/>
      <c r="P3950" s="226"/>
      <c r="Q3950" s="4"/>
    </row>
    <row r="3951" spans="2:17" x14ac:dyDescent="0.2">
      <c r="B3951" s="13"/>
      <c r="C3951"/>
      <c r="P3951" s="226"/>
      <c r="Q3951" s="4"/>
    </row>
    <row r="3952" spans="2:17" x14ac:dyDescent="0.2">
      <c r="B3952" s="13"/>
      <c r="C3952"/>
      <c r="P3952" s="226"/>
      <c r="Q3952" s="4"/>
    </row>
    <row r="3953" spans="2:17" x14ac:dyDescent="0.2">
      <c r="B3953" s="13"/>
      <c r="C3953"/>
      <c r="P3953" s="226"/>
      <c r="Q3953" s="4"/>
    </row>
    <row r="3954" spans="2:17" x14ac:dyDescent="0.2">
      <c r="B3954" s="13"/>
      <c r="C3954"/>
      <c r="P3954" s="226"/>
      <c r="Q3954" s="4"/>
    </row>
    <row r="3955" spans="2:17" x14ac:dyDescent="0.2">
      <c r="B3955" s="13"/>
      <c r="C3955"/>
      <c r="P3955" s="226"/>
      <c r="Q3955" s="4"/>
    </row>
    <row r="3956" spans="2:17" x14ac:dyDescent="0.2">
      <c r="B3956" s="13"/>
      <c r="C3956"/>
      <c r="P3956" s="226"/>
      <c r="Q3956" s="4"/>
    </row>
    <row r="3957" spans="2:17" x14ac:dyDescent="0.2">
      <c r="B3957" s="13"/>
      <c r="C3957"/>
      <c r="P3957" s="226"/>
      <c r="Q3957" s="4"/>
    </row>
    <row r="3958" spans="2:17" x14ac:dyDescent="0.2">
      <c r="B3958" s="13"/>
      <c r="C3958"/>
      <c r="P3958" s="226"/>
      <c r="Q3958" s="4"/>
    </row>
    <row r="3959" spans="2:17" x14ac:dyDescent="0.2">
      <c r="B3959" s="13"/>
      <c r="C3959"/>
      <c r="P3959" s="226"/>
      <c r="Q3959" s="4"/>
    </row>
    <row r="3960" spans="2:17" x14ac:dyDescent="0.2">
      <c r="B3960" s="13"/>
      <c r="C3960"/>
      <c r="P3960" s="226"/>
      <c r="Q3960" s="4"/>
    </row>
    <row r="3961" spans="2:17" x14ac:dyDescent="0.2">
      <c r="B3961" s="13"/>
      <c r="C3961"/>
      <c r="P3961" s="226"/>
      <c r="Q3961" s="4"/>
    </row>
    <row r="3962" spans="2:17" x14ac:dyDescent="0.2">
      <c r="B3962" s="13"/>
      <c r="C3962"/>
      <c r="P3962" s="226"/>
      <c r="Q3962" s="4"/>
    </row>
    <row r="3963" spans="2:17" x14ac:dyDescent="0.2">
      <c r="B3963" s="13"/>
      <c r="C3963"/>
      <c r="P3963" s="226"/>
      <c r="Q3963" s="4"/>
    </row>
    <row r="3964" spans="2:17" x14ac:dyDescent="0.2">
      <c r="B3964" s="13"/>
      <c r="C3964"/>
      <c r="P3964" s="226"/>
      <c r="Q3964" s="4"/>
    </row>
    <row r="3965" spans="2:17" x14ac:dyDescent="0.2">
      <c r="B3965" s="13"/>
      <c r="C3965"/>
      <c r="P3965" s="226"/>
      <c r="Q3965" s="4"/>
    </row>
    <row r="3966" spans="2:17" x14ac:dyDescent="0.2">
      <c r="B3966" s="13"/>
      <c r="C3966"/>
      <c r="P3966" s="226"/>
      <c r="Q3966" s="4"/>
    </row>
    <row r="3967" spans="2:17" x14ac:dyDescent="0.2">
      <c r="B3967" s="13"/>
      <c r="C3967"/>
      <c r="P3967" s="226"/>
      <c r="Q3967" s="4"/>
    </row>
    <row r="3968" spans="2:17" x14ac:dyDescent="0.2">
      <c r="B3968" s="13"/>
      <c r="C3968"/>
      <c r="P3968" s="226"/>
      <c r="Q3968" s="4"/>
    </row>
    <row r="3969" spans="2:17" x14ac:dyDescent="0.2">
      <c r="B3969" s="13"/>
      <c r="C3969"/>
      <c r="P3969" s="226"/>
      <c r="Q3969" s="4"/>
    </row>
    <row r="3970" spans="2:17" x14ac:dyDescent="0.2">
      <c r="B3970" s="13"/>
      <c r="C3970"/>
      <c r="P3970" s="226"/>
      <c r="Q3970" s="4"/>
    </row>
    <row r="3971" spans="2:17" x14ac:dyDescent="0.2">
      <c r="B3971" s="13"/>
      <c r="C3971"/>
      <c r="P3971" s="226"/>
      <c r="Q3971" s="4"/>
    </row>
    <row r="3972" spans="2:17" x14ac:dyDescent="0.2">
      <c r="B3972" s="13"/>
      <c r="C3972"/>
      <c r="P3972" s="226"/>
      <c r="Q3972" s="4"/>
    </row>
    <row r="3973" spans="2:17" x14ac:dyDescent="0.2">
      <c r="B3973" s="13"/>
      <c r="C3973"/>
      <c r="P3973" s="226"/>
      <c r="Q3973" s="4"/>
    </row>
    <row r="3974" spans="2:17" x14ac:dyDescent="0.2">
      <c r="B3974" s="13"/>
      <c r="C3974"/>
      <c r="P3974" s="226"/>
      <c r="Q3974" s="4"/>
    </row>
    <row r="3975" spans="2:17" x14ac:dyDescent="0.2">
      <c r="B3975" s="13"/>
      <c r="C3975"/>
      <c r="P3975" s="226"/>
      <c r="Q3975" s="4"/>
    </row>
    <row r="3976" spans="2:17" x14ac:dyDescent="0.2">
      <c r="B3976" s="13"/>
      <c r="C3976"/>
      <c r="P3976" s="226"/>
      <c r="Q3976" s="4"/>
    </row>
    <row r="3977" spans="2:17" x14ac:dyDescent="0.2">
      <c r="B3977" s="13"/>
      <c r="C3977"/>
      <c r="P3977" s="226"/>
      <c r="Q3977" s="4"/>
    </row>
    <row r="3978" spans="2:17" x14ac:dyDescent="0.2">
      <c r="B3978" s="13"/>
      <c r="C3978"/>
      <c r="P3978" s="226"/>
      <c r="Q3978" s="4"/>
    </row>
    <row r="3979" spans="2:17" x14ac:dyDescent="0.2">
      <c r="B3979" s="13"/>
      <c r="C3979"/>
      <c r="P3979" s="226"/>
      <c r="Q3979" s="4"/>
    </row>
    <row r="3980" spans="2:17" x14ac:dyDescent="0.2">
      <c r="B3980" s="13"/>
      <c r="C3980"/>
      <c r="P3980" s="226"/>
      <c r="Q3980" s="4"/>
    </row>
    <row r="3981" spans="2:17" x14ac:dyDescent="0.2">
      <c r="B3981" s="13"/>
      <c r="C3981"/>
      <c r="P3981" s="226"/>
      <c r="Q3981" s="4"/>
    </row>
    <row r="3982" spans="2:17" x14ac:dyDescent="0.2">
      <c r="B3982" s="13"/>
      <c r="C3982"/>
      <c r="P3982" s="226"/>
      <c r="Q3982" s="4"/>
    </row>
    <row r="3983" spans="2:17" x14ac:dyDescent="0.2">
      <c r="B3983" s="13"/>
      <c r="C3983"/>
      <c r="P3983" s="226"/>
      <c r="Q3983" s="4"/>
    </row>
    <row r="3984" spans="2:17" x14ac:dyDescent="0.2">
      <c r="B3984" s="13"/>
      <c r="C3984"/>
      <c r="P3984" s="226"/>
      <c r="Q3984" s="4"/>
    </row>
    <row r="3985" spans="2:17" x14ac:dyDescent="0.2">
      <c r="B3985" s="13"/>
      <c r="C3985"/>
      <c r="P3985" s="226"/>
      <c r="Q3985" s="4"/>
    </row>
    <row r="3986" spans="2:17" x14ac:dyDescent="0.2">
      <c r="B3986" s="13"/>
      <c r="C3986"/>
      <c r="P3986" s="226"/>
      <c r="Q3986" s="4"/>
    </row>
    <row r="3987" spans="2:17" x14ac:dyDescent="0.2">
      <c r="B3987" s="13"/>
      <c r="C3987"/>
      <c r="P3987" s="226"/>
      <c r="Q3987" s="4"/>
    </row>
    <row r="3988" spans="2:17" x14ac:dyDescent="0.2">
      <c r="B3988" s="13"/>
      <c r="C3988"/>
      <c r="P3988" s="226"/>
      <c r="Q3988" s="4"/>
    </row>
    <row r="3989" spans="2:17" x14ac:dyDescent="0.2">
      <c r="B3989" s="13"/>
      <c r="C3989"/>
      <c r="P3989" s="226"/>
      <c r="Q3989" s="4"/>
    </row>
    <row r="3990" spans="2:17" x14ac:dyDescent="0.2">
      <c r="B3990" s="13"/>
      <c r="C3990"/>
      <c r="P3990" s="226"/>
      <c r="Q3990" s="4"/>
    </row>
    <row r="3991" spans="2:17" x14ac:dyDescent="0.2">
      <c r="B3991" s="13"/>
      <c r="C3991"/>
      <c r="P3991" s="226"/>
      <c r="Q3991" s="4"/>
    </row>
    <row r="3992" spans="2:17" x14ac:dyDescent="0.2">
      <c r="B3992" s="13"/>
      <c r="C3992"/>
      <c r="P3992" s="226"/>
      <c r="Q3992" s="4"/>
    </row>
    <row r="3993" spans="2:17" x14ac:dyDescent="0.2">
      <c r="B3993" s="13"/>
      <c r="C3993"/>
      <c r="P3993" s="226"/>
      <c r="Q3993" s="4"/>
    </row>
    <row r="3994" spans="2:17" x14ac:dyDescent="0.2">
      <c r="B3994" s="13"/>
      <c r="C3994"/>
      <c r="P3994" s="226"/>
      <c r="Q3994" s="4"/>
    </row>
    <row r="3995" spans="2:17" x14ac:dyDescent="0.2">
      <c r="B3995" s="13"/>
      <c r="C3995"/>
      <c r="P3995" s="226"/>
      <c r="Q3995" s="4"/>
    </row>
    <row r="3996" spans="2:17" x14ac:dyDescent="0.2">
      <c r="B3996" s="13"/>
      <c r="C3996"/>
      <c r="P3996" s="226"/>
      <c r="Q3996" s="4"/>
    </row>
    <row r="3997" spans="2:17" x14ac:dyDescent="0.2">
      <c r="B3997" s="13"/>
      <c r="C3997"/>
      <c r="P3997" s="226"/>
      <c r="Q3997" s="4"/>
    </row>
    <row r="3998" spans="2:17" x14ac:dyDescent="0.2">
      <c r="B3998" s="13"/>
      <c r="C3998"/>
      <c r="P3998" s="226"/>
      <c r="Q3998" s="4"/>
    </row>
    <row r="3999" spans="2:17" x14ac:dyDescent="0.2">
      <c r="B3999" s="13"/>
      <c r="C3999"/>
      <c r="P3999" s="226"/>
      <c r="Q3999" s="4"/>
    </row>
    <row r="4000" spans="2:17" x14ac:dyDescent="0.2">
      <c r="B4000" s="13"/>
      <c r="C4000"/>
      <c r="P4000" s="226"/>
      <c r="Q4000" s="4"/>
    </row>
    <row r="4001" spans="2:17" x14ac:dyDescent="0.2">
      <c r="B4001" s="13"/>
      <c r="C4001"/>
      <c r="P4001" s="226"/>
      <c r="Q4001" s="4"/>
    </row>
    <row r="4002" spans="2:17" x14ac:dyDescent="0.2">
      <c r="B4002" s="13"/>
      <c r="C4002"/>
      <c r="P4002" s="226"/>
      <c r="Q4002" s="4"/>
    </row>
    <row r="4003" spans="2:17" x14ac:dyDescent="0.2">
      <c r="B4003" s="13"/>
      <c r="C4003"/>
      <c r="P4003" s="226"/>
      <c r="Q4003" s="4"/>
    </row>
    <row r="4004" spans="2:17" x14ac:dyDescent="0.2">
      <c r="B4004" s="13"/>
      <c r="C4004"/>
      <c r="P4004" s="226"/>
      <c r="Q4004" s="4"/>
    </row>
    <row r="4005" spans="2:17" x14ac:dyDescent="0.2">
      <c r="B4005" s="13"/>
      <c r="C4005"/>
      <c r="P4005" s="226"/>
      <c r="Q4005" s="4"/>
    </row>
    <row r="4006" spans="2:17" x14ac:dyDescent="0.2">
      <c r="B4006" s="13"/>
      <c r="C4006"/>
      <c r="P4006" s="226"/>
      <c r="Q4006" s="4"/>
    </row>
    <row r="4007" spans="2:17" x14ac:dyDescent="0.2">
      <c r="B4007" s="13"/>
      <c r="C4007"/>
      <c r="P4007" s="226"/>
      <c r="Q4007" s="4"/>
    </row>
    <row r="4008" spans="2:17" x14ac:dyDescent="0.2">
      <c r="B4008" s="13"/>
      <c r="C4008"/>
      <c r="P4008" s="226"/>
      <c r="Q4008" s="4"/>
    </row>
    <row r="4009" spans="2:17" x14ac:dyDescent="0.2">
      <c r="B4009" s="13"/>
      <c r="C4009"/>
      <c r="P4009" s="226"/>
      <c r="Q4009" s="4"/>
    </row>
    <row r="4010" spans="2:17" x14ac:dyDescent="0.2">
      <c r="B4010" s="13"/>
      <c r="C4010"/>
      <c r="P4010" s="226"/>
      <c r="Q4010" s="4"/>
    </row>
    <row r="4011" spans="2:17" x14ac:dyDescent="0.2">
      <c r="B4011" s="13"/>
      <c r="C4011"/>
      <c r="P4011" s="226"/>
      <c r="Q4011" s="4"/>
    </row>
    <row r="4012" spans="2:17" x14ac:dyDescent="0.2">
      <c r="B4012" s="13"/>
      <c r="C4012"/>
      <c r="P4012" s="226"/>
      <c r="Q4012" s="4"/>
    </row>
    <row r="4013" spans="2:17" x14ac:dyDescent="0.2">
      <c r="B4013" s="13"/>
      <c r="C4013"/>
      <c r="P4013" s="226"/>
      <c r="Q4013" s="4"/>
    </row>
    <row r="4014" spans="2:17" x14ac:dyDescent="0.2">
      <c r="B4014" s="13"/>
      <c r="C4014"/>
      <c r="P4014" s="226"/>
      <c r="Q4014" s="4"/>
    </row>
    <row r="4015" spans="2:17" x14ac:dyDescent="0.2">
      <c r="B4015" s="13"/>
      <c r="C4015"/>
      <c r="P4015" s="226"/>
      <c r="Q4015" s="4"/>
    </row>
    <row r="4016" spans="2:17" x14ac:dyDescent="0.2">
      <c r="B4016" s="13"/>
      <c r="C4016"/>
      <c r="P4016" s="226"/>
      <c r="Q4016" s="4"/>
    </row>
    <row r="4017" spans="2:17" x14ac:dyDescent="0.2">
      <c r="B4017" s="13"/>
      <c r="C4017"/>
      <c r="P4017" s="226"/>
      <c r="Q4017" s="4"/>
    </row>
    <row r="4018" spans="2:17" x14ac:dyDescent="0.2">
      <c r="B4018" s="13"/>
      <c r="C4018"/>
      <c r="P4018" s="226"/>
      <c r="Q4018" s="4"/>
    </row>
    <row r="4019" spans="2:17" x14ac:dyDescent="0.2">
      <c r="B4019" s="13"/>
      <c r="C4019"/>
      <c r="P4019" s="226"/>
      <c r="Q4019" s="4"/>
    </row>
    <row r="4020" spans="2:17" x14ac:dyDescent="0.2">
      <c r="B4020" s="13"/>
      <c r="C4020"/>
      <c r="P4020" s="226"/>
      <c r="Q4020" s="4"/>
    </row>
    <row r="4021" spans="2:17" x14ac:dyDescent="0.2">
      <c r="B4021" s="13"/>
      <c r="C4021"/>
      <c r="P4021" s="226"/>
      <c r="Q4021" s="4"/>
    </row>
    <row r="4022" spans="2:17" x14ac:dyDescent="0.2">
      <c r="B4022" s="13"/>
      <c r="C4022"/>
      <c r="P4022" s="226"/>
      <c r="Q4022" s="4"/>
    </row>
    <row r="4023" spans="2:17" x14ac:dyDescent="0.2">
      <c r="B4023" s="13"/>
      <c r="C4023"/>
      <c r="P4023" s="226"/>
      <c r="Q4023" s="4"/>
    </row>
    <row r="4024" spans="2:17" x14ac:dyDescent="0.2">
      <c r="B4024" s="13"/>
      <c r="C4024"/>
      <c r="P4024" s="226"/>
      <c r="Q4024" s="4"/>
    </row>
    <row r="4025" spans="2:17" x14ac:dyDescent="0.2">
      <c r="B4025" s="13"/>
      <c r="C4025"/>
      <c r="P4025" s="226"/>
      <c r="Q4025" s="4"/>
    </row>
    <row r="4026" spans="2:17" x14ac:dyDescent="0.2">
      <c r="B4026" s="13"/>
      <c r="C4026"/>
      <c r="P4026" s="226"/>
      <c r="Q4026" s="4"/>
    </row>
    <row r="4027" spans="2:17" x14ac:dyDescent="0.2">
      <c r="B4027" s="13"/>
      <c r="C4027"/>
      <c r="P4027" s="226"/>
      <c r="Q4027" s="4"/>
    </row>
    <row r="4028" spans="2:17" x14ac:dyDescent="0.2">
      <c r="B4028" s="13"/>
      <c r="C4028"/>
      <c r="P4028" s="226"/>
      <c r="Q4028" s="4"/>
    </row>
    <row r="4029" spans="2:17" x14ac:dyDescent="0.2">
      <c r="B4029" s="13"/>
      <c r="C4029"/>
      <c r="P4029" s="226"/>
      <c r="Q4029" s="4"/>
    </row>
    <row r="4030" spans="2:17" x14ac:dyDescent="0.2">
      <c r="B4030" s="13"/>
      <c r="C4030"/>
      <c r="P4030" s="226"/>
      <c r="Q4030" s="4"/>
    </row>
    <row r="4031" spans="2:17" x14ac:dyDescent="0.2">
      <c r="B4031" s="13"/>
      <c r="C4031"/>
      <c r="P4031" s="226"/>
      <c r="Q4031" s="4"/>
    </row>
    <row r="4032" spans="2:17" x14ac:dyDescent="0.2">
      <c r="B4032" s="13"/>
      <c r="C4032"/>
      <c r="P4032" s="226"/>
      <c r="Q4032" s="4"/>
    </row>
    <row r="4033" spans="2:17" x14ac:dyDescent="0.2">
      <c r="B4033" s="13"/>
      <c r="C4033"/>
      <c r="P4033" s="226"/>
      <c r="Q4033" s="4"/>
    </row>
    <row r="4034" spans="2:17" x14ac:dyDescent="0.2">
      <c r="B4034" s="13"/>
      <c r="C4034"/>
      <c r="P4034" s="226"/>
      <c r="Q4034" s="4"/>
    </row>
    <row r="4035" spans="2:17" x14ac:dyDescent="0.2">
      <c r="B4035" s="13"/>
      <c r="C4035"/>
      <c r="P4035" s="226"/>
      <c r="Q4035" s="4"/>
    </row>
    <row r="4036" spans="2:17" x14ac:dyDescent="0.2">
      <c r="B4036" s="13"/>
      <c r="C4036"/>
      <c r="P4036" s="226"/>
      <c r="Q4036" s="4"/>
    </row>
    <row r="4037" spans="2:17" x14ac:dyDescent="0.2">
      <c r="B4037" s="13"/>
      <c r="C4037"/>
      <c r="P4037" s="226"/>
      <c r="Q4037" s="4"/>
    </row>
    <row r="4038" spans="2:17" x14ac:dyDescent="0.2">
      <c r="B4038" s="13"/>
      <c r="C4038"/>
      <c r="P4038" s="226"/>
      <c r="Q4038" s="4"/>
    </row>
    <row r="4039" spans="2:17" x14ac:dyDescent="0.2">
      <c r="B4039" s="13"/>
      <c r="C4039"/>
      <c r="P4039" s="226"/>
      <c r="Q4039" s="4"/>
    </row>
    <row r="4040" spans="2:17" x14ac:dyDescent="0.2">
      <c r="B4040" s="13"/>
      <c r="C4040"/>
      <c r="P4040" s="226"/>
      <c r="Q4040" s="4"/>
    </row>
    <row r="4041" spans="2:17" x14ac:dyDescent="0.2">
      <c r="B4041" s="13"/>
      <c r="C4041"/>
      <c r="P4041" s="226"/>
      <c r="Q4041" s="4"/>
    </row>
    <row r="4042" spans="2:17" x14ac:dyDescent="0.2">
      <c r="B4042" s="13"/>
      <c r="C4042"/>
      <c r="P4042" s="226"/>
      <c r="Q4042" s="4"/>
    </row>
    <row r="4043" spans="2:17" x14ac:dyDescent="0.2">
      <c r="B4043" s="13"/>
      <c r="C4043"/>
      <c r="P4043" s="226"/>
      <c r="Q4043" s="4"/>
    </row>
    <row r="4044" spans="2:17" x14ac:dyDescent="0.2">
      <c r="B4044" s="13"/>
      <c r="C4044"/>
      <c r="P4044" s="226"/>
      <c r="Q4044" s="4"/>
    </row>
    <row r="4045" spans="2:17" x14ac:dyDescent="0.2">
      <c r="B4045" s="13"/>
      <c r="C4045"/>
      <c r="P4045" s="226"/>
      <c r="Q4045" s="4"/>
    </row>
    <row r="4046" spans="2:17" x14ac:dyDescent="0.2">
      <c r="B4046" s="13"/>
      <c r="C4046"/>
      <c r="P4046" s="226"/>
      <c r="Q4046" s="4"/>
    </row>
    <row r="4047" spans="2:17" x14ac:dyDescent="0.2">
      <c r="B4047" s="13"/>
      <c r="C4047"/>
      <c r="P4047" s="226"/>
      <c r="Q4047" s="4"/>
    </row>
    <row r="4048" spans="2:17" x14ac:dyDescent="0.2">
      <c r="B4048" s="13"/>
      <c r="C4048"/>
      <c r="P4048" s="226"/>
      <c r="Q4048" s="4"/>
    </row>
    <row r="4049" spans="2:17" x14ac:dyDescent="0.2">
      <c r="B4049" s="13"/>
      <c r="C4049"/>
      <c r="P4049" s="226"/>
      <c r="Q4049" s="4"/>
    </row>
    <row r="4050" spans="2:17" x14ac:dyDescent="0.2">
      <c r="B4050" s="13"/>
      <c r="C4050"/>
      <c r="P4050" s="226"/>
      <c r="Q4050" s="4"/>
    </row>
    <row r="4051" spans="2:17" x14ac:dyDescent="0.2">
      <c r="B4051" s="13"/>
      <c r="C4051"/>
      <c r="P4051" s="226"/>
      <c r="Q4051" s="4"/>
    </row>
    <row r="4052" spans="2:17" x14ac:dyDescent="0.2">
      <c r="B4052" s="13"/>
      <c r="C4052"/>
      <c r="P4052" s="226"/>
      <c r="Q4052" s="4"/>
    </row>
    <row r="4053" spans="2:17" x14ac:dyDescent="0.2">
      <c r="B4053" s="13"/>
      <c r="C4053"/>
      <c r="P4053" s="226"/>
      <c r="Q4053" s="4"/>
    </row>
    <row r="4054" spans="2:17" x14ac:dyDescent="0.2">
      <c r="B4054" s="13"/>
      <c r="C4054"/>
      <c r="P4054" s="226"/>
      <c r="Q4054" s="4"/>
    </row>
    <row r="4055" spans="2:17" x14ac:dyDescent="0.2">
      <c r="B4055" s="13"/>
      <c r="C4055"/>
      <c r="P4055" s="226"/>
      <c r="Q4055" s="4"/>
    </row>
    <row r="4056" spans="2:17" x14ac:dyDescent="0.2">
      <c r="B4056" s="13"/>
      <c r="C4056"/>
      <c r="P4056" s="226"/>
      <c r="Q4056" s="4"/>
    </row>
    <row r="4057" spans="2:17" x14ac:dyDescent="0.2">
      <c r="B4057" s="13"/>
      <c r="C4057"/>
      <c r="P4057" s="226"/>
      <c r="Q4057" s="4"/>
    </row>
    <row r="4058" spans="2:17" x14ac:dyDescent="0.2">
      <c r="B4058" s="13"/>
      <c r="C4058"/>
      <c r="P4058" s="226"/>
      <c r="Q4058" s="4"/>
    </row>
    <row r="4059" spans="2:17" x14ac:dyDescent="0.2">
      <c r="B4059" s="13"/>
      <c r="C4059"/>
      <c r="P4059" s="226"/>
      <c r="Q4059" s="4"/>
    </row>
    <row r="4060" spans="2:17" x14ac:dyDescent="0.2">
      <c r="B4060" s="13"/>
      <c r="C4060"/>
      <c r="P4060" s="226"/>
      <c r="Q4060" s="4"/>
    </row>
    <row r="4061" spans="2:17" x14ac:dyDescent="0.2">
      <c r="B4061" s="13"/>
      <c r="C4061"/>
      <c r="P4061" s="226"/>
      <c r="Q4061" s="4"/>
    </row>
    <row r="4062" spans="2:17" x14ac:dyDescent="0.2">
      <c r="B4062" s="13"/>
      <c r="C4062"/>
      <c r="P4062" s="226"/>
      <c r="Q4062" s="4"/>
    </row>
    <row r="4063" spans="2:17" x14ac:dyDescent="0.2">
      <c r="B4063" s="13"/>
      <c r="C4063"/>
      <c r="P4063" s="226"/>
      <c r="Q4063" s="4"/>
    </row>
    <row r="4064" spans="2:17" x14ac:dyDescent="0.2">
      <c r="B4064" s="13"/>
      <c r="C4064"/>
      <c r="P4064" s="226"/>
      <c r="Q4064" s="4"/>
    </row>
    <row r="4065" spans="2:17" x14ac:dyDescent="0.2">
      <c r="B4065" s="13"/>
      <c r="C4065"/>
      <c r="P4065" s="226"/>
      <c r="Q4065" s="4"/>
    </row>
    <row r="4066" spans="2:17" x14ac:dyDescent="0.2">
      <c r="B4066" s="13"/>
      <c r="C4066"/>
      <c r="P4066" s="226"/>
      <c r="Q4066" s="4"/>
    </row>
    <row r="4067" spans="2:17" x14ac:dyDescent="0.2">
      <c r="B4067" s="13"/>
      <c r="C4067"/>
      <c r="P4067" s="226"/>
      <c r="Q4067" s="4"/>
    </row>
    <row r="4068" spans="2:17" x14ac:dyDescent="0.2">
      <c r="B4068" s="13"/>
      <c r="C4068"/>
      <c r="P4068" s="226"/>
      <c r="Q4068" s="4"/>
    </row>
    <row r="4069" spans="2:17" x14ac:dyDescent="0.2">
      <c r="B4069" s="13"/>
      <c r="C4069"/>
      <c r="P4069" s="226"/>
      <c r="Q4069" s="4"/>
    </row>
    <row r="4070" spans="2:17" x14ac:dyDescent="0.2">
      <c r="B4070" s="13"/>
      <c r="C4070"/>
      <c r="P4070" s="226"/>
      <c r="Q4070" s="4"/>
    </row>
    <row r="4071" spans="2:17" x14ac:dyDescent="0.2">
      <c r="B4071" s="13"/>
      <c r="C4071"/>
      <c r="P4071" s="226"/>
      <c r="Q4071" s="4"/>
    </row>
    <row r="4072" spans="2:17" x14ac:dyDescent="0.2">
      <c r="B4072" s="13"/>
      <c r="C4072"/>
      <c r="P4072" s="226"/>
      <c r="Q4072" s="4"/>
    </row>
    <row r="4073" spans="2:17" x14ac:dyDescent="0.2">
      <c r="B4073" s="13"/>
      <c r="C4073"/>
      <c r="P4073" s="226"/>
      <c r="Q4073" s="4"/>
    </row>
    <row r="4074" spans="2:17" x14ac:dyDescent="0.2">
      <c r="B4074" s="13"/>
      <c r="C4074"/>
      <c r="P4074" s="226"/>
      <c r="Q4074" s="4"/>
    </row>
    <row r="4075" spans="2:17" x14ac:dyDescent="0.2">
      <c r="B4075" s="13"/>
      <c r="C4075"/>
      <c r="P4075" s="226"/>
      <c r="Q4075" s="4"/>
    </row>
    <row r="4076" spans="2:17" x14ac:dyDescent="0.2">
      <c r="B4076" s="13"/>
      <c r="C4076"/>
      <c r="P4076" s="226"/>
      <c r="Q4076" s="4"/>
    </row>
    <row r="4077" spans="2:17" x14ac:dyDescent="0.2">
      <c r="B4077" s="13"/>
      <c r="C4077"/>
      <c r="P4077" s="226"/>
      <c r="Q4077" s="4"/>
    </row>
    <row r="4078" spans="2:17" x14ac:dyDescent="0.2">
      <c r="B4078" s="13"/>
      <c r="C4078"/>
      <c r="P4078" s="226"/>
      <c r="Q4078" s="4"/>
    </row>
    <row r="4079" spans="2:17" x14ac:dyDescent="0.2">
      <c r="B4079" s="13"/>
      <c r="C4079"/>
      <c r="P4079" s="226"/>
      <c r="Q4079" s="4"/>
    </row>
    <row r="4080" spans="2:17" x14ac:dyDescent="0.2">
      <c r="B4080" s="13"/>
      <c r="C4080"/>
      <c r="P4080" s="226"/>
      <c r="Q4080" s="4"/>
    </row>
    <row r="4081" spans="2:17" x14ac:dyDescent="0.2">
      <c r="B4081" s="13"/>
      <c r="C4081"/>
      <c r="P4081" s="226"/>
      <c r="Q4081" s="4"/>
    </row>
    <row r="4082" spans="2:17" x14ac:dyDescent="0.2">
      <c r="B4082" s="13"/>
      <c r="C4082"/>
      <c r="P4082" s="226"/>
      <c r="Q4082" s="4"/>
    </row>
    <row r="4083" spans="2:17" x14ac:dyDescent="0.2">
      <c r="B4083" s="13"/>
      <c r="C4083"/>
      <c r="P4083" s="226"/>
      <c r="Q4083" s="4"/>
    </row>
    <row r="4084" spans="2:17" x14ac:dyDescent="0.2">
      <c r="B4084" s="13"/>
      <c r="C4084"/>
      <c r="P4084" s="226"/>
      <c r="Q4084" s="4"/>
    </row>
    <row r="4085" spans="2:17" x14ac:dyDescent="0.2">
      <c r="B4085" s="13"/>
      <c r="C4085"/>
      <c r="P4085" s="226"/>
      <c r="Q4085" s="4"/>
    </row>
    <row r="4086" spans="2:17" x14ac:dyDescent="0.2">
      <c r="B4086" s="13"/>
      <c r="C4086"/>
      <c r="P4086" s="226"/>
      <c r="Q4086" s="4"/>
    </row>
    <row r="4087" spans="2:17" x14ac:dyDescent="0.2">
      <c r="B4087" s="13"/>
      <c r="C4087"/>
      <c r="P4087" s="226"/>
      <c r="Q4087" s="4"/>
    </row>
    <row r="4088" spans="2:17" x14ac:dyDescent="0.2">
      <c r="B4088" s="13"/>
      <c r="C4088"/>
      <c r="P4088" s="226"/>
      <c r="Q4088" s="4"/>
    </row>
    <row r="4089" spans="2:17" x14ac:dyDescent="0.2">
      <c r="B4089" s="13"/>
      <c r="C4089"/>
      <c r="P4089" s="226"/>
      <c r="Q4089" s="4"/>
    </row>
    <row r="4090" spans="2:17" x14ac:dyDescent="0.2">
      <c r="B4090" s="13"/>
      <c r="C4090"/>
      <c r="P4090" s="226"/>
      <c r="Q4090" s="4"/>
    </row>
    <row r="4091" spans="2:17" x14ac:dyDescent="0.2">
      <c r="B4091" s="13"/>
      <c r="C4091"/>
      <c r="P4091" s="226"/>
      <c r="Q4091" s="4"/>
    </row>
    <row r="4092" spans="2:17" x14ac:dyDescent="0.2">
      <c r="B4092" s="13"/>
      <c r="C4092"/>
      <c r="P4092" s="226"/>
      <c r="Q4092" s="4"/>
    </row>
    <row r="4093" spans="2:17" x14ac:dyDescent="0.2">
      <c r="B4093" s="13"/>
      <c r="C4093"/>
      <c r="P4093" s="226"/>
      <c r="Q4093" s="4"/>
    </row>
    <row r="4094" spans="2:17" x14ac:dyDescent="0.2">
      <c r="B4094" s="13"/>
      <c r="C4094"/>
      <c r="P4094" s="226"/>
      <c r="Q4094" s="4"/>
    </row>
    <row r="4095" spans="2:17" x14ac:dyDescent="0.2">
      <c r="B4095" s="13"/>
      <c r="C4095"/>
      <c r="P4095" s="226"/>
      <c r="Q4095" s="4"/>
    </row>
    <row r="4096" spans="2:17" x14ac:dyDescent="0.2">
      <c r="B4096" s="13"/>
      <c r="C4096"/>
      <c r="P4096" s="226"/>
      <c r="Q4096" s="4"/>
    </row>
    <row r="4097" spans="2:17" x14ac:dyDescent="0.2">
      <c r="B4097" s="13"/>
      <c r="C4097"/>
      <c r="P4097" s="226"/>
      <c r="Q4097" s="4"/>
    </row>
    <row r="4098" spans="2:17" x14ac:dyDescent="0.2">
      <c r="B4098" s="13"/>
      <c r="C4098"/>
      <c r="P4098" s="226"/>
      <c r="Q4098" s="4"/>
    </row>
    <row r="4099" spans="2:17" x14ac:dyDescent="0.2">
      <c r="B4099" s="13"/>
      <c r="C4099"/>
      <c r="P4099" s="226"/>
      <c r="Q4099" s="4"/>
    </row>
    <row r="4100" spans="2:17" x14ac:dyDescent="0.2">
      <c r="B4100" s="13"/>
      <c r="C4100"/>
      <c r="P4100" s="226"/>
      <c r="Q4100" s="4"/>
    </row>
    <row r="4101" spans="2:17" x14ac:dyDescent="0.2">
      <c r="B4101" s="13"/>
      <c r="C4101"/>
      <c r="P4101" s="226"/>
      <c r="Q4101" s="4"/>
    </row>
    <row r="4102" spans="2:17" x14ac:dyDescent="0.2">
      <c r="B4102" s="13"/>
      <c r="C4102"/>
      <c r="P4102" s="226"/>
      <c r="Q4102" s="4"/>
    </row>
    <row r="4103" spans="2:17" x14ac:dyDescent="0.2">
      <c r="B4103" s="13"/>
      <c r="C4103"/>
      <c r="P4103" s="226"/>
      <c r="Q4103" s="4"/>
    </row>
    <row r="4104" spans="2:17" x14ac:dyDescent="0.2">
      <c r="B4104" s="13"/>
      <c r="C4104"/>
      <c r="P4104" s="226"/>
      <c r="Q4104" s="4"/>
    </row>
    <row r="4105" spans="2:17" x14ac:dyDescent="0.2">
      <c r="B4105" s="13"/>
      <c r="C4105"/>
      <c r="P4105" s="226"/>
      <c r="Q4105" s="4"/>
    </row>
    <row r="4106" spans="2:17" x14ac:dyDescent="0.2">
      <c r="B4106" s="13"/>
      <c r="C4106"/>
      <c r="P4106" s="226"/>
      <c r="Q4106" s="4"/>
    </row>
    <row r="4107" spans="2:17" x14ac:dyDescent="0.2">
      <c r="B4107" s="13"/>
      <c r="C4107"/>
      <c r="P4107" s="226"/>
      <c r="Q4107" s="4"/>
    </row>
    <row r="4108" spans="2:17" x14ac:dyDescent="0.2">
      <c r="B4108" s="13"/>
      <c r="C4108"/>
      <c r="P4108" s="226"/>
      <c r="Q4108" s="4"/>
    </row>
    <row r="4109" spans="2:17" x14ac:dyDescent="0.2">
      <c r="B4109" s="13"/>
      <c r="C4109"/>
      <c r="P4109" s="226"/>
      <c r="Q4109" s="4"/>
    </row>
    <row r="4110" spans="2:17" x14ac:dyDescent="0.2">
      <c r="B4110" s="13"/>
      <c r="C4110"/>
      <c r="P4110" s="226"/>
      <c r="Q4110" s="4"/>
    </row>
    <row r="4111" spans="2:17" x14ac:dyDescent="0.2">
      <c r="B4111" s="13"/>
      <c r="C4111"/>
      <c r="P4111" s="226"/>
      <c r="Q4111" s="4"/>
    </row>
    <row r="4112" spans="2:17" x14ac:dyDescent="0.2">
      <c r="B4112" s="13"/>
      <c r="C4112"/>
      <c r="P4112" s="226"/>
      <c r="Q4112" s="4"/>
    </row>
    <row r="4113" spans="2:17" x14ac:dyDescent="0.2">
      <c r="B4113" s="13"/>
      <c r="C4113"/>
      <c r="P4113" s="226"/>
      <c r="Q4113" s="4"/>
    </row>
    <row r="4114" spans="2:17" x14ac:dyDescent="0.2">
      <c r="B4114" s="13"/>
      <c r="C4114"/>
      <c r="P4114" s="226"/>
      <c r="Q4114" s="4"/>
    </row>
    <row r="4115" spans="2:17" x14ac:dyDescent="0.2">
      <c r="B4115" s="13"/>
      <c r="C4115"/>
      <c r="P4115" s="226"/>
      <c r="Q4115" s="4"/>
    </row>
    <row r="4116" spans="2:17" x14ac:dyDescent="0.2">
      <c r="B4116" s="13"/>
      <c r="C4116"/>
      <c r="P4116" s="226"/>
      <c r="Q4116" s="4"/>
    </row>
    <row r="4117" spans="2:17" x14ac:dyDescent="0.2">
      <c r="B4117" s="13"/>
      <c r="C4117"/>
      <c r="P4117" s="226"/>
      <c r="Q4117" s="4"/>
    </row>
    <row r="4118" spans="2:17" x14ac:dyDescent="0.2">
      <c r="B4118" s="13"/>
      <c r="C4118"/>
      <c r="P4118" s="226"/>
      <c r="Q4118" s="4"/>
    </row>
    <row r="4119" spans="2:17" x14ac:dyDescent="0.2">
      <c r="B4119" s="13"/>
      <c r="C4119"/>
      <c r="P4119" s="226"/>
      <c r="Q4119" s="4"/>
    </row>
    <row r="4120" spans="2:17" x14ac:dyDescent="0.2">
      <c r="B4120" s="13"/>
      <c r="C4120"/>
      <c r="P4120" s="226"/>
      <c r="Q4120" s="4"/>
    </row>
    <row r="4121" spans="2:17" x14ac:dyDescent="0.2">
      <c r="B4121" s="13"/>
      <c r="C4121"/>
      <c r="P4121" s="226"/>
      <c r="Q4121" s="4"/>
    </row>
    <row r="4122" spans="2:17" x14ac:dyDescent="0.2">
      <c r="B4122" s="13"/>
      <c r="C4122"/>
      <c r="P4122" s="226"/>
      <c r="Q4122" s="4"/>
    </row>
    <row r="4123" spans="2:17" x14ac:dyDescent="0.2">
      <c r="B4123" s="13"/>
      <c r="C4123"/>
      <c r="P4123" s="226"/>
      <c r="Q4123" s="4"/>
    </row>
    <row r="4124" spans="2:17" x14ac:dyDescent="0.2">
      <c r="B4124" s="13"/>
      <c r="C4124"/>
      <c r="P4124" s="226"/>
      <c r="Q4124" s="4"/>
    </row>
    <row r="4125" spans="2:17" x14ac:dyDescent="0.2">
      <c r="B4125" s="13"/>
      <c r="C4125"/>
      <c r="P4125" s="226"/>
      <c r="Q4125" s="4"/>
    </row>
    <row r="4126" spans="2:17" x14ac:dyDescent="0.2">
      <c r="B4126" s="13"/>
      <c r="C4126"/>
      <c r="P4126" s="226"/>
      <c r="Q4126" s="4"/>
    </row>
    <row r="4127" spans="2:17" x14ac:dyDescent="0.2">
      <c r="B4127" s="13"/>
      <c r="C4127"/>
      <c r="P4127" s="226"/>
      <c r="Q4127" s="4"/>
    </row>
    <row r="4128" spans="2:17" x14ac:dyDescent="0.2">
      <c r="B4128" s="13"/>
      <c r="C4128"/>
      <c r="P4128" s="226"/>
      <c r="Q4128" s="4"/>
    </row>
    <row r="4129" spans="2:17" x14ac:dyDescent="0.2">
      <c r="B4129" s="13"/>
      <c r="C4129"/>
      <c r="P4129" s="226"/>
      <c r="Q4129" s="4"/>
    </row>
    <row r="4130" spans="2:17" x14ac:dyDescent="0.2">
      <c r="B4130" s="13"/>
      <c r="C4130"/>
      <c r="P4130" s="226"/>
      <c r="Q4130" s="4"/>
    </row>
    <row r="4131" spans="2:17" x14ac:dyDescent="0.2">
      <c r="B4131" s="13"/>
      <c r="C4131"/>
      <c r="P4131" s="226"/>
      <c r="Q4131" s="4"/>
    </row>
    <row r="4132" spans="2:17" x14ac:dyDescent="0.2">
      <c r="B4132" s="13"/>
      <c r="C4132"/>
      <c r="P4132" s="226"/>
      <c r="Q4132" s="4"/>
    </row>
    <row r="4133" spans="2:17" x14ac:dyDescent="0.2">
      <c r="B4133" s="13"/>
      <c r="C4133"/>
      <c r="P4133" s="226"/>
      <c r="Q4133" s="4"/>
    </row>
    <row r="4134" spans="2:17" x14ac:dyDescent="0.2">
      <c r="B4134" s="13"/>
      <c r="C4134"/>
      <c r="P4134" s="226"/>
      <c r="Q4134" s="4"/>
    </row>
    <row r="4135" spans="2:17" x14ac:dyDescent="0.2">
      <c r="B4135" s="13"/>
      <c r="C4135"/>
      <c r="P4135" s="226"/>
      <c r="Q4135" s="4"/>
    </row>
    <row r="4136" spans="2:17" x14ac:dyDescent="0.2">
      <c r="B4136" s="13"/>
      <c r="C4136"/>
      <c r="P4136" s="226"/>
      <c r="Q4136" s="4"/>
    </row>
    <row r="4137" spans="2:17" x14ac:dyDescent="0.2">
      <c r="B4137" s="13"/>
      <c r="C4137"/>
      <c r="P4137" s="226"/>
      <c r="Q4137" s="4"/>
    </row>
    <row r="4138" spans="2:17" x14ac:dyDescent="0.2">
      <c r="B4138" s="13"/>
      <c r="C4138"/>
      <c r="P4138" s="226"/>
      <c r="Q4138" s="4"/>
    </row>
    <row r="4139" spans="2:17" x14ac:dyDescent="0.2">
      <c r="B4139" s="13"/>
      <c r="C4139"/>
      <c r="P4139" s="226"/>
      <c r="Q4139" s="4"/>
    </row>
    <row r="4140" spans="2:17" x14ac:dyDescent="0.2">
      <c r="B4140" s="13"/>
      <c r="C4140"/>
      <c r="P4140" s="226"/>
      <c r="Q4140" s="4"/>
    </row>
    <row r="4141" spans="2:17" x14ac:dyDescent="0.2">
      <c r="B4141" s="13"/>
      <c r="C4141"/>
      <c r="P4141" s="226"/>
      <c r="Q4141" s="4"/>
    </row>
    <row r="4142" spans="2:17" x14ac:dyDescent="0.2">
      <c r="B4142" s="13"/>
      <c r="C4142"/>
      <c r="P4142" s="226"/>
      <c r="Q4142" s="4"/>
    </row>
    <row r="4143" spans="2:17" x14ac:dyDescent="0.2">
      <c r="B4143" s="13"/>
      <c r="C4143"/>
      <c r="P4143" s="226"/>
      <c r="Q4143" s="4"/>
    </row>
    <row r="4144" spans="2:17" x14ac:dyDescent="0.2">
      <c r="B4144" s="13"/>
      <c r="C4144"/>
      <c r="P4144" s="226"/>
      <c r="Q4144" s="4"/>
    </row>
    <row r="4145" spans="2:17" x14ac:dyDescent="0.2">
      <c r="B4145" s="13"/>
      <c r="C4145"/>
      <c r="P4145" s="226"/>
      <c r="Q4145" s="4"/>
    </row>
    <row r="4146" spans="2:17" x14ac:dyDescent="0.2">
      <c r="B4146" s="13"/>
      <c r="C4146"/>
      <c r="P4146" s="226"/>
      <c r="Q4146" s="4"/>
    </row>
    <row r="4147" spans="2:17" x14ac:dyDescent="0.2">
      <c r="B4147" s="13"/>
      <c r="C4147"/>
      <c r="P4147" s="226"/>
      <c r="Q4147" s="4"/>
    </row>
    <row r="4148" spans="2:17" x14ac:dyDescent="0.2">
      <c r="B4148" s="13"/>
      <c r="C4148"/>
      <c r="P4148" s="226"/>
      <c r="Q4148" s="4"/>
    </row>
    <row r="4149" spans="2:17" x14ac:dyDescent="0.2">
      <c r="B4149" s="13"/>
      <c r="C4149"/>
      <c r="P4149" s="226"/>
      <c r="Q4149" s="4"/>
    </row>
    <row r="4150" spans="2:17" x14ac:dyDescent="0.2">
      <c r="B4150" s="13"/>
      <c r="C4150"/>
      <c r="P4150" s="226"/>
      <c r="Q4150" s="4"/>
    </row>
    <row r="4151" spans="2:17" x14ac:dyDescent="0.2">
      <c r="B4151" s="13"/>
      <c r="C4151"/>
      <c r="P4151" s="226"/>
      <c r="Q4151" s="4"/>
    </row>
    <row r="4152" spans="2:17" x14ac:dyDescent="0.2">
      <c r="B4152" s="13"/>
      <c r="C4152"/>
      <c r="P4152" s="226"/>
      <c r="Q4152" s="4"/>
    </row>
    <row r="4153" spans="2:17" x14ac:dyDescent="0.2">
      <c r="B4153" s="13"/>
      <c r="C4153"/>
      <c r="P4153" s="226"/>
      <c r="Q4153" s="4"/>
    </row>
    <row r="4154" spans="2:17" x14ac:dyDescent="0.2">
      <c r="B4154" s="13"/>
      <c r="C4154"/>
      <c r="P4154" s="226"/>
      <c r="Q4154" s="4"/>
    </row>
    <row r="4155" spans="2:17" x14ac:dyDescent="0.2">
      <c r="B4155" s="13"/>
      <c r="C4155"/>
      <c r="P4155" s="226"/>
      <c r="Q4155" s="4"/>
    </row>
    <row r="4156" spans="2:17" x14ac:dyDescent="0.2">
      <c r="B4156" s="13"/>
      <c r="C4156"/>
      <c r="P4156" s="226"/>
      <c r="Q4156" s="4"/>
    </row>
    <row r="4157" spans="2:17" x14ac:dyDescent="0.2">
      <c r="B4157" s="13"/>
      <c r="C4157"/>
      <c r="P4157" s="226"/>
      <c r="Q4157" s="4"/>
    </row>
    <row r="4158" spans="2:17" x14ac:dyDescent="0.2">
      <c r="B4158" s="13"/>
      <c r="C4158"/>
      <c r="P4158" s="226"/>
      <c r="Q4158" s="4"/>
    </row>
    <row r="4159" spans="2:17" x14ac:dyDescent="0.2">
      <c r="B4159" s="13"/>
      <c r="C4159"/>
      <c r="P4159" s="226"/>
      <c r="Q4159" s="4"/>
    </row>
    <row r="4160" spans="2:17" x14ac:dyDescent="0.2">
      <c r="B4160" s="13"/>
      <c r="C4160"/>
      <c r="P4160" s="226"/>
      <c r="Q4160" s="4"/>
    </row>
    <row r="4161" spans="2:17" x14ac:dyDescent="0.2">
      <c r="B4161" s="13"/>
      <c r="C4161"/>
      <c r="P4161" s="226"/>
      <c r="Q4161" s="4"/>
    </row>
    <row r="4162" spans="2:17" x14ac:dyDescent="0.2">
      <c r="B4162" s="13"/>
      <c r="C4162"/>
      <c r="P4162" s="226"/>
      <c r="Q4162" s="4"/>
    </row>
    <row r="4163" spans="2:17" x14ac:dyDescent="0.2">
      <c r="B4163" s="13"/>
      <c r="C4163"/>
      <c r="P4163" s="226"/>
      <c r="Q4163" s="4"/>
    </row>
    <row r="4164" spans="2:17" x14ac:dyDescent="0.2">
      <c r="B4164" s="13"/>
      <c r="C4164"/>
      <c r="P4164" s="226"/>
      <c r="Q4164" s="4"/>
    </row>
    <row r="4165" spans="2:17" x14ac:dyDescent="0.2">
      <c r="B4165" s="13"/>
      <c r="C4165"/>
      <c r="P4165" s="226"/>
      <c r="Q4165" s="4"/>
    </row>
    <row r="4166" spans="2:17" x14ac:dyDescent="0.2">
      <c r="B4166" s="13"/>
      <c r="C4166"/>
      <c r="P4166" s="226"/>
      <c r="Q4166" s="4"/>
    </row>
    <row r="4167" spans="2:17" x14ac:dyDescent="0.2">
      <c r="B4167" s="13"/>
      <c r="C4167"/>
      <c r="P4167" s="226"/>
      <c r="Q4167" s="4"/>
    </row>
    <row r="4168" spans="2:17" x14ac:dyDescent="0.2">
      <c r="B4168" s="13"/>
      <c r="C4168"/>
      <c r="P4168" s="226"/>
      <c r="Q4168" s="4"/>
    </row>
    <row r="4169" spans="2:17" x14ac:dyDescent="0.2">
      <c r="B4169" s="13"/>
      <c r="C4169"/>
      <c r="P4169" s="226"/>
      <c r="Q4169" s="4"/>
    </row>
    <row r="4170" spans="2:17" x14ac:dyDescent="0.2">
      <c r="B4170" s="13"/>
      <c r="C4170"/>
      <c r="P4170" s="226"/>
      <c r="Q4170" s="4"/>
    </row>
    <row r="4171" spans="2:17" x14ac:dyDescent="0.2">
      <c r="B4171" s="13"/>
      <c r="C4171"/>
      <c r="P4171" s="226"/>
      <c r="Q4171" s="4"/>
    </row>
    <row r="4172" spans="2:17" x14ac:dyDescent="0.2">
      <c r="B4172" s="13"/>
      <c r="C4172"/>
      <c r="P4172" s="226"/>
      <c r="Q4172" s="4"/>
    </row>
    <row r="4173" spans="2:17" x14ac:dyDescent="0.2">
      <c r="B4173" s="13"/>
      <c r="C4173"/>
      <c r="P4173" s="226"/>
      <c r="Q4173" s="4"/>
    </row>
    <row r="4174" spans="2:17" x14ac:dyDescent="0.2">
      <c r="B4174" s="13"/>
      <c r="C4174"/>
      <c r="P4174" s="226"/>
      <c r="Q4174" s="4"/>
    </row>
    <row r="4175" spans="2:17" x14ac:dyDescent="0.2">
      <c r="B4175" s="13"/>
      <c r="C4175"/>
      <c r="P4175" s="226"/>
      <c r="Q4175" s="4"/>
    </row>
    <row r="4176" spans="2:17" x14ac:dyDescent="0.2">
      <c r="B4176" s="13"/>
      <c r="C4176"/>
      <c r="P4176" s="226"/>
      <c r="Q4176" s="4"/>
    </row>
    <row r="4177" spans="2:17" x14ac:dyDescent="0.2">
      <c r="B4177" s="13"/>
      <c r="C4177"/>
      <c r="P4177" s="226"/>
      <c r="Q4177" s="4"/>
    </row>
    <row r="4178" spans="2:17" x14ac:dyDescent="0.2">
      <c r="B4178" s="13"/>
      <c r="C4178"/>
      <c r="P4178" s="226"/>
      <c r="Q4178" s="4"/>
    </row>
    <row r="4179" spans="2:17" x14ac:dyDescent="0.2">
      <c r="B4179" s="13"/>
      <c r="C4179"/>
      <c r="P4179" s="226"/>
      <c r="Q4179" s="4"/>
    </row>
    <row r="4180" spans="2:17" x14ac:dyDescent="0.2">
      <c r="B4180" s="13"/>
      <c r="C4180"/>
      <c r="P4180" s="226"/>
      <c r="Q4180" s="4"/>
    </row>
    <row r="4181" spans="2:17" x14ac:dyDescent="0.2">
      <c r="B4181" s="13"/>
      <c r="C4181"/>
      <c r="P4181" s="226"/>
      <c r="Q4181" s="4"/>
    </row>
    <row r="4182" spans="2:17" x14ac:dyDescent="0.2">
      <c r="B4182" s="13"/>
      <c r="C4182"/>
      <c r="P4182" s="226"/>
      <c r="Q4182" s="4"/>
    </row>
    <row r="4183" spans="2:17" x14ac:dyDescent="0.2">
      <c r="B4183" s="13"/>
      <c r="C4183"/>
      <c r="P4183" s="226"/>
      <c r="Q4183" s="4"/>
    </row>
    <row r="4184" spans="2:17" x14ac:dyDescent="0.2">
      <c r="B4184" s="13"/>
      <c r="C4184"/>
      <c r="P4184" s="226"/>
      <c r="Q4184" s="4"/>
    </row>
    <row r="4185" spans="2:17" x14ac:dyDescent="0.2">
      <c r="B4185" s="13"/>
      <c r="C4185"/>
      <c r="P4185" s="226"/>
      <c r="Q4185" s="4"/>
    </row>
    <row r="4186" spans="2:17" x14ac:dyDescent="0.2">
      <c r="B4186" s="13"/>
      <c r="C4186"/>
      <c r="P4186" s="226"/>
      <c r="Q4186" s="4"/>
    </row>
    <row r="4187" spans="2:17" x14ac:dyDescent="0.2">
      <c r="B4187" s="13"/>
      <c r="C4187"/>
      <c r="P4187" s="226"/>
      <c r="Q4187" s="4"/>
    </row>
    <row r="4188" spans="2:17" x14ac:dyDescent="0.2">
      <c r="B4188" s="13"/>
      <c r="C4188"/>
      <c r="P4188" s="226"/>
      <c r="Q4188" s="4"/>
    </row>
    <row r="4189" spans="2:17" x14ac:dyDescent="0.2">
      <c r="B4189" s="13"/>
      <c r="C4189"/>
      <c r="P4189" s="226"/>
      <c r="Q4189" s="4"/>
    </row>
    <row r="4190" spans="2:17" x14ac:dyDescent="0.2">
      <c r="B4190" s="13"/>
      <c r="C4190"/>
      <c r="P4190" s="226"/>
      <c r="Q4190" s="4"/>
    </row>
    <row r="4191" spans="2:17" x14ac:dyDescent="0.2">
      <c r="B4191" s="13"/>
      <c r="C4191"/>
      <c r="P4191" s="226"/>
      <c r="Q4191" s="4"/>
    </row>
    <row r="4192" spans="2:17" x14ac:dyDescent="0.2">
      <c r="B4192" s="13"/>
      <c r="C4192"/>
      <c r="P4192" s="226"/>
      <c r="Q4192" s="4"/>
    </row>
    <row r="4193" spans="2:17" x14ac:dyDescent="0.2">
      <c r="B4193" s="13"/>
      <c r="C4193"/>
      <c r="P4193" s="226"/>
      <c r="Q4193" s="4"/>
    </row>
    <row r="4194" spans="2:17" x14ac:dyDescent="0.2">
      <c r="B4194" s="13"/>
      <c r="C4194"/>
      <c r="P4194" s="226"/>
      <c r="Q4194" s="4"/>
    </row>
    <row r="4195" spans="2:17" x14ac:dyDescent="0.2">
      <c r="B4195" s="13"/>
      <c r="C4195"/>
      <c r="P4195" s="226"/>
      <c r="Q4195" s="4"/>
    </row>
    <row r="4196" spans="2:17" x14ac:dyDescent="0.2">
      <c r="B4196" s="13"/>
      <c r="C4196"/>
      <c r="P4196" s="226"/>
      <c r="Q4196" s="4"/>
    </row>
    <row r="4197" spans="2:17" x14ac:dyDescent="0.2">
      <c r="B4197" s="13"/>
      <c r="C4197"/>
      <c r="P4197" s="226"/>
      <c r="Q4197" s="4"/>
    </row>
    <row r="4198" spans="2:17" x14ac:dyDescent="0.2">
      <c r="B4198" s="13"/>
      <c r="C4198"/>
      <c r="P4198" s="226"/>
      <c r="Q4198" s="4"/>
    </row>
    <row r="4199" spans="2:17" x14ac:dyDescent="0.2">
      <c r="B4199" s="13"/>
      <c r="C4199"/>
      <c r="P4199" s="226"/>
      <c r="Q4199" s="4"/>
    </row>
    <row r="4200" spans="2:17" x14ac:dyDescent="0.2">
      <c r="B4200" s="13"/>
      <c r="C4200"/>
      <c r="P4200" s="226"/>
      <c r="Q4200" s="4"/>
    </row>
    <row r="4201" spans="2:17" x14ac:dyDescent="0.2">
      <c r="B4201" s="13"/>
      <c r="C4201"/>
      <c r="P4201" s="226"/>
      <c r="Q4201" s="4"/>
    </row>
    <row r="4202" spans="2:17" x14ac:dyDescent="0.2">
      <c r="B4202" s="13"/>
      <c r="C4202"/>
      <c r="P4202" s="226"/>
      <c r="Q4202" s="4"/>
    </row>
    <row r="4203" spans="2:17" x14ac:dyDescent="0.2">
      <c r="B4203" s="13"/>
      <c r="C4203"/>
      <c r="P4203" s="226"/>
      <c r="Q4203" s="4"/>
    </row>
    <row r="4204" spans="2:17" x14ac:dyDescent="0.2">
      <c r="B4204" s="13"/>
      <c r="C4204"/>
      <c r="P4204" s="226"/>
      <c r="Q4204" s="4"/>
    </row>
    <row r="4205" spans="2:17" x14ac:dyDescent="0.2">
      <c r="B4205" s="13"/>
      <c r="C4205"/>
      <c r="P4205" s="226"/>
      <c r="Q4205" s="4"/>
    </row>
    <row r="4206" spans="2:17" x14ac:dyDescent="0.2">
      <c r="B4206" s="13"/>
      <c r="C4206"/>
      <c r="P4206" s="226"/>
      <c r="Q4206" s="4"/>
    </row>
    <row r="4207" spans="2:17" x14ac:dyDescent="0.2">
      <c r="B4207" s="13"/>
      <c r="C4207"/>
      <c r="P4207" s="226"/>
      <c r="Q4207" s="4"/>
    </row>
    <row r="4208" spans="2:17" x14ac:dyDescent="0.2">
      <c r="B4208" s="13"/>
      <c r="C4208"/>
      <c r="P4208" s="226"/>
      <c r="Q4208" s="4"/>
    </row>
    <row r="4209" spans="2:17" x14ac:dyDescent="0.2">
      <c r="B4209" s="13"/>
      <c r="C4209"/>
      <c r="P4209" s="226"/>
      <c r="Q4209" s="4"/>
    </row>
    <row r="4210" spans="2:17" x14ac:dyDescent="0.2">
      <c r="B4210" s="13"/>
      <c r="C4210"/>
      <c r="P4210" s="226"/>
      <c r="Q4210" s="4"/>
    </row>
    <row r="4211" spans="2:17" x14ac:dyDescent="0.2">
      <c r="B4211" s="13"/>
      <c r="C4211"/>
      <c r="P4211" s="226"/>
      <c r="Q4211" s="4"/>
    </row>
    <row r="4212" spans="2:17" x14ac:dyDescent="0.2">
      <c r="B4212" s="13"/>
      <c r="C4212"/>
      <c r="P4212" s="226"/>
      <c r="Q4212" s="4"/>
    </row>
    <row r="4213" spans="2:17" x14ac:dyDescent="0.2">
      <c r="B4213" s="13"/>
      <c r="C4213"/>
      <c r="P4213" s="226"/>
      <c r="Q4213" s="4"/>
    </row>
    <row r="4214" spans="2:17" x14ac:dyDescent="0.2">
      <c r="B4214" s="13"/>
      <c r="C4214"/>
      <c r="P4214" s="226"/>
      <c r="Q4214" s="4"/>
    </row>
    <row r="4215" spans="2:17" x14ac:dyDescent="0.2">
      <c r="B4215" s="13"/>
      <c r="C4215"/>
      <c r="P4215" s="226"/>
      <c r="Q4215" s="4"/>
    </row>
    <row r="4216" spans="2:17" x14ac:dyDescent="0.2">
      <c r="B4216" s="13"/>
      <c r="C4216"/>
      <c r="P4216" s="226"/>
      <c r="Q4216" s="4"/>
    </row>
    <row r="4217" spans="2:17" x14ac:dyDescent="0.2">
      <c r="B4217" s="13"/>
      <c r="C4217"/>
      <c r="P4217" s="226"/>
      <c r="Q4217" s="4"/>
    </row>
    <row r="4218" spans="2:17" x14ac:dyDescent="0.2">
      <c r="B4218" s="13"/>
      <c r="C4218"/>
      <c r="P4218" s="226"/>
      <c r="Q4218" s="4"/>
    </row>
    <row r="4219" spans="2:17" x14ac:dyDescent="0.2">
      <c r="B4219" s="13"/>
      <c r="C4219"/>
      <c r="P4219" s="226"/>
      <c r="Q4219" s="4"/>
    </row>
    <row r="4220" spans="2:17" x14ac:dyDescent="0.2">
      <c r="B4220" s="13"/>
      <c r="C4220"/>
      <c r="P4220" s="226"/>
      <c r="Q4220" s="4"/>
    </row>
    <row r="4221" spans="2:17" x14ac:dyDescent="0.2">
      <c r="B4221" s="13"/>
      <c r="C4221"/>
      <c r="P4221" s="226"/>
      <c r="Q4221" s="4"/>
    </row>
    <row r="4222" spans="2:17" x14ac:dyDescent="0.2">
      <c r="B4222" s="13"/>
      <c r="C4222"/>
      <c r="P4222" s="226"/>
      <c r="Q4222" s="4"/>
    </row>
    <row r="4223" spans="2:17" x14ac:dyDescent="0.2">
      <c r="B4223" s="13"/>
      <c r="C4223"/>
      <c r="P4223" s="226"/>
      <c r="Q4223" s="4"/>
    </row>
    <row r="4224" spans="2:17" x14ac:dyDescent="0.2">
      <c r="B4224" s="13"/>
      <c r="C4224"/>
      <c r="P4224" s="226"/>
      <c r="Q4224" s="4"/>
    </row>
    <row r="4225" spans="2:17" x14ac:dyDescent="0.2">
      <c r="B4225" s="13"/>
      <c r="C4225"/>
      <c r="P4225" s="226"/>
      <c r="Q4225" s="4"/>
    </row>
    <row r="4226" spans="2:17" x14ac:dyDescent="0.2">
      <c r="B4226" s="13"/>
      <c r="C4226"/>
      <c r="P4226" s="226"/>
      <c r="Q4226" s="4"/>
    </row>
    <row r="4227" spans="2:17" x14ac:dyDescent="0.2">
      <c r="B4227" s="13"/>
      <c r="C4227"/>
      <c r="P4227" s="226"/>
      <c r="Q4227" s="4"/>
    </row>
    <row r="4228" spans="2:17" x14ac:dyDescent="0.2">
      <c r="B4228" s="13"/>
      <c r="C4228"/>
      <c r="P4228" s="226"/>
      <c r="Q4228" s="4"/>
    </row>
    <row r="4229" spans="2:17" x14ac:dyDescent="0.2">
      <c r="B4229" s="13"/>
      <c r="C4229"/>
      <c r="P4229" s="226"/>
      <c r="Q4229" s="4"/>
    </row>
    <row r="4230" spans="2:17" x14ac:dyDescent="0.2">
      <c r="B4230" s="13"/>
      <c r="C4230"/>
      <c r="P4230" s="226"/>
      <c r="Q4230" s="4"/>
    </row>
    <row r="4231" spans="2:17" x14ac:dyDescent="0.2">
      <c r="B4231" s="13"/>
      <c r="C4231"/>
      <c r="P4231" s="226"/>
      <c r="Q4231" s="4"/>
    </row>
    <row r="4232" spans="2:17" x14ac:dyDescent="0.2">
      <c r="B4232" s="13"/>
      <c r="C4232"/>
      <c r="P4232" s="226"/>
      <c r="Q4232" s="4"/>
    </row>
    <row r="4233" spans="2:17" x14ac:dyDescent="0.2">
      <c r="B4233" s="13"/>
      <c r="C4233"/>
      <c r="P4233" s="226"/>
      <c r="Q4233" s="4"/>
    </row>
    <row r="4234" spans="2:17" x14ac:dyDescent="0.2">
      <c r="B4234" s="13"/>
      <c r="C4234"/>
      <c r="P4234" s="226"/>
      <c r="Q4234" s="4"/>
    </row>
    <row r="4235" spans="2:17" x14ac:dyDescent="0.2">
      <c r="B4235" s="13"/>
      <c r="C4235"/>
      <c r="P4235" s="226"/>
      <c r="Q4235" s="4"/>
    </row>
    <row r="4236" spans="2:17" x14ac:dyDescent="0.2">
      <c r="B4236" s="13"/>
      <c r="C4236"/>
      <c r="P4236" s="226"/>
      <c r="Q4236" s="4"/>
    </row>
    <row r="4237" spans="2:17" x14ac:dyDescent="0.2">
      <c r="B4237" s="13"/>
      <c r="C4237"/>
      <c r="P4237" s="226"/>
      <c r="Q4237" s="4"/>
    </row>
    <row r="4238" spans="2:17" x14ac:dyDescent="0.2">
      <c r="B4238" s="13"/>
      <c r="C4238"/>
      <c r="P4238" s="226"/>
      <c r="Q4238" s="4"/>
    </row>
    <row r="4239" spans="2:17" x14ac:dyDescent="0.2">
      <c r="B4239" s="13"/>
      <c r="C4239"/>
      <c r="P4239" s="226"/>
      <c r="Q4239" s="4"/>
    </row>
    <row r="4240" spans="2:17" x14ac:dyDescent="0.2">
      <c r="B4240" s="13"/>
      <c r="C4240"/>
      <c r="P4240" s="226"/>
      <c r="Q4240" s="4"/>
    </row>
    <row r="4241" spans="2:17" x14ac:dyDescent="0.2">
      <c r="B4241" s="13"/>
      <c r="C4241"/>
      <c r="P4241" s="226"/>
      <c r="Q4241" s="4"/>
    </row>
    <row r="4242" spans="2:17" x14ac:dyDescent="0.2">
      <c r="B4242" s="13"/>
      <c r="C4242"/>
      <c r="P4242" s="226"/>
      <c r="Q4242" s="4"/>
    </row>
    <row r="4243" spans="2:17" x14ac:dyDescent="0.2">
      <c r="B4243" s="13"/>
      <c r="C4243"/>
      <c r="P4243" s="226"/>
      <c r="Q4243" s="4"/>
    </row>
    <row r="4244" spans="2:17" x14ac:dyDescent="0.2">
      <c r="B4244" s="13"/>
      <c r="C4244"/>
      <c r="P4244" s="226"/>
      <c r="Q4244" s="4"/>
    </row>
    <row r="4245" spans="2:17" x14ac:dyDescent="0.2">
      <c r="B4245" s="13"/>
      <c r="C4245"/>
      <c r="P4245" s="226"/>
      <c r="Q4245" s="4"/>
    </row>
    <row r="4246" spans="2:17" x14ac:dyDescent="0.2">
      <c r="B4246" s="13"/>
      <c r="C4246"/>
      <c r="P4246" s="226"/>
      <c r="Q4246" s="4"/>
    </row>
    <row r="4247" spans="2:17" x14ac:dyDescent="0.2">
      <c r="B4247" s="13"/>
      <c r="C4247"/>
      <c r="P4247" s="226"/>
      <c r="Q4247" s="4"/>
    </row>
    <row r="4248" spans="2:17" x14ac:dyDescent="0.2">
      <c r="B4248" s="13"/>
      <c r="C4248"/>
      <c r="P4248" s="226"/>
      <c r="Q4248" s="4"/>
    </row>
    <row r="4249" spans="2:17" x14ac:dyDescent="0.2">
      <c r="B4249" s="13"/>
      <c r="C4249"/>
      <c r="P4249" s="226"/>
      <c r="Q4249" s="4"/>
    </row>
    <row r="4250" spans="2:17" x14ac:dyDescent="0.2">
      <c r="B4250" s="13"/>
      <c r="C4250"/>
      <c r="P4250" s="226"/>
      <c r="Q4250" s="4"/>
    </row>
    <row r="4251" spans="2:17" x14ac:dyDescent="0.2">
      <c r="B4251" s="13"/>
      <c r="C4251"/>
      <c r="P4251" s="226"/>
      <c r="Q4251" s="4"/>
    </row>
    <row r="4252" spans="2:17" x14ac:dyDescent="0.2">
      <c r="B4252" s="13"/>
      <c r="C4252"/>
      <c r="P4252" s="226"/>
      <c r="Q4252" s="4"/>
    </row>
    <row r="4253" spans="2:17" x14ac:dyDescent="0.2">
      <c r="B4253" s="13"/>
      <c r="C4253"/>
      <c r="P4253" s="226"/>
      <c r="Q4253" s="4"/>
    </row>
    <row r="4254" spans="2:17" x14ac:dyDescent="0.2">
      <c r="B4254" s="13"/>
      <c r="C4254"/>
      <c r="P4254" s="226"/>
      <c r="Q4254" s="4"/>
    </row>
    <row r="4255" spans="2:17" x14ac:dyDescent="0.2">
      <c r="B4255" s="13"/>
      <c r="C4255"/>
      <c r="P4255" s="226"/>
      <c r="Q4255" s="4"/>
    </row>
    <row r="4256" spans="2:17" x14ac:dyDescent="0.2">
      <c r="B4256" s="13"/>
      <c r="C4256"/>
      <c r="P4256" s="226"/>
      <c r="Q4256" s="4"/>
    </row>
    <row r="4257" spans="2:17" x14ac:dyDescent="0.2">
      <c r="B4257" s="13"/>
      <c r="C4257"/>
      <c r="P4257" s="226"/>
      <c r="Q4257" s="4"/>
    </row>
    <row r="4258" spans="2:17" x14ac:dyDescent="0.2">
      <c r="B4258" s="13"/>
      <c r="C4258"/>
      <c r="P4258" s="226"/>
      <c r="Q4258" s="4"/>
    </row>
    <row r="4259" spans="2:17" x14ac:dyDescent="0.2">
      <c r="B4259" s="13"/>
      <c r="C4259"/>
      <c r="P4259" s="226"/>
      <c r="Q4259" s="4"/>
    </row>
    <row r="4260" spans="2:17" x14ac:dyDescent="0.2">
      <c r="B4260" s="13"/>
      <c r="C4260"/>
      <c r="P4260" s="226"/>
      <c r="Q4260" s="4"/>
    </row>
    <row r="4261" spans="2:17" x14ac:dyDescent="0.2">
      <c r="B4261" s="13"/>
      <c r="C4261"/>
      <c r="P4261" s="226"/>
      <c r="Q4261" s="4"/>
    </row>
    <row r="4262" spans="2:17" x14ac:dyDescent="0.2">
      <c r="B4262" s="13"/>
      <c r="C4262"/>
      <c r="P4262" s="226"/>
      <c r="Q4262" s="4"/>
    </row>
    <row r="4263" spans="2:17" x14ac:dyDescent="0.2">
      <c r="B4263" s="13"/>
      <c r="C4263"/>
      <c r="P4263" s="226"/>
      <c r="Q4263" s="4"/>
    </row>
    <row r="4264" spans="2:17" x14ac:dyDescent="0.2">
      <c r="B4264" s="13"/>
      <c r="C4264"/>
      <c r="P4264" s="226"/>
      <c r="Q4264" s="4"/>
    </row>
    <row r="4265" spans="2:17" x14ac:dyDescent="0.2">
      <c r="B4265" s="13"/>
      <c r="C4265"/>
      <c r="P4265" s="226"/>
      <c r="Q4265" s="4"/>
    </row>
    <row r="4266" spans="2:17" x14ac:dyDescent="0.2">
      <c r="B4266" s="13"/>
      <c r="C4266"/>
      <c r="P4266" s="226"/>
      <c r="Q4266" s="4"/>
    </row>
    <row r="4267" spans="2:17" x14ac:dyDescent="0.2">
      <c r="B4267" s="13"/>
      <c r="C4267"/>
      <c r="P4267" s="226"/>
      <c r="Q4267" s="4"/>
    </row>
    <row r="4268" spans="2:17" x14ac:dyDescent="0.2">
      <c r="B4268" s="13"/>
      <c r="C4268"/>
      <c r="P4268" s="226"/>
      <c r="Q4268" s="4"/>
    </row>
    <row r="4269" spans="2:17" x14ac:dyDescent="0.2">
      <c r="B4269" s="13"/>
      <c r="C4269"/>
      <c r="P4269" s="226"/>
      <c r="Q4269" s="4"/>
    </row>
    <row r="4270" spans="2:17" x14ac:dyDescent="0.2">
      <c r="B4270" s="13"/>
      <c r="C4270"/>
      <c r="P4270" s="226"/>
      <c r="Q4270" s="4"/>
    </row>
    <row r="4271" spans="2:17" x14ac:dyDescent="0.2">
      <c r="B4271" s="13"/>
      <c r="C4271"/>
      <c r="P4271" s="226"/>
      <c r="Q4271" s="4"/>
    </row>
    <row r="4272" spans="2:17" x14ac:dyDescent="0.2">
      <c r="B4272" s="13"/>
      <c r="C4272"/>
      <c r="P4272" s="226"/>
      <c r="Q4272" s="4"/>
    </row>
    <row r="4273" spans="2:17" x14ac:dyDescent="0.2">
      <c r="B4273" s="13"/>
      <c r="C4273"/>
      <c r="P4273" s="226"/>
      <c r="Q4273" s="4"/>
    </row>
    <row r="4274" spans="2:17" x14ac:dyDescent="0.2">
      <c r="B4274" s="13"/>
      <c r="C4274"/>
      <c r="P4274" s="226"/>
      <c r="Q4274" s="4"/>
    </row>
    <row r="4275" spans="2:17" x14ac:dyDescent="0.2">
      <c r="B4275" s="13"/>
      <c r="C4275"/>
      <c r="P4275" s="226"/>
      <c r="Q4275" s="4"/>
    </row>
    <row r="4276" spans="2:17" x14ac:dyDescent="0.2">
      <c r="B4276" s="13"/>
      <c r="C4276"/>
      <c r="P4276" s="226"/>
      <c r="Q4276" s="4"/>
    </row>
    <row r="4277" spans="2:17" x14ac:dyDescent="0.2">
      <c r="B4277" s="13"/>
      <c r="C4277"/>
      <c r="P4277" s="226"/>
      <c r="Q4277" s="4"/>
    </row>
    <row r="4278" spans="2:17" x14ac:dyDescent="0.2">
      <c r="B4278" s="13"/>
      <c r="C4278"/>
      <c r="P4278" s="226"/>
      <c r="Q4278" s="4"/>
    </row>
    <row r="4279" spans="2:17" x14ac:dyDescent="0.2">
      <c r="B4279" s="13"/>
      <c r="C4279"/>
      <c r="P4279" s="226"/>
      <c r="Q4279" s="4"/>
    </row>
    <row r="4280" spans="2:17" x14ac:dyDescent="0.2">
      <c r="B4280" s="13"/>
      <c r="C4280"/>
      <c r="P4280" s="226"/>
      <c r="Q4280" s="4"/>
    </row>
    <row r="4281" spans="2:17" x14ac:dyDescent="0.2">
      <c r="B4281" s="13"/>
      <c r="C4281"/>
      <c r="P4281" s="226"/>
      <c r="Q4281" s="4"/>
    </row>
    <row r="4282" spans="2:17" x14ac:dyDescent="0.2">
      <c r="B4282" s="13"/>
      <c r="C4282"/>
      <c r="P4282" s="226"/>
      <c r="Q4282" s="4"/>
    </row>
    <row r="4283" spans="2:17" x14ac:dyDescent="0.2">
      <c r="B4283" s="13"/>
      <c r="C4283"/>
      <c r="P4283" s="226"/>
      <c r="Q4283" s="4"/>
    </row>
    <row r="4284" spans="2:17" x14ac:dyDescent="0.2">
      <c r="B4284" s="13"/>
      <c r="C4284"/>
      <c r="P4284" s="226"/>
      <c r="Q4284" s="4"/>
    </row>
    <row r="4285" spans="2:17" x14ac:dyDescent="0.2">
      <c r="B4285" s="13"/>
      <c r="C4285"/>
      <c r="P4285" s="226"/>
      <c r="Q4285" s="4"/>
    </row>
    <row r="4286" spans="2:17" x14ac:dyDescent="0.2">
      <c r="B4286" s="13"/>
      <c r="C4286"/>
      <c r="P4286" s="226"/>
      <c r="Q4286" s="4"/>
    </row>
    <row r="4287" spans="2:17" x14ac:dyDescent="0.2">
      <c r="B4287" s="13"/>
      <c r="C4287"/>
      <c r="P4287" s="226"/>
      <c r="Q4287" s="4"/>
    </row>
    <row r="4288" spans="2:17" x14ac:dyDescent="0.2">
      <c r="B4288" s="13"/>
      <c r="C4288"/>
      <c r="P4288" s="226"/>
      <c r="Q4288" s="4"/>
    </row>
    <row r="4289" spans="2:17" x14ac:dyDescent="0.2">
      <c r="B4289" s="13"/>
      <c r="C4289"/>
      <c r="P4289" s="226"/>
      <c r="Q4289" s="4"/>
    </row>
    <row r="4290" spans="2:17" x14ac:dyDescent="0.2">
      <c r="B4290" s="13"/>
      <c r="C4290"/>
      <c r="P4290" s="226"/>
      <c r="Q4290" s="4"/>
    </row>
    <row r="4291" spans="2:17" x14ac:dyDescent="0.2">
      <c r="B4291" s="13"/>
      <c r="C4291"/>
      <c r="P4291" s="226"/>
      <c r="Q4291" s="4"/>
    </row>
    <row r="4292" spans="2:17" x14ac:dyDescent="0.2">
      <c r="B4292" s="13"/>
      <c r="C4292"/>
      <c r="P4292" s="226"/>
      <c r="Q4292" s="4"/>
    </row>
    <row r="4293" spans="2:17" x14ac:dyDescent="0.2">
      <c r="B4293" s="13"/>
      <c r="C4293"/>
      <c r="P4293" s="226"/>
      <c r="Q4293" s="4"/>
    </row>
    <row r="4294" spans="2:17" x14ac:dyDescent="0.2">
      <c r="B4294" s="13"/>
      <c r="C4294"/>
      <c r="P4294" s="226"/>
      <c r="Q4294" s="4"/>
    </row>
    <row r="4295" spans="2:17" x14ac:dyDescent="0.2">
      <c r="B4295" s="13"/>
      <c r="C4295"/>
      <c r="P4295" s="226"/>
      <c r="Q4295" s="4"/>
    </row>
    <row r="4296" spans="2:17" x14ac:dyDescent="0.2">
      <c r="B4296" s="13"/>
      <c r="C4296"/>
      <c r="P4296" s="226"/>
      <c r="Q4296" s="4"/>
    </row>
    <row r="4297" spans="2:17" x14ac:dyDescent="0.2">
      <c r="B4297" s="13"/>
      <c r="C4297"/>
      <c r="P4297" s="226"/>
      <c r="Q4297" s="4"/>
    </row>
    <row r="4298" spans="2:17" x14ac:dyDescent="0.2">
      <c r="B4298" s="13"/>
      <c r="C4298"/>
      <c r="P4298" s="226"/>
      <c r="Q4298" s="4"/>
    </row>
    <row r="4299" spans="2:17" x14ac:dyDescent="0.2">
      <c r="B4299" s="13"/>
      <c r="C4299"/>
      <c r="P4299" s="226"/>
      <c r="Q4299" s="4"/>
    </row>
    <row r="4300" spans="2:17" x14ac:dyDescent="0.2">
      <c r="B4300" s="13"/>
      <c r="C4300"/>
      <c r="P4300" s="226"/>
      <c r="Q4300" s="4"/>
    </row>
    <row r="4301" spans="2:17" x14ac:dyDescent="0.2">
      <c r="B4301" s="13"/>
      <c r="C4301"/>
      <c r="P4301" s="226"/>
      <c r="Q4301" s="4"/>
    </row>
    <row r="4302" spans="2:17" x14ac:dyDescent="0.2">
      <c r="B4302" s="13"/>
      <c r="C4302"/>
      <c r="P4302" s="226"/>
      <c r="Q4302" s="4"/>
    </row>
    <row r="4303" spans="2:17" x14ac:dyDescent="0.2">
      <c r="B4303" s="13"/>
      <c r="C4303"/>
      <c r="P4303" s="226"/>
      <c r="Q4303" s="4"/>
    </row>
    <row r="4304" spans="2:17" x14ac:dyDescent="0.2">
      <c r="B4304" s="13"/>
      <c r="C4304"/>
      <c r="P4304" s="226"/>
      <c r="Q4304" s="4"/>
    </row>
    <row r="4305" spans="2:17" x14ac:dyDescent="0.2">
      <c r="B4305" s="13"/>
      <c r="C4305"/>
      <c r="P4305" s="226"/>
      <c r="Q4305" s="4"/>
    </row>
    <row r="4306" spans="2:17" x14ac:dyDescent="0.2">
      <c r="B4306" s="13"/>
      <c r="C4306"/>
      <c r="P4306" s="226"/>
      <c r="Q4306" s="4"/>
    </row>
    <row r="4307" spans="2:17" x14ac:dyDescent="0.2">
      <c r="B4307" s="13"/>
      <c r="C4307"/>
      <c r="P4307" s="226"/>
      <c r="Q4307" s="4"/>
    </row>
    <row r="4308" spans="2:17" x14ac:dyDescent="0.2">
      <c r="B4308" s="13"/>
      <c r="C4308"/>
      <c r="P4308" s="226"/>
      <c r="Q4308" s="4"/>
    </row>
    <row r="4309" spans="2:17" x14ac:dyDescent="0.2">
      <c r="B4309" s="13"/>
      <c r="C4309"/>
      <c r="P4309" s="226"/>
      <c r="Q4309" s="4"/>
    </row>
    <row r="4310" spans="2:17" x14ac:dyDescent="0.2">
      <c r="B4310" s="13"/>
      <c r="C4310"/>
      <c r="P4310" s="226"/>
      <c r="Q4310" s="4"/>
    </row>
    <row r="4311" spans="2:17" x14ac:dyDescent="0.2">
      <c r="B4311" s="13"/>
      <c r="C4311"/>
      <c r="P4311" s="226"/>
      <c r="Q4311" s="4"/>
    </row>
    <row r="4312" spans="2:17" x14ac:dyDescent="0.2">
      <c r="B4312" s="13"/>
      <c r="C4312"/>
      <c r="P4312" s="226"/>
      <c r="Q4312" s="4"/>
    </row>
    <row r="4313" spans="2:17" x14ac:dyDescent="0.2">
      <c r="B4313" s="13"/>
      <c r="C4313"/>
      <c r="P4313" s="226"/>
      <c r="Q4313" s="4"/>
    </row>
    <row r="4314" spans="2:17" x14ac:dyDescent="0.2">
      <c r="B4314" s="13"/>
      <c r="C4314"/>
      <c r="P4314" s="226"/>
      <c r="Q4314" s="4"/>
    </row>
    <row r="4315" spans="2:17" x14ac:dyDescent="0.2">
      <c r="B4315" s="13"/>
      <c r="C4315"/>
      <c r="P4315" s="226"/>
      <c r="Q4315" s="4"/>
    </row>
    <row r="4316" spans="2:17" x14ac:dyDescent="0.2">
      <c r="B4316" s="13"/>
      <c r="C4316"/>
      <c r="P4316" s="226"/>
      <c r="Q4316" s="4"/>
    </row>
    <row r="4317" spans="2:17" x14ac:dyDescent="0.2">
      <c r="B4317" s="13"/>
      <c r="C4317"/>
      <c r="P4317" s="226"/>
      <c r="Q4317" s="4"/>
    </row>
    <row r="4318" spans="2:17" x14ac:dyDescent="0.2">
      <c r="B4318" s="13"/>
      <c r="C4318"/>
      <c r="P4318" s="226"/>
      <c r="Q4318" s="4"/>
    </row>
    <row r="4319" spans="2:17" x14ac:dyDescent="0.2">
      <c r="B4319" s="13"/>
      <c r="C4319"/>
      <c r="P4319" s="226"/>
      <c r="Q4319" s="4"/>
    </row>
    <row r="4320" spans="2:17" x14ac:dyDescent="0.2">
      <c r="B4320" s="13"/>
      <c r="C4320"/>
      <c r="P4320" s="226"/>
      <c r="Q4320" s="4"/>
    </row>
    <row r="4321" spans="2:17" x14ac:dyDescent="0.2">
      <c r="B4321" s="13"/>
      <c r="C4321"/>
      <c r="P4321" s="226"/>
      <c r="Q4321" s="4"/>
    </row>
    <row r="4322" spans="2:17" x14ac:dyDescent="0.2">
      <c r="B4322" s="13"/>
      <c r="C4322"/>
      <c r="P4322" s="226"/>
      <c r="Q4322" s="4"/>
    </row>
    <row r="4323" spans="2:17" x14ac:dyDescent="0.2">
      <c r="B4323" s="13"/>
      <c r="C4323"/>
      <c r="P4323" s="226"/>
      <c r="Q4323" s="4"/>
    </row>
    <row r="4324" spans="2:17" x14ac:dyDescent="0.2">
      <c r="B4324" s="13"/>
      <c r="C4324"/>
      <c r="P4324" s="226"/>
      <c r="Q4324" s="4"/>
    </row>
    <row r="4325" spans="2:17" x14ac:dyDescent="0.2">
      <c r="B4325" s="13"/>
      <c r="C4325"/>
      <c r="P4325" s="226"/>
      <c r="Q4325" s="4"/>
    </row>
    <row r="4326" spans="2:17" x14ac:dyDescent="0.2">
      <c r="B4326" s="13"/>
      <c r="C4326"/>
      <c r="P4326" s="226"/>
      <c r="Q4326" s="4"/>
    </row>
    <row r="4327" spans="2:17" x14ac:dyDescent="0.2">
      <c r="B4327" s="13"/>
      <c r="C4327"/>
      <c r="P4327" s="226"/>
      <c r="Q4327" s="4"/>
    </row>
    <row r="4328" spans="2:17" x14ac:dyDescent="0.2">
      <c r="B4328" s="13"/>
      <c r="C4328"/>
      <c r="P4328" s="226"/>
      <c r="Q4328" s="4"/>
    </row>
    <row r="4329" spans="2:17" x14ac:dyDescent="0.2">
      <c r="B4329" s="13"/>
      <c r="C4329"/>
      <c r="P4329" s="226"/>
      <c r="Q4329" s="4"/>
    </row>
    <row r="4330" spans="2:17" x14ac:dyDescent="0.2">
      <c r="B4330" s="13"/>
      <c r="C4330"/>
      <c r="P4330" s="226"/>
      <c r="Q4330" s="4"/>
    </row>
    <row r="4331" spans="2:17" x14ac:dyDescent="0.2">
      <c r="B4331" s="13"/>
      <c r="C4331"/>
      <c r="P4331" s="226"/>
      <c r="Q4331" s="4"/>
    </row>
    <row r="4332" spans="2:17" x14ac:dyDescent="0.2">
      <c r="B4332" s="13"/>
      <c r="C4332"/>
      <c r="P4332" s="226"/>
      <c r="Q4332" s="4"/>
    </row>
    <row r="4333" spans="2:17" x14ac:dyDescent="0.2">
      <c r="B4333" s="13"/>
      <c r="C4333"/>
      <c r="P4333" s="226"/>
      <c r="Q4333" s="4"/>
    </row>
    <row r="4334" spans="2:17" x14ac:dyDescent="0.2">
      <c r="B4334" s="13"/>
      <c r="C4334"/>
      <c r="P4334" s="226"/>
      <c r="Q4334" s="4"/>
    </row>
    <row r="4335" spans="2:17" x14ac:dyDescent="0.2">
      <c r="B4335" s="13"/>
      <c r="C4335"/>
      <c r="P4335" s="226"/>
      <c r="Q4335" s="4"/>
    </row>
    <row r="4336" spans="2:17" x14ac:dyDescent="0.2">
      <c r="B4336" s="13"/>
      <c r="C4336"/>
      <c r="P4336" s="226"/>
      <c r="Q4336" s="4"/>
    </row>
    <row r="4337" spans="2:17" x14ac:dyDescent="0.2">
      <c r="B4337" s="13"/>
      <c r="C4337"/>
      <c r="P4337" s="226"/>
      <c r="Q4337" s="4"/>
    </row>
    <row r="4338" spans="2:17" x14ac:dyDescent="0.2">
      <c r="B4338" s="13"/>
      <c r="C4338"/>
      <c r="P4338" s="226"/>
      <c r="Q4338" s="4"/>
    </row>
    <row r="4339" spans="2:17" x14ac:dyDescent="0.2">
      <c r="B4339" s="13"/>
      <c r="C4339"/>
      <c r="P4339" s="226"/>
      <c r="Q4339" s="4"/>
    </row>
    <row r="4340" spans="2:17" x14ac:dyDescent="0.2">
      <c r="B4340" s="13"/>
      <c r="C4340"/>
      <c r="P4340" s="226"/>
      <c r="Q4340" s="4"/>
    </row>
    <row r="4341" spans="2:17" x14ac:dyDescent="0.2">
      <c r="B4341" s="13"/>
      <c r="C4341"/>
      <c r="P4341" s="226"/>
      <c r="Q4341" s="4"/>
    </row>
    <row r="4342" spans="2:17" x14ac:dyDescent="0.2">
      <c r="B4342" s="13"/>
      <c r="C4342"/>
      <c r="P4342" s="226"/>
      <c r="Q4342" s="4"/>
    </row>
    <row r="4343" spans="2:17" x14ac:dyDescent="0.2">
      <c r="B4343" s="13"/>
      <c r="C4343"/>
      <c r="P4343" s="226"/>
      <c r="Q4343" s="4"/>
    </row>
    <row r="4344" spans="2:17" x14ac:dyDescent="0.2">
      <c r="B4344" s="13"/>
      <c r="C4344"/>
      <c r="P4344" s="226"/>
      <c r="Q4344" s="4"/>
    </row>
    <row r="4345" spans="2:17" x14ac:dyDescent="0.2">
      <c r="B4345" s="13"/>
      <c r="C4345"/>
      <c r="P4345" s="226"/>
      <c r="Q4345" s="4"/>
    </row>
    <row r="4346" spans="2:17" x14ac:dyDescent="0.2">
      <c r="B4346" s="13"/>
      <c r="C4346"/>
      <c r="P4346" s="226"/>
      <c r="Q4346" s="4"/>
    </row>
    <row r="4347" spans="2:17" x14ac:dyDescent="0.2">
      <c r="B4347" s="13"/>
      <c r="C4347"/>
      <c r="P4347" s="226"/>
      <c r="Q4347" s="4"/>
    </row>
    <row r="4348" spans="2:17" x14ac:dyDescent="0.2">
      <c r="B4348" s="13"/>
      <c r="C4348"/>
      <c r="P4348" s="226"/>
      <c r="Q4348" s="4"/>
    </row>
    <row r="4349" spans="2:17" x14ac:dyDescent="0.2">
      <c r="B4349" s="13"/>
      <c r="C4349"/>
      <c r="P4349" s="226"/>
      <c r="Q4349" s="4"/>
    </row>
    <row r="4350" spans="2:17" x14ac:dyDescent="0.2">
      <c r="B4350" s="13"/>
      <c r="C4350"/>
      <c r="P4350" s="226"/>
      <c r="Q4350" s="4"/>
    </row>
    <row r="4351" spans="2:17" x14ac:dyDescent="0.2">
      <c r="B4351" s="13"/>
      <c r="C4351"/>
      <c r="P4351" s="226"/>
      <c r="Q4351" s="4"/>
    </row>
    <row r="4352" spans="2:17" x14ac:dyDescent="0.2">
      <c r="B4352" s="13"/>
      <c r="C4352"/>
      <c r="P4352" s="226"/>
      <c r="Q4352" s="4"/>
    </row>
    <row r="4353" spans="2:17" x14ac:dyDescent="0.2">
      <c r="B4353" s="13"/>
      <c r="C4353"/>
      <c r="P4353" s="226"/>
      <c r="Q4353" s="4"/>
    </row>
    <row r="4354" spans="2:17" x14ac:dyDescent="0.2">
      <c r="B4354" s="13"/>
      <c r="C4354"/>
      <c r="P4354" s="226"/>
      <c r="Q4354" s="4"/>
    </row>
    <row r="4355" spans="2:17" x14ac:dyDescent="0.2">
      <c r="B4355" s="13"/>
      <c r="C4355"/>
      <c r="P4355" s="226"/>
      <c r="Q4355" s="4"/>
    </row>
    <row r="4356" spans="2:17" x14ac:dyDescent="0.2">
      <c r="B4356" s="13"/>
      <c r="C4356"/>
      <c r="P4356" s="226"/>
      <c r="Q4356" s="4"/>
    </row>
    <row r="4357" spans="2:17" x14ac:dyDescent="0.2">
      <c r="B4357" s="13"/>
      <c r="C4357"/>
      <c r="P4357" s="226"/>
      <c r="Q4357" s="4"/>
    </row>
    <row r="4358" spans="2:17" x14ac:dyDescent="0.2">
      <c r="B4358" s="13"/>
      <c r="C4358"/>
      <c r="P4358" s="226"/>
      <c r="Q4358" s="4"/>
    </row>
    <row r="4359" spans="2:17" x14ac:dyDescent="0.2">
      <c r="B4359" s="13"/>
      <c r="C4359"/>
      <c r="P4359" s="226"/>
      <c r="Q4359" s="4"/>
    </row>
    <row r="4360" spans="2:17" x14ac:dyDescent="0.2">
      <c r="B4360" s="13"/>
      <c r="C4360"/>
      <c r="P4360" s="226"/>
      <c r="Q4360" s="4"/>
    </row>
    <row r="4361" spans="2:17" x14ac:dyDescent="0.2">
      <c r="B4361" s="13"/>
      <c r="C4361"/>
      <c r="P4361" s="226"/>
      <c r="Q4361" s="4"/>
    </row>
    <row r="4362" spans="2:17" x14ac:dyDescent="0.2">
      <c r="B4362" s="13"/>
      <c r="C4362"/>
      <c r="P4362" s="226"/>
      <c r="Q4362" s="4"/>
    </row>
    <row r="4363" spans="2:17" x14ac:dyDescent="0.2">
      <c r="B4363" s="13"/>
      <c r="C4363"/>
      <c r="P4363" s="226"/>
      <c r="Q4363" s="4"/>
    </row>
    <row r="4364" spans="2:17" x14ac:dyDescent="0.2">
      <c r="B4364" s="13"/>
      <c r="C4364"/>
      <c r="P4364" s="226"/>
      <c r="Q4364" s="4"/>
    </row>
    <row r="4365" spans="2:17" x14ac:dyDescent="0.2">
      <c r="B4365" s="13"/>
      <c r="C4365"/>
      <c r="P4365" s="226"/>
      <c r="Q4365" s="4"/>
    </row>
    <row r="4366" spans="2:17" x14ac:dyDescent="0.2">
      <c r="B4366" s="13"/>
      <c r="C4366"/>
      <c r="P4366" s="226"/>
      <c r="Q4366" s="4"/>
    </row>
    <row r="4367" spans="2:17" x14ac:dyDescent="0.2">
      <c r="B4367" s="13"/>
      <c r="C4367"/>
      <c r="P4367" s="226"/>
      <c r="Q4367" s="4"/>
    </row>
    <row r="4368" spans="2:17" x14ac:dyDescent="0.2">
      <c r="B4368" s="13"/>
      <c r="C4368"/>
      <c r="P4368" s="226"/>
      <c r="Q4368" s="4"/>
    </row>
    <row r="4369" spans="2:17" x14ac:dyDescent="0.2">
      <c r="B4369" s="13"/>
      <c r="C4369"/>
      <c r="P4369" s="226"/>
      <c r="Q4369" s="4"/>
    </row>
    <row r="4370" spans="2:17" x14ac:dyDescent="0.2">
      <c r="B4370" s="13"/>
      <c r="C4370"/>
      <c r="P4370" s="226"/>
      <c r="Q4370" s="4"/>
    </row>
    <row r="4371" spans="2:17" x14ac:dyDescent="0.2">
      <c r="B4371" s="13"/>
      <c r="C4371"/>
      <c r="P4371" s="226"/>
      <c r="Q4371" s="4"/>
    </row>
    <row r="4372" spans="2:17" x14ac:dyDescent="0.2">
      <c r="B4372" s="13"/>
      <c r="C4372"/>
      <c r="P4372" s="226"/>
      <c r="Q4372" s="4"/>
    </row>
    <row r="4373" spans="2:17" x14ac:dyDescent="0.2">
      <c r="B4373" s="13"/>
      <c r="C4373"/>
      <c r="P4373" s="226"/>
      <c r="Q4373" s="4"/>
    </row>
    <row r="4374" spans="2:17" x14ac:dyDescent="0.2">
      <c r="B4374" s="13"/>
      <c r="C4374"/>
      <c r="P4374" s="226"/>
      <c r="Q4374" s="4"/>
    </row>
    <row r="4375" spans="2:17" x14ac:dyDescent="0.2">
      <c r="B4375" s="13"/>
      <c r="C4375"/>
      <c r="P4375" s="226"/>
      <c r="Q4375" s="4"/>
    </row>
    <row r="4376" spans="2:17" x14ac:dyDescent="0.2">
      <c r="B4376" s="13"/>
      <c r="C4376"/>
      <c r="P4376" s="226"/>
      <c r="Q4376" s="4"/>
    </row>
    <row r="4377" spans="2:17" x14ac:dyDescent="0.2">
      <c r="B4377" s="13"/>
      <c r="C4377"/>
      <c r="P4377" s="226"/>
      <c r="Q4377" s="4"/>
    </row>
    <row r="4378" spans="2:17" x14ac:dyDescent="0.2">
      <c r="B4378" s="13"/>
      <c r="C4378"/>
      <c r="P4378" s="226"/>
      <c r="Q4378" s="4"/>
    </row>
    <row r="4379" spans="2:17" x14ac:dyDescent="0.2">
      <c r="B4379" s="13"/>
      <c r="C4379"/>
      <c r="P4379" s="226"/>
      <c r="Q4379" s="4"/>
    </row>
    <row r="4380" spans="2:17" x14ac:dyDescent="0.2">
      <c r="B4380" s="13"/>
      <c r="C4380"/>
      <c r="P4380" s="226"/>
      <c r="Q4380" s="4"/>
    </row>
    <row r="4381" spans="2:17" x14ac:dyDescent="0.2">
      <c r="B4381" s="13"/>
      <c r="C4381"/>
      <c r="P4381" s="226"/>
      <c r="Q4381" s="4"/>
    </row>
    <row r="4382" spans="2:17" x14ac:dyDescent="0.2">
      <c r="B4382" s="13"/>
      <c r="C4382"/>
      <c r="P4382" s="226"/>
      <c r="Q4382" s="4"/>
    </row>
    <row r="4383" spans="2:17" x14ac:dyDescent="0.2">
      <c r="B4383" s="13"/>
      <c r="C4383"/>
      <c r="P4383" s="226"/>
      <c r="Q4383" s="4"/>
    </row>
    <row r="4384" spans="2:17" x14ac:dyDescent="0.2">
      <c r="B4384" s="13"/>
      <c r="C4384"/>
      <c r="P4384" s="226"/>
      <c r="Q4384" s="4"/>
    </row>
    <row r="4385" spans="2:17" x14ac:dyDescent="0.2">
      <c r="B4385" s="13"/>
      <c r="C4385"/>
      <c r="P4385" s="226"/>
      <c r="Q4385" s="4"/>
    </row>
    <row r="4386" spans="2:17" x14ac:dyDescent="0.2">
      <c r="B4386" s="13"/>
      <c r="C4386"/>
      <c r="P4386" s="226"/>
      <c r="Q4386" s="4"/>
    </row>
    <row r="4387" spans="2:17" x14ac:dyDescent="0.2">
      <c r="B4387" s="13"/>
      <c r="C4387"/>
      <c r="P4387" s="226"/>
      <c r="Q4387" s="4"/>
    </row>
    <row r="4388" spans="2:17" x14ac:dyDescent="0.2">
      <c r="B4388" s="13"/>
      <c r="C4388"/>
      <c r="P4388" s="226"/>
      <c r="Q4388" s="4"/>
    </row>
    <row r="4389" spans="2:17" x14ac:dyDescent="0.2">
      <c r="B4389" s="13"/>
      <c r="C4389"/>
      <c r="P4389" s="226"/>
      <c r="Q4389" s="4"/>
    </row>
    <row r="4390" spans="2:17" x14ac:dyDescent="0.2">
      <c r="B4390" s="13"/>
      <c r="C4390"/>
      <c r="P4390" s="226"/>
      <c r="Q4390" s="4"/>
    </row>
    <row r="4391" spans="2:17" x14ac:dyDescent="0.2">
      <c r="B4391" s="13"/>
      <c r="C4391"/>
      <c r="P4391" s="226"/>
      <c r="Q4391" s="4"/>
    </row>
    <row r="4392" spans="2:17" x14ac:dyDescent="0.2">
      <c r="B4392" s="13"/>
      <c r="C4392"/>
      <c r="P4392" s="226"/>
      <c r="Q4392" s="4"/>
    </row>
    <row r="4393" spans="2:17" x14ac:dyDescent="0.2">
      <c r="B4393" s="13"/>
      <c r="C4393"/>
      <c r="P4393" s="226"/>
      <c r="Q4393" s="4"/>
    </row>
    <row r="4394" spans="2:17" x14ac:dyDescent="0.2">
      <c r="B4394" s="13"/>
      <c r="C4394"/>
      <c r="P4394" s="226"/>
      <c r="Q4394" s="4"/>
    </row>
    <row r="4395" spans="2:17" x14ac:dyDescent="0.2">
      <c r="B4395" s="13"/>
      <c r="C4395"/>
      <c r="P4395" s="226"/>
      <c r="Q4395" s="4"/>
    </row>
    <row r="4396" spans="2:17" x14ac:dyDescent="0.2">
      <c r="B4396" s="13"/>
      <c r="C4396"/>
      <c r="P4396" s="226"/>
      <c r="Q4396" s="4"/>
    </row>
    <row r="4397" spans="2:17" x14ac:dyDescent="0.2">
      <c r="B4397" s="13"/>
      <c r="C4397"/>
      <c r="P4397" s="226"/>
      <c r="Q4397" s="4"/>
    </row>
    <row r="4398" spans="2:17" x14ac:dyDescent="0.2">
      <c r="B4398" s="13"/>
      <c r="C4398"/>
      <c r="P4398" s="226"/>
      <c r="Q4398" s="4"/>
    </row>
    <row r="4399" spans="2:17" x14ac:dyDescent="0.2">
      <c r="B4399" s="13"/>
      <c r="C4399"/>
      <c r="P4399" s="226"/>
      <c r="Q4399" s="4"/>
    </row>
    <row r="4400" spans="2:17" x14ac:dyDescent="0.2">
      <c r="B4400" s="13"/>
      <c r="C4400"/>
      <c r="P4400" s="226"/>
      <c r="Q4400" s="4"/>
    </row>
    <row r="4401" spans="2:17" x14ac:dyDescent="0.2">
      <c r="B4401" s="13"/>
      <c r="C4401"/>
      <c r="P4401" s="226"/>
      <c r="Q4401" s="4"/>
    </row>
    <row r="4402" spans="2:17" x14ac:dyDescent="0.2">
      <c r="B4402" s="13"/>
      <c r="C4402"/>
      <c r="P4402" s="226"/>
      <c r="Q4402" s="4"/>
    </row>
    <row r="4403" spans="2:17" x14ac:dyDescent="0.2">
      <c r="B4403" s="13"/>
      <c r="C4403"/>
      <c r="P4403" s="226"/>
      <c r="Q4403" s="4"/>
    </row>
    <row r="4404" spans="2:17" x14ac:dyDescent="0.2">
      <c r="B4404" s="13"/>
      <c r="C4404"/>
      <c r="P4404" s="226"/>
      <c r="Q4404" s="4"/>
    </row>
    <row r="4405" spans="2:17" x14ac:dyDescent="0.2">
      <c r="B4405" s="13"/>
      <c r="C4405"/>
      <c r="P4405" s="226"/>
      <c r="Q4405" s="4"/>
    </row>
    <row r="4406" spans="2:17" x14ac:dyDescent="0.2">
      <c r="B4406" s="13"/>
      <c r="C4406"/>
      <c r="P4406" s="226"/>
      <c r="Q4406" s="4"/>
    </row>
    <row r="4407" spans="2:17" x14ac:dyDescent="0.2">
      <c r="B4407" s="13"/>
      <c r="C4407"/>
      <c r="P4407" s="226"/>
      <c r="Q4407" s="4"/>
    </row>
    <row r="4408" spans="2:17" x14ac:dyDescent="0.2">
      <c r="B4408" s="13"/>
      <c r="C4408"/>
      <c r="P4408" s="226"/>
      <c r="Q4408" s="4"/>
    </row>
    <row r="4409" spans="2:17" x14ac:dyDescent="0.2">
      <c r="B4409" s="13"/>
      <c r="C4409"/>
      <c r="P4409" s="226"/>
      <c r="Q4409" s="4"/>
    </row>
    <row r="4410" spans="2:17" x14ac:dyDescent="0.2">
      <c r="B4410" s="13"/>
      <c r="C4410"/>
      <c r="P4410" s="226"/>
      <c r="Q4410" s="4"/>
    </row>
    <row r="4411" spans="2:17" x14ac:dyDescent="0.2">
      <c r="B4411" s="13"/>
      <c r="C4411"/>
      <c r="P4411" s="226"/>
      <c r="Q4411" s="4"/>
    </row>
    <row r="4412" spans="2:17" x14ac:dyDescent="0.2">
      <c r="B4412" s="13"/>
      <c r="C4412"/>
      <c r="P4412" s="226"/>
      <c r="Q4412" s="4"/>
    </row>
    <row r="4413" spans="2:17" x14ac:dyDescent="0.2">
      <c r="B4413" s="13"/>
      <c r="C4413"/>
      <c r="P4413" s="226"/>
      <c r="Q4413" s="4"/>
    </row>
    <row r="4414" spans="2:17" x14ac:dyDescent="0.2">
      <c r="B4414" s="13"/>
      <c r="C4414"/>
      <c r="P4414" s="226"/>
      <c r="Q4414" s="4"/>
    </row>
    <row r="4415" spans="2:17" x14ac:dyDescent="0.2">
      <c r="B4415" s="13"/>
      <c r="C4415"/>
      <c r="P4415" s="226"/>
      <c r="Q4415" s="4"/>
    </row>
    <row r="4416" spans="2:17" x14ac:dyDescent="0.2">
      <c r="B4416" s="13"/>
      <c r="C4416"/>
      <c r="P4416" s="226"/>
      <c r="Q4416" s="4"/>
    </row>
    <row r="4417" spans="2:17" x14ac:dyDescent="0.2">
      <c r="B4417" s="13"/>
      <c r="C4417"/>
      <c r="P4417" s="226"/>
      <c r="Q4417" s="4"/>
    </row>
    <row r="4418" spans="2:17" x14ac:dyDescent="0.2">
      <c r="B4418" s="13"/>
      <c r="C4418"/>
      <c r="P4418" s="226"/>
      <c r="Q4418" s="4"/>
    </row>
    <row r="4419" spans="2:17" x14ac:dyDescent="0.2">
      <c r="B4419" s="13"/>
      <c r="C4419"/>
      <c r="P4419" s="226"/>
      <c r="Q4419" s="4"/>
    </row>
    <row r="4420" spans="2:17" x14ac:dyDescent="0.2">
      <c r="B4420" s="13"/>
      <c r="C4420"/>
      <c r="P4420" s="226"/>
      <c r="Q4420" s="4"/>
    </row>
    <row r="4421" spans="2:17" x14ac:dyDescent="0.2">
      <c r="B4421" s="13"/>
      <c r="C4421"/>
      <c r="P4421" s="226"/>
      <c r="Q4421" s="4"/>
    </row>
    <row r="4422" spans="2:17" x14ac:dyDescent="0.2">
      <c r="B4422" s="13"/>
      <c r="C4422"/>
      <c r="P4422" s="226"/>
      <c r="Q4422" s="4"/>
    </row>
    <row r="4423" spans="2:17" x14ac:dyDescent="0.2">
      <c r="B4423" s="13"/>
      <c r="C4423"/>
      <c r="P4423" s="226"/>
      <c r="Q4423" s="4"/>
    </row>
    <row r="4424" spans="2:17" x14ac:dyDescent="0.2">
      <c r="B4424" s="13"/>
      <c r="C4424"/>
      <c r="P4424" s="226"/>
      <c r="Q4424" s="4"/>
    </row>
    <row r="4425" spans="2:17" x14ac:dyDescent="0.2">
      <c r="B4425" s="13"/>
      <c r="C4425"/>
      <c r="P4425" s="226"/>
      <c r="Q4425" s="4"/>
    </row>
    <row r="4426" spans="2:17" x14ac:dyDescent="0.2">
      <c r="B4426" s="13"/>
      <c r="C4426"/>
      <c r="P4426" s="226"/>
      <c r="Q4426" s="4"/>
    </row>
    <row r="4427" spans="2:17" x14ac:dyDescent="0.2">
      <c r="B4427" s="13"/>
      <c r="C4427"/>
      <c r="P4427" s="226"/>
      <c r="Q4427" s="4"/>
    </row>
    <row r="4428" spans="2:17" x14ac:dyDescent="0.2">
      <c r="B4428" s="13"/>
      <c r="C4428"/>
      <c r="P4428" s="226"/>
      <c r="Q4428" s="4"/>
    </row>
    <row r="4429" spans="2:17" x14ac:dyDescent="0.2">
      <c r="B4429" s="13"/>
      <c r="C4429"/>
      <c r="P4429" s="226"/>
      <c r="Q4429" s="4"/>
    </row>
    <row r="4430" spans="2:17" x14ac:dyDescent="0.2">
      <c r="B4430" s="13"/>
      <c r="C4430"/>
      <c r="P4430" s="226"/>
      <c r="Q4430" s="4"/>
    </row>
    <row r="4431" spans="2:17" x14ac:dyDescent="0.2">
      <c r="B4431" s="13"/>
      <c r="C4431"/>
      <c r="P4431" s="226"/>
      <c r="Q4431" s="4"/>
    </row>
    <row r="4432" spans="2:17" x14ac:dyDescent="0.2">
      <c r="B4432" s="13"/>
      <c r="C4432"/>
      <c r="P4432" s="226"/>
      <c r="Q4432" s="4"/>
    </row>
    <row r="4433" spans="2:17" x14ac:dyDescent="0.2">
      <c r="B4433" s="13"/>
      <c r="C4433"/>
      <c r="P4433" s="226"/>
      <c r="Q4433" s="4"/>
    </row>
    <row r="4434" spans="2:17" x14ac:dyDescent="0.2">
      <c r="B4434" s="13"/>
      <c r="C4434"/>
      <c r="P4434" s="226"/>
      <c r="Q4434" s="4"/>
    </row>
    <row r="4435" spans="2:17" x14ac:dyDescent="0.2">
      <c r="B4435" s="13"/>
      <c r="C4435"/>
      <c r="P4435" s="226"/>
      <c r="Q4435" s="4"/>
    </row>
    <row r="4436" spans="2:17" x14ac:dyDescent="0.2">
      <c r="B4436" s="13"/>
      <c r="C4436"/>
      <c r="P4436" s="226"/>
      <c r="Q4436" s="4"/>
    </row>
    <row r="4437" spans="2:17" x14ac:dyDescent="0.2">
      <c r="B4437" s="13"/>
      <c r="C4437"/>
      <c r="P4437" s="226"/>
      <c r="Q4437" s="4"/>
    </row>
    <row r="4438" spans="2:17" x14ac:dyDescent="0.2">
      <c r="B4438" s="13"/>
      <c r="C4438"/>
      <c r="P4438" s="226"/>
      <c r="Q4438" s="4"/>
    </row>
    <row r="4439" spans="2:17" x14ac:dyDescent="0.2">
      <c r="B4439" s="13"/>
      <c r="C4439"/>
      <c r="P4439" s="226"/>
      <c r="Q4439" s="4"/>
    </row>
    <row r="4440" spans="2:17" x14ac:dyDescent="0.2">
      <c r="B4440" s="13"/>
      <c r="C4440"/>
      <c r="P4440" s="226"/>
      <c r="Q4440" s="4"/>
    </row>
    <row r="4441" spans="2:17" x14ac:dyDescent="0.2">
      <c r="B4441" s="13"/>
      <c r="C4441"/>
      <c r="P4441" s="226"/>
      <c r="Q4441" s="4"/>
    </row>
    <row r="4442" spans="2:17" x14ac:dyDescent="0.2">
      <c r="B4442" s="13"/>
      <c r="C4442"/>
      <c r="P4442" s="226"/>
      <c r="Q4442" s="4"/>
    </row>
    <row r="4443" spans="2:17" x14ac:dyDescent="0.2">
      <c r="B4443" s="13"/>
      <c r="C4443"/>
      <c r="P4443" s="226"/>
      <c r="Q4443" s="4"/>
    </row>
    <row r="4444" spans="2:17" x14ac:dyDescent="0.2">
      <c r="B4444" s="13"/>
      <c r="C4444"/>
      <c r="P4444" s="226"/>
      <c r="Q4444" s="4"/>
    </row>
    <row r="4445" spans="2:17" x14ac:dyDescent="0.2">
      <c r="B4445" s="13"/>
      <c r="C4445"/>
      <c r="P4445" s="226"/>
      <c r="Q4445" s="4"/>
    </row>
    <row r="4446" spans="2:17" x14ac:dyDescent="0.2">
      <c r="B4446" s="13"/>
      <c r="C4446"/>
      <c r="P4446" s="226"/>
      <c r="Q4446" s="4"/>
    </row>
    <row r="4447" spans="2:17" x14ac:dyDescent="0.2">
      <c r="B4447" s="13"/>
      <c r="C4447"/>
      <c r="P4447" s="226"/>
      <c r="Q4447" s="4"/>
    </row>
    <row r="4448" spans="2:17" x14ac:dyDescent="0.2">
      <c r="B4448" s="13"/>
      <c r="C4448"/>
      <c r="P4448" s="226"/>
      <c r="Q4448" s="4"/>
    </row>
    <row r="4449" spans="2:17" x14ac:dyDescent="0.2">
      <c r="B4449" s="13"/>
      <c r="C4449"/>
      <c r="P4449" s="226"/>
      <c r="Q4449" s="4"/>
    </row>
    <row r="4450" spans="2:17" x14ac:dyDescent="0.2">
      <c r="B4450" s="13"/>
      <c r="C4450"/>
      <c r="P4450" s="226"/>
      <c r="Q4450" s="4"/>
    </row>
    <row r="4451" spans="2:17" x14ac:dyDescent="0.2">
      <c r="B4451" s="13"/>
      <c r="C4451"/>
      <c r="P4451" s="226"/>
      <c r="Q4451" s="4"/>
    </row>
    <row r="4452" spans="2:17" x14ac:dyDescent="0.2">
      <c r="B4452" s="13"/>
      <c r="C4452"/>
      <c r="P4452" s="226"/>
      <c r="Q4452" s="4"/>
    </row>
    <row r="4453" spans="2:17" x14ac:dyDescent="0.2">
      <c r="B4453" s="13"/>
      <c r="C4453"/>
      <c r="P4453" s="226"/>
      <c r="Q4453" s="4"/>
    </row>
    <row r="4454" spans="2:17" x14ac:dyDescent="0.2">
      <c r="B4454" s="13"/>
      <c r="C4454"/>
      <c r="P4454" s="226"/>
      <c r="Q4454" s="4"/>
    </row>
    <row r="4455" spans="2:17" x14ac:dyDescent="0.2">
      <c r="B4455" s="13"/>
      <c r="C4455"/>
      <c r="P4455" s="226"/>
      <c r="Q4455" s="4"/>
    </row>
    <row r="4456" spans="2:17" x14ac:dyDescent="0.2">
      <c r="B4456" s="13"/>
      <c r="C4456"/>
      <c r="P4456" s="226"/>
      <c r="Q4456" s="4"/>
    </row>
    <row r="4457" spans="2:17" x14ac:dyDescent="0.2">
      <c r="B4457" s="13"/>
      <c r="C4457"/>
      <c r="P4457" s="226"/>
      <c r="Q4457" s="4"/>
    </row>
    <row r="4458" spans="2:17" x14ac:dyDescent="0.2">
      <c r="B4458" s="13"/>
      <c r="C4458"/>
      <c r="P4458" s="226"/>
      <c r="Q4458" s="4"/>
    </row>
    <row r="4459" spans="2:17" x14ac:dyDescent="0.2">
      <c r="B4459" s="13"/>
      <c r="C4459"/>
      <c r="P4459" s="226"/>
      <c r="Q4459" s="4"/>
    </row>
    <row r="4460" spans="2:17" x14ac:dyDescent="0.2">
      <c r="B4460" s="13"/>
      <c r="C4460"/>
      <c r="P4460" s="226"/>
      <c r="Q4460" s="4"/>
    </row>
    <row r="4461" spans="2:17" x14ac:dyDescent="0.2">
      <c r="B4461" s="13"/>
      <c r="C4461"/>
      <c r="P4461" s="226"/>
      <c r="Q4461" s="4"/>
    </row>
    <row r="4462" spans="2:17" x14ac:dyDescent="0.2">
      <c r="B4462" s="13"/>
      <c r="C4462"/>
      <c r="P4462" s="226"/>
      <c r="Q4462" s="4"/>
    </row>
    <row r="4463" spans="2:17" x14ac:dyDescent="0.2">
      <c r="B4463" s="13"/>
      <c r="C4463"/>
      <c r="P4463" s="226"/>
      <c r="Q4463" s="4"/>
    </row>
    <row r="4464" spans="2:17" x14ac:dyDescent="0.2">
      <c r="B4464" s="13"/>
      <c r="C4464"/>
      <c r="P4464" s="226"/>
      <c r="Q4464" s="4"/>
    </row>
    <row r="4465" spans="2:17" x14ac:dyDescent="0.2">
      <c r="B4465" s="13"/>
      <c r="C4465"/>
      <c r="P4465" s="226"/>
      <c r="Q4465" s="4"/>
    </row>
    <row r="4466" spans="2:17" x14ac:dyDescent="0.2">
      <c r="B4466" s="13"/>
      <c r="C4466"/>
      <c r="P4466" s="226"/>
      <c r="Q4466" s="4"/>
    </row>
    <row r="4467" spans="2:17" x14ac:dyDescent="0.2">
      <c r="B4467" s="13"/>
      <c r="C4467"/>
      <c r="P4467" s="226"/>
      <c r="Q4467" s="4"/>
    </row>
    <row r="4468" spans="2:17" x14ac:dyDescent="0.2">
      <c r="B4468" s="13"/>
      <c r="C4468"/>
      <c r="P4468" s="226"/>
      <c r="Q4468" s="4"/>
    </row>
    <row r="4469" spans="2:17" x14ac:dyDescent="0.2">
      <c r="B4469" s="13"/>
      <c r="C4469"/>
      <c r="P4469" s="226"/>
      <c r="Q4469" s="4"/>
    </row>
    <row r="4470" spans="2:17" x14ac:dyDescent="0.2">
      <c r="B4470" s="13"/>
      <c r="C4470"/>
      <c r="P4470" s="226"/>
      <c r="Q4470" s="4"/>
    </row>
    <row r="4471" spans="2:17" x14ac:dyDescent="0.2">
      <c r="B4471" s="13"/>
      <c r="C4471"/>
      <c r="P4471" s="226"/>
      <c r="Q4471" s="4"/>
    </row>
    <row r="4472" spans="2:17" x14ac:dyDescent="0.2">
      <c r="B4472" s="13"/>
      <c r="C4472"/>
      <c r="P4472" s="226"/>
      <c r="Q4472" s="4"/>
    </row>
    <row r="4473" spans="2:17" x14ac:dyDescent="0.2">
      <c r="B4473" s="13"/>
      <c r="C4473"/>
      <c r="P4473" s="226"/>
      <c r="Q4473" s="4"/>
    </row>
    <row r="4474" spans="2:17" x14ac:dyDescent="0.2">
      <c r="B4474" s="13"/>
      <c r="C4474"/>
      <c r="P4474" s="226"/>
      <c r="Q4474" s="4"/>
    </row>
    <row r="4475" spans="2:17" x14ac:dyDescent="0.2">
      <c r="B4475" s="13"/>
      <c r="C4475"/>
      <c r="P4475" s="226"/>
      <c r="Q4475" s="4"/>
    </row>
    <row r="4476" spans="2:17" x14ac:dyDescent="0.2">
      <c r="B4476" s="13"/>
      <c r="C4476"/>
      <c r="P4476" s="226"/>
      <c r="Q4476" s="4"/>
    </row>
    <row r="4477" spans="2:17" x14ac:dyDescent="0.2">
      <c r="B4477" s="13"/>
      <c r="C4477"/>
      <c r="P4477" s="226"/>
      <c r="Q4477" s="4"/>
    </row>
    <row r="4478" spans="2:17" x14ac:dyDescent="0.2">
      <c r="B4478" s="13"/>
      <c r="C4478"/>
      <c r="P4478" s="226"/>
      <c r="Q4478" s="4"/>
    </row>
    <row r="4479" spans="2:17" x14ac:dyDescent="0.2">
      <c r="B4479" s="13"/>
      <c r="C4479"/>
      <c r="P4479" s="226"/>
      <c r="Q4479" s="4"/>
    </row>
    <row r="4480" spans="2:17" x14ac:dyDescent="0.2">
      <c r="B4480" s="13"/>
      <c r="C4480"/>
      <c r="P4480" s="226"/>
      <c r="Q4480" s="4"/>
    </row>
    <row r="4481" spans="2:17" x14ac:dyDescent="0.2">
      <c r="B4481" s="13"/>
      <c r="C4481"/>
      <c r="P4481" s="226"/>
      <c r="Q4481" s="4"/>
    </row>
    <row r="4482" spans="2:17" x14ac:dyDescent="0.2">
      <c r="B4482" s="13"/>
      <c r="C4482"/>
      <c r="P4482" s="226"/>
      <c r="Q4482" s="4"/>
    </row>
    <row r="4483" spans="2:17" x14ac:dyDescent="0.2">
      <c r="B4483" s="13"/>
      <c r="C4483"/>
      <c r="P4483" s="226"/>
      <c r="Q4483" s="4"/>
    </row>
    <row r="4484" spans="2:17" x14ac:dyDescent="0.2">
      <c r="B4484" s="13"/>
      <c r="C4484"/>
      <c r="P4484" s="226"/>
      <c r="Q4484" s="4"/>
    </row>
    <row r="4485" spans="2:17" x14ac:dyDescent="0.2">
      <c r="B4485" s="13"/>
      <c r="C4485"/>
      <c r="P4485" s="226"/>
      <c r="Q4485" s="4"/>
    </row>
    <row r="4486" spans="2:17" x14ac:dyDescent="0.2">
      <c r="B4486" s="13"/>
      <c r="C4486"/>
      <c r="P4486" s="226"/>
      <c r="Q4486" s="4"/>
    </row>
    <row r="4487" spans="2:17" x14ac:dyDescent="0.2">
      <c r="B4487" s="13"/>
      <c r="C4487"/>
      <c r="P4487" s="226"/>
      <c r="Q4487" s="4"/>
    </row>
    <row r="4488" spans="2:17" x14ac:dyDescent="0.2">
      <c r="B4488" s="13"/>
      <c r="C4488"/>
      <c r="P4488" s="226"/>
      <c r="Q4488" s="4"/>
    </row>
    <row r="4489" spans="2:17" x14ac:dyDescent="0.2">
      <c r="B4489" s="13"/>
      <c r="C4489"/>
      <c r="P4489" s="226"/>
      <c r="Q4489" s="4"/>
    </row>
    <row r="4490" spans="2:17" x14ac:dyDescent="0.2">
      <c r="B4490" s="13"/>
      <c r="C4490"/>
      <c r="P4490" s="226"/>
      <c r="Q4490" s="4"/>
    </row>
    <row r="4491" spans="2:17" x14ac:dyDescent="0.2">
      <c r="B4491" s="13"/>
      <c r="C4491"/>
      <c r="P4491" s="226"/>
      <c r="Q4491" s="4"/>
    </row>
    <row r="4492" spans="2:17" x14ac:dyDescent="0.2">
      <c r="B4492" s="13"/>
      <c r="C4492"/>
      <c r="P4492" s="226"/>
      <c r="Q4492" s="4"/>
    </row>
    <row r="4493" spans="2:17" x14ac:dyDescent="0.2">
      <c r="B4493" s="13"/>
      <c r="C4493"/>
      <c r="P4493" s="226"/>
      <c r="Q4493" s="4"/>
    </row>
    <row r="4494" spans="2:17" x14ac:dyDescent="0.2">
      <c r="B4494" s="13"/>
      <c r="C4494"/>
      <c r="P4494" s="226"/>
      <c r="Q4494" s="4"/>
    </row>
    <row r="4495" spans="2:17" x14ac:dyDescent="0.2">
      <c r="B4495" s="13"/>
      <c r="C4495"/>
      <c r="P4495" s="226"/>
      <c r="Q4495" s="4"/>
    </row>
    <row r="4496" spans="2:17" x14ac:dyDescent="0.2">
      <c r="B4496" s="13"/>
      <c r="C4496"/>
      <c r="P4496" s="226"/>
      <c r="Q4496" s="4"/>
    </row>
    <row r="4497" spans="2:17" x14ac:dyDescent="0.2">
      <c r="B4497" s="13"/>
      <c r="C4497"/>
      <c r="P4497" s="226"/>
      <c r="Q4497" s="4"/>
    </row>
    <row r="4498" spans="2:17" x14ac:dyDescent="0.2">
      <c r="B4498" s="13"/>
      <c r="C4498"/>
      <c r="P4498" s="226"/>
      <c r="Q4498" s="4"/>
    </row>
    <row r="4499" spans="2:17" x14ac:dyDescent="0.2">
      <c r="B4499" s="13"/>
      <c r="C4499"/>
      <c r="P4499" s="226"/>
      <c r="Q4499" s="4"/>
    </row>
    <row r="4500" spans="2:17" x14ac:dyDescent="0.2">
      <c r="B4500" s="13"/>
      <c r="C4500"/>
      <c r="P4500" s="226"/>
      <c r="Q4500" s="4"/>
    </row>
    <row r="4501" spans="2:17" x14ac:dyDescent="0.2">
      <c r="B4501" s="13"/>
      <c r="C4501"/>
      <c r="P4501" s="226"/>
      <c r="Q4501" s="4"/>
    </row>
    <row r="4502" spans="2:17" x14ac:dyDescent="0.2">
      <c r="B4502" s="13"/>
      <c r="C4502"/>
      <c r="P4502" s="226"/>
      <c r="Q4502" s="4"/>
    </row>
    <row r="4503" spans="2:17" x14ac:dyDescent="0.2">
      <c r="B4503" s="13"/>
      <c r="C4503"/>
      <c r="P4503" s="226"/>
      <c r="Q4503" s="4"/>
    </row>
    <row r="4504" spans="2:17" x14ac:dyDescent="0.2">
      <c r="B4504" s="13"/>
      <c r="C4504"/>
      <c r="P4504" s="226"/>
      <c r="Q4504" s="4"/>
    </row>
    <row r="4505" spans="2:17" x14ac:dyDescent="0.2">
      <c r="B4505" s="13"/>
      <c r="C4505"/>
      <c r="P4505" s="226"/>
      <c r="Q4505" s="4"/>
    </row>
    <row r="4506" spans="2:17" x14ac:dyDescent="0.2">
      <c r="B4506" s="13"/>
      <c r="C4506"/>
      <c r="P4506" s="226"/>
      <c r="Q4506" s="4"/>
    </row>
    <row r="4507" spans="2:17" x14ac:dyDescent="0.2">
      <c r="B4507" s="13"/>
      <c r="C4507"/>
      <c r="P4507" s="226"/>
      <c r="Q4507" s="4"/>
    </row>
    <row r="4508" spans="2:17" x14ac:dyDescent="0.2">
      <c r="B4508" s="13"/>
      <c r="C4508"/>
      <c r="P4508" s="226"/>
      <c r="Q4508" s="4"/>
    </row>
    <row r="4509" spans="2:17" x14ac:dyDescent="0.2">
      <c r="B4509" s="13"/>
      <c r="C4509"/>
      <c r="P4509" s="226"/>
      <c r="Q4509" s="4"/>
    </row>
    <row r="4510" spans="2:17" x14ac:dyDescent="0.2">
      <c r="B4510" s="13"/>
      <c r="C4510"/>
      <c r="P4510" s="226"/>
      <c r="Q4510" s="4"/>
    </row>
    <row r="4511" spans="2:17" x14ac:dyDescent="0.2">
      <c r="B4511" s="13"/>
      <c r="C4511"/>
      <c r="P4511" s="226"/>
      <c r="Q4511" s="4"/>
    </row>
    <row r="4512" spans="2:17" x14ac:dyDescent="0.2">
      <c r="B4512" s="13"/>
      <c r="C4512"/>
      <c r="P4512" s="226"/>
      <c r="Q4512" s="4"/>
    </row>
    <row r="4513" spans="2:17" x14ac:dyDescent="0.2">
      <c r="B4513" s="13"/>
      <c r="C4513"/>
      <c r="P4513" s="226"/>
      <c r="Q4513" s="4"/>
    </row>
    <row r="4514" spans="2:17" x14ac:dyDescent="0.2">
      <c r="B4514" s="13"/>
      <c r="C4514"/>
      <c r="P4514" s="226"/>
      <c r="Q4514" s="4"/>
    </row>
    <row r="4515" spans="2:17" x14ac:dyDescent="0.2">
      <c r="B4515" s="13"/>
      <c r="C4515"/>
      <c r="P4515" s="226"/>
      <c r="Q4515" s="4"/>
    </row>
    <row r="4516" spans="2:17" x14ac:dyDescent="0.2">
      <c r="B4516" s="13"/>
      <c r="C4516"/>
      <c r="P4516" s="226"/>
      <c r="Q4516" s="4"/>
    </row>
    <row r="4517" spans="2:17" x14ac:dyDescent="0.2">
      <c r="B4517" s="13"/>
      <c r="C4517"/>
      <c r="P4517" s="226"/>
      <c r="Q4517" s="4"/>
    </row>
    <row r="4518" spans="2:17" x14ac:dyDescent="0.2">
      <c r="B4518" s="13"/>
      <c r="C4518"/>
      <c r="P4518" s="226"/>
      <c r="Q4518" s="4"/>
    </row>
    <row r="4519" spans="2:17" x14ac:dyDescent="0.2">
      <c r="B4519" s="13"/>
      <c r="C4519"/>
      <c r="P4519" s="226"/>
      <c r="Q4519" s="4"/>
    </row>
    <row r="4520" spans="2:17" x14ac:dyDescent="0.2">
      <c r="B4520" s="13"/>
      <c r="C4520"/>
      <c r="P4520" s="226"/>
      <c r="Q4520" s="4"/>
    </row>
    <row r="4521" spans="2:17" x14ac:dyDescent="0.2">
      <c r="B4521" s="13"/>
      <c r="C4521"/>
      <c r="P4521" s="226"/>
      <c r="Q4521" s="4"/>
    </row>
    <row r="4522" spans="2:17" x14ac:dyDescent="0.2">
      <c r="B4522" s="13"/>
      <c r="C4522"/>
      <c r="P4522" s="226"/>
      <c r="Q4522" s="4"/>
    </row>
    <row r="4523" spans="2:17" x14ac:dyDescent="0.2">
      <c r="B4523" s="13"/>
      <c r="C4523"/>
      <c r="P4523" s="226"/>
      <c r="Q4523" s="4"/>
    </row>
    <row r="4524" spans="2:17" x14ac:dyDescent="0.2">
      <c r="B4524" s="13"/>
      <c r="C4524"/>
      <c r="P4524" s="226"/>
      <c r="Q4524" s="4"/>
    </row>
    <row r="4525" spans="2:17" x14ac:dyDescent="0.2">
      <c r="B4525" s="13"/>
      <c r="C4525"/>
      <c r="P4525" s="226"/>
      <c r="Q4525" s="4"/>
    </row>
    <row r="4526" spans="2:17" x14ac:dyDescent="0.2">
      <c r="B4526" s="13"/>
      <c r="C4526"/>
      <c r="P4526" s="226"/>
      <c r="Q4526" s="4"/>
    </row>
    <row r="4527" spans="2:17" x14ac:dyDescent="0.2">
      <c r="B4527" s="13"/>
      <c r="C4527"/>
      <c r="P4527" s="226"/>
      <c r="Q4527" s="4"/>
    </row>
    <row r="4528" spans="2:17" x14ac:dyDescent="0.2">
      <c r="B4528" s="13"/>
      <c r="C4528"/>
      <c r="P4528" s="226"/>
      <c r="Q4528" s="4"/>
    </row>
    <row r="4529" spans="2:17" x14ac:dyDescent="0.2">
      <c r="B4529" s="13"/>
      <c r="C4529"/>
      <c r="P4529" s="226"/>
      <c r="Q4529" s="4"/>
    </row>
    <row r="4530" spans="2:17" x14ac:dyDescent="0.2">
      <c r="B4530" s="13"/>
      <c r="C4530"/>
      <c r="P4530" s="226"/>
      <c r="Q4530" s="4"/>
    </row>
    <row r="4531" spans="2:17" x14ac:dyDescent="0.2">
      <c r="B4531" s="13"/>
      <c r="C4531"/>
      <c r="P4531" s="226"/>
      <c r="Q4531" s="4"/>
    </row>
    <row r="4532" spans="2:17" x14ac:dyDescent="0.2">
      <c r="B4532" s="13"/>
      <c r="C4532"/>
      <c r="P4532" s="226"/>
      <c r="Q4532" s="4"/>
    </row>
    <row r="4533" spans="2:17" x14ac:dyDescent="0.2">
      <c r="B4533" s="13"/>
      <c r="C4533"/>
      <c r="P4533" s="226"/>
      <c r="Q4533" s="4"/>
    </row>
    <row r="4534" spans="2:17" x14ac:dyDescent="0.2">
      <c r="B4534" s="13"/>
      <c r="C4534"/>
      <c r="P4534" s="226"/>
      <c r="Q4534" s="4"/>
    </row>
    <row r="4535" spans="2:17" x14ac:dyDescent="0.2">
      <c r="B4535" s="13"/>
      <c r="C4535"/>
      <c r="P4535" s="226"/>
      <c r="Q4535" s="4"/>
    </row>
    <row r="4536" spans="2:17" x14ac:dyDescent="0.2">
      <c r="B4536" s="13"/>
      <c r="C4536"/>
      <c r="P4536" s="226"/>
      <c r="Q4536" s="4"/>
    </row>
    <row r="4537" spans="2:17" x14ac:dyDescent="0.2">
      <c r="B4537" s="13"/>
      <c r="C4537"/>
      <c r="P4537" s="226"/>
      <c r="Q4537" s="4"/>
    </row>
    <row r="4538" spans="2:17" x14ac:dyDescent="0.2">
      <c r="B4538" s="13"/>
      <c r="C4538"/>
      <c r="P4538" s="226"/>
      <c r="Q4538" s="4"/>
    </row>
    <row r="4539" spans="2:17" x14ac:dyDescent="0.2">
      <c r="B4539" s="13"/>
      <c r="C4539"/>
      <c r="P4539" s="226"/>
      <c r="Q4539" s="4"/>
    </row>
    <row r="4540" spans="2:17" x14ac:dyDescent="0.2">
      <c r="B4540" s="13"/>
      <c r="C4540"/>
      <c r="P4540" s="226"/>
      <c r="Q4540" s="4"/>
    </row>
    <row r="4541" spans="2:17" x14ac:dyDescent="0.2">
      <c r="B4541" s="13"/>
      <c r="C4541"/>
      <c r="P4541" s="226"/>
      <c r="Q4541" s="4"/>
    </row>
    <row r="4542" spans="2:17" x14ac:dyDescent="0.2">
      <c r="B4542" s="13"/>
      <c r="C4542"/>
      <c r="P4542" s="226"/>
      <c r="Q4542" s="4"/>
    </row>
    <row r="4543" spans="2:17" x14ac:dyDescent="0.2">
      <c r="B4543" s="13"/>
      <c r="C4543"/>
      <c r="P4543" s="226"/>
      <c r="Q4543" s="4"/>
    </row>
    <row r="4544" spans="2:17" x14ac:dyDescent="0.2">
      <c r="B4544" s="13"/>
      <c r="C4544"/>
      <c r="P4544" s="226"/>
      <c r="Q4544" s="4"/>
    </row>
    <row r="4545" spans="2:17" x14ac:dyDescent="0.2">
      <c r="B4545" s="13"/>
      <c r="C4545"/>
      <c r="P4545" s="226"/>
      <c r="Q4545" s="4"/>
    </row>
    <row r="4546" spans="2:17" x14ac:dyDescent="0.2">
      <c r="B4546" s="13"/>
      <c r="C4546"/>
      <c r="P4546" s="226"/>
      <c r="Q4546" s="4"/>
    </row>
    <row r="4547" spans="2:17" x14ac:dyDescent="0.2">
      <c r="B4547" s="13"/>
      <c r="C4547"/>
      <c r="P4547" s="226"/>
      <c r="Q4547" s="4"/>
    </row>
    <row r="4548" spans="2:17" x14ac:dyDescent="0.2">
      <c r="B4548" s="13"/>
      <c r="C4548"/>
      <c r="P4548" s="226"/>
      <c r="Q4548" s="4"/>
    </row>
    <row r="4549" spans="2:17" x14ac:dyDescent="0.2">
      <c r="B4549" s="13"/>
      <c r="C4549"/>
      <c r="P4549" s="226"/>
      <c r="Q4549" s="4"/>
    </row>
    <row r="4550" spans="2:17" x14ac:dyDescent="0.2">
      <c r="B4550" s="13"/>
      <c r="C4550"/>
      <c r="P4550" s="226"/>
      <c r="Q4550" s="4"/>
    </row>
    <row r="4551" spans="2:17" x14ac:dyDescent="0.2">
      <c r="B4551" s="13"/>
      <c r="C4551"/>
      <c r="P4551" s="226"/>
      <c r="Q4551" s="4"/>
    </row>
    <row r="4552" spans="2:17" x14ac:dyDescent="0.2">
      <c r="B4552" s="13"/>
      <c r="C4552"/>
      <c r="P4552" s="226"/>
      <c r="Q4552" s="4"/>
    </row>
    <row r="4553" spans="2:17" x14ac:dyDescent="0.2">
      <c r="B4553" s="13"/>
      <c r="C4553"/>
      <c r="P4553" s="226"/>
      <c r="Q4553" s="4"/>
    </row>
    <row r="4554" spans="2:17" x14ac:dyDescent="0.2">
      <c r="B4554" s="13"/>
      <c r="C4554"/>
      <c r="P4554" s="226"/>
      <c r="Q4554" s="4"/>
    </row>
    <row r="4555" spans="2:17" x14ac:dyDescent="0.2">
      <c r="B4555" s="13"/>
      <c r="C4555"/>
      <c r="P4555" s="226"/>
      <c r="Q4555" s="4"/>
    </row>
    <row r="4556" spans="2:17" x14ac:dyDescent="0.2">
      <c r="B4556" s="13"/>
      <c r="C4556"/>
      <c r="P4556" s="226"/>
      <c r="Q4556" s="4"/>
    </row>
    <row r="4557" spans="2:17" x14ac:dyDescent="0.2">
      <c r="B4557" s="13"/>
      <c r="C4557"/>
      <c r="P4557" s="226"/>
      <c r="Q4557" s="4"/>
    </row>
    <row r="4558" spans="2:17" x14ac:dyDescent="0.2">
      <c r="B4558" s="13"/>
      <c r="C4558"/>
      <c r="P4558" s="226"/>
      <c r="Q4558" s="4"/>
    </row>
    <row r="4559" spans="2:17" x14ac:dyDescent="0.2">
      <c r="B4559" s="13"/>
      <c r="C4559"/>
      <c r="P4559" s="226"/>
      <c r="Q4559" s="4"/>
    </row>
    <row r="4560" spans="2:17" x14ac:dyDescent="0.2">
      <c r="B4560" s="13"/>
      <c r="C4560"/>
      <c r="P4560" s="226"/>
      <c r="Q4560" s="4"/>
    </row>
    <row r="4561" spans="2:17" x14ac:dyDescent="0.2">
      <c r="B4561" s="13"/>
      <c r="C4561"/>
      <c r="P4561" s="226"/>
      <c r="Q4561" s="4"/>
    </row>
    <row r="4562" spans="2:17" x14ac:dyDescent="0.2">
      <c r="B4562" s="13"/>
      <c r="C4562"/>
      <c r="P4562" s="226"/>
      <c r="Q4562" s="4"/>
    </row>
    <row r="4563" spans="2:17" x14ac:dyDescent="0.2">
      <c r="B4563" s="13"/>
      <c r="C4563"/>
      <c r="P4563" s="226"/>
      <c r="Q4563" s="4"/>
    </row>
    <row r="4564" spans="2:17" x14ac:dyDescent="0.2">
      <c r="B4564" s="13"/>
      <c r="C4564"/>
      <c r="P4564" s="226"/>
      <c r="Q4564" s="4"/>
    </row>
    <row r="4565" spans="2:17" x14ac:dyDescent="0.2">
      <c r="B4565" s="13"/>
      <c r="C4565"/>
      <c r="P4565" s="226"/>
      <c r="Q4565" s="4"/>
    </row>
    <row r="4566" spans="2:17" x14ac:dyDescent="0.2">
      <c r="B4566" s="13"/>
      <c r="C4566"/>
      <c r="P4566" s="226"/>
      <c r="Q4566" s="4"/>
    </row>
    <row r="4567" spans="2:17" x14ac:dyDescent="0.2">
      <c r="B4567" s="13"/>
      <c r="C4567"/>
      <c r="P4567" s="226"/>
      <c r="Q4567" s="4"/>
    </row>
    <row r="4568" spans="2:17" x14ac:dyDescent="0.2">
      <c r="B4568" s="13"/>
      <c r="C4568"/>
      <c r="P4568" s="226"/>
      <c r="Q4568" s="4"/>
    </row>
    <row r="4569" spans="2:17" x14ac:dyDescent="0.2">
      <c r="B4569" s="13"/>
      <c r="C4569"/>
      <c r="P4569" s="226"/>
      <c r="Q4569" s="4"/>
    </row>
    <row r="4570" spans="2:17" x14ac:dyDescent="0.2">
      <c r="B4570" s="13"/>
      <c r="C4570"/>
      <c r="P4570" s="226"/>
      <c r="Q4570" s="4"/>
    </row>
    <row r="4571" spans="2:17" x14ac:dyDescent="0.2">
      <c r="B4571" s="13"/>
      <c r="C4571"/>
      <c r="P4571" s="226"/>
      <c r="Q4571" s="4"/>
    </row>
    <row r="4572" spans="2:17" x14ac:dyDescent="0.2">
      <c r="B4572" s="13"/>
      <c r="C4572"/>
      <c r="P4572" s="226"/>
      <c r="Q4572" s="4"/>
    </row>
    <row r="4573" spans="2:17" x14ac:dyDescent="0.2">
      <c r="B4573" s="13"/>
      <c r="C4573"/>
      <c r="P4573" s="226"/>
      <c r="Q4573" s="4"/>
    </row>
    <row r="4574" spans="2:17" x14ac:dyDescent="0.2">
      <c r="B4574" s="13"/>
      <c r="C4574"/>
      <c r="P4574" s="226"/>
      <c r="Q4574" s="4"/>
    </row>
    <row r="4575" spans="2:17" x14ac:dyDescent="0.2">
      <c r="B4575" s="13"/>
      <c r="C4575"/>
      <c r="P4575" s="226"/>
      <c r="Q4575" s="4"/>
    </row>
    <row r="4576" spans="2:17" x14ac:dyDescent="0.2">
      <c r="B4576" s="13"/>
      <c r="C4576"/>
      <c r="P4576" s="226"/>
      <c r="Q4576" s="4"/>
    </row>
    <row r="4577" spans="2:17" x14ac:dyDescent="0.2">
      <c r="B4577" s="13"/>
      <c r="C4577"/>
      <c r="P4577" s="226"/>
      <c r="Q4577" s="4"/>
    </row>
    <row r="4578" spans="2:17" x14ac:dyDescent="0.2">
      <c r="B4578" s="13"/>
      <c r="C4578"/>
      <c r="P4578" s="226"/>
      <c r="Q4578" s="4"/>
    </row>
    <row r="4579" spans="2:17" x14ac:dyDescent="0.2">
      <c r="B4579" s="13"/>
      <c r="C4579"/>
      <c r="P4579" s="226"/>
      <c r="Q4579" s="4"/>
    </row>
    <row r="4580" spans="2:17" x14ac:dyDescent="0.2">
      <c r="B4580" s="13"/>
      <c r="C4580"/>
      <c r="P4580" s="226"/>
      <c r="Q4580" s="4"/>
    </row>
    <row r="4581" spans="2:17" x14ac:dyDescent="0.2">
      <c r="B4581" s="13"/>
      <c r="C4581"/>
      <c r="P4581" s="226"/>
      <c r="Q4581" s="4"/>
    </row>
    <row r="4582" spans="2:17" x14ac:dyDescent="0.2">
      <c r="B4582" s="13"/>
      <c r="C4582"/>
      <c r="P4582" s="226"/>
      <c r="Q4582" s="4"/>
    </row>
    <row r="4583" spans="2:17" x14ac:dyDescent="0.2">
      <c r="B4583" s="13"/>
      <c r="C4583"/>
      <c r="P4583" s="226"/>
      <c r="Q4583" s="4"/>
    </row>
    <row r="4584" spans="2:17" x14ac:dyDescent="0.2">
      <c r="B4584" s="13"/>
      <c r="C4584"/>
      <c r="P4584" s="226"/>
      <c r="Q4584" s="4"/>
    </row>
    <row r="4585" spans="2:17" x14ac:dyDescent="0.2">
      <c r="B4585" s="13"/>
      <c r="C4585"/>
      <c r="P4585" s="226"/>
      <c r="Q4585" s="4"/>
    </row>
    <row r="4586" spans="2:17" x14ac:dyDescent="0.2">
      <c r="B4586" s="13"/>
      <c r="C4586"/>
      <c r="P4586" s="226"/>
      <c r="Q4586" s="4"/>
    </row>
    <row r="4587" spans="2:17" x14ac:dyDescent="0.2">
      <c r="B4587" s="13"/>
      <c r="C4587"/>
      <c r="P4587" s="226"/>
      <c r="Q4587" s="4"/>
    </row>
    <row r="4588" spans="2:17" x14ac:dyDescent="0.2">
      <c r="B4588" s="13"/>
      <c r="C4588"/>
      <c r="P4588" s="226"/>
      <c r="Q4588" s="4"/>
    </row>
    <row r="4589" spans="2:17" x14ac:dyDescent="0.2">
      <c r="B4589" s="13"/>
      <c r="C4589"/>
      <c r="P4589" s="226"/>
      <c r="Q4589" s="4"/>
    </row>
    <row r="4590" spans="2:17" x14ac:dyDescent="0.2">
      <c r="B4590" s="13"/>
      <c r="C4590"/>
      <c r="P4590" s="226"/>
      <c r="Q4590" s="4"/>
    </row>
    <row r="4591" spans="2:17" x14ac:dyDescent="0.2">
      <c r="B4591" s="13"/>
      <c r="C4591"/>
      <c r="P4591" s="226"/>
      <c r="Q4591" s="4"/>
    </row>
    <row r="4592" spans="2:17" x14ac:dyDescent="0.2">
      <c r="B4592" s="13"/>
      <c r="C4592"/>
      <c r="P4592" s="226"/>
      <c r="Q4592" s="4"/>
    </row>
    <row r="4593" spans="2:17" x14ac:dyDescent="0.2">
      <c r="B4593" s="13"/>
      <c r="C4593"/>
      <c r="P4593" s="226"/>
      <c r="Q4593" s="4"/>
    </row>
    <row r="4594" spans="2:17" x14ac:dyDescent="0.2">
      <c r="B4594" s="13"/>
      <c r="C4594"/>
      <c r="P4594" s="226"/>
      <c r="Q4594" s="4"/>
    </row>
    <row r="4595" spans="2:17" x14ac:dyDescent="0.2">
      <c r="B4595" s="13"/>
      <c r="C4595"/>
      <c r="P4595" s="226"/>
      <c r="Q4595" s="4"/>
    </row>
    <row r="4596" spans="2:17" x14ac:dyDescent="0.2">
      <c r="B4596" s="13"/>
      <c r="C4596"/>
      <c r="P4596" s="226"/>
      <c r="Q4596" s="4"/>
    </row>
    <row r="4597" spans="2:17" x14ac:dyDescent="0.2">
      <c r="B4597" s="13"/>
      <c r="C4597"/>
      <c r="P4597" s="226"/>
      <c r="Q4597" s="4"/>
    </row>
    <row r="4598" spans="2:17" x14ac:dyDescent="0.2">
      <c r="B4598" s="13"/>
      <c r="C4598"/>
      <c r="P4598" s="226"/>
      <c r="Q4598" s="4"/>
    </row>
    <row r="4599" spans="2:17" x14ac:dyDescent="0.2">
      <c r="B4599" s="13"/>
      <c r="C4599"/>
      <c r="P4599" s="226"/>
      <c r="Q4599" s="4"/>
    </row>
    <row r="4600" spans="2:17" x14ac:dyDescent="0.2">
      <c r="B4600" s="13"/>
      <c r="C4600"/>
      <c r="P4600" s="226"/>
      <c r="Q4600" s="4"/>
    </row>
    <row r="4601" spans="2:17" x14ac:dyDescent="0.2">
      <c r="B4601" s="13"/>
      <c r="C4601"/>
      <c r="P4601" s="226"/>
      <c r="Q4601" s="4"/>
    </row>
    <row r="4602" spans="2:17" x14ac:dyDescent="0.2">
      <c r="B4602" s="13"/>
      <c r="C4602"/>
      <c r="P4602" s="226"/>
      <c r="Q4602" s="4"/>
    </row>
    <row r="4603" spans="2:17" x14ac:dyDescent="0.2">
      <c r="B4603" s="13"/>
      <c r="C4603"/>
      <c r="P4603" s="226"/>
      <c r="Q4603" s="4"/>
    </row>
    <row r="4604" spans="2:17" x14ac:dyDescent="0.2">
      <c r="B4604" s="13"/>
      <c r="C4604"/>
      <c r="P4604" s="226"/>
      <c r="Q4604" s="4"/>
    </row>
    <row r="4605" spans="2:17" x14ac:dyDescent="0.2">
      <c r="B4605" s="13"/>
      <c r="C4605"/>
      <c r="P4605" s="226"/>
      <c r="Q4605" s="4"/>
    </row>
    <row r="4606" spans="2:17" x14ac:dyDescent="0.2">
      <c r="B4606" s="13"/>
      <c r="C4606"/>
      <c r="P4606" s="226"/>
      <c r="Q4606" s="4"/>
    </row>
    <row r="4607" spans="2:17" x14ac:dyDescent="0.2">
      <c r="B4607" s="13"/>
      <c r="C4607"/>
      <c r="P4607" s="226"/>
      <c r="Q4607" s="4"/>
    </row>
    <row r="4608" spans="2:17" x14ac:dyDescent="0.2">
      <c r="B4608" s="13"/>
      <c r="C4608"/>
      <c r="P4608" s="226"/>
      <c r="Q4608" s="4"/>
    </row>
    <row r="4609" spans="2:17" x14ac:dyDescent="0.2">
      <c r="B4609" s="13"/>
      <c r="C4609"/>
      <c r="P4609" s="226"/>
      <c r="Q4609" s="4"/>
    </row>
    <row r="4610" spans="2:17" x14ac:dyDescent="0.2">
      <c r="B4610" s="13"/>
      <c r="C4610"/>
      <c r="P4610" s="226"/>
      <c r="Q4610" s="4"/>
    </row>
    <row r="4611" spans="2:17" x14ac:dyDescent="0.2">
      <c r="B4611" s="13"/>
      <c r="C4611"/>
      <c r="P4611" s="226"/>
      <c r="Q4611" s="4"/>
    </row>
    <row r="4612" spans="2:17" x14ac:dyDescent="0.2">
      <c r="B4612" s="13"/>
      <c r="C4612"/>
      <c r="P4612" s="226"/>
      <c r="Q4612" s="4"/>
    </row>
    <row r="4613" spans="2:17" x14ac:dyDescent="0.2">
      <c r="B4613" s="13"/>
      <c r="C4613"/>
      <c r="P4613" s="226"/>
      <c r="Q4613" s="4"/>
    </row>
    <row r="4614" spans="2:17" x14ac:dyDescent="0.2">
      <c r="B4614" s="13"/>
      <c r="C4614"/>
      <c r="P4614" s="226"/>
      <c r="Q4614" s="4"/>
    </row>
    <row r="4615" spans="2:17" x14ac:dyDescent="0.2">
      <c r="B4615" s="13"/>
      <c r="C4615"/>
      <c r="P4615" s="226"/>
      <c r="Q4615" s="4"/>
    </row>
    <row r="4616" spans="2:17" x14ac:dyDescent="0.2">
      <c r="B4616" s="13"/>
      <c r="C4616"/>
      <c r="P4616" s="226"/>
      <c r="Q4616" s="4"/>
    </row>
    <row r="4617" spans="2:17" x14ac:dyDescent="0.2">
      <c r="B4617" s="13"/>
      <c r="C4617"/>
      <c r="P4617" s="226"/>
      <c r="Q4617" s="4"/>
    </row>
    <row r="4618" spans="2:17" x14ac:dyDescent="0.2">
      <c r="B4618" s="13"/>
      <c r="C4618"/>
      <c r="P4618" s="226"/>
      <c r="Q4618" s="4"/>
    </row>
    <row r="4619" spans="2:17" x14ac:dyDescent="0.2">
      <c r="B4619" s="13"/>
      <c r="C4619"/>
      <c r="P4619" s="226"/>
      <c r="Q4619" s="4"/>
    </row>
    <row r="4620" spans="2:17" x14ac:dyDescent="0.2">
      <c r="B4620" s="13"/>
      <c r="C4620"/>
      <c r="P4620" s="226"/>
      <c r="Q4620" s="4"/>
    </row>
    <row r="4621" spans="2:17" x14ac:dyDescent="0.2">
      <c r="B4621" s="13"/>
      <c r="C4621"/>
      <c r="P4621" s="226"/>
      <c r="Q4621" s="4"/>
    </row>
    <row r="4622" spans="2:17" x14ac:dyDescent="0.2">
      <c r="B4622" s="13"/>
      <c r="C4622"/>
      <c r="P4622" s="226"/>
      <c r="Q4622" s="4"/>
    </row>
    <row r="4623" spans="2:17" x14ac:dyDescent="0.2">
      <c r="B4623" s="13"/>
      <c r="C4623"/>
      <c r="P4623" s="226"/>
      <c r="Q4623" s="4"/>
    </row>
    <row r="4624" spans="2:17" x14ac:dyDescent="0.2">
      <c r="B4624" s="13"/>
      <c r="C4624"/>
      <c r="P4624" s="226"/>
      <c r="Q4624" s="4"/>
    </row>
    <row r="4625" spans="2:17" x14ac:dyDescent="0.2">
      <c r="B4625" s="13"/>
      <c r="C4625"/>
      <c r="P4625" s="226"/>
      <c r="Q4625" s="4"/>
    </row>
    <row r="4626" spans="2:17" x14ac:dyDescent="0.2">
      <c r="B4626" s="13"/>
      <c r="C4626"/>
      <c r="P4626" s="226"/>
      <c r="Q4626" s="4"/>
    </row>
    <row r="4627" spans="2:17" x14ac:dyDescent="0.2">
      <c r="B4627" s="13"/>
      <c r="C4627"/>
      <c r="P4627" s="226"/>
      <c r="Q4627" s="4"/>
    </row>
    <row r="4628" spans="2:17" x14ac:dyDescent="0.2">
      <c r="B4628" s="13"/>
      <c r="C4628"/>
      <c r="P4628" s="226"/>
      <c r="Q4628" s="4"/>
    </row>
    <row r="4629" spans="2:17" x14ac:dyDescent="0.2">
      <c r="B4629" s="13"/>
      <c r="C4629"/>
      <c r="P4629" s="226"/>
      <c r="Q4629" s="4"/>
    </row>
    <row r="4630" spans="2:17" x14ac:dyDescent="0.2">
      <c r="B4630" s="13"/>
      <c r="C4630"/>
      <c r="P4630" s="226"/>
      <c r="Q4630" s="4"/>
    </row>
    <row r="4631" spans="2:17" x14ac:dyDescent="0.2">
      <c r="B4631" s="13"/>
      <c r="C4631"/>
      <c r="P4631" s="226"/>
      <c r="Q4631" s="4"/>
    </row>
    <row r="4632" spans="2:17" x14ac:dyDescent="0.2">
      <c r="B4632" s="13"/>
      <c r="C4632"/>
      <c r="P4632" s="226"/>
      <c r="Q4632" s="4"/>
    </row>
    <row r="4633" spans="2:17" x14ac:dyDescent="0.2">
      <c r="B4633" s="13"/>
      <c r="C4633"/>
      <c r="P4633" s="226"/>
      <c r="Q4633" s="4"/>
    </row>
    <row r="4634" spans="2:17" x14ac:dyDescent="0.2">
      <c r="B4634" s="13"/>
      <c r="C4634"/>
      <c r="P4634" s="226"/>
      <c r="Q4634" s="4"/>
    </row>
    <row r="4635" spans="2:17" x14ac:dyDescent="0.2">
      <c r="B4635" s="13"/>
      <c r="C4635"/>
      <c r="P4635" s="226"/>
      <c r="Q4635" s="4"/>
    </row>
    <row r="4636" spans="2:17" x14ac:dyDescent="0.2">
      <c r="B4636" s="13"/>
      <c r="C4636"/>
      <c r="P4636" s="226"/>
      <c r="Q4636" s="4"/>
    </row>
    <row r="4637" spans="2:17" x14ac:dyDescent="0.2">
      <c r="B4637" s="13"/>
      <c r="C4637"/>
      <c r="P4637" s="226"/>
      <c r="Q4637" s="4"/>
    </row>
    <row r="4638" spans="2:17" x14ac:dyDescent="0.2">
      <c r="B4638" s="13"/>
      <c r="C4638"/>
      <c r="P4638" s="226"/>
      <c r="Q4638" s="4"/>
    </row>
    <row r="4639" spans="2:17" x14ac:dyDescent="0.2">
      <c r="B4639" s="13"/>
      <c r="C4639"/>
      <c r="P4639" s="226"/>
      <c r="Q4639" s="4"/>
    </row>
    <row r="4640" spans="2:17" x14ac:dyDescent="0.2">
      <c r="B4640" s="13"/>
      <c r="C4640"/>
      <c r="P4640" s="226"/>
      <c r="Q4640" s="4"/>
    </row>
    <row r="4641" spans="2:17" x14ac:dyDescent="0.2">
      <c r="B4641" s="13"/>
      <c r="C4641"/>
      <c r="P4641" s="226"/>
      <c r="Q4641" s="4"/>
    </row>
    <row r="4642" spans="2:17" x14ac:dyDescent="0.2">
      <c r="B4642" s="13"/>
      <c r="C4642"/>
      <c r="P4642" s="226"/>
      <c r="Q4642" s="4"/>
    </row>
    <row r="4643" spans="2:17" x14ac:dyDescent="0.2">
      <c r="B4643" s="13"/>
      <c r="C4643"/>
      <c r="P4643" s="226"/>
      <c r="Q4643" s="4"/>
    </row>
    <row r="4644" spans="2:17" x14ac:dyDescent="0.2">
      <c r="B4644" s="13"/>
      <c r="C4644"/>
      <c r="P4644" s="226"/>
      <c r="Q4644" s="4"/>
    </row>
    <row r="4645" spans="2:17" x14ac:dyDescent="0.2">
      <c r="B4645" s="13"/>
      <c r="C4645"/>
      <c r="P4645" s="226"/>
      <c r="Q4645" s="4"/>
    </row>
    <row r="4646" spans="2:17" x14ac:dyDescent="0.2">
      <c r="B4646" s="13"/>
      <c r="C4646"/>
      <c r="P4646" s="226"/>
      <c r="Q4646" s="4"/>
    </row>
    <row r="4647" spans="2:17" x14ac:dyDescent="0.2">
      <c r="B4647" s="13"/>
      <c r="C4647"/>
      <c r="P4647" s="226"/>
      <c r="Q4647" s="4"/>
    </row>
    <row r="4648" spans="2:17" x14ac:dyDescent="0.2">
      <c r="B4648" s="13"/>
      <c r="C4648"/>
      <c r="P4648" s="226"/>
      <c r="Q4648" s="4"/>
    </row>
    <row r="4649" spans="2:17" x14ac:dyDescent="0.2">
      <c r="B4649" s="13"/>
      <c r="C4649"/>
      <c r="P4649" s="226"/>
      <c r="Q4649" s="4"/>
    </row>
    <row r="4650" spans="2:17" x14ac:dyDescent="0.2">
      <c r="B4650" s="13"/>
      <c r="C4650"/>
      <c r="P4650" s="226"/>
      <c r="Q4650" s="4"/>
    </row>
    <row r="4651" spans="2:17" x14ac:dyDescent="0.2">
      <c r="B4651" s="13"/>
      <c r="C4651"/>
      <c r="P4651" s="226"/>
      <c r="Q4651" s="4"/>
    </row>
    <row r="4652" spans="2:17" x14ac:dyDescent="0.2">
      <c r="B4652" s="13"/>
      <c r="C4652"/>
      <c r="P4652" s="226"/>
      <c r="Q4652" s="4"/>
    </row>
    <row r="4653" spans="2:17" x14ac:dyDescent="0.2">
      <c r="B4653" s="13"/>
      <c r="C4653"/>
      <c r="P4653" s="226"/>
      <c r="Q4653" s="4"/>
    </row>
    <row r="4654" spans="2:17" x14ac:dyDescent="0.2">
      <c r="B4654" s="13"/>
      <c r="C4654"/>
      <c r="P4654" s="226"/>
      <c r="Q4654" s="4"/>
    </row>
    <row r="4655" spans="2:17" x14ac:dyDescent="0.2">
      <c r="B4655" s="13"/>
      <c r="C4655"/>
      <c r="P4655" s="226"/>
      <c r="Q4655" s="4"/>
    </row>
    <row r="4656" spans="2:17" x14ac:dyDescent="0.2">
      <c r="B4656" s="13"/>
      <c r="C4656"/>
      <c r="P4656" s="226"/>
      <c r="Q4656" s="4"/>
    </row>
    <row r="4657" spans="2:17" x14ac:dyDescent="0.2">
      <c r="B4657" s="13"/>
      <c r="C4657"/>
      <c r="P4657" s="226"/>
      <c r="Q4657" s="4"/>
    </row>
    <row r="4658" spans="2:17" x14ac:dyDescent="0.2">
      <c r="B4658" s="13"/>
      <c r="C4658"/>
      <c r="P4658" s="226"/>
      <c r="Q4658" s="4"/>
    </row>
    <row r="4659" spans="2:17" x14ac:dyDescent="0.2">
      <c r="B4659" s="13"/>
      <c r="C4659"/>
      <c r="P4659" s="226"/>
      <c r="Q4659" s="4"/>
    </row>
    <row r="4660" spans="2:17" x14ac:dyDescent="0.2">
      <c r="B4660" s="13"/>
      <c r="C4660"/>
      <c r="P4660" s="226"/>
      <c r="Q4660" s="4"/>
    </row>
    <row r="4661" spans="2:17" x14ac:dyDescent="0.2">
      <c r="B4661" s="13"/>
      <c r="C4661"/>
      <c r="P4661" s="226"/>
      <c r="Q4661" s="4"/>
    </row>
    <row r="4662" spans="2:17" x14ac:dyDescent="0.2">
      <c r="B4662" s="13"/>
      <c r="C4662"/>
      <c r="P4662" s="226"/>
      <c r="Q4662" s="4"/>
    </row>
    <row r="4663" spans="2:17" x14ac:dyDescent="0.2">
      <c r="B4663" s="13"/>
      <c r="C4663"/>
      <c r="P4663" s="226"/>
      <c r="Q4663" s="4"/>
    </row>
    <row r="4664" spans="2:17" x14ac:dyDescent="0.2">
      <c r="B4664" s="13"/>
      <c r="C4664"/>
      <c r="P4664" s="226"/>
      <c r="Q4664" s="4"/>
    </row>
    <row r="4665" spans="2:17" x14ac:dyDescent="0.2">
      <c r="B4665" s="13"/>
      <c r="C4665"/>
      <c r="P4665" s="226"/>
      <c r="Q4665" s="4"/>
    </row>
    <row r="4666" spans="2:17" x14ac:dyDescent="0.2">
      <c r="B4666" s="13"/>
      <c r="C4666"/>
      <c r="P4666" s="226"/>
      <c r="Q4666" s="4"/>
    </row>
    <row r="4667" spans="2:17" x14ac:dyDescent="0.2">
      <c r="B4667" s="13"/>
      <c r="C4667"/>
      <c r="P4667" s="226"/>
      <c r="Q4667" s="4"/>
    </row>
    <row r="4668" spans="2:17" x14ac:dyDescent="0.2">
      <c r="B4668" s="13"/>
      <c r="C4668"/>
      <c r="P4668" s="226"/>
      <c r="Q4668" s="4"/>
    </row>
    <row r="4669" spans="2:17" x14ac:dyDescent="0.2">
      <c r="B4669" s="13"/>
      <c r="C4669"/>
      <c r="P4669" s="226"/>
      <c r="Q4669" s="4"/>
    </row>
    <row r="4670" spans="2:17" x14ac:dyDescent="0.2">
      <c r="B4670" s="13"/>
      <c r="C4670"/>
      <c r="P4670" s="226"/>
      <c r="Q4670" s="4"/>
    </row>
    <row r="4671" spans="2:17" x14ac:dyDescent="0.2">
      <c r="B4671" s="13"/>
      <c r="C4671"/>
      <c r="P4671" s="226"/>
      <c r="Q4671" s="4"/>
    </row>
    <row r="4672" spans="2:17" x14ac:dyDescent="0.2">
      <c r="B4672" s="13"/>
      <c r="C4672"/>
      <c r="P4672" s="226"/>
      <c r="Q4672" s="4"/>
    </row>
    <row r="4673" spans="2:17" x14ac:dyDescent="0.2">
      <c r="B4673" s="13"/>
      <c r="C4673"/>
      <c r="P4673" s="226"/>
      <c r="Q4673" s="4"/>
    </row>
    <row r="4674" spans="2:17" x14ac:dyDescent="0.2">
      <c r="B4674" s="13"/>
      <c r="C4674"/>
      <c r="P4674" s="226"/>
      <c r="Q4674" s="4"/>
    </row>
    <row r="4675" spans="2:17" x14ac:dyDescent="0.2">
      <c r="B4675" s="13"/>
      <c r="C4675"/>
      <c r="P4675" s="226"/>
      <c r="Q4675" s="4"/>
    </row>
    <row r="4676" spans="2:17" x14ac:dyDescent="0.2">
      <c r="B4676" s="13"/>
      <c r="C4676"/>
      <c r="P4676" s="226"/>
      <c r="Q4676" s="4"/>
    </row>
    <row r="4677" spans="2:17" x14ac:dyDescent="0.2">
      <c r="B4677" s="13"/>
      <c r="C4677"/>
      <c r="P4677" s="226"/>
      <c r="Q4677" s="4"/>
    </row>
    <row r="4678" spans="2:17" x14ac:dyDescent="0.2">
      <c r="B4678" s="13"/>
      <c r="C4678"/>
      <c r="P4678" s="226"/>
      <c r="Q4678" s="4"/>
    </row>
    <row r="4679" spans="2:17" x14ac:dyDescent="0.2">
      <c r="B4679" s="13"/>
      <c r="C4679"/>
      <c r="P4679" s="226"/>
      <c r="Q4679" s="4"/>
    </row>
    <row r="4680" spans="2:17" x14ac:dyDescent="0.2">
      <c r="B4680" s="13"/>
      <c r="C4680"/>
      <c r="P4680" s="226"/>
      <c r="Q4680" s="4"/>
    </row>
    <row r="4681" spans="2:17" x14ac:dyDescent="0.2">
      <c r="B4681" s="13"/>
      <c r="C4681"/>
      <c r="P4681" s="226"/>
      <c r="Q4681" s="4"/>
    </row>
    <row r="4682" spans="2:17" x14ac:dyDescent="0.2">
      <c r="B4682" s="13"/>
      <c r="C4682"/>
      <c r="P4682" s="226"/>
      <c r="Q4682" s="4"/>
    </row>
    <row r="4683" spans="2:17" x14ac:dyDescent="0.2">
      <c r="B4683" s="13"/>
      <c r="C4683"/>
      <c r="P4683" s="226"/>
      <c r="Q4683" s="4"/>
    </row>
    <row r="4684" spans="2:17" x14ac:dyDescent="0.2">
      <c r="B4684" s="13"/>
      <c r="C4684"/>
      <c r="P4684" s="226"/>
      <c r="Q4684" s="4"/>
    </row>
    <row r="4685" spans="2:17" x14ac:dyDescent="0.2">
      <c r="B4685" s="13"/>
      <c r="C4685"/>
      <c r="P4685" s="226"/>
      <c r="Q4685" s="4"/>
    </row>
    <row r="4686" spans="2:17" x14ac:dyDescent="0.2">
      <c r="B4686" s="13"/>
      <c r="C4686"/>
      <c r="P4686" s="226"/>
      <c r="Q4686" s="4"/>
    </row>
    <row r="4687" spans="2:17" x14ac:dyDescent="0.2">
      <c r="B4687" s="13"/>
      <c r="C4687"/>
      <c r="P4687" s="226"/>
      <c r="Q4687" s="4"/>
    </row>
    <row r="4688" spans="2:17" x14ac:dyDescent="0.2">
      <c r="B4688" s="13"/>
      <c r="C4688"/>
      <c r="P4688" s="226"/>
      <c r="Q4688" s="4"/>
    </row>
    <row r="4689" spans="2:17" x14ac:dyDescent="0.2">
      <c r="B4689" s="13"/>
      <c r="C4689"/>
      <c r="P4689" s="226"/>
      <c r="Q4689" s="4"/>
    </row>
    <row r="4690" spans="2:17" x14ac:dyDescent="0.2">
      <c r="B4690" s="13"/>
      <c r="C4690"/>
      <c r="P4690" s="226"/>
      <c r="Q4690" s="4"/>
    </row>
    <row r="4691" spans="2:17" x14ac:dyDescent="0.2">
      <c r="B4691" s="13"/>
      <c r="C4691"/>
      <c r="P4691" s="226"/>
      <c r="Q4691" s="4"/>
    </row>
    <row r="4692" spans="2:17" x14ac:dyDescent="0.2">
      <c r="B4692" s="13"/>
      <c r="C4692"/>
      <c r="P4692" s="226"/>
      <c r="Q4692" s="4"/>
    </row>
    <row r="4693" spans="2:17" x14ac:dyDescent="0.2">
      <c r="B4693" s="13"/>
      <c r="C4693"/>
      <c r="P4693" s="226"/>
      <c r="Q4693" s="4"/>
    </row>
    <row r="4694" spans="2:17" x14ac:dyDescent="0.2">
      <c r="B4694" s="13"/>
      <c r="C4694"/>
      <c r="P4694" s="226"/>
      <c r="Q4694" s="4"/>
    </row>
    <row r="4695" spans="2:17" x14ac:dyDescent="0.2">
      <c r="B4695" s="13"/>
      <c r="C4695"/>
      <c r="P4695" s="226"/>
      <c r="Q4695" s="4"/>
    </row>
    <row r="4696" spans="2:17" x14ac:dyDescent="0.2">
      <c r="B4696" s="13"/>
      <c r="C4696"/>
      <c r="P4696" s="226"/>
      <c r="Q4696" s="4"/>
    </row>
    <row r="4697" spans="2:17" x14ac:dyDescent="0.2">
      <c r="B4697" s="13"/>
      <c r="C4697"/>
      <c r="P4697" s="226"/>
      <c r="Q4697" s="4"/>
    </row>
    <row r="4698" spans="2:17" x14ac:dyDescent="0.2">
      <c r="B4698" s="13"/>
      <c r="C4698"/>
      <c r="P4698" s="226"/>
      <c r="Q4698" s="4"/>
    </row>
    <row r="4699" spans="2:17" x14ac:dyDescent="0.2">
      <c r="B4699" s="13"/>
      <c r="C4699"/>
      <c r="P4699" s="226"/>
      <c r="Q4699" s="4"/>
    </row>
    <row r="4700" spans="2:17" x14ac:dyDescent="0.2">
      <c r="B4700" s="13"/>
      <c r="C4700"/>
      <c r="P4700" s="226"/>
      <c r="Q4700" s="4"/>
    </row>
    <row r="4701" spans="2:17" x14ac:dyDescent="0.2">
      <c r="B4701" s="13"/>
      <c r="C4701"/>
      <c r="P4701" s="226"/>
      <c r="Q4701" s="4"/>
    </row>
    <row r="4702" spans="2:17" x14ac:dyDescent="0.2">
      <c r="B4702" s="13"/>
      <c r="C4702"/>
      <c r="P4702" s="226"/>
      <c r="Q4702" s="4"/>
    </row>
    <row r="4703" spans="2:17" x14ac:dyDescent="0.2">
      <c r="B4703" s="13"/>
      <c r="C4703"/>
      <c r="P4703" s="226"/>
      <c r="Q4703" s="4"/>
    </row>
    <row r="4704" spans="2:17" x14ac:dyDescent="0.2">
      <c r="B4704" s="13"/>
      <c r="C4704"/>
      <c r="P4704" s="226"/>
      <c r="Q4704" s="4"/>
    </row>
    <row r="4705" spans="2:17" x14ac:dyDescent="0.2">
      <c r="B4705" s="13"/>
      <c r="C4705"/>
      <c r="P4705" s="226"/>
      <c r="Q4705" s="4"/>
    </row>
    <row r="4706" spans="2:17" x14ac:dyDescent="0.2">
      <c r="B4706" s="13"/>
      <c r="C4706"/>
      <c r="P4706" s="226"/>
      <c r="Q4706" s="4"/>
    </row>
    <row r="4707" spans="2:17" x14ac:dyDescent="0.2">
      <c r="B4707" s="13"/>
      <c r="C4707"/>
      <c r="P4707" s="226"/>
      <c r="Q4707" s="4"/>
    </row>
    <row r="4708" spans="2:17" x14ac:dyDescent="0.2">
      <c r="B4708" s="13"/>
      <c r="C4708"/>
      <c r="P4708" s="226"/>
      <c r="Q4708" s="4"/>
    </row>
    <row r="4709" spans="2:17" x14ac:dyDescent="0.2">
      <c r="B4709" s="13"/>
      <c r="C4709"/>
      <c r="P4709" s="226"/>
      <c r="Q4709" s="4"/>
    </row>
    <row r="4710" spans="2:17" x14ac:dyDescent="0.2">
      <c r="B4710" s="13"/>
      <c r="C4710"/>
      <c r="P4710" s="226"/>
      <c r="Q4710" s="4"/>
    </row>
    <row r="4711" spans="2:17" x14ac:dyDescent="0.2">
      <c r="B4711" s="13"/>
      <c r="C4711"/>
      <c r="P4711" s="226"/>
      <c r="Q4711" s="4"/>
    </row>
    <row r="4712" spans="2:17" x14ac:dyDescent="0.2">
      <c r="B4712" s="13"/>
      <c r="C4712"/>
      <c r="P4712" s="226"/>
      <c r="Q4712" s="4"/>
    </row>
    <row r="4713" spans="2:17" x14ac:dyDescent="0.2">
      <c r="B4713" s="13"/>
      <c r="C4713"/>
      <c r="P4713" s="226"/>
      <c r="Q4713" s="4"/>
    </row>
    <row r="4714" spans="2:17" x14ac:dyDescent="0.2">
      <c r="B4714" s="13"/>
      <c r="C4714"/>
      <c r="P4714" s="226"/>
      <c r="Q4714" s="4"/>
    </row>
    <row r="4715" spans="2:17" x14ac:dyDescent="0.2">
      <c r="B4715" s="13"/>
      <c r="C4715"/>
      <c r="P4715" s="226"/>
      <c r="Q4715" s="4"/>
    </row>
    <row r="4716" spans="2:17" x14ac:dyDescent="0.2">
      <c r="B4716" s="13"/>
      <c r="C4716"/>
      <c r="P4716" s="226"/>
      <c r="Q4716" s="4"/>
    </row>
    <row r="4717" spans="2:17" x14ac:dyDescent="0.2">
      <c r="B4717" s="13"/>
      <c r="C4717"/>
      <c r="P4717" s="226"/>
      <c r="Q4717" s="4"/>
    </row>
    <row r="4718" spans="2:17" x14ac:dyDescent="0.2">
      <c r="B4718" s="13"/>
      <c r="C4718"/>
      <c r="P4718" s="226"/>
      <c r="Q4718" s="4"/>
    </row>
    <row r="4719" spans="2:17" x14ac:dyDescent="0.2">
      <c r="B4719" s="13"/>
      <c r="C4719"/>
      <c r="P4719" s="226"/>
      <c r="Q4719" s="4"/>
    </row>
    <row r="4720" spans="2:17" x14ac:dyDescent="0.2">
      <c r="B4720" s="13"/>
      <c r="C4720"/>
      <c r="P4720" s="226"/>
      <c r="Q4720" s="4"/>
    </row>
    <row r="4721" spans="2:17" x14ac:dyDescent="0.2">
      <c r="B4721" s="13"/>
      <c r="C4721"/>
      <c r="P4721" s="226"/>
      <c r="Q4721" s="4"/>
    </row>
    <row r="4722" spans="2:17" x14ac:dyDescent="0.2">
      <c r="B4722" s="13"/>
      <c r="C4722"/>
      <c r="P4722" s="226"/>
      <c r="Q4722" s="4"/>
    </row>
    <row r="4723" spans="2:17" x14ac:dyDescent="0.2">
      <c r="B4723" s="13"/>
      <c r="C4723"/>
      <c r="P4723" s="226"/>
      <c r="Q4723" s="4"/>
    </row>
    <row r="4724" spans="2:17" x14ac:dyDescent="0.2">
      <c r="B4724" s="13"/>
      <c r="C4724"/>
      <c r="P4724" s="226"/>
      <c r="Q4724" s="4"/>
    </row>
    <row r="4725" spans="2:17" x14ac:dyDescent="0.2">
      <c r="B4725" s="13"/>
      <c r="C4725"/>
      <c r="P4725" s="226"/>
      <c r="Q4725" s="4"/>
    </row>
    <row r="4726" spans="2:17" x14ac:dyDescent="0.2">
      <c r="B4726" s="13"/>
      <c r="C4726"/>
      <c r="P4726" s="226"/>
      <c r="Q4726" s="4"/>
    </row>
    <row r="4727" spans="2:17" x14ac:dyDescent="0.2">
      <c r="B4727" s="13"/>
      <c r="C4727"/>
      <c r="P4727" s="226"/>
      <c r="Q4727" s="4"/>
    </row>
    <row r="4728" spans="2:17" x14ac:dyDescent="0.2">
      <c r="B4728" s="13"/>
      <c r="C4728"/>
      <c r="P4728" s="226"/>
      <c r="Q4728" s="4"/>
    </row>
    <row r="4729" spans="2:17" x14ac:dyDescent="0.2">
      <c r="B4729" s="13"/>
      <c r="C4729"/>
      <c r="P4729" s="226"/>
      <c r="Q4729" s="4"/>
    </row>
    <row r="4730" spans="2:17" x14ac:dyDescent="0.2">
      <c r="B4730" s="13"/>
      <c r="C4730"/>
      <c r="P4730" s="226"/>
      <c r="Q4730" s="4"/>
    </row>
    <row r="4731" spans="2:17" x14ac:dyDescent="0.2">
      <c r="B4731" s="13"/>
      <c r="C4731"/>
      <c r="P4731" s="226"/>
      <c r="Q4731" s="4"/>
    </row>
    <row r="4732" spans="2:17" x14ac:dyDescent="0.2">
      <c r="B4732" s="13"/>
      <c r="C4732"/>
      <c r="P4732" s="226"/>
      <c r="Q4732" s="4"/>
    </row>
    <row r="4733" spans="2:17" x14ac:dyDescent="0.2">
      <c r="B4733" s="13"/>
      <c r="C4733"/>
      <c r="P4733" s="226"/>
      <c r="Q4733" s="4"/>
    </row>
    <row r="4734" spans="2:17" x14ac:dyDescent="0.2">
      <c r="B4734" s="13"/>
      <c r="C4734"/>
      <c r="P4734" s="226"/>
      <c r="Q4734" s="4"/>
    </row>
    <row r="4735" spans="2:17" x14ac:dyDescent="0.2">
      <c r="B4735" s="13"/>
      <c r="C4735"/>
      <c r="P4735" s="226"/>
      <c r="Q4735" s="4"/>
    </row>
    <row r="4736" spans="2:17" x14ac:dyDescent="0.2">
      <c r="B4736" s="13"/>
      <c r="C4736"/>
      <c r="P4736" s="226"/>
      <c r="Q4736" s="4"/>
    </row>
    <row r="4737" spans="2:17" x14ac:dyDescent="0.2">
      <c r="B4737" s="13"/>
      <c r="C4737"/>
      <c r="P4737" s="226"/>
      <c r="Q4737" s="4"/>
    </row>
    <row r="4738" spans="2:17" x14ac:dyDescent="0.2">
      <c r="B4738" s="13"/>
      <c r="C4738"/>
      <c r="P4738" s="226"/>
      <c r="Q4738" s="4"/>
    </row>
    <row r="4739" spans="2:17" x14ac:dyDescent="0.2">
      <c r="B4739" s="13"/>
      <c r="C4739"/>
      <c r="P4739" s="226"/>
      <c r="Q4739" s="4"/>
    </row>
    <row r="4740" spans="2:17" x14ac:dyDescent="0.2">
      <c r="B4740" s="13"/>
      <c r="C4740"/>
      <c r="P4740" s="226"/>
      <c r="Q4740" s="4"/>
    </row>
    <row r="4741" spans="2:17" x14ac:dyDescent="0.2">
      <c r="B4741" s="13"/>
      <c r="C4741"/>
      <c r="P4741" s="226"/>
      <c r="Q4741" s="4"/>
    </row>
    <row r="4742" spans="2:17" x14ac:dyDescent="0.2">
      <c r="B4742" s="13"/>
      <c r="C4742"/>
      <c r="P4742" s="226"/>
      <c r="Q4742" s="4"/>
    </row>
    <row r="4743" spans="2:17" x14ac:dyDescent="0.2">
      <c r="B4743" s="13"/>
      <c r="C4743"/>
      <c r="P4743" s="226"/>
      <c r="Q4743" s="4"/>
    </row>
    <row r="4744" spans="2:17" x14ac:dyDescent="0.2">
      <c r="B4744" s="13"/>
      <c r="C4744"/>
      <c r="P4744" s="226"/>
      <c r="Q4744" s="4"/>
    </row>
    <row r="4745" spans="2:17" x14ac:dyDescent="0.2">
      <c r="B4745" s="13"/>
      <c r="C4745"/>
      <c r="P4745" s="226"/>
      <c r="Q4745" s="4"/>
    </row>
    <row r="4746" spans="2:17" x14ac:dyDescent="0.2">
      <c r="B4746" s="13"/>
      <c r="C4746"/>
      <c r="P4746" s="226"/>
      <c r="Q4746" s="4"/>
    </row>
    <row r="4747" spans="2:17" x14ac:dyDescent="0.2">
      <c r="B4747" s="13"/>
      <c r="C4747"/>
      <c r="P4747" s="226"/>
      <c r="Q4747" s="4"/>
    </row>
    <row r="4748" spans="2:17" x14ac:dyDescent="0.2">
      <c r="B4748" s="13"/>
      <c r="C4748"/>
      <c r="P4748" s="226"/>
      <c r="Q4748" s="4"/>
    </row>
    <row r="4749" spans="2:17" x14ac:dyDescent="0.2">
      <c r="B4749" s="13"/>
      <c r="C4749"/>
      <c r="P4749" s="226"/>
      <c r="Q4749" s="4"/>
    </row>
    <row r="4750" spans="2:17" x14ac:dyDescent="0.2">
      <c r="B4750" s="13"/>
      <c r="C4750"/>
      <c r="P4750" s="226"/>
      <c r="Q4750" s="4"/>
    </row>
    <row r="4751" spans="2:17" x14ac:dyDescent="0.2">
      <c r="B4751" s="13"/>
      <c r="C4751"/>
      <c r="P4751" s="226"/>
      <c r="Q4751" s="4"/>
    </row>
    <row r="4752" spans="2:17" x14ac:dyDescent="0.2">
      <c r="B4752" s="13"/>
      <c r="C4752"/>
      <c r="P4752" s="226"/>
      <c r="Q4752" s="4"/>
    </row>
    <row r="4753" spans="2:17" x14ac:dyDescent="0.2">
      <c r="B4753" s="13"/>
      <c r="C4753"/>
      <c r="P4753" s="226"/>
      <c r="Q4753" s="4"/>
    </row>
    <row r="4754" spans="2:17" x14ac:dyDescent="0.2">
      <c r="B4754" s="13"/>
      <c r="C4754"/>
      <c r="P4754" s="226"/>
      <c r="Q4754" s="4"/>
    </row>
    <row r="4755" spans="2:17" x14ac:dyDescent="0.2">
      <c r="B4755" s="13"/>
      <c r="C4755"/>
      <c r="P4755" s="226"/>
      <c r="Q4755" s="4"/>
    </row>
    <row r="4756" spans="2:17" x14ac:dyDescent="0.2">
      <c r="B4756" s="13"/>
      <c r="C4756"/>
      <c r="P4756" s="226"/>
      <c r="Q4756" s="4"/>
    </row>
    <row r="4757" spans="2:17" x14ac:dyDescent="0.2">
      <c r="B4757" s="13"/>
      <c r="C4757"/>
      <c r="P4757" s="226"/>
      <c r="Q4757" s="4"/>
    </row>
    <row r="4758" spans="2:17" x14ac:dyDescent="0.2">
      <c r="B4758" s="13"/>
      <c r="C4758"/>
      <c r="P4758" s="226"/>
      <c r="Q4758" s="4"/>
    </row>
    <row r="4759" spans="2:17" x14ac:dyDescent="0.2">
      <c r="B4759" s="13"/>
      <c r="C4759"/>
      <c r="P4759" s="226"/>
      <c r="Q4759" s="4"/>
    </row>
    <row r="4760" spans="2:17" x14ac:dyDescent="0.2">
      <c r="B4760" s="13"/>
      <c r="C4760"/>
      <c r="P4760" s="226"/>
      <c r="Q4760" s="4"/>
    </row>
    <row r="4761" spans="2:17" x14ac:dyDescent="0.2">
      <c r="B4761" s="13"/>
      <c r="C4761"/>
      <c r="P4761" s="226"/>
      <c r="Q4761" s="4"/>
    </row>
    <row r="4762" spans="2:17" x14ac:dyDescent="0.2">
      <c r="B4762" s="13"/>
      <c r="C4762"/>
      <c r="P4762" s="226"/>
      <c r="Q4762" s="4"/>
    </row>
    <row r="4763" spans="2:17" x14ac:dyDescent="0.2">
      <c r="B4763" s="13"/>
      <c r="C4763"/>
      <c r="P4763" s="226"/>
      <c r="Q4763" s="4"/>
    </row>
    <row r="4764" spans="2:17" x14ac:dyDescent="0.2">
      <c r="B4764" s="13"/>
      <c r="C4764"/>
      <c r="P4764" s="226"/>
      <c r="Q4764" s="4"/>
    </row>
    <row r="4765" spans="2:17" x14ac:dyDescent="0.2">
      <c r="B4765" s="13"/>
      <c r="C4765"/>
      <c r="P4765" s="226"/>
      <c r="Q4765" s="4"/>
    </row>
    <row r="4766" spans="2:17" x14ac:dyDescent="0.2">
      <c r="B4766" s="13"/>
      <c r="C4766"/>
      <c r="P4766" s="226"/>
      <c r="Q4766" s="4"/>
    </row>
    <row r="4767" spans="2:17" x14ac:dyDescent="0.2">
      <c r="B4767" s="13"/>
      <c r="C4767"/>
      <c r="P4767" s="226"/>
      <c r="Q4767" s="4"/>
    </row>
    <row r="4768" spans="2:17" x14ac:dyDescent="0.2">
      <c r="B4768" s="13"/>
      <c r="C4768"/>
      <c r="P4768" s="226"/>
      <c r="Q4768" s="4"/>
    </row>
    <row r="4769" spans="2:17" x14ac:dyDescent="0.2">
      <c r="B4769" s="13"/>
      <c r="C4769"/>
      <c r="P4769" s="226"/>
      <c r="Q4769" s="4"/>
    </row>
    <row r="4770" spans="2:17" x14ac:dyDescent="0.2">
      <c r="B4770" s="13"/>
      <c r="C4770"/>
      <c r="P4770" s="226"/>
      <c r="Q4770" s="4"/>
    </row>
    <row r="4771" spans="2:17" x14ac:dyDescent="0.2">
      <c r="B4771" s="13"/>
      <c r="C4771"/>
      <c r="P4771" s="226"/>
      <c r="Q4771" s="4"/>
    </row>
    <row r="4772" spans="2:17" x14ac:dyDescent="0.2">
      <c r="B4772" s="13"/>
      <c r="C4772"/>
      <c r="P4772" s="226"/>
      <c r="Q4772" s="4"/>
    </row>
    <row r="4773" spans="2:17" x14ac:dyDescent="0.2">
      <c r="B4773" s="13"/>
      <c r="C4773"/>
      <c r="P4773" s="226"/>
      <c r="Q4773" s="4"/>
    </row>
    <row r="4774" spans="2:17" x14ac:dyDescent="0.2">
      <c r="B4774" s="13"/>
      <c r="C4774"/>
      <c r="P4774" s="226"/>
      <c r="Q4774" s="4"/>
    </row>
    <row r="4775" spans="2:17" x14ac:dyDescent="0.2">
      <c r="B4775" s="13"/>
      <c r="C4775"/>
      <c r="P4775" s="226"/>
      <c r="Q4775" s="4"/>
    </row>
    <row r="4776" spans="2:17" x14ac:dyDescent="0.2">
      <c r="B4776" s="13"/>
      <c r="C4776"/>
      <c r="P4776" s="226"/>
      <c r="Q4776" s="4"/>
    </row>
    <row r="4777" spans="2:17" x14ac:dyDescent="0.2">
      <c r="B4777" s="13"/>
      <c r="C4777"/>
      <c r="P4777" s="226"/>
      <c r="Q4777" s="4"/>
    </row>
    <row r="4778" spans="2:17" x14ac:dyDescent="0.2">
      <c r="B4778" s="13"/>
      <c r="C4778"/>
      <c r="P4778" s="226"/>
      <c r="Q4778" s="4"/>
    </row>
    <row r="4779" spans="2:17" x14ac:dyDescent="0.2">
      <c r="B4779" s="13"/>
      <c r="C4779"/>
      <c r="P4779" s="226"/>
      <c r="Q4779" s="4"/>
    </row>
    <row r="4780" spans="2:17" x14ac:dyDescent="0.2">
      <c r="B4780" s="13"/>
      <c r="C4780"/>
      <c r="P4780" s="226"/>
      <c r="Q4780" s="4"/>
    </row>
    <row r="4781" spans="2:17" x14ac:dyDescent="0.2">
      <c r="B4781" s="13"/>
      <c r="C4781"/>
      <c r="P4781" s="226"/>
      <c r="Q4781" s="4"/>
    </row>
    <row r="4782" spans="2:17" x14ac:dyDescent="0.2">
      <c r="B4782" s="13"/>
      <c r="C4782"/>
      <c r="P4782" s="226"/>
      <c r="Q4782" s="4"/>
    </row>
    <row r="4783" spans="2:17" x14ac:dyDescent="0.2">
      <c r="B4783" s="13"/>
      <c r="C4783"/>
      <c r="P4783" s="226"/>
      <c r="Q4783" s="4"/>
    </row>
    <row r="4784" spans="2:17" x14ac:dyDescent="0.2">
      <c r="B4784" s="13"/>
      <c r="C4784"/>
      <c r="P4784" s="226"/>
      <c r="Q4784" s="4"/>
    </row>
    <row r="4785" spans="2:17" x14ac:dyDescent="0.2">
      <c r="B4785" s="13"/>
      <c r="C4785"/>
      <c r="P4785" s="226"/>
      <c r="Q4785" s="4"/>
    </row>
    <row r="4786" spans="2:17" x14ac:dyDescent="0.2">
      <c r="B4786" s="13"/>
      <c r="C4786"/>
      <c r="P4786" s="226"/>
      <c r="Q4786" s="4"/>
    </row>
    <row r="4787" spans="2:17" x14ac:dyDescent="0.2">
      <c r="B4787" s="13"/>
      <c r="C4787"/>
      <c r="P4787" s="226"/>
      <c r="Q4787" s="4"/>
    </row>
    <row r="4788" spans="2:17" x14ac:dyDescent="0.2">
      <c r="B4788" s="13"/>
      <c r="C4788"/>
      <c r="P4788" s="226"/>
      <c r="Q4788" s="4"/>
    </row>
    <row r="4789" spans="2:17" x14ac:dyDescent="0.2">
      <c r="B4789" s="13"/>
      <c r="C4789"/>
      <c r="P4789" s="226"/>
      <c r="Q4789" s="4"/>
    </row>
    <row r="4790" spans="2:17" x14ac:dyDescent="0.2">
      <c r="B4790" s="13"/>
      <c r="C4790"/>
      <c r="P4790" s="226"/>
      <c r="Q4790" s="4"/>
    </row>
    <row r="4791" spans="2:17" x14ac:dyDescent="0.2">
      <c r="B4791" s="13"/>
      <c r="C4791"/>
      <c r="P4791" s="226"/>
      <c r="Q4791" s="4"/>
    </row>
    <row r="4792" spans="2:17" x14ac:dyDescent="0.2">
      <c r="B4792" s="13"/>
      <c r="C4792"/>
      <c r="P4792" s="226"/>
      <c r="Q4792" s="4"/>
    </row>
    <row r="4793" spans="2:17" x14ac:dyDescent="0.2">
      <c r="B4793" s="13"/>
      <c r="C4793"/>
      <c r="P4793" s="226"/>
      <c r="Q4793" s="4"/>
    </row>
    <row r="4794" spans="2:17" x14ac:dyDescent="0.2">
      <c r="B4794" s="13"/>
      <c r="C4794"/>
      <c r="P4794" s="226"/>
      <c r="Q4794" s="4"/>
    </row>
    <row r="4795" spans="2:17" x14ac:dyDescent="0.2">
      <c r="B4795" s="13"/>
      <c r="C4795"/>
      <c r="P4795" s="226"/>
      <c r="Q4795" s="4"/>
    </row>
    <row r="4796" spans="2:17" x14ac:dyDescent="0.2">
      <c r="B4796" s="13"/>
      <c r="C4796"/>
      <c r="P4796" s="226"/>
      <c r="Q4796" s="4"/>
    </row>
    <row r="4797" spans="2:17" x14ac:dyDescent="0.2">
      <c r="B4797" s="13"/>
      <c r="C4797"/>
      <c r="P4797" s="226"/>
      <c r="Q4797" s="4"/>
    </row>
    <row r="4798" spans="2:17" x14ac:dyDescent="0.2">
      <c r="B4798" s="13"/>
      <c r="C4798"/>
      <c r="P4798" s="226"/>
      <c r="Q4798" s="4"/>
    </row>
    <row r="4799" spans="2:17" x14ac:dyDescent="0.2">
      <c r="B4799" s="13"/>
      <c r="C4799"/>
      <c r="P4799" s="226"/>
      <c r="Q4799" s="4"/>
    </row>
    <row r="4800" spans="2:17" x14ac:dyDescent="0.2">
      <c r="B4800" s="13"/>
      <c r="C4800"/>
      <c r="P4800" s="226"/>
      <c r="Q4800" s="4"/>
    </row>
    <row r="4801" spans="2:17" x14ac:dyDescent="0.2">
      <c r="B4801" s="13"/>
      <c r="C4801"/>
      <c r="P4801" s="226"/>
      <c r="Q4801" s="4"/>
    </row>
    <row r="4802" spans="2:17" x14ac:dyDescent="0.2">
      <c r="B4802" s="13"/>
      <c r="C4802"/>
      <c r="P4802" s="226"/>
      <c r="Q4802" s="4"/>
    </row>
    <row r="4803" spans="2:17" x14ac:dyDescent="0.2">
      <c r="B4803" s="13"/>
      <c r="C4803"/>
      <c r="P4803" s="226"/>
      <c r="Q4803" s="4"/>
    </row>
    <row r="4804" spans="2:17" x14ac:dyDescent="0.2">
      <c r="B4804" s="13"/>
      <c r="C4804"/>
      <c r="P4804" s="226"/>
      <c r="Q4804" s="4"/>
    </row>
    <row r="4805" spans="2:17" x14ac:dyDescent="0.2">
      <c r="B4805" s="13"/>
      <c r="C4805"/>
      <c r="P4805" s="226"/>
      <c r="Q4805" s="4"/>
    </row>
    <row r="4806" spans="2:17" x14ac:dyDescent="0.2">
      <c r="B4806" s="13"/>
      <c r="C4806"/>
      <c r="P4806" s="226"/>
      <c r="Q4806" s="4"/>
    </row>
    <row r="4807" spans="2:17" x14ac:dyDescent="0.2">
      <c r="B4807" s="13"/>
      <c r="C4807"/>
      <c r="P4807" s="226"/>
      <c r="Q4807" s="4"/>
    </row>
    <row r="4808" spans="2:17" x14ac:dyDescent="0.2">
      <c r="B4808" s="13"/>
      <c r="C4808"/>
      <c r="P4808" s="226"/>
      <c r="Q4808" s="4"/>
    </row>
    <row r="4809" spans="2:17" x14ac:dyDescent="0.2">
      <c r="B4809" s="13"/>
      <c r="C4809"/>
      <c r="P4809" s="226"/>
      <c r="Q4809" s="4"/>
    </row>
    <row r="4810" spans="2:17" x14ac:dyDescent="0.2">
      <c r="B4810" s="13"/>
      <c r="C4810"/>
      <c r="P4810" s="226"/>
      <c r="Q4810" s="4"/>
    </row>
    <row r="4811" spans="2:17" x14ac:dyDescent="0.2">
      <c r="B4811" s="13"/>
      <c r="C4811"/>
      <c r="P4811" s="226"/>
      <c r="Q4811" s="4"/>
    </row>
    <row r="4812" spans="2:17" x14ac:dyDescent="0.2">
      <c r="B4812" s="13"/>
      <c r="C4812"/>
      <c r="P4812" s="226"/>
      <c r="Q4812" s="4"/>
    </row>
    <row r="4813" spans="2:17" x14ac:dyDescent="0.2">
      <c r="B4813" s="13"/>
      <c r="C4813"/>
      <c r="P4813" s="226"/>
      <c r="Q4813" s="4"/>
    </row>
    <row r="4814" spans="2:17" x14ac:dyDescent="0.2">
      <c r="B4814" s="13"/>
      <c r="C4814"/>
      <c r="P4814" s="226"/>
      <c r="Q4814" s="4"/>
    </row>
    <row r="4815" spans="2:17" x14ac:dyDescent="0.2">
      <c r="B4815" s="13"/>
      <c r="C4815"/>
      <c r="P4815" s="226"/>
      <c r="Q4815" s="4"/>
    </row>
    <row r="4816" spans="2:17" x14ac:dyDescent="0.2">
      <c r="B4816" s="13"/>
      <c r="C4816"/>
      <c r="P4816" s="226"/>
      <c r="Q4816" s="4"/>
    </row>
    <row r="4817" spans="2:17" x14ac:dyDescent="0.2">
      <c r="B4817" s="13"/>
      <c r="C4817"/>
      <c r="P4817" s="226"/>
      <c r="Q4817" s="4"/>
    </row>
    <row r="4818" spans="2:17" x14ac:dyDescent="0.2">
      <c r="B4818" s="13"/>
      <c r="C4818"/>
      <c r="P4818" s="226"/>
      <c r="Q4818" s="4"/>
    </row>
    <row r="4819" spans="2:17" x14ac:dyDescent="0.2">
      <c r="B4819" s="13"/>
      <c r="C4819"/>
      <c r="P4819" s="226"/>
      <c r="Q4819" s="4"/>
    </row>
    <row r="4820" spans="2:17" x14ac:dyDescent="0.2">
      <c r="B4820" s="13"/>
      <c r="C4820"/>
      <c r="P4820" s="226"/>
      <c r="Q4820" s="4"/>
    </row>
    <row r="4821" spans="2:17" x14ac:dyDescent="0.2">
      <c r="B4821" s="13"/>
      <c r="C4821"/>
      <c r="P4821" s="226"/>
      <c r="Q4821" s="4"/>
    </row>
    <row r="4822" spans="2:17" x14ac:dyDescent="0.2">
      <c r="B4822" s="13"/>
      <c r="C4822"/>
      <c r="P4822" s="226"/>
      <c r="Q4822" s="4"/>
    </row>
    <row r="4823" spans="2:17" x14ac:dyDescent="0.2">
      <c r="B4823" s="13"/>
      <c r="C4823"/>
      <c r="P4823" s="226"/>
      <c r="Q4823" s="4"/>
    </row>
    <row r="4824" spans="2:17" x14ac:dyDescent="0.2">
      <c r="B4824" s="13"/>
      <c r="C4824"/>
      <c r="P4824" s="226"/>
      <c r="Q4824" s="4"/>
    </row>
    <row r="4825" spans="2:17" x14ac:dyDescent="0.2">
      <c r="B4825" s="13"/>
      <c r="C4825"/>
      <c r="P4825" s="226"/>
      <c r="Q4825" s="4"/>
    </row>
    <row r="4826" spans="2:17" x14ac:dyDescent="0.2">
      <c r="B4826" s="13"/>
      <c r="C4826"/>
      <c r="P4826" s="226"/>
      <c r="Q4826" s="4"/>
    </row>
    <row r="4827" spans="2:17" x14ac:dyDescent="0.2">
      <c r="B4827" s="13"/>
      <c r="C4827"/>
      <c r="P4827" s="226"/>
      <c r="Q4827" s="4"/>
    </row>
    <row r="4828" spans="2:17" x14ac:dyDescent="0.2">
      <c r="B4828" s="13"/>
      <c r="C4828"/>
      <c r="P4828" s="226"/>
      <c r="Q4828" s="4"/>
    </row>
    <row r="4829" spans="2:17" x14ac:dyDescent="0.2">
      <c r="B4829" s="13"/>
      <c r="C4829"/>
      <c r="P4829" s="226"/>
      <c r="Q4829" s="4"/>
    </row>
    <row r="4830" spans="2:17" x14ac:dyDescent="0.2">
      <c r="B4830" s="13"/>
      <c r="C4830"/>
      <c r="P4830" s="226"/>
      <c r="Q4830" s="4"/>
    </row>
    <row r="4831" spans="2:17" x14ac:dyDescent="0.2">
      <c r="B4831" s="13"/>
      <c r="C4831"/>
      <c r="P4831" s="226"/>
      <c r="Q4831" s="4"/>
    </row>
    <row r="4832" spans="2:17" x14ac:dyDescent="0.2">
      <c r="B4832" s="13"/>
      <c r="C4832"/>
      <c r="P4832" s="226"/>
      <c r="Q4832" s="4"/>
    </row>
    <row r="4833" spans="2:17" x14ac:dyDescent="0.2">
      <c r="B4833" s="13"/>
      <c r="C4833"/>
      <c r="P4833" s="226"/>
      <c r="Q4833" s="4"/>
    </row>
    <row r="4834" spans="2:17" x14ac:dyDescent="0.2">
      <c r="B4834" s="13"/>
      <c r="C4834"/>
      <c r="P4834" s="226"/>
      <c r="Q4834" s="4"/>
    </row>
    <row r="4835" spans="2:17" x14ac:dyDescent="0.2">
      <c r="B4835" s="13"/>
      <c r="C4835"/>
      <c r="P4835" s="226"/>
      <c r="Q4835" s="4"/>
    </row>
    <row r="4836" spans="2:17" x14ac:dyDescent="0.2">
      <c r="B4836" s="13"/>
      <c r="C4836"/>
      <c r="P4836" s="226"/>
      <c r="Q4836" s="4"/>
    </row>
    <row r="4837" spans="2:17" x14ac:dyDescent="0.2">
      <c r="B4837" s="13"/>
      <c r="C4837"/>
      <c r="P4837" s="226"/>
      <c r="Q4837" s="4"/>
    </row>
    <row r="4838" spans="2:17" x14ac:dyDescent="0.2">
      <c r="B4838" s="13"/>
      <c r="C4838"/>
      <c r="P4838" s="226"/>
      <c r="Q4838" s="4"/>
    </row>
    <row r="4839" spans="2:17" x14ac:dyDescent="0.2">
      <c r="B4839" s="13"/>
      <c r="C4839"/>
      <c r="P4839" s="226"/>
      <c r="Q4839" s="4"/>
    </row>
    <row r="4840" spans="2:17" x14ac:dyDescent="0.2">
      <c r="B4840" s="13"/>
      <c r="C4840"/>
      <c r="P4840" s="226"/>
      <c r="Q4840" s="4"/>
    </row>
    <row r="4841" spans="2:17" x14ac:dyDescent="0.2">
      <c r="B4841" s="13"/>
      <c r="C4841"/>
      <c r="P4841" s="226"/>
      <c r="Q4841" s="4"/>
    </row>
    <row r="4842" spans="2:17" x14ac:dyDescent="0.2">
      <c r="B4842" s="13"/>
      <c r="C4842"/>
      <c r="P4842" s="226"/>
      <c r="Q4842" s="4"/>
    </row>
    <row r="4843" spans="2:17" x14ac:dyDescent="0.2">
      <c r="B4843" s="13"/>
      <c r="C4843"/>
      <c r="P4843" s="226"/>
      <c r="Q4843" s="4"/>
    </row>
    <row r="4844" spans="2:17" x14ac:dyDescent="0.2">
      <c r="B4844" s="13"/>
      <c r="C4844"/>
      <c r="P4844" s="226"/>
      <c r="Q4844" s="4"/>
    </row>
    <row r="4845" spans="2:17" x14ac:dyDescent="0.2">
      <c r="B4845" s="13"/>
      <c r="C4845"/>
      <c r="P4845" s="226"/>
      <c r="Q4845" s="4"/>
    </row>
    <row r="4846" spans="2:17" x14ac:dyDescent="0.2">
      <c r="B4846" s="13"/>
      <c r="C4846"/>
      <c r="P4846" s="226"/>
      <c r="Q4846" s="4"/>
    </row>
    <row r="4847" spans="2:17" x14ac:dyDescent="0.2">
      <c r="B4847" s="13"/>
      <c r="C4847"/>
      <c r="P4847" s="226"/>
      <c r="Q4847" s="4"/>
    </row>
    <row r="4848" spans="2:17" x14ac:dyDescent="0.2">
      <c r="B4848" s="13"/>
      <c r="C4848"/>
      <c r="P4848" s="226"/>
      <c r="Q4848" s="4"/>
    </row>
    <row r="4849" spans="2:17" x14ac:dyDescent="0.2">
      <c r="B4849" s="13"/>
      <c r="C4849"/>
      <c r="P4849" s="226"/>
      <c r="Q4849" s="4"/>
    </row>
    <row r="4850" spans="2:17" x14ac:dyDescent="0.2">
      <c r="B4850" s="13"/>
      <c r="C4850"/>
      <c r="P4850" s="226"/>
      <c r="Q4850" s="4"/>
    </row>
    <row r="4851" spans="2:17" x14ac:dyDescent="0.2">
      <c r="B4851" s="13"/>
      <c r="C4851"/>
      <c r="P4851" s="226"/>
      <c r="Q4851" s="4"/>
    </row>
    <row r="4852" spans="2:17" x14ac:dyDescent="0.2">
      <c r="B4852" s="13"/>
      <c r="C4852"/>
      <c r="P4852" s="226"/>
      <c r="Q4852" s="4"/>
    </row>
    <row r="4853" spans="2:17" x14ac:dyDescent="0.2">
      <c r="B4853" s="13"/>
      <c r="C4853"/>
      <c r="P4853" s="226"/>
      <c r="Q4853" s="4"/>
    </row>
    <row r="4854" spans="2:17" x14ac:dyDescent="0.2">
      <c r="B4854" s="13"/>
      <c r="C4854"/>
      <c r="P4854" s="226"/>
      <c r="Q4854" s="4"/>
    </row>
    <row r="4855" spans="2:17" x14ac:dyDescent="0.2">
      <c r="B4855" s="13"/>
      <c r="C4855"/>
      <c r="P4855" s="226"/>
      <c r="Q4855" s="4"/>
    </row>
    <row r="4856" spans="2:17" x14ac:dyDescent="0.2">
      <c r="B4856" s="13"/>
      <c r="C4856"/>
      <c r="P4856" s="226"/>
      <c r="Q4856" s="4"/>
    </row>
    <row r="4857" spans="2:17" x14ac:dyDescent="0.2">
      <c r="B4857" s="13"/>
      <c r="C4857"/>
      <c r="P4857" s="226"/>
      <c r="Q4857" s="4"/>
    </row>
    <row r="4858" spans="2:17" x14ac:dyDescent="0.2">
      <c r="B4858" s="13"/>
      <c r="C4858"/>
      <c r="P4858" s="226"/>
      <c r="Q4858" s="4"/>
    </row>
    <row r="4859" spans="2:17" x14ac:dyDescent="0.2">
      <c r="B4859" s="13"/>
      <c r="C4859"/>
      <c r="P4859" s="226"/>
      <c r="Q4859" s="4"/>
    </row>
    <row r="4860" spans="2:17" x14ac:dyDescent="0.2">
      <c r="B4860" s="13"/>
      <c r="C4860"/>
      <c r="P4860" s="226"/>
      <c r="Q4860" s="4"/>
    </row>
    <row r="4861" spans="2:17" x14ac:dyDescent="0.2">
      <c r="B4861" s="13"/>
      <c r="C4861"/>
      <c r="P4861" s="226"/>
      <c r="Q4861" s="4"/>
    </row>
    <row r="4862" spans="2:17" x14ac:dyDescent="0.2">
      <c r="B4862" s="13"/>
      <c r="C4862"/>
      <c r="P4862" s="226"/>
      <c r="Q4862" s="4"/>
    </row>
    <row r="4863" spans="2:17" x14ac:dyDescent="0.2">
      <c r="B4863" s="13"/>
      <c r="C4863"/>
      <c r="P4863" s="226"/>
      <c r="Q4863" s="4"/>
    </row>
    <row r="4864" spans="2:17" x14ac:dyDescent="0.2">
      <c r="B4864" s="13"/>
      <c r="C4864"/>
      <c r="P4864" s="226"/>
      <c r="Q4864" s="4"/>
    </row>
    <row r="4865" spans="2:17" x14ac:dyDescent="0.2">
      <c r="B4865" s="13"/>
      <c r="C4865"/>
      <c r="P4865" s="226"/>
      <c r="Q4865" s="4"/>
    </row>
    <row r="4866" spans="2:17" x14ac:dyDescent="0.2">
      <c r="B4866" s="13"/>
      <c r="C4866"/>
      <c r="P4866" s="226"/>
      <c r="Q4866" s="4"/>
    </row>
    <row r="4867" spans="2:17" x14ac:dyDescent="0.2">
      <c r="B4867" s="13"/>
      <c r="C4867"/>
      <c r="P4867" s="226"/>
      <c r="Q4867" s="4"/>
    </row>
    <row r="4868" spans="2:17" x14ac:dyDescent="0.2">
      <c r="B4868" s="13"/>
      <c r="C4868"/>
      <c r="P4868" s="226"/>
      <c r="Q4868" s="4"/>
    </row>
    <row r="4869" spans="2:17" x14ac:dyDescent="0.2">
      <c r="B4869" s="13"/>
      <c r="C4869"/>
      <c r="P4869" s="226"/>
      <c r="Q4869" s="4"/>
    </row>
    <row r="4870" spans="2:17" x14ac:dyDescent="0.2">
      <c r="B4870" s="13"/>
      <c r="C4870"/>
      <c r="P4870" s="226"/>
      <c r="Q4870" s="4"/>
    </row>
    <row r="4871" spans="2:17" x14ac:dyDescent="0.2">
      <c r="B4871" s="13"/>
      <c r="C4871"/>
      <c r="P4871" s="226"/>
      <c r="Q4871" s="4"/>
    </row>
    <row r="4872" spans="2:17" x14ac:dyDescent="0.2">
      <c r="B4872" s="13"/>
      <c r="C4872"/>
      <c r="P4872" s="226"/>
      <c r="Q4872" s="4"/>
    </row>
    <row r="4873" spans="2:17" x14ac:dyDescent="0.2">
      <c r="B4873" s="13"/>
      <c r="C4873"/>
      <c r="P4873" s="226"/>
      <c r="Q4873" s="4"/>
    </row>
    <row r="4874" spans="2:17" x14ac:dyDescent="0.2">
      <c r="B4874" s="13"/>
      <c r="C4874"/>
      <c r="P4874" s="226"/>
      <c r="Q4874" s="4"/>
    </row>
    <row r="4875" spans="2:17" x14ac:dyDescent="0.2">
      <c r="B4875" s="13"/>
      <c r="C4875"/>
      <c r="P4875" s="226"/>
      <c r="Q4875" s="4"/>
    </row>
    <row r="4876" spans="2:17" x14ac:dyDescent="0.2">
      <c r="B4876" s="13"/>
      <c r="C4876"/>
      <c r="P4876" s="226"/>
      <c r="Q4876" s="4"/>
    </row>
    <row r="4877" spans="2:17" x14ac:dyDescent="0.2">
      <c r="B4877" s="13"/>
      <c r="C4877"/>
      <c r="P4877" s="226"/>
      <c r="Q4877" s="4"/>
    </row>
    <row r="4878" spans="2:17" x14ac:dyDescent="0.2">
      <c r="B4878" s="13"/>
      <c r="C4878"/>
      <c r="P4878" s="226"/>
      <c r="Q4878" s="4"/>
    </row>
    <row r="4879" spans="2:17" x14ac:dyDescent="0.2">
      <c r="B4879" s="13"/>
      <c r="C4879"/>
      <c r="P4879" s="226"/>
      <c r="Q4879" s="4"/>
    </row>
    <row r="4880" spans="2:17" x14ac:dyDescent="0.2">
      <c r="B4880" s="13"/>
      <c r="C4880"/>
      <c r="P4880" s="226"/>
      <c r="Q4880" s="4"/>
    </row>
    <row r="4881" spans="2:17" x14ac:dyDescent="0.2">
      <c r="B4881" s="13"/>
      <c r="C4881"/>
      <c r="P4881" s="226"/>
      <c r="Q4881" s="4"/>
    </row>
    <row r="4882" spans="2:17" x14ac:dyDescent="0.2">
      <c r="B4882" s="13"/>
      <c r="C4882"/>
      <c r="P4882" s="226"/>
      <c r="Q4882" s="4"/>
    </row>
    <row r="4883" spans="2:17" x14ac:dyDescent="0.2">
      <c r="B4883" s="13"/>
      <c r="C4883"/>
      <c r="P4883" s="226"/>
      <c r="Q4883" s="4"/>
    </row>
    <row r="4884" spans="2:17" x14ac:dyDescent="0.2">
      <c r="B4884" s="13"/>
      <c r="C4884"/>
      <c r="P4884" s="226"/>
      <c r="Q4884" s="4"/>
    </row>
    <row r="4885" spans="2:17" x14ac:dyDescent="0.2">
      <c r="B4885" s="13"/>
      <c r="C4885"/>
      <c r="P4885" s="226"/>
      <c r="Q4885" s="4"/>
    </row>
    <row r="4886" spans="2:17" x14ac:dyDescent="0.2">
      <c r="B4886" s="13"/>
      <c r="C4886"/>
      <c r="P4886" s="226"/>
      <c r="Q4886" s="4"/>
    </row>
    <row r="4887" spans="2:17" x14ac:dyDescent="0.2">
      <c r="B4887" s="13"/>
      <c r="C4887"/>
      <c r="P4887" s="226"/>
      <c r="Q4887" s="4"/>
    </row>
    <row r="4888" spans="2:17" x14ac:dyDescent="0.2">
      <c r="B4888" s="13"/>
      <c r="C4888"/>
      <c r="P4888" s="226"/>
      <c r="Q4888" s="4"/>
    </row>
    <row r="4889" spans="2:17" x14ac:dyDescent="0.2">
      <c r="B4889" s="13"/>
      <c r="C4889"/>
      <c r="P4889" s="226"/>
      <c r="Q4889" s="4"/>
    </row>
    <row r="4890" spans="2:17" x14ac:dyDescent="0.2">
      <c r="B4890" s="13"/>
      <c r="C4890"/>
      <c r="P4890" s="226"/>
      <c r="Q4890" s="4"/>
    </row>
    <row r="4891" spans="2:17" x14ac:dyDescent="0.2">
      <c r="B4891" s="13"/>
      <c r="C4891"/>
      <c r="P4891" s="226"/>
      <c r="Q4891" s="4"/>
    </row>
    <row r="4892" spans="2:17" x14ac:dyDescent="0.2">
      <c r="B4892" s="13"/>
      <c r="C4892"/>
      <c r="P4892" s="226"/>
      <c r="Q4892" s="4"/>
    </row>
    <row r="4893" spans="2:17" x14ac:dyDescent="0.2">
      <c r="B4893" s="13"/>
      <c r="C4893"/>
      <c r="P4893" s="226"/>
      <c r="Q4893" s="4"/>
    </row>
    <row r="4894" spans="2:17" x14ac:dyDescent="0.2">
      <c r="B4894" s="13"/>
      <c r="C4894"/>
      <c r="P4894" s="226"/>
      <c r="Q4894" s="4"/>
    </row>
    <row r="4895" spans="2:17" x14ac:dyDescent="0.2">
      <c r="B4895" s="13"/>
      <c r="C4895"/>
      <c r="P4895" s="226"/>
      <c r="Q4895" s="4"/>
    </row>
    <row r="4896" spans="2:17" x14ac:dyDescent="0.2">
      <c r="B4896" s="13"/>
      <c r="C4896"/>
      <c r="P4896" s="226"/>
      <c r="Q4896" s="4"/>
    </row>
    <row r="4897" spans="2:17" x14ac:dyDescent="0.2">
      <c r="B4897" s="13"/>
      <c r="C4897"/>
      <c r="P4897" s="226"/>
      <c r="Q4897" s="4"/>
    </row>
    <row r="4898" spans="2:17" x14ac:dyDescent="0.2">
      <c r="B4898" s="13"/>
      <c r="C4898"/>
      <c r="P4898" s="226"/>
      <c r="Q4898" s="4"/>
    </row>
    <row r="4899" spans="2:17" x14ac:dyDescent="0.2">
      <c r="B4899" s="13"/>
      <c r="C4899"/>
      <c r="P4899" s="226"/>
      <c r="Q4899" s="4"/>
    </row>
    <row r="4900" spans="2:17" x14ac:dyDescent="0.2">
      <c r="B4900" s="13"/>
      <c r="C4900"/>
      <c r="P4900" s="226"/>
      <c r="Q4900" s="4"/>
    </row>
    <row r="4901" spans="2:17" x14ac:dyDescent="0.2">
      <c r="B4901" s="13"/>
      <c r="C4901"/>
      <c r="P4901" s="226"/>
      <c r="Q4901" s="4"/>
    </row>
    <row r="4902" spans="2:17" x14ac:dyDescent="0.2">
      <c r="B4902" s="13"/>
      <c r="C4902"/>
      <c r="P4902" s="226"/>
      <c r="Q4902" s="4"/>
    </row>
    <row r="4903" spans="2:17" x14ac:dyDescent="0.2">
      <c r="B4903" s="13"/>
      <c r="C4903"/>
      <c r="P4903" s="226"/>
      <c r="Q4903" s="4"/>
    </row>
    <row r="4904" spans="2:17" x14ac:dyDescent="0.2">
      <c r="B4904" s="13"/>
      <c r="C4904"/>
      <c r="P4904" s="226"/>
      <c r="Q4904" s="4"/>
    </row>
    <row r="4905" spans="2:17" x14ac:dyDescent="0.2">
      <c r="B4905" s="13"/>
      <c r="C4905"/>
      <c r="P4905" s="226"/>
      <c r="Q4905" s="4"/>
    </row>
    <row r="4906" spans="2:17" x14ac:dyDescent="0.2">
      <c r="B4906" s="13"/>
      <c r="C4906"/>
      <c r="P4906" s="226"/>
      <c r="Q4906" s="4"/>
    </row>
    <row r="4907" spans="2:17" x14ac:dyDescent="0.2">
      <c r="B4907" s="13"/>
      <c r="C4907"/>
      <c r="P4907" s="226"/>
      <c r="Q4907" s="4"/>
    </row>
    <row r="4908" spans="2:17" x14ac:dyDescent="0.2">
      <c r="B4908" s="13"/>
      <c r="C4908"/>
      <c r="P4908" s="226"/>
      <c r="Q4908" s="4"/>
    </row>
    <row r="4909" spans="2:17" x14ac:dyDescent="0.2">
      <c r="B4909" s="13"/>
      <c r="C4909"/>
      <c r="P4909" s="226"/>
      <c r="Q4909" s="4"/>
    </row>
    <row r="4910" spans="2:17" x14ac:dyDescent="0.2">
      <c r="B4910" s="13"/>
      <c r="C4910"/>
      <c r="P4910" s="226"/>
      <c r="Q4910" s="4"/>
    </row>
    <row r="4911" spans="2:17" x14ac:dyDescent="0.2">
      <c r="B4911" s="13"/>
      <c r="C4911"/>
      <c r="P4911" s="226"/>
      <c r="Q4911" s="4"/>
    </row>
    <row r="4912" spans="2:17" x14ac:dyDescent="0.2">
      <c r="B4912" s="13"/>
      <c r="C4912"/>
      <c r="P4912" s="226"/>
      <c r="Q4912" s="4"/>
    </row>
    <row r="4913" spans="2:17" x14ac:dyDescent="0.2">
      <c r="B4913" s="13"/>
      <c r="C4913"/>
      <c r="P4913" s="226"/>
      <c r="Q4913" s="4"/>
    </row>
    <row r="4914" spans="2:17" x14ac:dyDescent="0.2">
      <c r="B4914" s="13"/>
      <c r="C4914"/>
      <c r="P4914" s="226"/>
      <c r="Q4914" s="4"/>
    </row>
    <row r="4915" spans="2:17" x14ac:dyDescent="0.2">
      <c r="B4915" s="13"/>
      <c r="C4915"/>
      <c r="P4915" s="226"/>
      <c r="Q4915" s="4"/>
    </row>
    <row r="4916" spans="2:17" x14ac:dyDescent="0.2">
      <c r="B4916" s="13"/>
      <c r="C4916"/>
      <c r="P4916" s="226"/>
      <c r="Q4916" s="4"/>
    </row>
    <row r="4917" spans="2:17" x14ac:dyDescent="0.2">
      <c r="B4917" s="13"/>
      <c r="C4917"/>
      <c r="P4917" s="226"/>
      <c r="Q4917" s="4"/>
    </row>
    <row r="4918" spans="2:17" x14ac:dyDescent="0.2">
      <c r="B4918" s="13"/>
      <c r="C4918"/>
      <c r="P4918" s="226"/>
      <c r="Q4918" s="4"/>
    </row>
    <row r="4919" spans="2:17" x14ac:dyDescent="0.2">
      <c r="B4919" s="13"/>
      <c r="C4919"/>
      <c r="P4919" s="226"/>
      <c r="Q4919" s="4"/>
    </row>
    <row r="4920" spans="2:17" x14ac:dyDescent="0.2">
      <c r="B4920" s="13"/>
      <c r="C4920"/>
      <c r="P4920" s="226"/>
      <c r="Q4920" s="4"/>
    </row>
    <row r="4921" spans="2:17" x14ac:dyDescent="0.2">
      <c r="B4921" s="13"/>
      <c r="C4921"/>
      <c r="P4921" s="226"/>
      <c r="Q4921" s="4"/>
    </row>
    <row r="4922" spans="2:17" x14ac:dyDescent="0.2">
      <c r="B4922" s="13"/>
      <c r="C4922"/>
      <c r="P4922" s="226"/>
      <c r="Q4922" s="4"/>
    </row>
    <row r="4923" spans="2:17" x14ac:dyDescent="0.2">
      <c r="B4923" s="13"/>
      <c r="C4923"/>
      <c r="P4923" s="226"/>
      <c r="Q4923" s="4"/>
    </row>
    <row r="4924" spans="2:17" x14ac:dyDescent="0.2">
      <c r="B4924" s="13"/>
      <c r="C4924"/>
      <c r="P4924" s="226"/>
      <c r="Q4924" s="4"/>
    </row>
    <row r="4925" spans="2:17" x14ac:dyDescent="0.2">
      <c r="B4925" s="13"/>
      <c r="C4925"/>
      <c r="P4925" s="226"/>
      <c r="Q4925" s="4"/>
    </row>
    <row r="4926" spans="2:17" x14ac:dyDescent="0.2">
      <c r="B4926" s="13"/>
      <c r="C4926"/>
      <c r="P4926" s="226"/>
      <c r="Q4926" s="4"/>
    </row>
    <row r="4927" spans="2:17" x14ac:dyDescent="0.2">
      <c r="B4927" s="13"/>
      <c r="C4927"/>
      <c r="P4927" s="226"/>
      <c r="Q4927" s="4"/>
    </row>
    <row r="4928" spans="2:17" x14ac:dyDescent="0.2">
      <c r="B4928" s="13"/>
      <c r="C4928"/>
      <c r="P4928" s="226"/>
      <c r="Q4928" s="4"/>
    </row>
    <row r="4929" spans="2:17" x14ac:dyDescent="0.2">
      <c r="B4929" s="13"/>
      <c r="C4929"/>
      <c r="P4929" s="226"/>
      <c r="Q4929" s="4"/>
    </row>
    <row r="4930" spans="2:17" x14ac:dyDescent="0.2">
      <c r="B4930" s="13"/>
      <c r="C4930"/>
      <c r="P4930" s="226"/>
      <c r="Q4930" s="4"/>
    </row>
    <row r="4931" spans="2:17" x14ac:dyDescent="0.2">
      <c r="B4931" s="13"/>
      <c r="C4931"/>
      <c r="P4931" s="226"/>
      <c r="Q4931" s="4"/>
    </row>
    <row r="4932" spans="2:17" x14ac:dyDescent="0.2">
      <c r="B4932" s="13"/>
      <c r="C4932"/>
      <c r="P4932" s="226"/>
      <c r="Q4932" s="4"/>
    </row>
    <row r="4933" spans="2:17" x14ac:dyDescent="0.2">
      <c r="B4933" s="13"/>
      <c r="C4933"/>
      <c r="P4933" s="226"/>
      <c r="Q4933" s="4"/>
    </row>
    <row r="4934" spans="2:17" x14ac:dyDescent="0.2">
      <c r="B4934" s="13"/>
      <c r="C4934"/>
      <c r="P4934" s="226"/>
      <c r="Q4934" s="4"/>
    </row>
    <row r="4935" spans="2:17" x14ac:dyDescent="0.2">
      <c r="B4935" s="13"/>
      <c r="C4935"/>
      <c r="P4935" s="226"/>
      <c r="Q4935" s="4"/>
    </row>
    <row r="4936" spans="2:17" x14ac:dyDescent="0.2">
      <c r="B4936" s="13"/>
      <c r="C4936"/>
      <c r="P4936" s="226"/>
      <c r="Q4936" s="4"/>
    </row>
    <row r="4937" spans="2:17" x14ac:dyDescent="0.2">
      <c r="B4937" s="13"/>
      <c r="C4937"/>
      <c r="P4937" s="226"/>
      <c r="Q4937" s="4"/>
    </row>
    <row r="4938" spans="2:17" x14ac:dyDescent="0.2">
      <c r="B4938" s="13"/>
      <c r="C4938"/>
      <c r="P4938" s="226"/>
      <c r="Q4938" s="4"/>
    </row>
    <row r="4939" spans="2:17" x14ac:dyDescent="0.2">
      <c r="B4939" s="13"/>
      <c r="C4939"/>
      <c r="P4939" s="226"/>
      <c r="Q4939" s="4"/>
    </row>
    <row r="4940" spans="2:17" x14ac:dyDescent="0.2">
      <c r="B4940" s="13"/>
      <c r="C4940"/>
      <c r="P4940" s="226"/>
      <c r="Q4940" s="4"/>
    </row>
    <row r="4941" spans="2:17" x14ac:dyDescent="0.2">
      <c r="B4941" s="13"/>
      <c r="C4941"/>
      <c r="P4941" s="226"/>
      <c r="Q4941" s="4"/>
    </row>
    <row r="4942" spans="2:17" x14ac:dyDescent="0.2">
      <c r="B4942" s="13"/>
      <c r="C4942"/>
      <c r="P4942" s="226"/>
      <c r="Q4942" s="4"/>
    </row>
    <row r="4943" spans="2:17" x14ac:dyDescent="0.2">
      <c r="B4943" s="13"/>
      <c r="C4943"/>
      <c r="P4943" s="226"/>
      <c r="Q4943" s="4"/>
    </row>
    <row r="4944" spans="2:17" x14ac:dyDescent="0.2">
      <c r="B4944" s="13"/>
      <c r="C4944"/>
      <c r="P4944" s="226"/>
      <c r="Q4944" s="4"/>
    </row>
    <row r="4945" spans="2:17" x14ac:dyDescent="0.2">
      <c r="B4945" s="13"/>
      <c r="C4945"/>
      <c r="P4945" s="226"/>
      <c r="Q4945" s="4"/>
    </row>
    <row r="4946" spans="2:17" x14ac:dyDescent="0.2">
      <c r="B4946" s="13"/>
      <c r="C4946"/>
      <c r="P4946" s="226"/>
      <c r="Q4946" s="4"/>
    </row>
    <row r="4947" spans="2:17" x14ac:dyDescent="0.2">
      <c r="B4947" s="13"/>
      <c r="C4947"/>
      <c r="P4947" s="226"/>
      <c r="Q4947" s="4"/>
    </row>
    <row r="4948" spans="2:17" x14ac:dyDescent="0.2">
      <c r="B4948" s="13"/>
      <c r="C4948"/>
      <c r="P4948" s="226"/>
      <c r="Q4948" s="4"/>
    </row>
    <row r="4949" spans="2:17" x14ac:dyDescent="0.2">
      <c r="B4949" s="13"/>
      <c r="C4949"/>
      <c r="P4949" s="226"/>
      <c r="Q4949" s="4"/>
    </row>
    <row r="4950" spans="2:17" x14ac:dyDescent="0.2">
      <c r="B4950" s="13"/>
      <c r="C4950"/>
      <c r="P4950" s="226"/>
      <c r="Q4950" s="4"/>
    </row>
    <row r="4951" spans="2:17" x14ac:dyDescent="0.2">
      <c r="B4951" s="13"/>
      <c r="C4951"/>
      <c r="P4951" s="226"/>
      <c r="Q4951" s="4"/>
    </row>
    <row r="4952" spans="2:17" x14ac:dyDescent="0.2">
      <c r="B4952" s="13"/>
      <c r="C4952"/>
      <c r="P4952" s="226"/>
      <c r="Q4952" s="4"/>
    </row>
    <row r="4953" spans="2:17" x14ac:dyDescent="0.2">
      <c r="B4953" s="13"/>
      <c r="C4953"/>
      <c r="P4953" s="226"/>
      <c r="Q4953" s="4"/>
    </row>
    <row r="4954" spans="2:17" x14ac:dyDescent="0.2">
      <c r="B4954" s="13"/>
      <c r="C4954"/>
      <c r="P4954" s="226"/>
      <c r="Q4954" s="4"/>
    </row>
    <row r="4955" spans="2:17" x14ac:dyDescent="0.2">
      <c r="B4955" s="13"/>
      <c r="C4955"/>
      <c r="P4955" s="226"/>
      <c r="Q4955" s="4"/>
    </row>
    <row r="4956" spans="2:17" x14ac:dyDescent="0.2">
      <c r="B4956" s="13"/>
      <c r="C4956"/>
      <c r="P4956" s="226"/>
      <c r="Q4956" s="4"/>
    </row>
    <row r="4957" spans="2:17" x14ac:dyDescent="0.2">
      <c r="B4957" s="13"/>
      <c r="C4957"/>
      <c r="P4957" s="226"/>
      <c r="Q4957" s="4"/>
    </row>
    <row r="4958" spans="2:17" x14ac:dyDescent="0.2">
      <c r="B4958" s="13"/>
      <c r="C4958"/>
      <c r="P4958" s="226"/>
      <c r="Q4958" s="4"/>
    </row>
    <row r="4959" spans="2:17" x14ac:dyDescent="0.2">
      <c r="B4959" s="13"/>
      <c r="C4959"/>
      <c r="P4959" s="226"/>
      <c r="Q4959" s="4"/>
    </row>
    <row r="4960" spans="2:17" x14ac:dyDescent="0.2">
      <c r="B4960" s="13"/>
      <c r="C4960"/>
      <c r="P4960" s="226"/>
      <c r="Q4960" s="4"/>
    </row>
    <row r="4961" spans="2:17" x14ac:dyDescent="0.2">
      <c r="B4961" s="13"/>
      <c r="C4961"/>
      <c r="P4961" s="226"/>
      <c r="Q4961" s="4"/>
    </row>
    <row r="4962" spans="2:17" x14ac:dyDescent="0.2">
      <c r="B4962" s="13"/>
      <c r="C4962"/>
      <c r="P4962" s="226"/>
      <c r="Q4962" s="4"/>
    </row>
    <row r="4963" spans="2:17" x14ac:dyDescent="0.2">
      <c r="B4963" s="13"/>
      <c r="C4963"/>
      <c r="P4963" s="226"/>
      <c r="Q4963" s="4"/>
    </row>
    <row r="4964" spans="2:17" x14ac:dyDescent="0.2">
      <c r="B4964" s="13"/>
      <c r="C4964"/>
      <c r="P4964" s="226"/>
      <c r="Q4964" s="4"/>
    </row>
    <row r="4965" spans="2:17" x14ac:dyDescent="0.2">
      <c r="B4965" s="13"/>
      <c r="C4965"/>
      <c r="P4965" s="226"/>
      <c r="Q4965" s="4"/>
    </row>
    <row r="4966" spans="2:17" x14ac:dyDescent="0.2">
      <c r="B4966" s="13"/>
      <c r="C4966"/>
      <c r="P4966" s="226"/>
      <c r="Q4966" s="4"/>
    </row>
    <row r="4967" spans="2:17" x14ac:dyDescent="0.2">
      <c r="B4967" s="13"/>
      <c r="C4967"/>
      <c r="P4967" s="226"/>
      <c r="Q4967" s="4"/>
    </row>
    <row r="4968" spans="2:17" x14ac:dyDescent="0.2">
      <c r="B4968" s="13"/>
      <c r="C4968"/>
      <c r="P4968" s="226"/>
      <c r="Q4968" s="4"/>
    </row>
    <row r="4969" spans="2:17" x14ac:dyDescent="0.2">
      <c r="B4969" s="13"/>
      <c r="C4969"/>
      <c r="P4969" s="226"/>
      <c r="Q4969" s="4"/>
    </row>
    <row r="4970" spans="2:17" x14ac:dyDescent="0.2">
      <c r="B4970" s="13"/>
      <c r="C4970"/>
      <c r="P4970" s="226"/>
      <c r="Q4970" s="4"/>
    </row>
    <row r="4971" spans="2:17" x14ac:dyDescent="0.2">
      <c r="B4971" s="13"/>
      <c r="C4971"/>
      <c r="P4971" s="226"/>
      <c r="Q4971" s="4"/>
    </row>
    <row r="4972" spans="2:17" x14ac:dyDescent="0.2">
      <c r="B4972" s="13"/>
      <c r="C4972"/>
      <c r="P4972" s="226"/>
      <c r="Q4972" s="4"/>
    </row>
    <row r="4973" spans="2:17" x14ac:dyDescent="0.2">
      <c r="B4973" s="13"/>
      <c r="C4973"/>
      <c r="P4973" s="226"/>
      <c r="Q4973" s="4"/>
    </row>
    <row r="4974" spans="2:17" x14ac:dyDescent="0.2">
      <c r="B4974" s="13"/>
      <c r="C4974"/>
      <c r="P4974" s="226"/>
      <c r="Q4974" s="4"/>
    </row>
    <row r="4975" spans="2:17" x14ac:dyDescent="0.2">
      <c r="B4975" s="13"/>
      <c r="C4975"/>
      <c r="P4975" s="226"/>
      <c r="Q4975" s="4"/>
    </row>
    <row r="4976" spans="2:17" x14ac:dyDescent="0.2">
      <c r="B4976" s="13"/>
      <c r="C4976"/>
      <c r="P4976" s="226"/>
      <c r="Q4976" s="4"/>
    </row>
    <row r="4977" spans="2:17" x14ac:dyDescent="0.2">
      <c r="B4977" s="13"/>
      <c r="C4977"/>
      <c r="P4977" s="226"/>
      <c r="Q4977" s="4"/>
    </row>
    <row r="4978" spans="2:17" x14ac:dyDescent="0.2">
      <c r="B4978" s="13"/>
      <c r="C4978"/>
      <c r="P4978" s="226"/>
      <c r="Q4978" s="4"/>
    </row>
    <row r="4979" spans="2:17" x14ac:dyDescent="0.2">
      <c r="B4979" s="13"/>
      <c r="C4979"/>
      <c r="P4979" s="226"/>
      <c r="Q4979" s="4"/>
    </row>
    <row r="4980" spans="2:17" x14ac:dyDescent="0.2">
      <c r="B4980" s="13"/>
      <c r="C4980"/>
      <c r="P4980" s="226"/>
      <c r="Q4980" s="4"/>
    </row>
    <row r="4981" spans="2:17" x14ac:dyDescent="0.2">
      <c r="B4981" s="13"/>
      <c r="C4981"/>
      <c r="P4981" s="226"/>
      <c r="Q4981" s="4"/>
    </row>
    <row r="4982" spans="2:17" x14ac:dyDescent="0.2">
      <c r="B4982" s="13"/>
      <c r="C4982"/>
      <c r="P4982" s="226"/>
      <c r="Q4982" s="4"/>
    </row>
    <row r="4983" spans="2:17" x14ac:dyDescent="0.2">
      <c r="B4983" s="13"/>
      <c r="C4983"/>
      <c r="P4983" s="226"/>
      <c r="Q4983" s="4"/>
    </row>
    <row r="4984" spans="2:17" x14ac:dyDescent="0.2">
      <c r="B4984" s="13"/>
      <c r="C4984"/>
      <c r="P4984" s="226"/>
      <c r="Q4984" s="4"/>
    </row>
    <row r="4985" spans="2:17" x14ac:dyDescent="0.2">
      <c r="B4985" s="13"/>
      <c r="C4985"/>
      <c r="P4985" s="226"/>
      <c r="Q4985" s="4"/>
    </row>
    <row r="4986" spans="2:17" x14ac:dyDescent="0.2">
      <c r="B4986" s="13"/>
      <c r="C4986"/>
      <c r="P4986" s="226"/>
      <c r="Q4986" s="4"/>
    </row>
    <row r="4987" spans="2:17" x14ac:dyDescent="0.2">
      <c r="B4987" s="13"/>
      <c r="C4987"/>
      <c r="P4987" s="226"/>
      <c r="Q4987" s="4"/>
    </row>
    <row r="4988" spans="2:17" x14ac:dyDescent="0.2">
      <c r="B4988" s="13"/>
      <c r="C4988"/>
      <c r="P4988" s="226"/>
      <c r="Q4988" s="4"/>
    </row>
    <row r="4989" spans="2:17" x14ac:dyDescent="0.2">
      <c r="B4989" s="13"/>
      <c r="C4989"/>
      <c r="P4989" s="226"/>
      <c r="Q4989" s="4"/>
    </row>
    <row r="4990" spans="2:17" x14ac:dyDescent="0.2">
      <c r="B4990" s="13"/>
      <c r="C4990"/>
      <c r="P4990" s="226"/>
      <c r="Q4990" s="4"/>
    </row>
    <row r="4991" spans="2:17" x14ac:dyDescent="0.2">
      <c r="B4991" s="13"/>
      <c r="C4991"/>
      <c r="P4991" s="226"/>
      <c r="Q4991" s="4"/>
    </row>
    <row r="4992" spans="2:17" x14ac:dyDescent="0.2">
      <c r="B4992" s="13"/>
      <c r="C4992"/>
      <c r="P4992" s="226"/>
      <c r="Q4992" s="4"/>
    </row>
    <row r="4993" spans="2:17" x14ac:dyDescent="0.2">
      <c r="B4993" s="13"/>
      <c r="C4993"/>
      <c r="P4993" s="226"/>
      <c r="Q4993" s="4"/>
    </row>
    <row r="4994" spans="2:17" x14ac:dyDescent="0.2">
      <c r="B4994" s="13"/>
      <c r="C4994"/>
      <c r="P4994" s="226"/>
      <c r="Q4994" s="4"/>
    </row>
    <row r="4995" spans="2:17" x14ac:dyDescent="0.2">
      <c r="B4995" s="13"/>
      <c r="C4995"/>
      <c r="P4995" s="226"/>
      <c r="Q4995" s="4"/>
    </row>
    <row r="4996" spans="2:17" x14ac:dyDescent="0.2">
      <c r="B4996" s="13"/>
      <c r="C4996"/>
      <c r="P4996" s="226"/>
      <c r="Q4996" s="4"/>
    </row>
    <row r="4997" spans="2:17" x14ac:dyDescent="0.2">
      <c r="B4997" s="13"/>
      <c r="C4997"/>
      <c r="P4997" s="226"/>
      <c r="Q4997" s="4"/>
    </row>
    <row r="4998" spans="2:17" x14ac:dyDescent="0.2">
      <c r="B4998" s="13"/>
      <c r="C4998"/>
      <c r="P4998" s="226"/>
      <c r="Q4998" s="4"/>
    </row>
    <row r="4999" spans="2:17" x14ac:dyDescent="0.2">
      <c r="B4999" s="13"/>
      <c r="C4999"/>
      <c r="P4999" s="226"/>
      <c r="Q4999" s="4"/>
    </row>
    <row r="5000" spans="2:17" x14ac:dyDescent="0.2">
      <c r="B5000" s="13"/>
      <c r="C5000"/>
      <c r="P5000" s="226"/>
      <c r="Q5000" s="4"/>
    </row>
    <row r="5001" spans="2:17" x14ac:dyDescent="0.2">
      <c r="B5001" s="13"/>
      <c r="C5001"/>
      <c r="P5001" s="226"/>
      <c r="Q5001" s="4"/>
    </row>
    <row r="5002" spans="2:17" x14ac:dyDescent="0.2">
      <c r="B5002" s="13"/>
      <c r="C5002"/>
      <c r="P5002" s="226"/>
      <c r="Q5002" s="4"/>
    </row>
    <row r="5003" spans="2:17" x14ac:dyDescent="0.2">
      <c r="B5003" s="13"/>
      <c r="C5003"/>
      <c r="P5003" s="226"/>
      <c r="Q5003" s="4"/>
    </row>
    <row r="5004" spans="2:17" x14ac:dyDescent="0.2">
      <c r="B5004" s="13"/>
      <c r="C5004"/>
      <c r="P5004" s="226"/>
      <c r="Q5004" s="4"/>
    </row>
    <row r="5005" spans="2:17" x14ac:dyDescent="0.2">
      <c r="B5005" s="13"/>
      <c r="C5005"/>
      <c r="P5005" s="226"/>
      <c r="Q5005" s="4"/>
    </row>
    <row r="5006" spans="2:17" x14ac:dyDescent="0.2">
      <c r="B5006" s="13"/>
      <c r="C5006"/>
      <c r="P5006" s="226"/>
      <c r="Q5006" s="4"/>
    </row>
    <row r="5007" spans="2:17" x14ac:dyDescent="0.2">
      <c r="B5007" s="13"/>
      <c r="C5007"/>
      <c r="P5007" s="226"/>
      <c r="Q5007" s="4"/>
    </row>
    <row r="5008" spans="2:17" x14ac:dyDescent="0.2">
      <c r="B5008" s="13"/>
      <c r="C5008"/>
      <c r="P5008" s="226"/>
      <c r="Q5008" s="4"/>
    </row>
    <row r="5009" spans="2:17" x14ac:dyDescent="0.2">
      <c r="B5009" s="13"/>
      <c r="C5009"/>
      <c r="P5009" s="226"/>
      <c r="Q5009" s="4"/>
    </row>
    <row r="5010" spans="2:17" x14ac:dyDescent="0.2">
      <c r="B5010" s="13"/>
      <c r="C5010"/>
      <c r="P5010" s="226"/>
      <c r="Q5010" s="4"/>
    </row>
    <row r="5011" spans="2:17" x14ac:dyDescent="0.2">
      <c r="B5011" s="13"/>
      <c r="C5011"/>
      <c r="P5011" s="226"/>
      <c r="Q5011" s="4"/>
    </row>
    <row r="5012" spans="2:17" x14ac:dyDescent="0.2">
      <c r="B5012" s="13"/>
      <c r="C5012"/>
      <c r="P5012" s="226"/>
      <c r="Q5012" s="4"/>
    </row>
    <row r="5013" spans="2:17" x14ac:dyDescent="0.2">
      <c r="B5013" s="13"/>
      <c r="C5013"/>
      <c r="P5013" s="226"/>
      <c r="Q5013" s="4"/>
    </row>
    <row r="5014" spans="2:17" x14ac:dyDescent="0.2">
      <c r="B5014" s="13"/>
      <c r="C5014"/>
      <c r="P5014" s="226"/>
      <c r="Q5014" s="4"/>
    </row>
    <row r="5015" spans="2:17" x14ac:dyDescent="0.2">
      <c r="B5015" s="13"/>
      <c r="C5015"/>
      <c r="P5015" s="226"/>
      <c r="Q5015" s="4"/>
    </row>
    <row r="5016" spans="2:17" x14ac:dyDescent="0.2">
      <c r="B5016" s="13"/>
      <c r="C5016"/>
      <c r="P5016" s="226"/>
      <c r="Q5016" s="4"/>
    </row>
    <row r="5017" spans="2:17" x14ac:dyDescent="0.2">
      <c r="B5017" s="13"/>
      <c r="C5017"/>
      <c r="P5017" s="226"/>
      <c r="Q5017" s="4"/>
    </row>
    <row r="5018" spans="2:17" x14ac:dyDescent="0.2">
      <c r="B5018" s="13"/>
      <c r="C5018"/>
      <c r="P5018" s="226"/>
      <c r="Q5018" s="4"/>
    </row>
    <row r="5019" spans="2:17" x14ac:dyDescent="0.2">
      <c r="B5019" s="13"/>
      <c r="C5019"/>
      <c r="P5019" s="226"/>
      <c r="Q5019" s="4"/>
    </row>
    <row r="5020" spans="2:17" x14ac:dyDescent="0.2">
      <c r="B5020" s="13"/>
      <c r="C5020"/>
      <c r="P5020" s="226"/>
      <c r="Q5020" s="4"/>
    </row>
    <row r="5021" spans="2:17" x14ac:dyDescent="0.2">
      <c r="B5021" s="13"/>
      <c r="C5021"/>
      <c r="P5021" s="226"/>
      <c r="Q5021" s="4"/>
    </row>
    <row r="5022" spans="2:17" x14ac:dyDescent="0.2">
      <c r="B5022" s="13"/>
      <c r="C5022"/>
      <c r="P5022" s="226"/>
      <c r="Q5022" s="4"/>
    </row>
    <row r="5023" spans="2:17" x14ac:dyDescent="0.2">
      <c r="B5023" s="13"/>
      <c r="C5023"/>
      <c r="P5023" s="226"/>
      <c r="Q5023" s="4"/>
    </row>
    <row r="5024" spans="2:17" x14ac:dyDescent="0.2">
      <c r="B5024" s="13"/>
      <c r="C5024"/>
      <c r="P5024" s="226"/>
      <c r="Q5024" s="4"/>
    </row>
    <row r="5025" spans="2:17" x14ac:dyDescent="0.2">
      <c r="B5025" s="13"/>
      <c r="C5025"/>
      <c r="P5025" s="226"/>
      <c r="Q5025" s="4"/>
    </row>
    <row r="5026" spans="2:17" x14ac:dyDescent="0.2">
      <c r="B5026" s="13"/>
      <c r="C5026"/>
      <c r="P5026" s="226"/>
      <c r="Q5026" s="4"/>
    </row>
    <row r="5027" spans="2:17" x14ac:dyDescent="0.2">
      <c r="B5027" s="13"/>
      <c r="C5027"/>
      <c r="P5027" s="226"/>
      <c r="Q5027" s="4"/>
    </row>
    <row r="5028" spans="2:17" x14ac:dyDescent="0.2">
      <c r="B5028" s="13"/>
      <c r="C5028"/>
      <c r="P5028" s="226"/>
      <c r="Q5028" s="4"/>
    </row>
    <row r="5029" spans="2:17" x14ac:dyDescent="0.2">
      <c r="B5029" s="13"/>
      <c r="C5029"/>
      <c r="P5029" s="226"/>
      <c r="Q5029" s="4"/>
    </row>
    <row r="5030" spans="2:17" x14ac:dyDescent="0.2">
      <c r="B5030" s="13"/>
      <c r="C5030"/>
      <c r="P5030" s="226"/>
      <c r="Q5030" s="4"/>
    </row>
    <row r="5031" spans="2:17" x14ac:dyDescent="0.2">
      <c r="B5031" s="13"/>
      <c r="C5031"/>
      <c r="P5031" s="226"/>
      <c r="Q5031" s="4"/>
    </row>
    <row r="5032" spans="2:17" x14ac:dyDescent="0.2">
      <c r="B5032" s="13"/>
      <c r="C5032"/>
      <c r="P5032" s="226"/>
      <c r="Q5032" s="4"/>
    </row>
    <row r="5033" spans="2:17" x14ac:dyDescent="0.2">
      <c r="B5033" s="13"/>
      <c r="C5033"/>
      <c r="P5033" s="226"/>
      <c r="Q5033" s="4"/>
    </row>
    <row r="5034" spans="2:17" x14ac:dyDescent="0.2">
      <c r="B5034" s="13"/>
      <c r="C5034"/>
      <c r="P5034" s="226"/>
      <c r="Q5034" s="4"/>
    </row>
    <row r="5035" spans="2:17" x14ac:dyDescent="0.2">
      <c r="B5035" s="13"/>
      <c r="C5035"/>
      <c r="P5035" s="226"/>
      <c r="Q5035" s="4"/>
    </row>
    <row r="5036" spans="2:17" x14ac:dyDescent="0.2">
      <c r="B5036" s="13"/>
      <c r="C5036"/>
      <c r="P5036" s="226"/>
      <c r="Q5036" s="4"/>
    </row>
    <row r="5037" spans="2:17" x14ac:dyDescent="0.2">
      <c r="B5037" s="13"/>
      <c r="C5037"/>
      <c r="P5037" s="226"/>
      <c r="Q5037" s="4"/>
    </row>
    <row r="5038" spans="2:17" x14ac:dyDescent="0.2">
      <c r="B5038" s="13"/>
      <c r="C5038"/>
      <c r="P5038" s="226"/>
      <c r="Q5038" s="4"/>
    </row>
    <row r="5039" spans="2:17" x14ac:dyDescent="0.2">
      <c r="B5039" s="13"/>
      <c r="C5039"/>
      <c r="P5039" s="226"/>
      <c r="Q5039" s="4"/>
    </row>
    <row r="5040" spans="2:17" x14ac:dyDescent="0.2">
      <c r="B5040" s="13"/>
      <c r="C5040"/>
      <c r="P5040" s="226"/>
      <c r="Q5040" s="4"/>
    </row>
    <row r="5041" spans="2:17" x14ac:dyDescent="0.2">
      <c r="B5041" s="13"/>
      <c r="C5041"/>
      <c r="P5041" s="226"/>
      <c r="Q5041" s="4"/>
    </row>
    <row r="5042" spans="2:17" x14ac:dyDescent="0.2">
      <c r="B5042" s="13"/>
      <c r="C5042"/>
      <c r="P5042" s="226"/>
      <c r="Q5042" s="4"/>
    </row>
    <row r="5043" spans="2:17" x14ac:dyDescent="0.2">
      <c r="B5043" s="13"/>
      <c r="C5043"/>
      <c r="P5043" s="226"/>
      <c r="Q5043" s="4"/>
    </row>
    <row r="5044" spans="2:17" x14ac:dyDescent="0.2">
      <c r="B5044" s="13"/>
      <c r="C5044"/>
      <c r="P5044" s="226"/>
      <c r="Q5044" s="4"/>
    </row>
    <row r="5045" spans="2:17" x14ac:dyDescent="0.2">
      <c r="B5045" s="13"/>
      <c r="C5045"/>
      <c r="P5045" s="226"/>
      <c r="Q5045" s="4"/>
    </row>
    <row r="5046" spans="2:17" x14ac:dyDescent="0.2">
      <c r="B5046" s="13"/>
      <c r="C5046"/>
      <c r="P5046" s="226"/>
      <c r="Q5046" s="4"/>
    </row>
    <row r="5047" spans="2:17" x14ac:dyDescent="0.2">
      <c r="B5047" s="13"/>
      <c r="C5047"/>
      <c r="P5047" s="226"/>
      <c r="Q5047" s="4"/>
    </row>
    <row r="5048" spans="2:17" x14ac:dyDescent="0.2">
      <c r="B5048" s="13"/>
      <c r="C5048"/>
      <c r="P5048" s="226"/>
      <c r="Q5048" s="4"/>
    </row>
    <row r="5049" spans="2:17" x14ac:dyDescent="0.2">
      <c r="B5049" s="13"/>
      <c r="C5049"/>
      <c r="P5049" s="226"/>
      <c r="Q5049" s="4"/>
    </row>
    <row r="5050" spans="2:17" x14ac:dyDescent="0.2">
      <c r="B5050" s="13"/>
      <c r="C5050"/>
      <c r="P5050" s="226"/>
      <c r="Q5050" s="4"/>
    </row>
    <row r="5051" spans="2:17" x14ac:dyDescent="0.2">
      <c r="B5051" s="13"/>
      <c r="C5051"/>
      <c r="P5051" s="226"/>
      <c r="Q5051" s="4"/>
    </row>
    <row r="5052" spans="2:17" x14ac:dyDescent="0.2">
      <c r="B5052" s="13"/>
      <c r="C5052"/>
      <c r="P5052" s="226"/>
      <c r="Q5052" s="4"/>
    </row>
    <row r="5053" spans="2:17" x14ac:dyDescent="0.2">
      <c r="B5053" s="13"/>
      <c r="C5053"/>
      <c r="P5053" s="226"/>
      <c r="Q5053" s="4"/>
    </row>
    <row r="5054" spans="2:17" x14ac:dyDescent="0.2">
      <c r="B5054" s="13"/>
      <c r="C5054"/>
      <c r="P5054" s="226"/>
      <c r="Q5054" s="4"/>
    </row>
    <row r="5055" spans="2:17" x14ac:dyDescent="0.2">
      <c r="B5055" s="13"/>
      <c r="C5055"/>
      <c r="P5055" s="226"/>
      <c r="Q5055" s="4"/>
    </row>
    <row r="5056" spans="2:17" x14ac:dyDescent="0.2">
      <c r="B5056" s="13"/>
      <c r="C5056"/>
      <c r="P5056" s="226"/>
      <c r="Q5056" s="4"/>
    </row>
    <row r="5057" spans="2:17" x14ac:dyDescent="0.2">
      <c r="B5057" s="13"/>
      <c r="C5057"/>
      <c r="P5057" s="226"/>
      <c r="Q5057" s="4"/>
    </row>
    <row r="5058" spans="2:17" x14ac:dyDescent="0.2">
      <c r="B5058" s="13"/>
      <c r="C5058"/>
      <c r="P5058" s="226"/>
      <c r="Q5058" s="4"/>
    </row>
    <row r="5059" spans="2:17" x14ac:dyDescent="0.2">
      <c r="B5059" s="13"/>
      <c r="C5059"/>
      <c r="P5059" s="226"/>
      <c r="Q5059" s="4"/>
    </row>
    <row r="5060" spans="2:17" x14ac:dyDescent="0.2">
      <c r="B5060" s="13"/>
      <c r="C5060"/>
      <c r="P5060" s="226"/>
      <c r="Q5060" s="4"/>
    </row>
    <row r="5061" spans="2:17" x14ac:dyDescent="0.2">
      <c r="B5061" s="13"/>
      <c r="C5061"/>
      <c r="P5061" s="226"/>
      <c r="Q5061" s="4"/>
    </row>
    <row r="5062" spans="2:17" x14ac:dyDescent="0.2">
      <c r="B5062" s="13"/>
      <c r="C5062"/>
      <c r="P5062" s="226"/>
      <c r="Q5062" s="4"/>
    </row>
    <row r="5063" spans="2:17" x14ac:dyDescent="0.2">
      <c r="B5063" s="13"/>
      <c r="C5063"/>
      <c r="P5063" s="226"/>
      <c r="Q5063" s="4"/>
    </row>
    <row r="5064" spans="2:17" x14ac:dyDescent="0.2">
      <c r="B5064" s="13"/>
      <c r="C5064"/>
      <c r="P5064" s="226"/>
      <c r="Q5064" s="4"/>
    </row>
    <row r="5065" spans="2:17" x14ac:dyDescent="0.2">
      <c r="B5065" s="13"/>
      <c r="C5065"/>
      <c r="P5065" s="226"/>
      <c r="Q5065" s="4"/>
    </row>
    <row r="5066" spans="2:17" x14ac:dyDescent="0.2">
      <c r="B5066" s="13"/>
      <c r="C5066"/>
      <c r="P5066" s="226"/>
      <c r="Q5066" s="4"/>
    </row>
    <row r="5067" spans="2:17" x14ac:dyDescent="0.2">
      <c r="B5067" s="13"/>
      <c r="C5067"/>
      <c r="P5067" s="226"/>
      <c r="Q5067" s="4"/>
    </row>
    <row r="5068" spans="2:17" x14ac:dyDescent="0.2">
      <c r="B5068" s="13"/>
      <c r="C5068"/>
      <c r="P5068" s="226"/>
      <c r="Q5068" s="4"/>
    </row>
    <row r="5069" spans="2:17" x14ac:dyDescent="0.2">
      <c r="B5069" s="13"/>
      <c r="C5069"/>
      <c r="P5069" s="226"/>
      <c r="Q5069" s="4"/>
    </row>
    <row r="5070" spans="2:17" x14ac:dyDescent="0.2">
      <c r="B5070" s="13"/>
      <c r="C5070"/>
      <c r="P5070" s="226"/>
      <c r="Q5070" s="4"/>
    </row>
    <row r="5071" spans="2:17" x14ac:dyDescent="0.2">
      <c r="B5071" s="13"/>
      <c r="C5071"/>
      <c r="P5071" s="226"/>
      <c r="Q5071" s="4"/>
    </row>
    <row r="5072" spans="2:17" x14ac:dyDescent="0.2">
      <c r="B5072" s="13"/>
      <c r="C5072"/>
      <c r="P5072" s="226"/>
      <c r="Q5072" s="4"/>
    </row>
    <row r="5073" spans="2:17" x14ac:dyDescent="0.2">
      <c r="B5073" s="13"/>
      <c r="C5073"/>
      <c r="P5073" s="226"/>
      <c r="Q5073" s="4"/>
    </row>
    <row r="5074" spans="2:17" x14ac:dyDescent="0.2">
      <c r="B5074" s="13"/>
      <c r="C5074"/>
      <c r="P5074" s="226"/>
      <c r="Q5074" s="4"/>
    </row>
    <row r="5075" spans="2:17" x14ac:dyDescent="0.2">
      <c r="B5075" s="13"/>
      <c r="C5075"/>
      <c r="P5075" s="226"/>
      <c r="Q5075" s="4"/>
    </row>
    <row r="5076" spans="2:17" x14ac:dyDescent="0.2">
      <c r="B5076" s="13"/>
      <c r="C5076"/>
      <c r="P5076" s="226"/>
      <c r="Q5076" s="4"/>
    </row>
    <row r="5077" spans="2:17" x14ac:dyDescent="0.2">
      <c r="B5077" s="13"/>
      <c r="C5077"/>
      <c r="P5077" s="226"/>
      <c r="Q5077" s="4"/>
    </row>
    <row r="5078" spans="2:17" x14ac:dyDescent="0.2">
      <c r="B5078" s="13"/>
      <c r="C5078"/>
      <c r="P5078" s="226"/>
      <c r="Q5078" s="4"/>
    </row>
    <row r="5079" spans="2:17" x14ac:dyDescent="0.2">
      <c r="B5079" s="13"/>
      <c r="C5079"/>
      <c r="P5079" s="226"/>
      <c r="Q5079" s="4"/>
    </row>
    <row r="5080" spans="2:17" x14ac:dyDescent="0.2">
      <c r="B5080" s="13"/>
      <c r="C5080"/>
      <c r="P5080" s="226"/>
      <c r="Q5080" s="4"/>
    </row>
    <row r="5081" spans="2:17" x14ac:dyDescent="0.2">
      <c r="B5081" s="13"/>
      <c r="C5081"/>
      <c r="P5081" s="226"/>
      <c r="Q5081" s="4"/>
    </row>
    <row r="5082" spans="2:17" x14ac:dyDescent="0.2">
      <c r="B5082" s="13"/>
      <c r="C5082"/>
      <c r="P5082" s="226"/>
      <c r="Q5082" s="4"/>
    </row>
    <row r="5083" spans="2:17" x14ac:dyDescent="0.2">
      <c r="B5083" s="13"/>
      <c r="C5083"/>
      <c r="P5083" s="226"/>
      <c r="Q5083" s="4"/>
    </row>
    <row r="5084" spans="2:17" x14ac:dyDescent="0.2">
      <c r="B5084" s="13"/>
      <c r="C5084"/>
      <c r="P5084" s="226"/>
      <c r="Q5084" s="4"/>
    </row>
    <row r="5085" spans="2:17" x14ac:dyDescent="0.2">
      <c r="B5085" s="13"/>
      <c r="C5085"/>
      <c r="P5085" s="226"/>
      <c r="Q5085" s="4"/>
    </row>
    <row r="5086" spans="2:17" x14ac:dyDescent="0.2">
      <c r="B5086" s="13"/>
      <c r="C5086"/>
      <c r="P5086" s="226"/>
      <c r="Q5086" s="4"/>
    </row>
    <row r="5087" spans="2:17" x14ac:dyDescent="0.2">
      <c r="B5087" s="13"/>
      <c r="C5087"/>
      <c r="P5087" s="226"/>
      <c r="Q5087" s="4"/>
    </row>
    <row r="5088" spans="2:17" x14ac:dyDescent="0.2">
      <c r="B5088" s="13"/>
      <c r="C5088"/>
      <c r="P5088" s="226"/>
      <c r="Q5088" s="4"/>
    </row>
    <row r="5089" spans="2:17" x14ac:dyDescent="0.2">
      <c r="B5089" s="13"/>
      <c r="C5089"/>
      <c r="P5089" s="226"/>
      <c r="Q5089" s="4"/>
    </row>
    <row r="5090" spans="2:17" x14ac:dyDescent="0.2">
      <c r="B5090" s="13"/>
      <c r="C5090"/>
      <c r="P5090" s="226"/>
      <c r="Q5090" s="4"/>
    </row>
    <row r="5091" spans="2:17" x14ac:dyDescent="0.2">
      <c r="B5091" s="13"/>
      <c r="C5091"/>
      <c r="P5091" s="226"/>
      <c r="Q5091" s="4"/>
    </row>
    <row r="5092" spans="2:17" x14ac:dyDescent="0.2">
      <c r="B5092" s="13"/>
      <c r="C5092"/>
      <c r="P5092" s="226"/>
      <c r="Q5092" s="4"/>
    </row>
    <row r="5093" spans="2:17" x14ac:dyDescent="0.2">
      <c r="B5093" s="13"/>
      <c r="C5093"/>
      <c r="P5093" s="226"/>
      <c r="Q5093" s="4"/>
    </row>
    <row r="5094" spans="2:17" x14ac:dyDescent="0.2">
      <c r="B5094" s="13"/>
      <c r="C5094"/>
      <c r="P5094" s="226"/>
      <c r="Q5094" s="4"/>
    </row>
    <row r="5095" spans="2:17" x14ac:dyDescent="0.2">
      <c r="B5095" s="13"/>
      <c r="C5095"/>
      <c r="P5095" s="226"/>
      <c r="Q5095" s="4"/>
    </row>
    <row r="5096" spans="2:17" x14ac:dyDescent="0.2">
      <c r="B5096" s="13"/>
      <c r="C5096"/>
      <c r="P5096" s="226"/>
      <c r="Q5096" s="4"/>
    </row>
    <row r="5097" spans="2:17" x14ac:dyDescent="0.2">
      <c r="B5097" s="13"/>
      <c r="C5097"/>
      <c r="P5097" s="226"/>
      <c r="Q5097" s="4"/>
    </row>
    <row r="5098" spans="2:17" x14ac:dyDescent="0.2">
      <c r="B5098" s="13"/>
      <c r="C5098"/>
      <c r="P5098" s="226"/>
      <c r="Q5098" s="4"/>
    </row>
    <row r="5099" spans="2:17" x14ac:dyDescent="0.2">
      <c r="B5099" s="13"/>
      <c r="C5099"/>
      <c r="P5099" s="226"/>
      <c r="Q5099" s="4"/>
    </row>
    <row r="5100" spans="2:17" x14ac:dyDescent="0.2">
      <c r="B5100" s="13"/>
      <c r="C5100"/>
      <c r="P5100" s="226"/>
      <c r="Q5100" s="4"/>
    </row>
    <row r="5101" spans="2:17" x14ac:dyDescent="0.2">
      <c r="B5101" s="13"/>
      <c r="C5101"/>
      <c r="P5101" s="226"/>
      <c r="Q5101" s="4"/>
    </row>
    <row r="5102" spans="2:17" x14ac:dyDescent="0.2">
      <c r="B5102" s="13"/>
      <c r="C5102"/>
      <c r="P5102" s="226"/>
      <c r="Q5102" s="4"/>
    </row>
    <row r="5103" spans="2:17" x14ac:dyDescent="0.2">
      <c r="B5103" s="13"/>
      <c r="C5103"/>
      <c r="P5103" s="226"/>
      <c r="Q5103" s="4"/>
    </row>
    <row r="5104" spans="2:17" x14ac:dyDescent="0.2">
      <c r="B5104" s="13"/>
      <c r="C5104"/>
      <c r="P5104" s="226"/>
      <c r="Q5104" s="4"/>
    </row>
    <row r="5105" spans="2:17" x14ac:dyDescent="0.2">
      <c r="B5105" s="13"/>
      <c r="C5105"/>
      <c r="P5105" s="226"/>
      <c r="Q5105" s="4"/>
    </row>
    <row r="5106" spans="2:17" x14ac:dyDescent="0.2">
      <c r="B5106" s="13"/>
      <c r="C5106"/>
      <c r="P5106" s="226"/>
      <c r="Q5106" s="4"/>
    </row>
    <row r="5107" spans="2:17" x14ac:dyDescent="0.2">
      <c r="B5107" s="13"/>
      <c r="C5107"/>
      <c r="P5107" s="226"/>
      <c r="Q5107" s="4"/>
    </row>
    <row r="5108" spans="2:17" x14ac:dyDescent="0.2">
      <c r="B5108" s="13"/>
      <c r="C5108"/>
      <c r="P5108" s="226"/>
      <c r="Q5108" s="4"/>
    </row>
    <row r="5109" spans="2:17" x14ac:dyDescent="0.2">
      <c r="B5109" s="13"/>
      <c r="C5109"/>
      <c r="P5109" s="226"/>
      <c r="Q5109" s="4"/>
    </row>
    <row r="5110" spans="2:17" x14ac:dyDescent="0.2">
      <c r="B5110" s="13"/>
      <c r="C5110"/>
      <c r="P5110" s="226"/>
      <c r="Q5110" s="4"/>
    </row>
    <row r="5111" spans="2:17" x14ac:dyDescent="0.2">
      <c r="B5111" s="13"/>
      <c r="C5111"/>
      <c r="P5111" s="226"/>
      <c r="Q5111" s="4"/>
    </row>
    <row r="5112" spans="2:17" x14ac:dyDescent="0.2">
      <c r="B5112" s="13"/>
      <c r="C5112"/>
      <c r="P5112" s="226"/>
      <c r="Q5112" s="4"/>
    </row>
    <row r="5113" spans="2:17" x14ac:dyDescent="0.2">
      <c r="B5113" s="13"/>
      <c r="C5113"/>
      <c r="P5113" s="226"/>
      <c r="Q5113" s="4"/>
    </row>
    <row r="5114" spans="2:17" x14ac:dyDescent="0.2">
      <c r="B5114" s="13"/>
      <c r="C5114"/>
      <c r="P5114" s="226"/>
      <c r="Q5114" s="4"/>
    </row>
    <row r="5115" spans="2:17" x14ac:dyDescent="0.2">
      <c r="B5115" s="13"/>
      <c r="C5115"/>
      <c r="P5115" s="226"/>
      <c r="Q5115" s="4"/>
    </row>
    <row r="5116" spans="2:17" x14ac:dyDescent="0.2">
      <c r="B5116" s="13"/>
      <c r="C5116"/>
      <c r="P5116" s="226"/>
      <c r="Q5116" s="4"/>
    </row>
    <row r="5117" spans="2:17" x14ac:dyDescent="0.2">
      <c r="B5117" s="13"/>
      <c r="C5117"/>
      <c r="P5117" s="226"/>
      <c r="Q5117" s="4"/>
    </row>
    <row r="5118" spans="2:17" x14ac:dyDescent="0.2">
      <c r="B5118" s="13"/>
      <c r="C5118"/>
      <c r="P5118" s="226"/>
      <c r="Q5118" s="4"/>
    </row>
    <row r="5119" spans="2:17" x14ac:dyDescent="0.2">
      <c r="B5119" s="13"/>
      <c r="C5119"/>
      <c r="P5119" s="226"/>
      <c r="Q5119" s="4"/>
    </row>
    <row r="5120" spans="2:17" x14ac:dyDescent="0.2">
      <c r="B5120" s="13"/>
      <c r="C5120"/>
      <c r="P5120" s="226"/>
      <c r="Q5120" s="4"/>
    </row>
    <row r="5121" spans="2:17" x14ac:dyDescent="0.2">
      <c r="B5121" s="13"/>
      <c r="C5121"/>
      <c r="P5121" s="226"/>
      <c r="Q5121" s="4"/>
    </row>
    <row r="5122" spans="2:17" x14ac:dyDescent="0.2">
      <c r="B5122" s="13"/>
      <c r="C5122"/>
      <c r="P5122" s="226"/>
      <c r="Q5122" s="4"/>
    </row>
    <row r="5123" spans="2:17" x14ac:dyDescent="0.2">
      <c r="B5123" s="13"/>
      <c r="C5123"/>
      <c r="P5123" s="226"/>
      <c r="Q5123" s="4"/>
    </row>
    <row r="5124" spans="2:17" x14ac:dyDescent="0.2">
      <c r="B5124" s="13"/>
      <c r="C5124"/>
      <c r="P5124" s="226"/>
      <c r="Q5124" s="4"/>
    </row>
    <row r="5125" spans="2:17" x14ac:dyDescent="0.2">
      <c r="B5125" s="13"/>
      <c r="C5125"/>
      <c r="P5125" s="226"/>
      <c r="Q5125" s="4"/>
    </row>
    <row r="5126" spans="2:17" x14ac:dyDescent="0.2">
      <c r="B5126" s="13"/>
      <c r="C5126"/>
      <c r="P5126" s="226"/>
      <c r="Q5126" s="4"/>
    </row>
    <row r="5127" spans="2:17" x14ac:dyDescent="0.2">
      <c r="B5127" s="13"/>
      <c r="C5127"/>
      <c r="P5127" s="226"/>
      <c r="Q5127" s="4"/>
    </row>
    <row r="5128" spans="2:17" x14ac:dyDescent="0.2">
      <c r="B5128" s="13"/>
      <c r="C5128"/>
      <c r="P5128" s="226"/>
      <c r="Q5128" s="4"/>
    </row>
    <row r="5129" spans="2:17" x14ac:dyDescent="0.2">
      <c r="B5129" s="13"/>
      <c r="C5129"/>
      <c r="P5129" s="226"/>
      <c r="Q5129" s="4"/>
    </row>
    <row r="5130" spans="2:17" x14ac:dyDescent="0.2">
      <c r="B5130" s="13"/>
      <c r="C5130"/>
      <c r="P5130" s="226"/>
      <c r="Q5130" s="4"/>
    </row>
    <row r="5131" spans="2:17" x14ac:dyDescent="0.2">
      <c r="B5131" s="13"/>
      <c r="C5131"/>
      <c r="P5131" s="226"/>
      <c r="Q5131" s="4"/>
    </row>
    <row r="5132" spans="2:17" x14ac:dyDescent="0.2">
      <c r="B5132" s="13"/>
      <c r="C5132"/>
      <c r="P5132" s="226"/>
      <c r="Q5132" s="4"/>
    </row>
    <row r="5133" spans="2:17" x14ac:dyDescent="0.2">
      <c r="B5133" s="13"/>
      <c r="C5133"/>
      <c r="P5133" s="226"/>
      <c r="Q5133" s="4"/>
    </row>
    <row r="5134" spans="2:17" x14ac:dyDescent="0.2">
      <c r="B5134" s="13"/>
      <c r="C5134"/>
      <c r="P5134" s="226"/>
      <c r="Q5134" s="4"/>
    </row>
    <row r="5135" spans="2:17" x14ac:dyDescent="0.2">
      <c r="B5135" s="13"/>
      <c r="C5135"/>
      <c r="P5135" s="226"/>
      <c r="Q5135" s="4"/>
    </row>
    <row r="5136" spans="2:17" x14ac:dyDescent="0.2">
      <c r="B5136" s="13"/>
      <c r="C5136"/>
      <c r="P5136" s="226"/>
      <c r="Q5136" s="4"/>
    </row>
    <row r="5137" spans="2:17" x14ac:dyDescent="0.2">
      <c r="B5137" s="13"/>
      <c r="C5137"/>
      <c r="P5137" s="226"/>
      <c r="Q5137" s="4"/>
    </row>
    <row r="5138" spans="2:17" x14ac:dyDescent="0.2">
      <c r="B5138" s="13"/>
      <c r="C5138"/>
      <c r="P5138" s="226"/>
      <c r="Q5138" s="4"/>
    </row>
    <row r="5139" spans="2:17" x14ac:dyDescent="0.2">
      <c r="B5139" s="13"/>
      <c r="C5139"/>
      <c r="P5139" s="226"/>
      <c r="Q5139" s="4"/>
    </row>
    <row r="5140" spans="2:17" x14ac:dyDescent="0.2">
      <c r="B5140" s="13"/>
      <c r="C5140"/>
      <c r="P5140" s="226"/>
      <c r="Q5140" s="4"/>
    </row>
    <row r="5141" spans="2:17" x14ac:dyDescent="0.2">
      <c r="B5141" s="13"/>
      <c r="C5141"/>
      <c r="P5141" s="226"/>
      <c r="Q5141" s="4"/>
    </row>
    <row r="5142" spans="2:17" x14ac:dyDescent="0.2">
      <c r="B5142" s="13"/>
      <c r="C5142"/>
      <c r="P5142" s="226"/>
      <c r="Q5142" s="4"/>
    </row>
    <row r="5143" spans="2:17" x14ac:dyDescent="0.2">
      <c r="B5143" s="13"/>
      <c r="C5143"/>
      <c r="P5143" s="226"/>
      <c r="Q5143" s="4"/>
    </row>
    <row r="5144" spans="2:17" x14ac:dyDescent="0.2">
      <c r="B5144" s="13"/>
      <c r="C5144"/>
      <c r="P5144" s="226"/>
      <c r="Q5144" s="4"/>
    </row>
    <row r="5145" spans="2:17" x14ac:dyDescent="0.2">
      <c r="B5145" s="13"/>
      <c r="C5145"/>
      <c r="P5145" s="226"/>
      <c r="Q5145" s="4"/>
    </row>
    <row r="5146" spans="2:17" x14ac:dyDescent="0.2">
      <c r="B5146" s="13"/>
      <c r="C5146"/>
      <c r="P5146" s="226"/>
      <c r="Q5146" s="4"/>
    </row>
    <row r="5147" spans="2:17" x14ac:dyDescent="0.2">
      <c r="B5147" s="13"/>
      <c r="C5147"/>
      <c r="P5147" s="226"/>
      <c r="Q5147" s="4"/>
    </row>
    <row r="5148" spans="2:17" x14ac:dyDescent="0.2">
      <c r="B5148" s="13"/>
      <c r="C5148"/>
      <c r="P5148" s="226"/>
      <c r="Q5148" s="4"/>
    </row>
    <row r="5149" spans="2:17" x14ac:dyDescent="0.2">
      <c r="B5149" s="13"/>
      <c r="C5149"/>
      <c r="P5149" s="226"/>
      <c r="Q5149" s="4"/>
    </row>
    <row r="5150" spans="2:17" x14ac:dyDescent="0.2">
      <c r="B5150" s="13"/>
      <c r="C5150"/>
      <c r="P5150" s="226"/>
      <c r="Q5150" s="4"/>
    </row>
    <row r="5151" spans="2:17" x14ac:dyDescent="0.2">
      <c r="B5151" s="13"/>
      <c r="C5151"/>
      <c r="P5151" s="226"/>
      <c r="Q5151" s="4"/>
    </row>
    <row r="5152" spans="2:17" x14ac:dyDescent="0.2">
      <c r="B5152" s="13"/>
      <c r="C5152"/>
      <c r="P5152" s="226"/>
      <c r="Q5152" s="4"/>
    </row>
    <row r="5153" spans="2:17" x14ac:dyDescent="0.2">
      <c r="B5153" s="13"/>
      <c r="C5153"/>
      <c r="P5153" s="226"/>
      <c r="Q5153" s="4"/>
    </row>
    <row r="5154" spans="2:17" x14ac:dyDescent="0.2">
      <c r="B5154" s="13"/>
      <c r="C5154"/>
      <c r="P5154" s="226"/>
      <c r="Q5154" s="4"/>
    </row>
    <row r="5155" spans="2:17" x14ac:dyDescent="0.2">
      <c r="B5155" s="13"/>
      <c r="C5155"/>
      <c r="P5155" s="226"/>
      <c r="Q5155" s="4"/>
    </row>
    <row r="5156" spans="2:17" x14ac:dyDescent="0.2">
      <c r="B5156" s="13"/>
      <c r="C5156"/>
      <c r="P5156" s="226"/>
      <c r="Q5156" s="4"/>
    </row>
    <row r="5157" spans="2:17" x14ac:dyDescent="0.2">
      <c r="B5157" s="13"/>
      <c r="C5157"/>
      <c r="P5157" s="226"/>
      <c r="Q5157" s="4"/>
    </row>
    <row r="5158" spans="2:17" x14ac:dyDescent="0.2">
      <c r="B5158" s="13"/>
      <c r="C5158"/>
      <c r="P5158" s="226"/>
      <c r="Q5158" s="4"/>
    </row>
    <row r="5159" spans="2:17" x14ac:dyDescent="0.2">
      <c r="B5159" s="13"/>
      <c r="C5159"/>
      <c r="P5159" s="226"/>
      <c r="Q5159" s="4"/>
    </row>
    <row r="5160" spans="2:17" x14ac:dyDescent="0.2">
      <c r="B5160" s="13"/>
      <c r="C5160"/>
      <c r="P5160" s="226"/>
      <c r="Q5160" s="4"/>
    </row>
    <row r="5161" spans="2:17" x14ac:dyDescent="0.2">
      <c r="B5161" s="13"/>
      <c r="C5161"/>
      <c r="P5161" s="226"/>
      <c r="Q5161" s="4"/>
    </row>
    <row r="5162" spans="2:17" x14ac:dyDescent="0.2">
      <c r="B5162" s="13"/>
      <c r="C5162"/>
      <c r="P5162" s="226"/>
      <c r="Q5162" s="4"/>
    </row>
    <row r="5163" spans="2:17" x14ac:dyDescent="0.2">
      <c r="B5163" s="13"/>
      <c r="C5163"/>
      <c r="P5163" s="226"/>
      <c r="Q5163" s="4"/>
    </row>
    <row r="5164" spans="2:17" x14ac:dyDescent="0.2">
      <c r="B5164" s="13"/>
      <c r="C5164"/>
      <c r="P5164" s="226"/>
      <c r="Q5164" s="4"/>
    </row>
    <row r="5165" spans="2:17" x14ac:dyDescent="0.2">
      <c r="B5165" s="13"/>
      <c r="C5165"/>
      <c r="P5165" s="226"/>
      <c r="Q5165" s="4"/>
    </row>
    <row r="5166" spans="2:17" x14ac:dyDescent="0.2">
      <c r="B5166" s="13"/>
      <c r="C5166"/>
      <c r="P5166" s="226"/>
      <c r="Q5166" s="4"/>
    </row>
    <row r="5167" spans="2:17" x14ac:dyDescent="0.2">
      <c r="B5167" s="13"/>
      <c r="C5167"/>
      <c r="P5167" s="226"/>
      <c r="Q5167" s="4"/>
    </row>
    <row r="5168" spans="2:17" x14ac:dyDescent="0.2">
      <c r="B5168" s="13"/>
      <c r="C5168"/>
      <c r="P5168" s="226"/>
      <c r="Q5168" s="4"/>
    </row>
    <row r="5169" spans="2:17" x14ac:dyDescent="0.2">
      <c r="B5169" s="13"/>
      <c r="C5169"/>
      <c r="P5169" s="226"/>
      <c r="Q5169" s="4"/>
    </row>
    <row r="5170" spans="2:17" x14ac:dyDescent="0.2">
      <c r="B5170" s="13"/>
      <c r="C5170"/>
      <c r="P5170" s="226"/>
      <c r="Q5170" s="4"/>
    </row>
    <row r="5171" spans="2:17" x14ac:dyDescent="0.2">
      <c r="B5171" s="13"/>
      <c r="C5171"/>
      <c r="P5171" s="226"/>
      <c r="Q5171" s="4"/>
    </row>
    <row r="5172" spans="2:17" x14ac:dyDescent="0.2">
      <c r="B5172" s="13"/>
      <c r="C5172"/>
      <c r="P5172" s="226"/>
      <c r="Q5172" s="4"/>
    </row>
    <row r="5173" spans="2:17" x14ac:dyDescent="0.2">
      <c r="B5173" s="13"/>
      <c r="C5173"/>
      <c r="P5173" s="226"/>
      <c r="Q5173" s="4"/>
    </row>
    <row r="5174" spans="2:17" x14ac:dyDescent="0.2">
      <c r="B5174" s="13"/>
      <c r="C5174"/>
      <c r="P5174" s="226"/>
      <c r="Q5174" s="4"/>
    </row>
    <row r="5175" spans="2:17" x14ac:dyDescent="0.2">
      <c r="B5175" s="13"/>
      <c r="C5175"/>
      <c r="P5175" s="226"/>
      <c r="Q5175" s="4"/>
    </row>
    <row r="5176" spans="2:17" x14ac:dyDescent="0.2">
      <c r="B5176" s="13"/>
      <c r="C5176"/>
      <c r="P5176" s="226"/>
      <c r="Q5176" s="4"/>
    </row>
    <row r="5177" spans="2:17" x14ac:dyDescent="0.2">
      <c r="B5177" s="13"/>
      <c r="C5177"/>
      <c r="P5177" s="226"/>
      <c r="Q5177" s="4"/>
    </row>
    <row r="5178" spans="2:17" x14ac:dyDescent="0.2">
      <c r="B5178" s="13"/>
      <c r="C5178"/>
      <c r="P5178" s="226"/>
      <c r="Q5178" s="4"/>
    </row>
    <row r="5179" spans="2:17" x14ac:dyDescent="0.2">
      <c r="B5179" s="13"/>
      <c r="C5179"/>
      <c r="P5179" s="226"/>
      <c r="Q5179" s="4"/>
    </row>
    <row r="5180" spans="2:17" x14ac:dyDescent="0.2">
      <c r="B5180" s="13"/>
      <c r="C5180"/>
      <c r="P5180" s="226"/>
      <c r="Q5180" s="4"/>
    </row>
    <row r="5181" spans="2:17" x14ac:dyDescent="0.2">
      <c r="B5181" s="13"/>
      <c r="C5181"/>
      <c r="P5181" s="226"/>
      <c r="Q5181" s="4"/>
    </row>
    <row r="5182" spans="2:17" x14ac:dyDescent="0.2">
      <c r="B5182" s="13"/>
      <c r="C5182"/>
      <c r="P5182" s="226"/>
      <c r="Q5182" s="4"/>
    </row>
    <row r="5183" spans="2:17" x14ac:dyDescent="0.2">
      <c r="B5183" s="13"/>
      <c r="C5183"/>
      <c r="P5183" s="226"/>
      <c r="Q5183" s="4"/>
    </row>
    <row r="5184" spans="2:17" x14ac:dyDescent="0.2">
      <c r="B5184" s="13"/>
      <c r="C5184"/>
      <c r="P5184" s="226"/>
      <c r="Q5184" s="4"/>
    </row>
    <row r="5185" spans="2:17" x14ac:dyDescent="0.2">
      <c r="B5185" s="13"/>
      <c r="C5185"/>
      <c r="P5185" s="226"/>
      <c r="Q5185" s="4"/>
    </row>
    <row r="5186" spans="2:17" x14ac:dyDescent="0.2">
      <c r="B5186" s="13"/>
      <c r="C5186"/>
      <c r="P5186" s="226"/>
      <c r="Q5186" s="4"/>
    </row>
    <row r="5187" spans="2:17" x14ac:dyDescent="0.2">
      <c r="B5187" s="13"/>
      <c r="C5187"/>
      <c r="P5187" s="226"/>
      <c r="Q5187" s="4"/>
    </row>
    <row r="5188" spans="2:17" x14ac:dyDescent="0.2">
      <c r="B5188" s="13"/>
      <c r="C5188"/>
      <c r="P5188" s="226"/>
      <c r="Q5188" s="4"/>
    </row>
    <row r="5189" spans="2:17" x14ac:dyDescent="0.2">
      <c r="B5189" s="13"/>
      <c r="C5189"/>
      <c r="P5189" s="226"/>
      <c r="Q5189" s="4"/>
    </row>
    <row r="5190" spans="2:17" x14ac:dyDescent="0.2">
      <c r="B5190" s="13"/>
      <c r="C5190"/>
      <c r="P5190" s="226"/>
      <c r="Q5190" s="4"/>
    </row>
    <row r="5191" spans="2:17" x14ac:dyDescent="0.2">
      <c r="B5191" s="13"/>
      <c r="C5191"/>
      <c r="P5191" s="226"/>
      <c r="Q5191" s="4"/>
    </row>
    <row r="5192" spans="2:17" x14ac:dyDescent="0.2">
      <c r="B5192" s="13"/>
      <c r="C5192"/>
      <c r="P5192" s="226"/>
      <c r="Q5192" s="4"/>
    </row>
    <row r="5193" spans="2:17" x14ac:dyDescent="0.2">
      <c r="B5193" s="13"/>
      <c r="C5193"/>
      <c r="P5193" s="226"/>
      <c r="Q5193" s="4"/>
    </row>
    <row r="5194" spans="2:17" x14ac:dyDescent="0.2">
      <c r="B5194" s="13"/>
      <c r="C5194"/>
      <c r="P5194" s="226"/>
      <c r="Q5194" s="4"/>
    </row>
    <row r="5195" spans="2:17" x14ac:dyDescent="0.2">
      <c r="B5195" s="13"/>
      <c r="C5195"/>
      <c r="P5195" s="226"/>
      <c r="Q5195" s="4"/>
    </row>
    <row r="5196" spans="2:17" x14ac:dyDescent="0.2">
      <c r="B5196" s="13"/>
      <c r="C5196"/>
      <c r="P5196" s="226"/>
      <c r="Q5196" s="4"/>
    </row>
    <row r="5197" spans="2:17" x14ac:dyDescent="0.2">
      <c r="B5197" s="13"/>
      <c r="C5197"/>
      <c r="P5197" s="226"/>
      <c r="Q5197" s="4"/>
    </row>
    <row r="5198" spans="2:17" x14ac:dyDescent="0.2">
      <c r="B5198" s="13"/>
      <c r="C5198"/>
      <c r="P5198" s="226"/>
      <c r="Q5198" s="4"/>
    </row>
    <row r="5199" spans="2:17" x14ac:dyDescent="0.2">
      <c r="B5199" s="13"/>
      <c r="C5199"/>
      <c r="P5199" s="226"/>
      <c r="Q5199" s="4"/>
    </row>
    <row r="5200" spans="2:17" x14ac:dyDescent="0.2">
      <c r="B5200" s="13"/>
      <c r="C5200"/>
      <c r="P5200" s="226"/>
      <c r="Q5200" s="4"/>
    </row>
    <row r="5201" spans="2:17" x14ac:dyDescent="0.2">
      <c r="B5201" s="13"/>
      <c r="C5201"/>
      <c r="P5201" s="226"/>
      <c r="Q5201" s="4"/>
    </row>
    <row r="5202" spans="2:17" x14ac:dyDescent="0.2">
      <c r="B5202" s="13"/>
      <c r="C5202"/>
      <c r="P5202" s="226"/>
      <c r="Q5202" s="4"/>
    </row>
    <row r="5203" spans="2:17" x14ac:dyDescent="0.2">
      <c r="B5203" s="13"/>
      <c r="C5203"/>
      <c r="P5203" s="226"/>
      <c r="Q5203" s="4"/>
    </row>
    <row r="5204" spans="2:17" x14ac:dyDescent="0.2">
      <c r="B5204" s="13"/>
      <c r="C5204"/>
      <c r="P5204" s="226"/>
      <c r="Q5204" s="4"/>
    </row>
    <row r="5205" spans="2:17" x14ac:dyDescent="0.2">
      <c r="B5205" s="13"/>
      <c r="C5205"/>
      <c r="P5205" s="226"/>
      <c r="Q5205" s="4"/>
    </row>
    <row r="5206" spans="2:17" x14ac:dyDescent="0.2">
      <c r="B5206" s="13"/>
      <c r="C5206"/>
      <c r="P5206" s="226"/>
      <c r="Q5206" s="4"/>
    </row>
    <row r="5207" spans="2:17" x14ac:dyDescent="0.2">
      <c r="B5207" s="13"/>
      <c r="C5207"/>
      <c r="P5207" s="226"/>
      <c r="Q5207" s="4"/>
    </row>
    <row r="5208" spans="2:17" x14ac:dyDescent="0.2">
      <c r="B5208" s="13"/>
      <c r="C5208"/>
      <c r="P5208" s="226"/>
      <c r="Q5208" s="4"/>
    </row>
    <row r="5209" spans="2:17" x14ac:dyDescent="0.2">
      <c r="B5209" s="13"/>
      <c r="C5209"/>
      <c r="P5209" s="226"/>
      <c r="Q5209" s="4"/>
    </row>
    <row r="5210" spans="2:17" x14ac:dyDescent="0.2">
      <c r="B5210" s="13"/>
      <c r="C5210"/>
      <c r="P5210" s="226"/>
      <c r="Q5210" s="4"/>
    </row>
    <row r="5211" spans="2:17" x14ac:dyDescent="0.2">
      <c r="B5211" s="13"/>
      <c r="C5211"/>
      <c r="P5211" s="226"/>
      <c r="Q5211" s="4"/>
    </row>
    <row r="5212" spans="2:17" x14ac:dyDescent="0.2">
      <c r="B5212" s="13"/>
      <c r="C5212"/>
      <c r="P5212" s="226"/>
      <c r="Q5212" s="4"/>
    </row>
    <row r="5213" spans="2:17" x14ac:dyDescent="0.2">
      <c r="B5213" s="13"/>
      <c r="C5213"/>
      <c r="P5213" s="226"/>
      <c r="Q5213" s="4"/>
    </row>
    <row r="5214" spans="2:17" x14ac:dyDescent="0.2">
      <c r="B5214" s="13"/>
      <c r="C5214"/>
      <c r="P5214" s="226"/>
      <c r="Q5214" s="4"/>
    </row>
    <row r="5215" spans="2:17" x14ac:dyDescent="0.2">
      <c r="B5215" s="13"/>
      <c r="C5215"/>
      <c r="P5215" s="226"/>
      <c r="Q5215" s="4"/>
    </row>
    <row r="5216" spans="2:17" x14ac:dyDescent="0.2">
      <c r="B5216" s="13"/>
      <c r="C5216"/>
      <c r="P5216" s="226"/>
      <c r="Q5216" s="4"/>
    </row>
    <row r="5217" spans="2:17" x14ac:dyDescent="0.2">
      <c r="B5217" s="13"/>
      <c r="C5217"/>
      <c r="P5217" s="226"/>
      <c r="Q5217" s="4"/>
    </row>
    <row r="5218" spans="2:17" x14ac:dyDescent="0.2">
      <c r="B5218" s="13"/>
      <c r="C5218"/>
      <c r="P5218" s="226"/>
      <c r="Q5218" s="4"/>
    </row>
    <row r="5219" spans="2:17" x14ac:dyDescent="0.2">
      <c r="B5219" s="13"/>
      <c r="C5219"/>
      <c r="P5219" s="226"/>
      <c r="Q5219" s="4"/>
    </row>
    <row r="5220" spans="2:17" x14ac:dyDescent="0.2">
      <c r="B5220" s="13"/>
      <c r="C5220"/>
      <c r="P5220" s="226"/>
      <c r="Q5220" s="4"/>
    </row>
    <row r="5221" spans="2:17" x14ac:dyDescent="0.2">
      <c r="B5221" s="13"/>
      <c r="C5221"/>
      <c r="P5221" s="226"/>
      <c r="Q5221" s="4"/>
    </row>
    <row r="5222" spans="2:17" x14ac:dyDescent="0.2">
      <c r="B5222" s="13"/>
      <c r="C5222"/>
      <c r="P5222" s="226"/>
      <c r="Q5222" s="4"/>
    </row>
    <row r="5223" spans="2:17" x14ac:dyDescent="0.2">
      <c r="B5223" s="13"/>
      <c r="C5223"/>
      <c r="P5223" s="226"/>
      <c r="Q5223" s="4"/>
    </row>
    <row r="5224" spans="2:17" x14ac:dyDescent="0.2">
      <c r="B5224" s="13"/>
      <c r="C5224"/>
      <c r="P5224" s="226"/>
      <c r="Q5224" s="4"/>
    </row>
    <row r="5225" spans="2:17" x14ac:dyDescent="0.2">
      <c r="B5225" s="13"/>
      <c r="C5225"/>
      <c r="P5225" s="226"/>
      <c r="Q5225" s="4"/>
    </row>
    <row r="5226" spans="2:17" x14ac:dyDescent="0.2">
      <c r="B5226" s="13"/>
      <c r="C5226"/>
      <c r="P5226" s="226"/>
      <c r="Q5226" s="4"/>
    </row>
    <row r="5227" spans="2:17" x14ac:dyDescent="0.2">
      <c r="B5227" s="13"/>
      <c r="C5227"/>
      <c r="P5227" s="226"/>
      <c r="Q5227" s="4"/>
    </row>
    <row r="5228" spans="2:17" x14ac:dyDescent="0.2">
      <c r="B5228" s="13"/>
      <c r="C5228"/>
      <c r="P5228" s="226"/>
      <c r="Q5228" s="4"/>
    </row>
    <row r="5229" spans="2:17" x14ac:dyDescent="0.2">
      <c r="B5229" s="13"/>
      <c r="C5229"/>
      <c r="P5229" s="226"/>
      <c r="Q5229" s="4"/>
    </row>
    <row r="5230" spans="2:17" x14ac:dyDescent="0.2">
      <c r="B5230" s="13"/>
      <c r="C5230"/>
      <c r="P5230" s="226"/>
      <c r="Q5230" s="4"/>
    </row>
    <row r="5231" spans="2:17" x14ac:dyDescent="0.2">
      <c r="B5231" s="13"/>
      <c r="C5231"/>
      <c r="P5231" s="226"/>
      <c r="Q5231" s="4"/>
    </row>
    <row r="5232" spans="2:17" x14ac:dyDescent="0.2">
      <c r="B5232" s="13"/>
      <c r="C5232"/>
      <c r="P5232" s="226"/>
      <c r="Q5232" s="4"/>
    </row>
    <row r="5233" spans="2:17" x14ac:dyDescent="0.2">
      <c r="B5233" s="13"/>
      <c r="C5233"/>
      <c r="P5233" s="226"/>
      <c r="Q5233" s="4"/>
    </row>
    <row r="5234" spans="2:17" x14ac:dyDescent="0.2">
      <c r="B5234" s="13"/>
      <c r="C5234"/>
      <c r="P5234" s="226"/>
      <c r="Q5234" s="4"/>
    </row>
    <row r="5235" spans="2:17" x14ac:dyDescent="0.2">
      <c r="B5235" s="13"/>
      <c r="C5235"/>
      <c r="P5235" s="226"/>
      <c r="Q5235" s="4"/>
    </row>
    <row r="5236" spans="2:17" x14ac:dyDescent="0.2">
      <c r="B5236" s="13"/>
      <c r="C5236"/>
      <c r="P5236" s="226"/>
      <c r="Q5236" s="4"/>
    </row>
    <row r="5237" spans="2:17" x14ac:dyDescent="0.2">
      <c r="B5237" s="13"/>
      <c r="C5237"/>
      <c r="P5237" s="226"/>
      <c r="Q5237" s="4"/>
    </row>
    <row r="5238" spans="2:17" x14ac:dyDescent="0.2">
      <c r="B5238" s="13"/>
      <c r="C5238"/>
      <c r="P5238" s="226"/>
      <c r="Q5238" s="4"/>
    </row>
    <row r="5239" spans="2:17" x14ac:dyDescent="0.2">
      <c r="B5239" s="13"/>
      <c r="C5239"/>
      <c r="P5239" s="226"/>
      <c r="Q5239" s="4"/>
    </row>
    <row r="5240" spans="2:17" x14ac:dyDescent="0.2">
      <c r="B5240" s="13"/>
      <c r="C5240"/>
      <c r="P5240" s="226"/>
      <c r="Q5240" s="4"/>
    </row>
    <row r="5241" spans="2:17" x14ac:dyDescent="0.2">
      <c r="B5241" s="13"/>
      <c r="C5241"/>
      <c r="P5241" s="226"/>
      <c r="Q5241" s="4"/>
    </row>
    <row r="5242" spans="2:17" x14ac:dyDescent="0.2">
      <c r="B5242" s="13"/>
      <c r="C5242"/>
      <c r="P5242" s="226"/>
      <c r="Q5242" s="4"/>
    </row>
    <row r="5243" spans="2:17" x14ac:dyDescent="0.2">
      <c r="B5243" s="13"/>
      <c r="C5243"/>
      <c r="P5243" s="226"/>
      <c r="Q5243" s="4"/>
    </row>
    <row r="5244" spans="2:17" x14ac:dyDescent="0.2">
      <c r="B5244" s="13"/>
      <c r="C5244"/>
      <c r="P5244" s="226"/>
      <c r="Q5244" s="4"/>
    </row>
    <row r="5245" spans="2:17" x14ac:dyDescent="0.2">
      <c r="B5245" s="13"/>
      <c r="C5245"/>
      <c r="P5245" s="226"/>
      <c r="Q5245" s="4"/>
    </row>
    <row r="5246" spans="2:17" x14ac:dyDescent="0.2">
      <c r="B5246" s="13"/>
      <c r="C5246"/>
      <c r="P5246" s="226"/>
      <c r="Q5246" s="4"/>
    </row>
    <row r="5247" spans="2:17" x14ac:dyDescent="0.2">
      <c r="B5247" s="13"/>
      <c r="C5247"/>
      <c r="P5247" s="226"/>
      <c r="Q5247" s="4"/>
    </row>
    <row r="5248" spans="2:17" x14ac:dyDescent="0.2">
      <c r="B5248" s="13"/>
      <c r="C5248"/>
      <c r="P5248" s="226"/>
      <c r="Q5248" s="4"/>
    </row>
    <row r="5249" spans="2:17" x14ac:dyDescent="0.2">
      <c r="B5249" s="13"/>
      <c r="C5249"/>
      <c r="P5249" s="226"/>
      <c r="Q5249" s="4"/>
    </row>
    <row r="5250" spans="2:17" x14ac:dyDescent="0.2">
      <c r="B5250" s="13"/>
      <c r="C5250"/>
      <c r="P5250" s="226"/>
      <c r="Q5250" s="4"/>
    </row>
    <row r="5251" spans="2:17" x14ac:dyDescent="0.2">
      <c r="B5251" s="13"/>
      <c r="C5251"/>
      <c r="P5251" s="226"/>
      <c r="Q5251" s="4"/>
    </row>
    <row r="5252" spans="2:17" x14ac:dyDescent="0.2">
      <c r="B5252" s="13"/>
      <c r="C5252"/>
      <c r="P5252" s="226"/>
      <c r="Q5252" s="4"/>
    </row>
    <row r="5253" spans="2:17" x14ac:dyDescent="0.2">
      <c r="B5253" s="13"/>
      <c r="C5253"/>
      <c r="P5253" s="226"/>
      <c r="Q5253" s="4"/>
    </row>
    <row r="5254" spans="2:17" x14ac:dyDescent="0.2">
      <c r="B5254" s="13"/>
      <c r="C5254"/>
      <c r="P5254" s="226"/>
      <c r="Q5254" s="4"/>
    </row>
    <row r="5255" spans="2:17" x14ac:dyDescent="0.2">
      <c r="B5255" s="13"/>
      <c r="C5255"/>
      <c r="P5255" s="226"/>
      <c r="Q5255" s="4"/>
    </row>
    <row r="5256" spans="2:17" x14ac:dyDescent="0.2">
      <c r="B5256" s="13"/>
      <c r="C5256"/>
      <c r="P5256" s="226"/>
      <c r="Q5256" s="4"/>
    </row>
    <row r="5257" spans="2:17" x14ac:dyDescent="0.2">
      <c r="B5257" s="13"/>
      <c r="C5257"/>
      <c r="P5257" s="226"/>
      <c r="Q5257" s="4"/>
    </row>
    <row r="5258" spans="2:17" x14ac:dyDescent="0.2">
      <c r="B5258" s="13"/>
      <c r="C5258"/>
      <c r="P5258" s="226"/>
      <c r="Q5258" s="4"/>
    </row>
    <row r="5259" spans="2:17" x14ac:dyDescent="0.2">
      <c r="B5259" s="13"/>
      <c r="C5259"/>
      <c r="P5259" s="226"/>
      <c r="Q5259" s="4"/>
    </row>
    <row r="5260" spans="2:17" x14ac:dyDescent="0.2">
      <c r="B5260" s="13"/>
      <c r="C5260"/>
      <c r="P5260" s="226"/>
      <c r="Q5260" s="4"/>
    </row>
    <row r="5261" spans="2:17" x14ac:dyDescent="0.2">
      <c r="B5261" s="13"/>
      <c r="C5261"/>
      <c r="P5261" s="226"/>
      <c r="Q5261" s="4"/>
    </row>
    <row r="5262" spans="2:17" x14ac:dyDescent="0.2">
      <c r="B5262" s="13"/>
      <c r="C5262"/>
      <c r="P5262" s="226"/>
      <c r="Q5262" s="4"/>
    </row>
    <row r="5263" spans="2:17" x14ac:dyDescent="0.2">
      <c r="B5263" s="13"/>
      <c r="C5263"/>
      <c r="P5263" s="226"/>
      <c r="Q5263" s="4"/>
    </row>
    <row r="5264" spans="2:17" x14ac:dyDescent="0.2">
      <c r="B5264" s="13"/>
      <c r="C5264"/>
      <c r="P5264" s="226"/>
      <c r="Q5264" s="4"/>
    </row>
    <row r="5265" spans="2:17" x14ac:dyDescent="0.2">
      <c r="B5265" s="13"/>
      <c r="C5265"/>
      <c r="P5265" s="226"/>
      <c r="Q5265" s="4"/>
    </row>
    <row r="5266" spans="2:17" x14ac:dyDescent="0.2">
      <c r="B5266" s="13"/>
      <c r="C5266"/>
      <c r="P5266" s="226"/>
      <c r="Q5266" s="4"/>
    </row>
    <row r="5267" spans="2:17" x14ac:dyDescent="0.2">
      <c r="B5267" s="13"/>
      <c r="C5267"/>
      <c r="P5267" s="226"/>
      <c r="Q5267" s="4"/>
    </row>
    <row r="5268" spans="2:17" x14ac:dyDescent="0.2">
      <c r="B5268" s="13"/>
      <c r="C5268"/>
      <c r="P5268" s="226"/>
      <c r="Q5268" s="4"/>
    </row>
    <row r="5269" spans="2:17" x14ac:dyDescent="0.2">
      <c r="B5269" s="13"/>
      <c r="C5269"/>
      <c r="P5269" s="226"/>
      <c r="Q5269" s="4"/>
    </row>
    <row r="5270" spans="2:17" x14ac:dyDescent="0.2">
      <c r="B5270" s="13"/>
      <c r="C5270"/>
      <c r="P5270" s="226"/>
      <c r="Q5270" s="4"/>
    </row>
    <row r="5271" spans="2:17" x14ac:dyDescent="0.2">
      <c r="B5271" s="13"/>
      <c r="C5271"/>
      <c r="P5271" s="226"/>
      <c r="Q5271" s="4"/>
    </row>
    <row r="5272" spans="2:17" x14ac:dyDescent="0.2">
      <c r="B5272" s="13"/>
      <c r="C5272"/>
      <c r="P5272" s="226"/>
      <c r="Q5272" s="4"/>
    </row>
    <row r="5273" spans="2:17" x14ac:dyDescent="0.2">
      <c r="B5273" s="13"/>
      <c r="C5273"/>
      <c r="P5273" s="226"/>
      <c r="Q5273" s="4"/>
    </row>
    <row r="5274" spans="2:17" x14ac:dyDescent="0.2">
      <c r="B5274" s="13"/>
      <c r="C5274"/>
      <c r="P5274" s="226"/>
      <c r="Q5274" s="4"/>
    </row>
    <row r="5275" spans="2:17" x14ac:dyDescent="0.2">
      <c r="B5275" s="13"/>
      <c r="C5275"/>
      <c r="P5275" s="226"/>
      <c r="Q5275" s="4"/>
    </row>
    <row r="5276" spans="2:17" x14ac:dyDescent="0.2">
      <c r="B5276" s="13"/>
      <c r="C5276"/>
      <c r="P5276" s="226"/>
      <c r="Q5276" s="4"/>
    </row>
    <row r="5277" spans="2:17" x14ac:dyDescent="0.2">
      <c r="B5277" s="13"/>
      <c r="C5277"/>
      <c r="P5277" s="226"/>
      <c r="Q5277" s="4"/>
    </row>
    <row r="5278" spans="2:17" x14ac:dyDescent="0.2">
      <c r="B5278" s="13"/>
      <c r="C5278"/>
      <c r="P5278" s="226"/>
      <c r="Q5278" s="4"/>
    </row>
    <row r="5279" spans="2:17" x14ac:dyDescent="0.2">
      <c r="B5279" s="13"/>
      <c r="C5279"/>
      <c r="P5279" s="226"/>
      <c r="Q5279" s="4"/>
    </row>
    <row r="5280" spans="2:17" x14ac:dyDescent="0.2">
      <c r="B5280" s="13"/>
      <c r="C5280"/>
      <c r="P5280" s="226"/>
      <c r="Q5280" s="4"/>
    </row>
    <row r="5281" spans="2:17" x14ac:dyDescent="0.2">
      <c r="B5281" s="13"/>
      <c r="C5281"/>
      <c r="P5281" s="226"/>
      <c r="Q5281" s="4"/>
    </row>
    <row r="5282" spans="2:17" x14ac:dyDescent="0.2">
      <c r="B5282" s="13"/>
      <c r="C5282"/>
      <c r="P5282" s="226"/>
      <c r="Q5282" s="4"/>
    </row>
    <row r="5283" spans="2:17" x14ac:dyDescent="0.2">
      <c r="B5283" s="13"/>
      <c r="C5283"/>
      <c r="P5283" s="226"/>
      <c r="Q5283" s="4"/>
    </row>
    <row r="5284" spans="2:17" x14ac:dyDescent="0.2">
      <c r="B5284" s="13"/>
      <c r="C5284"/>
      <c r="P5284" s="226"/>
      <c r="Q5284" s="4"/>
    </row>
    <row r="5285" spans="2:17" x14ac:dyDescent="0.2">
      <c r="B5285" s="13"/>
      <c r="C5285"/>
      <c r="P5285" s="226"/>
      <c r="Q5285" s="4"/>
    </row>
    <row r="5286" spans="2:17" x14ac:dyDescent="0.2">
      <c r="B5286" s="13"/>
      <c r="C5286"/>
      <c r="P5286" s="226"/>
      <c r="Q5286" s="4"/>
    </row>
    <row r="5287" spans="2:17" x14ac:dyDescent="0.2">
      <c r="B5287" s="13"/>
      <c r="C5287"/>
      <c r="P5287" s="226"/>
      <c r="Q5287" s="4"/>
    </row>
    <row r="5288" spans="2:17" x14ac:dyDescent="0.2">
      <c r="B5288" s="13"/>
      <c r="C5288"/>
      <c r="P5288" s="226"/>
      <c r="Q5288" s="4"/>
    </row>
    <row r="5289" spans="2:17" x14ac:dyDescent="0.2">
      <c r="B5289" s="13"/>
      <c r="C5289"/>
      <c r="P5289" s="226"/>
      <c r="Q5289" s="4"/>
    </row>
    <row r="5290" spans="2:17" x14ac:dyDescent="0.2">
      <c r="B5290" s="13"/>
      <c r="C5290"/>
      <c r="P5290" s="226"/>
      <c r="Q5290" s="4"/>
    </row>
    <row r="5291" spans="2:17" x14ac:dyDescent="0.2">
      <c r="B5291" s="13"/>
      <c r="C5291"/>
      <c r="P5291" s="226"/>
      <c r="Q5291" s="4"/>
    </row>
    <row r="5292" spans="2:17" x14ac:dyDescent="0.2">
      <c r="B5292" s="13"/>
      <c r="C5292"/>
      <c r="P5292" s="226"/>
      <c r="Q5292" s="4"/>
    </row>
    <row r="5293" spans="2:17" x14ac:dyDescent="0.2">
      <c r="B5293" s="13"/>
      <c r="C5293"/>
      <c r="P5293" s="226"/>
      <c r="Q5293" s="4"/>
    </row>
    <row r="5294" spans="2:17" x14ac:dyDescent="0.2">
      <c r="B5294" s="13"/>
      <c r="C5294"/>
      <c r="P5294" s="226"/>
      <c r="Q5294" s="4"/>
    </row>
    <row r="5295" spans="2:17" x14ac:dyDescent="0.2">
      <c r="B5295" s="13"/>
      <c r="C5295"/>
      <c r="P5295" s="226"/>
      <c r="Q5295" s="4"/>
    </row>
    <row r="5296" spans="2:17" x14ac:dyDescent="0.2">
      <c r="B5296" s="13"/>
      <c r="C5296"/>
      <c r="P5296" s="226"/>
      <c r="Q5296" s="4"/>
    </row>
    <row r="5297" spans="2:17" x14ac:dyDescent="0.2">
      <c r="B5297" s="13"/>
      <c r="C5297"/>
      <c r="P5297" s="226"/>
      <c r="Q5297" s="4"/>
    </row>
    <row r="5298" spans="2:17" x14ac:dyDescent="0.2">
      <c r="B5298" s="13"/>
      <c r="C5298"/>
      <c r="P5298" s="226"/>
      <c r="Q5298" s="4"/>
    </row>
    <row r="5299" spans="2:17" x14ac:dyDescent="0.2">
      <c r="B5299" s="13"/>
      <c r="C5299"/>
      <c r="P5299" s="226"/>
      <c r="Q5299" s="4"/>
    </row>
    <row r="5300" spans="2:17" x14ac:dyDescent="0.2">
      <c r="B5300" s="13"/>
      <c r="C5300"/>
      <c r="P5300" s="226"/>
      <c r="Q5300" s="4"/>
    </row>
    <row r="5301" spans="2:17" x14ac:dyDescent="0.2">
      <c r="B5301" s="13"/>
      <c r="C5301"/>
      <c r="P5301" s="226"/>
      <c r="Q5301" s="4"/>
    </row>
    <row r="5302" spans="2:17" x14ac:dyDescent="0.2">
      <c r="B5302" s="13"/>
      <c r="C5302"/>
      <c r="P5302" s="226"/>
      <c r="Q5302" s="4"/>
    </row>
    <row r="5303" spans="2:17" x14ac:dyDescent="0.2">
      <c r="B5303" s="13"/>
      <c r="C5303"/>
      <c r="P5303" s="226"/>
      <c r="Q5303" s="4"/>
    </row>
    <row r="5304" spans="2:17" x14ac:dyDescent="0.2">
      <c r="B5304" s="13"/>
      <c r="C5304"/>
      <c r="P5304" s="226"/>
      <c r="Q5304" s="4"/>
    </row>
    <row r="5305" spans="2:17" x14ac:dyDescent="0.2">
      <c r="B5305" s="13"/>
      <c r="C5305"/>
      <c r="P5305" s="226"/>
      <c r="Q5305" s="4"/>
    </row>
    <row r="5306" spans="2:17" x14ac:dyDescent="0.2">
      <c r="B5306" s="13"/>
      <c r="C5306"/>
      <c r="P5306" s="226"/>
      <c r="Q5306" s="4"/>
    </row>
    <row r="5307" spans="2:17" x14ac:dyDescent="0.2">
      <c r="B5307" s="13"/>
      <c r="C5307"/>
      <c r="P5307" s="226"/>
      <c r="Q5307" s="4"/>
    </row>
    <row r="5308" spans="2:17" x14ac:dyDescent="0.2">
      <c r="B5308" s="13"/>
      <c r="C5308"/>
      <c r="P5308" s="226"/>
      <c r="Q5308" s="4"/>
    </row>
    <row r="5309" spans="2:17" x14ac:dyDescent="0.2">
      <c r="B5309" s="13"/>
      <c r="C5309"/>
      <c r="P5309" s="226"/>
      <c r="Q5309" s="4"/>
    </row>
    <row r="5310" spans="2:17" x14ac:dyDescent="0.2">
      <c r="B5310" s="13"/>
      <c r="C5310"/>
      <c r="P5310" s="226"/>
      <c r="Q5310" s="4"/>
    </row>
    <row r="5311" spans="2:17" x14ac:dyDescent="0.2">
      <c r="B5311" s="13"/>
      <c r="C5311"/>
      <c r="P5311" s="226"/>
      <c r="Q5311" s="4"/>
    </row>
    <row r="5312" spans="2:17" x14ac:dyDescent="0.2">
      <c r="B5312" s="13"/>
      <c r="C5312"/>
      <c r="P5312" s="226"/>
      <c r="Q5312" s="4"/>
    </row>
    <row r="5313" spans="2:17" x14ac:dyDescent="0.2">
      <c r="B5313" s="13"/>
      <c r="C5313"/>
      <c r="P5313" s="226"/>
      <c r="Q5313" s="4"/>
    </row>
    <row r="5314" spans="2:17" x14ac:dyDescent="0.2">
      <c r="B5314" s="13"/>
      <c r="C5314"/>
      <c r="P5314" s="226"/>
      <c r="Q5314" s="4"/>
    </row>
    <row r="5315" spans="2:17" x14ac:dyDescent="0.2">
      <c r="B5315" s="13"/>
      <c r="C5315"/>
      <c r="P5315" s="226"/>
      <c r="Q5315" s="4"/>
    </row>
    <row r="5316" spans="2:17" x14ac:dyDescent="0.2">
      <c r="B5316" s="13"/>
      <c r="C5316"/>
      <c r="P5316" s="226"/>
      <c r="Q5316" s="4"/>
    </row>
    <row r="5317" spans="2:17" x14ac:dyDescent="0.2">
      <c r="B5317" s="13"/>
      <c r="C5317"/>
      <c r="P5317" s="226"/>
      <c r="Q5317" s="4"/>
    </row>
    <row r="5318" spans="2:17" x14ac:dyDescent="0.2">
      <c r="B5318" s="13"/>
      <c r="C5318"/>
      <c r="P5318" s="226"/>
      <c r="Q5318" s="4"/>
    </row>
    <row r="5319" spans="2:17" x14ac:dyDescent="0.2">
      <c r="B5319" s="13"/>
      <c r="C5319"/>
      <c r="P5319" s="226"/>
      <c r="Q5319" s="4"/>
    </row>
    <row r="5320" spans="2:17" x14ac:dyDescent="0.2">
      <c r="B5320" s="13"/>
      <c r="C5320"/>
      <c r="P5320" s="226"/>
      <c r="Q5320" s="4"/>
    </row>
    <row r="5321" spans="2:17" x14ac:dyDescent="0.2">
      <c r="B5321" s="13"/>
      <c r="C5321"/>
      <c r="P5321" s="226"/>
      <c r="Q5321" s="4"/>
    </row>
    <row r="5322" spans="2:17" x14ac:dyDescent="0.2">
      <c r="B5322" s="13"/>
      <c r="C5322"/>
      <c r="P5322" s="226"/>
      <c r="Q5322" s="4"/>
    </row>
    <row r="5323" spans="2:17" x14ac:dyDescent="0.2">
      <c r="B5323" s="13"/>
      <c r="C5323"/>
      <c r="P5323" s="226"/>
      <c r="Q5323" s="4"/>
    </row>
    <row r="5324" spans="2:17" x14ac:dyDescent="0.2">
      <c r="B5324" s="13"/>
      <c r="C5324"/>
      <c r="P5324" s="226"/>
      <c r="Q5324" s="4"/>
    </row>
    <row r="5325" spans="2:17" x14ac:dyDescent="0.2">
      <c r="B5325" s="13"/>
      <c r="C5325"/>
      <c r="P5325" s="226"/>
      <c r="Q5325" s="4"/>
    </row>
    <row r="5326" spans="2:17" x14ac:dyDescent="0.2">
      <c r="B5326" s="13"/>
      <c r="C5326"/>
      <c r="P5326" s="226"/>
      <c r="Q5326" s="4"/>
    </row>
    <row r="5327" spans="2:17" x14ac:dyDescent="0.2">
      <c r="B5327" s="13"/>
      <c r="C5327"/>
      <c r="P5327" s="226"/>
      <c r="Q5327" s="4"/>
    </row>
    <row r="5328" spans="2:17" x14ac:dyDescent="0.2">
      <c r="B5328" s="13"/>
      <c r="C5328"/>
      <c r="P5328" s="226"/>
      <c r="Q5328" s="4"/>
    </row>
    <row r="5329" spans="2:17" x14ac:dyDescent="0.2">
      <c r="B5329" s="13"/>
      <c r="C5329"/>
      <c r="P5329" s="226"/>
      <c r="Q5329" s="4"/>
    </row>
    <row r="5330" spans="2:17" x14ac:dyDescent="0.2">
      <c r="B5330" s="13"/>
      <c r="C5330"/>
      <c r="P5330" s="226"/>
      <c r="Q5330" s="4"/>
    </row>
    <row r="5331" spans="2:17" x14ac:dyDescent="0.2">
      <c r="B5331" s="13"/>
      <c r="C5331"/>
      <c r="P5331" s="226"/>
      <c r="Q5331" s="4"/>
    </row>
    <row r="5332" spans="2:17" x14ac:dyDescent="0.2">
      <c r="B5332" s="13"/>
      <c r="C5332"/>
      <c r="P5332" s="226"/>
      <c r="Q5332" s="4"/>
    </row>
    <row r="5333" spans="2:17" x14ac:dyDescent="0.2">
      <c r="B5333" s="13"/>
      <c r="C5333"/>
      <c r="P5333" s="226"/>
      <c r="Q5333" s="4"/>
    </row>
    <row r="5334" spans="2:17" x14ac:dyDescent="0.2">
      <c r="B5334" s="13"/>
      <c r="C5334"/>
      <c r="P5334" s="226"/>
      <c r="Q5334" s="4"/>
    </row>
    <row r="5335" spans="2:17" x14ac:dyDescent="0.2">
      <c r="B5335" s="13"/>
      <c r="C5335"/>
      <c r="P5335" s="226"/>
      <c r="Q5335" s="4"/>
    </row>
    <row r="5336" spans="2:17" x14ac:dyDescent="0.2">
      <c r="B5336" s="13"/>
      <c r="C5336"/>
      <c r="P5336" s="226"/>
      <c r="Q5336" s="4"/>
    </row>
    <row r="5337" spans="2:17" x14ac:dyDescent="0.2">
      <c r="B5337" s="13"/>
      <c r="C5337"/>
      <c r="P5337" s="226"/>
      <c r="Q5337" s="4"/>
    </row>
    <row r="5338" spans="2:17" x14ac:dyDescent="0.2">
      <c r="B5338" s="13"/>
      <c r="C5338"/>
      <c r="P5338" s="226"/>
      <c r="Q5338" s="4"/>
    </row>
    <row r="5339" spans="2:17" x14ac:dyDescent="0.2">
      <c r="B5339" s="13"/>
      <c r="C5339"/>
      <c r="P5339" s="226"/>
      <c r="Q5339" s="4"/>
    </row>
    <row r="5340" spans="2:17" x14ac:dyDescent="0.2">
      <c r="B5340" s="13"/>
      <c r="C5340"/>
      <c r="P5340" s="226"/>
      <c r="Q5340" s="4"/>
    </row>
    <row r="5341" spans="2:17" x14ac:dyDescent="0.2">
      <c r="B5341" s="13"/>
      <c r="C5341"/>
      <c r="P5341" s="226"/>
      <c r="Q5341" s="4"/>
    </row>
    <row r="5342" spans="2:17" x14ac:dyDescent="0.2">
      <c r="B5342" s="13"/>
      <c r="C5342"/>
      <c r="P5342" s="226"/>
      <c r="Q5342" s="4"/>
    </row>
    <row r="5343" spans="2:17" x14ac:dyDescent="0.2">
      <c r="B5343" s="13"/>
      <c r="C5343"/>
      <c r="P5343" s="226"/>
      <c r="Q5343" s="4"/>
    </row>
    <row r="5344" spans="2:17" x14ac:dyDescent="0.2">
      <c r="B5344" s="13"/>
      <c r="C5344"/>
      <c r="P5344" s="226"/>
      <c r="Q5344" s="4"/>
    </row>
    <row r="5345" spans="2:17" x14ac:dyDescent="0.2">
      <c r="B5345" s="13"/>
      <c r="C5345"/>
      <c r="P5345" s="226"/>
      <c r="Q5345" s="4"/>
    </row>
    <row r="5346" spans="2:17" x14ac:dyDescent="0.2">
      <c r="B5346" s="13"/>
      <c r="C5346"/>
      <c r="P5346" s="226"/>
      <c r="Q5346" s="4"/>
    </row>
    <row r="5347" spans="2:17" x14ac:dyDescent="0.2">
      <c r="B5347" s="13"/>
      <c r="C5347"/>
      <c r="P5347" s="226"/>
      <c r="Q5347" s="4"/>
    </row>
    <row r="5348" spans="2:17" x14ac:dyDescent="0.2">
      <c r="B5348" s="13"/>
      <c r="C5348"/>
      <c r="P5348" s="226"/>
      <c r="Q5348" s="4"/>
    </row>
    <row r="5349" spans="2:17" x14ac:dyDescent="0.2">
      <c r="B5349" s="13"/>
      <c r="C5349"/>
      <c r="P5349" s="226"/>
      <c r="Q5349" s="4"/>
    </row>
    <row r="5350" spans="2:17" x14ac:dyDescent="0.2">
      <c r="B5350" s="13"/>
      <c r="C5350"/>
      <c r="P5350" s="226"/>
      <c r="Q5350" s="4"/>
    </row>
    <row r="5351" spans="2:17" x14ac:dyDescent="0.2">
      <c r="B5351" s="13"/>
      <c r="C5351"/>
      <c r="P5351" s="226"/>
      <c r="Q5351" s="4"/>
    </row>
    <row r="5352" spans="2:17" x14ac:dyDescent="0.2">
      <c r="B5352" s="13"/>
      <c r="C5352"/>
      <c r="P5352" s="226"/>
      <c r="Q5352" s="4"/>
    </row>
    <row r="5353" spans="2:17" x14ac:dyDescent="0.2">
      <c r="B5353" s="13"/>
      <c r="C5353"/>
      <c r="P5353" s="226"/>
      <c r="Q5353" s="4"/>
    </row>
    <row r="5354" spans="2:17" x14ac:dyDescent="0.2">
      <c r="B5354" s="13"/>
      <c r="C5354"/>
      <c r="P5354" s="226"/>
      <c r="Q5354" s="4"/>
    </row>
    <row r="5355" spans="2:17" x14ac:dyDescent="0.2">
      <c r="B5355" s="13"/>
      <c r="C5355"/>
      <c r="P5355" s="226"/>
      <c r="Q5355" s="4"/>
    </row>
    <row r="5356" spans="2:17" x14ac:dyDescent="0.2">
      <c r="B5356" s="13"/>
      <c r="C5356"/>
      <c r="P5356" s="226"/>
      <c r="Q5356" s="4"/>
    </row>
    <row r="5357" spans="2:17" x14ac:dyDescent="0.2">
      <c r="B5357" s="13"/>
      <c r="C5357"/>
      <c r="P5357" s="226"/>
      <c r="Q5357" s="4"/>
    </row>
    <row r="5358" spans="2:17" x14ac:dyDescent="0.2">
      <c r="B5358" s="13"/>
      <c r="C5358"/>
      <c r="P5358" s="226"/>
      <c r="Q5358" s="4"/>
    </row>
    <row r="5359" spans="2:17" x14ac:dyDescent="0.2">
      <c r="B5359" s="13"/>
      <c r="C5359"/>
      <c r="P5359" s="226"/>
      <c r="Q5359" s="4"/>
    </row>
    <row r="5360" spans="2:17" x14ac:dyDescent="0.2">
      <c r="B5360" s="13"/>
      <c r="C5360"/>
      <c r="P5360" s="226"/>
      <c r="Q5360" s="4"/>
    </row>
    <row r="5361" spans="2:17" x14ac:dyDescent="0.2">
      <c r="B5361" s="13"/>
      <c r="C5361"/>
      <c r="P5361" s="226"/>
      <c r="Q5361" s="4"/>
    </row>
    <row r="5362" spans="2:17" x14ac:dyDescent="0.2">
      <c r="B5362" s="13"/>
      <c r="C5362"/>
      <c r="P5362" s="226"/>
      <c r="Q5362" s="4"/>
    </row>
    <row r="5363" spans="2:17" x14ac:dyDescent="0.2">
      <c r="B5363" s="13"/>
      <c r="C5363"/>
      <c r="P5363" s="226"/>
      <c r="Q5363" s="4"/>
    </row>
    <row r="5364" spans="2:17" x14ac:dyDescent="0.2">
      <c r="B5364" s="13"/>
      <c r="C5364"/>
      <c r="P5364" s="226"/>
      <c r="Q5364" s="4"/>
    </row>
    <row r="5365" spans="2:17" x14ac:dyDescent="0.2">
      <c r="B5365" s="13"/>
      <c r="C5365"/>
      <c r="P5365" s="226"/>
      <c r="Q5365" s="4"/>
    </row>
    <row r="5366" spans="2:17" x14ac:dyDescent="0.2">
      <c r="B5366" s="13"/>
      <c r="C5366"/>
      <c r="P5366" s="226"/>
      <c r="Q5366" s="4"/>
    </row>
    <row r="5367" spans="2:17" x14ac:dyDescent="0.2">
      <c r="B5367" s="13"/>
      <c r="C5367"/>
      <c r="P5367" s="226"/>
      <c r="Q5367" s="4"/>
    </row>
    <row r="5368" spans="2:17" x14ac:dyDescent="0.2">
      <c r="B5368" s="13"/>
      <c r="C5368"/>
      <c r="P5368" s="226"/>
      <c r="Q5368" s="4"/>
    </row>
    <row r="5369" spans="2:17" x14ac:dyDescent="0.2">
      <c r="B5369" s="13"/>
      <c r="C5369"/>
      <c r="P5369" s="226"/>
      <c r="Q5369" s="4"/>
    </row>
    <row r="5370" spans="2:17" x14ac:dyDescent="0.2">
      <c r="B5370" s="13"/>
      <c r="C5370"/>
      <c r="P5370" s="226"/>
      <c r="Q5370" s="4"/>
    </row>
    <row r="5371" spans="2:17" x14ac:dyDescent="0.2">
      <c r="B5371" s="13"/>
      <c r="C5371"/>
      <c r="P5371" s="226"/>
      <c r="Q5371" s="4"/>
    </row>
    <row r="5372" spans="2:17" x14ac:dyDescent="0.2">
      <c r="B5372" s="13"/>
      <c r="C5372"/>
      <c r="P5372" s="226"/>
      <c r="Q5372" s="4"/>
    </row>
    <row r="5373" spans="2:17" x14ac:dyDescent="0.2">
      <c r="B5373" s="13"/>
      <c r="C5373"/>
      <c r="P5373" s="226"/>
      <c r="Q5373" s="4"/>
    </row>
    <row r="5374" spans="2:17" x14ac:dyDescent="0.2">
      <c r="B5374" s="13"/>
      <c r="C5374"/>
      <c r="P5374" s="226"/>
      <c r="Q5374" s="4"/>
    </row>
    <row r="5375" spans="2:17" x14ac:dyDescent="0.2">
      <c r="B5375" s="13"/>
      <c r="C5375"/>
      <c r="P5375" s="226"/>
      <c r="Q5375" s="4"/>
    </row>
    <row r="5376" spans="2:17" x14ac:dyDescent="0.2">
      <c r="B5376" s="13"/>
      <c r="C5376"/>
      <c r="P5376" s="226"/>
      <c r="Q5376" s="4"/>
    </row>
    <row r="5377" spans="2:17" x14ac:dyDescent="0.2">
      <c r="B5377" s="13"/>
      <c r="C5377"/>
      <c r="P5377" s="226"/>
      <c r="Q5377" s="4"/>
    </row>
    <row r="5378" spans="2:17" x14ac:dyDescent="0.2">
      <c r="B5378" s="13"/>
      <c r="C5378"/>
      <c r="P5378" s="226"/>
      <c r="Q5378" s="4"/>
    </row>
    <row r="5379" spans="2:17" x14ac:dyDescent="0.2">
      <c r="B5379" s="13"/>
      <c r="C5379"/>
      <c r="P5379" s="226"/>
      <c r="Q5379" s="4"/>
    </row>
    <row r="5380" spans="2:17" x14ac:dyDescent="0.2">
      <c r="B5380" s="13"/>
      <c r="C5380"/>
      <c r="P5380" s="226"/>
      <c r="Q5380" s="4"/>
    </row>
    <row r="5381" spans="2:17" x14ac:dyDescent="0.2">
      <c r="B5381" s="13"/>
      <c r="C5381"/>
      <c r="P5381" s="226"/>
      <c r="Q5381" s="4"/>
    </row>
    <row r="5382" spans="2:17" x14ac:dyDescent="0.2">
      <c r="B5382" s="13"/>
      <c r="C5382"/>
      <c r="P5382" s="226"/>
      <c r="Q5382" s="4"/>
    </row>
    <row r="5383" spans="2:17" x14ac:dyDescent="0.2">
      <c r="B5383" s="13"/>
      <c r="C5383"/>
      <c r="P5383" s="226"/>
      <c r="Q5383" s="4"/>
    </row>
    <row r="5384" spans="2:17" x14ac:dyDescent="0.2">
      <c r="B5384" s="13"/>
      <c r="C5384"/>
      <c r="P5384" s="226"/>
      <c r="Q5384" s="4"/>
    </row>
    <row r="5385" spans="2:17" x14ac:dyDescent="0.2">
      <c r="B5385" s="13"/>
      <c r="C5385"/>
      <c r="P5385" s="226"/>
      <c r="Q5385" s="4"/>
    </row>
    <row r="5386" spans="2:17" x14ac:dyDescent="0.2">
      <c r="B5386" s="13"/>
      <c r="C5386"/>
      <c r="P5386" s="226"/>
      <c r="Q5386" s="4"/>
    </row>
    <row r="5387" spans="2:17" x14ac:dyDescent="0.2">
      <c r="B5387" s="13"/>
      <c r="C5387"/>
      <c r="P5387" s="226"/>
      <c r="Q5387" s="4"/>
    </row>
    <row r="5388" spans="2:17" x14ac:dyDescent="0.2">
      <c r="B5388" s="13"/>
      <c r="C5388"/>
      <c r="P5388" s="226"/>
      <c r="Q5388" s="4"/>
    </row>
    <row r="5389" spans="2:17" x14ac:dyDescent="0.2">
      <c r="B5389" s="13"/>
      <c r="C5389"/>
      <c r="P5389" s="226"/>
      <c r="Q5389" s="4"/>
    </row>
    <row r="5390" spans="2:17" x14ac:dyDescent="0.2">
      <c r="B5390" s="13"/>
      <c r="C5390"/>
      <c r="P5390" s="226"/>
      <c r="Q5390" s="4"/>
    </row>
    <row r="5391" spans="2:17" x14ac:dyDescent="0.2">
      <c r="B5391" s="13"/>
      <c r="C5391"/>
      <c r="P5391" s="226"/>
      <c r="Q5391" s="4"/>
    </row>
    <row r="5392" spans="2:17" x14ac:dyDescent="0.2">
      <c r="B5392" s="13"/>
      <c r="C5392"/>
      <c r="P5392" s="226"/>
      <c r="Q5392" s="4"/>
    </row>
    <row r="5393" spans="2:17" x14ac:dyDescent="0.2">
      <c r="B5393" s="13"/>
      <c r="C5393"/>
      <c r="P5393" s="226"/>
      <c r="Q5393" s="4"/>
    </row>
    <row r="5394" spans="2:17" x14ac:dyDescent="0.2">
      <c r="B5394" s="13"/>
      <c r="C5394"/>
      <c r="P5394" s="226"/>
      <c r="Q5394" s="4"/>
    </row>
    <row r="5395" spans="2:17" x14ac:dyDescent="0.2">
      <c r="B5395" s="13"/>
      <c r="C5395"/>
      <c r="P5395" s="226"/>
      <c r="Q5395" s="4"/>
    </row>
    <row r="5396" spans="2:17" x14ac:dyDescent="0.2">
      <c r="B5396" s="13"/>
      <c r="C5396"/>
      <c r="P5396" s="226"/>
      <c r="Q5396" s="4"/>
    </row>
    <row r="5397" spans="2:17" x14ac:dyDescent="0.2">
      <c r="B5397" s="13"/>
      <c r="C5397"/>
      <c r="P5397" s="226"/>
      <c r="Q5397" s="4"/>
    </row>
    <row r="5398" spans="2:17" x14ac:dyDescent="0.2">
      <c r="B5398" s="13"/>
      <c r="C5398"/>
      <c r="P5398" s="226"/>
      <c r="Q5398" s="4"/>
    </row>
    <row r="5399" spans="2:17" x14ac:dyDescent="0.2">
      <c r="B5399" s="13"/>
      <c r="C5399"/>
      <c r="P5399" s="226"/>
      <c r="Q5399" s="4"/>
    </row>
    <row r="5400" spans="2:17" x14ac:dyDescent="0.2">
      <c r="B5400" s="13"/>
      <c r="C5400"/>
      <c r="P5400" s="226"/>
      <c r="Q5400" s="4"/>
    </row>
    <row r="5401" spans="2:17" x14ac:dyDescent="0.2">
      <c r="B5401" s="13"/>
      <c r="C5401"/>
      <c r="P5401" s="226"/>
      <c r="Q5401" s="4"/>
    </row>
    <row r="5402" spans="2:17" x14ac:dyDescent="0.2">
      <c r="B5402" s="13"/>
      <c r="C5402"/>
      <c r="P5402" s="226"/>
      <c r="Q5402" s="4"/>
    </row>
    <row r="5403" spans="2:17" x14ac:dyDescent="0.2">
      <c r="B5403" s="13"/>
      <c r="C5403"/>
      <c r="P5403" s="226"/>
      <c r="Q5403" s="4"/>
    </row>
    <row r="5404" spans="2:17" x14ac:dyDescent="0.2">
      <c r="B5404" s="13"/>
      <c r="C5404"/>
      <c r="P5404" s="226"/>
      <c r="Q5404" s="4"/>
    </row>
    <row r="5405" spans="2:17" x14ac:dyDescent="0.2">
      <c r="B5405" s="13"/>
      <c r="C5405"/>
      <c r="P5405" s="226"/>
      <c r="Q5405" s="4"/>
    </row>
    <row r="5406" spans="2:17" x14ac:dyDescent="0.2">
      <c r="B5406" s="13"/>
      <c r="C5406"/>
      <c r="P5406" s="226"/>
      <c r="Q5406" s="4"/>
    </row>
    <row r="5407" spans="2:17" x14ac:dyDescent="0.2">
      <c r="B5407" s="13"/>
      <c r="C5407"/>
      <c r="P5407" s="226"/>
      <c r="Q5407" s="4"/>
    </row>
    <row r="5408" spans="2:17" x14ac:dyDescent="0.2">
      <c r="B5408" s="13"/>
      <c r="C5408"/>
      <c r="P5408" s="226"/>
      <c r="Q5408" s="4"/>
    </row>
    <row r="5409" spans="2:17" x14ac:dyDescent="0.2">
      <c r="B5409" s="13"/>
      <c r="C5409"/>
      <c r="P5409" s="226"/>
      <c r="Q5409" s="4"/>
    </row>
    <row r="5410" spans="2:17" x14ac:dyDescent="0.2">
      <c r="B5410" s="13"/>
      <c r="C5410"/>
      <c r="P5410" s="226"/>
      <c r="Q5410" s="4"/>
    </row>
    <row r="5411" spans="2:17" x14ac:dyDescent="0.2">
      <c r="B5411" s="13"/>
      <c r="C5411"/>
      <c r="P5411" s="226"/>
      <c r="Q5411" s="4"/>
    </row>
    <row r="5412" spans="2:17" x14ac:dyDescent="0.2">
      <c r="B5412" s="13"/>
      <c r="C5412"/>
      <c r="P5412" s="226"/>
      <c r="Q5412" s="4"/>
    </row>
    <row r="5413" spans="2:17" x14ac:dyDescent="0.2">
      <c r="B5413" s="13"/>
      <c r="C5413"/>
      <c r="P5413" s="226"/>
      <c r="Q5413" s="4"/>
    </row>
    <row r="5414" spans="2:17" x14ac:dyDescent="0.2">
      <c r="B5414" s="13"/>
      <c r="C5414"/>
      <c r="P5414" s="226"/>
      <c r="Q5414" s="4"/>
    </row>
    <row r="5415" spans="2:17" x14ac:dyDescent="0.2">
      <c r="B5415" s="13"/>
      <c r="C5415"/>
      <c r="P5415" s="226"/>
      <c r="Q5415" s="4"/>
    </row>
    <row r="5416" spans="2:17" x14ac:dyDescent="0.2">
      <c r="B5416" s="13"/>
      <c r="C5416"/>
      <c r="P5416" s="226"/>
      <c r="Q5416" s="4"/>
    </row>
    <row r="5417" spans="2:17" x14ac:dyDescent="0.2">
      <c r="B5417" s="13"/>
      <c r="C5417"/>
      <c r="P5417" s="226"/>
      <c r="Q5417" s="4"/>
    </row>
    <row r="5418" spans="2:17" x14ac:dyDescent="0.2">
      <c r="B5418" s="13"/>
      <c r="C5418"/>
      <c r="P5418" s="226"/>
      <c r="Q5418" s="4"/>
    </row>
    <row r="5419" spans="2:17" x14ac:dyDescent="0.2">
      <c r="B5419" s="13"/>
      <c r="C5419"/>
      <c r="P5419" s="226"/>
      <c r="Q5419" s="4"/>
    </row>
    <row r="5420" spans="2:17" x14ac:dyDescent="0.2">
      <c r="B5420" s="13"/>
      <c r="C5420"/>
      <c r="P5420" s="226"/>
      <c r="Q5420" s="4"/>
    </row>
    <row r="5421" spans="2:17" x14ac:dyDescent="0.2">
      <c r="B5421" s="13"/>
      <c r="C5421"/>
      <c r="P5421" s="226"/>
      <c r="Q5421" s="4"/>
    </row>
    <row r="5422" spans="2:17" x14ac:dyDescent="0.2">
      <c r="B5422" s="13"/>
      <c r="C5422"/>
      <c r="P5422" s="226"/>
      <c r="Q5422" s="4"/>
    </row>
    <row r="5423" spans="2:17" x14ac:dyDescent="0.2">
      <c r="B5423" s="13"/>
      <c r="C5423"/>
      <c r="P5423" s="226"/>
      <c r="Q5423" s="4"/>
    </row>
    <row r="5424" spans="2:17" x14ac:dyDescent="0.2">
      <c r="B5424" s="13"/>
      <c r="C5424"/>
      <c r="P5424" s="226"/>
      <c r="Q5424" s="4"/>
    </row>
    <row r="5425" spans="2:17" x14ac:dyDescent="0.2">
      <c r="B5425" s="13"/>
      <c r="C5425"/>
      <c r="P5425" s="226"/>
      <c r="Q5425" s="4"/>
    </row>
    <row r="5426" spans="2:17" x14ac:dyDescent="0.2">
      <c r="B5426" s="13"/>
      <c r="C5426"/>
      <c r="P5426" s="226"/>
      <c r="Q5426" s="4"/>
    </row>
    <row r="5427" spans="2:17" x14ac:dyDescent="0.2">
      <c r="B5427" s="13"/>
      <c r="C5427"/>
      <c r="P5427" s="226"/>
      <c r="Q5427" s="4"/>
    </row>
    <row r="5428" spans="2:17" x14ac:dyDescent="0.2">
      <c r="B5428" s="13"/>
      <c r="C5428"/>
      <c r="P5428" s="226"/>
      <c r="Q5428" s="4"/>
    </row>
    <row r="5429" spans="2:17" x14ac:dyDescent="0.2">
      <c r="B5429" s="13"/>
      <c r="C5429"/>
      <c r="P5429" s="226"/>
      <c r="Q5429" s="4"/>
    </row>
    <row r="5430" spans="2:17" x14ac:dyDescent="0.2">
      <c r="B5430" s="13"/>
      <c r="C5430"/>
      <c r="P5430" s="226"/>
      <c r="Q5430" s="4"/>
    </row>
    <row r="5431" spans="2:17" x14ac:dyDescent="0.2">
      <c r="B5431" s="13"/>
      <c r="C5431"/>
      <c r="P5431" s="226"/>
      <c r="Q5431" s="4"/>
    </row>
    <row r="5432" spans="2:17" x14ac:dyDescent="0.2">
      <c r="B5432" s="13"/>
      <c r="C5432"/>
      <c r="P5432" s="226"/>
      <c r="Q5432" s="4"/>
    </row>
    <row r="5433" spans="2:17" x14ac:dyDescent="0.2">
      <c r="B5433" s="13"/>
      <c r="C5433"/>
      <c r="P5433" s="226"/>
      <c r="Q5433" s="4"/>
    </row>
    <row r="5434" spans="2:17" x14ac:dyDescent="0.2">
      <c r="B5434" s="13"/>
      <c r="C5434"/>
      <c r="P5434" s="226"/>
      <c r="Q5434" s="4"/>
    </row>
    <row r="5435" spans="2:17" x14ac:dyDescent="0.2">
      <c r="B5435" s="13"/>
      <c r="C5435"/>
      <c r="P5435" s="226"/>
      <c r="Q5435" s="4"/>
    </row>
    <row r="5436" spans="2:17" x14ac:dyDescent="0.2">
      <c r="B5436" s="13"/>
      <c r="C5436"/>
      <c r="P5436" s="226"/>
      <c r="Q5436" s="4"/>
    </row>
    <row r="5437" spans="2:17" x14ac:dyDescent="0.2">
      <c r="B5437" s="13"/>
      <c r="C5437"/>
      <c r="P5437" s="226"/>
      <c r="Q5437" s="4"/>
    </row>
    <row r="5438" spans="2:17" x14ac:dyDescent="0.2">
      <c r="B5438" s="13"/>
      <c r="C5438"/>
      <c r="P5438" s="226"/>
      <c r="Q5438" s="4"/>
    </row>
    <row r="5439" spans="2:17" x14ac:dyDescent="0.2">
      <c r="B5439" s="13"/>
      <c r="C5439"/>
      <c r="P5439" s="226"/>
      <c r="Q5439" s="4"/>
    </row>
    <row r="5440" spans="2:17" x14ac:dyDescent="0.2">
      <c r="B5440" s="13"/>
      <c r="C5440"/>
      <c r="P5440" s="226"/>
      <c r="Q5440" s="4"/>
    </row>
    <row r="5441" spans="2:17" x14ac:dyDescent="0.2">
      <c r="B5441" s="13"/>
      <c r="C5441"/>
      <c r="P5441" s="226"/>
      <c r="Q5441" s="4"/>
    </row>
    <row r="5442" spans="2:17" x14ac:dyDescent="0.2">
      <c r="B5442" s="13"/>
      <c r="C5442"/>
      <c r="P5442" s="226"/>
      <c r="Q5442" s="4"/>
    </row>
    <row r="5443" spans="2:17" x14ac:dyDescent="0.2">
      <c r="B5443" s="13"/>
      <c r="C5443"/>
      <c r="P5443" s="226"/>
      <c r="Q5443" s="4"/>
    </row>
    <row r="5444" spans="2:17" x14ac:dyDescent="0.2">
      <c r="B5444" s="13"/>
      <c r="C5444"/>
      <c r="P5444" s="226"/>
      <c r="Q5444" s="4"/>
    </row>
    <row r="5445" spans="2:17" x14ac:dyDescent="0.2">
      <c r="B5445" s="13"/>
      <c r="C5445"/>
      <c r="P5445" s="226"/>
      <c r="Q5445" s="4"/>
    </row>
    <row r="5446" spans="2:17" x14ac:dyDescent="0.2">
      <c r="B5446" s="13"/>
      <c r="C5446"/>
      <c r="P5446" s="226"/>
      <c r="Q5446" s="4"/>
    </row>
    <row r="5447" spans="2:17" x14ac:dyDescent="0.2">
      <c r="B5447" s="13"/>
      <c r="C5447"/>
      <c r="P5447" s="226"/>
      <c r="Q5447" s="4"/>
    </row>
    <row r="5448" spans="2:17" x14ac:dyDescent="0.2">
      <c r="B5448" s="13"/>
      <c r="C5448"/>
      <c r="P5448" s="226"/>
      <c r="Q5448" s="4"/>
    </row>
    <row r="5449" spans="2:17" x14ac:dyDescent="0.2">
      <c r="B5449" s="13"/>
      <c r="C5449"/>
      <c r="P5449" s="226"/>
      <c r="Q5449" s="4"/>
    </row>
    <row r="5450" spans="2:17" x14ac:dyDescent="0.2">
      <c r="B5450" s="13"/>
      <c r="C5450"/>
      <c r="P5450" s="226"/>
      <c r="Q5450" s="4"/>
    </row>
    <row r="5451" spans="2:17" x14ac:dyDescent="0.2">
      <c r="B5451" s="13"/>
      <c r="C5451"/>
      <c r="P5451" s="226"/>
      <c r="Q5451" s="4"/>
    </row>
    <row r="5452" spans="2:17" x14ac:dyDescent="0.2">
      <c r="B5452" s="13"/>
      <c r="C5452"/>
      <c r="P5452" s="226"/>
      <c r="Q5452" s="4"/>
    </row>
    <row r="5453" spans="2:17" x14ac:dyDescent="0.2">
      <c r="B5453" s="13"/>
      <c r="C5453"/>
      <c r="P5453" s="226"/>
      <c r="Q5453" s="4"/>
    </row>
    <row r="5454" spans="2:17" x14ac:dyDescent="0.2">
      <c r="B5454" s="13"/>
      <c r="C5454"/>
      <c r="P5454" s="226"/>
      <c r="Q5454" s="4"/>
    </row>
    <row r="5455" spans="2:17" x14ac:dyDescent="0.2">
      <c r="B5455" s="13"/>
      <c r="C5455"/>
      <c r="P5455" s="226"/>
      <c r="Q5455" s="4"/>
    </row>
    <row r="5456" spans="2:17" x14ac:dyDescent="0.2">
      <c r="B5456" s="13"/>
      <c r="C5456"/>
      <c r="P5456" s="226"/>
      <c r="Q5456" s="4"/>
    </row>
    <row r="5457" spans="2:17" x14ac:dyDescent="0.2">
      <c r="B5457" s="13"/>
      <c r="C5457"/>
      <c r="P5457" s="226"/>
      <c r="Q5457" s="4"/>
    </row>
    <row r="5458" spans="2:17" x14ac:dyDescent="0.2">
      <c r="B5458" s="13"/>
      <c r="C5458"/>
      <c r="P5458" s="226"/>
      <c r="Q5458" s="4"/>
    </row>
    <row r="5459" spans="2:17" x14ac:dyDescent="0.2">
      <c r="B5459" s="13"/>
      <c r="C5459"/>
      <c r="P5459" s="226"/>
      <c r="Q5459" s="4"/>
    </row>
    <row r="5460" spans="2:17" x14ac:dyDescent="0.2">
      <c r="B5460" s="13"/>
      <c r="C5460"/>
      <c r="P5460" s="226"/>
      <c r="Q5460" s="4"/>
    </row>
    <row r="5461" spans="2:17" x14ac:dyDescent="0.2">
      <c r="B5461" s="13"/>
      <c r="C5461"/>
      <c r="P5461" s="226"/>
      <c r="Q5461" s="4"/>
    </row>
    <row r="5462" spans="2:17" x14ac:dyDescent="0.2">
      <c r="B5462" s="13"/>
      <c r="C5462"/>
      <c r="P5462" s="226"/>
      <c r="Q5462" s="4"/>
    </row>
    <row r="5463" spans="2:17" x14ac:dyDescent="0.2">
      <c r="B5463" s="13"/>
      <c r="C5463"/>
      <c r="P5463" s="226"/>
      <c r="Q5463" s="4"/>
    </row>
    <row r="5464" spans="2:17" x14ac:dyDescent="0.2">
      <c r="B5464" s="13"/>
      <c r="C5464"/>
      <c r="P5464" s="226"/>
      <c r="Q5464" s="4"/>
    </row>
    <row r="5465" spans="2:17" x14ac:dyDescent="0.2">
      <c r="B5465" s="13"/>
      <c r="C5465"/>
      <c r="P5465" s="226"/>
      <c r="Q5465" s="4"/>
    </row>
    <row r="5466" spans="2:17" x14ac:dyDescent="0.2">
      <c r="B5466" s="13"/>
      <c r="C5466"/>
      <c r="P5466" s="226"/>
      <c r="Q5466" s="4"/>
    </row>
    <row r="5467" spans="2:17" x14ac:dyDescent="0.2">
      <c r="B5467" s="13"/>
      <c r="C5467"/>
      <c r="P5467" s="226"/>
      <c r="Q5467" s="4"/>
    </row>
    <row r="5468" spans="2:17" x14ac:dyDescent="0.2">
      <c r="B5468" s="13"/>
      <c r="C5468"/>
      <c r="P5468" s="226"/>
      <c r="Q5468" s="4"/>
    </row>
    <row r="5469" spans="2:17" x14ac:dyDescent="0.2">
      <c r="B5469" s="13"/>
      <c r="C5469"/>
      <c r="P5469" s="226"/>
      <c r="Q5469" s="4"/>
    </row>
    <row r="5470" spans="2:17" x14ac:dyDescent="0.2">
      <c r="B5470" s="13"/>
      <c r="C5470"/>
      <c r="P5470" s="226"/>
      <c r="Q5470" s="4"/>
    </row>
    <row r="5471" spans="2:17" x14ac:dyDescent="0.2">
      <c r="B5471" s="13"/>
      <c r="C5471"/>
      <c r="P5471" s="226"/>
      <c r="Q5471" s="4"/>
    </row>
    <row r="5472" spans="2:17" x14ac:dyDescent="0.2">
      <c r="B5472" s="13"/>
      <c r="C5472"/>
      <c r="P5472" s="226"/>
      <c r="Q5472" s="4"/>
    </row>
    <row r="5473" spans="2:17" x14ac:dyDescent="0.2">
      <c r="B5473" s="13"/>
      <c r="C5473"/>
      <c r="P5473" s="226"/>
      <c r="Q5473" s="4"/>
    </row>
    <row r="5474" spans="2:17" x14ac:dyDescent="0.2">
      <c r="B5474" s="13"/>
      <c r="C5474"/>
      <c r="P5474" s="226"/>
      <c r="Q5474" s="4"/>
    </row>
    <row r="5475" spans="2:17" x14ac:dyDescent="0.2">
      <c r="B5475" s="13"/>
      <c r="C5475"/>
      <c r="P5475" s="226"/>
      <c r="Q5475" s="4"/>
    </row>
    <row r="5476" spans="2:17" x14ac:dyDescent="0.2">
      <c r="B5476" s="13"/>
      <c r="C5476"/>
      <c r="P5476" s="226"/>
      <c r="Q5476" s="4"/>
    </row>
    <row r="5477" spans="2:17" x14ac:dyDescent="0.2">
      <c r="B5477" s="13"/>
      <c r="C5477"/>
      <c r="P5477" s="226"/>
      <c r="Q5477" s="4"/>
    </row>
    <row r="5478" spans="2:17" x14ac:dyDescent="0.2">
      <c r="B5478" s="13"/>
      <c r="C5478"/>
      <c r="P5478" s="226"/>
      <c r="Q5478" s="4"/>
    </row>
    <row r="5479" spans="2:17" x14ac:dyDescent="0.2">
      <c r="B5479" s="13"/>
      <c r="C5479"/>
      <c r="P5479" s="226"/>
      <c r="Q5479" s="4"/>
    </row>
    <row r="5480" spans="2:17" x14ac:dyDescent="0.2">
      <c r="B5480" s="13"/>
      <c r="C5480"/>
      <c r="P5480" s="226"/>
      <c r="Q5480" s="4"/>
    </row>
    <row r="5481" spans="2:17" x14ac:dyDescent="0.2">
      <c r="B5481" s="13"/>
      <c r="C5481"/>
      <c r="P5481" s="226"/>
      <c r="Q5481" s="4"/>
    </row>
    <row r="5482" spans="2:17" x14ac:dyDescent="0.2">
      <c r="B5482" s="13"/>
      <c r="C5482"/>
      <c r="P5482" s="226"/>
      <c r="Q5482" s="4"/>
    </row>
    <row r="5483" spans="2:17" x14ac:dyDescent="0.2">
      <c r="B5483" s="13"/>
      <c r="C5483"/>
      <c r="P5483" s="226"/>
      <c r="Q5483" s="4"/>
    </row>
    <row r="5484" spans="2:17" x14ac:dyDescent="0.2">
      <c r="B5484" s="13"/>
      <c r="C5484"/>
      <c r="P5484" s="226"/>
      <c r="Q5484" s="4"/>
    </row>
    <row r="5485" spans="2:17" x14ac:dyDescent="0.2">
      <c r="B5485" s="13"/>
      <c r="C5485"/>
      <c r="P5485" s="226"/>
      <c r="Q5485" s="4"/>
    </row>
    <row r="5486" spans="2:17" x14ac:dyDescent="0.2">
      <c r="B5486" s="13"/>
      <c r="C5486"/>
      <c r="P5486" s="226"/>
      <c r="Q5486" s="4"/>
    </row>
    <row r="5487" spans="2:17" x14ac:dyDescent="0.2">
      <c r="B5487" s="13"/>
      <c r="C5487"/>
      <c r="P5487" s="226"/>
      <c r="Q5487" s="4"/>
    </row>
    <row r="5488" spans="2:17" x14ac:dyDescent="0.2">
      <c r="B5488" s="13"/>
      <c r="C5488"/>
      <c r="P5488" s="226"/>
      <c r="Q5488" s="4"/>
    </row>
    <row r="5489" spans="2:17" x14ac:dyDescent="0.2">
      <c r="B5489" s="13"/>
      <c r="C5489"/>
      <c r="P5489" s="226"/>
      <c r="Q5489" s="4"/>
    </row>
    <row r="5490" spans="2:17" x14ac:dyDescent="0.2">
      <c r="B5490" s="13"/>
      <c r="C5490"/>
      <c r="P5490" s="226"/>
      <c r="Q5490" s="4"/>
    </row>
    <row r="5491" spans="2:17" x14ac:dyDescent="0.2">
      <c r="B5491" s="13"/>
      <c r="C5491"/>
      <c r="P5491" s="226"/>
      <c r="Q5491" s="4"/>
    </row>
    <row r="5492" spans="2:17" x14ac:dyDescent="0.2">
      <c r="B5492" s="13"/>
      <c r="C5492"/>
      <c r="P5492" s="226"/>
      <c r="Q5492" s="4"/>
    </row>
    <row r="5493" spans="2:17" x14ac:dyDescent="0.2">
      <c r="B5493" s="13"/>
      <c r="C5493"/>
      <c r="P5493" s="226"/>
      <c r="Q5493" s="4"/>
    </row>
    <row r="5494" spans="2:17" x14ac:dyDescent="0.2">
      <c r="B5494" s="13"/>
      <c r="C5494"/>
      <c r="P5494" s="226"/>
      <c r="Q5494" s="4"/>
    </row>
    <row r="5495" spans="2:17" x14ac:dyDescent="0.2">
      <c r="B5495" s="13"/>
      <c r="C5495"/>
      <c r="P5495" s="226"/>
      <c r="Q5495" s="4"/>
    </row>
    <row r="5496" spans="2:17" x14ac:dyDescent="0.2">
      <c r="B5496" s="13"/>
      <c r="C5496"/>
      <c r="P5496" s="226"/>
      <c r="Q5496" s="4"/>
    </row>
    <row r="5497" spans="2:17" x14ac:dyDescent="0.2">
      <c r="B5497" s="13"/>
      <c r="C5497"/>
      <c r="P5497" s="226"/>
      <c r="Q5497" s="4"/>
    </row>
    <row r="5498" spans="2:17" x14ac:dyDescent="0.2">
      <c r="B5498" s="13"/>
      <c r="C5498"/>
      <c r="P5498" s="226"/>
      <c r="Q5498" s="4"/>
    </row>
    <row r="5499" spans="2:17" x14ac:dyDescent="0.2">
      <c r="B5499" s="13"/>
      <c r="C5499"/>
      <c r="P5499" s="226"/>
      <c r="Q5499" s="4"/>
    </row>
    <row r="5500" spans="2:17" x14ac:dyDescent="0.2">
      <c r="B5500" s="13"/>
      <c r="C5500"/>
      <c r="P5500" s="226"/>
      <c r="Q5500" s="4"/>
    </row>
    <row r="5501" spans="2:17" x14ac:dyDescent="0.2">
      <c r="B5501" s="13"/>
      <c r="C5501"/>
      <c r="P5501" s="226"/>
      <c r="Q5501" s="4"/>
    </row>
    <row r="5502" spans="2:17" x14ac:dyDescent="0.2">
      <c r="B5502" s="13"/>
      <c r="C5502"/>
      <c r="P5502" s="226"/>
      <c r="Q5502" s="4"/>
    </row>
    <row r="5503" spans="2:17" x14ac:dyDescent="0.2">
      <c r="B5503" s="13"/>
      <c r="C5503"/>
      <c r="P5503" s="226"/>
      <c r="Q5503" s="4"/>
    </row>
    <row r="5504" spans="2:17" x14ac:dyDescent="0.2">
      <c r="B5504" s="13"/>
      <c r="C5504"/>
      <c r="P5504" s="226"/>
      <c r="Q5504" s="4"/>
    </row>
    <row r="5505" spans="2:17" x14ac:dyDescent="0.2">
      <c r="B5505" s="13"/>
      <c r="C5505"/>
      <c r="P5505" s="226"/>
      <c r="Q5505" s="4"/>
    </row>
    <row r="5506" spans="2:17" x14ac:dyDescent="0.2">
      <c r="B5506" s="13"/>
      <c r="C5506"/>
      <c r="P5506" s="226"/>
      <c r="Q5506" s="4"/>
    </row>
    <row r="5507" spans="2:17" x14ac:dyDescent="0.2">
      <c r="B5507" s="13"/>
      <c r="C5507"/>
      <c r="P5507" s="226"/>
      <c r="Q5507" s="4"/>
    </row>
    <row r="5508" spans="2:17" x14ac:dyDescent="0.2">
      <c r="B5508" s="13"/>
      <c r="C5508"/>
      <c r="P5508" s="226"/>
      <c r="Q5508" s="4"/>
    </row>
    <row r="5509" spans="2:17" x14ac:dyDescent="0.2">
      <c r="B5509" s="13"/>
      <c r="C5509"/>
      <c r="P5509" s="226"/>
      <c r="Q5509" s="4"/>
    </row>
    <row r="5510" spans="2:17" x14ac:dyDescent="0.2">
      <c r="B5510" s="13"/>
      <c r="C5510"/>
      <c r="P5510" s="226"/>
      <c r="Q5510" s="4"/>
    </row>
    <row r="5511" spans="2:17" x14ac:dyDescent="0.2">
      <c r="B5511" s="13"/>
      <c r="C5511"/>
      <c r="P5511" s="226"/>
      <c r="Q5511" s="4"/>
    </row>
    <row r="5512" spans="2:17" x14ac:dyDescent="0.2">
      <c r="B5512" s="13"/>
      <c r="C5512"/>
      <c r="P5512" s="226"/>
      <c r="Q5512" s="4"/>
    </row>
    <row r="5513" spans="2:17" x14ac:dyDescent="0.2">
      <c r="B5513" s="13"/>
      <c r="C5513"/>
      <c r="P5513" s="226"/>
      <c r="Q5513" s="4"/>
    </row>
    <row r="5514" spans="2:17" x14ac:dyDescent="0.2">
      <c r="B5514" s="13"/>
      <c r="C5514"/>
      <c r="P5514" s="226"/>
      <c r="Q5514" s="4"/>
    </row>
    <row r="5515" spans="2:17" x14ac:dyDescent="0.2">
      <c r="B5515" s="13"/>
      <c r="C5515"/>
      <c r="P5515" s="226"/>
      <c r="Q5515" s="4"/>
    </row>
    <row r="5516" spans="2:17" x14ac:dyDescent="0.2">
      <c r="B5516" s="13"/>
      <c r="C5516"/>
      <c r="P5516" s="226"/>
      <c r="Q5516" s="4"/>
    </row>
    <row r="5517" spans="2:17" x14ac:dyDescent="0.2">
      <c r="B5517" s="13"/>
      <c r="C5517"/>
      <c r="P5517" s="226"/>
      <c r="Q5517" s="4"/>
    </row>
    <row r="5518" spans="2:17" x14ac:dyDescent="0.2">
      <c r="B5518" s="13"/>
      <c r="C5518"/>
      <c r="P5518" s="226"/>
      <c r="Q5518" s="4"/>
    </row>
    <row r="5519" spans="2:17" x14ac:dyDescent="0.2">
      <c r="B5519" s="13"/>
      <c r="C5519"/>
      <c r="P5519" s="226"/>
      <c r="Q5519" s="4"/>
    </row>
    <row r="5520" spans="2:17" x14ac:dyDescent="0.2">
      <c r="B5520" s="13"/>
      <c r="C5520"/>
      <c r="P5520" s="226"/>
      <c r="Q5520" s="4"/>
    </row>
    <row r="5521" spans="2:17" x14ac:dyDescent="0.2">
      <c r="B5521" s="13"/>
      <c r="C5521"/>
      <c r="P5521" s="226"/>
      <c r="Q5521" s="4"/>
    </row>
    <row r="5522" spans="2:17" x14ac:dyDescent="0.2">
      <c r="B5522" s="13"/>
      <c r="C5522"/>
      <c r="P5522" s="226"/>
      <c r="Q5522" s="4"/>
    </row>
    <row r="5523" spans="2:17" x14ac:dyDescent="0.2">
      <c r="B5523" s="13"/>
      <c r="C5523"/>
      <c r="P5523" s="226"/>
      <c r="Q5523" s="4"/>
    </row>
    <row r="5524" spans="2:17" x14ac:dyDescent="0.2">
      <c r="B5524" s="13"/>
      <c r="C5524"/>
      <c r="P5524" s="226"/>
      <c r="Q5524" s="4"/>
    </row>
    <row r="5525" spans="2:17" x14ac:dyDescent="0.2">
      <c r="B5525" s="13"/>
      <c r="C5525"/>
      <c r="P5525" s="226"/>
      <c r="Q5525" s="4"/>
    </row>
    <row r="5526" spans="2:17" x14ac:dyDescent="0.2">
      <c r="B5526" s="13"/>
      <c r="C5526"/>
      <c r="P5526" s="226"/>
      <c r="Q5526" s="4"/>
    </row>
    <row r="5527" spans="2:17" x14ac:dyDescent="0.2">
      <c r="B5527" s="13"/>
      <c r="C5527"/>
      <c r="P5527" s="226"/>
      <c r="Q5527" s="4"/>
    </row>
    <row r="5528" spans="2:17" x14ac:dyDescent="0.2">
      <c r="B5528" s="13"/>
      <c r="C5528"/>
      <c r="P5528" s="226"/>
      <c r="Q5528" s="4"/>
    </row>
    <row r="5529" spans="2:17" x14ac:dyDescent="0.2">
      <c r="B5529" s="13"/>
      <c r="C5529"/>
      <c r="P5529" s="226"/>
      <c r="Q5529" s="4"/>
    </row>
    <row r="5530" spans="2:17" x14ac:dyDescent="0.2">
      <c r="B5530" s="13"/>
      <c r="C5530"/>
      <c r="P5530" s="226"/>
      <c r="Q5530" s="4"/>
    </row>
    <row r="5531" spans="2:17" x14ac:dyDescent="0.2">
      <c r="B5531" s="13"/>
      <c r="C5531"/>
      <c r="P5531" s="226"/>
      <c r="Q5531" s="4"/>
    </row>
    <row r="5532" spans="2:17" x14ac:dyDescent="0.2">
      <c r="B5532" s="13"/>
      <c r="C5532"/>
      <c r="P5532" s="226"/>
      <c r="Q5532" s="4"/>
    </row>
    <row r="5533" spans="2:17" x14ac:dyDescent="0.2">
      <c r="B5533" s="13"/>
      <c r="C5533"/>
      <c r="P5533" s="226"/>
      <c r="Q5533" s="4"/>
    </row>
    <row r="5534" spans="2:17" x14ac:dyDescent="0.2">
      <c r="B5534" s="13"/>
      <c r="C5534"/>
      <c r="P5534" s="226"/>
      <c r="Q5534" s="4"/>
    </row>
    <row r="5535" spans="2:17" x14ac:dyDescent="0.2">
      <c r="B5535" s="13"/>
      <c r="C5535"/>
      <c r="P5535" s="226"/>
      <c r="Q5535" s="4"/>
    </row>
    <row r="5536" spans="2:17" x14ac:dyDescent="0.2">
      <c r="B5536" s="13"/>
      <c r="C5536"/>
      <c r="P5536" s="226"/>
      <c r="Q5536" s="4"/>
    </row>
    <row r="5537" spans="2:17" x14ac:dyDescent="0.2">
      <c r="B5537" s="13"/>
      <c r="C5537"/>
      <c r="P5537" s="226"/>
      <c r="Q5537" s="4"/>
    </row>
    <row r="5538" spans="2:17" x14ac:dyDescent="0.2">
      <c r="B5538" s="13"/>
      <c r="C5538"/>
      <c r="P5538" s="226"/>
      <c r="Q5538" s="4"/>
    </row>
    <row r="5539" spans="2:17" x14ac:dyDescent="0.2">
      <c r="B5539" s="13"/>
      <c r="C5539"/>
      <c r="P5539" s="226"/>
      <c r="Q5539" s="4"/>
    </row>
    <row r="5540" spans="2:17" x14ac:dyDescent="0.2">
      <c r="B5540" s="13"/>
      <c r="C5540"/>
      <c r="P5540" s="226"/>
      <c r="Q5540" s="4"/>
    </row>
    <row r="5541" spans="2:17" x14ac:dyDescent="0.2">
      <c r="B5541" s="13"/>
      <c r="C5541"/>
      <c r="P5541" s="226"/>
      <c r="Q5541" s="4"/>
    </row>
    <row r="5542" spans="2:17" x14ac:dyDescent="0.2">
      <c r="B5542" s="13"/>
      <c r="C5542"/>
      <c r="P5542" s="226"/>
      <c r="Q5542" s="4"/>
    </row>
    <row r="5543" spans="2:17" x14ac:dyDescent="0.2">
      <c r="B5543" s="13"/>
      <c r="C5543"/>
      <c r="P5543" s="226"/>
      <c r="Q5543" s="4"/>
    </row>
    <row r="5544" spans="2:17" x14ac:dyDescent="0.2">
      <c r="B5544" s="13"/>
      <c r="C5544"/>
      <c r="P5544" s="226"/>
      <c r="Q5544" s="4"/>
    </row>
    <row r="5545" spans="2:17" x14ac:dyDescent="0.2">
      <c r="B5545" s="13"/>
      <c r="C5545"/>
      <c r="P5545" s="226"/>
      <c r="Q5545" s="4"/>
    </row>
    <row r="5546" spans="2:17" x14ac:dyDescent="0.2">
      <c r="B5546" s="13"/>
      <c r="C5546"/>
      <c r="P5546" s="226"/>
      <c r="Q5546" s="4"/>
    </row>
    <row r="5547" spans="2:17" x14ac:dyDescent="0.2">
      <c r="B5547" s="13"/>
      <c r="C5547"/>
      <c r="P5547" s="226"/>
      <c r="Q5547" s="4"/>
    </row>
    <row r="5548" spans="2:17" x14ac:dyDescent="0.2">
      <c r="B5548" s="13"/>
      <c r="C5548"/>
      <c r="P5548" s="226"/>
      <c r="Q5548" s="4"/>
    </row>
    <row r="5549" spans="2:17" x14ac:dyDescent="0.2">
      <c r="B5549" s="13"/>
      <c r="C5549"/>
      <c r="P5549" s="226"/>
      <c r="Q5549" s="4"/>
    </row>
    <row r="5550" spans="2:17" x14ac:dyDescent="0.2">
      <c r="B5550" s="13"/>
      <c r="C5550"/>
      <c r="P5550" s="226"/>
      <c r="Q5550" s="4"/>
    </row>
    <row r="5551" spans="2:17" x14ac:dyDescent="0.2">
      <c r="B5551" s="13"/>
      <c r="C5551"/>
      <c r="P5551" s="226"/>
      <c r="Q5551" s="4"/>
    </row>
    <row r="5552" spans="2:17" x14ac:dyDescent="0.2">
      <c r="B5552" s="13"/>
      <c r="C5552"/>
      <c r="P5552" s="226"/>
      <c r="Q5552" s="4"/>
    </row>
    <row r="5553" spans="2:17" x14ac:dyDescent="0.2">
      <c r="B5553" s="13"/>
      <c r="C5553"/>
      <c r="P5553" s="226"/>
      <c r="Q5553" s="4"/>
    </row>
    <row r="5554" spans="2:17" x14ac:dyDescent="0.2">
      <c r="B5554" s="13"/>
      <c r="C5554"/>
      <c r="P5554" s="226"/>
      <c r="Q5554" s="4"/>
    </row>
    <row r="5555" spans="2:17" x14ac:dyDescent="0.2">
      <c r="B5555" s="13"/>
      <c r="C5555"/>
      <c r="P5555" s="226"/>
      <c r="Q5555" s="4"/>
    </row>
    <row r="5556" spans="2:17" x14ac:dyDescent="0.2">
      <c r="B5556" s="13"/>
      <c r="C5556"/>
      <c r="P5556" s="226"/>
      <c r="Q5556" s="4"/>
    </row>
    <row r="5557" spans="2:17" x14ac:dyDescent="0.2">
      <c r="B5557" s="13"/>
      <c r="C5557"/>
      <c r="P5557" s="226"/>
      <c r="Q5557" s="4"/>
    </row>
    <row r="5558" spans="2:17" x14ac:dyDescent="0.2">
      <c r="B5558" s="13"/>
      <c r="C5558"/>
      <c r="P5558" s="226"/>
      <c r="Q5558" s="4"/>
    </row>
    <row r="5559" spans="2:17" x14ac:dyDescent="0.2">
      <c r="B5559" s="13"/>
      <c r="C5559"/>
      <c r="P5559" s="226"/>
      <c r="Q5559" s="4"/>
    </row>
    <row r="5560" spans="2:17" x14ac:dyDescent="0.2">
      <c r="B5560" s="13"/>
      <c r="C5560"/>
      <c r="P5560" s="226"/>
      <c r="Q5560" s="4"/>
    </row>
    <row r="5561" spans="2:17" x14ac:dyDescent="0.2">
      <c r="B5561" s="13"/>
      <c r="C5561"/>
      <c r="P5561" s="226"/>
      <c r="Q5561" s="4"/>
    </row>
    <row r="5562" spans="2:17" x14ac:dyDescent="0.2">
      <c r="B5562" s="13"/>
      <c r="C5562"/>
      <c r="P5562" s="226"/>
      <c r="Q5562" s="4"/>
    </row>
    <row r="5563" spans="2:17" x14ac:dyDescent="0.2">
      <c r="B5563" s="13"/>
      <c r="C5563"/>
      <c r="P5563" s="226"/>
      <c r="Q5563" s="4"/>
    </row>
    <row r="5564" spans="2:17" x14ac:dyDescent="0.2">
      <c r="B5564" s="13"/>
      <c r="C5564"/>
      <c r="P5564" s="226"/>
      <c r="Q5564" s="4"/>
    </row>
    <row r="5565" spans="2:17" x14ac:dyDescent="0.2">
      <c r="B5565" s="13"/>
      <c r="C5565"/>
      <c r="P5565" s="226"/>
      <c r="Q5565" s="4"/>
    </row>
    <row r="5566" spans="2:17" x14ac:dyDescent="0.2">
      <c r="B5566" s="13"/>
      <c r="C5566"/>
      <c r="P5566" s="226"/>
      <c r="Q5566" s="4"/>
    </row>
    <row r="5567" spans="2:17" x14ac:dyDescent="0.2">
      <c r="B5567" s="13"/>
      <c r="C5567"/>
      <c r="P5567" s="226"/>
      <c r="Q5567" s="4"/>
    </row>
    <row r="5568" spans="2:17" x14ac:dyDescent="0.2">
      <c r="B5568" s="13"/>
      <c r="C5568"/>
      <c r="P5568" s="226"/>
      <c r="Q5568" s="4"/>
    </row>
    <row r="5569" spans="2:17" x14ac:dyDescent="0.2">
      <c r="B5569" s="13"/>
      <c r="C5569"/>
      <c r="P5569" s="226"/>
      <c r="Q5569" s="4"/>
    </row>
    <row r="5570" spans="2:17" x14ac:dyDescent="0.2">
      <c r="B5570" s="13"/>
      <c r="C5570"/>
      <c r="P5570" s="226"/>
      <c r="Q5570" s="4"/>
    </row>
    <row r="5571" spans="2:17" x14ac:dyDescent="0.2">
      <c r="B5571" s="13"/>
      <c r="C5571"/>
      <c r="P5571" s="226"/>
      <c r="Q5571" s="4"/>
    </row>
    <row r="5572" spans="2:17" x14ac:dyDescent="0.2">
      <c r="B5572" s="13"/>
      <c r="C5572"/>
      <c r="P5572" s="226"/>
      <c r="Q5572" s="4"/>
    </row>
    <row r="5573" spans="2:17" x14ac:dyDescent="0.2">
      <c r="B5573" s="13"/>
      <c r="C5573"/>
      <c r="P5573" s="226"/>
      <c r="Q5573" s="4"/>
    </row>
    <row r="5574" spans="2:17" x14ac:dyDescent="0.2">
      <c r="B5574" s="13"/>
      <c r="C5574"/>
      <c r="P5574" s="226"/>
      <c r="Q5574" s="4"/>
    </row>
    <row r="5575" spans="2:17" x14ac:dyDescent="0.2">
      <c r="B5575" s="13"/>
      <c r="C5575"/>
      <c r="P5575" s="226"/>
      <c r="Q5575" s="4"/>
    </row>
    <row r="5576" spans="2:17" x14ac:dyDescent="0.2">
      <c r="B5576" s="13"/>
      <c r="C5576"/>
      <c r="P5576" s="226"/>
      <c r="Q5576" s="4"/>
    </row>
    <row r="5577" spans="2:17" x14ac:dyDescent="0.2">
      <c r="B5577" s="13"/>
      <c r="C5577"/>
      <c r="P5577" s="226"/>
      <c r="Q5577" s="4"/>
    </row>
    <row r="5578" spans="2:17" x14ac:dyDescent="0.2">
      <c r="B5578" s="13"/>
      <c r="C5578"/>
      <c r="P5578" s="226"/>
      <c r="Q5578" s="4"/>
    </row>
    <row r="5579" spans="2:17" x14ac:dyDescent="0.2">
      <c r="B5579" s="13"/>
      <c r="C5579"/>
      <c r="P5579" s="226"/>
      <c r="Q5579" s="4"/>
    </row>
    <row r="5580" spans="2:17" x14ac:dyDescent="0.2">
      <c r="B5580" s="13"/>
      <c r="C5580"/>
      <c r="P5580" s="226"/>
      <c r="Q5580" s="4"/>
    </row>
    <row r="5581" spans="2:17" x14ac:dyDescent="0.2">
      <c r="B5581" s="13"/>
      <c r="C5581"/>
      <c r="P5581" s="226"/>
      <c r="Q5581" s="4"/>
    </row>
    <row r="5582" spans="2:17" x14ac:dyDescent="0.2">
      <c r="B5582" s="13"/>
      <c r="C5582"/>
      <c r="P5582" s="226"/>
      <c r="Q5582" s="4"/>
    </row>
    <row r="5583" spans="2:17" x14ac:dyDescent="0.2">
      <c r="B5583" s="13"/>
      <c r="C5583"/>
      <c r="P5583" s="226"/>
      <c r="Q5583" s="4"/>
    </row>
    <row r="5584" spans="2:17" x14ac:dyDescent="0.2">
      <c r="B5584" s="13"/>
      <c r="C5584"/>
      <c r="P5584" s="226"/>
      <c r="Q5584" s="4"/>
    </row>
    <row r="5585" spans="2:17" x14ac:dyDescent="0.2">
      <c r="B5585" s="13"/>
      <c r="C5585"/>
      <c r="P5585" s="226"/>
      <c r="Q5585" s="4"/>
    </row>
    <row r="5586" spans="2:17" x14ac:dyDescent="0.2">
      <c r="B5586" s="13"/>
      <c r="C5586"/>
      <c r="P5586" s="226"/>
      <c r="Q5586" s="4"/>
    </row>
    <row r="5587" spans="2:17" x14ac:dyDescent="0.2">
      <c r="B5587" s="13"/>
      <c r="C5587"/>
      <c r="P5587" s="226"/>
      <c r="Q5587" s="4"/>
    </row>
    <row r="5588" spans="2:17" x14ac:dyDescent="0.2">
      <c r="B5588" s="13"/>
      <c r="C5588"/>
      <c r="P5588" s="226"/>
      <c r="Q5588" s="4"/>
    </row>
    <row r="5589" spans="2:17" x14ac:dyDescent="0.2">
      <c r="B5589" s="13"/>
      <c r="C5589"/>
      <c r="P5589" s="226"/>
      <c r="Q5589" s="4"/>
    </row>
    <row r="5590" spans="2:17" x14ac:dyDescent="0.2">
      <c r="B5590" s="13"/>
      <c r="C5590"/>
      <c r="P5590" s="226"/>
      <c r="Q5590" s="4"/>
    </row>
    <row r="5591" spans="2:17" x14ac:dyDescent="0.2">
      <c r="B5591" s="13"/>
      <c r="C5591"/>
      <c r="P5591" s="226"/>
      <c r="Q5591" s="4"/>
    </row>
    <row r="5592" spans="2:17" x14ac:dyDescent="0.2">
      <c r="B5592" s="13"/>
      <c r="C5592"/>
      <c r="P5592" s="226"/>
      <c r="Q5592" s="4"/>
    </row>
    <row r="5593" spans="2:17" x14ac:dyDescent="0.2">
      <c r="B5593" s="13"/>
      <c r="C5593"/>
      <c r="P5593" s="226"/>
      <c r="Q5593" s="4"/>
    </row>
    <row r="5594" spans="2:17" x14ac:dyDescent="0.2">
      <c r="B5594" s="13"/>
      <c r="C5594"/>
      <c r="P5594" s="226"/>
      <c r="Q5594" s="4"/>
    </row>
    <row r="5595" spans="2:17" x14ac:dyDescent="0.2">
      <c r="B5595" s="13"/>
      <c r="C5595"/>
      <c r="P5595" s="226"/>
      <c r="Q5595" s="4"/>
    </row>
    <row r="5596" spans="2:17" x14ac:dyDescent="0.2">
      <c r="B5596" s="13"/>
      <c r="C5596"/>
      <c r="P5596" s="226"/>
      <c r="Q5596" s="4"/>
    </row>
    <row r="5597" spans="2:17" x14ac:dyDescent="0.2">
      <c r="B5597" s="13"/>
      <c r="C5597"/>
      <c r="P5597" s="226"/>
      <c r="Q5597" s="4"/>
    </row>
    <row r="5598" spans="2:17" x14ac:dyDescent="0.2">
      <c r="B5598" s="13"/>
      <c r="C5598"/>
      <c r="P5598" s="226"/>
      <c r="Q5598" s="4"/>
    </row>
    <row r="5599" spans="2:17" x14ac:dyDescent="0.2">
      <c r="B5599" s="13"/>
      <c r="C5599"/>
      <c r="P5599" s="226"/>
      <c r="Q5599" s="4"/>
    </row>
    <row r="5600" spans="2:17" x14ac:dyDescent="0.2">
      <c r="B5600" s="13"/>
      <c r="C5600"/>
      <c r="P5600" s="226"/>
      <c r="Q5600" s="4"/>
    </row>
    <row r="5601" spans="2:17" x14ac:dyDescent="0.2">
      <c r="B5601" s="13"/>
      <c r="C5601"/>
      <c r="P5601" s="226"/>
      <c r="Q5601" s="4"/>
    </row>
    <row r="5602" spans="2:17" x14ac:dyDescent="0.2">
      <c r="B5602" s="13"/>
      <c r="C5602"/>
      <c r="P5602" s="226"/>
      <c r="Q5602" s="4"/>
    </row>
    <row r="5603" spans="2:17" x14ac:dyDescent="0.2">
      <c r="B5603" s="13"/>
      <c r="C5603"/>
      <c r="P5603" s="226"/>
      <c r="Q5603" s="4"/>
    </row>
    <row r="5604" spans="2:17" x14ac:dyDescent="0.2">
      <c r="B5604" s="13"/>
      <c r="C5604"/>
      <c r="P5604" s="226"/>
      <c r="Q5604" s="4"/>
    </row>
    <row r="5605" spans="2:17" x14ac:dyDescent="0.2">
      <c r="B5605" s="13"/>
      <c r="C5605"/>
      <c r="P5605" s="226"/>
      <c r="Q5605" s="4"/>
    </row>
    <row r="5606" spans="2:17" x14ac:dyDescent="0.2">
      <c r="B5606" s="13"/>
      <c r="C5606"/>
      <c r="P5606" s="226"/>
      <c r="Q5606" s="4"/>
    </row>
    <row r="5607" spans="2:17" x14ac:dyDescent="0.2">
      <c r="B5607" s="13"/>
      <c r="C5607"/>
      <c r="P5607" s="226"/>
      <c r="Q5607" s="4"/>
    </row>
    <row r="5608" spans="2:17" x14ac:dyDescent="0.2">
      <c r="B5608" s="13"/>
      <c r="C5608"/>
      <c r="P5608" s="226"/>
      <c r="Q5608" s="4"/>
    </row>
    <row r="5609" spans="2:17" x14ac:dyDescent="0.2">
      <c r="B5609" s="13"/>
      <c r="C5609"/>
      <c r="P5609" s="226"/>
      <c r="Q5609" s="4"/>
    </row>
    <row r="5610" spans="2:17" x14ac:dyDescent="0.2">
      <c r="B5610" s="13"/>
      <c r="C5610"/>
      <c r="P5610" s="226"/>
      <c r="Q5610" s="4"/>
    </row>
    <row r="5611" spans="2:17" x14ac:dyDescent="0.2">
      <c r="B5611" s="13"/>
      <c r="C5611"/>
      <c r="P5611" s="226"/>
      <c r="Q5611" s="4"/>
    </row>
    <row r="5612" spans="2:17" x14ac:dyDescent="0.2">
      <c r="B5612" s="13"/>
      <c r="C5612"/>
      <c r="P5612" s="226"/>
      <c r="Q5612" s="4"/>
    </row>
    <row r="5613" spans="2:17" x14ac:dyDescent="0.2">
      <c r="B5613" s="13"/>
      <c r="C5613"/>
      <c r="P5613" s="226"/>
      <c r="Q5613" s="4"/>
    </row>
    <row r="5614" spans="2:17" x14ac:dyDescent="0.2">
      <c r="B5614" s="13"/>
      <c r="C5614"/>
      <c r="P5614" s="226"/>
      <c r="Q5614" s="4"/>
    </row>
    <row r="5615" spans="2:17" x14ac:dyDescent="0.2">
      <c r="B5615" s="13"/>
      <c r="C5615"/>
      <c r="P5615" s="226"/>
      <c r="Q5615" s="4"/>
    </row>
    <row r="5616" spans="2:17" x14ac:dyDescent="0.2">
      <c r="B5616" s="13"/>
      <c r="C5616"/>
      <c r="P5616" s="226"/>
      <c r="Q5616" s="4"/>
    </row>
    <row r="5617" spans="2:17" x14ac:dyDescent="0.2">
      <c r="B5617" s="13"/>
      <c r="C5617"/>
      <c r="P5617" s="226"/>
      <c r="Q5617" s="4"/>
    </row>
    <row r="5618" spans="2:17" x14ac:dyDescent="0.2">
      <c r="B5618" s="13"/>
      <c r="C5618"/>
      <c r="P5618" s="226"/>
      <c r="Q5618" s="4"/>
    </row>
    <row r="5619" spans="2:17" x14ac:dyDescent="0.2">
      <c r="B5619" s="13"/>
      <c r="C5619"/>
      <c r="P5619" s="226"/>
      <c r="Q5619" s="4"/>
    </row>
    <row r="5620" spans="2:17" x14ac:dyDescent="0.2">
      <c r="B5620" s="13"/>
      <c r="C5620"/>
      <c r="P5620" s="226"/>
      <c r="Q5620" s="4"/>
    </row>
    <row r="5621" spans="2:17" x14ac:dyDescent="0.2">
      <c r="B5621" s="13"/>
      <c r="C5621"/>
      <c r="P5621" s="226"/>
      <c r="Q5621" s="4"/>
    </row>
    <row r="5622" spans="2:17" x14ac:dyDescent="0.2">
      <c r="B5622" s="13"/>
      <c r="C5622"/>
      <c r="P5622" s="226"/>
      <c r="Q5622" s="4"/>
    </row>
    <row r="5623" spans="2:17" x14ac:dyDescent="0.2">
      <c r="B5623" s="13"/>
      <c r="C5623"/>
      <c r="P5623" s="226"/>
      <c r="Q5623" s="4"/>
    </row>
    <row r="5624" spans="2:17" x14ac:dyDescent="0.2">
      <c r="B5624" s="13"/>
      <c r="C5624"/>
      <c r="P5624" s="226"/>
      <c r="Q5624" s="4"/>
    </row>
    <row r="5625" spans="2:17" x14ac:dyDescent="0.2">
      <c r="B5625" s="13"/>
      <c r="C5625"/>
      <c r="P5625" s="226"/>
      <c r="Q5625" s="4"/>
    </row>
    <row r="5626" spans="2:17" x14ac:dyDescent="0.2">
      <c r="B5626" s="13"/>
      <c r="C5626"/>
      <c r="P5626" s="226"/>
      <c r="Q5626" s="4"/>
    </row>
    <row r="5627" spans="2:17" x14ac:dyDescent="0.2">
      <c r="B5627" s="13"/>
      <c r="C5627"/>
      <c r="P5627" s="226"/>
      <c r="Q5627" s="4"/>
    </row>
    <row r="5628" spans="2:17" x14ac:dyDescent="0.2">
      <c r="B5628" s="13"/>
      <c r="C5628"/>
      <c r="P5628" s="226"/>
      <c r="Q5628" s="4"/>
    </row>
    <row r="5629" spans="2:17" x14ac:dyDescent="0.2">
      <c r="B5629" s="13"/>
      <c r="C5629"/>
      <c r="P5629" s="226"/>
      <c r="Q5629" s="4"/>
    </row>
    <row r="5630" spans="2:17" x14ac:dyDescent="0.2">
      <c r="B5630" s="13"/>
      <c r="C5630"/>
      <c r="P5630" s="226"/>
      <c r="Q5630" s="4"/>
    </row>
    <row r="5631" spans="2:17" x14ac:dyDescent="0.2">
      <c r="B5631" s="13"/>
      <c r="C5631"/>
      <c r="P5631" s="226"/>
      <c r="Q5631" s="4"/>
    </row>
    <row r="5632" spans="2:17" x14ac:dyDescent="0.2">
      <c r="B5632" s="13"/>
      <c r="C5632"/>
      <c r="P5632" s="226"/>
      <c r="Q5632" s="4"/>
    </row>
    <row r="5633" spans="2:17" x14ac:dyDescent="0.2">
      <c r="B5633" s="13"/>
      <c r="C5633"/>
      <c r="P5633" s="226"/>
      <c r="Q5633" s="4"/>
    </row>
    <row r="5634" spans="2:17" x14ac:dyDescent="0.2">
      <c r="B5634" s="13"/>
      <c r="C5634"/>
      <c r="P5634" s="226"/>
      <c r="Q5634" s="4"/>
    </row>
    <row r="5635" spans="2:17" x14ac:dyDescent="0.2">
      <c r="B5635" s="13"/>
      <c r="C5635"/>
      <c r="P5635" s="226"/>
      <c r="Q5635" s="4"/>
    </row>
    <row r="5636" spans="2:17" x14ac:dyDescent="0.2">
      <c r="B5636" s="13"/>
      <c r="C5636"/>
      <c r="P5636" s="226"/>
      <c r="Q5636" s="4"/>
    </row>
    <row r="5637" spans="2:17" x14ac:dyDescent="0.2">
      <c r="B5637" s="13"/>
      <c r="C5637"/>
      <c r="P5637" s="226"/>
      <c r="Q5637" s="4"/>
    </row>
    <row r="5638" spans="2:17" x14ac:dyDescent="0.2">
      <c r="B5638" s="13"/>
      <c r="C5638"/>
      <c r="P5638" s="226"/>
      <c r="Q5638" s="4"/>
    </row>
    <row r="5639" spans="2:17" x14ac:dyDescent="0.2">
      <c r="B5639" s="13"/>
      <c r="C5639"/>
      <c r="P5639" s="226"/>
      <c r="Q5639" s="4"/>
    </row>
    <row r="5640" spans="2:17" x14ac:dyDescent="0.2">
      <c r="B5640" s="13"/>
      <c r="C5640"/>
      <c r="P5640" s="226"/>
      <c r="Q5640" s="4"/>
    </row>
    <row r="5641" spans="2:17" x14ac:dyDescent="0.2">
      <c r="B5641" s="13"/>
      <c r="C5641"/>
      <c r="P5641" s="226"/>
      <c r="Q5641" s="4"/>
    </row>
    <row r="5642" spans="2:17" x14ac:dyDescent="0.2">
      <c r="B5642" s="13"/>
      <c r="C5642"/>
      <c r="P5642" s="226"/>
      <c r="Q5642" s="4"/>
    </row>
    <row r="5643" spans="2:17" x14ac:dyDescent="0.2">
      <c r="B5643" s="13"/>
      <c r="C5643"/>
      <c r="P5643" s="226"/>
      <c r="Q5643" s="4"/>
    </row>
    <row r="5644" spans="2:17" x14ac:dyDescent="0.2">
      <c r="B5644" s="13"/>
      <c r="C5644"/>
      <c r="P5644" s="226"/>
      <c r="Q5644" s="4"/>
    </row>
    <row r="5645" spans="2:17" x14ac:dyDescent="0.2">
      <c r="B5645" s="13"/>
      <c r="C5645"/>
      <c r="P5645" s="226"/>
      <c r="Q5645" s="4"/>
    </row>
    <row r="5646" spans="2:17" x14ac:dyDescent="0.2">
      <c r="B5646" s="13"/>
      <c r="C5646"/>
      <c r="P5646" s="226"/>
      <c r="Q5646" s="4"/>
    </row>
    <row r="5647" spans="2:17" x14ac:dyDescent="0.2">
      <c r="B5647" s="13"/>
      <c r="C5647"/>
      <c r="P5647" s="226"/>
      <c r="Q5647" s="4"/>
    </row>
    <row r="5648" spans="2:17" x14ac:dyDescent="0.2">
      <c r="B5648" s="13"/>
      <c r="C5648"/>
      <c r="P5648" s="226"/>
      <c r="Q5648" s="4"/>
    </row>
    <row r="5649" spans="2:17" x14ac:dyDescent="0.2">
      <c r="B5649" s="13"/>
      <c r="C5649"/>
      <c r="P5649" s="226"/>
      <c r="Q5649" s="4"/>
    </row>
    <row r="5650" spans="2:17" x14ac:dyDescent="0.2">
      <c r="B5650" s="13"/>
      <c r="C5650"/>
      <c r="P5650" s="226"/>
      <c r="Q5650" s="4"/>
    </row>
    <row r="5651" spans="2:17" x14ac:dyDescent="0.2">
      <c r="B5651" s="13"/>
      <c r="C5651"/>
      <c r="P5651" s="226"/>
      <c r="Q5651" s="4"/>
    </row>
    <row r="5652" spans="2:17" x14ac:dyDescent="0.2">
      <c r="B5652" s="13"/>
      <c r="C5652"/>
      <c r="P5652" s="226"/>
      <c r="Q5652" s="4"/>
    </row>
    <row r="5653" spans="2:17" x14ac:dyDescent="0.2">
      <c r="B5653" s="13"/>
      <c r="C5653"/>
      <c r="P5653" s="226"/>
      <c r="Q5653" s="4"/>
    </row>
    <row r="5654" spans="2:17" x14ac:dyDescent="0.2">
      <c r="B5654" s="13"/>
      <c r="C5654"/>
      <c r="P5654" s="226"/>
      <c r="Q5654" s="4"/>
    </row>
    <row r="5655" spans="2:17" x14ac:dyDescent="0.2">
      <c r="B5655" s="13"/>
      <c r="C5655"/>
      <c r="P5655" s="226"/>
      <c r="Q5655" s="4"/>
    </row>
    <row r="5656" spans="2:17" x14ac:dyDescent="0.2">
      <c r="B5656" s="13"/>
      <c r="C5656"/>
      <c r="P5656" s="226"/>
      <c r="Q5656" s="4"/>
    </row>
    <row r="5657" spans="2:17" x14ac:dyDescent="0.2">
      <c r="B5657" s="13"/>
      <c r="C5657"/>
      <c r="P5657" s="226"/>
      <c r="Q5657" s="4"/>
    </row>
    <row r="5658" spans="2:17" x14ac:dyDescent="0.2">
      <c r="B5658" s="13"/>
      <c r="C5658"/>
      <c r="P5658" s="226"/>
      <c r="Q5658" s="4"/>
    </row>
    <row r="5659" spans="2:17" x14ac:dyDescent="0.2">
      <c r="B5659" s="13"/>
      <c r="C5659"/>
      <c r="P5659" s="226"/>
      <c r="Q5659" s="4"/>
    </row>
    <row r="5660" spans="2:17" x14ac:dyDescent="0.2">
      <c r="B5660" s="13"/>
      <c r="C5660"/>
      <c r="P5660" s="226"/>
      <c r="Q5660" s="4"/>
    </row>
    <row r="5661" spans="2:17" x14ac:dyDescent="0.2">
      <c r="B5661" s="13"/>
      <c r="C5661"/>
      <c r="P5661" s="226"/>
      <c r="Q5661" s="4"/>
    </row>
    <row r="5662" spans="2:17" x14ac:dyDescent="0.2">
      <c r="B5662" s="13"/>
      <c r="C5662"/>
      <c r="P5662" s="226"/>
      <c r="Q5662" s="4"/>
    </row>
    <row r="5663" spans="2:17" x14ac:dyDescent="0.2">
      <c r="B5663" s="13"/>
      <c r="C5663"/>
      <c r="P5663" s="226"/>
      <c r="Q5663" s="4"/>
    </row>
    <row r="5664" spans="2:17" x14ac:dyDescent="0.2">
      <c r="B5664" s="13"/>
      <c r="C5664"/>
      <c r="P5664" s="226"/>
      <c r="Q5664" s="4"/>
    </row>
    <row r="5665" spans="2:17" x14ac:dyDescent="0.2">
      <c r="B5665" s="13"/>
      <c r="C5665"/>
      <c r="P5665" s="226"/>
      <c r="Q5665" s="4"/>
    </row>
    <row r="5666" spans="2:17" x14ac:dyDescent="0.2">
      <c r="B5666" s="13"/>
      <c r="C5666"/>
      <c r="P5666" s="226"/>
      <c r="Q5666" s="4"/>
    </row>
    <row r="5667" spans="2:17" x14ac:dyDescent="0.2">
      <c r="B5667" s="13"/>
      <c r="C5667"/>
      <c r="P5667" s="226"/>
      <c r="Q5667" s="4"/>
    </row>
    <row r="5668" spans="2:17" x14ac:dyDescent="0.2">
      <c r="B5668" s="13"/>
      <c r="C5668"/>
      <c r="P5668" s="226"/>
      <c r="Q5668" s="4"/>
    </row>
    <row r="5669" spans="2:17" x14ac:dyDescent="0.2">
      <c r="B5669" s="13"/>
      <c r="C5669"/>
      <c r="P5669" s="226"/>
      <c r="Q5669" s="4"/>
    </row>
    <row r="5670" spans="2:17" x14ac:dyDescent="0.2">
      <c r="B5670" s="13"/>
      <c r="C5670"/>
      <c r="P5670" s="226"/>
      <c r="Q5670" s="4"/>
    </row>
    <row r="5671" spans="2:17" x14ac:dyDescent="0.2">
      <c r="B5671" s="13"/>
      <c r="C5671"/>
      <c r="P5671" s="226"/>
      <c r="Q5671" s="4"/>
    </row>
    <row r="5672" spans="2:17" x14ac:dyDescent="0.2">
      <c r="B5672" s="13"/>
      <c r="C5672"/>
      <c r="P5672" s="226"/>
      <c r="Q5672" s="4"/>
    </row>
    <row r="5673" spans="2:17" x14ac:dyDescent="0.2">
      <c r="B5673" s="13"/>
      <c r="C5673"/>
      <c r="P5673" s="226"/>
      <c r="Q5673" s="4"/>
    </row>
    <row r="5674" spans="2:17" x14ac:dyDescent="0.2">
      <c r="B5674" s="13"/>
      <c r="C5674"/>
      <c r="P5674" s="226"/>
      <c r="Q5674" s="4"/>
    </row>
    <row r="5675" spans="2:17" x14ac:dyDescent="0.2">
      <c r="B5675" s="13"/>
      <c r="C5675"/>
      <c r="P5675" s="226"/>
      <c r="Q5675" s="4"/>
    </row>
    <row r="5676" spans="2:17" x14ac:dyDescent="0.2">
      <c r="B5676" s="13"/>
      <c r="C5676"/>
      <c r="P5676" s="226"/>
      <c r="Q5676" s="4"/>
    </row>
    <row r="5677" spans="2:17" x14ac:dyDescent="0.2">
      <c r="B5677" s="13"/>
      <c r="C5677"/>
      <c r="P5677" s="226"/>
      <c r="Q5677" s="4"/>
    </row>
    <row r="5678" spans="2:17" x14ac:dyDescent="0.2">
      <c r="B5678" s="13"/>
      <c r="C5678"/>
      <c r="P5678" s="226"/>
      <c r="Q5678" s="4"/>
    </row>
    <row r="5679" spans="2:17" x14ac:dyDescent="0.2">
      <c r="B5679" s="13"/>
      <c r="C5679"/>
      <c r="P5679" s="226"/>
      <c r="Q5679" s="4"/>
    </row>
    <row r="5680" spans="2:17" x14ac:dyDescent="0.2">
      <c r="B5680" s="13"/>
      <c r="C5680"/>
      <c r="P5680" s="226"/>
      <c r="Q5680" s="4"/>
    </row>
    <row r="5681" spans="2:17" x14ac:dyDescent="0.2">
      <c r="B5681" s="13"/>
      <c r="C5681"/>
      <c r="P5681" s="226"/>
      <c r="Q5681" s="4"/>
    </row>
    <row r="5682" spans="2:17" x14ac:dyDescent="0.2">
      <c r="B5682" s="13"/>
      <c r="C5682"/>
      <c r="P5682" s="226"/>
      <c r="Q5682" s="4"/>
    </row>
    <row r="5683" spans="2:17" x14ac:dyDescent="0.2">
      <c r="B5683" s="13"/>
      <c r="C5683"/>
      <c r="P5683" s="226"/>
      <c r="Q5683" s="4"/>
    </row>
    <row r="5684" spans="2:17" x14ac:dyDescent="0.2">
      <c r="B5684" s="13"/>
      <c r="C5684"/>
      <c r="P5684" s="226"/>
      <c r="Q5684" s="4"/>
    </row>
    <row r="5685" spans="2:17" x14ac:dyDescent="0.2">
      <c r="B5685" s="13"/>
      <c r="C5685"/>
      <c r="P5685" s="226"/>
      <c r="Q5685" s="4"/>
    </row>
    <row r="5686" spans="2:17" x14ac:dyDescent="0.2">
      <c r="B5686" s="13"/>
      <c r="C5686"/>
      <c r="P5686" s="226"/>
      <c r="Q5686" s="4"/>
    </row>
    <row r="5687" spans="2:17" x14ac:dyDescent="0.2">
      <c r="B5687" s="13"/>
      <c r="C5687"/>
      <c r="P5687" s="226"/>
      <c r="Q5687" s="4"/>
    </row>
    <row r="5688" spans="2:17" x14ac:dyDescent="0.2">
      <c r="B5688" s="13"/>
      <c r="C5688"/>
      <c r="P5688" s="226"/>
      <c r="Q5688" s="4"/>
    </row>
    <row r="5689" spans="2:17" x14ac:dyDescent="0.2">
      <c r="B5689" s="13"/>
      <c r="C5689"/>
      <c r="P5689" s="226"/>
      <c r="Q5689" s="4"/>
    </row>
    <row r="5690" spans="2:17" x14ac:dyDescent="0.2">
      <c r="B5690" s="13"/>
      <c r="C5690"/>
      <c r="P5690" s="226"/>
      <c r="Q5690" s="4"/>
    </row>
    <row r="5691" spans="2:17" x14ac:dyDescent="0.2">
      <c r="B5691" s="13"/>
      <c r="C5691"/>
      <c r="P5691" s="226"/>
      <c r="Q5691" s="4"/>
    </row>
    <row r="5692" spans="2:17" x14ac:dyDescent="0.2">
      <c r="B5692" s="13"/>
      <c r="C5692"/>
      <c r="P5692" s="226"/>
      <c r="Q5692" s="4"/>
    </row>
    <row r="5693" spans="2:17" x14ac:dyDescent="0.2">
      <c r="B5693" s="13"/>
      <c r="C5693"/>
      <c r="P5693" s="226"/>
      <c r="Q5693" s="4"/>
    </row>
    <row r="5694" spans="2:17" x14ac:dyDescent="0.2">
      <c r="B5694" s="13"/>
      <c r="C5694"/>
      <c r="P5694" s="226"/>
      <c r="Q5694" s="4"/>
    </row>
    <row r="5695" spans="2:17" x14ac:dyDescent="0.2">
      <c r="B5695" s="13"/>
      <c r="C5695"/>
      <c r="P5695" s="226"/>
      <c r="Q5695" s="4"/>
    </row>
    <row r="5696" spans="2:17" x14ac:dyDescent="0.2">
      <c r="B5696" s="13"/>
      <c r="C5696"/>
      <c r="P5696" s="226"/>
      <c r="Q5696" s="4"/>
    </row>
    <row r="5697" spans="2:17" x14ac:dyDescent="0.2">
      <c r="B5697" s="13"/>
      <c r="C5697"/>
      <c r="P5697" s="226"/>
      <c r="Q5697" s="4"/>
    </row>
    <row r="5698" spans="2:17" x14ac:dyDescent="0.2">
      <c r="B5698" s="13"/>
      <c r="C5698"/>
      <c r="P5698" s="226"/>
      <c r="Q5698" s="4"/>
    </row>
    <row r="5699" spans="2:17" x14ac:dyDescent="0.2">
      <c r="B5699" s="13"/>
      <c r="C5699"/>
      <c r="P5699" s="226"/>
      <c r="Q5699" s="4"/>
    </row>
    <row r="5700" spans="2:17" x14ac:dyDescent="0.2">
      <c r="B5700" s="13"/>
      <c r="C5700"/>
      <c r="P5700" s="226"/>
      <c r="Q5700" s="4"/>
    </row>
    <row r="5701" spans="2:17" x14ac:dyDescent="0.2">
      <c r="B5701" s="13"/>
      <c r="C5701"/>
      <c r="P5701" s="226"/>
      <c r="Q5701" s="4"/>
    </row>
    <row r="5702" spans="2:17" x14ac:dyDescent="0.2">
      <c r="B5702" s="13"/>
      <c r="C5702"/>
      <c r="P5702" s="226"/>
      <c r="Q5702" s="4"/>
    </row>
    <row r="5703" spans="2:17" x14ac:dyDescent="0.2">
      <c r="B5703" s="13"/>
      <c r="C5703"/>
      <c r="P5703" s="226"/>
      <c r="Q5703" s="4"/>
    </row>
    <row r="5704" spans="2:17" x14ac:dyDescent="0.2">
      <c r="B5704" s="13"/>
      <c r="C5704"/>
      <c r="P5704" s="226"/>
      <c r="Q5704" s="4"/>
    </row>
    <row r="5705" spans="2:17" x14ac:dyDescent="0.2">
      <c r="B5705" s="13"/>
      <c r="C5705"/>
      <c r="P5705" s="226"/>
      <c r="Q5705" s="4"/>
    </row>
    <row r="5706" spans="2:17" x14ac:dyDescent="0.2">
      <c r="B5706" s="13"/>
      <c r="C5706"/>
      <c r="P5706" s="226"/>
      <c r="Q5706" s="4"/>
    </row>
    <row r="5707" spans="2:17" x14ac:dyDescent="0.2">
      <c r="B5707" s="13"/>
      <c r="C5707"/>
      <c r="P5707" s="226"/>
      <c r="Q5707" s="4"/>
    </row>
    <row r="5708" spans="2:17" x14ac:dyDescent="0.2">
      <c r="B5708" s="13"/>
      <c r="C5708"/>
      <c r="P5708" s="226"/>
      <c r="Q5708" s="4"/>
    </row>
    <row r="5709" spans="2:17" x14ac:dyDescent="0.2">
      <c r="B5709" s="13"/>
      <c r="C5709"/>
      <c r="P5709" s="226"/>
      <c r="Q5709" s="4"/>
    </row>
    <row r="5710" spans="2:17" x14ac:dyDescent="0.2">
      <c r="B5710" s="13"/>
      <c r="C5710"/>
      <c r="P5710" s="226"/>
      <c r="Q5710" s="4"/>
    </row>
    <row r="5711" spans="2:17" x14ac:dyDescent="0.2">
      <c r="B5711" s="13"/>
      <c r="C5711"/>
      <c r="P5711" s="226"/>
      <c r="Q5711" s="4"/>
    </row>
    <row r="5712" spans="2:17" x14ac:dyDescent="0.2">
      <c r="B5712" s="13"/>
      <c r="C5712"/>
      <c r="P5712" s="226"/>
      <c r="Q5712" s="4"/>
    </row>
    <row r="5713" spans="2:17" x14ac:dyDescent="0.2">
      <c r="B5713" s="13"/>
      <c r="C5713"/>
      <c r="P5713" s="226"/>
      <c r="Q5713" s="4"/>
    </row>
    <row r="5714" spans="2:17" x14ac:dyDescent="0.2">
      <c r="B5714" s="13"/>
      <c r="C5714"/>
      <c r="P5714" s="226"/>
      <c r="Q5714" s="4"/>
    </row>
    <row r="5715" spans="2:17" x14ac:dyDescent="0.2">
      <c r="B5715" s="13"/>
      <c r="C5715"/>
      <c r="P5715" s="226"/>
      <c r="Q5715" s="4"/>
    </row>
    <row r="5716" spans="2:17" x14ac:dyDescent="0.2">
      <c r="B5716" s="13"/>
      <c r="C5716"/>
      <c r="P5716" s="226"/>
      <c r="Q5716" s="4"/>
    </row>
    <row r="5717" spans="2:17" x14ac:dyDescent="0.2">
      <c r="B5717" s="13"/>
      <c r="C5717"/>
      <c r="P5717" s="226"/>
      <c r="Q5717" s="4"/>
    </row>
    <row r="5718" spans="2:17" x14ac:dyDescent="0.2">
      <c r="B5718" s="13"/>
      <c r="C5718"/>
      <c r="P5718" s="226"/>
      <c r="Q5718" s="4"/>
    </row>
    <row r="5719" spans="2:17" x14ac:dyDescent="0.2">
      <c r="B5719" s="13"/>
      <c r="C5719"/>
      <c r="P5719" s="226"/>
      <c r="Q5719" s="4"/>
    </row>
    <row r="5720" spans="2:17" x14ac:dyDescent="0.2">
      <c r="B5720" s="13"/>
      <c r="C5720"/>
      <c r="P5720" s="226"/>
      <c r="Q5720" s="4"/>
    </row>
    <row r="5721" spans="2:17" x14ac:dyDescent="0.2">
      <c r="B5721" s="13"/>
      <c r="C5721"/>
      <c r="P5721" s="226"/>
      <c r="Q5721" s="4"/>
    </row>
    <row r="5722" spans="2:17" x14ac:dyDescent="0.2">
      <c r="B5722" s="13"/>
      <c r="C5722"/>
      <c r="P5722" s="226"/>
      <c r="Q5722" s="4"/>
    </row>
    <row r="5723" spans="2:17" x14ac:dyDescent="0.2">
      <c r="B5723" s="13"/>
      <c r="C5723"/>
      <c r="P5723" s="226"/>
      <c r="Q5723" s="4"/>
    </row>
    <row r="5724" spans="2:17" x14ac:dyDescent="0.2">
      <c r="B5724" s="13"/>
      <c r="C5724"/>
      <c r="P5724" s="226"/>
      <c r="Q5724" s="4"/>
    </row>
    <row r="5725" spans="2:17" x14ac:dyDescent="0.2">
      <c r="B5725" s="13"/>
      <c r="C5725"/>
      <c r="P5725" s="226"/>
      <c r="Q5725" s="4"/>
    </row>
    <row r="5726" spans="2:17" x14ac:dyDescent="0.2">
      <c r="B5726" s="13"/>
      <c r="C5726"/>
      <c r="P5726" s="226"/>
      <c r="Q5726" s="4"/>
    </row>
    <row r="5727" spans="2:17" x14ac:dyDescent="0.2">
      <c r="B5727" s="13"/>
      <c r="C5727"/>
      <c r="P5727" s="226"/>
      <c r="Q5727" s="4"/>
    </row>
    <row r="5728" spans="2:17" x14ac:dyDescent="0.2">
      <c r="B5728" s="13"/>
      <c r="C5728"/>
      <c r="P5728" s="226"/>
      <c r="Q5728" s="4"/>
    </row>
    <row r="5729" spans="2:17" x14ac:dyDescent="0.2">
      <c r="B5729" s="13"/>
      <c r="C5729"/>
      <c r="P5729" s="226"/>
      <c r="Q5729" s="4"/>
    </row>
    <row r="5730" spans="2:17" x14ac:dyDescent="0.2">
      <c r="B5730" s="13"/>
      <c r="C5730"/>
      <c r="P5730" s="226"/>
      <c r="Q5730" s="4"/>
    </row>
    <row r="5731" spans="2:17" x14ac:dyDescent="0.2">
      <c r="B5731" s="13"/>
      <c r="C5731"/>
      <c r="P5731" s="226"/>
      <c r="Q5731" s="4"/>
    </row>
    <row r="5732" spans="2:17" x14ac:dyDescent="0.2">
      <c r="B5732" s="13"/>
      <c r="C5732"/>
      <c r="P5732" s="226"/>
      <c r="Q5732" s="4"/>
    </row>
    <row r="5733" spans="2:17" x14ac:dyDescent="0.2">
      <c r="B5733" s="13"/>
      <c r="C5733"/>
      <c r="P5733" s="226"/>
      <c r="Q5733" s="4"/>
    </row>
    <row r="5734" spans="2:17" x14ac:dyDescent="0.2">
      <c r="B5734" s="13"/>
      <c r="C5734"/>
      <c r="P5734" s="226"/>
      <c r="Q5734" s="4"/>
    </row>
    <row r="5735" spans="2:17" x14ac:dyDescent="0.2">
      <c r="B5735" s="13"/>
      <c r="C5735"/>
      <c r="P5735" s="226"/>
      <c r="Q5735" s="4"/>
    </row>
    <row r="5736" spans="2:17" x14ac:dyDescent="0.2">
      <c r="B5736" s="13"/>
      <c r="C5736"/>
      <c r="P5736" s="226"/>
      <c r="Q5736" s="4"/>
    </row>
    <row r="5737" spans="2:17" x14ac:dyDescent="0.2">
      <c r="B5737" s="13"/>
      <c r="C5737"/>
      <c r="P5737" s="226"/>
      <c r="Q5737" s="4"/>
    </row>
    <row r="5738" spans="2:17" x14ac:dyDescent="0.2">
      <c r="B5738" s="13"/>
      <c r="C5738"/>
      <c r="P5738" s="226"/>
      <c r="Q5738" s="4"/>
    </row>
    <row r="5739" spans="2:17" x14ac:dyDescent="0.2">
      <c r="B5739" s="13"/>
      <c r="C5739"/>
      <c r="P5739" s="226"/>
      <c r="Q5739" s="4"/>
    </row>
    <row r="5740" spans="2:17" x14ac:dyDescent="0.2">
      <c r="B5740" s="13"/>
      <c r="C5740"/>
      <c r="P5740" s="226"/>
      <c r="Q5740" s="4"/>
    </row>
    <row r="5741" spans="2:17" x14ac:dyDescent="0.2">
      <c r="B5741" s="13"/>
      <c r="C5741"/>
      <c r="P5741" s="226"/>
      <c r="Q5741" s="4"/>
    </row>
    <row r="5742" spans="2:17" x14ac:dyDescent="0.2">
      <c r="B5742" s="13"/>
      <c r="C5742"/>
      <c r="P5742" s="226"/>
      <c r="Q5742" s="4"/>
    </row>
    <row r="5743" spans="2:17" x14ac:dyDescent="0.2">
      <c r="B5743" s="13"/>
      <c r="C5743"/>
      <c r="P5743" s="226"/>
      <c r="Q5743" s="4"/>
    </row>
    <row r="5744" spans="2:17" x14ac:dyDescent="0.2">
      <c r="B5744" s="13"/>
      <c r="C5744"/>
      <c r="P5744" s="226"/>
      <c r="Q5744" s="4"/>
    </row>
    <row r="5745" spans="2:17" x14ac:dyDescent="0.2">
      <c r="B5745" s="13"/>
      <c r="C5745"/>
      <c r="P5745" s="226"/>
      <c r="Q5745" s="4"/>
    </row>
    <row r="5746" spans="2:17" x14ac:dyDescent="0.2">
      <c r="B5746" s="13"/>
      <c r="C5746"/>
      <c r="P5746" s="226"/>
      <c r="Q5746" s="4"/>
    </row>
    <row r="5747" spans="2:17" x14ac:dyDescent="0.2">
      <c r="B5747" s="13"/>
      <c r="C5747"/>
      <c r="P5747" s="226"/>
      <c r="Q5747" s="4"/>
    </row>
    <row r="5748" spans="2:17" x14ac:dyDescent="0.2">
      <c r="B5748" s="13"/>
      <c r="C5748"/>
      <c r="P5748" s="226"/>
      <c r="Q5748" s="4"/>
    </row>
    <row r="5749" spans="2:17" x14ac:dyDescent="0.2">
      <c r="B5749" s="13"/>
      <c r="C5749"/>
      <c r="P5749" s="226"/>
      <c r="Q5749" s="4"/>
    </row>
    <row r="5750" spans="2:17" x14ac:dyDescent="0.2">
      <c r="B5750" s="13"/>
      <c r="C5750"/>
      <c r="P5750" s="226"/>
      <c r="Q5750" s="4"/>
    </row>
    <row r="5751" spans="2:17" x14ac:dyDescent="0.2">
      <c r="B5751" s="13"/>
      <c r="C5751"/>
      <c r="P5751" s="226"/>
      <c r="Q5751" s="4"/>
    </row>
    <row r="5752" spans="2:17" x14ac:dyDescent="0.2">
      <c r="B5752" s="13"/>
      <c r="C5752"/>
      <c r="P5752" s="226"/>
      <c r="Q5752" s="4"/>
    </row>
    <row r="5753" spans="2:17" x14ac:dyDescent="0.2">
      <c r="B5753" s="13"/>
      <c r="C5753"/>
      <c r="P5753" s="226"/>
      <c r="Q5753" s="4"/>
    </row>
    <row r="5754" spans="2:17" x14ac:dyDescent="0.2">
      <c r="B5754" s="13"/>
      <c r="C5754"/>
      <c r="P5754" s="226"/>
      <c r="Q5754" s="4"/>
    </row>
    <row r="5755" spans="2:17" x14ac:dyDescent="0.2">
      <c r="B5755" s="13"/>
      <c r="C5755"/>
      <c r="P5755" s="226"/>
      <c r="Q5755" s="4"/>
    </row>
    <row r="5756" spans="2:17" x14ac:dyDescent="0.2">
      <c r="B5756" s="13"/>
      <c r="C5756"/>
      <c r="P5756" s="226"/>
      <c r="Q5756" s="4"/>
    </row>
    <row r="5757" spans="2:17" x14ac:dyDescent="0.2">
      <c r="B5757" s="13"/>
      <c r="C5757"/>
      <c r="P5757" s="226"/>
      <c r="Q5757" s="4"/>
    </row>
    <row r="5758" spans="2:17" x14ac:dyDescent="0.2">
      <c r="B5758" s="13"/>
      <c r="C5758"/>
      <c r="P5758" s="226"/>
      <c r="Q5758" s="4"/>
    </row>
    <row r="5759" spans="2:17" x14ac:dyDescent="0.2">
      <c r="B5759" s="13"/>
      <c r="C5759"/>
      <c r="P5759" s="226"/>
      <c r="Q5759" s="4"/>
    </row>
    <row r="5760" spans="2:17" x14ac:dyDescent="0.2">
      <c r="B5760" s="13"/>
      <c r="C5760"/>
      <c r="P5760" s="226"/>
      <c r="Q5760" s="4"/>
    </row>
    <row r="5761" spans="2:17" x14ac:dyDescent="0.2">
      <c r="B5761" s="13"/>
      <c r="C5761"/>
      <c r="P5761" s="226"/>
      <c r="Q5761" s="4"/>
    </row>
    <row r="5762" spans="2:17" x14ac:dyDescent="0.2">
      <c r="B5762" s="13"/>
      <c r="C5762"/>
      <c r="P5762" s="226"/>
      <c r="Q5762" s="4"/>
    </row>
    <row r="5763" spans="2:17" x14ac:dyDescent="0.2">
      <c r="B5763" s="13"/>
      <c r="C5763"/>
      <c r="P5763" s="226"/>
      <c r="Q5763" s="4"/>
    </row>
    <row r="5764" spans="2:17" x14ac:dyDescent="0.2">
      <c r="B5764" s="13"/>
      <c r="C5764"/>
      <c r="P5764" s="226"/>
      <c r="Q5764" s="4"/>
    </row>
    <row r="5765" spans="2:17" x14ac:dyDescent="0.2">
      <c r="B5765" s="13"/>
      <c r="C5765"/>
      <c r="P5765" s="226"/>
      <c r="Q5765" s="4"/>
    </row>
    <row r="5766" spans="2:17" x14ac:dyDescent="0.2">
      <c r="B5766" s="13"/>
      <c r="C5766"/>
      <c r="P5766" s="226"/>
      <c r="Q5766" s="4"/>
    </row>
    <row r="5767" spans="2:17" x14ac:dyDescent="0.2">
      <c r="B5767" s="13"/>
      <c r="C5767"/>
      <c r="P5767" s="226"/>
      <c r="Q5767" s="4"/>
    </row>
    <row r="5768" spans="2:17" x14ac:dyDescent="0.2">
      <c r="B5768" s="13"/>
      <c r="C5768"/>
      <c r="P5768" s="226"/>
      <c r="Q5768" s="4"/>
    </row>
    <row r="5769" spans="2:17" x14ac:dyDescent="0.2">
      <c r="B5769" s="13"/>
      <c r="C5769"/>
      <c r="P5769" s="226"/>
      <c r="Q5769" s="4"/>
    </row>
    <row r="5770" spans="2:17" x14ac:dyDescent="0.2">
      <c r="B5770" s="13"/>
      <c r="C5770"/>
      <c r="P5770" s="226"/>
      <c r="Q5770" s="4"/>
    </row>
    <row r="5771" spans="2:17" x14ac:dyDescent="0.2">
      <c r="B5771" s="13"/>
      <c r="C5771"/>
      <c r="P5771" s="226"/>
      <c r="Q5771" s="4"/>
    </row>
    <row r="5772" spans="2:17" x14ac:dyDescent="0.2">
      <c r="B5772" s="13"/>
      <c r="C5772"/>
      <c r="P5772" s="226"/>
      <c r="Q5772" s="4"/>
    </row>
    <row r="5773" spans="2:17" x14ac:dyDescent="0.2">
      <c r="B5773" s="13"/>
      <c r="C5773"/>
      <c r="P5773" s="226"/>
      <c r="Q5773" s="4"/>
    </row>
    <row r="5774" spans="2:17" x14ac:dyDescent="0.2">
      <c r="B5774" s="13"/>
      <c r="C5774"/>
      <c r="P5774" s="226"/>
      <c r="Q5774" s="4"/>
    </row>
    <row r="5775" spans="2:17" x14ac:dyDescent="0.2">
      <c r="B5775" s="13"/>
      <c r="C5775"/>
      <c r="P5775" s="226"/>
      <c r="Q5775" s="4"/>
    </row>
    <row r="5776" spans="2:17" x14ac:dyDescent="0.2">
      <c r="B5776" s="13"/>
      <c r="C5776"/>
      <c r="P5776" s="226"/>
      <c r="Q5776" s="4"/>
    </row>
    <row r="5777" spans="2:17" x14ac:dyDescent="0.2">
      <c r="B5777" s="13"/>
      <c r="C5777"/>
      <c r="P5777" s="226"/>
      <c r="Q5777" s="4"/>
    </row>
    <row r="5778" spans="2:17" x14ac:dyDescent="0.2">
      <c r="B5778" s="13"/>
      <c r="C5778"/>
      <c r="P5778" s="226"/>
      <c r="Q5778" s="4"/>
    </row>
    <row r="5779" spans="2:17" x14ac:dyDescent="0.2">
      <c r="B5779" s="13"/>
      <c r="C5779"/>
      <c r="P5779" s="226"/>
      <c r="Q5779" s="4"/>
    </row>
    <row r="5780" spans="2:17" x14ac:dyDescent="0.2">
      <c r="B5780" s="13"/>
      <c r="C5780"/>
      <c r="P5780" s="226"/>
      <c r="Q5780" s="4"/>
    </row>
    <row r="5781" spans="2:17" x14ac:dyDescent="0.2">
      <c r="B5781" s="13"/>
      <c r="C5781"/>
      <c r="P5781" s="226"/>
      <c r="Q5781" s="4"/>
    </row>
    <row r="5782" spans="2:17" x14ac:dyDescent="0.2">
      <c r="B5782" s="13"/>
      <c r="C5782"/>
      <c r="P5782" s="226"/>
      <c r="Q5782" s="4"/>
    </row>
    <row r="5783" spans="2:17" x14ac:dyDescent="0.2">
      <c r="B5783" s="13"/>
      <c r="C5783"/>
      <c r="P5783" s="226"/>
      <c r="Q5783" s="4"/>
    </row>
    <row r="5784" spans="2:17" x14ac:dyDescent="0.2">
      <c r="B5784" s="13"/>
      <c r="C5784"/>
      <c r="P5784" s="226"/>
      <c r="Q5784" s="4"/>
    </row>
    <row r="5785" spans="2:17" x14ac:dyDescent="0.2">
      <c r="B5785" s="13"/>
      <c r="C5785"/>
      <c r="P5785" s="226"/>
      <c r="Q5785" s="4"/>
    </row>
    <row r="5786" spans="2:17" x14ac:dyDescent="0.2">
      <c r="B5786" s="13"/>
      <c r="C5786"/>
      <c r="P5786" s="226"/>
      <c r="Q5786" s="4"/>
    </row>
    <row r="5787" spans="2:17" x14ac:dyDescent="0.2">
      <c r="B5787" s="13"/>
      <c r="C5787"/>
      <c r="P5787" s="226"/>
      <c r="Q5787" s="4"/>
    </row>
    <row r="5788" spans="2:17" x14ac:dyDescent="0.2">
      <c r="B5788" s="13"/>
      <c r="C5788"/>
      <c r="P5788" s="226"/>
      <c r="Q5788" s="4"/>
    </row>
    <row r="5789" spans="2:17" x14ac:dyDescent="0.2">
      <c r="B5789" s="13"/>
      <c r="C5789"/>
      <c r="P5789" s="226"/>
      <c r="Q5789" s="4"/>
    </row>
    <row r="5790" spans="2:17" x14ac:dyDescent="0.2">
      <c r="B5790" s="13"/>
      <c r="C5790"/>
      <c r="P5790" s="226"/>
      <c r="Q5790" s="4"/>
    </row>
    <row r="5791" spans="2:17" x14ac:dyDescent="0.2">
      <c r="B5791" s="13"/>
      <c r="C5791"/>
      <c r="P5791" s="226"/>
      <c r="Q5791" s="4"/>
    </row>
    <row r="5792" spans="2:17" x14ac:dyDescent="0.2">
      <c r="B5792" s="13"/>
      <c r="C5792"/>
      <c r="P5792" s="226"/>
      <c r="Q5792" s="4"/>
    </row>
    <row r="5793" spans="2:17" x14ac:dyDescent="0.2">
      <c r="B5793" s="13"/>
      <c r="C5793"/>
      <c r="P5793" s="226"/>
      <c r="Q5793" s="4"/>
    </row>
    <row r="5794" spans="2:17" x14ac:dyDescent="0.2">
      <c r="B5794" s="13"/>
      <c r="C5794"/>
      <c r="P5794" s="226"/>
      <c r="Q5794" s="4"/>
    </row>
    <row r="5795" spans="2:17" x14ac:dyDescent="0.2">
      <c r="B5795" s="13"/>
      <c r="C5795"/>
      <c r="P5795" s="226"/>
      <c r="Q5795" s="4"/>
    </row>
    <row r="5796" spans="2:17" x14ac:dyDescent="0.2">
      <c r="B5796" s="13"/>
      <c r="C5796"/>
      <c r="P5796" s="226"/>
      <c r="Q5796" s="4"/>
    </row>
    <row r="5797" spans="2:17" x14ac:dyDescent="0.2">
      <c r="B5797" s="13"/>
      <c r="C5797"/>
      <c r="P5797" s="226"/>
      <c r="Q5797" s="4"/>
    </row>
    <row r="5798" spans="2:17" x14ac:dyDescent="0.2">
      <c r="B5798" s="13"/>
      <c r="C5798"/>
      <c r="P5798" s="226"/>
      <c r="Q5798" s="4"/>
    </row>
    <row r="5799" spans="2:17" x14ac:dyDescent="0.2">
      <c r="B5799" s="13"/>
      <c r="C5799"/>
      <c r="P5799" s="226"/>
      <c r="Q5799" s="4"/>
    </row>
    <row r="5800" spans="2:17" x14ac:dyDescent="0.2">
      <c r="B5800" s="13"/>
      <c r="C5800"/>
      <c r="P5800" s="226"/>
      <c r="Q5800" s="4"/>
    </row>
    <row r="5801" spans="2:17" x14ac:dyDescent="0.2">
      <c r="B5801" s="13"/>
      <c r="C5801"/>
      <c r="P5801" s="226"/>
      <c r="Q5801" s="4"/>
    </row>
    <row r="5802" spans="2:17" x14ac:dyDescent="0.2">
      <c r="B5802" s="13"/>
      <c r="C5802"/>
      <c r="P5802" s="226"/>
      <c r="Q5802" s="4"/>
    </row>
    <row r="5803" spans="2:17" x14ac:dyDescent="0.2">
      <c r="B5803" s="13"/>
      <c r="C5803"/>
      <c r="P5803" s="226"/>
      <c r="Q5803" s="4"/>
    </row>
    <row r="5804" spans="2:17" x14ac:dyDescent="0.2">
      <c r="B5804" s="13"/>
      <c r="C5804"/>
      <c r="P5804" s="226"/>
      <c r="Q5804" s="4"/>
    </row>
    <row r="5805" spans="2:17" x14ac:dyDescent="0.2">
      <c r="B5805" s="13"/>
      <c r="C5805"/>
      <c r="P5805" s="226"/>
      <c r="Q5805" s="4"/>
    </row>
    <row r="5806" spans="2:17" x14ac:dyDescent="0.2">
      <c r="B5806" s="13"/>
      <c r="C5806"/>
      <c r="P5806" s="226"/>
      <c r="Q5806" s="4"/>
    </row>
    <row r="5807" spans="2:17" x14ac:dyDescent="0.2">
      <c r="B5807" s="13"/>
      <c r="C5807"/>
      <c r="P5807" s="226"/>
      <c r="Q5807" s="4"/>
    </row>
    <row r="5808" spans="2:17" x14ac:dyDescent="0.2">
      <c r="B5808" s="13"/>
      <c r="C5808"/>
      <c r="P5808" s="226"/>
      <c r="Q5808" s="4"/>
    </row>
    <row r="5809" spans="2:17" x14ac:dyDescent="0.2">
      <c r="B5809" s="13"/>
      <c r="C5809"/>
      <c r="P5809" s="226"/>
      <c r="Q5809" s="4"/>
    </row>
    <row r="5810" spans="2:17" x14ac:dyDescent="0.2">
      <c r="B5810" s="13"/>
      <c r="C5810"/>
      <c r="P5810" s="226"/>
      <c r="Q5810" s="4"/>
    </row>
    <row r="5811" spans="2:17" x14ac:dyDescent="0.2">
      <c r="B5811" s="13"/>
      <c r="C5811"/>
      <c r="P5811" s="226"/>
      <c r="Q5811" s="4"/>
    </row>
    <row r="5812" spans="2:17" x14ac:dyDescent="0.2">
      <c r="B5812" s="13"/>
      <c r="C5812"/>
      <c r="P5812" s="226"/>
      <c r="Q5812" s="4"/>
    </row>
    <row r="5813" spans="2:17" x14ac:dyDescent="0.2">
      <c r="B5813" s="13"/>
      <c r="C5813"/>
      <c r="P5813" s="226"/>
      <c r="Q5813" s="4"/>
    </row>
    <row r="5814" spans="2:17" x14ac:dyDescent="0.2">
      <c r="B5814" s="13"/>
      <c r="C5814"/>
      <c r="P5814" s="226"/>
      <c r="Q5814" s="4"/>
    </row>
    <row r="5815" spans="2:17" x14ac:dyDescent="0.2">
      <c r="B5815" s="13"/>
      <c r="C5815"/>
      <c r="P5815" s="226"/>
      <c r="Q5815" s="4"/>
    </row>
    <row r="5816" spans="2:17" x14ac:dyDescent="0.2">
      <c r="B5816" s="13"/>
      <c r="C5816"/>
      <c r="P5816" s="226"/>
      <c r="Q5816" s="4"/>
    </row>
    <row r="5817" spans="2:17" x14ac:dyDescent="0.2">
      <c r="B5817" s="13"/>
      <c r="C5817"/>
      <c r="P5817" s="226"/>
      <c r="Q5817" s="4"/>
    </row>
    <row r="5818" spans="2:17" x14ac:dyDescent="0.2">
      <c r="B5818" s="13"/>
      <c r="C5818"/>
      <c r="P5818" s="226"/>
      <c r="Q5818" s="4"/>
    </row>
    <row r="5819" spans="2:17" x14ac:dyDescent="0.2">
      <c r="B5819" s="13"/>
      <c r="C5819"/>
      <c r="P5819" s="226"/>
      <c r="Q5819" s="4"/>
    </row>
    <row r="5820" spans="2:17" x14ac:dyDescent="0.2">
      <c r="B5820" s="13"/>
      <c r="C5820"/>
      <c r="P5820" s="226"/>
      <c r="Q5820" s="4"/>
    </row>
    <row r="5821" spans="2:17" x14ac:dyDescent="0.2">
      <c r="B5821" s="13"/>
      <c r="C5821"/>
      <c r="P5821" s="226"/>
      <c r="Q5821" s="4"/>
    </row>
    <row r="5822" spans="2:17" x14ac:dyDescent="0.2">
      <c r="B5822" s="13"/>
      <c r="C5822"/>
      <c r="P5822" s="226"/>
      <c r="Q5822" s="4"/>
    </row>
    <row r="5823" spans="2:17" x14ac:dyDescent="0.2">
      <c r="B5823" s="13"/>
      <c r="C5823"/>
      <c r="P5823" s="226"/>
      <c r="Q5823" s="4"/>
    </row>
    <row r="5824" spans="2:17" x14ac:dyDescent="0.2">
      <c r="B5824" s="13"/>
      <c r="C5824"/>
      <c r="P5824" s="226"/>
      <c r="Q5824" s="4"/>
    </row>
    <row r="5825" spans="2:17" x14ac:dyDescent="0.2">
      <c r="B5825" s="13"/>
      <c r="C5825"/>
      <c r="P5825" s="226"/>
      <c r="Q5825" s="4"/>
    </row>
    <row r="5826" spans="2:17" x14ac:dyDescent="0.2">
      <c r="B5826" s="13"/>
      <c r="C5826"/>
      <c r="P5826" s="226"/>
      <c r="Q5826" s="4"/>
    </row>
    <row r="5827" spans="2:17" x14ac:dyDescent="0.2">
      <c r="B5827" s="13"/>
      <c r="C5827"/>
      <c r="P5827" s="226"/>
      <c r="Q5827" s="4"/>
    </row>
    <row r="5828" spans="2:17" x14ac:dyDescent="0.2">
      <c r="B5828" s="13"/>
      <c r="C5828"/>
      <c r="P5828" s="226"/>
      <c r="Q5828" s="4"/>
    </row>
    <row r="5829" spans="2:17" x14ac:dyDescent="0.2">
      <c r="B5829" s="13"/>
      <c r="C5829"/>
      <c r="P5829" s="226"/>
      <c r="Q5829" s="4"/>
    </row>
    <row r="5830" spans="2:17" x14ac:dyDescent="0.2">
      <c r="B5830" s="13"/>
      <c r="C5830"/>
      <c r="P5830" s="226"/>
      <c r="Q5830" s="4"/>
    </row>
    <row r="5831" spans="2:17" x14ac:dyDescent="0.2">
      <c r="B5831" s="13"/>
      <c r="C5831"/>
      <c r="P5831" s="226"/>
      <c r="Q5831" s="4"/>
    </row>
    <row r="5832" spans="2:17" x14ac:dyDescent="0.2">
      <c r="B5832" s="13"/>
      <c r="C5832"/>
      <c r="P5832" s="226"/>
      <c r="Q5832" s="4"/>
    </row>
    <row r="5833" spans="2:17" x14ac:dyDescent="0.2">
      <c r="B5833" s="13"/>
      <c r="C5833"/>
      <c r="P5833" s="226"/>
      <c r="Q5833" s="4"/>
    </row>
    <row r="5834" spans="2:17" x14ac:dyDescent="0.2">
      <c r="B5834" s="13"/>
      <c r="C5834"/>
      <c r="P5834" s="226"/>
      <c r="Q5834" s="4"/>
    </row>
    <row r="5835" spans="2:17" x14ac:dyDescent="0.2">
      <c r="B5835" s="13"/>
      <c r="C5835"/>
      <c r="P5835" s="226"/>
      <c r="Q5835" s="4"/>
    </row>
    <row r="5836" spans="2:17" x14ac:dyDescent="0.2">
      <c r="B5836" s="13"/>
      <c r="C5836"/>
      <c r="P5836" s="226"/>
      <c r="Q5836" s="4"/>
    </row>
    <row r="5837" spans="2:17" x14ac:dyDescent="0.2">
      <c r="B5837" s="13"/>
      <c r="C5837"/>
      <c r="P5837" s="226"/>
      <c r="Q5837" s="4"/>
    </row>
    <row r="5838" spans="2:17" x14ac:dyDescent="0.2">
      <c r="B5838" s="13"/>
      <c r="C5838"/>
      <c r="P5838" s="226"/>
      <c r="Q5838" s="4"/>
    </row>
    <row r="5839" spans="2:17" x14ac:dyDescent="0.2">
      <c r="B5839" s="13"/>
      <c r="C5839"/>
      <c r="P5839" s="226"/>
      <c r="Q5839" s="4"/>
    </row>
    <row r="5840" spans="2:17" x14ac:dyDescent="0.2">
      <c r="B5840" s="13"/>
      <c r="C5840"/>
      <c r="P5840" s="226"/>
      <c r="Q5840" s="4"/>
    </row>
    <row r="5841" spans="2:17" x14ac:dyDescent="0.2">
      <c r="B5841" s="13"/>
      <c r="C5841"/>
      <c r="P5841" s="226"/>
      <c r="Q5841" s="4"/>
    </row>
    <row r="5842" spans="2:17" x14ac:dyDescent="0.2">
      <c r="B5842" s="13"/>
      <c r="C5842"/>
      <c r="P5842" s="226"/>
      <c r="Q5842" s="4"/>
    </row>
    <row r="5843" spans="2:17" x14ac:dyDescent="0.2">
      <c r="B5843" s="13"/>
      <c r="C5843"/>
      <c r="P5843" s="226"/>
      <c r="Q5843" s="4"/>
    </row>
    <row r="5844" spans="2:17" x14ac:dyDescent="0.2">
      <c r="B5844" s="13"/>
      <c r="C5844"/>
      <c r="P5844" s="226"/>
      <c r="Q5844" s="4"/>
    </row>
    <row r="5845" spans="2:17" x14ac:dyDescent="0.2">
      <c r="B5845" s="13"/>
      <c r="C5845"/>
      <c r="P5845" s="226"/>
      <c r="Q5845" s="4"/>
    </row>
    <row r="5846" spans="2:17" x14ac:dyDescent="0.2">
      <c r="B5846" s="13"/>
      <c r="C5846"/>
      <c r="P5846" s="226"/>
      <c r="Q5846" s="4"/>
    </row>
    <row r="5847" spans="2:17" x14ac:dyDescent="0.2">
      <c r="B5847" s="13"/>
      <c r="C5847"/>
      <c r="P5847" s="226"/>
      <c r="Q5847" s="4"/>
    </row>
    <row r="5848" spans="2:17" x14ac:dyDescent="0.2">
      <c r="B5848" s="13"/>
      <c r="C5848"/>
      <c r="P5848" s="226"/>
      <c r="Q5848" s="4"/>
    </row>
    <row r="5849" spans="2:17" x14ac:dyDescent="0.2">
      <c r="B5849" s="13"/>
      <c r="C5849"/>
      <c r="P5849" s="226"/>
      <c r="Q5849" s="4"/>
    </row>
    <row r="5850" spans="2:17" x14ac:dyDescent="0.2">
      <c r="B5850" s="13"/>
      <c r="C5850"/>
      <c r="P5850" s="226"/>
      <c r="Q5850" s="4"/>
    </row>
    <row r="5851" spans="2:17" x14ac:dyDescent="0.2">
      <c r="B5851" s="13"/>
      <c r="C5851"/>
      <c r="P5851" s="226"/>
      <c r="Q5851" s="4"/>
    </row>
    <row r="5852" spans="2:17" x14ac:dyDescent="0.2">
      <c r="B5852" s="13"/>
      <c r="C5852"/>
      <c r="P5852" s="226"/>
      <c r="Q5852" s="4"/>
    </row>
    <row r="5853" spans="2:17" x14ac:dyDescent="0.2">
      <c r="B5853" s="13"/>
      <c r="C5853"/>
      <c r="P5853" s="226"/>
      <c r="Q5853" s="4"/>
    </row>
    <row r="5854" spans="2:17" x14ac:dyDescent="0.2">
      <c r="B5854" s="13"/>
      <c r="C5854"/>
      <c r="P5854" s="226"/>
      <c r="Q5854" s="4"/>
    </row>
    <row r="5855" spans="2:17" x14ac:dyDescent="0.2">
      <c r="B5855" s="13"/>
      <c r="C5855"/>
      <c r="P5855" s="226"/>
      <c r="Q5855" s="4"/>
    </row>
    <row r="5856" spans="2:17" x14ac:dyDescent="0.2">
      <c r="B5856" s="13"/>
      <c r="C5856"/>
      <c r="P5856" s="226"/>
      <c r="Q5856" s="4"/>
    </row>
    <row r="5857" spans="2:17" x14ac:dyDescent="0.2">
      <c r="B5857" s="13"/>
      <c r="C5857"/>
      <c r="P5857" s="226"/>
      <c r="Q5857" s="4"/>
    </row>
    <row r="5858" spans="2:17" x14ac:dyDescent="0.2">
      <c r="B5858" s="13"/>
      <c r="C5858"/>
      <c r="P5858" s="226"/>
      <c r="Q5858" s="4"/>
    </row>
    <row r="5859" spans="2:17" x14ac:dyDescent="0.2">
      <c r="B5859" s="13"/>
      <c r="C5859"/>
      <c r="P5859" s="226"/>
      <c r="Q5859" s="4"/>
    </row>
    <row r="5860" spans="2:17" x14ac:dyDescent="0.2">
      <c r="B5860" s="13"/>
      <c r="C5860"/>
      <c r="P5860" s="226"/>
      <c r="Q5860" s="4"/>
    </row>
    <row r="5861" spans="2:17" x14ac:dyDescent="0.2">
      <c r="B5861" s="13"/>
      <c r="C5861"/>
      <c r="P5861" s="226"/>
      <c r="Q5861" s="4"/>
    </row>
    <row r="5862" spans="2:17" x14ac:dyDescent="0.2">
      <c r="B5862" s="13"/>
      <c r="C5862"/>
      <c r="P5862" s="226"/>
      <c r="Q5862" s="4"/>
    </row>
    <row r="5863" spans="2:17" x14ac:dyDescent="0.2">
      <c r="B5863" s="13"/>
      <c r="C5863"/>
      <c r="P5863" s="226"/>
      <c r="Q5863" s="4"/>
    </row>
    <row r="5864" spans="2:17" x14ac:dyDescent="0.2">
      <c r="B5864" s="13"/>
      <c r="C5864"/>
      <c r="P5864" s="226"/>
      <c r="Q5864" s="4"/>
    </row>
    <row r="5865" spans="2:17" x14ac:dyDescent="0.2">
      <c r="B5865" s="13"/>
      <c r="C5865"/>
      <c r="P5865" s="226"/>
      <c r="Q5865" s="4"/>
    </row>
    <row r="5866" spans="2:17" x14ac:dyDescent="0.2">
      <c r="B5866" s="13"/>
      <c r="C5866"/>
      <c r="P5866" s="226"/>
      <c r="Q5866" s="4"/>
    </row>
    <row r="5867" spans="2:17" x14ac:dyDescent="0.2">
      <c r="B5867" s="13"/>
      <c r="C5867"/>
      <c r="P5867" s="226"/>
      <c r="Q5867" s="4"/>
    </row>
    <row r="5868" spans="2:17" x14ac:dyDescent="0.2">
      <c r="B5868" s="13"/>
      <c r="C5868"/>
      <c r="P5868" s="226"/>
      <c r="Q5868" s="4"/>
    </row>
    <row r="5869" spans="2:17" x14ac:dyDescent="0.2">
      <c r="B5869" s="13"/>
      <c r="C5869"/>
      <c r="P5869" s="226"/>
      <c r="Q5869" s="4"/>
    </row>
    <row r="5870" spans="2:17" x14ac:dyDescent="0.2">
      <c r="B5870" s="13"/>
      <c r="C5870"/>
      <c r="P5870" s="226"/>
      <c r="Q5870" s="4"/>
    </row>
    <row r="5871" spans="2:17" x14ac:dyDescent="0.2">
      <c r="B5871" s="13"/>
      <c r="C5871"/>
      <c r="P5871" s="226"/>
      <c r="Q5871" s="4"/>
    </row>
    <row r="5872" spans="2:17" x14ac:dyDescent="0.2">
      <c r="B5872" s="13"/>
      <c r="C5872"/>
      <c r="P5872" s="226"/>
      <c r="Q5872" s="4"/>
    </row>
    <row r="5873" spans="2:17" x14ac:dyDescent="0.2">
      <c r="B5873" s="13"/>
      <c r="C5873"/>
      <c r="P5873" s="226"/>
      <c r="Q5873" s="4"/>
    </row>
    <row r="5874" spans="2:17" x14ac:dyDescent="0.2">
      <c r="B5874" s="13"/>
      <c r="C5874"/>
      <c r="P5874" s="226"/>
      <c r="Q5874" s="4"/>
    </row>
    <row r="5875" spans="2:17" x14ac:dyDescent="0.2">
      <c r="B5875" s="13"/>
      <c r="C5875"/>
      <c r="P5875" s="226"/>
      <c r="Q5875" s="4"/>
    </row>
    <row r="5876" spans="2:17" x14ac:dyDescent="0.2">
      <c r="B5876" s="13"/>
      <c r="C5876"/>
      <c r="P5876" s="226"/>
      <c r="Q5876" s="4"/>
    </row>
    <row r="5877" spans="2:17" x14ac:dyDescent="0.2">
      <c r="B5877" s="13"/>
      <c r="C5877"/>
      <c r="P5877" s="226"/>
      <c r="Q5877" s="4"/>
    </row>
    <row r="5878" spans="2:17" x14ac:dyDescent="0.2">
      <c r="B5878" s="13"/>
      <c r="C5878"/>
      <c r="P5878" s="226"/>
      <c r="Q5878" s="4"/>
    </row>
    <row r="5879" spans="2:17" x14ac:dyDescent="0.2">
      <c r="B5879" s="13"/>
      <c r="C5879"/>
      <c r="P5879" s="226"/>
      <c r="Q5879" s="4"/>
    </row>
    <row r="5880" spans="2:17" x14ac:dyDescent="0.2">
      <c r="B5880" s="13"/>
      <c r="C5880"/>
      <c r="P5880" s="226"/>
      <c r="Q5880" s="4"/>
    </row>
    <row r="5881" spans="2:17" x14ac:dyDescent="0.2">
      <c r="B5881" s="13"/>
      <c r="C5881"/>
      <c r="P5881" s="226"/>
      <c r="Q5881" s="4"/>
    </row>
    <row r="5882" spans="2:17" x14ac:dyDescent="0.2">
      <c r="B5882" s="13"/>
      <c r="C5882"/>
      <c r="P5882" s="226"/>
      <c r="Q5882" s="4"/>
    </row>
    <row r="5883" spans="2:17" x14ac:dyDescent="0.2">
      <c r="B5883" s="13"/>
      <c r="C5883"/>
      <c r="P5883" s="226"/>
      <c r="Q5883" s="4"/>
    </row>
    <row r="5884" spans="2:17" x14ac:dyDescent="0.2">
      <c r="B5884" s="13"/>
      <c r="C5884"/>
      <c r="P5884" s="226"/>
      <c r="Q5884" s="4"/>
    </row>
    <row r="5885" spans="2:17" x14ac:dyDescent="0.2">
      <c r="B5885" s="13"/>
      <c r="C5885"/>
      <c r="P5885" s="226"/>
      <c r="Q5885" s="4"/>
    </row>
    <row r="5886" spans="2:17" x14ac:dyDescent="0.2">
      <c r="B5886" s="13"/>
      <c r="C5886"/>
      <c r="P5886" s="226"/>
      <c r="Q5886" s="4"/>
    </row>
    <row r="5887" spans="2:17" x14ac:dyDescent="0.2">
      <c r="B5887" s="13"/>
      <c r="C5887"/>
      <c r="P5887" s="226"/>
      <c r="Q5887" s="4"/>
    </row>
    <row r="5888" spans="2:17" x14ac:dyDescent="0.2">
      <c r="B5888" s="13"/>
      <c r="C5888"/>
      <c r="P5888" s="226"/>
      <c r="Q5888" s="4"/>
    </row>
    <row r="5889" spans="2:17" x14ac:dyDescent="0.2">
      <c r="B5889" s="13"/>
      <c r="C5889"/>
      <c r="P5889" s="226"/>
      <c r="Q5889" s="4"/>
    </row>
    <row r="5890" spans="2:17" x14ac:dyDescent="0.2">
      <c r="B5890" s="13"/>
      <c r="C5890"/>
      <c r="P5890" s="226"/>
      <c r="Q5890" s="4"/>
    </row>
    <row r="5891" spans="2:17" x14ac:dyDescent="0.2">
      <c r="B5891" s="13"/>
      <c r="C5891"/>
      <c r="P5891" s="226"/>
      <c r="Q5891" s="4"/>
    </row>
    <row r="5892" spans="2:17" x14ac:dyDescent="0.2">
      <c r="B5892" s="13"/>
      <c r="C5892"/>
      <c r="P5892" s="226"/>
      <c r="Q5892" s="4"/>
    </row>
    <row r="5893" spans="2:17" x14ac:dyDescent="0.2">
      <c r="B5893" s="13"/>
      <c r="C5893"/>
      <c r="P5893" s="226"/>
      <c r="Q5893" s="4"/>
    </row>
    <row r="5894" spans="2:17" x14ac:dyDescent="0.2">
      <c r="B5894" s="13"/>
      <c r="C5894"/>
      <c r="P5894" s="226"/>
      <c r="Q5894" s="4"/>
    </row>
    <row r="5895" spans="2:17" x14ac:dyDescent="0.2">
      <c r="B5895" s="13"/>
      <c r="C5895"/>
      <c r="P5895" s="226"/>
      <c r="Q5895" s="4"/>
    </row>
    <row r="5896" spans="2:17" x14ac:dyDescent="0.2">
      <c r="B5896" s="13"/>
      <c r="C5896"/>
      <c r="P5896" s="226"/>
      <c r="Q5896" s="4"/>
    </row>
    <row r="5897" spans="2:17" x14ac:dyDescent="0.2">
      <c r="B5897" s="13"/>
      <c r="C5897"/>
      <c r="P5897" s="226"/>
      <c r="Q5897" s="4"/>
    </row>
    <row r="5898" spans="2:17" x14ac:dyDescent="0.2">
      <c r="B5898" s="13"/>
      <c r="C5898"/>
      <c r="P5898" s="226"/>
      <c r="Q5898" s="4"/>
    </row>
    <row r="5899" spans="2:17" x14ac:dyDescent="0.2">
      <c r="B5899" s="13"/>
      <c r="C5899"/>
      <c r="P5899" s="226"/>
      <c r="Q5899" s="4"/>
    </row>
    <row r="5900" spans="2:17" x14ac:dyDescent="0.2">
      <c r="B5900" s="13"/>
      <c r="C5900"/>
      <c r="P5900" s="226"/>
      <c r="Q5900" s="4"/>
    </row>
    <row r="5901" spans="2:17" x14ac:dyDescent="0.2">
      <c r="B5901" s="13"/>
      <c r="C5901"/>
      <c r="P5901" s="226"/>
      <c r="Q5901" s="4"/>
    </row>
    <row r="5902" spans="2:17" x14ac:dyDescent="0.2">
      <c r="B5902" s="13"/>
      <c r="C5902"/>
      <c r="P5902" s="226"/>
      <c r="Q5902" s="4"/>
    </row>
    <row r="5903" spans="2:17" x14ac:dyDescent="0.2">
      <c r="B5903" s="13"/>
      <c r="C5903"/>
      <c r="P5903" s="226"/>
      <c r="Q5903" s="4"/>
    </row>
    <row r="5904" spans="2:17" x14ac:dyDescent="0.2">
      <c r="B5904" s="13"/>
      <c r="C5904"/>
      <c r="P5904" s="226"/>
      <c r="Q5904" s="4"/>
    </row>
    <row r="5905" spans="2:17" x14ac:dyDescent="0.2">
      <c r="B5905" s="13"/>
      <c r="C5905"/>
      <c r="P5905" s="226"/>
      <c r="Q5905" s="4"/>
    </row>
    <row r="5906" spans="2:17" x14ac:dyDescent="0.2">
      <c r="B5906" s="13"/>
      <c r="C5906"/>
      <c r="P5906" s="226"/>
      <c r="Q5906" s="4"/>
    </row>
    <row r="5907" spans="2:17" x14ac:dyDescent="0.2">
      <c r="B5907" s="13"/>
      <c r="C5907"/>
      <c r="P5907" s="226"/>
      <c r="Q5907" s="4"/>
    </row>
    <row r="5908" spans="2:17" x14ac:dyDescent="0.2">
      <c r="B5908" s="13"/>
      <c r="C5908"/>
      <c r="P5908" s="226"/>
      <c r="Q5908" s="4"/>
    </row>
    <row r="5909" spans="2:17" x14ac:dyDescent="0.2">
      <c r="B5909" s="13"/>
      <c r="C5909"/>
      <c r="P5909" s="226"/>
      <c r="Q5909" s="4"/>
    </row>
    <row r="5910" spans="2:17" x14ac:dyDescent="0.2">
      <c r="B5910" s="13"/>
      <c r="C5910"/>
      <c r="P5910" s="226"/>
      <c r="Q5910" s="4"/>
    </row>
    <row r="5911" spans="2:17" x14ac:dyDescent="0.2">
      <c r="B5911" s="13"/>
      <c r="C5911"/>
      <c r="P5911" s="226"/>
      <c r="Q5911" s="4"/>
    </row>
    <row r="5912" spans="2:17" x14ac:dyDescent="0.2">
      <c r="B5912" s="13"/>
      <c r="C5912"/>
      <c r="P5912" s="226"/>
      <c r="Q5912" s="4"/>
    </row>
    <row r="5913" spans="2:17" x14ac:dyDescent="0.2">
      <c r="B5913" s="13"/>
      <c r="C5913"/>
      <c r="P5913" s="226"/>
      <c r="Q5913" s="4"/>
    </row>
    <row r="5914" spans="2:17" x14ac:dyDescent="0.2">
      <c r="B5914" s="13"/>
      <c r="C5914"/>
      <c r="P5914" s="226"/>
      <c r="Q5914" s="4"/>
    </row>
    <row r="5915" spans="2:17" x14ac:dyDescent="0.2">
      <c r="B5915" s="13"/>
      <c r="C5915"/>
      <c r="P5915" s="226"/>
      <c r="Q5915" s="4"/>
    </row>
    <row r="5916" spans="2:17" x14ac:dyDescent="0.2">
      <c r="B5916" s="13"/>
      <c r="C5916"/>
      <c r="P5916" s="226"/>
      <c r="Q5916" s="4"/>
    </row>
    <row r="5917" spans="2:17" x14ac:dyDescent="0.2">
      <c r="B5917" s="13"/>
      <c r="C5917"/>
      <c r="P5917" s="226"/>
      <c r="Q5917" s="4"/>
    </row>
    <row r="5918" spans="2:17" x14ac:dyDescent="0.2">
      <c r="B5918" s="13"/>
      <c r="C5918"/>
      <c r="P5918" s="226"/>
      <c r="Q5918" s="4"/>
    </row>
    <row r="5919" spans="2:17" x14ac:dyDescent="0.2">
      <c r="B5919" s="13"/>
      <c r="C5919"/>
      <c r="P5919" s="226"/>
      <c r="Q5919" s="4"/>
    </row>
    <row r="5920" spans="2:17" x14ac:dyDescent="0.2">
      <c r="B5920" s="13"/>
      <c r="C5920"/>
      <c r="P5920" s="226"/>
      <c r="Q5920" s="4"/>
    </row>
    <row r="5921" spans="2:17" x14ac:dyDescent="0.2">
      <c r="B5921" s="13"/>
      <c r="C5921"/>
      <c r="P5921" s="226"/>
      <c r="Q5921" s="4"/>
    </row>
    <row r="5922" spans="2:17" x14ac:dyDescent="0.2">
      <c r="B5922" s="13"/>
      <c r="C5922"/>
      <c r="P5922" s="226"/>
      <c r="Q5922" s="4"/>
    </row>
    <row r="5923" spans="2:17" x14ac:dyDescent="0.2">
      <c r="B5923" s="13"/>
      <c r="C5923"/>
      <c r="P5923" s="226"/>
      <c r="Q5923" s="4"/>
    </row>
    <row r="5924" spans="2:17" x14ac:dyDescent="0.2">
      <c r="B5924" s="13"/>
      <c r="C5924"/>
      <c r="P5924" s="226"/>
      <c r="Q5924" s="4"/>
    </row>
    <row r="5925" spans="2:17" x14ac:dyDescent="0.2">
      <c r="B5925" s="13"/>
      <c r="C5925"/>
      <c r="P5925" s="226"/>
      <c r="Q5925" s="4"/>
    </row>
    <row r="5926" spans="2:17" x14ac:dyDescent="0.2">
      <c r="B5926" s="13"/>
      <c r="C5926"/>
      <c r="P5926" s="226"/>
      <c r="Q5926" s="4"/>
    </row>
    <row r="5927" spans="2:17" x14ac:dyDescent="0.2">
      <c r="B5927" s="13"/>
      <c r="C5927"/>
      <c r="P5927" s="226"/>
      <c r="Q5927" s="4"/>
    </row>
    <row r="5928" spans="2:17" x14ac:dyDescent="0.2">
      <c r="B5928" s="13"/>
      <c r="C5928"/>
      <c r="P5928" s="226"/>
      <c r="Q5928" s="4"/>
    </row>
    <row r="5929" spans="2:17" x14ac:dyDescent="0.2">
      <c r="B5929" s="13"/>
      <c r="C5929"/>
      <c r="P5929" s="226"/>
      <c r="Q5929" s="4"/>
    </row>
    <row r="5930" spans="2:17" x14ac:dyDescent="0.2">
      <c r="B5930" s="13"/>
      <c r="C5930"/>
      <c r="P5930" s="226"/>
      <c r="Q5930" s="4"/>
    </row>
    <row r="5931" spans="2:17" x14ac:dyDescent="0.2">
      <c r="B5931" s="13"/>
      <c r="C5931"/>
      <c r="P5931" s="226"/>
      <c r="Q5931" s="4"/>
    </row>
    <row r="5932" spans="2:17" x14ac:dyDescent="0.2">
      <c r="B5932" s="13"/>
      <c r="C5932"/>
      <c r="P5932" s="226"/>
      <c r="Q5932" s="4"/>
    </row>
    <row r="5933" spans="2:17" x14ac:dyDescent="0.2">
      <c r="B5933" s="13"/>
      <c r="C5933"/>
      <c r="P5933" s="226"/>
      <c r="Q5933" s="4"/>
    </row>
    <row r="5934" spans="2:17" x14ac:dyDescent="0.2">
      <c r="B5934" s="13"/>
      <c r="C5934"/>
      <c r="P5934" s="226"/>
      <c r="Q5934" s="4"/>
    </row>
    <row r="5935" spans="2:17" x14ac:dyDescent="0.2">
      <c r="B5935" s="13"/>
      <c r="C5935"/>
      <c r="P5935" s="226"/>
      <c r="Q5935" s="4"/>
    </row>
    <row r="5936" spans="2:17" x14ac:dyDescent="0.2">
      <c r="B5936" s="13"/>
      <c r="C5936"/>
      <c r="P5936" s="226"/>
      <c r="Q5936" s="4"/>
    </row>
    <row r="5937" spans="2:17" x14ac:dyDescent="0.2">
      <c r="B5937" s="13"/>
      <c r="C5937"/>
      <c r="P5937" s="226"/>
      <c r="Q5937" s="4"/>
    </row>
    <row r="5938" spans="2:17" x14ac:dyDescent="0.2">
      <c r="B5938" s="13"/>
      <c r="C5938"/>
      <c r="P5938" s="226"/>
      <c r="Q5938" s="4"/>
    </row>
    <row r="5939" spans="2:17" x14ac:dyDescent="0.2">
      <c r="B5939" s="13"/>
      <c r="C5939"/>
      <c r="P5939" s="226"/>
      <c r="Q5939" s="4"/>
    </row>
    <row r="5940" spans="2:17" x14ac:dyDescent="0.2">
      <c r="B5940" s="13"/>
      <c r="C5940"/>
      <c r="P5940" s="226"/>
      <c r="Q5940" s="4"/>
    </row>
    <row r="5941" spans="2:17" x14ac:dyDescent="0.2">
      <c r="B5941" s="13"/>
      <c r="C5941"/>
      <c r="P5941" s="226"/>
      <c r="Q5941" s="4"/>
    </row>
    <row r="5942" spans="2:17" x14ac:dyDescent="0.2">
      <c r="B5942" s="13"/>
      <c r="C5942"/>
      <c r="P5942" s="226"/>
      <c r="Q5942" s="4"/>
    </row>
    <row r="5943" spans="2:17" x14ac:dyDescent="0.2">
      <c r="B5943" s="13"/>
      <c r="C5943"/>
      <c r="P5943" s="226"/>
      <c r="Q5943" s="4"/>
    </row>
    <row r="5944" spans="2:17" x14ac:dyDescent="0.2">
      <c r="B5944" s="13"/>
      <c r="C5944"/>
      <c r="P5944" s="226"/>
      <c r="Q5944" s="4"/>
    </row>
    <row r="5945" spans="2:17" x14ac:dyDescent="0.2">
      <c r="B5945" s="13"/>
      <c r="C5945"/>
      <c r="P5945" s="226"/>
      <c r="Q5945" s="4"/>
    </row>
    <row r="5946" spans="2:17" x14ac:dyDescent="0.2">
      <c r="B5946" s="13"/>
      <c r="C5946"/>
      <c r="P5946" s="226"/>
      <c r="Q5946" s="4"/>
    </row>
    <row r="5947" spans="2:17" x14ac:dyDescent="0.2">
      <c r="B5947" s="13"/>
      <c r="C5947"/>
      <c r="P5947" s="226"/>
      <c r="Q5947" s="4"/>
    </row>
    <row r="5948" spans="2:17" x14ac:dyDescent="0.2">
      <c r="B5948" s="13"/>
      <c r="C5948"/>
      <c r="P5948" s="226"/>
      <c r="Q5948" s="4"/>
    </row>
    <row r="5949" spans="2:17" x14ac:dyDescent="0.2">
      <c r="B5949" s="13"/>
      <c r="C5949"/>
      <c r="P5949" s="226"/>
      <c r="Q5949" s="4"/>
    </row>
    <row r="5950" spans="2:17" x14ac:dyDescent="0.2">
      <c r="B5950" s="13"/>
      <c r="C5950"/>
      <c r="P5950" s="226"/>
      <c r="Q5950" s="4"/>
    </row>
    <row r="5951" spans="2:17" x14ac:dyDescent="0.2">
      <c r="B5951" s="13"/>
      <c r="C5951"/>
      <c r="P5951" s="226"/>
      <c r="Q5951" s="4"/>
    </row>
    <row r="5952" spans="2:17" x14ac:dyDescent="0.2">
      <c r="B5952" s="13"/>
      <c r="C5952"/>
      <c r="P5952" s="226"/>
      <c r="Q5952" s="4"/>
    </row>
    <row r="5953" spans="2:17" x14ac:dyDescent="0.2">
      <c r="B5953" s="13"/>
      <c r="C5953"/>
      <c r="P5953" s="226"/>
      <c r="Q5953" s="4"/>
    </row>
    <row r="5954" spans="2:17" x14ac:dyDescent="0.2">
      <c r="B5954" s="13"/>
      <c r="C5954"/>
      <c r="P5954" s="226"/>
      <c r="Q5954" s="4"/>
    </row>
    <row r="5955" spans="2:17" x14ac:dyDescent="0.2">
      <c r="B5955" s="13"/>
      <c r="C5955"/>
      <c r="P5955" s="226"/>
      <c r="Q5955" s="4"/>
    </row>
    <row r="5956" spans="2:17" x14ac:dyDescent="0.2">
      <c r="B5956" s="13"/>
      <c r="C5956"/>
      <c r="P5956" s="226"/>
      <c r="Q5956" s="4"/>
    </row>
    <row r="5957" spans="2:17" x14ac:dyDescent="0.2">
      <c r="B5957" s="13"/>
      <c r="C5957"/>
      <c r="P5957" s="226"/>
      <c r="Q5957" s="4"/>
    </row>
    <row r="5958" spans="2:17" x14ac:dyDescent="0.2">
      <c r="B5958" s="13"/>
      <c r="C5958"/>
      <c r="P5958" s="226"/>
      <c r="Q5958" s="4"/>
    </row>
    <row r="5959" spans="2:17" x14ac:dyDescent="0.2">
      <c r="B5959" s="13"/>
      <c r="C5959"/>
      <c r="P5959" s="226"/>
      <c r="Q5959" s="4"/>
    </row>
    <row r="5960" spans="2:17" x14ac:dyDescent="0.2">
      <c r="B5960" s="13"/>
      <c r="C5960"/>
      <c r="P5960" s="226"/>
      <c r="Q5960" s="4"/>
    </row>
    <row r="5961" spans="2:17" x14ac:dyDescent="0.2">
      <c r="B5961" s="13"/>
      <c r="C5961"/>
      <c r="P5961" s="226"/>
      <c r="Q5961" s="4"/>
    </row>
    <row r="5962" spans="2:17" x14ac:dyDescent="0.2">
      <c r="B5962" s="13"/>
      <c r="C5962"/>
      <c r="P5962" s="226"/>
      <c r="Q5962" s="4"/>
    </row>
    <row r="5963" spans="2:17" x14ac:dyDescent="0.2">
      <c r="B5963" s="13"/>
      <c r="C5963"/>
      <c r="P5963" s="226"/>
      <c r="Q5963" s="4"/>
    </row>
    <row r="5964" spans="2:17" x14ac:dyDescent="0.2">
      <c r="B5964" s="13"/>
      <c r="C5964"/>
      <c r="P5964" s="226"/>
      <c r="Q5964" s="4"/>
    </row>
    <row r="5965" spans="2:17" x14ac:dyDescent="0.2">
      <c r="B5965" s="13"/>
      <c r="C5965"/>
      <c r="P5965" s="226"/>
      <c r="Q5965" s="4"/>
    </row>
    <row r="5966" spans="2:17" x14ac:dyDescent="0.2">
      <c r="B5966" s="13"/>
      <c r="C5966"/>
      <c r="P5966" s="226"/>
      <c r="Q5966" s="4"/>
    </row>
    <row r="5967" spans="2:17" x14ac:dyDescent="0.2">
      <c r="B5967" s="13"/>
      <c r="C5967"/>
      <c r="P5967" s="226"/>
      <c r="Q5967" s="4"/>
    </row>
    <row r="5968" spans="2:17" x14ac:dyDescent="0.2">
      <c r="B5968" s="13"/>
      <c r="C5968"/>
      <c r="P5968" s="226"/>
      <c r="Q5968" s="4"/>
    </row>
    <row r="5969" spans="2:17" x14ac:dyDescent="0.2">
      <c r="B5969" s="13"/>
      <c r="C5969"/>
      <c r="P5969" s="226"/>
      <c r="Q5969" s="4"/>
    </row>
    <row r="5970" spans="2:17" x14ac:dyDescent="0.2">
      <c r="B5970" s="13"/>
      <c r="C5970"/>
      <c r="P5970" s="226"/>
      <c r="Q5970" s="4"/>
    </row>
    <row r="5971" spans="2:17" x14ac:dyDescent="0.2">
      <c r="B5971" s="13"/>
      <c r="C5971"/>
      <c r="P5971" s="226"/>
      <c r="Q5971" s="4"/>
    </row>
    <row r="5972" spans="2:17" x14ac:dyDescent="0.2">
      <c r="B5972" s="13"/>
      <c r="C5972"/>
      <c r="P5972" s="226"/>
      <c r="Q5972" s="4"/>
    </row>
    <row r="5973" spans="2:17" x14ac:dyDescent="0.2">
      <c r="B5973" s="13"/>
      <c r="C5973"/>
      <c r="P5973" s="226"/>
      <c r="Q5973" s="4"/>
    </row>
    <row r="5974" spans="2:17" x14ac:dyDescent="0.2">
      <c r="B5974" s="13"/>
      <c r="C5974"/>
      <c r="P5974" s="226"/>
      <c r="Q5974" s="4"/>
    </row>
    <row r="5975" spans="2:17" x14ac:dyDescent="0.2">
      <c r="B5975" s="13"/>
      <c r="C5975"/>
      <c r="P5975" s="226"/>
      <c r="Q5975" s="4"/>
    </row>
    <row r="5976" spans="2:17" x14ac:dyDescent="0.2">
      <c r="B5976" s="13"/>
      <c r="C5976"/>
      <c r="P5976" s="226"/>
      <c r="Q5976" s="4"/>
    </row>
    <row r="5977" spans="2:17" x14ac:dyDescent="0.2">
      <c r="B5977" s="13"/>
      <c r="C5977"/>
      <c r="P5977" s="226"/>
      <c r="Q5977" s="4"/>
    </row>
    <row r="5978" spans="2:17" x14ac:dyDescent="0.2">
      <c r="B5978" s="13"/>
      <c r="C5978"/>
      <c r="P5978" s="226"/>
      <c r="Q5978" s="4"/>
    </row>
    <row r="5979" spans="2:17" x14ac:dyDescent="0.2">
      <c r="B5979" s="13"/>
      <c r="C5979"/>
      <c r="P5979" s="226"/>
      <c r="Q5979" s="4"/>
    </row>
    <row r="5980" spans="2:17" x14ac:dyDescent="0.2">
      <c r="B5980" s="13"/>
      <c r="C5980"/>
      <c r="P5980" s="226"/>
      <c r="Q5980" s="4"/>
    </row>
    <row r="5981" spans="2:17" x14ac:dyDescent="0.2">
      <c r="B5981" s="13"/>
      <c r="C5981"/>
      <c r="P5981" s="226"/>
      <c r="Q5981" s="4"/>
    </row>
    <row r="5982" spans="2:17" x14ac:dyDescent="0.2">
      <c r="B5982" s="13"/>
      <c r="C5982"/>
      <c r="P5982" s="226"/>
      <c r="Q5982" s="4"/>
    </row>
    <row r="5983" spans="2:17" x14ac:dyDescent="0.2">
      <c r="B5983" s="13"/>
      <c r="C5983"/>
      <c r="P5983" s="226"/>
      <c r="Q5983" s="4"/>
    </row>
    <row r="5984" spans="2:17" x14ac:dyDescent="0.2">
      <c r="B5984" s="13"/>
      <c r="C5984"/>
      <c r="P5984" s="226"/>
      <c r="Q5984" s="4"/>
    </row>
    <row r="5985" spans="2:17" x14ac:dyDescent="0.2">
      <c r="B5985" s="13"/>
      <c r="C5985"/>
      <c r="P5985" s="226"/>
      <c r="Q5985" s="4"/>
    </row>
    <row r="5986" spans="2:17" x14ac:dyDescent="0.2">
      <c r="B5986" s="13"/>
      <c r="C5986"/>
      <c r="P5986" s="226"/>
      <c r="Q5986" s="4"/>
    </row>
    <row r="5987" spans="2:17" x14ac:dyDescent="0.2">
      <c r="B5987" s="13"/>
      <c r="C5987"/>
      <c r="P5987" s="226"/>
      <c r="Q5987" s="4"/>
    </row>
    <row r="5988" spans="2:17" x14ac:dyDescent="0.2">
      <c r="B5988" s="13"/>
      <c r="C5988"/>
      <c r="P5988" s="226"/>
      <c r="Q5988" s="4"/>
    </row>
    <row r="5989" spans="2:17" x14ac:dyDescent="0.2">
      <c r="B5989" s="13"/>
      <c r="C5989"/>
      <c r="P5989" s="226"/>
      <c r="Q5989" s="4"/>
    </row>
    <row r="5990" spans="2:17" x14ac:dyDescent="0.2">
      <c r="B5990" s="13"/>
      <c r="C5990"/>
      <c r="P5990" s="226"/>
      <c r="Q5990" s="4"/>
    </row>
    <row r="5991" spans="2:17" x14ac:dyDescent="0.2">
      <c r="B5991" s="13"/>
      <c r="C5991"/>
      <c r="P5991" s="226"/>
      <c r="Q5991" s="4"/>
    </row>
    <row r="5992" spans="2:17" x14ac:dyDescent="0.2">
      <c r="B5992" s="13"/>
      <c r="C5992"/>
      <c r="P5992" s="226"/>
      <c r="Q5992" s="4"/>
    </row>
    <row r="5993" spans="2:17" x14ac:dyDescent="0.2">
      <c r="B5993" s="13"/>
      <c r="C5993"/>
      <c r="P5993" s="226"/>
      <c r="Q5993" s="4"/>
    </row>
    <row r="5994" spans="2:17" x14ac:dyDescent="0.2">
      <c r="B5994" s="13"/>
      <c r="C5994"/>
      <c r="P5994" s="226"/>
      <c r="Q5994" s="4"/>
    </row>
    <row r="5995" spans="2:17" x14ac:dyDescent="0.2">
      <c r="B5995" s="13"/>
      <c r="C5995"/>
      <c r="P5995" s="226"/>
      <c r="Q5995" s="4"/>
    </row>
    <row r="5996" spans="2:17" x14ac:dyDescent="0.2">
      <c r="B5996" s="13"/>
      <c r="C5996"/>
      <c r="P5996" s="226"/>
      <c r="Q5996" s="4"/>
    </row>
    <row r="5997" spans="2:17" x14ac:dyDescent="0.2">
      <c r="B5997" s="13"/>
      <c r="C5997"/>
      <c r="P5997" s="226"/>
      <c r="Q5997" s="4"/>
    </row>
    <row r="5998" spans="2:17" x14ac:dyDescent="0.2">
      <c r="B5998" s="13"/>
      <c r="C5998"/>
      <c r="P5998" s="226"/>
      <c r="Q5998" s="4"/>
    </row>
    <row r="5999" spans="2:17" x14ac:dyDescent="0.2">
      <c r="B5999" s="13"/>
      <c r="C5999"/>
      <c r="P5999" s="226"/>
      <c r="Q5999" s="4"/>
    </row>
    <row r="6000" spans="2:17" x14ac:dyDescent="0.2">
      <c r="B6000" s="13"/>
      <c r="C6000"/>
      <c r="P6000" s="226"/>
      <c r="Q6000" s="4"/>
    </row>
    <row r="6001" spans="2:17" x14ac:dyDescent="0.2">
      <c r="B6001" s="13"/>
      <c r="C6001"/>
      <c r="P6001" s="226"/>
      <c r="Q6001" s="4"/>
    </row>
    <row r="6002" spans="2:17" x14ac:dyDescent="0.2">
      <c r="B6002" s="13"/>
      <c r="C6002"/>
      <c r="P6002" s="226"/>
      <c r="Q6002" s="4"/>
    </row>
    <row r="6003" spans="2:17" x14ac:dyDescent="0.2">
      <c r="B6003" s="13"/>
      <c r="C6003"/>
      <c r="P6003" s="226"/>
      <c r="Q6003" s="4"/>
    </row>
    <row r="6004" spans="2:17" x14ac:dyDescent="0.2">
      <c r="B6004" s="13"/>
      <c r="C6004"/>
      <c r="P6004" s="226"/>
      <c r="Q6004" s="4"/>
    </row>
    <row r="6005" spans="2:17" x14ac:dyDescent="0.2">
      <c r="B6005" s="13"/>
      <c r="C6005"/>
      <c r="P6005" s="226"/>
      <c r="Q6005" s="4"/>
    </row>
    <row r="6006" spans="2:17" x14ac:dyDescent="0.2">
      <c r="B6006" s="13"/>
      <c r="C6006"/>
      <c r="P6006" s="226"/>
      <c r="Q6006" s="4"/>
    </row>
    <row r="6007" spans="2:17" x14ac:dyDescent="0.2">
      <c r="B6007" s="13"/>
      <c r="C6007"/>
      <c r="P6007" s="226"/>
      <c r="Q6007" s="4"/>
    </row>
    <row r="6008" spans="2:17" x14ac:dyDescent="0.2">
      <c r="B6008" s="13"/>
      <c r="C6008"/>
      <c r="P6008" s="226"/>
      <c r="Q6008" s="4"/>
    </row>
    <row r="6009" spans="2:17" x14ac:dyDescent="0.2">
      <c r="B6009" s="13"/>
      <c r="C6009"/>
      <c r="P6009" s="226"/>
      <c r="Q6009" s="4"/>
    </row>
    <row r="6010" spans="2:17" x14ac:dyDescent="0.2">
      <c r="B6010" s="13"/>
      <c r="C6010"/>
      <c r="P6010" s="226"/>
      <c r="Q6010" s="4"/>
    </row>
    <row r="6011" spans="2:17" x14ac:dyDescent="0.2">
      <c r="B6011" s="13"/>
      <c r="C6011"/>
      <c r="P6011" s="226"/>
      <c r="Q6011" s="4"/>
    </row>
    <row r="6012" spans="2:17" x14ac:dyDescent="0.2">
      <c r="B6012" s="13"/>
      <c r="C6012"/>
      <c r="P6012" s="226"/>
      <c r="Q6012" s="4"/>
    </row>
    <row r="6013" spans="2:17" x14ac:dyDescent="0.2">
      <c r="B6013" s="13"/>
      <c r="C6013"/>
      <c r="P6013" s="226"/>
      <c r="Q6013" s="4"/>
    </row>
    <row r="6014" spans="2:17" x14ac:dyDescent="0.2">
      <c r="B6014" s="13"/>
      <c r="C6014"/>
      <c r="P6014" s="226"/>
      <c r="Q6014" s="4"/>
    </row>
    <row r="6015" spans="2:17" x14ac:dyDescent="0.2">
      <c r="B6015" s="13"/>
      <c r="C6015"/>
      <c r="P6015" s="226"/>
      <c r="Q6015" s="4"/>
    </row>
    <row r="6016" spans="2:17" x14ac:dyDescent="0.2">
      <c r="B6016" s="13"/>
      <c r="C6016"/>
      <c r="P6016" s="226"/>
      <c r="Q6016" s="4"/>
    </row>
    <row r="6017" spans="2:17" x14ac:dyDescent="0.2">
      <c r="B6017" s="13"/>
      <c r="C6017"/>
      <c r="P6017" s="226"/>
      <c r="Q6017" s="4"/>
    </row>
    <row r="6018" spans="2:17" x14ac:dyDescent="0.2">
      <c r="B6018" s="13"/>
      <c r="C6018"/>
      <c r="P6018" s="226"/>
      <c r="Q6018" s="4"/>
    </row>
    <row r="6019" spans="2:17" x14ac:dyDescent="0.2">
      <c r="B6019" s="13"/>
      <c r="C6019"/>
      <c r="P6019" s="226"/>
      <c r="Q6019" s="4"/>
    </row>
    <row r="6020" spans="2:17" x14ac:dyDescent="0.2">
      <c r="B6020" s="13"/>
      <c r="C6020"/>
      <c r="P6020" s="226"/>
      <c r="Q6020" s="4"/>
    </row>
    <row r="6021" spans="2:17" x14ac:dyDescent="0.2">
      <c r="B6021" s="13"/>
      <c r="C6021"/>
      <c r="P6021" s="226"/>
      <c r="Q6021" s="4"/>
    </row>
    <row r="6022" spans="2:17" x14ac:dyDescent="0.2">
      <c r="B6022" s="13"/>
      <c r="C6022"/>
      <c r="P6022" s="226"/>
      <c r="Q6022" s="4"/>
    </row>
    <row r="6023" spans="2:17" x14ac:dyDescent="0.2">
      <c r="B6023" s="13"/>
      <c r="C6023"/>
      <c r="P6023" s="226"/>
      <c r="Q6023" s="4"/>
    </row>
    <row r="6024" spans="2:17" x14ac:dyDescent="0.2">
      <c r="B6024" s="13"/>
      <c r="C6024"/>
      <c r="P6024" s="226"/>
      <c r="Q6024" s="4"/>
    </row>
    <row r="6025" spans="2:17" x14ac:dyDescent="0.2">
      <c r="B6025" s="13"/>
      <c r="C6025"/>
      <c r="P6025" s="226"/>
      <c r="Q6025" s="4"/>
    </row>
    <row r="6026" spans="2:17" x14ac:dyDescent="0.2">
      <c r="B6026" s="13"/>
      <c r="C6026"/>
      <c r="P6026" s="226"/>
      <c r="Q6026" s="4"/>
    </row>
    <row r="6027" spans="2:17" x14ac:dyDescent="0.2">
      <c r="B6027" s="13"/>
      <c r="C6027"/>
      <c r="P6027" s="226"/>
      <c r="Q6027" s="4"/>
    </row>
    <row r="6028" spans="2:17" x14ac:dyDescent="0.2">
      <c r="B6028" s="13"/>
      <c r="C6028"/>
      <c r="P6028" s="226"/>
      <c r="Q6028" s="4"/>
    </row>
    <row r="6029" spans="2:17" x14ac:dyDescent="0.2">
      <c r="B6029" s="13"/>
      <c r="C6029"/>
      <c r="P6029" s="226"/>
      <c r="Q6029" s="4"/>
    </row>
    <row r="6030" spans="2:17" x14ac:dyDescent="0.2">
      <c r="B6030" s="13"/>
      <c r="C6030"/>
      <c r="P6030" s="226"/>
      <c r="Q6030" s="4"/>
    </row>
    <row r="6031" spans="2:17" x14ac:dyDescent="0.2">
      <c r="B6031" s="13"/>
      <c r="C6031"/>
      <c r="P6031" s="226"/>
      <c r="Q6031" s="4"/>
    </row>
    <row r="6032" spans="2:17" x14ac:dyDescent="0.2">
      <c r="B6032" s="13"/>
      <c r="C6032"/>
      <c r="P6032" s="226"/>
      <c r="Q6032" s="4"/>
    </row>
    <row r="6033" spans="2:17" x14ac:dyDescent="0.2">
      <c r="B6033" s="13"/>
      <c r="C6033"/>
      <c r="P6033" s="226"/>
      <c r="Q6033" s="4"/>
    </row>
    <row r="6034" spans="2:17" x14ac:dyDescent="0.2">
      <c r="B6034" s="13"/>
      <c r="C6034"/>
      <c r="P6034" s="226"/>
      <c r="Q6034" s="4"/>
    </row>
    <row r="6035" spans="2:17" x14ac:dyDescent="0.2">
      <c r="B6035" s="13"/>
      <c r="C6035"/>
      <c r="P6035" s="226"/>
      <c r="Q6035" s="4"/>
    </row>
    <row r="6036" spans="2:17" x14ac:dyDescent="0.2">
      <c r="B6036" s="13"/>
      <c r="C6036"/>
      <c r="P6036" s="226"/>
      <c r="Q6036" s="4"/>
    </row>
    <row r="6037" spans="2:17" x14ac:dyDescent="0.2">
      <c r="B6037" s="13"/>
      <c r="C6037"/>
      <c r="P6037" s="226"/>
      <c r="Q6037" s="4"/>
    </row>
    <row r="6038" spans="2:17" x14ac:dyDescent="0.2">
      <c r="B6038" s="13"/>
      <c r="C6038"/>
      <c r="P6038" s="226"/>
      <c r="Q6038" s="4"/>
    </row>
    <row r="6039" spans="2:17" x14ac:dyDescent="0.2">
      <c r="B6039" s="13"/>
      <c r="C6039"/>
      <c r="P6039" s="226"/>
      <c r="Q6039" s="4"/>
    </row>
    <row r="6040" spans="2:17" x14ac:dyDescent="0.2">
      <c r="B6040" s="13"/>
      <c r="C6040"/>
      <c r="P6040" s="226"/>
      <c r="Q6040" s="4"/>
    </row>
    <row r="6041" spans="2:17" x14ac:dyDescent="0.2">
      <c r="B6041" s="13"/>
      <c r="C6041"/>
      <c r="P6041" s="226"/>
      <c r="Q6041" s="4"/>
    </row>
    <row r="6042" spans="2:17" x14ac:dyDescent="0.2">
      <c r="B6042" s="13"/>
      <c r="C6042"/>
      <c r="P6042" s="226"/>
      <c r="Q6042" s="4"/>
    </row>
    <row r="6043" spans="2:17" x14ac:dyDescent="0.2">
      <c r="B6043" s="13"/>
      <c r="C6043"/>
      <c r="P6043" s="226"/>
      <c r="Q6043" s="4"/>
    </row>
    <row r="6044" spans="2:17" x14ac:dyDescent="0.2">
      <c r="B6044" s="13"/>
      <c r="C6044"/>
      <c r="P6044" s="226"/>
      <c r="Q6044" s="4"/>
    </row>
    <row r="6045" spans="2:17" x14ac:dyDescent="0.2">
      <c r="B6045" s="13"/>
      <c r="C6045"/>
      <c r="P6045" s="226"/>
      <c r="Q6045" s="4"/>
    </row>
    <row r="6046" spans="2:17" x14ac:dyDescent="0.2">
      <c r="B6046" s="13"/>
      <c r="C6046"/>
      <c r="P6046" s="226"/>
      <c r="Q6046" s="4"/>
    </row>
    <row r="6047" spans="2:17" x14ac:dyDescent="0.2">
      <c r="B6047" s="13"/>
      <c r="C6047"/>
      <c r="P6047" s="226"/>
      <c r="Q6047" s="4"/>
    </row>
    <row r="6048" spans="2:17" x14ac:dyDescent="0.2">
      <c r="B6048" s="13"/>
      <c r="C6048"/>
      <c r="P6048" s="226"/>
      <c r="Q6048" s="4"/>
    </row>
    <row r="6049" spans="2:17" x14ac:dyDescent="0.2">
      <c r="B6049" s="13"/>
      <c r="C6049"/>
      <c r="P6049" s="226"/>
      <c r="Q6049" s="4"/>
    </row>
    <row r="6050" spans="2:17" x14ac:dyDescent="0.2">
      <c r="B6050" s="13"/>
      <c r="C6050"/>
      <c r="P6050" s="226"/>
      <c r="Q6050" s="4"/>
    </row>
    <row r="6051" spans="2:17" x14ac:dyDescent="0.2">
      <c r="B6051" s="13"/>
      <c r="C6051"/>
      <c r="P6051" s="226"/>
      <c r="Q6051" s="4"/>
    </row>
    <row r="6052" spans="2:17" x14ac:dyDescent="0.2">
      <c r="B6052" s="13"/>
      <c r="C6052"/>
      <c r="P6052" s="226"/>
      <c r="Q6052" s="4"/>
    </row>
    <row r="6053" spans="2:17" x14ac:dyDescent="0.2">
      <c r="B6053" s="13"/>
      <c r="C6053"/>
      <c r="P6053" s="226"/>
      <c r="Q6053" s="4"/>
    </row>
    <row r="6054" spans="2:17" x14ac:dyDescent="0.2">
      <c r="B6054" s="13"/>
      <c r="C6054"/>
      <c r="P6054" s="226"/>
      <c r="Q6054" s="4"/>
    </row>
    <row r="6055" spans="2:17" x14ac:dyDescent="0.2">
      <c r="B6055" s="13"/>
      <c r="C6055"/>
      <c r="P6055" s="226"/>
      <c r="Q6055" s="4"/>
    </row>
    <row r="6056" spans="2:17" x14ac:dyDescent="0.2">
      <c r="B6056" s="13"/>
      <c r="C6056"/>
      <c r="P6056" s="226"/>
      <c r="Q6056" s="4"/>
    </row>
    <row r="6057" spans="2:17" x14ac:dyDescent="0.2">
      <c r="B6057" s="13"/>
      <c r="C6057"/>
      <c r="P6057" s="226"/>
      <c r="Q6057" s="4"/>
    </row>
    <row r="6058" spans="2:17" x14ac:dyDescent="0.2">
      <c r="B6058" s="13"/>
      <c r="C6058"/>
      <c r="P6058" s="226"/>
      <c r="Q6058" s="4"/>
    </row>
    <row r="6059" spans="2:17" x14ac:dyDescent="0.2">
      <c r="B6059" s="13"/>
      <c r="C6059"/>
      <c r="P6059" s="226"/>
      <c r="Q6059" s="4"/>
    </row>
    <row r="6060" spans="2:17" x14ac:dyDescent="0.2">
      <c r="B6060" s="13"/>
      <c r="C6060"/>
      <c r="P6060" s="226"/>
      <c r="Q6060" s="4"/>
    </row>
    <row r="6061" spans="2:17" x14ac:dyDescent="0.2">
      <c r="B6061" s="13"/>
      <c r="C6061"/>
      <c r="P6061" s="226"/>
      <c r="Q6061" s="4"/>
    </row>
    <row r="6062" spans="2:17" x14ac:dyDescent="0.2">
      <c r="B6062" s="13"/>
      <c r="C6062"/>
      <c r="P6062" s="226"/>
      <c r="Q6062" s="4"/>
    </row>
    <row r="6063" spans="2:17" x14ac:dyDescent="0.2">
      <c r="B6063" s="13"/>
      <c r="C6063"/>
      <c r="P6063" s="226"/>
      <c r="Q6063" s="4"/>
    </row>
    <row r="6064" spans="2:17" x14ac:dyDescent="0.2">
      <c r="B6064" s="13"/>
      <c r="C6064"/>
      <c r="P6064" s="226"/>
      <c r="Q6064" s="4"/>
    </row>
    <row r="6065" spans="2:17" x14ac:dyDescent="0.2">
      <c r="B6065" s="13"/>
      <c r="C6065"/>
      <c r="P6065" s="226"/>
      <c r="Q6065" s="4"/>
    </row>
    <row r="6066" spans="2:17" x14ac:dyDescent="0.2">
      <c r="B6066" s="13"/>
      <c r="C6066"/>
      <c r="P6066" s="226"/>
      <c r="Q6066" s="4"/>
    </row>
    <row r="6067" spans="2:17" x14ac:dyDescent="0.2">
      <c r="B6067" s="13"/>
      <c r="C6067"/>
      <c r="P6067" s="226"/>
      <c r="Q6067" s="4"/>
    </row>
    <row r="6068" spans="2:17" x14ac:dyDescent="0.2">
      <c r="B6068" s="13"/>
      <c r="C6068"/>
      <c r="P6068" s="226"/>
      <c r="Q6068" s="4"/>
    </row>
    <row r="6069" spans="2:17" x14ac:dyDescent="0.2">
      <c r="B6069" s="13"/>
      <c r="C6069"/>
      <c r="P6069" s="226"/>
      <c r="Q6069" s="4"/>
    </row>
    <row r="6070" spans="2:17" x14ac:dyDescent="0.2">
      <c r="B6070" s="13"/>
      <c r="C6070"/>
      <c r="P6070" s="226"/>
      <c r="Q6070" s="4"/>
    </row>
    <row r="6071" spans="2:17" x14ac:dyDescent="0.2">
      <c r="B6071" s="13"/>
      <c r="C6071"/>
      <c r="P6071" s="226"/>
      <c r="Q6071" s="4"/>
    </row>
    <row r="6072" spans="2:17" x14ac:dyDescent="0.2">
      <c r="B6072" s="13"/>
      <c r="C6072"/>
      <c r="P6072" s="226"/>
      <c r="Q6072" s="4"/>
    </row>
    <row r="6073" spans="2:17" x14ac:dyDescent="0.2">
      <c r="B6073" s="13"/>
      <c r="C6073"/>
      <c r="P6073" s="226"/>
      <c r="Q6073" s="4"/>
    </row>
    <row r="6074" spans="2:17" x14ac:dyDescent="0.2">
      <c r="B6074" s="13"/>
      <c r="C6074"/>
      <c r="P6074" s="226"/>
      <c r="Q6074" s="4"/>
    </row>
    <row r="6075" spans="2:17" x14ac:dyDescent="0.2">
      <c r="B6075" s="13"/>
      <c r="C6075"/>
      <c r="P6075" s="226"/>
      <c r="Q6075" s="4"/>
    </row>
    <row r="6076" spans="2:17" x14ac:dyDescent="0.2">
      <c r="B6076" s="13"/>
      <c r="C6076"/>
      <c r="P6076" s="226"/>
      <c r="Q6076" s="4"/>
    </row>
    <row r="6077" spans="2:17" x14ac:dyDescent="0.2">
      <c r="B6077" s="13"/>
      <c r="C6077"/>
      <c r="P6077" s="226"/>
      <c r="Q6077" s="4"/>
    </row>
    <row r="6078" spans="2:17" x14ac:dyDescent="0.2">
      <c r="B6078" s="13"/>
      <c r="C6078"/>
      <c r="P6078" s="226"/>
      <c r="Q6078" s="4"/>
    </row>
    <row r="6079" spans="2:17" x14ac:dyDescent="0.2">
      <c r="B6079" s="13"/>
      <c r="C6079"/>
      <c r="P6079" s="226"/>
      <c r="Q6079" s="4"/>
    </row>
    <row r="6080" spans="2:17" x14ac:dyDescent="0.2">
      <c r="B6080" s="13"/>
      <c r="C6080"/>
      <c r="P6080" s="226"/>
      <c r="Q6080" s="4"/>
    </row>
    <row r="6081" spans="2:17" x14ac:dyDescent="0.2">
      <c r="B6081" s="13"/>
      <c r="C6081"/>
      <c r="P6081" s="226"/>
      <c r="Q6081" s="4"/>
    </row>
    <row r="6082" spans="2:17" x14ac:dyDescent="0.2">
      <c r="B6082" s="13"/>
      <c r="C6082"/>
      <c r="P6082" s="226"/>
      <c r="Q6082" s="4"/>
    </row>
    <row r="6083" spans="2:17" x14ac:dyDescent="0.2">
      <c r="B6083" s="13"/>
      <c r="C6083"/>
      <c r="P6083" s="226"/>
      <c r="Q6083" s="4"/>
    </row>
    <row r="6084" spans="2:17" x14ac:dyDescent="0.2">
      <c r="B6084" s="13"/>
      <c r="C6084"/>
      <c r="P6084" s="226"/>
      <c r="Q6084" s="4"/>
    </row>
    <row r="6085" spans="2:17" x14ac:dyDescent="0.2">
      <c r="B6085" s="13"/>
      <c r="C6085"/>
      <c r="P6085" s="226"/>
      <c r="Q6085" s="4"/>
    </row>
    <row r="6086" spans="2:17" x14ac:dyDescent="0.2">
      <c r="B6086" s="13"/>
      <c r="C6086"/>
      <c r="P6086" s="226"/>
      <c r="Q6086" s="4"/>
    </row>
    <row r="6087" spans="2:17" x14ac:dyDescent="0.2">
      <c r="B6087" s="13"/>
      <c r="C6087"/>
      <c r="P6087" s="226"/>
      <c r="Q6087" s="4"/>
    </row>
    <row r="6088" spans="2:17" x14ac:dyDescent="0.2">
      <c r="B6088" s="13"/>
      <c r="C6088"/>
      <c r="P6088" s="226"/>
      <c r="Q6088" s="4"/>
    </row>
    <row r="6089" spans="2:17" x14ac:dyDescent="0.2">
      <c r="B6089" s="13"/>
      <c r="C6089"/>
      <c r="P6089" s="226"/>
      <c r="Q6089" s="4"/>
    </row>
    <row r="6090" spans="2:17" x14ac:dyDescent="0.2">
      <c r="B6090" s="13"/>
      <c r="C6090"/>
      <c r="P6090" s="226"/>
      <c r="Q6090" s="4"/>
    </row>
    <row r="6091" spans="2:17" x14ac:dyDescent="0.2">
      <c r="B6091" s="13"/>
      <c r="C6091"/>
      <c r="P6091" s="226"/>
      <c r="Q6091" s="4"/>
    </row>
    <row r="6092" spans="2:17" x14ac:dyDescent="0.2">
      <c r="B6092" s="13"/>
      <c r="C6092"/>
      <c r="P6092" s="226"/>
      <c r="Q6092" s="4"/>
    </row>
    <row r="6093" spans="2:17" x14ac:dyDescent="0.2">
      <c r="B6093" s="13"/>
      <c r="C6093"/>
      <c r="P6093" s="226"/>
      <c r="Q6093" s="4"/>
    </row>
    <row r="6094" spans="2:17" x14ac:dyDescent="0.2">
      <c r="B6094" s="13"/>
      <c r="C6094"/>
      <c r="P6094" s="226"/>
      <c r="Q6094" s="4"/>
    </row>
    <row r="6095" spans="2:17" x14ac:dyDescent="0.2">
      <c r="B6095" s="13"/>
      <c r="C6095"/>
      <c r="P6095" s="226"/>
      <c r="Q6095" s="4"/>
    </row>
    <row r="6096" spans="2:17" x14ac:dyDescent="0.2">
      <c r="B6096" s="13"/>
      <c r="C6096"/>
      <c r="P6096" s="226"/>
      <c r="Q6096" s="4"/>
    </row>
    <row r="6097" spans="2:17" x14ac:dyDescent="0.2">
      <c r="B6097" s="13"/>
      <c r="C6097"/>
      <c r="P6097" s="226"/>
      <c r="Q6097" s="4"/>
    </row>
    <row r="6098" spans="2:17" x14ac:dyDescent="0.2">
      <c r="B6098" s="13"/>
      <c r="C6098"/>
      <c r="P6098" s="226"/>
      <c r="Q6098" s="4"/>
    </row>
    <row r="6099" spans="2:17" x14ac:dyDescent="0.2">
      <c r="B6099" s="13"/>
      <c r="C6099"/>
      <c r="P6099" s="226"/>
      <c r="Q6099" s="4"/>
    </row>
    <row r="6100" spans="2:17" x14ac:dyDescent="0.2">
      <c r="B6100" s="13"/>
      <c r="C6100"/>
      <c r="P6100" s="226"/>
      <c r="Q6100" s="4"/>
    </row>
    <row r="6101" spans="2:17" x14ac:dyDescent="0.2">
      <c r="B6101" s="13"/>
      <c r="C6101"/>
      <c r="P6101" s="226"/>
      <c r="Q6101" s="4"/>
    </row>
    <row r="6102" spans="2:17" x14ac:dyDescent="0.2">
      <c r="B6102" s="13"/>
      <c r="C6102"/>
      <c r="P6102" s="226"/>
      <c r="Q6102" s="4"/>
    </row>
    <row r="6103" spans="2:17" x14ac:dyDescent="0.2">
      <c r="B6103" s="13"/>
      <c r="C6103"/>
      <c r="P6103" s="226"/>
      <c r="Q6103" s="4"/>
    </row>
    <row r="6104" spans="2:17" x14ac:dyDescent="0.2">
      <c r="B6104" s="13"/>
      <c r="C6104"/>
      <c r="P6104" s="226"/>
      <c r="Q6104" s="4"/>
    </row>
    <row r="6105" spans="2:17" x14ac:dyDescent="0.2">
      <c r="B6105" s="13"/>
      <c r="C6105"/>
      <c r="P6105" s="226"/>
      <c r="Q6105" s="4"/>
    </row>
    <row r="6106" spans="2:17" x14ac:dyDescent="0.2">
      <c r="B6106" s="13"/>
      <c r="C6106"/>
      <c r="P6106" s="226"/>
      <c r="Q6106" s="4"/>
    </row>
    <row r="6107" spans="2:17" x14ac:dyDescent="0.2">
      <c r="B6107" s="13"/>
      <c r="C6107"/>
      <c r="P6107" s="226"/>
      <c r="Q6107" s="4"/>
    </row>
    <row r="6108" spans="2:17" x14ac:dyDescent="0.2">
      <c r="B6108" s="13"/>
      <c r="C6108"/>
      <c r="P6108" s="226"/>
      <c r="Q6108" s="4"/>
    </row>
    <row r="6109" spans="2:17" x14ac:dyDescent="0.2">
      <c r="B6109" s="13"/>
      <c r="C6109"/>
      <c r="P6109" s="226"/>
      <c r="Q6109" s="4"/>
    </row>
    <row r="6110" spans="2:17" x14ac:dyDescent="0.2">
      <c r="B6110" s="13"/>
      <c r="C6110"/>
      <c r="P6110" s="226"/>
      <c r="Q6110" s="4"/>
    </row>
    <row r="6111" spans="2:17" x14ac:dyDescent="0.2">
      <c r="B6111" s="13"/>
      <c r="C6111"/>
      <c r="P6111" s="226"/>
      <c r="Q6111" s="4"/>
    </row>
    <row r="6112" spans="2:17" x14ac:dyDescent="0.2">
      <c r="B6112" s="13"/>
      <c r="C6112"/>
      <c r="P6112" s="226"/>
      <c r="Q6112" s="4"/>
    </row>
    <row r="6113" spans="2:17" x14ac:dyDescent="0.2">
      <c r="B6113" s="13"/>
      <c r="C6113"/>
      <c r="P6113" s="226"/>
      <c r="Q6113" s="4"/>
    </row>
    <row r="6114" spans="2:17" x14ac:dyDescent="0.2">
      <c r="B6114" s="13"/>
      <c r="C6114"/>
      <c r="P6114" s="226"/>
      <c r="Q6114" s="4"/>
    </row>
    <row r="6115" spans="2:17" x14ac:dyDescent="0.2">
      <c r="B6115" s="13"/>
      <c r="C6115"/>
      <c r="P6115" s="226"/>
      <c r="Q6115" s="4"/>
    </row>
    <row r="6116" spans="2:17" x14ac:dyDescent="0.2">
      <c r="B6116" s="13"/>
      <c r="C6116"/>
      <c r="P6116" s="226"/>
      <c r="Q6116" s="4"/>
    </row>
    <row r="6117" spans="2:17" x14ac:dyDescent="0.2">
      <c r="B6117" s="13"/>
      <c r="C6117"/>
      <c r="P6117" s="226"/>
      <c r="Q6117" s="4"/>
    </row>
    <row r="6118" spans="2:17" x14ac:dyDescent="0.2">
      <c r="B6118" s="13"/>
      <c r="C6118"/>
      <c r="P6118" s="226"/>
      <c r="Q6118" s="4"/>
    </row>
    <row r="6119" spans="2:17" x14ac:dyDescent="0.2">
      <c r="B6119" s="13"/>
      <c r="C6119"/>
      <c r="P6119" s="226"/>
      <c r="Q6119" s="4"/>
    </row>
    <row r="6120" spans="2:17" x14ac:dyDescent="0.2">
      <c r="B6120" s="13"/>
      <c r="C6120"/>
      <c r="P6120" s="226"/>
      <c r="Q6120" s="4"/>
    </row>
    <row r="6121" spans="2:17" x14ac:dyDescent="0.2">
      <c r="B6121" s="13"/>
      <c r="C6121"/>
      <c r="P6121" s="226"/>
      <c r="Q6121" s="4"/>
    </row>
    <row r="6122" spans="2:17" x14ac:dyDescent="0.2">
      <c r="B6122" s="13"/>
      <c r="C6122"/>
      <c r="P6122" s="226"/>
      <c r="Q6122" s="4"/>
    </row>
    <row r="6123" spans="2:17" x14ac:dyDescent="0.2">
      <c r="B6123" s="13"/>
      <c r="C6123"/>
      <c r="P6123" s="226"/>
      <c r="Q6123" s="4"/>
    </row>
    <row r="6124" spans="2:17" x14ac:dyDescent="0.2">
      <c r="B6124" s="13"/>
      <c r="C6124"/>
      <c r="P6124" s="226"/>
      <c r="Q6124" s="4"/>
    </row>
    <row r="6125" spans="2:17" x14ac:dyDescent="0.2">
      <c r="B6125" s="13"/>
      <c r="C6125"/>
      <c r="P6125" s="226"/>
      <c r="Q6125" s="4"/>
    </row>
    <row r="6126" spans="2:17" x14ac:dyDescent="0.2">
      <c r="B6126" s="13"/>
      <c r="C6126"/>
      <c r="P6126" s="226"/>
      <c r="Q6126" s="4"/>
    </row>
    <row r="6127" spans="2:17" x14ac:dyDescent="0.2">
      <c r="B6127" s="13"/>
      <c r="C6127"/>
      <c r="P6127" s="226"/>
      <c r="Q6127" s="4"/>
    </row>
    <row r="6128" spans="2:17" x14ac:dyDescent="0.2">
      <c r="B6128" s="13"/>
      <c r="C6128"/>
      <c r="P6128" s="226"/>
      <c r="Q6128" s="4"/>
    </row>
    <row r="6129" spans="2:17" x14ac:dyDescent="0.2">
      <c r="B6129" s="13"/>
      <c r="C6129"/>
      <c r="P6129" s="226"/>
      <c r="Q6129" s="4"/>
    </row>
    <row r="6130" spans="2:17" x14ac:dyDescent="0.2">
      <c r="B6130" s="13"/>
      <c r="C6130"/>
      <c r="P6130" s="226"/>
      <c r="Q6130" s="4"/>
    </row>
    <row r="6131" spans="2:17" x14ac:dyDescent="0.2">
      <c r="B6131" s="13"/>
      <c r="C6131"/>
      <c r="P6131" s="226"/>
      <c r="Q6131" s="4"/>
    </row>
    <row r="6132" spans="2:17" x14ac:dyDescent="0.2">
      <c r="B6132" s="13"/>
      <c r="C6132"/>
      <c r="P6132" s="226"/>
      <c r="Q6132" s="4"/>
    </row>
    <row r="6133" spans="2:17" x14ac:dyDescent="0.2">
      <c r="B6133" s="13"/>
      <c r="C6133"/>
      <c r="P6133" s="226"/>
      <c r="Q6133" s="4"/>
    </row>
    <row r="6134" spans="2:17" x14ac:dyDescent="0.2">
      <c r="B6134" s="13"/>
      <c r="C6134"/>
      <c r="P6134" s="226"/>
      <c r="Q6134" s="4"/>
    </row>
    <row r="6135" spans="2:17" x14ac:dyDescent="0.2">
      <c r="B6135" s="13"/>
      <c r="C6135"/>
      <c r="P6135" s="226"/>
      <c r="Q6135" s="4"/>
    </row>
    <row r="6136" spans="2:17" x14ac:dyDescent="0.2">
      <c r="B6136" s="13"/>
      <c r="C6136"/>
      <c r="P6136" s="226"/>
      <c r="Q6136" s="4"/>
    </row>
    <row r="6137" spans="2:17" x14ac:dyDescent="0.2">
      <c r="B6137" s="13"/>
      <c r="C6137"/>
      <c r="P6137" s="226"/>
      <c r="Q6137" s="4"/>
    </row>
    <row r="6138" spans="2:17" x14ac:dyDescent="0.2">
      <c r="B6138" s="13"/>
      <c r="C6138"/>
      <c r="P6138" s="226"/>
      <c r="Q6138" s="4"/>
    </row>
    <row r="6139" spans="2:17" x14ac:dyDescent="0.2">
      <c r="B6139" s="13"/>
      <c r="C6139"/>
      <c r="P6139" s="226"/>
      <c r="Q6139" s="4"/>
    </row>
    <row r="6140" spans="2:17" x14ac:dyDescent="0.2">
      <c r="B6140" s="13"/>
      <c r="C6140"/>
      <c r="P6140" s="226"/>
      <c r="Q6140" s="4"/>
    </row>
    <row r="6141" spans="2:17" x14ac:dyDescent="0.2">
      <c r="B6141" s="13"/>
      <c r="C6141"/>
      <c r="P6141" s="226"/>
      <c r="Q6141" s="4"/>
    </row>
    <row r="6142" spans="2:17" x14ac:dyDescent="0.2">
      <c r="B6142" s="13"/>
      <c r="C6142"/>
      <c r="P6142" s="226"/>
      <c r="Q6142" s="4"/>
    </row>
    <row r="6143" spans="2:17" x14ac:dyDescent="0.2">
      <c r="B6143" s="13"/>
      <c r="C6143"/>
      <c r="P6143" s="226"/>
      <c r="Q6143" s="4"/>
    </row>
    <row r="6144" spans="2:17" x14ac:dyDescent="0.2">
      <c r="B6144" s="13"/>
      <c r="C6144"/>
      <c r="P6144" s="226"/>
      <c r="Q6144" s="4"/>
    </row>
    <row r="6145" spans="2:17" x14ac:dyDescent="0.2">
      <c r="B6145" s="13"/>
      <c r="C6145"/>
      <c r="P6145" s="226"/>
      <c r="Q6145" s="4"/>
    </row>
    <row r="6146" spans="2:17" x14ac:dyDescent="0.2">
      <c r="B6146" s="13"/>
      <c r="C6146"/>
      <c r="P6146" s="226"/>
      <c r="Q6146" s="4"/>
    </row>
    <row r="6147" spans="2:17" x14ac:dyDescent="0.2">
      <c r="B6147" s="13"/>
      <c r="C6147"/>
      <c r="P6147" s="226"/>
      <c r="Q6147" s="4"/>
    </row>
    <row r="6148" spans="2:17" x14ac:dyDescent="0.2">
      <c r="B6148" s="13"/>
      <c r="C6148"/>
      <c r="P6148" s="226"/>
      <c r="Q6148" s="4"/>
    </row>
    <row r="6149" spans="2:17" x14ac:dyDescent="0.2">
      <c r="B6149" s="13"/>
      <c r="C6149"/>
      <c r="P6149" s="226"/>
      <c r="Q6149" s="4"/>
    </row>
    <row r="6150" spans="2:17" x14ac:dyDescent="0.2">
      <c r="B6150" s="13"/>
      <c r="C6150"/>
      <c r="P6150" s="226"/>
      <c r="Q6150" s="4"/>
    </row>
    <row r="6151" spans="2:17" x14ac:dyDescent="0.2">
      <c r="B6151" s="13"/>
      <c r="C6151"/>
      <c r="P6151" s="226"/>
      <c r="Q6151" s="4"/>
    </row>
    <row r="6152" spans="2:17" x14ac:dyDescent="0.2">
      <c r="B6152" s="13"/>
      <c r="C6152"/>
      <c r="P6152" s="226"/>
      <c r="Q6152" s="4"/>
    </row>
    <row r="6153" spans="2:17" x14ac:dyDescent="0.2">
      <c r="B6153" s="13"/>
      <c r="C6153"/>
      <c r="P6153" s="226"/>
      <c r="Q6153" s="4"/>
    </row>
    <row r="6154" spans="2:17" x14ac:dyDescent="0.2">
      <c r="B6154" s="13"/>
      <c r="C6154"/>
      <c r="P6154" s="226"/>
      <c r="Q6154" s="4"/>
    </row>
    <row r="6155" spans="2:17" x14ac:dyDescent="0.2">
      <c r="B6155" s="13"/>
      <c r="C6155"/>
      <c r="P6155" s="226"/>
      <c r="Q6155" s="4"/>
    </row>
    <row r="6156" spans="2:17" x14ac:dyDescent="0.2">
      <c r="B6156" s="13"/>
      <c r="C6156"/>
      <c r="P6156" s="226"/>
      <c r="Q6156" s="4"/>
    </row>
    <row r="6157" spans="2:17" x14ac:dyDescent="0.2">
      <c r="B6157" s="13"/>
      <c r="C6157"/>
      <c r="P6157" s="226"/>
      <c r="Q6157" s="4"/>
    </row>
    <row r="6158" spans="2:17" x14ac:dyDescent="0.2">
      <c r="B6158" s="13"/>
      <c r="C6158"/>
      <c r="P6158" s="226"/>
      <c r="Q6158" s="4"/>
    </row>
    <row r="6159" spans="2:17" x14ac:dyDescent="0.2">
      <c r="B6159" s="13"/>
      <c r="C6159"/>
      <c r="P6159" s="226"/>
      <c r="Q6159" s="4"/>
    </row>
    <row r="6160" spans="2:17" x14ac:dyDescent="0.2">
      <c r="B6160" s="13"/>
      <c r="C6160"/>
      <c r="P6160" s="226"/>
      <c r="Q6160" s="4"/>
    </row>
    <row r="6161" spans="2:17" x14ac:dyDescent="0.2">
      <c r="B6161" s="13"/>
      <c r="C6161"/>
      <c r="P6161" s="226"/>
      <c r="Q6161" s="4"/>
    </row>
    <row r="6162" spans="2:17" x14ac:dyDescent="0.2">
      <c r="B6162" s="13"/>
      <c r="C6162"/>
      <c r="P6162" s="226"/>
      <c r="Q6162" s="4"/>
    </row>
    <row r="6163" spans="2:17" x14ac:dyDescent="0.2">
      <c r="B6163" s="13"/>
      <c r="C6163"/>
      <c r="P6163" s="226"/>
      <c r="Q6163" s="4"/>
    </row>
    <row r="6164" spans="2:17" x14ac:dyDescent="0.2">
      <c r="B6164" s="13"/>
      <c r="C6164"/>
      <c r="P6164" s="226"/>
      <c r="Q6164" s="4"/>
    </row>
    <row r="6165" spans="2:17" x14ac:dyDescent="0.2">
      <c r="B6165" s="13"/>
      <c r="C6165"/>
      <c r="P6165" s="226"/>
      <c r="Q6165" s="4"/>
    </row>
    <row r="6166" spans="2:17" x14ac:dyDescent="0.2">
      <c r="B6166" s="13"/>
      <c r="C6166"/>
      <c r="P6166" s="226"/>
      <c r="Q6166" s="4"/>
    </row>
    <row r="6167" spans="2:17" x14ac:dyDescent="0.2">
      <c r="B6167" s="13"/>
      <c r="C6167"/>
      <c r="P6167" s="226"/>
      <c r="Q6167" s="4"/>
    </row>
    <row r="6168" spans="2:17" x14ac:dyDescent="0.2">
      <c r="B6168" s="13"/>
      <c r="C6168"/>
      <c r="P6168" s="226"/>
      <c r="Q6168" s="4"/>
    </row>
    <row r="6169" spans="2:17" x14ac:dyDescent="0.2">
      <c r="B6169" s="13"/>
      <c r="C6169"/>
      <c r="P6169" s="226"/>
      <c r="Q6169" s="4"/>
    </row>
    <row r="6170" spans="2:17" x14ac:dyDescent="0.2">
      <c r="B6170" s="13"/>
      <c r="C6170"/>
      <c r="P6170" s="226"/>
      <c r="Q6170" s="4"/>
    </row>
    <row r="6171" spans="2:17" x14ac:dyDescent="0.2">
      <c r="B6171" s="13"/>
      <c r="C6171"/>
      <c r="P6171" s="226"/>
      <c r="Q6171" s="4"/>
    </row>
    <row r="6172" spans="2:17" x14ac:dyDescent="0.2">
      <c r="B6172" s="13"/>
      <c r="C6172"/>
      <c r="P6172" s="226"/>
      <c r="Q6172" s="4"/>
    </row>
    <row r="6173" spans="2:17" x14ac:dyDescent="0.2">
      <c r="B6173" s="13"/>
      <c r="C6173"/>
      <c r="P6173" s="226"/>
      <c r="Q6173" s="4"/>
    </row>
    <row r="6174" spans="2:17" x14ac:dyDescent="0.2">
      <c r="B6174" s="13"/>
      <c r="C6174"/>
      <c r="P6174" s="226"/>
      <c r="Q6174" s="4"/>
    </row>
    <row r="6175" spans="2:17" x14ac:dyDescent="0.2">
      <c r="B6175" s="13"/>
      <c r="C6175"/>
      <c r="P6175" s="226"/>
      <c r="Q6175" s="4"/>
    </row>
    <row r="6176" spans="2:17" x14ac:dyDescent="0.2">
      <c r="B6176" s="13"/>
      <c r="C6176"/>
      <c r="P6176" s="226"/>
      <c r="Q6176" s="4"/>
    </row>
    <row r="6177" spans="2:17" x14ac:dyDescent="0.2">
      <c r="B6177" s="13"/>
      <c r="C6177"/>
      <c r="P6177" s="226"/>
      <c r="Q6177" s="4"/>
    </row>
    <row r="6178" spans="2:17" x14ac:dyDescent="0.2">
      <c r="B6178" s="13"/>
      <c r="C6178"/>
      <c r="P6178" s="226"/>
      <c r="Q6178" s="4"/>
    </row>
    <row r="6179" spans="2:17" x14ac:dyDescent="0.2">
      <c r="B6179" s="13"/>
      <c r="C6179"/>
      <c r="P6179" s="226"/>
      <c r="Q6179" s="4"/>
    </row>
    <row r="6180" spans="2:17" x14ac:dyDescent="0.2">
      <c r="B6180" s="13"/>
      <c r="C6180"/>
      <c r="P6180" s="226"/>
      <c r="Q6180" s="4"/>
    </row>
    <row r="6181" spans="2:17" x14ac:dyDescent="0.2">
      <c r="B6181" s="13"/>
      <c r="C6181"/>
      <c r="P6181" s="226"/>
      <c r="Q6181" s="4"/>
    </row>
    <row r="6182" spans="2:17" x14ac:dyDescent="0.2">
      <c r="B6182" s="13"/>
      <c r="C6182"/>
      <c r="P6182" s="226"/>
      <c r="Q6182" s="4"/>
    </row>
    <row r="6183" spans="2:17" x14ac:dyDescent="0.2">
      <c r="B6183" s="13"/>
      <c r="C6183"/>
      <c r="P6183" s="226"/>
      <c r="Q6183" s="4"/>
    </row>
    <row r="6184" spans="2:17" x14ac:dyDescent="0.2">
      <c r="B6184" s="13"/>
      <c r="C6184"/>
      <c r="P6184" s="226"/>
      <c r="Q6184" s="4"/>
    </row>
    <row r="6185" spans="2:17" x14ac:dyDescent="0.2">
      <c r="B6185" s="13"/>
      <c r="C6185"/>
      <c r="P6185" s="226"/>
      <c r="Q6185" s="4"/>
    </row>
    <row r="6186" spans="2:17" x14ac:dyDescent="0.2">
      <c r="B6186" s="13"/>
      <c r="C6186"/>
      <c r="P6186" s="226"/>
      <c r="Q6186" s="4"/>
    </row>
    <row r="6187" spans="2:17" x14ac:dyDescent="0.2">
      <c r="B6187" s="13"/>
      <c r="C6187"/>
      <c r="P6187" s="226"/>
      <c r="Q6187" s="4"/>
    </row>
    <row r="6188" spans="2:17" x14ac:dyDescent="0.2">
      <c r="B6188" s="13"/>
      <c r="C6188"/>
      <c r="P6188" s="226"/>
      <c r="Q6188" s="4"/>
    </row>
    <row r="6189" spans="2:17" x14ac:dyDescent="0.2">
      <c r="B6189" s="13"/>
      <c r="C6189"/>
      <c r="P6189" s="226"/>
      <c r="Q6189" s="4"/>
    </row>
    <row r="6190" spans="2:17" x14ac:dyDescent="0.2">
      <c r="B6190" s="13"/>
      <c r="C6190"/>
      <c r="P6190" s="226"/>
      <c r="Q6190" s="4"/>
    </row>
    <row r="6191" spans="2:17" x14ac:dyDescent="0.2">
      <c r="B6191" s="13"/>
      <c r="C6191"/>
      <c r="P6191" s="226"/>
      <c r="Q6191" s="4"/>
    </row>
    <row r="6192" spans="2:17" x14ac:dyDescent="0.2">
      <c r="B6192" s="13"/>
      <c r="C6192"/>
      <c r="P6192" s="226"/>
      <c r="Q6192" s="4"/>
    </row>
    <row r="6193" spans="2:17" x14ac:dyDescent="0.2">
      <c r="B6193" s="13"/>
      <c r="C6193"/>
      <c r="P6193" s="226"/>
      <c r="Q6193" s="4"/>
    </row>
    <row r="6194" spans="2:17" x14ac:dyDescent="0.2">
      <c r="B6194" s="13"/>
      <c r="C6194"/>
      <c r="P6194" s="226"/>
      <c r="Q6194" s="4"/>
    </row>
    <row r="6195" spans="2:17" x14ac:dyDescent="0.2">
      <c r="B6195" s="13"/>
      <c r="C6195"/>
      <c r="P6195" s="226"/>
      <c r="Q6195" s="4"/>
    </row>
    <row r="6196" spans="2:17" x14ac:dyDescent="0.2">
      <c r="B6196" s="13"/>
      <c r="C6196"/>
      <c r="P6196" s="226"/>
      <c r="Q6196" s="4"/>
    </row>
    <row r="6197" spans="2:17" x14ac:dyDescent="0.2">
      <c r="B6197" s="13"/>
      <c r="C6197"/>
      <c r="P6197" s="226"/>
      <c r="Q6197" s="4"/>
    </row>
    <row r="6198" spans="2:17" x14ac:dyDescent="0.2">
      <c r="B6198" s="13"/>
      <c r="C6198"/>
      <c r="P6198" s="226"/>
      <c r="Q6198" s="4"/>
    </row>
    <row r="6199" spans="2:17" x14ac:dyDescent="0.2">
      <c r="B6199" s="13"/>
      <c r="C6199"/>
      <c r="P6199" s="226"/>
      <c r="Q6199" s="4"/>
    </row>
    <row r="6200" spans="2:17" x14ac:dyDescent="0.2">
      <c r="B6200" s="13"/>
      <c r="C6200"/>
      <c r="P6200" s="226"/>
      <c r="Q6200" s="4"/>
    </row>
    <row r="6201" spans="2:17" x14ac:dyDescent="0.2">
      <c r="B6201" s="13"/>
      <c r="C6201"/>
      <c r="P6201" s="226"/>
      <c r="Q6201" s="4"/>
    </row>
    <row r="6202" spans="2:17" x14ac:dyDescent="0.2">
      <c r="B6202" s="13"/>
      <c r="C6202"/>
      <c r="P6202" s="226"/>
      <c r="Q6202" s="4"/>
    </row>
    <row r="6203" spans="2:17" x14ac:dyDescent="0.2">
      <c r="B6203" s="13"/>
      <c r="C6203"/>
      <c r="P6203" s="226"/>
      <c r="Q6203" s="4"/>
    </row>
    <row r="6204" spans="2:17" x14ac:dyDescent="0.2">
      <c r="B6204" s="13"/>
      <c r="C6204"/>
      <c r="P6204" s="226"/>
      <c r="Q6204" s="4"/>
    </row>
    <row r="6205" spans="2:17" x14ac:dyDescent="0.2">
      <c r="B6205" s="13"/>
      <c r="C6205"/>
      <c r="P6205" s="226"/>
      <c r="Q6205" s="4"/>
    </row>
    <row r="6206" spans="2:17" x14ac:dyDescent="0.2">
      <c r="B6206" s="13"/>
      <c r="C6206"/>
      <c r="P6206" s="226"/>
      <c r="Q6206" s="4"/>
    </row>
    <row r="6207" spans="2:17" x14ac:dyDescent="0.2">
      <c r="B6207" s="13"/>
      <c r="C6207"/>
      <c r="P6207" s="226"/>
      <c r="Q6207" s="4"/>
    </row>
    <row r="6208" spans="2:17" x14ac:dyDescent="0.2">
      <c r="B6208" s="13"/>
      <c r="C6208"/>
      <c r="P6208" s="226"/>
      <c r="Q6208" s="4"/>
    </row>
    <row r="6209" spans="2:17" x14ac:dyDescent="0.2">
      <c r="B6209" s="13"/>
      <c r="C6209"/>
      <c r="P6209" s="226"/>
      <c r="Q6209" s="4"/>
    </row>
    <row r="6210" spans="2:17" x14ac:dyDescent="0.2">
      <c r="B6210" s="13"/>
      <c r="C6210"/>
      <c r="P6210" s="226"/>
      <c r="Q6210" s="4"/>
    </row>
    <row r="6211" spans="2:17" x14ac:dyDescent="0.2">
      <c r="B6211" s="13"/>
      <c r="C6211"/>
      <c r="P6211" s="226"/>
      <c r="Q6211" s="4"/>
    </row>
    <row r="6212" spans="2:17" x14ac:dyDescent="0.2">
      <c r="B6212" s="13"/>
      <c r="C6212"/>
      <c r="P6212" s="226"/>
      <c r="Q6212" s="4"/>
    </row>
    <row r="6213" spans="2:17" x14ac:dyDescent="0.2">
      <c r="B6213" s="13"/>
      <c r="C6213"/>
      <c r="P6213" s="226"/>
      <c r="Q6213" s="4"/>
    </row>
    <row r="6214" spans="2:17" x14ac:dyDescent="0.2">
      <c r="B6214" s="13"/>
      <c r="C6214"/>
      <c r="P6214" s="226"/>
      <c r="Q6214" s="4"/>
    </row>
    <row r="6215" spans="2:17" x14ac:dyDescent="0.2">
      <c r="B6215" s="13"/>
      <c r="C6215"/>
      <c r="P6215" s="226"/>
      <c r="Q6215" s="4"/>
    </row>
    <row r="6216" spans="2:17" x14ac:dyDescent="0.2">
      <c r="B6216" s="13"/>
      <c r="C6216"/>
      <c r="P6216" s="226"/>
      <c r="Q6216" s="4"/>
    </row>
    <row r="6217" spans="2:17" x14ac:dyDescent="0.2">
      <c r="B6217" s="13"/>
      <c r="C6217"/>
      <c r="P6217" s="226"/>
      <c r="Q6217" s="4"/>
    </row>
    <row r="6218" spans="2:17" x14ac:dyDescent="0.2">
      <c r="B6218" s="13"/>
      <c r="C6218"/>
      <c r="P6218" s="226"/>
      <c r="Q6218" s="4"/>
    </row>
    <row r="6219" spans="2:17" x14ac:dyDescent="0.2">
      <c r="B6219" s="13"/>
      <c r="C6219"/>
      <c r="P6219" s="226"/>
      <c r="Q6219" s="4"/>
    </row>
    <row r="6220" spans="2:17" x14ac:dyDescent="0.2">
      <c r="B6220" s="13"/>
      <c r="C6220"/>
      <c r="P6220" s="226"/>
      <c r="Q6220" s="4"/>
    </row>
    <row r="6221" spans="2:17" x14ac:dyDescent="0.2">
      <c r="B6221" s="13"/>
      <c r="C6221"/>
      <c r="P6221" s="226"/>
      <c r="Q6221" s="4"/>
    </row>
    <row r="6222" spans="2:17" x14ac:dyDescent="0.2">
      <c r="B6222" s="13"/>
      <c r="C6222"/>
      <c r="P6222" s="226"/>
      <c r="Q6222" s="4"/>
    </row>
    <row r="6223" spans="2:17" x14ac:dyDescent="0.2">
      <c r="B6223" s="13"/>
      <c r="C6223"/>
      <c r="P6223" s="226"/>
      <c r="Q6223" s="4"/>
    </row>
    <row r="6224" spans="2:17" x14ac:dyDescent="0.2">
      <c r="B6224" s="13"/>
      <c r="C6224"/>
      <c r="P6224" s="226"/>
      <c r="Q6224" s="4"/>
    </row>
    <row r="6225" spans="2:17" x14ac:dyDescent="0.2">
      <c r="B6225" s="13"/>
      <c r="C6225"/>
      <c r="P6225" s="226"/>
      <c r="Q6225" s="4"/>
    </row>
    <row r="6226" spans="2:17" x14ac:dyDescent="0.2">
      <c r="B6226" s="13"/>
      <c r="C6226"/>
      <c r="P6226" s="226"/>
      <c r="Q6226" s="4"/>
    </row>
    <row r="6227" spans="2:17" x14ac:dyDescent="0.2">
      <c r="B6227" s="13"/>
      <c r="C6227"/>
      <c r="P6227" s="226"/>
      <c r="Q6227" s="4"/>
    </row>
    <row r="6228" spans="2:17" x14ac:dyDescent="0.2">
      <c r="B6228" s="13"/>
      <c r="C6228"/>
      <c r="P6228" s="226"/>
      <c r="Q6228" s="4"/>
    </row>
    <row r="6229" spans="2:17" x14ac:dyDescent="0.2">
      <c r="B6229" s="13"/>
      <c r="C6229"/>
      <c r="P6229" s="226"/>
      <c r="Q6229" s="4"/>
    </row>
    <row r="6230" spans="2:17" x14ac:dyDescent="0.2">
      <c r="B6230" s="13"/>
      <c r="C6230"/>
      <c r="P6230" s="226"/>
      <c r="Q6230" s="4"/>
    </row>
    <row r="6231" spans="2:17" x14ac:dyDescent="0.2">
      <c r="B6231" s="13"/>
      <c r="C6231"/>
      <c r="P6231" s="226"/>
      <c r="Q6231" s="4"/>
    </row>
    <row r="6232" spans="2:17" x14ac:dyDescent="0.2">
      <c r="B6232" s="13"/>
      <c r="C6232"/>
      <c r="P6232" s="226"/>
      <c r="Q6232" s="4"/>
    </row>
    <row r="6233" spans="2:17" x14ac:dyDescent="0.2">
      <c r="B6233" s="13"/>
      <c r="C6233"/>
      <c r="P6233" s="226"/>
      <c r="Q6233" s="4"/>
    </row>
    <row r="6234" spans="2:17" x14ac:dyDescent="0.2">
      <c r="B6234" s="13"/>
      <c r="C6234"/>
      <c r="P6234" s="226"/>
      <c r="Q6234" s="4"/>
    </row>
    <row r="6235" spans="2:17" x14ac:dyDescent="0.2">
      <c r="B6235" s="13"/>
      <c r="C6235"/>
      <c r="P6235" s="226"/>
      <c r="Q6235" s="4"/>
    </row>
    <row r="6236" spans="2:17" x14ac:dyDescent="0.2">
      <c r="B6236" s="13"/>
      <c r="C6236"/>
      <c r="P6236" s="226"/>
      <c r="Q6236" s="4"/>
    </row>
    <row r="6237" spans="2:17" x14ac:dyDescent="0.2">
      <c r="B6237" s="13"/>
      <c r="C6237"/>
      <c r="P6237" s="226"/>
      <c r="Q6237" s="4"/>
    </row>
    <row r="6238" spans="2:17" x14ac:dyDescent="0.2">
      <c r="B6238" s="13"/>
      <c r="C6238"/>
      <c r="P6238" s="226"/>
      <c r="Q6238" s="4"/>
    </row>
    <row r="6239" spans="2:17" x14ac:dyDescent="0.2">
      <c r="B6239" s="13"/>
      <c r="C6239"/>
      <c r="P6239" s="226"/>
      <c r="Q6239" s="4"/>
    </row>
    <row r="6240" spans="2:17" x14ac:dyDescent="0.2">
      <c r="B6240" s="13"/>
      <c r="C6240"/>
      <c r="P6240" s="226"/>
      <c r="Q6240" s="4"/>
    </row>
    <row r="6241" spans="2:17" x14ac:dyDescent="0.2">
      <c r="B6241" s="13"/>
      <c r="C6241"/>
      <c r="P6241" s="226"/>
      <c r="Q6241" s="4"/>
    </row>
    <row r="6242" spans="2:17" x14ac:dyDescent="0.2">
      <c r="B6242" s="13"/>
      <c r="C6242"/>
      <c r="P6242" s="226"/>
      <c r="Q6242" s="4"/>
    </row>
    <row r="6243" spans="2:17" x14ac:dyDescent="0.2">
      <c r="B6243" s="13"/>
      <c r="C6243"/>
      <c r="P6243" s="226"/>
      <c r="Q6243" s="4"/>
    </row>
    <row r="6244" spans="2:17" x14ac:dyDescent="0.2">
      <c r="B6244" s="13"/>
      <c r="C6244"/>
      <c r="P6244" s="226"/>
      <c r="Q6244" s="4"/>
    </row>
    <row r="6245" spans="2:17" x14ac:dyDescent="0.2">
      <c r="B6245" s="13"/>
      <c r="C6245"/>
      <c r="P6245" s="226"/>
      <c r="Q6245" s="4"/>
    </row>
    <row r="6246" spans="2:17" x14ac:dyDescent="0.2">
      <c r="B6246" s="13"/>
      <c r="C6246"/>
      <c r="P6246" s="226"/>
      <c r="Q6246" s="4"/>
    </row>
    <row r="6247" spans="2:17" x14ac:dyDescent="0.2">
      <c r="B6247" s="13"/>
      <c r="C6247"/>
      <c r="P6247" s="226"/>
      <c r="Q6247" s="4"/>
    </row>
    <row r="6248" spans="2:17" x14ac:dyDescent="0.2">
      <c r="B6248" s="13"/>
      <c r="C6248"/>
      <c r="P6248" s="226"/>
      <c r="Q6248" s="4"/>
    </row>
    <row r="6249" spans="2:17" x14ac:dyDescent="0.2">
      <c r="B6249" s="13"/>
      <c r="C6249"/>
      <c r="P6249" s="226"/>
      <c r="Q6249" s="4"/>
    </row>
    <row r="6250" spans="2:17" x14ac:dyDescent="0.2">
      <c r="B6250" s="13"/>
      <c r="C6250"/>
      <c r="P6250" s="226"/>
      <c r="Q6250" s="4"/>
    </row>
    <row r="6251" spans="2:17" x14ac:dyDescent="0.2">
      <c r="B6251" s="13"/>
      <c r="C6251"/>
      <c r="P6251" s="226"/>
      <c r="Q6251" s="4"/>
    </row>
    <row r="6252" spans="2:17" x14ac:dyDescent="0.2">
      <c r="B6252" s="13"/>
      <c r="C6252"/>
      <c r="P6252" s="226"/>
      <c r="Q6252" s="4"/>
    </row>
    <row r="6253" spans="2:17" x14ac:dyDescent="0.2">
      <c r="B6253" s="13"/>
      <c r="C6253"/>
      <c r="P6253" s="226"/>
      <c r="Q6253" s="4"/>
    </row>
    <row r="6254" spans="2:17" x14ac:dyDescent="0.2">
      <c r="B6254" s="13"/>
      <c r="C6254"/>
      <c r="P6254" s="226"/>
      <c r="Q6254" s="4"/>
    </row>
    <row r="6255" spans="2:17" x14ac:dyDescent="0.2">
      <c r="B6255" s="13"/>
      <c r="C6255"/>
      <c r="P6255" s="226"/>
      <c r="Q6255" s="4"/>
    </row>
    <row r="6256" spans="2:17" x14ac:dyDescent="0.2">
      <c r="B6256" s="13"/>
      <c r="C6256"/>
      <c r="P6256" s="226"/>
      <c r="Q6256" s="4"/>
    </row>
    <row r="6257" spans="2:17" x14ac:dyDescent="0.2">
      <c r="B6257" s="13"/>
      <c r="C6257"/>
      <c r="P6257" s="226"/>
      <c r="Q6257" s="4"/>
    </row>
    <row r="6258" spans="2:17" x14ac:dyDescent="0.2">
      <c r="B6258" s="13"/>
      <c r="C6258"/>
      <c r="P6258" s="226"/>
      <c r="Q6258" s="4"/>
    </row>
    <row r="6259" spans="2:17" x14ac:dyDescent="0.2">
      <c r="B6259" s="13"/>
      <c r="C6259"/>
      <c r="P6259" s="226"/>
      <c r="Q6259" s="4"/>
    </row>
    <row r="6260" spans="2:17" x14ac:dyDescent="0.2">
      <c r="B6260" s="13"/>
      <c r="C6260"/>
      <c r="P6260" s="226"/>
      <c r="Q6260" s="4"/>
    </row>
    <row r="6261" spans="2:17" x14ac:dyDescent="0.2">
      <c r="B6261" s="13"/>
      <c r="C6261"/>
      <c r="P6261" s="226"/>
      <c r="Q6261" s="4"/>
    </row>
    <row r="6262" spans="2:17" x14ac:dyDescent="0.2">
      <c r="B6262" s="13"/>
      <c r="C6262"/>
      <c r="P6262" s="226"/>
      <c r="Q6262" s="4"/>
    </row>
    <row r="6263" spans="2:17" x14ac:dyDescent="0.2">
      <c r="B6263" s="13"/>
      <c r="C6263"/>
      <c r="P6263" s="226"/>
      <c r="Q6263" s="4"/>
    </row>
    <row r="6264" spans="2:17" x14ac:dyDescent="0.2">
      <c r="B6264" s="13"/>
      <c r="C6264"/>
      <c r="P6264" s="226"/>
      <c r="Q6264" s="4"/>
    </row>
    <row r="6265" spans="2:17" x14ac:dyDescent="0.2">
      <c r="B6265" s="13"/>
      <c r="C6265"/>
      <c r="P6265" s="226"/>
      <c r="Q6265" s="4"/>
    </row>
    <row r="6266" spans="2:17" x14ac:dyDescent="0.2">
      <c r="B6266" s="13"/>
      <c r="C6266"/>
      <c r="P6266" s="226"/>
      <c r="Q6266" s="4"/>
    </row>
    <row r="6267" spans="2:17" x14ac:dyDescent="0.2">
      <c r="B6267" s="13"/>
      <c r="C6267"/>
      <c r="P6267" s="226"/>
      <c r="Q6267" s="4"/>
    </row>
    <row r="6268" spans="2:17" x14ac:dyDescent="0.2">
      <c r="B6268" s="13"/>
      <c r="C6268"/>
      <c r="P6268" s="226"/>
      <c r="Q6268" s="4"/>
    </row>
    <row r="6269" spans="2:17" x14ac:dyDescent="0.2">
      <c r="B6269" s="13"/>
      <c r="C6269"/>
      <c r="P6269" s="226"/>
      <c r="Q6269" s="4"/>
    </row>
    <row r="6270" spans="2:17" x14ac:dyDescent="0.2">
      <c r="B6270" s="13"/>
      <c r="C6270"/>
      <c r="P6270" s="226"/>
      <c r="Q6270" s="4"/>
    </row>
    <row r="6271" spans="2:17" x14ac:dyDescent="0.2">
      <c r="B6271" s="13"/>
      <c r="C6271"/>
      <c r="P6271" s="226"/>
      <c r="Q6271" s="4"/>
    </row>
    <row r="6272" spans="2:17" x14ac:dyDescent="0.2">
      <c r="B6272" s="13"/>
      <c r="C6272"/>
      <c r="P6272" s="226"/>
      <c r="Q6272" s="4"/>
    </row>
    <row r="6273" spans="2:17" x14ac:dyDescent="0.2">
      <c r="B6273" s="13"/>
      <c r="C6273"/>
      <c r="P6273" s="226"/>
      <c r="Q6273" s="4"/>
    </row>
    <row r="6274" spans="2:17" x14ac:dyDescent="0.2">
      <c r="B6274" s="13"/>
      <c r="C6274"/>
      <c r="P6274" s="226"/>
      <c r="Q6274" s="4"/>
    </row>
    <row r="6275" spans="2:17" x14ac:dyDescent="0.2">
      <c r="B6275" s="13"/>
      <c r="C6275"/>
      <c r="P6275" s="226"/>
      <c r="Q6275" s="4"/>
    </row>
    <row r="6276" spans="2:17" x14ac:dyDescent="0.2">
      <c r="B6276" s="13"/>
      <c r="C6276"/>
      <c r="P6276" s="226"/>
      <c r="Q6276" s="4"/>
    </row>
    <row r="6277" spans="2:17" x14ac:dyDescent="0.2">
      <c r="B6277" s="13"/>
      <c r="C6277"/>
      <c r="P6277" s="226"/>
      <c r="Q6277" s="4"/>
    </row>
    <row r="6278" spans="2:17" x14ac:dyDescent="0.2">
      <c r="B6278" s="13"/>
      <c r="C6278"/>
      <c r="P6278" s="226"/>
      <c r="Q6278" s="4"/>
    </row>
    <row r="6279" spans="2:17" x14ac:dyDescent="0.2">
      <c r="B6279" s="13"/>
      <c r="C6279"/>
      <c r="P6279" s="226"/>
      <c r="Q6279" s="4"/>
    </row>
    <row r="6280" spans="2:17" x14ac:dyDescent="0.2">
      <c r="B6280" s="13"/>
      <c r="C6280"/>
      <c r="P6280" s="226"/>
      <c r="Q6280" s="4"/>
    </row>
    <row r="6281" spans="2:17" x14ac:dyDescent="0.2">
      <c r="B6281" s="13"/>
      <c r="C6281"/>
      <c r="P6281" s="226"/>
      <c r="Q6281" s="4"/>
    </row>
    <row r="6282" spans="2:17" x14ac:dyDescent="0.2">
      <c r="B6282" s="13"/>
      <c r="C6282"/>
      <c r="P6282" s="226"/>
      <c r="Q6282" s="4"/>
    </row>
    <row r="6283" spans="2:17" x14ac:dyDescent="0.2">
      <c r="B6283" s="13"/>
      <c r="C6283"/>
      <c r="P6283" s="226"/>
      <c r="Q6283" s="4"/>
    </row>
    <row r="6284" spans="2:17" x14ac:dyDescent="0.2">
      <c r="B6284" s="13"/>
      <c r="C6284"/>
      <c r="P6284" s="226"/>
      <c r="Q6284" s="4"/>
    </row>
    <row r="6285" spans="2:17" x14ac:dyDescent="0.2">
      <c r="B6285" s="13"/>
      <c r="C6285"/>
      <c r="P6285" s="226"/>
      <c r="Q6285" s="4"/>
    </row>
    <row r="6286" spans="2:17" x14ac:dyDescent="0.2">
      <c r="B6286" s="13"/>
      <c r="C6286"/>
      <c r="P6286" s="226"/>
      <c r="Q6286" s="4"/>
    </row>
    <row r="6287" spans="2:17" x14ac:dyDescent="0.2">
      <c r="B6287" s="13"/>
      <c r="C6287"/>
      <c r="P6287" s="226"/>
      <c r="Q6287" s="4"/>
    </row>
    <row r="6288" spans="2:17" x14ac:dyDescent="0.2">
      <c r="B6288" s="13"/>
      <c r="C6288"/>
      <c r="P6288" s="226"/>
      <c r="Q6288" s="4"/>
    </row>
    <row r="6289" spans="2:17" x14ac:dyDescent="0.2">
      <c r="B6289" s="13"/>
      <c r="C6289"/>
      <c r="P6289" s="226"/>
      <c r="Q6289" s="4"/>
    </row>
    <row r="6290" spans="2:17" x14ac:dyDescent="0.2">
      <c r="B6290" s="13"/>
      <c r="C6290"/>
      <c r="P6290" s="226"/>
      <c r="Q6290" s="4"/>
    </row>
    <row r="6291" spans="2:17" x14ac:dyDescent="0.2">
      <c r="B6291" s="13"/>
      <c r="C6291"/>
      <c r="P6291" s="226"/>
      <c r="Q6291" s="4"/>
    </row>
    <row r="6292" spans="2:17" x14ac:dyDescent="0.2">
      <c r="B6292" s="13"/>
      <c r="C6292"/>
      <c r="P6292" s="226"/>
      <c r="Q6292" s="4"/>
    </row>
    <row r="6293" spans="2:17" x14ac:dyDescent="0.2">
      <c r="B6293" s="13"/>
      <c r="C6293"/>
      <c r="P6293" s="226"/>
      <c r="Q6293" s="4"/>
    </row>
    <row r="6294" spans="2:17" x14ac:dyDescent="0.2">
      <c r="B6294" s="13"/>
      <c r="C6294"/>
      <c r="P6294" s="226"/>
      <c r="Q6294" s="4"/>
    </row>
    <row r="6295" spans="2:17" x14ac:dyDescent="0.2">
      <c r="B6295" s="13"/>
      <c r="C6295"/>
      <c r="P6295" s="226"/>
      <c r="Q6295" s="4"/>
    </row>
    <row r="6296" spans="2:17" x14ac:dyDescent="0.2">
      <c r="B6296" s="13"/>
      <c r="C6296"/>
      <c r="P6296" s="226"/>
      <c r="Q6296" s="4"/>
    </row>
    <row r="6297" spans="2:17" x14ac:dyDescent="0.2">
      <c r="B6297" s="13"/>
      <c r="C6297"/>
      <c r="P6297" s="226"/>
      <c r="Q6297" s="4"/>
    </row>
    <row r="6298" spans="2:17" x14ac:dyDescent="0.2">
      <c r="B6298" s="13"/>
      <c r="C6298"/>
      <c r="P6298" s="226"/>
      <c r="Q6298" s="4"/>
    </row>
    <row r="6299" spans="2:17" x14ac:dyDescent="0.2">
      <c r="B6299" s="13"/>
      <c r="C6299"/>
      <c r="P6299" s="226"/>
      <c r="Q6299" s="4"/>
    </row>
    <row r="6300" spans="2:17" x14ac:dyDescent="0.2">
      <c r="B6300" s="13"/>
      <c r="C6300"/>
      <c r="P6300" s="226"/>
      <c r="Q6300" s="4"/>
    </row>
    <row r="6301" spans="2:17" x14ac:dyDescent="0.2">
      <c r="B6301" s="13"/>
      <c r="C6301"/>
      <c r="P6301" s="226"/>
      <c r="Q6301" s="4"/>
    </row>
    <row r="6302" spans="2:17" x14ac:dyDescent="0.2">
      <c r="B6302" s="13"/>
      <c r="C6302"/>
      <c r="P6302" s="226"/>
      <c r="Q6302" s="4"/>
    </row>
    <row r="6303" spans="2:17" x14ac:dyDescent="0.2">
      <c r="B6303" s="13"/>
      <c r="C6303"/>
      <c r="P6303" s="226"/>
      <c r="Q6303" s="4"/>
    </row>
    <row r="6304" spans="2:17" x14ac:dyDescent="0.2">
      <c r="B6304" s="13"/>
      <c r="C6304"/>
      <c r="P6304" s="226"/>
      <c r="Q6304" s="4"/>
    </row>
    <row r="6305" spans="2:17" x14ac:dyDescent="0.2">
      <c r="B6305" s="13"/>
      <c r="C6305"/>
      <c r="P6305" s="226"/>
      <c r="Q6305" s="4"/>
    </row>
    <row r="6306" spans="2:17" x14ac:dyDescent="0.2">
      <c r="B6306" s="13"/>
      <c r="C6306"/>
      <c r="P6306" s="226"/>
      <c r="Q6306" s="4"/>
    </row>
    <row r="6307" spans="2:17" x14ac:dyDescent="0.2">
      <c r="B6307" s="13"/>
      <c r="C6307"/>
      <c r="P6307" s="226"/>
      <c r="Q6307" s="4"/>
    </row>
    <row r="6308" spans="2:17" x14ac:dyDescent="0.2">
      <c r="B6308" s="13"/>
      <c r="C6308"/>
      <c r="P6308" s="226"/>
      <c r="Q6308" s="4"/>
    </row>
    <row r="6309" spans="2:17" x14ac:dyDescent="0.2">
      <c r="B6309" s="13"/>
      <c r="C6309"/>
      <c r="P6309" s="226"/>
      <c r="Q6309" s="4"/>
    </row>
    <row r="6310" spans="2:17" x14ac:dyDescent="0.2">
      <c r="B6310" s="13"/>
      <c r="C6310"/>
      <c r="P6310" s="226"/>
      <c r="Q6310" s="4"/>
    </row>
    <row r="6311" spans="2:17" x14ac:dyDescent="0.2">
      <c r="B6311" s="13"/>
      <c r="C6311"/>
      <c r="P6311" s="226"/>
      <c r="Q6311" s="4"/>
    </row>
    <row r="6312" spans="2:17" x14ac:dyDescent="0.2">
      <c r="B6312" s="13"/>
      <c r="C6312"/>
      <c r="P6312" s="226"/>
      <c r="Q6312" s="4"/>
    </row>
    <row r="6313" spans="2:17" x14ac:dyDescent="0.2">
      <c r="B6313" s="13"/>
      <c r="C6313"/>
      <c r="P6313" s="226"/>
      <c r="Q6313" s="4"/>
    </row>
    <row r="6314" spans="2:17" x14ac:dyDescent="0.2">
      <c r="B6314" s="13"/>
      <c r="C6314"/>
      <c r="P6314" s="226"/>
      <c r="Q6314" s="4"/>
    </row>
    <row r="6315" spans="2:17" x14ac:dyDescent="0.2">
      <c r="B6315" s="13"/>
      <c r="C6315"/>
      <c r="P6315" s="226"/>
      <c r="Q6315" s="4"/>
    </row>
    <row r="6316" spans="2:17" x14ac:dyDescent="0.2">
      <c r="B6316" s="13"/>
      <c r="C6316"/>
      <c r="P6316" s="226"/>
      <c r="Q6316" s="4"/>
    </row>
    <row r="6317" spans="2:17" x14ac:dyDescent="0.2">
      <c r="B6317" s="13"/>
      <c r="C6317"/>
      <c r="P6317" s="226"/>
      <c r="Q6317" s="4"/>
    </row>
    <row r="6318" spans="2:17" x14ac:dyDescent="0.2">
      <c r="B6318" s="13"/>
      <c r="C6318"/>
      <c r="P6318" s="226"/>
      <c r="Q6318" s="4"/>
    </row>
    <row r="6319" spans="2:17" x14ac:dyDescent="0.2">
      <c r="B6319" s="13"/>
      <c r="C6319"/>
      <c r="P6319" s="226"/>
      <c r="Q6319" s="4"/>
    </row>
    <row r="6320" spans="2:17" x14ac:dyDescent="0.2">
      <c r="B6320" s="13"/>
      <c r="C6320"/>
      <c r="P6320" s="226"/>
      <c r="Q6320" s="4"/>
    </row>
    <row r="6321" spans="2:17" x14ac:dyDescent="0.2">
      <c r="B6321" s="13"/>
      <c r="C6321"/>
      <c r="P6321" s="226"/>
      <c r="Q6321" s="4"/>
    </row>
    <row r="6322" spans="2:17" x14ac:dyDescent="0.2">
      <c r="B6322" s="13"/>
      <c r="C6322"/>
      <c r="P6322" s="226"/>
      <c r="Q6322" s="4"/>
    </row>
    <row r="6323" spans="2:17" x14ac:dyDescent="0.2">
      <c r="B6323" s="13"/>
      <c r="C6323"/>
      <c r="P6323" s="226"/>
      <c r="Q6323" s="4"/>
    </row>
    <row r="6324" spans="2:17" x14ac:dyDescent="0.2">
      <c r="B6324" s="13"/>
      <c r="C6324"/>
      <c r="P6324" s="226"/>
      <c r="Q6324" s="4"/>
    </row>
    <row r="6325" spans="2:17" x14ac:dyDescent="0.2">
      <c r="B6325" s="13"/>
      <c r="C6325"/>
      <c r="P6325" s="226"/>
      <c r="Q6325" s="4"/>
    </row>
    <row r="6326" spans="2:17" x14ac:dyDescent="0.2">
      <c r="B6326" s="13"/>
      <c r="C6326"/>
      <c r="P6326" s="226"/>
      <c r="Q6326" s="4"/>
    </row>
    <row r="6327" spans="2:17" x14ac:dyDescent="0.2">
      <c r="B6327" s="13"/>
      <c r="C6327"/>
      <c r="P6327" s="226"/>
      <c r="Q6327" s="4"/>
    </row>
    <row r="6328" spans="2:17" x14ac:dyDescent="0.2">
      <c r="B6328" s="13"/>
      <c r="C6328"/>
      <c r="P6328" s="226"/>
      <c r="Q6328" s="4"/>
    </row>
    <row r="6329" spans="2:17" x14ac:dyDescent="0.2">
      <c r="B6329" s="13"/>
      <c r="C6329"/>
      <c r="P6329" s="226"/>
      <c r="Q6329" s="4"/>
    </row>
    <row r="6330" spans="2:17" x14ac:dyDescent="0.2">
      <c r="B6330" s="13"/>
      <c r="C6330"/>
      <c r="P6330" s="226"/>
      <c r="Q6330" s="4"/>
    </row>
    <row r="6331" spans="2:17" x14ac:dyDescent="0.2">
      <c r="B6331" s="13"/>
      <c r="C6331"/>
      <c r="P6331" s="226"/>
      <c r="Q6331" s="4"/>
    </row>
    <row r="6332" spans="2:17" x14ac:dyDescent="0.2">
      <c r="B6332" s="13"/>
      <c r="C6332"/>
      <c r="P6332" s="226"/>
      <c r="Q6332" s="4"/>
    </row>
    <row r="6333" spans="2:17" x14ac:dyDescent="0.2">
      <c r="B6333" s="13"/>
      <c r="C6333"/>
      <c r="P6333" s="226"/>
      <c r="Q6333" s="4"/>
    </row>
    <row r="6334" spans="2:17" x14ac:dyDescent="0.2">
      <c r="B6334" s="13"/>
      <c r="C6334"/>
      <c r="P6334" s="226"/>
      <c r="Q6334" s="4"/>
    </row>
    <row r="6335" spans="2:17" x14ac:dyDescent="0.2">
      <c r="B6335" s="13"/>
      <c r="C6335"/>
      <c r="P6335" s="226"/>
      <c r="Q6335" s="4"/>
    </row>
    <row r="6336" spans="2:17" x14ac:dyDescent="0.2">
      <c r="B6336" s="13"/>
      <c r="C6336"/>
      <c r="P6336" s="226"/>
      <c r="Q6336" s="4"/>
    </row>
    <row r="6337" spans="2:17" x14ac:dyDescent="0.2">
      <c r="B6337" s="13"/>
      <c r="C6337"/>
      <c r="P6337" s="226"/>
      <c r="Q6337" s="4"/>
    </row>
    <row r="6338" spans="2:17" x14ac:dyDescent="0.2">
      <c r="B6338" s="13"/>
      <c r="C6338"/>
      <c r="P6338" s="226"/>
      <c r="Q6338" s="4"/>
    </row>
    <row r="6339" spans="2:17" x14ac:dyDescent="0.2">
      <c r="B6339" s="13"/>
      <c r="C6339"/>
      <c r="P6339" s="226"/>
      <c r="Q6339" s="4"/>
    </row>
    <row r="6340" spans="2:17" x14ac:dyDescent="0.2">
      <c r="B6340" s="13"/>
      <c r="C6340"/>
      <c r="P6340" s="226"/>
      <c r="Q6340" s="4"/>
    </row>
    <row r="6341" spans="2:17" x14ac:dyDescent="0.2">
      <c r="B6341" s="13"/>
      <c r="C6341"/>
      <c r="P6341" s="226"/>
      <c r="Q6341" s="4"/>
    </row>
    <row r="6342" spans="2:17" x14ac:dyDescent="0.2">
      <c r="B6342" s="13"/>
      <c r="C6342"/>
      <c r="P6342" s="226"/>
      <c r="Q6342" s="4"/>
    </row>
    <row r="6343" spans="2:17" x14ac:dyDescent="0.2">
      <c r="B6343" s="13"/>
      <c r="C6343"/>
      <c r="P6343" s="226"/>
      <c r="Q6343" s="4"/>
    </row>
    <row r="6344" spans="2:17" x14ac:dyDescent="0.2">
      <c r="B6344" s="13"/>
      <c r="C6344"/>
      <c r="P6344" s="226"/>
      <c r="Q6344" s="4"/>
    </row>
    <row r="6345" spans="2:17" x14ac:dyDescent="0.2">
      <c r="B6345" s="13"/>
      <c r="C6345"/>
      <c r="P6345" s="226"/>
      <c r="Q6345" s="4"/>
    </row>
    <row r="6346" spans="2:17" x14ac:dyDescent="0.2">
      <c r="B6346" s="13"/>
      <c r="C6346"/>
      <c r="P6346" s="226"/>
      <c r="Q6346" s="4"/>
    </row>
    <row r="6347" spans="2:17" x14ac:dyDescent="0.2">
      <c r="B6347" s="13"/>
      <c r="C6347"/>
      <c r="P6347" s="226"/>
      <c r="Q6347" s="4"/>
    </row>
    <row r="6348" spans="2:17" x14ac:dyDescent="0.2">
      <c r="B6348" s="13"/>
      <c r="C6348"/>
      <c r="P6348" s="226"/>
      <c r="Q6348" s="4"/>
    </row>
    <row r="6349" spans="2:17" x14ac:dyDescent="0.2">
      <c r="B6349" s="13"/>
      <c r="C6349"/>
      <c r="P6349" s="226"/>
      <c r="Q6349" s="4"/>
    </row>
    <row r="6350" spans="2:17" x14ac:dyDescent="0.2">
      <c r="B6350" s="13"/>
      <c r="C6350"/>
      <c r="P6350" s="226"/>
      <c r="Q6350" s="4"/>
    </row>
    <row r="6351" spans="2:17" x14ac:dyDescent="0.2">
      <c r="B6351" s="13"/>
      <c r="C6351"/>
      <c r="P6351" s="226"/>
      <c r="Q6351" s="4"/>
    </row>
    <row r="6352" spans="2:17" x14ac:dyDescent="0.2">
      <c r="B6352" s="13"/>
      <c r="C6352"/>
      <c r="P6352" s="226"/>
      <c r="Q6352" s="4"/>
    </row>
    <row r="6353" spans="2:17" x14ac:dyDescent="0.2">
      <c r="B6353" s="13"/>
      <c r="C6353"/>
      <c r="P6353" s="226"/>
      <c r="Q6353" s="4"/>
    </row>
    <row r="6354" spans="2:17" x14ac:dyDescent="0.2">
      <c r="B6354" s="13"/>
      <c r="C6354"/>
      <c r="P6354" s="226"/>
      <c r="Q6354" s="4"/>
    </row>
    <row r="6355" spans="2:17" x14ac:dyDescent="0.2">
      <c r="B6355" s="13"/>
      <c r="C6355"/>
      <c r="P6355" s="226"/>
      <c r="Q6355" s="4"/>
    </row>
    <row r="6356" spans="2:17" x14ac:dyDescent="0.2">
      <c r="B6356" s="13"/>
      <c r="C6356"/>
      <c r="P6356" s="226"/>
      <c r="Q6356" s="4"/>
    </row>
    <row r="6357" spans="2:17" x14ac:dyDescent="0.2">
      <c r="B6357" s="13"/>
      <c r="C6357"/>
      <c r="P6357" s="226"/>
      <c r="Q6357" s="4"/>
    </row>
    <row r="6358" spans="2:17" x14ac:dyDescent="0.2">
      <c r="B6358" s="13"/>
      <c r="C6358"/>
      <c r="P6358" s="226"/>
      <c r="Q6358" s="4"/>
    </row>
    <row r="6359" spans="2:17" x14ac:dyDescent="0.2">
      <c r="B6359" s="13"/>
      <c r="C6359"/>
      <c r="P6359" s="226"/>
      <c r="Q6359" s="4"/>
    </row>
    <row r="6360" spans="2:17" x14ac:dyDescent="0.2">
      <c r="B6360" s="13"/>
      <c r="C6360"/>
      <c r="P6360" s="226"/>
      <c r="Q6360" s="4"/>
    </row>
    <row r="6361" spans="2:17" x14ac:dyDescent="0.2">
      <c r="B6361" s="13"/>
      <c r="C6361"/>
      <c r="P6361" s="226"/>
      <c r="Q6361" s="4"/>
    </row>
    <row r="6362" spans="2:17" x14ac:dyDescent="0.2">
      <c r="B6362" s="13"/>
      <c r="C6362"/>
      <c r="P6362" s="226"/>
      <c r="Q6362" s="4"/>
    </row>
    <row r="6363" spans="2:17" x14ac:dyDescent="0.2">
      <c r="B6363" s="13"/>
      <c r="C6363"/>
      <c r="P6363" s="226"/>
      <c r="Q6363" s="4"/>
    </row>
    <row r="6364" spans="2:17" x14ac:dyDescent="0.2">
      <c r="B6364" s="13"/>
      <c r="C6364"/>
      <c r="P6364" s="226"/>
      <c r="Q6364" s="4"/>
    </row>
    <row r="6365" spans="2:17" x14ac:dyDescent="0.2">
      <c r="B6365" s="13"/>
      <c r="C6365"/>
      <c r="P6365" s="226"/>
      <c r="Q6365" s="4"/>
    </row>
    <row r="6366" spans="2:17" x14ac:dyDescent="0.2">
      <c r="B6366" s="13"/>
      <c r="C6366"/>
      <c r="P6366" s="226"/>
      <c r="Q6366" s="4"/>
    </row>
    <row r="6367" spans="2:17" x14ac:dyDescent="0.2">
      <c r="B6367" s="13"/>
      <c r="C6367"/>
      <c r="P6367" s="226"/>
      <c r="Q6367" s="4"/>
    </row>
    <row r="6368" spans="2:17" x14ac:dyDescent="0.2">
      <c r="B6368" s="13"/>
      <c r="C6368"/>
      <c r="P6368" s="226"/>
      <c r="Q6368" s="4"/>
    </row>
    <row r="6369" spans="2:17" x14ac:dyDescent="0.2">
      <c r="B6369" s="13"/>
      <c r="C6369"/>
      <c r="P6369" s="226"/>
      <c r="Q6369" s="4"/>
    </row>
    <row r="6370" spans="2:17" x14ac:dyDescent="0.2">
      <c r="B6370" s="13"/>
      <c r="C6370"/>
      <c r="P6370" s="226"/>
      <c r="Q6370" s="4"/>
    </row>
    <row r="6371" spans="2:17" x14ac:dyDescent="0.2">
      <c r="B6371" s="13"/>
      <c r="C6371"/>
      <c r="P6371" s="226"/>
      <c r="Q6371" s="4"/>
    </row>
    <row r="6372" spans="2:17" x14ac:dyDescent="0.2">
      <c r="B6372" s="13"/>
      <c r="C6372"/>
      <c r="P6372" s="226"/>
      <c r="Q6372" s="4"/>
    </row>
    <row r="6373" spans="2:17" x14ac:dyDescent="0.2">
      <c r="B6373" s="13"/>
      <c r="C6373"/>
      <c r="P6373" s="226"/>
      <c r="Q6373" s="4"/>
    </row>
    <row r="6374" spans="2:17" x14ac:dyDescent="0.2">
      <c r="B6374" s="13"/>
      <c r="C6374"/>
      <c r="P6374" s="226"/>
      <c r="Q6374" s="4"/>
    </row>
    <row r="6375" spans="2:17" x14ac:dyDescent="0.2">
      <c r="B6375" s="13"/>
      <c r="C6375"/>
      <c r="P6375" s="226"/>
      <c r="Q6375" s="4"/>
    </row>
    <row r="6376" spans="2:17" x14ac:dyDescent="0.2">
      <c r="B6376" s="13"/>
      <c r="C6376"/>
      <c r="P6376" s="226"/>
      <c r="Q6376" s="4"/>
    </row>
    <row r="6377" spans="2:17" x14ac:dyDescent="0.2">
      <c r="B6377" s="13"/>
      <c r="C6377"/>
      <c r="P6377" s="226"/>
      <c r="Q6377" s="4"/>
    </row>
    <row r="6378" spans="2:17" x14ac:dyDescent="0.2">
      <c r="B6378" s="13"/>
      <c r="C6378"/>
      <c r="P6378" s="226"/>
      <c r="Q6378" s="4"/>
    </row>
    <row r="6379" spans="2:17" x14ac:dyDescent="0.2">
      <c r="B6379" s="13"/>
      <c r="C6379"/>
      <c r="P6379" s="226"/>
      <c r="Q6379" s="4"/>
    </row>
    <row r="6380" spans="2:17" x14ac:dyDescent="0.2">
      <c r="B6380" s="13"/>
      <c r="C6380"/>
      <c r="P6380" s="226"/>
      <c r="Q6380" s="4"/>
    </row>
    <row r="6381" spans="2:17" x14ac:dyDescent="0.2">
      <c r="B6381" s="13"/>
      <c r="C6381"/>
      <c r="P6381" s="226"/>
      <c r="Q6381" s="4"/>
    </row>
    <row r="6382" spans="2:17" x14ac:dyDescent="0.2">
      <c r="B6382" s="13"/>
      <c r="C6382"/>
      <c r="P6382" s="226"/>
      <c r="Q6382" s="4"/>
    </row>
    <row r="6383" spans="2:17" x14ac:dyDescent="0.2">
      <c r="B6383" s="13"/>
      <c r="C6383"/>
      <c r="P6383" s="226"/>
      <c r="Q6383" s="4"/>
    </row>
    <row r="6384" spans="2:17" x14ac:dyDescent="0.2">
      <c r="B6384" s="13"/>
      <c r="C6384"/>
      <c r="P6384" s="226"/>
      <c r="Q6384" s="4"/>
    </row>
    <row r="6385" spans="2:17" x14ac:dyDescent="0.2">
      <c r="B6385" s="13"/>
      <c r="C6385"/>
      <c r="P6385" s="226"/>
      <c r="Q6385" s="4"/>
    </row>
    <row r="6386" spans="2:17" x14ac:dyDescent="0.2">
      <c r="B6386" s="13"/>
      <c r="C6386"/>
      <c r="P6386" s="226"/>
      <c r="Q6386" s="4"/>
    </row>
    <row r="6387" spans="2:17" x14ac:dyDescent="0.2">
      <c r="B6387" s="13"/>
      <c r="C6387"/>
      <c r="P6387" s="226"/>
      <c r="Q6387" s="4"/>
    </row>
    <row r="6388" spans="2:17" x14ac:dyDescent="0.2">
      <c r="B6388" s="13"/>
      <c r="C6388"/>
      <c r="P6388" s="226"/>
      <c r="Q6388" s="4"/>
    </row>
    <row r="6389" spans="2:17" x14ac:dyDescent="0.2">
      <c r="B6389" s="13"/>
      <c r="C6389"/>
      <c r="P6389" s="226"/>
      <c r="Q6389" s="4"/>
    </row>
    <row r="6390" spans="2:17" x14ac:dyDescent="0.2">
      <c r="B6390" s="13"/>
      <c r="C6390"/>
      <c r="P6390" s="226"/>
      <c r="Q6390" s="4"/>
    </row>
    <row r="6391" spans="2:17" x14ac:dyDescent="0.2">
      <c r="B6391" s="13"/>
      <c r="C6391"/>
      <c r="P6391" s="226"/>
      <c r="Q6391" s="4"/>
    </row>
    <row r="6392" spans="2:17" x14ac:dyDescent="0.2">
      <c r="B6392" s="13"/>
      <c r="C6392"/>
      <c r="P6392" s="226"/>
      <c r="Q6392" s="4"/>
    </row>
    <row r="6393" spans="2:17" x14ac:dyDescent="0.2">
      <c r="B6393" s="13"/>
      <c r="C6393"/>
      <c r="P6393" s="226"/>
      <c r="Q6393" s="4"/>
    </row>
    <row r="6394" spans="2:17" x14ac:dyDescent="0.2">
      <c r="B6394" s="13"/>
      <c r="C6394"/>
      <c r="P6394" s="226"/>
      <c r="Q6394" s="4"/>
    </row>
    <row r="6395" spans="2:17" x14ac:dyDescent="0.2">
      <c r="B6395" s="13"/>
      <c r="C6395"/>
      <c r="P6395" s="226"/>
      <c r="Q6395" s="4"/>
    </row>
    <row r="6396" spans="2:17" x14ac:dyDescent="0.2">
      <c r="B6396" s="13"/>
      <c r="C6396"/>
      <c r="P6396" s="226"/>
      <c r="Q6396" s="4"/>
    </row>
    <row r="6397" spans="2:17" x14ac:dyDescent="0.2">
      <c r="B6397" s="13"/>
      <c r="C6397"/>
      <c r="P6397" s="226"/>
      <c r="Q6397" s="4"/>
    </row>
    <row r="6398" spans="2:17" x14ac:dyDescent="0.2">
      <c r="B6398" s="13"/>
      <c r="C6398"/>
      <c r="P6398" s="226"/>
      <c r="Q6398" s="4"/>
    </row>
    <row r="6399" spans="2:17" x14ac:dyDescent="0.2">
      <c r="B6399" s="13"/>
      <c r="C6399"/>
      <c r="P6399" s="226"/>
      <c r="Q6399" s="4"/>
    </row>
    <row r="6400" spans="2:17" x14ac:dyDescent="0.2">
      <c r="B6400" s="13"/>
      <c r="C6400"/>
      <c r="P6400" s="226"/>
      <c r="Q6400" s="4"/>
    </row>
    <row r="6401" spans="2:17" x14ac:dyDescent="0.2">
      <c r="B6401" s="13"/>
      <c r="C6401"/>
      <c r="P6401" s="226"/>
      <c r="Q6401" s="4"/>
    </row>
    <row r="6402" spans="2:17" x14ac:dyDescent="0.2">
      <c r="B6402" s="13"/>
      <c r="C6402"/>
      <c r="P6402" s="226"/>
      <c r="Q6402" s="4"/>
    </row>
    <row r="6403" spans="2:17" x14ac:dyDescent="0.2">
      <c r="B6403" s="13"/>
      <c r="C6403"/>
      <c r="P6403" s="226"/>
      <c r="Q6403" s="4"/>
    </row>
    <row r="6404" spans="2:17" x14ac:dyDescent="0.2">
      <c r="B6404" s="13"/>
      <c r="C6404"/>
      <c r="P6404" s="226"/>
      <c r="Q6404" s="4"/>
    </row>
    <row r="6405" spans="2:17" x14ac:dyDescent="0.2">
      <c r="B6405" s="13"/>
      <c r="C6405"/>
      <c r="P6405" s="226"/>
      <c r="Q6405" s="4"/>
    </row>
    <row r="6406" spans="2:17" x14ac:dyDescent="0.2">
      <c r="B6406" s="13"/>
      <c r="C6406"/>
      <c r="P6406" s="226"/>
      <c r="Q6406" s="4"/>
    </row>
    <row r="6407" spans="2:17" x14ac:dyDescent="0.2">
      <c r="B6407" s="13"/>
      <c r="C6407"/>
      <c r="P6407" s="226"/>
      <c r="Q6407" s="4"/>
    </row>
    <row r="6408" spans="2:17" x14ac:dyDescent="0.2">
      <c r="B6408" s="13"/>
      <c r="C6408"/>
      <c r="P6408" s="226"/>
      <c r="Q6408" s="4"/>
    </row>
    <row r="6409" spans="2:17" x14ac:dyDescent="0.2">
      <c r="B6409" s="13"/>
      <c r="C6409"/>
      <c r="P6409" s="226"/>
      <c r="Q6409" s="4"/>
    </row>
    <row r="6410" spans="2:17" x14ac:dyDescent="0.2">
      <c r="B6410" s="13"/>
      <c r="C6410"/>
      <c r="P6410" s="226"/>
      <c r="Q6410" s="4"/>
    </row>
    <row r="6411" spans="2:17" x14ac:dyDescent="0.2">
      <c r="B6411" s="13"/>
      <c r="C6411"/>
      <c r="P6411" s="226"/>
      <c r="Q6411" s="4"/>
    </row>
    <row r="6412" spans="2:17" x14ac:dyDescent="0.2">
      <c r="B6412" s="13"/>
      <c r="C6412"/>
      <c r="P6412" s="226"/>
      <c r="Q6412" s="4"/>
    </row>
    <row r="6413" spans="2:17" x14ac:dyDescent="0.2">
      <c r="B6413" s="13"/>
      <c r="C6413"/>
      <c r="P6413" s="226"/>
      <c r="Q6413" s="4"/>
    </row>
    <row r="6414" spans="2:17" x14ac:dyDescent="0.2">
      <c r="B6414" s="13"/>
      <c r="C6414"/>
      <c r="P6414" s="226"/>
      <c r="Q6414" s="4"/>
    </row>
    <row r="6415" spans="2:17" x14ac:dyDescent="0.2">
      <c r="B6415" s="13"/>
      <c r="C6415"/>
      <c r="P6415" s="226"/>
      <c r="Q6415" s="4"/>
    </row>
    <row r="6416" spans="2:17" x14ac:dyDescent="0.2">
      <c r="B6416" s="13"/>
      <c r="C6416"/>
      <c r="P6416" s="226"/>
      <c r="Q6416" s="4"/>
    </row>
    <row r="6417" spans="2:17" x14ac:dyDescent="0.2">
      <c r="B6417" s="13"/>
      <c r="C6417"/>
      <c r="P6417" s="226"/>
      <c r="Q6417" s="4"/>
    </row>
    <row r="6418" spans="2:17" x14ac:dyDescent="0.2">
      <c r="B6418" s="13"/>
      <c r="C6418"/>
      <c r="P6418" s="226"/>
      <c r="Q6418" s="4"/>
    </row>
    <row r="6419" spans="2:17" x14ac:dyDescent="0.2">
      <c r="B6419" s="13"/>
      <c r="C6419"/>
      <c r="P6419" s="226"/>
      <c r="Q6419" s="4"/>
    </row>
    <row r="6420" spans="2:17" x14ac:dyDescent="0.2">
      <c r="B6420" s="13"/>
      <c r="C6420"/>
      <c r="P6420" s="226"/>
      <c r="Q6420" s="4"/>
    </row>
    <row r="6421" spans="2:17" x14ac:dyDescent="0.2">
      <c r="B6421" s="13"/>
      <c r="C6421"/>
      <c r="P6421" s="226"/>
      <c r="Q6421" s="4"/>
    </row>
    <row r="6422" spans="2:17" x14ac:dyDescent="0.2">
      <c r="B6422" s="13"/>
      <c r="C6422"/>
      <c r="P6422" s="226"/>
      <c r="Q6422" s="4"/>
    </row>
    <row r="6423" spans="2:17" x14ac:dyDescent="0.2">
      <c r="B6423" s="13"/>
      <c r="C6423"/>
      <c r="P6423" s="226"/>
      <c r="Q6423" s="4"/>
    </row>
    <row r="6424" spans="2:17" x14ac:dyDescent="0.2">
      <c r="B6424" s="13"/>
      <c r="C6424"/>
      <c r="P6424" s="226"/>
      <c r="Q6424" s="4"/>
    </row>
    <row r="6425" spans="2:17" x14ac:dyDescent="0.2">
      <c r="B6425" s="13"/>
      <c r="C6425"/>
      <c r="P6425" s="226"/>
      <c r="Q6425" s="4"/>
    </row>
    <row r="6426" spans="2:17" x14ac:dyDescent="0.2">
      <c r="B6426" s="13"/>
      <c r="C6426"/>
      <c r="P6426" s="226"/>
      <c r="Q6426" s="4"/>
    </row>
    <row r="6427" spans="2:17" x14ac:dyDescent="0.2">
      <c r="B6427" s="13"/>
      <c r="C6427"/>
      <c r="P6427" s="226"/>
      <c r="Q6427" s="4"/>
    </row>
    <row r="6428" spans="2:17" x14ac:dyDescent="0.2">
      <c r="B6428" s="13"/>
      <c r="C6428"/>
      <c r="P6428" s="226"/>
      <c r="Q6428" s="4"/>
    </row>
    <row r="6429" spans="2:17" x14ac:dyDescent="0.2">
      <c r="B6429" s="13"/>
      <c r="C6429"/>
      <c r="P6429" s="226"/>
      <c r="Q6429" s="4"/>
    </row>
    <row r="6430" spans="2:17" x14ac:dyDescent="0.2">
      <c r="B6430" s="13"/>
      <c r="C6430"/>
      <c r="P6430" s="226"/>
      <c r="Q6430" s="4"/>
    </row>
    <row r="6431" spans="2:17" x14ac:dyDescent="0.2">
      <c r="B6431" s="13"/>
      <c r="C6431"/>
      <c r="P6431" s="226"/>
      <c r="Q6431" s="4"/>
    </row>
    <row r="6432" spans="2:17" x14ac:dyDescent="0.2">
      <c r="B6432" s="13"/>
      <c r="C6432"/>
      <c r="P6432" s="226"/>
      <c r="Q6432" s="4"/>
    </row>
    <row r="6433" spans="2:17" x14ac:dyDescent="0.2">
      <c r="B6433" s="13"/>
      <c r="C6433"/>
      <c r="P6433" s="226"/>
      <c r="Q6433" s="4"/>
    </row>
    <row r="6434" spans="2:17" x14ac:dyDescent="0.2">
      <c r="B6434" s="13"/>
      <c r="C6434"/>
      <c r="P6434" s="226"/>
      <c r="Q6434" s="4"/>
    </row>
    <row r="6435" spans="2:17" x14ac:dyDescent="0.2">
      <c r="B6435" s="13"/>
      <c r="C6435"/>
      <c r="P6435" s="226"/>
      <c r="Q6435" s="4"/>
    </row>
    <row r="6436" spans="2:17" x14ac:dyDescent="0.2">
      <c r="B6436" s="13"/>
      <c r="C6436"/>
      <c r="P6436" s="226"/>
      <c r="Q6436" s="4"/>
    </row>
    <row r="6437" spans="2:17" x14ac:dyDescent="0.2">
      <c r="B6437" s="13"/>
      <c r="C6437"/>
      <c r="P6437" s="226"/>
      <c r="Q6437" s="4"/>
    </row>
    <row r="6438" spans="2:17" x14ac:dyDescent="0.2">
      <c r="B6438" s="13"/>
      <c r="C6438"/>
      <c r="P6438" s="226"/>
      <c r="Q6438" s="4"/>
    </row>
    <row r="6439" spans="2:17" x14ac:dyDescent="0.2">
      <c r="B6439" s="13"/>
      <c r="C6439"/>
      <c r="P6439" s="226"/>
      <c r="Q6439" s="4"/>
    </row>
    <row r="6440" spans="2:17" x14ac:dyDescent="0.2">
      <c r="B6440" s="13"/>
      <c r="C6440"/>
      <c r="P6440" s="226"/>
      <c r="Q6440" s="4"/>
    </row>
    <row r="6441" spans="2:17" x14ac:dyDescent="0.2">
      <c r="B6441" s="13"/>
      <c r="C6441"/>
      <c r="P6441" s="226"/>
      <c r="Q6441" s="4"/>
    </row>
    <row r="6442" spans="2:17" x14ac:dyDescent="0.2">
      <c r="B6442" s="13"/>
      <c r="C6442"/>
      <c r="P6442" s="226"/>
      <c r="Q6442" s="4"/>
    </row>
    <row r="6443" spans="2:17" x14ac:dyDescent="0.2">
      <c r="B6443" s="13"/>
      <c r="C6443"/>
      <c r="P6443" s="226"/>
      <c r="Q6443" s="4"/>
    </row>
    <row r="6444" spans="2:17" x14ac:dyDescent="0.2">
      <c r="B6444" s="13"/>
      <c r="C6444"/>
      <c r="P6444" s="226"/>
      <c r="Q6444" s="4"/>
    </row>
    <row r="6445" spans="2:17" x14ac:dyDescent="0.2">
      <c r="B6445" s="13"/>
      <c r="C6445"/>
      <c r="P6445" s="226"/>
      <c r="Q6445" s="4"/>
    </row>
    <row r="6446" spans="2:17" x14ac:dyDescent="0.2">
      <c r="B6446" s="13"/>
      <c r="C6446"/>
      <c r="P6446" s="226"/>
      <c r="Q6446" s="4"/>
    </row>
    <row r="6447" spans="2:17" x14ac:dyDescent="0.2">
      <c r="B6447" s="13"/>
      <c r="C6447"/>
      <c r="P6447" s="226"/>
      <c r="Q6447" s="4"/>
    </row>
    <row r="6448" spans="2:17" x14ac:dyDescent="0.2">
      <c r="B6448" s="13"/>
      <c r="C6448"/>
      <c r="P6448" s="226"/>
      <c r="Q6448" s="4"/>
    </row>
    <row r="6449" spans="2:17" x14ac:dyDescent="0.2">
      <c r="B6449" s="13"/>
      <c r="C6449"/>
      <c r="P6449" s="226"/>
      <c r="Q6449" s="4"/>
    </row>
    <row r="6450" spans="2:17" x14ac:dyDescent="0.2">
      <c r="B6450" s="13"/>
      <c r="C6450"/>
      <c r="P6450" s="226"/>
      <c r="Q6450" s="4"/>
    </row>
    <row r="6451" spans="2:17" x14ac:dyDescent="0.2">
      <c r="B6451" s="13"/>
      <c r="C6451"/>
      <c r="P6451" s="226"/>
      <c r="Q6451" s="4"/>
    </row>
    <row r="6452" spans="2:17" x14ac:dyDescent="0.2">
      <c r="B6452" s="13"/>
      <c r="C6452"/>
      <c r="P6452" s="226"/>
      <c r="Q6452" s="4"/>
    </row>
    <row r="6453" spans="2:17" x14ac:dyDescent="0.2">
      <c r="B6453" s="13"/>
      <c r="C6453"/>
      <c r="P6453" s="226"/>
      <c r="Q6453" s="4"/>
    </row>
    <row r="6454" spans="2:17" x14ac:dyDescent="0.2">
      <c r="B6454" s="13"/>
      <c r="C6454"/>
      <c r="P6454" s="226"/>
      <c r="Q6454" s="4"/>
    </row>
    <row r="6455" spans="2:17" x14ac:dyDescent="0.2">
      <c r="B6455" s="13"/>
      <c r="C6455"/>
      <c r="P6455" s="226"/>
      <c r="Q6455" s="4"/>
    </row>
    <row r="6456" spans="2:17" x14ac:dyDescent="0.2">
      <c r="B6456" s="13"/>
      <c r="C6456"/>
      <c r="P6456" s="226"/>
      <c r="Q6456" s="4"/>
    </row>
    <row r="6457" spans="2:17" x14ac:dyDescent="0.2">
      <c r="B6457" s="13"/>
      <c r="C6457"/>
      <c r="P6457" s="226"/>
      <c r="Q6457" s="4"/>
    </row>
    <row r="6458" spans="2:17" x14ac:dyDescent="0.2">
      <c r="B6458" s="13"/>
      <c r="C6458"/>
      <c r="P6458" s="226"/>
      <c r="Q6458" s="4"/>
    </row>
    <row r="6459" spans="2:17" x14ac:dyDescent="0.2">
      <c r="B6459" s="13"/>
      <c r="C6459"/>
      <c r="P6459" s="226"/>
      <c r="Q6459" s="4"/>
    </row>
    <row r="6460" spans="2:17" x14ac:dyDescent="0.2">
      <c r="B6460" s="13"/>
      <c r="C6460"/>
      <c r="P6460" s="226"/>
      <c r="Q6460" s="4"/>
    </row>
    <row r="6461" spans="2:17" x14ac:dyDescent="0.2">
      <c r="B6461" s="13"/>
      <c r="C6461"/>
      <c r="P6461" s="226"/>
      <c r="Q6461" s="4"/>
    </row>
    <row r="6462" spans="2:17" x14ac:dyDescent="0.2">
      <c r="B6462" s="13"/>
      <c r="C6462"/>
      <c r="P6462" s="226"/>
      <c r="Q6462" s="4"/>
    </row>
    <row r="6463" spans="2:17" x14ac:dyDescent="0.2">
      <c r="B6463" s="13"/>
      <c r="C6463"/>
      <c r="P6463" s="226"/>
      <c r="Q6463" s="4"/>
    </row>
    <row r="6464" spans="2:17" x14ac:dyDescent="0.2">
      <c r="B6464" s="13"/>
      <c r="C6464"/>
      <c r="P6464" s="226"/>
      <c r="Q6464" s="4"/>
    </row>
    <row r="6465" spans="2:17" x14ac:dyDescent="0.2">
      <c r="B6465" s="13"/>
      <c r="C6465"/>
      <c r="P6465" s="226"/>
      <c r="Q6465" s="4"/>
    </row>
    <row r="6466" spans="2:17" x14ac:dyDescent="0.2">
      <c r="B6466" s="13"/>
      <c r="C6466"/>
      <c r="P6466" s="226"/>
      <c r="Q6466" s="4"/>
    </row>
    <row r="6467" spans="2:17" x14ac:dyDescent="0.2">
      <c r="B6467" s="13"/>
      <c r="C6467"/>
      <c r="P6467" s="226"/>
      <c r="Q6467" s="4"/>
    </row>
    <row r="6468" spans="2:17" x14ac:dyDescent="0.2">
      <c r="B6468" s="13"/>
      <c r="C6468"/>
      <c r="P6468" s="226"/>
      <c r="Q6468" s="4"/>
    </row>
    <row r="6469" spans="2:17" x14ac:dyDescent="0.2">
      <c r="B6469" s="13"/>
      <c r="C6469"/>
      <c r="P6469" s="226"/>
      <c r="Q6469" s="4"/>
    </row>
    <row r="6470" spans="2:17" x14ac:dyDescent="0.2">
      <c r="B6470" s="13"/>
      <c r="C6470"/>
      <c r="P6470" s="226"/>
      <c r="Q6470" s="4"/>
    </row>
    <row r="6471" spans="2:17" x14ac:dyDescent="0.2">
      <c r="B6471" s="13"/>
      <c r="C6471"/>
      <c r="P6471" s="226"/>
      <c r="Q6471" s="4"/>
    </row>
    <row r="6472" spans="2:17" x14ac:dyDescent="0.2">
      <c r="B6472" s="13"/>
      <c r="C6472"/>
      <c r="P6472" s="226"/>
      <c r="Q6472" s="4"/>
    </row>
    <row r="6473" spans="2:17" x14ac:dyDescent="0.2">
      <c r="B6473" s="13"/>
      <c r="C6473"/>
      <c r="P6473" s="226"/>
      <c r="Q6473" s="4"/>
    </row>
    <row r="6474" spans="2:17" x14ac:dyDescent="0.2">
      <c r="B6474" s="13"/>
      <c r="C6474"/>
      <c r="P6474" s="226"/>
      <c r="Q6474" s="4"/>
    </row>
    <row r="6475" spans="2:17" x14ac:dyDescent="0.2">
      <c r="B6475" s="13"/>
      <c r="C6475"/>
      <c r="P6475" s="226"/>
      <c r="Q6475" s="4"/>
    </row>
    <row r="6476" spans="2:17" x14ac:dyDescent="0.2">
      <c r="B6476" s="13"/>
      <c r="C6476"/>
      <c r="P6476" s="226"/>
      <c r="Q6476" s="4"/>
    </row>
    <row r="6477" spans="2:17" x14ac:dyDescent="0.2">
      <c r="B6477" s="13"/>
      <c r="C6477"/>
      <c r="P6477" s="226"/>
      <c r="Q6477" s="4"/>
    </row>
    <row r="6478" spans="2:17" x14ac:dyDescent="0.2">
      <c r="B6478" s="13"/>
      <c r="C6478"/>
      <c r="P6478" s="226"/>
      <c r="Q6478" s="4"/>
    </row>
    <row r="6479" spans="2:17" x14ac:dyDescent="0.2">
      <c r="B6479" s="13"/>
      <c r="C6479"/>
      <c r="P6479" s="226"/>
      <c r="Q6479" s="4"/>
    </row>
    <row r="6480" spans="2:17" x14ac:dyDescent="0.2">
      <c r="B6480" s="13"/>
      <c r="C6480"/>
      <c r="P6480" s="226"/>
      <c r="Q6480" s="4"/>
    </row>
    <row r="6481" spans="2:17" x14ac:dyDescent="0.2">
      <c r="B6481" s="13"/>
      <c r="C6481"/>
      <c r="P6481" s="226"/>
      <c r="Q6481" s="4"/>
    </row>
    <row r="6482" spans="2:17" x14ac:dyDescent="0.2">
      <c r="B6482" s="13"/>
      <c r="C6482"/>
      <c r="P6482" s="226"/>
      <c r="Q6482" s="4"/>
    </row>
    <row r="6483" spans="2:17" x14ac:dyDescent="0.2">
      <c r="B6483" s="13"/>
      <c r="C6483"/>
      <c r="P6483" s="226"/>
      <c r="Q6483" s="4"/>
    </row>
    <row r="6484" spans="2:17" x14ac:dyDescent="0.2">
      <c r="B6484" s="13"/>
      <c r="C6484"/>
      <c r="P6484" s="226"/>
      <c r="Q6484" s="4"/>
    </row>
    <row r="6485" spans="2:17" x14ac:dyDescent="0.2">
      <c r="B6485" s="13"/>
      <c r="C6485"/>
      <c r="P6485" s="226"/>
      <c r="Q6485" s="4"/>
    </row>
    <row r="6486" spans="2:17" x14ac:dyDescent="0.2">
      <c r="B6486" s="13"/>
      <c r="C6486"/>
      <c r="P6486" s="226"/>
      <c r="Q6486" s="4"/>
    </row>
    <row r="6487" spans="2:17" x14ac:dyDescent="0.2">
      <c r="B6487" s="13"/>
      <c r="C6487"/>
      <c r="P6487" s="226"/>
      <c r="Q6487" s="4"/>
    </row>
    <row r="6488" spans="2:17" x14ac:dyDescent="0.2">
      <c r="B6488" s="13"/>
      <c r="C6488"/>
      <c r="P6488" s="226"/>
      <c r="Q6488" s="4"/>
    </row>
    <row r="6489" spans="2:17" x14ac:dyDescent="0.2">
      <c r="B6489" s="13"/>
      <c r="C6489"/>
      <c r="P6489" s="226"/>
      <c r="Q6489" s="4"/>
    </row>
    <row r="6490" spans="2:17" x14ac:dyDescent="0.2">
      <c r="B6490" s="13"/>
      <c r="C6490"/>
      <c r="P6490" s="226"/>
      <c r="Q6490" s="4"/>
    </row>
    <row r="6491" spans="2:17" x14ac:dyDescent="0.2">
      <c r="B6491" s="13"/>
      <c r="C6491"/>
      <c r="P6491" s="226"/>
      <c r="Q6491" s="4"/>
    </row>
    <row r="6492" spans="2:17" x14ac:dyDescent="0.2">
      <c r="B6492" s="13"/>
      <c r="C6492"/>
      <c r="P6492" s="226"/>
      <c r="Q6492" s="4"/>
    </row>
    <row r="6493" spans="2:17" x14ac:dyDescent="0.2">
      <c r="B6493" s="13"/>
      <c r="C6493"/>
      <c r="P6493" s="226"/>
      <c r="Q6493" s="4"/>
    </row>
    <row r="6494" spans="2:17" x14ac:dyDescent="0.2">
      <c r="B6494" s="13"/>
      <c r="C6494"/>
      <c r="P6494" s="226"/>
      <c r="Q6494" s="4"/>
    </row>
    <row r="6495" spans="2:17" x14ac:dyDescent="0.2">
      <c r="B6495" s="13"/>
      <c r="C6495"/>
      <c r="P6495" s="226"/>
      <c r="Q6495" s="4"/>
    </row>
    <row r="6496" spans="2:17" x14ac:dyDescent="0.2">
      <c r="B6496" s="13"/>
      <c r="C6496"/>
      <c r="P6496" s="226"/>
      <c r="Q6496" s="4"/>
    </row>
    <row r="6497" spans="2:17" x14ac:dyDescent="0.2">
      <c r="B6497" s="13"/>
      <c r="C6497"/>
      <c r="P6497" s="226"/>
      <c r="Q6497" s="4"/>
    </row>
    <row r="6498" spans="2:17" x14ac:dyDescent="0.2">
      <c r="B6498" s="13"/>
      <c r="C6498"/>
      <c r="P6498" s="226"/>
      <c r="Q6498" s="4"/>
    </row>
    <row r="6499" spans="2:17" x14ac:dyDescent="0.2">
      <c r="B6499" s="13"/>
      <c r="C6499"/>
      <c r="P6499" s="226"/>
      <c r="Q6499" s="4"/>
    </row>
    <row r="6500" spans="2:17" x14ac:dyDescent="0.2">
      <c r="B6500" s="13"/>
      <c r="C6500"/>
      <c r="P6500" s="226"/>
      <c r="Q6500" s="4"/>
    </row>
    <row r="6501" spans="2:17" x14ac:dyDescent="0.2">
      <c r="B6501" s="13"/>
      <c r="C6501"/>
      <c r="P6501" s="226"/>
      <c r="Q6501" s="4"/>
    </row>
    <row r="6502" spans="2:17" x14ac:dyDescent="0.2">
      <c r="B6502" s="13"/>
      <c r="C6502"/>
      <c r="P6502" s="226"/>
      <c r="Q6502" s="4"/>
    </row>
    <row r="6503" spans="2:17" x14ac:dyDescent="0.2">
      <c r="B6503" s="13"/>
      <c r="C6503"/>
      <c r="P6503" s="226"/>
      <c r="Q6503" s="4"/>
    </row>
    <row r="6504" spans="2:17" x14ac:dyDescent="0.2">
      <c r="B6504" s="13"/>
      <c r="C6504"/>
      <c r="P6504" s="226"/>
      <c r="Q6504" s="4"/>
    </row>
    <row r="6505" spans="2:17" x14ac:dyDescent="0.2">
      <c r="B6505" s="13"/>
      <c r="C6505"/>
      <c r="P6505" s="226"/>
      <c r="Q6505" s="4"/>
    </row>
    <row r="6506" spans="2:17" x14ac:dyDescent="0.2">
      <c r="B6506" s="13"/>
      <c r="C6506"/>
      <c r="P6506" s="226"/>
      <c r="Q6506" s="4"/>
    </row>
    <row r="6507" spans="2:17" x14ac:dyDescent="0.2">
      <c r="B6507" s="13"/>
      <c r="C6507"/>
      <c r="P6507" s="226"/>
      <c r="Q6507" s="4"/>
    </row>
    <row r="6508" spans="2:17" x14ac:dyDescent="0.2">
      <c r="B6508" s="13"/>
      <c r="C6508"/>
      <c r="P6508" s="226"/>
      <c r="Q6508" s="4"/>
    </row>
    <row r="6509" spans="2:17" x14ac:dyDescent="0.2">
      <c r="B6509" s="13"/>
      <c r="C6509"/>
      <c r="P6509" s="226"/>
      <c r="Q6509" s="4"/>
    </row>
    <row r="6510" spans="2:17" x14ac:dyDescent="0.2">
      <c r="B6510" s="13"/>
      <c r="C6510"/>
      <c r="P6510" s="226"/>
      <c r="Q6510" s="4"/>
    </row>
    <row r="6511" spans="2:17" x14ac:dyDescent="0.2">
      <c r="B6511" s="13"/>
      <c r="C6511"/>
      <c r="P6511" s="226"/>
      <c r="Q6511" s="4"/>
    </row>
    <row r="6512" spans="2:17" x14ac:dyDescent="0.2">
      <c r="B6512" s="13"/>
      <c r="C6512"/>
      <c r="P6512" s="226"/>
      <c r="Q6512" s="4"/>
    </row>
    <row r="6513" spans="2:17" x14ac:dyDescent="0.2">
      <c r="B6513" s="13"/>
      <c r="C6513"/>
      <c r="P6513" s="226"/>
      <c r="Q6513" s="4"/>
    </row>
    <row r="6514" spans="2:17" x14ac:dyDescent="0.2">
      <c r="B6514" s="13"/>
      <c r="C6514"/>
      <c r="P6514" s="226"/>
      <c r="Q6514" s="4"/>
    </row>
    <row r="6515" spans="2:17" x14ac:dyDescent="0.2">
      <c r="B6515" s="13"/>
      <c r="C6515"/>
      <c r="P6515" s="226"/>
      <c r="Q6515" s="4"/>
    </row>
    <row r="6516" spans="2:17" x14ac:dyDescent="0.2">
      <c r="B6516" s="13"/>
      <c r="C6516"/>
      <c r="P6516" s="226"/>
      <c r="Q6516" s="4"/>
    </row>
    <row r="6517" spans="2:17" x14ac:dyDescent="0.2">
      <c r="B6517" s="13"/>
      <c r="C6517"/>
      <c r="P6517" s="226"/>
      <c r="Q6517" s="4"/>
    </row>
    <row r="6518" spans="2:17" x14ac:dyDescent="0.2">
      <c r="B6518" s="13"/>
      <c r="C6518"/>
      <c r="P6518" s="226"/>
      <c r="Q6518" s="4"/>
    </row>
    <row r="6519" spans="2:17" x14ac:dyDescent="0.2">
      <c r="B6519" s="13"/>
      <c r="C6519"/>
      <c r="P6519" s="226"/>
      <c r="Q6519" s="4"/>
    </row>
    <row r="6520" spans="2:17" x14ac:dyDescent="0.2">
      <c r="B6520" s="13"/>
      <c r="C6520"/>
      <c r="P6520" s="226"/>
      <c r="Q6520" s="4"/>
    </row>
    <row r="6521" spans="2:17" x14ac:dyDescent="0.2">
      <c r="B6521" s="13"/>
      <c r="C6521"/>
      <c r="P6521" s="226"/>
      <c r="Q6521" s="4"/>
    </row>
    <row r="6522" spans="2:17" x14ac:dyDescent="0.2">
      <c r="B6522" s="13"/>
      <c r="C6522"/>
      <c r="P6522" s="226"/>
      <c r="Q6522" s="4"/>
    </row>
    <row r="6523" spans="2:17" x14ac:dyDescent="0.2">
      <c r="B6523" s="13"/>
      <c r="C6523"/>
      <c r="P6523" s="226"/>
      <c r="Q6523" s="4"/>
    </row>
    <row r="6524" spans="2:17" x14ac:dyDescent="0.2">
      <c r="B6524" s="13"/>
      <c r="C6524"/>
      <c r="P6524" s="226"/>
      <c r="Q6524" s="4"/>
    </row>
    <row r="6525" spans="2:17" x14ac:dyDescent="0.2">
      <c r="B6525" s="13"/>
      <c r="C6525"/>
      <c r="P6525" s="226"/>
      <c r="Q6525" s="4"/>
    </row>
    <row r="6526" spans="2:17" x14ac:dyDescent="0.2">
      <c r="B6526" s="13"/>
      <c r="C6526"/>
      <c r="P6526" s="226"/>
      <c r="Q6526" s="4"/>
    </row>
    <row r="6527" spans="2:17" x14ac:dyDescent="0.2">
      <c r="B6527" s="13"/>
      <c r="C6527"/>
      <c r="P6527" s="226"/>
      <c r="Q6527" s="4"/>
    </row>
    <row r="6528" spans="2:17" x14ac:dyDescent="0.2">
      <c r="B6528" s="13"/>
      <c r="C6528"/>
      <c r="P6528" s="226"/>
      <c r="Q6528" s="4"/>
    </row>
    <row r="6529" spans="2:17" x14ac:dyDescent="0.2">
      <c r="B6529" s="13"/>
      <c r="C6529"/>
      <c r="P6529" s="226"/>
      <c r="Q6529" s="4"/>
    </row>
    <row r="6530" spans="2:17" x14ac:dyDescent="0.2">
      <c r="B6530" s="13"/>
      <c r="C6530"/>
      <c r="P6530" s="226"/>
      <c r="Q6530" s="4"/>
    </row>
    <row r="6531" spans="2:17" x14ac:dyDescent="0.2">
      <c r="B6531" s="13"/>
      <c r="C6531"/>
      <c r="P6531" s="226"/>
      <c r="Q6531" s="4"/>
    </row>
    <row r="6532" spans="2:17" x14ac:dyDescent="0.2">
      <c r="B6532" s="13"/>
      <c r="C6532"/>
      <c r="P6532" s="226"/>
      <c r="Q6532" s="4"/>
    </row>
    <row r="6533" spans="2:17" x14ac:dyDescent="0.2">
      <c r="B6533" s="13"/>
      <c r="C6533"/>
      <c r="P6533" s="226"/>
      <c r="Q6533" s="4"/>
    </row>
    <row r="6534" spans="2:17" x14ac:dyDescent="0.2">
      <c r="B6534" s="13"/>
      <c r="C6534"/>
      <c r="P6534" s="226"/>
      <c r="Q6534" s="4"/>
    </row>
    <row r="6535" spans="2:17" x14ac:dyDescent="0.2">
      <c r="B6535" s="13"/>
      <c r="C6535"/>
      <c r="P6535" s="226"/>
      <c r="Q6535" s="4"/>
    </row>
    <row r="6536" spans="2:17" x14ac:dyDescent="0.2">
      <c r="B6536" s="13"/>
      <c r="C6536"/>
      <c r="P6536" s="226"/>
      <c r="Q6536" s="4"/>
    </row>
    <row r="6537" spans="2:17" x14ac:dyDescent="0.2">
      <c r="B6537" s="13"/>
      <c r="C6537"/>
      <c r="P6537" s="226"/>
      <c r="Q6537" s="4"/>
    </row>
    <row r="6538" spans="2:17" x14ac:dyDescent="0.2">
      <c r="B6538" s="13"/>
      <c r="C6538"/>
      <c r="P6538" s="226"/>
      <c r="Q6538" s="4"/>
    </row>
    <row r="6539" spans="2:17" x14ac:dyDescent="0.2">
      <c r="B6539" s="13"/>
      <c r="C6539"/>
      <c r="P6539" s="226"/>
      <c r="Q6539" s="4"/>
    </row>
    <row r="6540" spans="2:17" x14ac:dyDescent="0.2">
      <c r="B6540" s="13"/>
      <c r="C6540"/>
      <c r="P6540" s="226"/>
      <c r="Q6540" s="4"/>
    </row>
    <row r="6541" spans="2:17" x14ac:dyDescent="0.2">
      <c r="B6541" s="13"/>
      <c r="C6541"/>
      <c r="P6541" s="226"/>
      <c r="Q6541" s="4"/>
    </row>
    <row r="6542" spans="2:17" x14ac:dyDescent="0.2">
      <c r="B6542" s="13"/>
      <c r="C6542"/>
      <c r="P6542" s="226"/>
      <c r="Q6542" s="4"/>
    </row>
    <row r="6543" spans="2:17" x14ac:dyDescent="0.2">
      <c r="B6543" s="13"/>
      <c r="C6543"/>
      <c r="P6543" s="226"/>
      <c r="Q6543" s="4"/>
    </row>
    <row r="6544" spans="2:17" x14ac:dyDescent="0.2">
      <c r="B6544" s="13"/>
      <c r="C6544"/>
      <c r="P6544" s="226"/>
      <c r="Q6544" s="4"/>
    </row>
    <row r="6545" spans="2:17" x14ac:dyDescent="0.2">
      <c r="B6545" s="13"/>
      <c r="C6545"/>
      <c r="P6545" s="226"/>
      <c r="Q6545" s="4"/>
    </row>
    <row r="6546" spans="2:17" x14ac:dyDescent="0.2">
      <c r="B6546" s="13"/>
      <c r="C6546"/>
      <c r="P6546" s="226"/>
      <c r="Q6546" s="4"/>
    </row>
    <row r="6547" spans="2:17" x14ac:dyDescent="0.2">
      <c r="B6547" s="13"/>
      <c r="C6547"/>
      <c r="P6547" s="226"/>
      <c r="Q6547" s="4"/>
    </row>
    <row r="6548" spans="2:17" x14ac:dyDescent="0.2">
      <c r="B6548" s="13"/>
      <c r="C6548"/>
      <c r="P6548" s="226"/>
      <c r="Q6548" s="4"/>
    </row>
    <row r="6549" spans="2:17" x14ac:dyDescent="0.2">
      <c r="B6549" s="13"/>
      <c r="C6549"/>
      <c r="P6549" s="226"/>
      <c r="Q6549" s="4"/>
    </row>
    <row r="6550" spans="2:17" x14ac:dyDescent="0.2">
      <c r="B6550" s="13"/>
      <c r="C6550"/>
      <c r="P6550" s="226"/>
      <c r="Q6550" s="4"/>
    </row>
    <row r="6551" spans="2:17" x14ac:dyDescent="0.2">
      <c r="B6551" s="13"/>
      <c r="C6551"/>
      <c r="P6551" s="226"/>
      <c r="Q6551" s="4"/>
    </row>
    <row r="6552" spans="2:17" x14ac:dyDescent="0.2">
      <c r="B6552" s="13"/>
      <c r="C6552"/>
      <c r="P6552" s="226"/>
      <c r="Q6552" s="4"/>
    </row>
    <row r="6553" spans="2:17" x14ac:dyDescent="0.2">
      <c r="B6553" s="13"/>
      <c r="C6553"/>
      <c r="P6553" s="226"/>
      <c r="Q6553" s="4"/>
    </row>
    <row r="6554" spans="2:17" x14ac:dyDescent="0.2">
      <c r="B6554" s="13"/>
      <c r="C6554"/>
      <c r="P6554" s="226"/>
      <c r="Q6554" s="4"/>
    </row>
    <row r="6555" spans="2:17" x14ac:dyDescent="0.2">
      <c r="B6555" s="13"/>
      <c r="C6555"/>
      <c r="P6555" s="226"/>
      <c r="Q6555" s="4"/>
    </row>
    <row r="6556" spans="2:17" x14ac:dyDescent="0.2">
      <c r="B6556" s="13"/>
      <c r="C6556"/>
      <c r="P6556" s="226"/>
      <c r="Q6556" s="4"/>
    </row>
    <row r="6557" spans="2:17" x14ac:dyDescent="0.2">
      <c r="B6557" s="13"/>
      <c r="C6557"/>
      <c r="P6557" s="226"/>
      <c r="Q6557" s="4"/>
    </row>
    <row r="6558" spans="2:17" x14ac:dyDescent="0.2">
      <c r="B6558" s="13"/>
      <c r="C6558"/>
      <c r="P6558" s="226"/>
      <c r="Q6558" s="4"/>
    </row>
    <row r="6559" spans="2:17" x14ac:dyDescent="0.2">
      <c r="B6559" s="13"/>
      <c r="C6559"/>
      <c r="P6559" s="226"/>
      <c r="Q6559" s="4"/>
    </row>
    <row r="6560" spans="2:17" x14ac:dyDescent="0.2">
      <c r="B6560" s="13"/>
      <c r="C6560"/>
      <c r="P6560" s="226"/>
      <c r="Q6560" s="4"/>
    </row>
    <row r="6561" spans="2:17" x14ac:dyDescent="0.2">
      <c r="B6561" s="13"/>
      <c r="C6561"/>
      <c r="P6561" s="226"/>
      <c r="Q6561" s="4"/>
    </row>
    <row r="6562" spans="2:17" x14ac:dyDescent="0.2">
      <c r="B6562" s="13"/>
      <c r="C6562"/>
      <c r="P6562" s="226"/>
      <c r="Q6562" s="4"/>
    </row>
    <row r="6563" spans="2:17" x14ac:dyDescent="0.2">
      <c r="B6563" s="13"/>
      <c r="C6563"/>
      <c r="P6563" s="226"/>
      <c r="Q6563" s="4"/>
    </row>
    <row r="6564" spans="2:17" x14ac:dyDescent="0.2">
      <c r="B6564" s="13"/>
      <c r="C6564"/>
      <c r="P6564" s="226"/>
      <c r="Q6564" s="4"/>
    </row>
    <row r="6565" spans="2:17" x14ac:dyDescent="0.2">
      <c r="B6565" s="13"/>
      <c r="C6565"/>
      <c r="P6565" s="226"/>
      <c r="Q6565" s="4"/>
    </row>
    <row r="6566" spans="2:17" x14ac:dyDescent="0.2">
      <c r="B6566" s="13"/>
      <c r="C6566"/>
      <c r="P6566" s="226"/>
      <c r="Q6566" s="4"/>
    </row>
    <row r="6567" spans="2:17" x14ac:dyDescent="0.2">
      <c r="B6567" s="13"/>
      <c r="C6567"/>
      <c r="P6567" s="226"/>
      <c r="Q6567" s="4"/>
    </row>
    <row r="6568" spans="2:17" x14ac:dyDescent="0.2">
      <c r="B6568" s="13"/>
      <c r="C6568"/>
      <c r="P6568" s="226"/>
      <c r="Q6568" s="4"/>
    </row>
    <row r="6569" spans="2:17" x14ac:dyDescent="0.2">
      <c r="B6569" s="13"/>
      <c r="C6569"/>
      <c r="P6569" s="226"/>
      <c r="Q6569" s="4"/>
    </row>
    <row r="6570" spans="2:17" x14ac:dyDescent="0.2">
      <c r="B6570" s="13"/>
      <c r="C6570"/>
      <c r="P6570" s="226"/>
      <c r="Q6570" s="4"/>
    </row>
    <row r="6571" spans="2:17" x14ac:dyDescent="0.2">
      <c r="B6571" s="13"/>
      <c r="C6571"/>
      <c r="P6571" s="226"/>
      <c r="Q6571" s="4"/>
    </row>
    <row r="6572" spans="2:17" x14ac:dyDescent="0.2">
      <c r="B6572" s="13"/>
      <c r="C6572"/>
      <c r="P6572" s="226"/>
      <c r="Q6572" s="4"/>
    </row>
    <row r="6573" spans="2:17" x14ac:dyDescent="0.2">
      <c r="B6573" s="13"/>
      <c r="C6573"/>
      <c r="P6573" s="226"/>
      <c r="Q6573" s="4"/>
    </row>
    <row r="6574" spans="2:17" x14ac:dyDescent="0.2">
      <c r="B6574" s="13"/>
      <c r="C6574"/>
      <c r="P6574" s="226"/>
      <c r="Q6574" s="4"/>
    </row>
    <row r="6575" spans="2:17" x14ac:dyDescent="0.2">
      <c r="B6575" s="13"/>
      <c r="C6575"/>
      <c r="P6575" s="226"/>
      <c r="Q6575" s="4"/>
    </row>
    <row r="6576" spans="2:17" x14ac:dyDescent="0.2">
      <c r="B6576" s="13"/>
      <c r="C6576"/>
      <c r="P6576" s="226"/>
      <c r="Q6576" s="4"/>
    </row>
    <row r="6577" spans="2:17" x14ac:dyDescent="0.2">
      <c r="B6577" s="13"/>
      <c r="C6577"/>
      <c r="P6577" s="226"/>
      <c r="Q6577" s="4"/>
    </row>
    <row r="6578" spans="2:17" x14ac:dyDescent="0.2">
      <c r="B6578" s="13"/>
      <c r="C6578"/>
      <c r="P6578" s="226"/>
      <c r="Q6578" s="4"/>
    </row>
    <row r="6579" spans="2:17" x14ac:dyDescent="0.2">
      <c r="B6579" s="13"/>
      <c r="C6579"/>
      <c r="P6579" s="226"/>
      <c r="Q6579" s="4"/>
    </row>
    <row r="6580" spans="2:17" x14ac:dyDescent="0.2">
      <c r="B6580" s="13"/>
      <c r="C6580"/>
      <c r="P6580" s="226"/>
      <c r="Q6580" s="4"/>
    </row>
    <row r="6581" spans="2:17" x14ac:dyDescent="0.2">
      <c r="B6581" s="13"/>
      <c r="C6581"/>
      <c r="P6581" s="226"/>
      <c r="Q6581" s="4"/>
    </row>
    <row r="6582" spans="2:17" x14ac:dyDescent="0.2">
      <c r="B6582" s="13"/>
      <c r="C6582"/>
      <c r="P6582" s="226"/>
      <c r="Q6582" s="4"/>
    </row>
    <row r="6583" spans="2:17" x14ac:dyDescent="0.2">
      <c r="B6583" s="13"/>
      <c r="C6583"/>
      <c r="P6583" s="226"/>
      <c r="Q6583" s="4"/>
    </row>
    <row r="6584" spans="2:17" x14ac:dyDescent="0.2">
      <c r="B6584" s="13"/>
      <c r="C6584"/>
      <c r="P6584" s="226"/>
      <c r="Q6584" s="4"/>
    </row>
    <row r="6585" spans="2:17" x14ac:dyDescent="0.2">
      <c r="B6585" s="13"/>
      <c r="C6585"/>
      <c r="P6585" s="226"/>
      <c r="Q6585" s="4"/>
    </row>
    <row r="6586" spans="2:17" x14ac:dyDescent="0.2">
      <c r="B6586" s="13"/>
      <c r="C6586"/>
      <c r="P6586" s="226"/>
      <c r="Q6586" s="4"/>
    </row>
    <row r="6587" spans="2:17" x14ac:dyDescent="0.2">
      <c r="B6587" s="13"/>
      <c r="C6587"/>
      <c r="P6587" s="226"/>
      <c r="Q6587" s="4"/>
    </row>
    <row r="6588" spans="2:17" x14ac:dyDescent="0.2">
      <c r="B6588" s="13"/>
      <c r="C6588"/>
      <c r="P6588" s="226"/>
      <c r="Q6588" s="4"/>
    </row>
    <row r="6589" spans="2:17" x14ac:dyDescent="0.2">
      <c r="B6589" s="13"/>
      <c r="C6589"/>
      <c r="P6589" s="226"/>
      <c r="Q6589" s="4"/>
    </row>
    <row r="6590" spans="2:17" x14ac:dyDescent="0.2">
      <c r="B6590" s="13"/>
      <c r="C6590"/>
      <c r="P6590" s="226"/>
      <c r="Q6590" s="4"/>
    </row>
    <row r="6591" spans="2:17" x14ac:dyDescent="0.2">
      <c r="B6591" s="13"/>
      <c r="C6591"/>
      <c r="P6591" s="226"/>
      <c r="Q6591" s="4"/>
    </row>
    <row r="6592" spans="2:17" x14ac:dyDescent="0.2">
      <c r="B6592" s="13"/>
      <c r="C6592"/>
      <c r="P6592" s="226"/>
      <c r="Q6592" s="4"/>
    </row>
    <row r="6593" spans="2:17" x14ac:dyDescent="0.2">
      <c r="B6593" s="13"/>
      <c r="C6593"/>
      <c r="P6593" s="226"/>
      <c r="Q6593" s="4"/>
    </row>
    <row r="6594" spans="2:17" x14ac:dyDescent="0.2">
      <c r="B6594" s="13"/>
      <c r="C6594"/>
      <c r="P6594" s="226"/>
      <c r="Q6594" s="4"/>
    </row>
    <row r="6595" spans="2:17" x14ac:dyDescent="0.2">
      <c r="B6595" s="13"/>
      <c r="C6595"/>
      <c r="P6595" s="226"/>
      <c r="Q6595" s="4"/>
    </row>
    <row r="6596" spans="2:17" x14ac:dyDescent="0.2">
      <c r="B6596" s="13"/>
      <c r="C6596"/>
      <c r="P6596" s="226"/>
      <c r="Q6596" s="4"/>
    </row>
    <row r="6597" spans="2:17" x14ac:dyDescent="0.2">
      <c r="B6597" s="13"/>
      <c r="C6597"/>
      <c r="P6597" s="226"/>
      <c r="Q6597" s="4"/>
    </row>
    <row r="6598" spans="2:17" x14ac:dyDescent="0.2">
      <c r="B6598" s="13"/>
      <c r="C6598"/>
      <c r="P6598" s="226"/>
      <c r="Q6598" s="4"/>
    </row>
    <row r="6599" spans="2:17" x14ac:dyDescent="0.2">
      <c r="B6599" s="13"/>
      <c r="C6599"/>
      <c r="P6599" s="226"/>
      <c r="Q6599" s="4"/>
    </row>
    <row r="6600" spans="2:17" x14ac:dyDescent="0.2">
      <c r="B6600" s="13"/>
      <c r="C6600"/>
      <c r="P6600" s="226"/>
      <c r="Q6600" s="4"/>
    </row>
    <row r="6601" spans="2:17" x14ac:dyDescent="0.2">
      <c r="B6601" s="13"/>
      <c r="C6601"/>
      <c r="P6601" s="226"/>
      <c r="Q6601" s="4"/>
    </row>
    <row r="6602" spans="2:17" x14ac:dyDescent="0.2">
      <c r="B6602" s="13"/>
      <c r="C6602"/>
      <c r="P6602" s="226"/>
      <c r="Q6602" s="4"/>
    </row>
    <row r="6603" spans="2:17" x14ac:dyDescent="0.2">
      <c r="B6603" s="13"/>
      <c r="C6603"/>
      <c r="P6603" s="226"/>
      <c r="Q6603" s="4"/>
    </row>
    <row r="6604" spans="2:17" x14ac:dyDescent="0.2">
      <c r="B6604" s="13"/>
      <c r="C6604"/>
      <c r="P6604" s="226"/>
      <c r="Q6604" s="4"/>
    </row>
    <row r="6605" spans="2:17" x14ac:dyDescent="0.2">
      <c r="B6605" s="13"/>
      <c r="C6605"/>
      <c r="P6605" s="226"/>
      <c r="Q6605" s="4"/>
    </row>
    <row r="6606" spans="2:17" x14ac:dyDescent="0.2">
      <c r="B6606" s="13"/>
      <c r="C6606"/>
      <c r="P6606" s="226"/>
      <c r="Q6606" s="4"/>
    </row>
    <row r="6607" spans="2:17" x14ac:dyDescent="0.2">
      <c r="B6607" s="13"/>
      <c r="C6607"/>
      <c r="P6607" s="226"/>
      <c r="Q6607" s="4"/>
    </row>
    <row r="6608" spans="2:17" x14ac:dyDescent="0.2">
      <c r="B6608" s="13"/>
      <c r="C6608"/>
      <c r="P6608" s="226"/>
      <c r="Q6608" s="4"/>
    </row>
    <row r="6609" spans="2:17" x14ac:dyDescent="0.2">
      <c r="B6609" s="13"/>
      <c r="C6609"/>
      <c r="P6609" s="226"/>
      <c r="Q6609" s="4"/>
    </row>
    <row r="6610" spans="2:17" x14ac:dyDescent="0.2">
      <c r="B6610" s="13"/>
      <c r="C6610"/>
      <c r="P6610" s="226"/>
      <c r="Q6610" s="4"/>
    </row>
    <row r="6611" spans="2:17" x14ac:dyDescent="0.2">
      <c r="B6611" s="13"/>
      <c r="C6611"/>
      <c r="P6611" s="226"/>
      <c r="Q6611" s="4"/>
    </row>
    <row r="6612" spans="2:17" x14ac:dyDescent="0.2">
      <c r="B6612" s="13"/>
      <c r="C6612"/>
      <c r="P6612" s="226"/>
      <c r="Q6612" s="4"/>
    </row>
    <row r="6613" spans="2:17" x14ac:dyDescent="0.2">
      <c r="B6613" s="13"/>
      <c r="C6613"/>
      <c r="P6613" s="226"/>
      <c r="Q6613" s="4"/>
    </row>
    <row r="6614" spans="2:17" x14ac:dyDescent="0.2">
      <c r="B6614" s="13"/>
      <c r="C6614"/>
      <c r="P6614" s="226"/>
      <c r="Q6614" s="4"/>
    </row>
    <row r="6615" spans="2:17" x14ac:dyDescent="0.2">
      <c r="B6615" s="13"/>
      <c r="C6615"/>
      <c r="P6615" s="226"/>
      <c r="Q6615" s="4"/>
    </row>
    <row r="6616" spans="2:17" x14ac:dyDescent="0.2">
      <c r="B6616" s="13"/>
      <c r="C6616"/>
      <c r="P6616" s="226"/>
      <c r="Q6616" s="4"/>
    </row>
    <row r="6617" spans="2:17" x14ac:dyDescent="0.2">
      <c r="B6617" s="13"/>
      <c r="C6617"/>
      <c r="P6617" s="226"/>
      <c r="Q6617" s="4"/>
    </row>
    <row r="6618" spans="2:17" x14ac:dyDescent="0.2">
      <c r="B6618" s="13"/>
      <c r="C6618"/>
      <c r="P6618" s="226"/>
      <c r="Q6618" s="4"/>
    </row>
    <row r="6619" spans="2:17" x14ac:dyDescent="0.2">
      <c r="B6619" s="13"/>
      <c r="C6619"/>
      <c r="P6619" s="226"/>
      <c r="Q6619" s="4"/>
    </row>
    <row r="6620" spans="2:17" x14ac:dyDescent="0.2">
      <c r="B6620" s="13"/>
      <c r="C6620"/>
      <c r="P6620" s="226"/>
      <c r="Q6620" s="4"/>
    </row>
    <row r="6621" spans="2:17" x14ac:dyDescent="0.2">
      <c r="B6621" s="13"/>
      <c r="C6621"/>
      <c r="P6621" s="226"/>
      <c r="Q6621" s="4"/>
    </row>
    <row r="6622" spans="2:17" x14ac:dyDescent="0.2">
      <c r="B6622" s="13"/>
      <c r="C6622"/>
      <c r="P6622" s="226"/>
      <c r="Q6622" s="4"/>
    </row>
    <row r="6623" spans="2:17" x14ac:dyDescent="0.2">
      <c r="B6623" s="13"/>
      <c r="C6623"/>
      <c r="P6623" s="226"/>
      <c r="Q6623" s="4"/>
    </row>
    <row r="6624" spans="2:17" x14ac:dyDescent="0.2">
      <c r="B6624" s="13"/>
      <c r="C6624"/>
      <c r="P6624" s="226"/>
      <c r="Q6624" s="4"/>
    </row>
    <row r="6625" spans="2:17" x14ac:dyDescent="0.2">
      <c r="B6625" s="13"/>
      <c r="C6625"/>
      <c r="P6625" s="226"/>
      <c r="Q6625" s="4"/>
    </row>
    <row r="6626" spans="2:17" x14ac:dyDescent="0.2">
      <c r="B6626" s="13"/>
      <c r="C6626"/>
      <c r="P6626" s="226"/>
      <c r="Q6626" s="4"/>
    </row>
    <row r="6627" spans="2:17" x14ac:dyDescent="0.2">
      <c r="B6627" s="13"/>
      <c r="C6627"/>
      <c r="P6627" s="226"/>
      <c r="Q6627" s="4"/>
    </row>
    <row r="6628" spans="2:17" x14ac:dyDescent="0.2">
      <c r="B6628" s="13"/>
      <c r="C6628"/>
      <c r="P6628" s="226"/>
      <c r="Q6628" s="4"/>
    </row>
    <row r="6629" spans="2:17" x14ac:dyDescent="0.2">
      <c r="B6629" s="13"/>
      <c r="C6629"/>
      <c r="P6629" s="226"/>
      <c r="Q6629" s="4"/>
    </row>
    <row r="6630" spans="2:17" x14ac:dyDescent="0.2">
      <c r="B6630" s="13"/>
      <c r="C6630"/>
      <c r="P6630" s="226"/>
      <c r="Q6630" s="4"/>
    </row>
    <row r="6631" spans="2:17" x14ac:dyDescent="0.2">
      <c r="B6631" s="13"/>
      <c r="C6631"/>
      <c r="P6631" s="226"/>
      <c r="Q6631" s="4"/>
    </row>
    <row r="6632" spans="2:17" x14ac:dyDescent="0.2">
      <c r="B6632" s="13"/>
      <c r="C6632"/>
      <c r="P6632" s="226"/>
      <c r="Q6632" s="4"/>
    </row>
    <row r="6633" spans="2:17" x14ac:dyDescent="0.2">
      <c r="B6633" s="13"/>
      <c r="C6633"/>
      <c r="P6633" s="226"/>
      <c r="Q6633" s="4"/>
    </row>
    <row r="6634" spans="2:17" x14ac:dyDescent="0.2">
      <c r="B6634" s="13"/>
      <c r="C6634"/>
      <c r="P6634" s="226"/>
      <c r="Q6634" s="4"/>
    </row>
    <row r="6635" spans="2:17" x14ac:dyDescent="0.2">
      <c r="B6635" s="13"/>
      <c r="C6635"/>
      <c r="P6635" s="226"/>
      <c r="Q6635" s="4"/>
    </row>
    <row r="6636" spans="2:17" x14ac:dyDescent="0.2">
      <c r="B6636" s="13"/>
      <c r="C6636"/>
      <c r="P6636" s="226"/>
      <c r="Q6636" s="4"/>
    </row>
    <row r="6637" spans="2:17" x14ac:dyDescent="0.2">
      <c r="B6637" s="13"/>
      <c r="C6637"/>
      <c r="P6637" s="226"/>
      <c r="Q6637" s="4"/>
    </row>
    <row r="6638" spans="2:17" x14ac:dyDescent="0.2">
      <c r="B6638" s="13"/>
      <c r="C6638"/>
      <c r="P6638" s="226"/>
      <c r="Q6638" s="4"/>
    </row>
    <row r="6639" spans="2:17" x14ac:dyDescent="0.2">
      <c r="B6639" s="13"/>
      <c r="C6639"/>
      <c r="P6639" s="226"/>
      <c r="Q6639" s="4"/>
    </row>
    <row r="6640" spans="2:17" x14ac:dyDescent="0.2">
      <c r="B6640" s="13"/>
      <c r="C6640"/>
      <c r="P6640" s="226"/>
      <c r="Q6640" s="4"/>
    </row>
    <row r="6641" spans="2:17" x14ac:dyDescent="0.2">
      <c r="B6641" s="13"/>
      <c r="C6641"/>
      <c r="P6641" s="226"/>
      <c r="Q6641" s="4"/>
    </row>
    <row r="6642" spans="2:17" x14ac:dyDescent="0.2">
      <c r="B6642" s="13"/>
      <c r="C6642"/>
      <c r="P6642" s="226"/>
      <c r="Q6642" s="4"/>
    </row>
    <row r="6643" spans="2:17" x14ac:dyDescent="0.2">
      <c r="B6643" s="13"/>
      <c r="C6643"/>
      <c r="P6643" s="226"/>
      <c r="Q6643" s="4"/>
    </row>
    <row r="6644" spans="2:17" x14ac:dyDescent="0.2">
      <c r="B6644" s="13"/>
      <c r="C6644"/>
      <c r="P6644" s="226"/>
      <c r="Q6644" s="4"/>
    </row>
    <row r="6645" spans="2:17" x14ac:dyDescent="0.2">
      <c r="B6645" s="13"/>
      <c r="C6645"/>
      <c r="P6645" s="226"/>
      <c r="Q6645" s="4"/>
    </row>
    <row r="6646" spans="2:17" x14ac:dyDescent="0.2">
      <c r="B6646" s="13"/>
      <c r="C6646"/>
      <c r="P6646" s="226"/>
      <c r="Q6646" s="4"/>
    </row>
    <row r="6647" spans="2:17" x14ac:dyDescent="0.2">
      <c r="B6647" s="13"/>
      <c r="C6647"/>
      <c r="P6647" s="226"/>
      <c r="Q6647" s="4"/>
    </row>
    <row r="6648" spans="2:17" x14ac:dyDescent="0.2">
      <c r="B6648" s="13"/>
      <c r="C6648"/>
      <c r="P6648" s="226"/>
      <c r="Q6648" s="4"/>
    </row>
    <row r="6649" spans="2:17" x14ac:dyDescent="0.2">
      <c r="B6649" s="13"/>
      <c r="C6649"/>
      <c r="P6649" s="226"/>
      <c r="Q6649" s="4"/>
    </row>
    <row r="6650" spans="2:17" x14ac:dyDescent="0.2">
      <c r="B6650" s="13"/>
      <c r="C6650"/>
      <c r="P6650" s="226"/>
      <c r="Q6650" s="4"/>
    </row>
    <row r="6651" spans="2:17" x14ac:dyDescent="0.2">
      <c r="B6651" s="13"/>
      <c r="C6651"/>
      <c r="P6651" s="226"/>
      <c r="Q6651" s="4"/>
    </row>
    <row r="6652" spans="2:17" x14ac:dyDescent="0.2">
      <c r="B6652" s="13"/>
      <c r="C6652"/>
      <c r="P6652" s="226"/>
      <c r="Q6652" s="4"/>
    </row>
    <row r="6653" spans="2:17" x14ac:dyDescent="0.2">
      <c r="B6653" s="13"/>
      <c r="C6653"/>
      <c r="P6653" s="226"/>
      <c r="Q6653" s="4"/>
    </row>
    <row r="6654" spans="2:17" x14ac:dyDescent="0.2">
      <c r="B6654" s="13"/>
      <c r="C6654"/>
      <c r="P6654" s="226"/>
      <c r="Q6654" s="4"/>
    </row>
    <row r="6655" spans="2:17" x14ac:dyDescent="0.2">
      <c r="B6655" s="13"/>
      <c r="C6655"/>
      <c r="P6655" s="226"/>
      <c r="Q6655" s="4"/>
    </row>
    <row r="6656" spans="2:17" x14ac:dyDescent="0.2">
      <c r="B6656" s="13"/>
      <c r="C6656"/>
      <c r="P6656" s="226"/>
      <c r="Q6656" s="4"/>
    </row>
    <row r="6657" spans="2:17" x14ac:dyDescent="0.2">
      <c r="B6657" s="13"/>
      <c r="C6657"/>
      <c r="P6657" s="226"/>
      <c r="Q6657" s="4"/>
    </row>
    <row r="6658" spans="2:17" x14ac:dyDescent="0.2">
      <c r="B6658" s="13"/>
      <c r="C6658"/>
      <c r="P6658" s="226"/>
      <c r="Q6658" s="4"/>
    </row>
    <row r="6659" spans="2:17" x14ac:dyDescent="0.2">
      <c r="B6659" s="13"/>
      <c r="C6659"/>
      <c r="P6659" s="226"/>
      <c r="Q6659" s="4"/>
    </row>
    <row r="6660" spans="2:17" x14ac:dyDescent="0.2">
      <c r="B6660" s="13"/>
      <c r="C6660"/>
      <c r="P6660" s="226"/>
      <c r="Q6660" s="4"/>
    </row>
    <row r="6661" spans="2:17" x14ac:dyDescent="0.2">
      <c r="B6661" s="13"/>
      <c r="C6661"/>
      <c r="P6661" s="226"/>
      <c r="Q6661" s="4"/>
    </row>
    <row r="6662" spans="2:17" x14ac:dyDescent="0.2">
      <c r="B6662" s="13"/>
      <c r="C6662"/>
      <c r="P6662" s="226"/>
      <c r="Q6662" s="4"/>
    </row>
    <row r="6663" spans="2:17" x14ac:dyDescent="0.2">
      <c r="B6663" s="13"/>
      <c r="C6663"/>
      <c r="P6663" s="226"/>
      <c r="Q6663" s="4"/>
    </row>
    <row r="6664" spans="2:17" x14ac:dyDescent="0.2">
      <c r="B6664" s="13"/>
      <c r="C6664"/>
      <c r="P6664" s="226"/>
      <c r="Q6664" s="4"/>
    </row>
    <row r="6665" spans="2:17" x14ac:dyDescent="0.2">
      <c r="B6665" s="13"/>
      <c r="C6665"/>
      <c r="P6665" s="226"/>
      <c r="Q6665" s="4"/>
    </row>
    <row r="6666" spans="2:17" x14ac:dyDescent="0.2">
      <c r="B6666" s="13"/>
      <c r="C6666"/>
      <c r="P6666" s="226"/>
      <c r="Q6666" s="4"/>
    </row>
    <row r="6667" spans="2:17" x14ac:dyDescent="0.2">
      <c r="B6667" s="13"/>
      <c r="C6667"/>
      <c r="P6667" s="226"/>
      <c r="Q6667" s="4"/>
    </row>
    <row r="6668" spans="2:17" x14ac:dyDescent="0.2">
      <c r="B6668" s="13"/>
      <c r="C6668"/>
      <c r="P6668" s="226"/>
      <c r="Q6668" s="4"/>
    </row>
    <row r="6669" spans="2:17" x14ac:dyDescent="0.2">
      <c r="B6669" s="13"/>
      <c r="C6669"/>
      <c r="P6669" s="226"/>
      <c r="Q6669" s="4"/>
    </row>
    <row r="6670" spans="2:17" x14ac:dyDescent="0.2">
      <c r="B6670" s="13"/>
      <c r="C6670"/>
      <c r="P6670" s="226"/>
      <c r="Q6670" s="4"/>
    </row>
    <row r="6671" spans="2:17" x14ac:dyDescent="0.2">
      <c r="B6671" s="13"/>
      <c r="C6671"/>
      <c r="P6671" s="226"/>
      <c r="Q6671" s="4"/>
    </row>
    <row r="6672" spans="2:17" x14ac:dyDescent="0.2">
      <c r="B6672" s="13"/>
      <c r="C6672"/>
      <c r="P6672" s="226"/>
      <c r="Q6672" s="4"/>
    </row>
    <row r="6673" spans="2:17" x14ac:dyDescent="0.2">
      <c r="B6673" s="13"/>
      <c r="C6673"/>
      <c r="P6673" s="226"/>
      <c r="Q6673" s="4"/>
    </row>
    <row r="6674" spans="2:17" x14ac:dyDescent="0.2">
      <c r="B6674" s="13"/>
      <c r="C6674"/>
      <c r="P6674" s="226"/>
      <c r="Q6674" s="4"/>
    </row>
    <row r="6675" spans="2:17" x14ac:dyDescent="0.2">
      <c r="B6675" s="13"/>
      <c r="C6675"/>
      <c r="P6675" s="226"/>
      <c r="Q6675" s="4"/>
    </row>
    <row r="6676" spans="2:17" x14ac:dyDescent="0.2">
      <c r="B6676" s="13"/>
      <c r="C6676"/>
      <c r="P6676" s="226"/>
      <c r="Q6676" s="4"/>
    </row>
    <row r="6677" spans="2:17" x14ac:dyDescent="0.2">
      <c r="B6677" s="13"/>
      <c r="C6677"/>
      <c r="P6677" s="226"/>
      <c r="Q6677" s="4"/>
    </row>
    <row r="6678" spans="2:17" x14ac:dyDescent="0.2">
      <c r="B6678" s="13"/>
      <c r="C6678"/>
      <c r="P6678" s="226"/>
      <c r="Q6678" s="4"/>
    </row>
    <row r="6679" spans="2:17" x14ac:dyDescent="0.2">
      <c r="B6679" s="13"/>
      <c r="C6679"/>
      <c r="P6679" s="226"/>
      <c r="Q6679" s="4"/>
    </row>
    <row r="6680" spans="2:17" x14ac:dyDescent="0.2">
      <c r="B6680" s="13"/>
      <c r="C6680"/>
      <c r="P6680" s="226"/>
      <c r="Q6680" s="4"/>
    </row>
    <row r="6681" spans="2:17" x14ac:dyDescent="0.2">
      <c r="B6681" s="13"/>
      <c r="C6681"/>
      <c r="P6681" s="226"/>
      <c r="Q6681" s="4"/>
    </row>
    <row r="6682" spans="2:17" x14ac:dyDescent="0.2">
      <c r="B6682" s="13"/>
      <c r="C6682"/>
      <c r="P6682" s="226"/>
      <c r="Q6682" s="4"/>
    </row>
    <row r="6683" spans="2:17" x14ac:dyDescent="0.2">
      <c r="B6683" s="13"/>
      <c r="C6683"/>
      <c r="P6683" s="226"/>
      <c r="Q6683" s="4"/>
    </row>
    <row r="6684" spans="2:17" x14ac:dyDescent="0.2">
      <c r="B6684" s="13"/>
      <c r="C6684"/>
      <c r="P6684" s="226"/>
      <c r="Q6684" s="4"/>
    </row>
    <row r="6685" spans="2:17" x14ac:dyDescent="0.2">
      <c r="B6685" s="13"/>
      <c r="C6685"/>
      <c r="P6685" s="226"/>
      <c r="Q6685" s="4"/>
    </row>
    <row r="6686" spans="2:17" x14ac:dyDescent="0.2">
      <c r="B6686" s="13"/>
      <c r="C6686"/>
      <c r="P6686" s="226"/>
      <c r="Q6686" s="4"/>
    </row>
    <row r="6687" spans="2:17" x14ac:dyDescent="0.2">
      <c r="B6687" s="13"/>
      <c r="C6687"/>
      <c r="P6687" s="226"/>
      <c r="Q6687" s="4"/>
    </row>
    <row r="6688" spans="2:17" x14ac:dyDescent="0.2">
      <c r="B6688" s="13"/>
      <c r="C6688"/>
      <c r="P6688" s="226"/>
      <c r="Q6688" s="4"/>
    </row>
    <row r="6689" spans="2:17" x14ac:dyDescent="0.2">
      <c r="B6689" s="13"/>
      <c r="C6689"/>
      <c r="P6689" s="226"/>
      <c r="Q6689" s="4"/>
    </row>
    <row r="6690" spans="2:17" x14ac:dyDescent="0.2">
      <c r="B6690" s="13"/>
      <c r="C6690"/>
      <c r="P6690" s="226"/>
      <c r="Q6690" s="4"/>
    </row>
    <row r="6691" spans="2:17" x14ac:dyDescent="0.2">
      <c r="B6691" s="13"/>
      <c r="C6691"/>
      <c r="P6691" s="226"/>
      <c r="Q6691" s="4"/>
    </row>
    <row r="6692" spans="2:17" x14ac:dyDescent="0.2">
      <c r="B6692" s="13"/>
      <c r="C6692"/>
      <c r="P6692" s="226"/>
      <c r="Q6692" s="4"/>
    </row>
    <row r="6693" spans="2:17" x14ac:dyDescent="0.2">
      <c r="B6693" s="13"/>
      <c r="C6693"/>
      <c r="P6693" s="226"/>
      <c r="Q6693" s="4"/>
    </row>
    <row r="6694" spans="2:17" x14ac:dyDescent="0.2">
      <c r="B6694" s="13"/>
      <c r="C6694"/>
      <c r="P6694" s="226"/>
      <c r="Q6694" s="4"/>
    </row>
    <row r="6695" spans="2:17" x14ac:dyDescent="0.2">
      <c r="B6695" s="13"/>
      <c r="C6695"/>
      <c r="P6695" s="226"/>
      <c r="Q6695" s="4"/>
    </row>
    <row r="6696" spans="2:17" x14ac:dyDescent="0.2">
      <c r="B6696" s="13"/>
      <c r="C6696"/>
      <c r="P6696" s="226"/>
      <c r="Q6696" s="4"/>
    </row>
    <row r="6697" spans="2:17" x14ac:dyDescent="0.2">
      <c r="B6697" s="13"/>
      <c r="C6697"/>
      <c r="P6697" s="226"/>
      <c r="Q6697" s="4"/>
    </row>
    <row r="6698" spans="2:17" x14ac:dyDescent="0.2">
      <c r="B6698" s="13"/>
      <c r="C6698"/>
      <c r="P6698" s="226"/>
      <c r="Q6698" s="4"/>
    </row>
    <row r="6699" spans="2:17" x14ac:dyDescent="0.2">
      <c r="B6699" s="13"/>
      <c r="C6699"/>
      <c r="P6699" s="226"/>
      <c r="Q6699" s="4"/>
    </row>
    <row r="6700" spans="2:17" x14ac:dyDescent="0.2">
      <c r="B6700" s="13"/>
      <c r="C6700"/>
      <c r="P6700" s="226"/>
      <c r="Q6700" s="4"/>
    </row>
    <row r="6701" spans="2:17" x14ac:dyDescent="0.2">
      <c r="B6701" s="13"/>
      <c r="C6701"/>
      <c r="P6701" s="226"/>
      <c r="Q6701" s="4"/>
    </row>
    <row r="6702" spans="2:17" x14ac:dyDescent="0.2">
      <c r="B6702" s="13"/>
      <c r="C6702"/>
      <c r="P6702" s="226"/>
      <c r="Q6702" s="4"/>
    </row>
    <row r="6703" spans="2:17" x14ac:dyDescent="0.2">
      <c r="B6703" s="13"/>
      <c r="C6703"/>
      <c r="P6703" s="226"/>
      <c r="Q6703" s="4"/>
    </row>
    <row r="6704" spans="2:17" x14ac:dyDescent="0.2">
      <c r="B6704" s="13"/>
      <c r="C6704"/>
      <c r="P6704" s="226"/>
      <c r="Q6704" s="4"/>
    </row>
    <row r="6705" spans="2:17" x14ac:dyDescent="0.2">
      <c r="B6705" s="13"/>
      <c r="C6705"/>
      <c r="P6705" s="226"/>
      <c r="Q6705" s="4"/>
    </row>
    <row r="6706" spans="2:17" x14ac:dyDescent="0.2">
      <c r="B6706" s="13"/>
      <c r="C6706"/>
      <c r="P6706" s="226"/>
      <c r="Q6706" s="4"/>
    </row>
    <row r="6707" spans="2:17" x14ac:dyDescent="0.2">
      <c r="B6707" s="13"/>
      <c r="C6707"/>
      <c r="P6707" s="226"/>
      <c r="Q6707" s="4"/>
    </row>
    <row r="6708" spans="2:17" x14ac:dyDescent="0.2">
      <c r="B6708" s="13"/>
      <c r="C6708"/>
      <c r="P6708" s="226"/>
      <c r="Q6708" s="4"/>
    </row>
    <row r="6709" spans="2:17" x14ac:dyDescent="0.2">
      <c r="B6709" s="13"/>
      <c r="C6709"/>
      <c r="P6709" s="226"/>
      <c r="Q6709" s="4"/>
    </row>
    <row r="6710" spans="2:17" x14ac:dyDescent="0.2">
      <c r="B6710" s="13"/>
      <c r="C6710"/>
      <c r="P6710" s="226"/>
      <c r="Q6710" s="4"/>
    </row>
    <row r="6711" spans="2:17" x14ac:dyDescent="0.2">
      <c r="B6711" s="13"/>
      <c r="C6711"/>
      <c r="P6711" s="226"/>
      <c r="Q6711" s="4"/>
    </row>
    <row r="6712" spans="2:17" x14ac:dyDescent="0.2">
      <c r="B6712" s="13"/>
      <c r="C6712"/>
      <c r="P6712" s="226"/>
      <c r="Q6712" s="4"/>
    </row>
    <row r="6713" spans="2:17" x14ac:dyDescent="0.2">
      <c r="B6713" s="13"/>
      <c r="C6713"/>
      <c r="P6713" s="226"/>
      <c r="Q6713" s="4"/>
    </row>
    <row r="6714" spans="2:17" x14ac:dyDescent="0.2">
      <c r="B6714" s="13"/>
      <c r="C6714"/>
      <c r="P6714" s="226"/>
      <c r="Q6714" s="4"/>
    </row>
    <row r="6715" spans="2:17" x14ac:dyDescent="0.2">
      <c r="B6715" s="13"/>
      <c r="C6715"/>
      <c r="P6715" s="226"/>
      <c r="Q6715" s="4"/>
    </row>
    <row r="6716" spans="2:17" x14ac:dyDescent="0.2">
      <c r="B6716" s="13"/>
      <c r="C6716"/>
      <c r="P6716" s="226"/>
      <c r="Q6716" s="4"/>
    </row>
    <row r="6717" spans="2:17" x14ac:dyDescent="0.2">
      <c r="B6717" s="13"/>
      <c r="C6717"/>
      <c r="P6717" s="226"/>
      <c r="Q6717" s="4"/>
    </row>
    <row r="6718" spans="2:17" x14ac:dyDescent="0.2">
      <c r="B6718" s="13"/>
      <c r="C6718"/>
      <c r="P6718" s="226"/>
      <c r="Q6718" s="4"/>
    </row>
    <row r="6719" spans="2:17" x14ac:dyDescent="0.2">
      <c r="B6719" s="13"/>
      <c r="C6719"/>
      <c r="P6719" s="226"/>
      <c r="Q6719" s="4"/>
    </row>
    <row r="6720" spans="2:17" x14ac:dyDescent="0.2">
      <c r="B6720" s="13"/>
      <c r="C6720"/>
      <c r="P6720" s="226"/>
      <c r="Q6720" s="4"/>
    </row>
    <row r="6721" spans="2:17" x14ac:dyDescent="0.2">
      <c r="B6721" s="13"/>
      <c r="C6721"/>
      <c r="P6721" s="226"/>
      <c r="Q6721" s="4"/>
    </row>
    <row r="6722" spans="2:17" x14ac:dyDescent="0.2">
      <c r="B6722" s="13"/>
      <c r="C6722"/>
      <c r="P6722" s="226"/>
      <c r="Q6722" s="4"/>
    </row>
    <row r="6723" spans="2:17" x14ac:dyDescent="0.2">
      <c r="B6723" s="13"/>
      <c r="C6723"/>
      <c r="P6723" s="226"/>
      <c r="Q6723" s="4"/>
    </row>
    <row r="6724" spans="2:17" x14ac:dyDescent="0.2">
      <c r="B6724" s="13"/>
      <c r="C6724"/>
      <c r="P6724" s="226"/>
      <c r="Q6724" s="4"/>
    </row>
    <row r="6725" spans="2:17" x14ac:dyDescent="0.2">
      <c r="B6725" s="13"/>
      <c r="C6725"/>
      <c r="P6725" s="226"/>
      <c r="Q6725" s="4"/>
    </row>
    <row r="6726" spans="2:17" x14ac:dyDescent="0.2">
      <c r="B6726" s="13"/>
      <c r="C6726"/>
      <c r="P6726" s="226"/>
      <c r="Q6726" s="4"/>
    </row>
    <row r="6727" spans="2:17" x14ac:dyDescent="0.2">
      <c r="B6727" s="13"/>
      <c r="C6727"/>
      <c r="P6727" s="226"/>
      <c r="Q6727" s="4"/>
    </row>
    <row r="6728" spans="2:17" x14ac:dyDescent="0.2">
      <c r="B6728" s="13"/>
      <c r="C6728"/>
      <c r="P6728" s="226"/>
      <c r="Q6728" s="4"/>
    </row>
    <row r="6729" spans="2:17" x14ac:dyDescent="0.2">
      <c r="B6729" s="13"/>
      <c r="C6729"/>
      <c r="P6729" s="226"/>
      <c r="Q6729" s="4"/>
    </row>
    <row r="6730" spans="2:17" x14ac:dyDescent="0.2">
      <c r="B6730" s="13"/>
      <c r="C6730"/>
      <c r="P6730" s="226"/>
      <c r="Q6730" s="4"/>
    </row>
    <row r="6731" spans="2:17" x14ac:dyDescent="0.2">
      <c r="B6731" s="13"/>
      <c r="C6731"/>
      <c r="P6731" s="226"/>
      <c r="Q6731" s="4"/>
    </row>
    <row r="6732" spans="2:17" x14ac:dyDescent="0.2">
      <c r="B6732" s="13"/>
      <c r="C6732"/>
      <c r="P6732" s="226"/>
      <c r="Q6732" s="4"/>
    </row>
    <row r="6733" spans="2:17" x14ac:dyDescent="0.2">
      <c r="B6733" s="13"/>
      <c r="C6733"/>
      <c r="P6733" s="226"/>
      <c r="Q6733" s="4"/>
    </row>
    <row r="6734" spans="2:17" x14ac:dyDescent="0.2">
      <c r="B6734" s="13"/>
      <c r="C6734"/>
      <c r="P6734" s="226"/>
      <c r="Q6734" s="4"/>
    </row>
    <row r="6735" spans="2:17" x14ac:dyDescent="0.2">
      <c r="B6735" s="13"/>
      <c r="C6735"/>
      <c r="P6735" s="226"/>
      <c r="Q6735" s="4"/>
    </row>
    <row r="6736" spans="2:17" x14ac:dyDescent="0.2">
      <c r="B6736" s="13"/>
      <c r="C6736"/>
      <c r="P6736" s="226"/>
      <c r="Q6736" s="4"/>
    </row>
    <row r="6737" spans="2:17" x14ac:dyDescent="0.2">
      <c r="B6737" s="13"/>
      <c r="C6737"/>
      <c r="P6737" s="226"/>
      <c r="Q6737" s="4"/>
    </row>
    <row r="6738" spans="2:17" x14ac:dyDescent="0.2">
      <c r="B6738" s="13"/>
      <c r="C6738"/>
      <c r="P6738" s="226"/>
      <c r="Q6738" s="4"/>
    </row>
    <row r="6739" spans="2:17" x14ac:dyDescent="0.2">
      <c r="B6739" s="13"/>
      <c r="C6739"/>
      <c r="P6739" s="226"/>
      <c r="Q6739" s="4"/>
    </row>
    <row r="6740" spans="2:17" x14ac:dyDescent="0.2">
      <c r="B6740" s="13"/>
      <c r="C6740"/>
      <c r="P6740" s="226"/>
      <c r="Q6740" s="4"/>
    </row>
    <row r="6741" spans="2:17" x14ac:dyDescent="0.2">
      <c r="B6741" s="13"/>
      <c r="C6741"/>
      <c r="P6741" s="226"/>
      <c r="Q6741" s="4"/>
    </row>
    <row r="6742" spans="2:17" x14ac:dyDescent="0.2">
      <c r="B6742" s="13"/>
      <c r="C6742"/>
      <c r="P6742" s="226"/>
      <c r="Q6742" s="4"/>
    </row>
    <row r="6743" spans="2:17" x14ac:dyDescent="0.2">
      <c r="B6743" s="13"/>
      <c r="C6743"/>
      <c r="P6743" s="226"/>
      <c r="Q6743" s="4"/>
    </row>
    <row r="6744" spans="2:17" x14ac:dyDescent="0.2">
      <c r="B6744" s="13"/>
      <c r="C6744"/>
      <c r="P6744" s="226"/>
      <c r="Q6744" s="4"/>
    </row>
    <row r="6745" spans="2:17" x14ac:dyDescent="0.2">
      <c r="B6745" s="13"/>
      <c r="C6745"/>
      <c r="P6745" s="226"/>
      <c r="Q6745" s="4"/>
    </row>
    <row r="6746" spans="2:17" x14ac:dyDescent="0.2">
      <c r="B6746" s="13"/>
      <c r="C6746"/>
      <c r="P6746" s="226"/>
      <c r="Q6746" s="4"/>
    </row>
    <row r="6747" spans="2:17" x14ac:dyDescent="0.2">
      <c r="B6747" s="13"/>
      <c r="C6747"/>
      <c r="P6747" s="226"/>
      <c r="Q6747" s="4"/>
    </row>
    <row r="6748" spans="2:17" x14ac:dyDescent="0.2">
      <c r="B6748" s="13"/>
      <c r="C6748"/>
      <c r="P6748" s="226"/>
      <c r="Q6748" s="4"/>
    </row>
    <row r="6749" spans="2:17" x14ac:dyDescent="0.2">
      <c r="B6749" s="13"/>
      <c r="C6749"/>
      <c r="P6749" s="226"/>
      <c r="Q6749" s="4"/>
    </row>
    <row r="6750" spans="2:17" x14ac:dyDescent="0.2">
      <c r="B6750" s="13"/>
      <c r="C6750"/>
      <c r="P6750" s="226"/>
      <c r="Q6750" s="4"/>
    </row>
    <row r="6751" spans="2:17" x14ac:dyDescent="0.2">
      <c r="B6751" s="13"/>
      <c r="C6751"/>
      <c r="P6751" s="226"/>
      <c r="Q6751" s="4"/>
    </row>
    <row r="6752" spans="2:17" x14ac:dyDescent="0.2">
      <c r="B6752" s="13"/>
      <c r="C6752"/>
      <c r="P6752" s="226"/>
      <c r="Q6752" s="4"/>
    </row>
    <row r="6753" spans="2:17" x14ac:dyDescent="0.2">
      <c r="B6753" s="13"/>
      <c r="C6753"/>
      <c r="P6753" s="226"/>
      <c r="Q6753" s="4"/>
    </row>
    <row r="6754" spans="2:17" x14ac:dyDescent="0.2">
      <c r="B6754" s="13"/>
      <c r="C6754"/>
      <c r="P6754" s="226"/>
      <c r="Q6754" s="4"/>
    </row>
    <row r="6755" spans="2:17" x14ac:dyDescent="0.2">
      <c r="B6755" s="13"/>
      <c r="C6755"/>
      <c r="P6755" s="226"/>
      <c r="Q6755" s="4"/>
    </row>
    <row r="6756" spans="2:17" x14ac:dyDescent="0.2">
      <c r="B6756" s="13"/>
      <c r="C6756"/>
      <c r="P6756" s="226"/>
      <c r="Q6756" s="4"/>
    </row>
    <row r="6757" spans="2:17" x14ac:dyDescent="0.2">
      <c r="B6757" s="13"/>
      <c r="C6757"/>
      <c r="P6757" s="226"/>
      <c r="Q6757" s="4"/>
    </row>
    <row r="6758" spans="2:17" x14ac:dyDescent="0.2">
      <c r="B6758" s="13"/>
      <c r="C6758"/>
      <c r="P6758" s="226"/>
      <c r="Q6758" s="4"/>
    </row>
    <row r="6759" spans="2:17" x14ac:dyDescent="0.2">
      <c r="B6759" s="13"/>
      <c r="C6759"/>
      <c r="P6759" s="226"/>
      <c r="Q6759" s="4"/>
    </row>
    <row r="6760" spans="2:17" x14ac:dyDescent="0.2">
      <c r="B6760" s="13"/>
      <c r="C6760"/>
      <c r="P6760" s="226"/>
      <c r="Q6760" s="4"/>
    </row>
    <row r="6761" spans="2:17" x14ac:dyDescent="0.2">
      <c r="B6761" s="13"/>
      <c r="C6761"/>
      <c r="P6761" s="226"/>
      <c r="Q6761" s="4"/>
    </row>
    <row r="6762" spans="2:17" x14ac:dyDescent="0.2">
      <c r="B6762" s="13"/>
      <c r="C6762"/>
      <c r="P6762" s="226"/>
      <c r="Q6762" s="4"/>
    </row>
    <row r="6763" spans="2:17" x14ac:dyDescent="0.2">
      <c r="B6763" s="13"/>
      <c r="C6763"/>
      <c r="P6763" s="226"/>
      <c r="Q6763" s="4"/>
    </row>
    <row r="6764" spans="2:17" x14ac:dyDescent="0.2">
      <c r="B6764" s="13"/>
      <c r="C6764"/>
      <c r="P6764" s="226"/>
      <c r="Q6764" s="4"/>
    </row>
    <row r="6765" spans="2:17" x14ac:dyDescent="0.2">
      <c r="B6765" s="13"/>
      <c r="C6765"/>
      <c r="P6765" s="226"/>
      <c r="Q6765" s="4"/>
    </row>
    <row r="6766" spans="2:17" x14ac:dyDescent="0.2">
      <c r="B6766" s="13"/>
      <c r="C6766"/>
      <c r="P6766" s="226"/>
      <c r="Q6766" s="4"/>
    </row>
    <row r="6767" spans="2:17" x14ac:dyDescent="0.2">
      <c r="B6767" s="13"/>
      <c r="C6767"/>
      <c r="P6767" s="226"/>
      <c r="Q6767" s="4"/>
    </row>
    <row r="6768" spans="2:17" x14ac:dyDescent="0.2">
      <c r="B6768" s="13"/>
      <c r="C6768"/>
      <c r="P6768" s="226"/>
      <c r="Q6768" s="4"/>
    </row>
    <row r="6769" spans="2:17" x14ac:dyDescent="0.2">
      <c r="B6769" s="13"/>
      <c r="C6769"/>
      <c r="P6769" s="226"/>
      <c r="Q6769" s="4"/>
    </row>
    <row r="6770" spans="2:17" x14ac:dyDescent="0.2">
      <c r="B6770" s="13"/>
      <c r="C6770"/>
      <c r="P6770" s="226"/>
      <c r="Q6770" s="4"/>
    </row>
    <row r="6771" spans="2:17" x14ac:dyDescent="0.2">
      <c r="B6771" s="13"/>
      <c r="C6771"/>
      <c r="P6771" s="226"/>
      <c r="Q6771" s="4"/>
    </row>
    <row r="6772" spans="2:17" x14ac:dyDescent="0.2">
      <c r="B6772" s="13"/>
      <c r="C6772"/>
      <c r="P6772" s="226"/>
      <c r="Q6772" s="4"/>
    </row>
    <row r="6773" spans="2:17" x14ac:dyDescent="0.2">
      <c r="B6773" s="13"/>
      <c r="C6773"/>
      <c r="P6773" s="226"/>
      <c r="Q6773" s="4"/>
    </row>
    <row r="6774" spans="2:17" x14ac:dyDescent="0.2">
      <c r="B6774" s="13"/>
      <c r="C6774"/>
      <c r="P6774" s="226"/>
      <c r="Q6774" s="4"/>
    </row>
    <row r="6775" spans="2:17" x14ac:dyDescent="0.2">
      <c r="B6775" s="13"/>
      <c r="C6775"/>
      <c r="P6775" s="226"/>
      <c r="Q6775" s="4"/>
    </row>
    <row r="6776" spans="2:17" x14ac:dyDescent="0.2">
      <c r="B6776" s="13"/>
      <c r="C6776"/>
      <c r="P6776" s="226"/>
      <c r="Q6776" s="4"/>
    </row>
    <row r="6777" spans="2:17" x14ac:dyDescent="0.2">
      <c r="B6777" s="13"/>
      <c r="C6777"/>
      <c r="P6777" s="226"/>
      <c r="Q6777" s="4"/>
    </row>
    <row r="6778" spans="2:17" x14ac:dyDescent="0.2">
      <c r="B6778" s="13"/>
      <c r="C6778"/>
      <c r="P6778" s="226"/>
      <c r="Q6778" s="4"/>
    </row>
    <row r="6779" spans="2:17" x14ac:dyDescent="0.2">
      <c r="B6779" s="13"/>
      <c r="C6779"/>
      <c r="P6779" s="226"/>
      <c r="Q6779" s="4"/>
    </row>
    <row r="6780" spans="2:17" x14ac:dyDescent="0.2">
      <c r="B6780" s="13"/>
      <c r="C6780"/>
      <c r="P6780" s="226"/>
      <c r="Q6780" s="4"/>
    </row>
    <row r="6781" spans="2:17" x14ac:dyDescent="0.2">
      <c r="B6781" s="13"/>
      <c r="C6781"/>
      <c r="P6781" s="226"/>
      <c r="Q6781" s="4"/>
    </row>
    <row r="6782" spans="2:17" x14ac:dyDescent="0.2">
      <c r="B6782" s="13"/>
      <c r="C6782"/>
      <c r="P6782" s="226"/>
      <c r="Q6782" s="4"/>
    </row>
    <row r="6783" spans="2:17" x14ac:dyDescent="0.2">
      <c r="B6783" s="13"/>
      <c r="C6783"/>
      <c r="P6783" s="226"/>
      <c r="Q6783" s="4"/>
    </row>
    <row r="6784" spans="2:17" x14ac:dyDescent="0.2">
      <c r="B6784" s="13"/>
      <c r="C6784"/>
      <c r="P6784" s="226"/>
      <c r="Q6784" s="4"/>
    </row>
    <row r="6785" spans="2:17" x14ac:dyDescent="0.2">
      <c r="B6785" s="13"/>
      <c r="C6785"/>
      <c r="P6785" s="226"/>
      <c r="Q6785" s="4"/>
    </row>
    <row r="6786" spans="2:17" x14ac:dyDescent="0.2">
      <c r="B6786" s="13"/>
      <c r="C6786"/>
      <c r="P6786" s="226"/>
      <c r="Q6786" s="4"/>
    </row>
    <row r="6787" spans="2:17" x14ac:dyDescent="0.2">
      <c r="B6787" s="13"/>
      <c r="C6787"/>
      <c r="P6787" s="226"/>
      <c r="Q6787" s="4"/>
    </row>
    <row r="6788" spans="2:17" x14ac:dyDescent="0.2">
      <c r="B6788" s="13"/>
      <c r="C6788"/>
      <c r="P6788" s="226"/>
      <c r="Q6788" s="4"/>
    </row>
    <row r="6789" spans="2:17" x14ac:dyDescent="0.2">
      <c r="B6789" s="13"/>
      <c r="C6789"/>
      <c r="P6789" s="226"/>
      <c r="Q6789" s="4"/>
    </row>
    <row r="6790" spans="2:17" x14ac:dyDescent="0.2">
      <c r="B6790" s="13"/>
      <c r="C6790"/>
      <c r="P6790" s="226"/>
      <c r="Q6790" s="4"/>
    </row>
    <row r="6791" spans="2:17" x14ac:dyDescent="0.2">
      <c r="B6791" s="13"/>
      <c r="C6791"/>
      <c r="P6791" s="226"/>
      <c r="Q6791" s="4"/>
    </row>
    <row r="6792" spans="2:17" x14ac:dyDescent="0.2">
      <c r="B6792" s="13"/>
      <c r="C6792"/>
      <c r="P6792" s="226"/>
      <c r="Q6792" s="4"/>
    </row>
    <row r="6793" spans="2:17" x14ac:dyDescent="0.2">
      <c r="B6793" s="13"/>
      <c r="C6793"/>
      <c r="P6793" s="226"/>
      <c r="Q6793" s="4"/>
    </row>
    <row r="6794" spans="2:17" x14ac:dyDescent="0.2">
      <c r="B6794" s="13"/>
      <c r="C6794"/>
      <c r="P6794" s="226"/>
      <c r="Q6794" s="4"/>
    </row>
    <row r="6795" spans="2:17" x14ac:dyDescent="0.2">
      <c r="B6795" s="13"/>
      <c r="C6795"/>
      <c r="P6795" s="226"/>
      <c r="Q6795" s="4"/>
    </row>
    <row r="6796" spans="2:17" x14ac:dyDescent="0.2">
      <c r="B6796" s="13"/>
      <c r="C6796"/>
      <c r="P6796" s="226"/>
      <c r="Q6796" s="4"/>
    </row>
    <row r="6797" spans="2:17" x14ac:dyDescent="0.2">
      <c r="B6797" s="13"/>
      <c r="C6797"/>
      <c r="P6797" s="226"/>
      <c r="Q6797" s="4"/>
    </row>
    <row r="6798" spans="2:17" x14ac:dyDescent="0.2">
      <c r="B6798" s="13"/>
      <c r="C6798"/>
      <c r="P6798" s="226"/>
      <c r="Q6798" s="4"/>
    </row>
    <row r="6799" spans="2:17" x14ac:dyDescent="0.2">
      <c r="B6799" s="13"/>
      <c r="C6799"/>
      <c r="P6799" s="226"/>
      <c r="Q6799" s="4"/>
    </row>
    <row r="6800" spans="2:17" x14ac:dyDescent="0.2">
      <c r="B6800" s="13"/>
      <c r="C6800"/>
      <c r="P6800" s="226"/>
      <c r="Q6800" s="4"/>
    </row>
    <row r="6801" spans="2:17" x14ac:dyDescent="0.2">
      <c r="B6801" s="13"/>
      <c r="C6801"/>
      <c r="P6801" s="226"/>
      <c r="Q6801" s="4"/>
    </row>
    <row r="6802" spans="2:17" x14ac:dyDescent="0.2">
      <c r="B6802" s="13"/>
      <c r="C6802"/>
      <c r="P6802" s="226"/>
      <c r="Q6802" s="4"/>
    </row>
    <row r="6803" spans="2:17" x14ac:dyDescent="0.2">
      <c r="B6803" s="13"/>
      <c r="C6803"/>
      <c r="P6803" s="226"/>
      <c r="Q6803" s="4"/>
    </row>
    <row r="6804" spans="2:17" x14ac:dyDescent="0.2">
      <c r="B6804" s="13"/>
      <c r="C6804"/>
      <c r="P6804" s="226"/>
      <c r="Q6804" s="4"/>
    </row>
    <row r="6805" spans="2:17" x14ac:dyDescent="0.2">
      <c r="B6805" s="13"/>
      <c r="C6805"/>
      <c r="P6805" s="226"/>
      <c r="Q6805" s="4"/>
    </row>
    <row r="6806" spans="2:17" x14ac:dyDescent="0.2">
      <c r="B6806" s="13"/>
      <c r="C6806"/>
      <c r="P6806" s="226"/>
      <c r="Q6806" s="4"/>
    </row>
    <row r="6807" spans="2:17" x14ac:dyDescent="0.2">
      <c r="B6807" s="13"/>
      <c r="C6807"/>
      <c r="P6807" s="226"/>
      <c r="Q6807" s="4"/>
    </row>
    <row r="6808" spans="2:17" x14ac:dyDescent="0.2">
      <c r="B6808" s="13"/>
      <c r="C6808"/>
      <c r="P6808" s="226"/>
      <c r="Q6808" s="4"/>
    </row>
    <row r="6809" spans="2:17" x14ac:dyDescent="0.2">
      <c r="B6809" s="13"/>
      <c r="C6809"/>
      <c r="P6809" s="226"/>
      <c r="Q6809" s="4"/>
    </row>
    <row r="6810" spans="2:17" x14ac:dyDescent="0.2">
      <c r="B6810" s="13"/>
      <c r="C6810"/>
      <c r="P6810" s="226"/>
      <c r="Q6810" s="4"/>
    </row>
    <row r="6811" spans="2:17" x14ac:dyDescent="0.2">
      <c r="B6811" s="13"/>
      <c r="C6811"/>
      <c r="P6811" s="226"/>
      <c r="Q6811" s="4"/>
    </row>
    <row r="6812" spans="2:17" x14ac:dyDescent="0.2">
      <c r="B6812" s="13"/>
      <c r="C6812"/>
      <c r="P6812" s="226"/>
      <c r="Q6812" s="4"/>
    </row>
    <row r="6813" spans="2:17" x14ac:dyDescent="0.2">
      <c r="B6813" s="13"/>
      <c r="C6813"/>
      <c r="P6813" s="226"/>
      <c r="Q6813" s="4"/>
    </row>
    <row r="6814" spans="2:17" x14ac:dyDescent="0.2">
      <c r="B6814" s="13"/>
      <c r="C6814"/>
      <c r="P6814" s="226"/>
      <c r="Q6814" s="4"/>
    </row>
    <row r="6815" spans="2:17" x14ac:dyDescent="0.2">
      <c r="B6815" s="13"/>
      <c r="C6815"/>
      <c r="P6815" s="226"/>
      <c r="Q6815" s="4"/>
    </row>
    <row r="6816" spans="2:17" x14ac:dyDescent="0.2">
      <c r="B6816" s="13"/>
      <c r="C6816"/>
      <c r="P6816" s="226"/>
      <c r="Q6816" s="4"/>
    </row>
    <row r="6817" spans="2:17" x14ac:dyDescent="0.2">
      <c r="B6817" s="13"/>
      <c r="C6817"/>
      <c r="P6817" s="226"/>
      <c r="Q6817" s="4"/>
    </row>
    <row r="6818" spans="2:17" x14ac:dyDescent="0.2">
      <c r="B6818" s="13"/>
      <c r="C6818"/>
      <c r="P6818" s="226"/>
      <c r="Q6818" s="4"/>
    </row>
    <row r="6819" spans="2:17" x14ac:dyDescent="0.2">
      <c r="B6819" s="13"/>
      <c r="C6819"/>
      <c r="P6819" s="226"/>
      <c r="Q6819" s="4"/>
    </row>
    <row r="6820" spans="2:17" x14ac:dyDescent="0.2">
      <c r="B6820" s="13"/>
      <c r="C6820"/>
      <c r="P6820" s="226"/>
      <c r="Q6820" s="4"/>
    </row>
    <row r="6821" spans="2:17" x14ac:dyDescent="0.2">
      <c r="B6821" s="13"/>
      <c r="C6821"/>
      <c r="P6821" s="226"/>
      <c r="Q6821" s="4"/>
    </row>
    <row r="6822" spans="2:17" x14ac:dyDescent="0.2">
      <c r="B6822" s="13"/>
      <c r="C6822"/>
      <c r="P6822" s="226"/>
      <c r="Q6822" s="4"/>
    </row>
    <row r="6823" spans="2:17" x14ac:dyDescent="0.2">
      <c r="B6823" s="13"/>
      <c r="C6823"/>
      <c r="P6823" s="226"/>
      <c r="Q6823" s="4"/>
    </row>
    <row r="6824" spans="2:17" x14ac:dyDescent="0.2">
      <c r="B6824" s="13"/>
      <c r="C6824"/>
      <c r="P6824" s="226"/>
      <c r="Q6824" s="4"/>
    </row>
    <row r="6825" spans="2:17" x14ac:dyDescent="0.2">
      <c r="B6825" s="13"/>
      <c r="C6825"/>
      <c r="P6825" s="226"/>
      <c r="Q6825" s="4"/>
    </row>
    <row r="6826" spans="2:17" x14ac:dyDescent="0.2">
      <c r="B6826" s="13"/>
      <c r="C6826"/>
      <c r="P6826" s="226"/>
      <c r="Q6826" s="4"/>
    </row>
    <row r="6827" spans="2:17" x14ac:dyDescent="0.2">
      <c r="B6827" s="13"/>
      <c r="C6827"/>
      <c r="P6827" s="226"/>
      <c r="Q6827" s="4"/>
    </row>
    <row r="6828" spans="2:17" x14ac:dyDescent="0.2">
      <c r="B6828" s="13"/>
      <c r="C6828"/>
      <c r="P6828" s="226"/>
      <c r="Q6828" s="4"/>
    </row>
    <row r="6829" spans="2:17" x14ac:dyDescent="0.2">
      <c r="B6829" s="13"/>
      <c r="C6829"/>
      <c r="P6829" s="226"/>
      <c r="Q6829" s="4"/>
    </row>
    <row r="6830" spans="2:17" x14ac:dyDescent="0.2">
      <c r="B6830" s="13"/>
      <c r="C6830"/>
      <c r="P6830" s="226"/>
      <c r="Q6830" s="4"/>
    </row>
    <row r="6831" spans="2:17" x14ac:dyDescent="0.2">
      <c r="B6831" s="13"/>
      <c r="C6831"/>
      <c r="P6831" s="226"/>
      <c r="Q6831" s="4"/>
    </row>
    <row r="6832" spans="2:17" x14ac:dyDescent="0.2">
      <c r="B6832" s="13"/>
      <c r="C6832"/>
      <c r="P6832" s="226"/>
      <c r="Q6832" s="4"/>
    </row>
    <row r="6833" spans="2:17" x14ac:dyDescent="0.2">
      <c r="B6833" s="13"/>
      <c r="C6833"/>
      <c r="P6833" s="226"/>
      <c r="Q6833" s="4"/>
    </row>
    <row r="6834" spans="2:17" x14ac:dyDescent="0.2">
      <c r="B6834" s="13"/>
      <c r="C6834"/>
      <c r="P6834" s="226"/>
      <c r="Q6834" s="4"/>
    </row>
    <row r="6835" spans="2:17" x14ac:dyDescent="0.2">
      <c r="B6835" s="13"/>
      <c r="C6835"/>
      <c r="P6835" s="226"/>
      <c r="Q6835" s="4"/>
    </row>
    <row r="6836" spans="2:17" x14ac:dyDescent="0.2">
      <c r="B6836" s="13"/>
      <c r="C6836"/>
      <c r="P6836" s="226"/>
      <c r="Q6836" s="4"/>
    </row>
    <row r="6837" spans="2:17" x14ac:dyDescent="0.2">
      <c r="B6837" s="13"/>
      <c r="C6837"/>
      <c r="P6837" s="226"/>
      <c r="Q6837" s="4"/>
    </row>
    <row r="6838" spans="2:17" x14ac:dyDescent="0.2">
      <c r="B6838" s="13"/>
      <c r="C6838"/>
      <c r="P6838" s="226"/>
      <c r="Q6838" s="4"/>
    </row>
    <row r="6839" spans="2:17" x14ac:dyDescent="0.2">
      <c r="B6839" s="13"/>
      <c r="C6839"/>
      <c r="P6839" s="226"/>
      <c r="Q6839" s="4"/>
    </row>
    <row r="6840" spans="2:17" x14ac:dyDescent="0.2">
      <c r="B6840" s="13"/>
      <c r="C6840"/>
      <c r="P6840" s="226"/>
      <c r="Q6840" s="4"/>
    </row>
    <row r="6841" spans="2:17" x14ac:dyDescent="0.2">
      <c r="B6841" s="13"/>
      <c r="C6841"/>
      <c r="P6841" s="226"/>
      <c r="Q6841" s="4"/>
    </row>
    <row r="6842" spans="2:17" x14ac:dyDescent="0.2">
      <c r="B6842" s="13"/>
      <c r="C6842"/>
      <c r="P6842" s="226"/>
      <c r="Q6842" s="4"/>
    </row>
    <row r="6843" spans="2:17" x14ac:dyDescent="0.2">
      <c r="B6843" s="13"/>
      <c r="C6843"/>
      <c r="P6843" s="226"/>
      <c r="Q6843" s="4"/>
    </row>
    <row r="6844" spans="2:17" x14ac:dyDescent="0.2">
      <c r="B6844" s="13"/>
      <c r="C6844"/>
      <c r="P6844" s="226"/>
      <c r="Q6844" s="4"/>
    </row>
    <row r="6845" spans="2:17" x14ac:dyDescent="0.2">
      <c r="B6845" s="13"/>
      <c r="C6845"/>
      <c r="P6845" s="226"/>
      <c r="Q6845" s="4"/>
    </row>
    <row r="6846" spans="2:17" x14ac:dyDescent="0.2">
      <c r="B6846" s="13"/>
      <c r="C6846"/>
      <c r="P6846" s="226"/>
      <c r="Q6846" s="4"/>
    </row>
    <row r="6847" spans="2:17" x14ac:dyDescent="0.2">
      <c r="B6847" s="13"/>
      <c r="C6847"/>
      <c r="P6847" s="226"/>
      <c r="Q6847" s="4"/>
    </row>
    <row r="6848" spans="2:17" x14ac:dyDescent="0.2">
      <c r="B6848" s="13"/>
      <c r="C6848"/>
      <c r="P6848" s="226"/>
      <c r="Q6848" s="4"/>
    </row>
    <row r="6849" spans="2:17" x14ac:dyDescent="0.2">
      <c r="B6849" s="13"/>
      <c r="C6849"/>
      <c r="P6849" s="226"/>
      <c r="Q6849" s="4"/>
    </row>
    <row r="6850" spans="2:17" x14ac:dyDescent="0.2">
      <c r="B6850" s="13"/>
      <c r="C6850"/>
      <c r="P6850" s="226"/>
      <c r="Q6850" s="4"/>
    </row>
    <row r="6851" spans="2:17" x14ac:dyDescent="0.2">
      <c r="B6851" s="13"/>
      <c r="C6851"/>
      <c r="P6851" s="226"/>
      <c r="Q6851" s="4"/>
    </row>
    <row r="6852" spans="2:17" x14ac:dyDescent="0.2">
      <c r="B6852" s="13"/>
      <c r="C6852"/>
      <c r="P6852" s="226"/>
      <c r="Q6852" s="4"/>
    </row>
    <row r="6853" spans="2:17" x14ac:dyDescent="0.2">
      <c r="B6853" s="13"/>
      <c r="C6853"/>
      <c r="P6853" s="226"/>
      <c r="Q6853" s="4"/>
    </row>
    <row r="6854" spans="2:17" x14ac:dyDescent="0.2">
      <c r="B6854" s="13"/>
      <c r="C6854"/>
      <c r="P6854" s="226"/>
      <c r="Q6854" s="4"/>
    </row>
    <row r="6855" spans="2:17" x14ac:dyDescent="0.2">
      <c r="B6855" s="13"/>
      <c r="C6855"/>
      <c r="P6855" s="226"/>
      <c r="Q6855" s="4"/>
    </row>
    <row r="6856" spans="2:17" x14ac:dyDescent="0.2">
      <c r="B6856" s="13"/>
      <c r="C6856"/>
      <c r="P6856" s="226"/>
      <c r="Q6856" s="4"/>
    </row>
    <row r="6857" spans="2:17" x14ac:dyDescent="0.2">
      <c r="B6857" s="13"/>
      <c r="C6857"/>
      <c r="P6857" s="226"/>
      <c r="Q6857" s="4"/>
    </row>
    <row r="6858" spans="2:17" x14ac:dyDescent="0.2">
      <c r="B6858" s="13"/>
      <c r="C6858"/>
      <c r="P6858" s="226"/>
      <c r="Q6858" s="4"/>
    </row>
    <row r="6859" spans="2:17" x14ac:dyDescent="0.2">
      <c r="B6859" s="13"/>
      <c r="C6859"/>
      <c r="P6859" s="226"/>
      <c r="Q6859" s="4"/>
    </row>
    <row r="6860" spans="2:17" x14ac:dyDescent="0.2">
      <c r="B6860" s="13"/>
      <c r="C6860"/>
      <c r="P6860" s="226"/>
      <c r="Q6860" s="4"/>
    </row>
    <row r="6861" spans="2:17" x14ac:dyDescent="0.2">
      <c r="B6861" s="13"/>
      <c r="C6861"/>
      <c r="P6861" s="226"/>
      <c r="Q6861" s="4"/>
    </row>
    <row r="6862" spans="2:17" x14ac:dyDescent="0.2">
      <c r="B6862" s="13"/>
      <c r="C6862"/>
      <c r="P6862" s="226"/>
      <c r="Q6862" s="4"/>
    </row>
    <row r="6863" spans="2:17" x14ac:dyDescent="0.2">
      <c r="B6863" s="13"/>
      <c r="C6863"/>
      <c r="P6863" s="226"/>
      <c r="Q6863" s="4"/>
    </row>
    <row r="6864" spans="2:17" x14ac:dyDescent="0.2">
      <c r="B6864" s="13"/>
      <c r="C6864"/>
      <c r="P6864" s="226"/>
      <c r="Q6864" s="4"/>
    </row>
    <row r="6865" spans="2:17" x14ac:dyDescent="0.2">
      <c r="B6865" s="13"/>
      <c r="C6865"/>
      <c r="P6865" s="226"/>
      <c r="Q6865" s="4"/>
    </row>
    <row r="6866" spans="2:17" x14ac:dyDescent="0.2">
      <c r="B6866" s="13"/>
      <c r="C6866"/>
      <c r="P6866" s="226"/>
      <c r="Q6866" s="4"/>
    </row>
    <row r="6867" spans="2:17" x14ac:dyDescent="0.2">
      <c r="B6867" s="13"/>
      <c r="C6867"/>
      <c r="P6867" s="226"/>
      <c r="Q6867" s="4"/>
    </row>
    <row r="6868" spans="2:17" x14ac:dyDescent="0.2">
      <c r="B6868" s="13"/>
      <c r="C6868"/>
      <c r="P6868" s="226"/>
      <c r="Q6868" s="4"/>
    </row>
    <row r="6869" spans="2:17" x14ac:dyDescent="0.2">
      <c r="B6869" s="13"/>
      <c r="C6869"/>
      <c r="P6869" s="226"/>
      <c r="Q6869" s="4"/>
    </row>
    <row r="6870" spans="2:17" x14ac:dyDescent="0.2">
      <c r="B6870" s="13"/>
      <c r="C6870"/>
      <c r="P6870" s="226"/>
      <c r="Q6870" s="4"/>
    </row>
    <row r="6871" spans="2:17" x14ac:dyDescent="0.2">
      <c r="B6871" s="13"/>
      <c r="C6871"/>
      <c r="P6871" s="226"/>
      <c r="Q6871" s="4"/>
    </row>
    <row r="6872" spans="2:17" x14ac:dyDescent="0.2">
      <c r="B6872" s="13"/>
      <c r="C6872"/>
      <c r="P6872" s="226"/>
      <c r="Q6872" s="4"/>
    </row>
    <row r="6873" spans="2:17" x14ac:dyDescent="0.2">
      <c r="B6873" s="13"/>
      <c r="C6873"/>
      <c r="P6873" s="226"/>
      <c r="Q6873" s="4"/>
    </row>
    <row r="6874" spans="2:17" x14ac:dyDescent="0.2">
      <c r="B6874" s="13"/>
      <c r="C6874"/>
      <c r="P6874" s="226"/>
      <c r="Q6874" s="4"/>
    </row>
    <row r="6875" spans="2:17" x14ac:dyDescent="0.2">
      <c r="B6875" s="13"/>
      <c r="C6875"/>
      <c r="P6875" s="226"/>
      <c r="Q6875" s="4"/>
    </row>
    <row r="6876" spans="2:17" x14ac:dyDescent="0.2">
      <c r="B6876" s="13"/>
      <c r="C6876"/>
      <c r="P6876" s="226"/>
      <c r="Q6876" s="4"/>
    </row>
    <row r="6877" spans="2:17" x14ac:dyDescent="0.2">
      <c r="B6877" s="13"/>
      <c r="C6877"/>
      <c r="P6877" s="226"/>
      <c r="Q6877" s="4"/>
    </row>
    <row r="6878" spans="2:17" x14ac:dyDescent="0.2">
      <c r="B6878" s="13"/>
      <c r="C6878"/>
      <c r="P6878" s="226"/>
      <c r="Q6878" s="4"/>
    </row>
    <row r="6879" spans="2:17" x14ac:dyDescent="0.2">
      <c r="B6879" s="13"/>
      <c r="C6879"/>
      <c r="P6879" s="226"/>
      <c r="Q6879" s="4"/>
    </row>
    <row r="6880" spans="2:17" x14ac:dyDescent="0.2">
      <c r="B6880" s="13"/>
      <c r="C6880"/>
      <c r="P6880" s="226"/>
      <c r="Q6880" s="4"/>
    </row>
    <row r="6881" spans="2:17" x14ac:dyDescent="0.2">
      <c r="B6881" s="13"/>
      <c r="C6881"/>
      <c r="P6881" s="226"/>
      <c r="Q6881" s="4"/>
    </row>
    <row r="6882" spans="2:17" x14ac:dyDescent="0.2">
      <c r="B6882" s="13"/>
      <c r="C6882"/>
      <c r="P6882" s="226"/>
      <c r="Q6882" s="4"/>
    </row>
    <row r="6883" spans="2:17" x14ac:dyDescent="0.2">
      <c r="B6883" s="13"/>
      <c r="C6883"/>
      <c r="P6883" s="226"/>
      <c r="Q6883" s="4"/>
    </row>
    <row r="6884" spans="2:17" x14ac:dyDescent="0.2">
      <c r="B6884" s="13"/>
      <c r="C6884"/>
      <c r="P6884" s="226"/>
      <c r="Q6884" s="4"/>
    </row>
    <row r="6885" spans="2:17" x14ac:dyDescent="0.2">
      <c r="B6885" s="13"/>
      <c r="C6885"/>
      <c r="P6885" s="226"/>
      <c r="Q6885" s="4"/>
    </row>
    <row r="6886" spans="2:17" x14ac:dyDescent="0.2">
      <c r="B6886" s="13"/>
      <c r="C6886"/>
      <c r="P6886" s="226"/>
      <c r="Q6886" s="4"/>
    </row>
    <row r="6887" spans="2:17" x14ac:dyDescent="0.2">
      <c r="B6887" s="13"/>
      <c r="C6887"/>
      <c r="P6887" s="226"/>
      <c r="Q6887" s="4"/>
    </row>
    <row r="6888" spans="2:17" x14ac:dyDescent="0.2">
      <c r="B6888" s="13"/>
      <c r="C6888"/>
      <c r="P6888" s="226"/>
      <c r="Q6888" s="4"/>
    </row>
    <row r="6889" spans="2:17" x14ac:dyDescent="0.2">
      <c r="B6889" s="13"/>
      <c r="C6889"/>
      <c r="P6889" s="226"/>
      <c r="Q6889" s="4"/>
    </row>
    <row r="6890" spans="2:17" x14ac:dyDescent="0.2">
      <c r="B6890" s="13"/>
      <c r="C6890"/>
      <c r="P6890" s="226"/>
      <c r="Q6890" s="4"/>
    </row>
    <row r="6891" spans="2:17" x14ac:dyDescent="0.2">
      <c r="B6891" s="13"/>
      <c r="C6891"/>
      <c r="P6891" s="226"/>
      <c r="Q6891" s="4"/>
    </row>
    <row r="6892" spans="2:17" x14ac:dyDescent="0.2">
      <c r="B6892" s="13"/>
      <c r="C6892"/>
      <c r="P6892" s="226"/>
      <c r="Q6892" s="4"/>
    </row>
    <row r="6893" spans="2:17" x14ac:dyDescent="0.2">
      <c r="B6893" s="13"/>
      <c r="C6893"/>
      <c r="P6893" s="226"/>
      <c r="Q6893" s="4"/>
    </row>
    <row r="6894" spans="2:17" x14ac:dyDescent="0.2">
      <c r="B6894" s="13"/>
      <c r="C6894"/>
      <c r="P6894" s="226"/>
      <c r="Q6894" s="4"/>
    </row>
    <row r="6895" spans="2:17" x14ac:dyDescent="0.2">
      <c r="B6895" s="13"/>
      <c r="C6895"/>
      <c r="P6895" s="226"/>
      <c r="Q6895" s="4"/>
    </row>
    <row r="6896" spans="2:17" x14ac:dyDescent="0.2">
      <c r="B6896" s="13"/>
      <c r="C6896"/>
      <c r="P6896" s="226"/>
      <c r="Q6896" s="4"/>
    </row>
    <row r="6897" spans="2:17" x14ac:dyDescent="0.2">
      <c r="B6897" s="13"/>
      <c r="C6897"/>
      <c r="P6897" s="226"/>
      <c r="Q6897" s="4"/>
    </row>
    <row r="6898" spans="2:17" x14ac:dyDescent="0.2">
      <c r="B6898" s="13"/>
      <c r="C6898"/>
      <c r="P6898" s="226"/>
      <c r="Q6898" s="4"/>
    </row>
    <row r="6899" spans="2:17" x14ac:dyDescent="0.2">
      <c r="B6899" s="13"/>
      <c r="C6899"/>
      <c r="P6899" s="226"/>
      <c r="Q6899" s="4"/>
    </row>
    <row r="6900" spans="2:17" x14ac:dyDescent="0.2">
      <c r="B6900" s="13"/>
      <c r="C6900"/>
      <c r="P6900" s="226"/>
      <c r="Q6900" s="4"/>
    </row>
    <row r="6901" spans="2:17" x14ac:dyDescent="0.2">
      <c r="B6901" s="13"/>
      <c r="C6901"/>
      <c r="P6901" s="226"/>
      <c r="Q6901" s="4"/>
    </row>
    <row r="6902" spans="2:17" x14ac:dyDescent="0.2">
      <c r="B6902" s="13"/>
      <c r="C6902"/>
      <c r="P6902" s="226"/>
      <c r="Q6902" s="4"/>
    </row>
    <row r="6903" spans="2:17" x14ac:dyDescent="0.2">
      <c r="B6903" s="13"/>
      <c r="C6903"/>
      <c r="P6903" s="226"/>
      <c r="Q6903" s="4"/>
    </row>
    <row r="6904" spans="2:17" x14ac:dyDescent="0.2">
      <c r="B6904" s="13"/>
      <c r="C6904"/>
      <c r="P6904" s="226"/>
      <c r="Q6904" s="4"/>
    </row>
    <row r="6905" spans="2:17" x14ac:dyDescent="0.2">
      <c r="B6905" s="13"/>
      <c r="C6905"/>
      <c r="P6905" s="226"/>
      <c r="Q6905" s="4"/>
    </row>
    <row r="6906" spans="2:17" x14ac:dyDescent="0.2">
      <c r="B6906" s="13"/>
      <c r="C6906"/>
      <c r="P6906" s="226"/>
      <c r="Q6906" s="4"/>
    </row>
    <row r="6907" spans="2:17" x14ac:dyDescent="0.2">
      <c r="B6907" s="13"/>
      <c r="C6907"/>
      <c r="P6907" s="226"/>
      <c r="Q6907" s="4"/>
    </row>
    <row r="6908" spans="2:17" x14ac:dyDescent="0.2">
      <c r="B6908" s="13"/>
      <c r="C6908"/>
      <c r="P6908" s="226"/>
      <c r="Q6908" s="4"/>
    </row>
    <row r="6909" spans="2:17" x14ac:dyDescent="0.2">
      <c r="B6909" s="13"/>
      <c r="C6909"/>
      <c r="P6909" s="226"/>
      <c r="Q6909" s="4"/>
    </row>
    <row r="6910" spans="2:17" x14ac:dyDescent="0.2">
      <c r="B6910" s="13"/>
      <c r="C6910"/>
      <c r="P6910" s="226"/>
      <c r="Q6910" s="4"/>
    </row>
    <row r="6911" spans="2:17" x14ac:dyDescent="0.2">
      <c r="B6911" s="13"/>
      <c r="C6911"/>
      <c r="P6911" s="226"/>
      <c r="Q6911" s="4"/>
    </row>
    <row r="6912" spans="2:17" x14ac:dyDescent="0.2">
      <c r="B6912" s="13"/>
      <c r="C6912"/>
      <c r="P6912" s="226"/>
      <c r="Q6912" s="4"/>
    </row>
    <row r="6913" spans="2:17" x14ac:dyDescent="0.2">
      <c r="B6913" s="13"/>
      <c r="C6913"/>
      <c r="P6913" s="226"/>
      <c r="Q6913" s="4"/>
    </row>
    <row r="6914" spans="2:17" x14ac:dyDescent="0.2">
      <c r="B6914" s="13"/>
      <c r="C6914"/>
      <c r="P6914" s="226"/>
      <c r="Q6914" s="4"/>
    </row>
    <row r="6915" spans="2:17" x14ac:dyDescent="0.2">
      <c r="B6915" s="13"/>
      <c r="C6915"/>
      <c r="P6915" s="226"/>
      <c r="Q6915" s="4"/>
    </row>
    <row r="6916" spans="2:17" x14ac:dyDescent="0.2">
      <c r="B6916" s="13"/>
      <c r="C6916"/>
      <c r="P6916" s="226"/>
      <c r="Q6916" s="4"/>
    </row>
    <row r="6917" spans="2:17" x14ac:dyDescent="0.2">
      <c r="B6917" s="13"/>
      <c r="C6917"/>
      <c r="P6917" s="226"/>
      <c r="Q6917" s="4"/>
    </row>
    <row r="6918" spans="2:17" x14ac:dyDescent="0.2">
      <c r="B6918" s="13"/>
      <c r="C6918"/>
      <c r="P6918" s="226"/>
      <c r="Q6918" s="4"/>
    </row>
    <row r="6919" spans="2:17" x14ac:dyDescent="0.2">
      <c r="B6919" s="13"/>
      <c r="C6919"/>
      <c r="P6919" s="226"/>
      <c r="Q6919" s="4"/>
    </row>
    <row r="6920" spans="2:17" x14ac:dyDescent="0.2">
      <c r="B6920" s="13"/>
      <c r="C6920"/>
      <c r="P6920" s="226"/>
      <c r="Q6920" s="4"/>
    </row>
    <row r="6921" spans="2:17" x14ac:dyDescent="0.2">
      <c r="B6921" s="13"/>
      <c r="C6921"/>
      <c r="P6921" s="226"/>
      <c r="Q6921" s="4"/>
    </row>
    <row r="6922" spans="2:17" x14ac:dyDescent="0.2">
      <c r="B6922" s="13"/>
      <c r="C6922"/>
      <c r="P6922" s="226"/>
      <c r="Q6922" s="4"/>
    </row>
    <row r="6923" spans="2:17" x14ac:dyDescent="0.2">
      <c r="B6923" s="13"/>
      <c r="C6923"/>
      <c r="P6923" s="226"/>
      <c r="Q6923" s="4"/>
    </row>
    <row r="6924" spans="2:17" x14ac:dyDescent="0.2">
      <c r="B6924" s="13"/>
      <c r="C6924"/>
      <c r="P6924" s="226"/>
      <c r="Q6924" s="4"/>
    </row>
    <row r="6925" spans="2:17" x14ac:dyDescent="0.2">
      <c r="B6925" s="13"/>
      <c r="C6925"/>
      <c r="P6925" s="226"/>
      <c r="Q6925" s="4"/>
    </row>
    <row r="6926" spans="2:17" x14ac:dyDescent="0.2">
      <c r="B6926" s="13"/>
      <c r="C6926"/>
      <c r="P6926" s="226"/>
      <c r="Q6926" s="4"/>
    </row>
    <row r="6927" spans="2:17" x14ac:dyDescent="0.2">
      <c r="B6927" s="13"/>
      <c r="C6927"/>
      <c r="P6927" s="226"/>
      <c r="Q6927" s="4"/>
    </row>
    <row r="6928" spans="2:17" x14ac:dyDescent="0.2">
      <c r="B6928" s="13"/>
      <c r="C6928"/>
      <c r="P6928" s="226"/>
      <c r="Q6928" s="4"/>
    </row>
    <row r="6929" spans="2:17" x14ac:dyDescent="0.2">
      <c r="B6929" s="13"/>
      <c r="C6929"/>
      <c r="P6929" s="226"/>
      <c r="Q6929" s="4"/>
    </row>
    <row r="6930" spans="2:17" x14ac:dyDescent="0.2">
      <c r="B6930" s="13"/>
      <c r="C6930"/>
      <c r="P6930" s="226"/>
      <c r="Q6930" s="4"/>
    </row>
    <row r="6931" spans="2:17" x14ac:dyDescent="0.2">
      <c r="B6931" s="13"/>
      <c r="C6931"/>
      <c r="P6931" s="226"/>
      <c r="Q6931" s="4"/>
    </row>
    <row r="6932" spans="2:17" x14ac:dyDescent="0.2">
      <c r="B6932" s="13"/>
      <c r="C6932"/>
      <c r="P6932" s="226"/>
      <c r="Q6932" s="4"/>
    </row>
    <row r="6933" spans="2:17" x14ac:dyDescent="0.2">
      <c r="B6933" s="13"/>
      <c r="C6933"/>
      <c r="P6933" s="226"/>
      <c r="Q6933" s="4"/>
    </row>
    <row r="6934" spans="2:17" x14ac:dyDescent="0.2">
      <c r="B6934" s="13"/>
      <c r="C6934"/>
      <c r="P6934" s="226"/>
      <c r="Q6934" s="4"/>
    </row>
    <row r="6935" spans="2:17" x14ac:dyDescent="0.2">
      <c r="B6935" s="13"/>
      <c r="C6935"/>
      <c r="P6935" s="226"/>
      <c r="Q6935" s="4"/>
    </row>
    <row r="6936" spans="2:17" x14ac:dyDescent="0.2">
      <c r="B6936" s="13"/>
      <c r="C6936"/>
      <c r="P6936" s="226"/>
      <c r="Q6936" s="4"/>
    </row>
    <row r="6937" spans="2:17" x14ac:dyDescent="0.2">
      <c r="B6937" s="13"/>
      <c r="C6937"/>
      <c r="P6937" s="226"/>
      <c r="Q6937" s="4"/>
    </row>
    <row r="6938" spans="2:17" x14ac:dyDescent="0.2">
      <c r="B6938" s="13"/>
      <c r="C6938"/>
      <c r="P6938" s="226"/>
      <c r="Q6938" s="4"/>
    </row>
    <row r="6939" spans="2:17" x14ac:dyDescent="0.2">
      <c r="B6939" s="13"/>
      <c r="C6939"/>
      <c r="P6939" s="226"/>
      <c r="Q6939" s="4"/>
    </row>
    <row r="6940" spans="2:17" x14ac:dyDescent="0.2">
      <c r="B6940" s="13"/>
      <c r="C6940"/>
      <c r="P6940" s="226"/>
      <c r="Q6940" s="4"/>
    </row>
    <row r="6941" spans="2:17" x14ac:dyDescent="0.2">
      <c r="B6941" s="13"/>
      <c r="C6941"/>
      <c r="P6941" s="226"/>
      <c r="Q6941" s="4"/>
    </row>
    <row r="6942" spans="2:17" x14ac:dyDescent="0.2">
      <c r="B6942" s="13"/>
      <c r="C6942"/>
      <c r="P6942" s="226"/>
      <c r="Q6942" s="4"/>
    </row>
    <row r="6943" spans="2:17" x14ac:dyDescent="0.2">
      <c r="B6943" s="13"/>
      <c r="C6943"/>
      <c r="P6943" s="226"/>
      <c r="Q6943" s="4"/>
    </row>
    <row r="6944" spans="2:17" x14ac:dyDescent="0.2">
      <c r="B6944" s="13"/>
      <c r="C6944"/>
      <c r="P6944" s="226"/>
      <c r="Q6944" s="4"/>
    </row>
    <row r="6945" spans="2:17" x14ac:dyDescent="0.2">
      <c r="B6945" s="13"/>
      <c r="C6945"/>
      <c r="P6945" s="226"/>
      <c r="Q6945" s="4"/>
    </row>
    <row r="6946" spans="2:17" x14ac:dyDescent="0.2">
      <c r="B6946" s="13"/>
      <c r="C6946"/>
      <c r="P6946" s="226"/>
      <c r="Q6946" s="4"/>
    </row>
    <row r="6947" spans="2:17" x14ac:dyDescent="0.2">
      <c r="B6947" s="13"/>
      <c r="C6947"/>
      <c r="P6947" s="226"/>
      <c r="Q6947" s="4"/>
    </row>
    <row r="6948" spans="2:17" x14ac:dyDescent="0.2">
      <c r="B6948" s="13"/>
      <c r="C6948"/>
      <c r="P6948" s="226"/>
      <c r="Q6948" s="4"/>
    </row>
    <row r="6949" spans="2:17" x14ac:dyDescent="0.2">
      <c r="B6949" s="13"/>
      <c r="C6949"/>
      <c r="P6949" s="226"/>
      <c r="Q6949" s="4"/>
    </row>
    <row r="6950" spans="2:17" x14ac:dyDescent="0.2">
      <c r="B6950" s="13"/>
      <c r="C6950"/>
      <c r="P6950" s="226"/>
      <c r="Q6950" s="4"/>
    </row>
    <row r="6951" spans="2:17" x14ac:dyDescent="0.2">
      <c r="B6951" s="13"/>
      <c r="C6951"/>
      <c r="P6951" s="226"/>
      <c r="Q6951" s="4"/>
    </row>
    <row r="6952" spans="2:17" x14ac:dyDescent="0.2">
      <c r="B6952" s="13"/>
      <c r="C6952"/>
      <c r="P6952" s="226"/>
      <c r="Q6952" s="4"/>
    </row>
    <row r="6953" spans="2:17" x14ac:dyDescent="0.2">
      <c r="B6953" s="13"/>
      <c r="C6953"/>
      <c r="P6953" s="226"/>
      <c r="Q6953" s="4"/>
    </row>
    <row r="6954" spans="2:17" x14ac:dyDescent="0.2">
      <c r="B6954" s="13"/>
      <c r="C6954"/>
      <c r="P6954" s="226"/>
      <c r="Q6954" s="4"/>
    </row>
    <row r="6955" spans="2:17" x14ac:dyDescent="0.2">
      <c r="B6955" s="13"/>
      <c r="C6955"/>
      <c r="P6955" s="226"/>
      <c r="Q6955" s="4"/>
    </row>
    <row r="6956" spans="2:17" x14ac:dyDescent="0.2">
      <c r="B6956" s="13"/>
      <c r="C6956"/>
      <c r="P6956" s="226"/>
      <c r="Q6956" s="4"/>
    </row>
    <row r="6957" spans="2:17" x14ac:dyDescent="0.2">
      <c r="B6957" s="13"/>
      <c r="C6957"/>
      <c r="P6957" s="226"/>
      <c r="Q6957" s="4"/>
    </row>
    <row r="6958" spans="2:17" x14ac:dyDescent="0.2">
      <c r="B6958" s="13"/>
      <c r="C6958"/>
      <c r="P6958" s="226"/>
      <c r="Q6958" s="4"/>
    </row>
    <row r="6959" spans="2:17" x14ac:dyDescent="0.2">
      <c r="B6959" s="13"/>
      <c r="C6959"/>
      <c r="P6959" s="226"/>
      <c r="Q6959" s="4"/>
    </row>
    <row r="6960" spans="2:17" x14ac:dyDescent="0.2">
      <c r="B6960" s="13"/>
      <c r="C6960"/>
      <c r="P6960" s="226"/>
      <c r="Q6960" s="4"/>
    </row>
    <row r="6961" spans="2:17" x14ac:dyDescent="0.2">
      <c r="B6961" s="13"/>
      <c r="C6961"/>
      <c r="P6961" s="226"/>
      <c r="Q6961" s="4"/>
    </row>
    <row r="6962" spans="2:17" x14ac:dyDescent="0.2">
      <c r="B6962" s="13"/>
      <c r="C6962"/>
      <c r="P6962" s="226"/>
      <c r="Q6962" s="4"/>
    </row>
    <row r="6963" spans="2:17" x14ac:dyDescent="0.2">
      <c r="B6963" s="13"/>
      <c r="C6963"/>
      <c r="P6963" s="226"/>
      <c r="Q6963" s="4"/>
    </row>
    <row r="6964" spans="2:17" x14ac:dyDescent="0.2">
      <c r="B6964" s="13"/>
      <c r="C6964"/>
      <c r="P6964" s="226"/>
      <c r="Q6964" s="4"/>
    </row>
    <row r="6965" spans="2:17" x14ac:dyDescent="0.2">
      <c r="B6965" s="13"/>
      <c r="C6965"/>
      <c r="P6965" s="226"/>
      <c r="Q6965" s="4"/>
    </row>
    <row r="6966" spans="2:17" x14ac:dyDescent="0.2">
      <c r="B6966" s="13"/>
      <c r="C6966"/>
      <c r="P6966" s="226"/>
      <c r="Q6966" s="4"/>
    </row>
    <row r="6967" spans="2:17" x14ac:dyDescent="0.2">
      <c r="B6967" s="13"/>
      <c r="C6967"/>
      <c r="P6967" s="226"/>
      <c r="Q6967" s="4"/>
    </row>
    <row r="6968" spans="2:17" x14ac:dyDescent="0.2">
      <c r="B6968" s="13"/>
      <c r="C6968"/>
      <c r="P6968" s="226"/>
      <c r="Q6968" s="4"/>
    </row>
    <row r="6969" spans="2:17" x14ac:dyDescent="0.2">
      <c r="B6969" s="13"/>
      <c r="C6969"/>
      <c r="P6969" s="226"/>
      <c r="Q6969" s="4"/>
    </row>
    <row r="6970" spans="2:17" x14ac:dyDescent="0.2">
      <c r="B6970" s="13"/>
      <c r="C6970"/>
      <c r="P6970" s="226"/>
      <c r="Q6970" s="4"/>
    </row>
    <row r="6971" spans="2:17" x14ac:dyDescent="0.2">
      <c r="B6971" s="13"/>
      <c r="C6971"/>
      <c r="P6971" s="226"/>
      <c r="Q6971" s="4"/>
    </row>
    <row r="6972" spans="2:17" x14ac:dyDescent="0.2">
      <c r="B6972" s="13"/>
      <c r="C6972"/>
      <c r="P6972" s="226"/>
      <c r="Q6972" s="4"/>
    </row>
    <row r="6973" spans="2:17" x14ac:dyDescent="0.2">
      <c r="B6973" s="13"/>
      <c r="C6973"/>
      <c r="P6973" s="226"/>
      <c r="Q6973" s="4"/>
    </row>
    <row r="6974" spans="2:17" x14ac:dyDescent="0.2">
      <c r="B6974" s="13"/>
      <c r="C6974"/>
      <c r="P6974" s="226"/>
      <c r="Q6974" s="4"/>
    </row>
    <row r="6975" spans="2:17" x14ac:dyDescent="0.2">
      <c r="B6975" s="13"/>
      <c r="C6975"/>
      <c r="P6975" s="226"/>
      <c r="Q6975" s="4"/>
    </row>
    <row r="6976" spans="2:17" x14ac:dyDescent="0.2">
      <c r="B6976" s="13"/>
      <c r="C6976"/>
      <c r="P6976" s="226"/>
      <c r="Q6976" s="4"/>
    </row>
    <row r="6977" spans="2:17" x14ac:dyDescent="0.2">
      <c r="B6977" s="13"/>
      <c r="C6977"/>
      <c r="P6977" s="226"/>
      <c r="Q6977" s="4"/>
    </row>
    <row r="6978" spans="2:17" x14ac:dyDescent="0.2">
      <c r="B6978" s="13"/>
      <c r="C6978"/>
      <c r="P6978" s="226"/>
      <c r="Q6978" s="4"/>
    </row>
    <row r="6979" spans="2:17" x14ac:dyDescent="0.2">
      <c r="B6979" s="13"/>
      <c r="C6979"/>
      <c r="P6979" s="226"/>
      <c r="Q6979" s="4"/>
    </row>
    <row r="6980" spans="2:17" x14ac:dyDescent="0.2">
      <c r="B6980" s="13"/>
      <c r="C6980"/>
      <c r="P6980" s="226"/>
      <c r="Q6980" s="4"/>
    </row>
    <row r="6981" spans="2:17" x14ac:dyDescent="0.2">
      <c r="B6981" s="13"/>
      <c r="C6981"/>
      <c r="P6981" s="226"/>
      <c r="Q6981" s="4"/>
    </row>
    <row r="6982" spans="2:17" x14ac:dyDescent="0.2">
      <c r="B6982" s="13"/>
      <c r="C6982"/>
      <c r="P6982" s="226"/>
      <c r="Q6982" s="4"/>
    </row>
    <row r="6983" spans="2:17" x14ac:dyDescent="0.2">
      <c r="B6983" s="13"/>
      <c r="C6983"/>
      <c r="P6983" s="226"/>
      <c r="Q6983" s="4"/>
    </row>
    <row r="6984" spans="2:17" x14ac:dyDescent="0.2">
      <c r="B6984" s="13"/>
      <c r="C6984"/>
      <c r="P6984" s="226"/>
      <c r="Q6984" s="4"/>
    </row>
    <row r="6985" spans="2:17" x14ac:dyDescent="0.2">
      <c r="B6985" s="13"/>
      <c r="C6985"/>
      <c r="P6985" s="226"/>
      <c r="Q6985" s="4"/>
    </row>
    <row r="6986" spans="2:17" x14ac:dyDescent="0.2">
      <c r="B6986" s="13"/>
      <c r="C6986"/>
      <c r="P6986" s="226"/>
      <c r="Q6986" s="4"/>
    </row>
    <row r="6987" spans="2:17" x14ac:dyDescent="0.2">
      <c r="B6987" s="13"/>
      <c r="C6987"/>
      <c r="P6987" s="226"/>
      <c r="Q6987" s="4"/>
    </row>
    <row r="6988" spans="2:17" x14ac:dyDescent="0.2">
      <c r="B6988" s="13"/>
      <c r="C6988"/>
      <c r="P6988" s="226"/>
      <c r="Q6988" s="4"/>
    </row>
    <row r="6989" spans="2:17" x14ac:dyDescent="0.2">
      <c r="B6989" s="13"/>
      <c r="C6989"/>
      <c r="P6989" s="226"/>
      <c r="Q6989" s="4"/>
    </row>
    <row r="6990" spans="2:17" x14ac:dyDescent="0.2">
      <c r="B6990" s="13"/>
      <c r="C6990"/>
      <c r="P6990" s="226"/>
      <c r="Q6990" s="4"/>
    </row>
    <row r="6991" spans="2:17" x14ac:dyDescent="0.2">
      <c r="B6991" s="13"/>
      <c r="C6991"/>
      <c r="P6991" s="226"/>
      <c r="Q6991" s="4"/>
    </row>
    <row r="6992" spans="2:17" x14ac:dyDescent="0.2">
      <c r="B6992" s="13"/>
      <c r="C6992"/>
      <c r="P6992" s="226"/>
      <c r="Q6992" s="4"/>
    </row>
    <row r="6993" spans="2:17" x14ac:dyDescent="0.2">
      <c r="B6993" s="13"/>
      <c r="C6993"/>
      <c r="P6993" s="226"/>
      <c r="Q6993" s="4"/>
    </row>
    <row r="6994" spans="2:17" x14ac:dyDescent="0.2">
      <c r="B6994" s="13"/>
      <c r="C6994"/>
      <c r="P6994" s="226"/>
      <c r="Q6994" s="4"/>
    </row>
    <row r="6995" spans="2:17" x14ac:dyDescent="0.2">
      <c r="B6995" s="13"/>
      <c r="C6995"/>
      <c r="P6995" s="226"/>
      <c r="Q6995" s="4"/>
    </row>
    <row r="6996" spans="2:17" x14ac:dyDescent="0.2">
      <c r="B6996" s="13"/>
      <c r="C6996"/>
      <c r="P6996" s="226"/>
      <c r="Q6996" s="4"/>
    </row>
    <row r="6997" spans="2:17" x14ac:dyDescent="0.2">
      <c r="B6997" s="13"/>
      <c r="C6997"/>
      <c r="P6997" s="226"/>
      <c r="Q6997" s="4"/>
    </row>
    <row r="6998" spans="2:17" x14ac:dyDescent="0.2">
      <c r="B6998" s="13"/>
      <c r="C6998"/>
      <c r="P6998" s="226"/>
      <c r="Q6998" s="4"/>
    </row>
    <row r="6999" spans="2:17" x14ac:dyDescent="0.2">
      <c r="B6999" s="13"/>
      <c r="C6999"/>
      <c r="P6999" s="226"/>
      <c r="Q6999" s="4"/>
    </row>
    <row r="7000" spans="2:17" x14ac:dyDescent="0.2">
      <c r="B7000" s="13"/>
      <c r="C7000"/>
      <c r="P7000" s="226"/>
      <c r="Q7000" s="4"/>
    </row>
    <row r="7001" spans="2:17" x14ac:dyDescent="0.2">
      <c r="B7001" s="13"/>
      <c r="C7001"/>
      <c r="P7001" s="226"/>
      <c r="Q7001" s="4"/>
    </row>
    <row r="7002" spans="2:17" x14ac:dyDescent="0.2">
      <c r="B7002" s="13"/>
      <c r="C7002"/>
      <c r="P7002" s="226"/>
      <c r="Q7002" s="4"/>
    </row>
    <row r="7003" spans="2:17" x14ac:dyDescent="0.2">
      <c r="B7003" s="13"/>
      <c r="C7003"/>
      <c r="P7003" s="226"/>
      <c r="Q7003" s="4"/>
    </row>
    <row r="7004" spans="2:17" x14ac:dyDescent="0.2">
      <c r="B7004" s="13"/>
      <c r="C7004"/>
      <c r="P7004" s="226"/>
      <c r="Q7004" s="4"/>
    </row>
    <row r="7005" spans="2:17" x14ac:dyDescent="0.2">
      <c r="B7005" s="13"/>
      <c r="C7005"/>
      <c r="P7005" s="226"/>
      <c r="Q7005" s="4"/>
    </row>
    <row r="7006" spans="2:17" x14ac:dyDescent="0.2">
      <c r="B7006" s="13"/>
      <c r="C7006"/>
      <c r="P7006" s="226"/>
      <c r="Q7006" s="4"/>
    </row>
    <row r="7007" spans="2:17" x14ac:dyDescent="0.2">
      <c r="B7007" s="13"/>
      <c r="C7007"/>
      <c r="P7007" s="226"/>
      <c r="Q7007" s="4"/>
    </row>
    <row r="7008" spans="2:17" x14ac:dyDescent="0.2">
      <c r="B7008" s="13"/>
      <c r="C7008"/>
      <c r="P7008" s="226"/>
      <c r="Q7008" s="4"/>
    </row>
    <row r="7009" spans="2:17" x14ac:dyDescent="0.2">
      <c r="B7009" s="13"/>
      <c r="C7009"/>
      <c r="P7009" s="226"/>
      <c r="Q7009" s="4"/>
    </row>
    <row r="7010" spans="2:17" x14ac:dyDescent="0.2">
      <c r="B7010" s="13"/>
      <c r="C7010"/>
      <c r="P7010" s="226"/>
      <c r="Q7010" s="4"/>
    </row>
    <row r="7011" spans="2:17" x14ac:dyDescent="0.2">
      <c r="B7011" s="13"/>
      <c r="C7011"/>
      <c r="P7011" s="226"/>
      <c r="Q7011" s="4"/>
    </row>
    <row r="7012" spans="2:17" x14ac:dyDescent="0.2">
      <c r="B7012" s="13"/>
      <c r="C7012"/>
      <c r="P7012" s="226"/>
      <c r="Q7012" s="4"/>
    </row>
    <row r="7013" spans="2:17" x14ac:dyDescent="0.2">
      <c r="B7013" s="13"/>
      <c r="C7013"/>
      <c r="P7013" s="226"/>
      <c r="Q7013" s="4"/>
    </row>
    <row r="7014" spans="2:17" x14ac:dyDescent="0.2">
      <c r="B7014" s="13"/>
      <c r="C7014"/>
      <c r="P7014" s="226"/>
      <c r="Q7014" s="4"/>
    </row>
    <row r="7015" spans="2:17" x14ac:dyDescent="0.2">
      <c r="B7015" s="13"/>
      <c r="C7015"/>
      <c r="P7015" s="226"/>
      <c r="Q7015" s="4"/>
    </row>
    <row r="7016" spans="2:17" x14ac:dyDescent="0.2">
      <c r="B7016" s="13"/>
      <c r="C7016"/>
      <c r="P7016" s="226"/>
      <c r="Q7016" s="4"/>
    </row>
    <row r="7017" spans="2:17" x14ac:dyDescent="0.2">
      <c r="B7017" s="13"/>
      <c r="C7017"/>
      <c r="P7017" s="226"/>
      <c r="Q7017" s="4"/>
    </row>
    <row r="7018" spans="2:17" x14ac:dyDescent="0.2">
      <c r="B7018" s="13"/>
      <c r="C7018"/>
      <c r="P7018" s="226"/>
      <c r="Q7018" s="4"/>
    </row>
    <row r="7019" spans="2:17" x14ac:dyDescent="0.2">
      <c r="B7019" s="13"/>
      <c r="C7019"/>
      <c r="P7019" s="226"/>
      <c r="Q7019" s="4"/>
    </row>
    <row r="7020" spans="2:17" x14ac:dyDescent="0.2">
      <c r="B7020" s="13"/>
      <c r="C7020"/>
      <c r="P7020" s="226"/>
      <c r="Q7020" s="4"/>
    </row>
    <row r="7021" spans="2:17" x14ac:dyDescent="0.2">
      <c r="B7021" s="13"/>
      <c r="C7021"/>
      <c r="P7021" s="226"/>
      <c r="Q7021" s="4"/>
    </row>
    <row r="7022" spans="2:17" x14ac:dyDescent="0.2">
      <c r="B7022" s="13"/>
      <c r="C7022"/>
      <c r="P7022" s="226"/>
      <c r="Q7022" s="4"/>
    </row>
    <row r="7023" spans="2:17" x14ac:dyDescent="0.2">
      <c r="B7023" s="13"/>
      <c r="C7023"/>
      <c r="P7023" s="226"/>
      <c r="Q7023" s="4"/>
    </row>
    <row r="7024" spans="2:17" x14ac:dyDescent="0.2">
      <c r="B7024" s="13"/>
      <c r="C7024"/>
      <c r="P7024" s="226"/>
      <c r="Q7024" s="4"/>
    </row>
    <row r="7025" spans="2:17" x14ac:dyDescent="0.2">
      <c r="B7025" s="13"/>
      <c r="C7025"/>
      <c r="P7025" s="226"/>
      <c r="Q7025" s="4"/>
    </row>
    <row r="7026" spans="2:17" x14ac:dyDescent="0.2">
      <c r="B7026" s="13"/>
      <c r="C7026"/>
      <c r="P7026" s="226"/>
      <c r="Q7026" s="4"/>
    </row>
    <row r="7027" spans="2:17" x14ac:dyDescent="0.2">
      <c r="B7027" s="13"/>
      <c r="C7027"/>
      <c r="P7027" s="226"/>
      <c r="Q7027" s="4"/>
    </row>
    <row r="7028" spans="2:17" x14ac:dyDescent="0.2">
      <c r="B7028" s="13"/>
      <c r="C7028"/>
      <c r="P7028" s="226"/>
      <c r="Q7028" s="4"/>
    </row>
    <row r="7029" spans="2:17" x14ac:dyDescent="0.2">
      <c r="B7029" s="13"/>
      <c r="C7029"/>
      <c r="P7029" s="226"/>
      <c r="Q7029" s="4"/>
    </row>
    <row r="7030" spans="2:17" x14ac:dyDescent="0.2">
      <c r="B7030" s="13"/>
      <c r="C7030"/>
      <c r="P7030" s="226"/>
      <c r="Q7030" s="4"/>
    </row>
    <row r="7031" spans="2:17" x14ac:dyDescent="0.2">
      <c r="B7031" s="13"/>
      <c r="C7031"/>
      <c r="P7031" s="226"/>
      <c r="Q7031" s="4"/>
    </row>
    <row r="7032" spans="2:17" x14ac:dyDescent="0.2">
      <c r="B7032" s="13"/>
      <c r="C7032"/>
      <c r="P7032" s="226"/>
      <c r="Q7032" s="4"/>
    </row>
    <row r="7033" spans="2:17" x14ac:dyDescent="0.2">
      <c r="B7033" s="13"/>
      <c r="C7033"/>
      <c r="P7033" s="226"/>
      <c r="Q7033" s="4"/>
    </row>
    <row r="7034" spans="2:17" x14ac:dyDescent="0.2">
      <c r="B7034" s="13"/>
      <c r="C7034"/>
      <c r="P7034" s="226"/>
      <c r="Q7034" s="4"/>
    </row>
    <row r="7035" spans="2:17" x14ac:dyDescent="0.2">
      <c r="B7035" s="13"/>
      <c r="C7035"/>
      <c r="P7035" s="226"/>
      <c r="Q7035" s="4"/>
    </row>
    <row r="7036" spans="2:17" x14ac:dyDescent="0.2">
      <c r="B7036" s="13"/>
      <c r="C7036"/>
      <c r="P7036" s="226"/>
      <c r="Q7036" s="4"/>
    </row>
    <row r="7037" spans="2:17" x14ac:dyDescent="0.2">
      <c r="B7037" s="13"/>
      <c r="C7037"/>
      <c r="P7037" s="226"/>
      <c r="Q7037" s="4"/>
    </row>
    <row r="7038" spans="2:17" x14ac:dyDescent="0.2">
      <c r="B7038" s="13"/>
      <c r="C7038"/>
      <c r="P7038" s="226"/>
      <c r="Q7038" s="4"/>
    </row>
    <row r="7039" spans="2:17" x14ac:dyDescent="0.2">
      <c r="B7039" s="13"/>
      <c r="C7039"/>
      <c r="P7039" s="226"/>
      <c r="Q7039" s="4"/>
    </row>
    <row r="7040" spans="2:17" x14ac:dyDescent="0.2">
      <c r="B7040" s="13"/>
      <c r="C7040"/>
      <c r="P7040" s="226"/>
      <c r="Q7040" s="4"/>
    </row>
    <row r="7041" spans="2:17" x14ac:dyDescent="0.2">
      <c r="B7041" s="13"/>
      <c r="C7041"/>
      <c r="P7041" s="226"/>
      <c r="Q7041" s="4"/>
    </row>
    <row r="7042" spans="2:17" x14ac:dyDescent="0.2">
      <c r="B7042" s="13"/>
      <c r="C7042"/>
      <c r="P7042" s="226"/>
      <c r="Q7042" s="4"/>
    </row>
    <row r="7043" spans="2:17" x14ac:dyDescent="0.2">
      <c r="B7043" s="13"/>
      <c r="C7043"/>
      <c r="P7043" s="226"/>
      <c r="Q7043" s="4"/>
    </row>
    <row r="7044" spans="2:17" x14ac:dyDescent="0.2">
      <c r="B7044" s="13"/>
      <c r="C7044"/>
      <c r="P7044" s="226"/>
      <c r="Q7044" s="4"/>
    </row>
    <row r="7045" spans="2:17" x14ac:dyDescent="0.2">
      <c r="B7045" s="13"/>
      <c r="C7045"/>
      <c r="P7045" s="226"/>
      <c r="Q7045" s="4"/>
    </row>
    <row r="7046" spans="2:17" x14ac:dyDescent="0.2">
      <c r="B7046" s="13"/>
      <c r="C7046"/>
      <c r="P7046" s="226"/>
      <c r="Q7046" s="4"/>
    </row>
    <row r="7047" spans="2:17" x14ac:dyDescent="0.2">
      <c r="B7047" s="13"/>
      <c r="C7047"/>
      <c r="P7047" s="226"/>
      <c r="Q7047" s="4"/>
    </row>
    <row r="7048" spans="2:17" x14ac:dyDescent="0.2">
      <c r="B7048" s="13"/>
      <c r="C7048"/>
      <c r="P7048" s="226"/>
      <c r="Q7048" s="4"/>
    </row>
    <row r="7049" spans="2:17" x14ac:dyDescent="0.2">
      <c r="B7049" s="13"/>
      <c r="C7049"/>
      <c r="P7049" s="226"/>
      <c r="Q7049" s="4"/>
    </row>
    <row r="7050" spans="2:17" x14ac:dyDescent="0.2">
      <c r="B7050" s="13"/>
      <c r="C7050"/>
      <c r="P7050" s="226"/>
      <c r="Q7050" s="4"/>
    </row>
    <row r="7051" spans="2:17" x14ac:dyDescent="0.2">
      <c r="B7051" s="13"/>
      <c r="C7051"/>
      <c r="P7051" s="226"/>
      <c r="Q7051" s="4"/>
    </row>
    <row r="7052" spans="2:17" x14ac:dyDescent="0.2">
      <c r="B7052" s="13"/>
      <c r="C7052"/>
      <c r="P7052" s="226"/>
      <c r="Q7052" s="4"/>
    </row>
    <row r="7053" spans="2:17" x14ac:dyDescent="0.2">
      <c r="B7053" s="13"/>
      <c r="C7053"/>
      <c r="P7053" s="226"/>
      <c r="Q7053" s="4"/>
    </row>
    <row r="7054" spans="2:17" x14ac:dyDescent="0.2">
      <c r="B7054" s="13"/>
      <c r="C7054"/>
      <c r="P7054" s="226"/>
      <c r="Q7054" s="4"/>
    </row>
    <row r="7055" spans="2:17" x14ac:dyDescent="0.2">
      <c r="B7055" s="13"/>
      <c r="C7055"/>
      <c r="P7055" s="226"/>
      <c r="Q7055" s="4"/>
    </row>
    <row r="7056" spans="2:17" x14ac:dyDescent="0.2">
      <c r="B7056" s="13"/>
      <c r="C7056"/>
      <c r="P7056" s="226"/>
      <c r="Q7056" s="4"/>
    </row>
    <row r="7057" spans="2:17" x14ac:dyDescent="0.2">
      <c r="B7057" s="13"/>
      <c r="C7057"/>
      <c r="P7057" s="226"/>
      <c r="Q7057" s="4"/>
    </row>
    <row r="7058" spans="2:17" x14ac:dyDescent="0.2">
      <c r="B7058" s="13"/>
      <c r="C7058"/>
      <c r="P7058" s="226"/>
      <c r="Q7058" s="4"/>
    </row>
    <row r="7059" spans="2:17" x14ac:dyDescent="0.2">
      <c r="B7059" s="13"/>
      <c r="C7059"/>
      <c r="P7059" s="226"/>
      <c r="Q7059" s="4"/>
    </row>
    <row r="7060" spans="2:17" x14ac:dyDescent="0.2">
      <c r="B7060" s="13"/>
      <c r="C7060"/>
      <c r="P7060" s="226"/>
      <c r="Q7060" s="4"/>
    </row>
    <row r="7061" spans="2:17" x14ac:dyDescent="0.2">
      <c r="B7061" s="13"/>
      <c r="C7061"/>
      <c r="P7061" s="226"/>
      <c r="Q7061" s="4"/>
    </row>
    <row r="7062" spans="2:17" x14ac:dyDescent="0.2">
      <c r="B7062" s="13"/>
      <c r="C7062"/>
      <c r="P7062" s="226"/>
      <c r="Q7062" s="4"/>
    </row>
    <row r="7063" spans="2:17" x14ac:dyDescent="0.2">
      <c r="B7063" s="13"/>
      <c r="C7063"/>
      <c r="P7063" s="226"/>
      <c r="Q7063" s="4"/>
    </row>
    <row r="7064" spans="2:17" x14ac:dyDescent="0.2">
      <c r="B7064" s="13"/>
      <c r="C7064"/>
      <c r="P7064" s="226"/>
      <c r="Q7064" s="4"/>
    </row>
    <row r="7065" spans="2:17" x14ac:dyDescent="0.2">
      <c r="B7065" s="13"/>
      <c r="C7065"/>
      <c r="P7065" s="226"/>
      <c r="Q7065" s="4"/>
    </row>
    <row r="7066" spans="2:17" x14ac:dyDescent="0.2">
      <c r="B7066" s="13"/>
      <c r="C7066"/>
      <c r="P7066" s="226"/>
      <c r="Q7066" s="4"/>
    </row>
    <row r="7067" spans="2:17" x14ac:dyDescent="0.2">
      <c r="B7067" s="13"/>
      <c r="C7067"/>
      <c r="P7067" s="226"/>
      <c r="Q7067" s="4"/>
    </row>
    <row r="7068" spans="2:17" x14ac:dyDescent="0.2">
      <c r="B7068" s="13"/>
      <c r="C7068"/>
      <c r="P7068" s="226"/>
      <c r="Q7068" s="4"/>
    </row>
    <row r="7069" spans="2:17" x14ac:dyDescent="0.2">
      <c r="B7069" s="13"/>
      <c r="C7069"/>
      <c r="P7069" s="226"/>
      <c r="Q7069" s="4"/>
    </row>
    <row r="7070" spans="2:17" x14ac:dyDescent="0.2">
      <c r="B7070" s="13"/>
      <c r="C7070"/>
      <c r="P7070" s="226"/>
      <c r="Q7070" s="4"/>
    </row>
    <row r="7071" spans="2:17" x14ac:dyDescent="0.2">
      <c r="B7071" s="13"/>
      <c r="C7071"/>
      <c r="P7071" s="226"/>
      <c r="Q7071" s="4"/>
    </row>
    <row r="7072" spans="2:17" x14ac:dyDescent="0.2">
      <c r="B7072" s="13"/>
      <c r="C7072"/>
      <c r="P7072" s="226"/>
      <c r="Q7072" s="4"/>
    </row>
    <row r="7073" spans="2:17" x14ac:dyDescent="0.2">
      <c r="B7073" s="13"/>
      <c r="C7073"/>
      <c r="P7073" s="226"/>
      <c r="Q7073" s="4"/>
    </row>
    <row r="7074" spans="2:17" x14ac:dyDescent="0.2">
      <c r="B7074" s="13"/>
      <c r="C7074"/>
      <c r="P7074" s="226"/>
      <c r="Q7074" s="4"/>
    </row>
    <row r="7075" spans="2:17" x14ac:dyDescent="0.2">
      <c r="B7075" s="13"/>
      <c r="C7075"/>
      <c r="P7075" s="226"/>
      <c r="Q7075" s="4"/>
    </row>
    <row r="7076" spans="2:17" x14ac:dyDescent="0.2">
      <c r="B7076" s="13"/>
      <c r="C7076"/>
      <c r="P7076" s="226"/>
      <c r="Q7076" s="4"/>
    </row>
    <row r="7077" spans="2:17" x14ac:dyDescent="0.2">
      <c r="B7077" s="13"/>
      <c r="C7077"/>
      <c r="P7077" s="226"/>
      <c r="Q7077" s="4"/>
    </row>
    <row r="7078" spans="2:17" x14ac:dyDescent="0.2">
      <c r="B7078" s="13"/>
      <c r="C7078"/>
      <c r="P7078" s="226"/>
      <c r="Q7078" s="4"/>
    </row>
    <row r="7079" spans="2:17" x14ac:dyDescent="0.2">
      <c r="B7079" s="13"/>
      <c r="C7079"/>
      <c r="P7079" s="226"/>
      <c r="Q7079" s="4"/>
    </row>
    <row r="7080" spans="2:17" x14ac:dyDescent="0.2">
      <c r="B7080" s="13"/>
      <c r="C7080"/>
      <c r="P7080" s="226"/>
      <c r="Q7080" s="4"/>
    </row>
    <row r="7081" spans="2:17" x14ac:dyDescent="0.2">
      <c r="B7081" s="13"/>
      <c r="C7081"/>
      <c r="P7081" s="226"/>
      <c r="Q7081" s="4"/>
    </row>
    <row r="7082" spans="2:17" x14ac:dyDescent="0.2">
      <c r="B7082" s="13"/>
      <c r="C7082"/>
      <c r="P7082" s="226"/>
      <c r="Q7082" s="4"/>
    </row>
    <row r="7083" spans="2:17" x14ac:dyDescent="0.2">
      <c r="B7083" s="13"/>
      <c r="C7083"/>
      <c r="P7083" s="226"/>
      <c r="Q7083" s="4"/>
    </row>
    <row r="7084" spans="2:17" x14ac:dyDescent="0.2">
      <c r="B7084" s="13"/>
      <c r="C7084"/>
      <c r="P7084" s="226"/>
      <c r="Q7084" s="4"/>
    </row>
    <row r="7085" spans="2:17" x14ac:dyDescent="0.2">
      <c r="B7085" s="13"/>
      <c r="C7085"/>
      <c r="P7085" s="226"/>
      <c r="Q7085" s="4"/>
    </row>
    <row r="7086" spans="2:17" x14ac:dyDescent="0.2">
      <c r="B7086" s="13"/>
      <c r="C7086"/>
      <c r="P7086" s="226"/>
      <c r="Q7086" s="4"/>
    </row>
    <row r="7087" spans="2:17" x14ac:dyDescent="0.2">
      <c r="B7087" s="13"/>
      <c r="C7087"/>
      <c r="P7087" s="226"/>
      <c r="Q7087" s="4"/>
    </row>
    <row r="7088" spans="2:17" x14ac:dyDescent="0.2">
      <c r="B7088" s="13"/>
      <c r="C7088"/>
      <c r="P7088" s="226"/>
      <c r="Q7088" s="4"/>
    </row>
    <row r="7089" spans="2:17" x14ac:dyDescent="0.2">
      <c r="B7089" s="13"/>
      <c r="C7089"/>
      <c r="P7089" s="226"/>
      <c r="Q7089" s="4"/>
    </row>
    <row r="7090" spans="2:17" x14ac:dyDescent="0.2">
      <c r="B7090" s="13"/>
      <c r="C7090"/>
      <c r="P7090" s="226"/>
      <c r="Q7090" s="4"/>
    </row>
    <row r="7091" spans="2:17" x14ac:dyDescent="0.2">
      <c r="B7091" s="13"/>
      <c r="C7091"/>
      <c r="P7091" s="226"/>
      <c r="Q7091" s="4"/>
    </row>
    <row r="7092" spans="2:17" x14ac:dyDescent="0.2">
      <c r="B7092" s="13"/>
      <c r="C7092"/>
      <c r="P7092" s="226"/>
      <c r="Q7092" s="4"/>
    </row>
    <row r="7093" spans="2:17" x14ac:dyDescent="0.2">
      <c r="B7093" s="13"/>
      <c r="C7093"/>
      <c r="P7093" s="226"/>
      <c r="Q7093" s="4"/>
    </row>
    <row r="7094" spans="2:17" x14ac:dyDescent="0.2">
      <c r="B7094" s="13"/>
      <c r="C7094"/>
      <c r="P7094" s="226"/>
      <c r="Q7094" s="4"/>
    </row>
    <row r="7095" spans="2:17" x14ac:dyDescent="0.2">
      <c r="B7095" s="13"/>
      <c r="C7095"/>
      <c r="P7095" s="226"/>
      <c r="Q7095" s="4"/>
    </row>
    <row r="7096" spans="2:17" x14ac:dyDescent="0.2">
      <c r="B7096" s="13"/>
      <c r="C7096"/>
      <c r="P7096" s="226"/>
      <c r="Q7096" s="4"/>
    </row>
    <row r="7097" spans="2:17" x14ac:dyDescent="0.2">
      <c r="B7097" s="13"/>
      <c r="C7097"/>
      <c r="P7097" s="226"/>
      <c r="Q7097" s="4"/>
    </row>
    <row r="7098" spans="2:17" x14ac:dyDescent="0.2">
      <c r="B7098" s="13"/>
      <c r="C7098"/>
      <c r="P7098" s="226"/>
      <c r="Q7098" s="4"/>
    </row>
    <row r="7099" spans="2:17" x14ac:dyDescent="0.2">
      <c r="B7099" s="13"/>
      <c r="C7099"/>
      <c r="P7099" s="226"/>
      <c r="Q7099" s="4"/>
    </row>
    <row r="7100" spans="2:17" x14ac:dyDescent="0.2">
      <c r="B7100" s="13"/>
      <c r="C7100"/>
      <c r="P7100" s="226"/>
      <c r="Q7100" s="4"/>
    </row>
    <row r="7101" spans="2:17" x14ac:dyDescent="0.2">
      <c r="B7101" s="13"/>
      <c r="C7101"/>
      <c r="P7101" s="226"/>
      <c r="Q7101" s="4"/>
    </row>
    <row r="7102" spans="2:17" x14ac:dyDescent="0.2">
      <c r="B7102" s="13"/>
      <c r="C7102"/>
      <c r="P7102" s="226"/>
      <c r="Q7102" s="4"/>
    </row>
    <row r="7103" spans="2:17" x14ac:dyDescent="0.2">
      <c r="B7103" s="13"/>
      <c r="C7103"/>
      <c r="P7103" s="226"/>
      <c r="Q7103" s="4"/>
    </row>
    <row r="7104" spans="2:17" x14ac:dyDescent="0.2">
      <c r="B7104" s="13"/>
      <c r="C7104"/>
      <c r="P7104" s="226"/>
      <c r="Q7104" s="4"/>
    </row>
    <row r="7105" spans="2:17" x14ac:dyDescent="0.2">
      <c r="B7105" s="13"/>
      <c r="C7105"/>
      <c r="P7105" s="226"/>
      <c r="Q7105" s="4"/>
    </row>
    <row r="7106" spans="2:17" x14ac:dyDescent="0.2">
      <c r="B7106" s="13"/>
      <c r="C7106"/>
      <c r="P7106" s="226"/>
      <c r="Q7106" s="4"/>
    </row>
    <row r="7107" spans="2:17" x14ac:dyDescent="0.2">
      <c r="B7107" s="13"/>
      <c r="C7107"/>
      <c r="P7107" s="226"/>
      <c r="Q7107" s="4"/>
    </row>
    <row r="7108" spans="2:17" x14ac:dyDescent="0.2">
      <c r="B7108" s="13"/>
      <c r="C7108"/>
      <c r="P7108" s="226"/>
      <c r="Q7108" s="4"/>
    </row>
    <row r="7109" spans="2:17" x14ac:dyDescent="0.2">
      <c r="B7109" s="13"/>
      <c r="C7109"/>
      <c r="P7109" s="226"/>
      <c r="Q7109" s="4"/>
    </row>
    <row r="7110" spans="2:17" x14ac:dyDescent="0.2">
      <c r="B7110" s="13"/>
      <c r="C7110"/>
      <c r="P7110" s="226"/>
      <c r="Q7110" s="4"/>
    </row>
    <row r="7111" spans="2:17" x14ac:dyDescent="0.2">
      <c r="B7111" s="13"/>
      <c r="C7111"/>
      <c r="P7111" s="226"/>
      <c r="Q7111" s="4"/>
    </row>
    <row r="7112" spans="2:17" x14ac:dyDescent="0.2">
      <c r="B7112" s="13"/>
      <c r="C7112"/>
      <c r="P7112" s="226"/>
      <c r="Q7112" s="4"/>
    </row>
    <row r="7113" spans="2:17" x14ac:dyDescent="0.2">
      <c r="B7113" s="13"/>
      <c r="C7113"/>
      <c r="P7113" s="226"/>
      <c r="Q7113" s="4"/>
    </row>
    <row r="7114" spans="2:17" x14ac:dyDescent="0.2">
      <c r="B7114" s="13"/>
      <c r="C7114"/>
      <c r="P7114" s="226"/>
      <c r="Q7114" s="4"/>
    </row>
    <row r="7115" spans="2:17" x14ac:dyDescent="0.2">
      <c r="B7115" s="13"/>
      <c r="C7115"/>
      <c r="P7115" s="226"/>
      <c r="Q7115" s="4"/>
    </row>
    <row r="7116" spans="2:17" x14ac:dyDescent="0.2">
      <c r="B7116" s="13"/>
      <c r="C7116"/>
      <c r="P7116" s="226"/>
      <c r="Q7116" s="4"/>
    </row>
    <row r="7117" spans="2:17" x14ac:dyDescent="0.2">
      <c r="B7117" s="13"/>
      <c r="C7117"/>
      <c r="P7117" s="226"/>
      <c r="Q7117" s="4"/>
    </row>
    <row r="7118" spans="2:17" x14ac:dyDescent="0.2">
      <c r="B7118" s="13"/>
      <c r="C7118"/>
      <c r="P7118" s="226"/>
      <c r="Q7118" s="4"/>
    </row>
    <row r="7119" spans="2:17" x14ac:dyDescent="0.2">
      <c r="B7119" s="13"/>
      <c r="C7119"/>
      <c r="P7119" s="226"/>
      <c r="Q7119" s="4"/>
    </row>
    <row r="7120" spans="2:17" x14ac:dyDescent="0.2">
      <c r="B7120" s="13"/>
      <c r="C7120"/>
      <c r="P7120" s="226"/>
      <c r="Q7120" s="4"/>
    </row>
    <row r="7121" spans="2:17" x14ac:dyDescent="0.2">
      <c r="B7121" s="13"/>
      <c r="C7121"/>
      <c r="P7121" s="226"/>
      <c r="Q7121" s="4"/>
    </row>
    <row r="7122" spans="2:17" x14ac:dyDescent="0.2">
      <c r="B7122" s="13"/>
      <c r="C7122"/>
      <c r="P7122" s="226"/>
      <c r="Q7122" s="4"/>
    </row>
    <row r="7123" spans="2:17" x14ac:dyDescent="0.2">
      <c r="B7123" s="13"/>
      <c r="C7123"/>
      <c r="P7123" s="226"/>
      <c r="Q7123" s="4"/>
    </row>
    <row r="7124" spans="2:17" x14ac:dyDescent="0.2">
      <c r="B7124" s="13"/>
      <c r="C7124"/>
      <c r="P7124" s="226"/>
      <c r="Q7124" s="4"/>
    </row>
    <row r="7125" spans="2:17" x14ac:dyDescent="0.2">
      <c r="B7125" s="13"/>
      <c r="C7125"/>
      <c r="P7125" s="226"/>
      <c r="Q7125" s="4"/>
    </row>
    <row r="7126" spans="2:17" x14ac:dyDescent="0.2">
      <c r="B7126" s="13"/>
      <c r="C7126"/>
      <c r="P7126" s="226"/>
      <c r="Q7126" s="4"/>
    </row>
    <row r="7127" spans="2:17" x14ac:dyDescent="0.2">
      <c r="B7127" s="13"/>
      <c r="C7127"/>
      <c r="P7127" s="226"/>
      <c r="Q7127" s="4"/>
    </row>
    <row r="7128" spans="2:17" x14ac:dyDescent="0.2">
      <c r="B7128" s="13"/>
      <c r="C7128"/>
      <c r="P7128" s="226"/>
      <c r="Q7128" s="4"/>
    </row>
    <row r="7129" spans="2:17" x14ac:dyDescent="0.2">
      <c r="B7129" s="13"/>
      <c r="C7129"/>
      <c r="P7129" s="226"/>
      <c r="Q7129" s="4"/>
    </row>
    <row r="7130" spans="2:17" x14ac:dyDescent="0.2">
      <c r="B7130" s="13"/>
      <c r="C7130"/>
      <c r="P7130" s="226"/>
      <c r="Q7130" s="4"/>
    </row>
    <row r="7131" spans="2:17" x14ac:dyDescent="0.2">
      <c r="B7131" s="13"/>
      <c r="C7131"/>
      <c r="P7131" s="226"/>
      <c r="Q7131" s="4"/>
    </row>
    <row r="7132" spans="2:17" x14ac:dyDescent="0.2">
      <c r="B7132" s="13"/>
      <c r="C7132"/>
      <c r="P7132" s="226"/>
      <c r="Q7132" s="4"/>
    </row>
    <row r="7133" spans="2:17" x14ac:dyDescent="0.2">
      <c r="B7133" s="13"/>
      <c r="C7133"/>
      <c r="P7133" s="226"/>
      <c r="Q7133" s="4"/>
    </row>
    <row r="7134" spans="2:17" x14ac:dyDescent="0.2">
      <c r="B7134" s="13"/>
      <c r="C7134"/>
      <c r="P7134" s="226"/>
      <c r="Q7134" s="4"/>
    </row>
    <row r="7135" spans="2:17" x14ac:dyDescent="0.2">
      <c r="B7135" s="13"/>
      <c r="C7135"/>
      <c r="P7135" s="226"/>
      <c r="Q7135" s="4"/>
    </row>
    <row r="7136" spans="2:17" x14ac:dyDescent="0.2">
      <c r="B7136" s="13"/>
      <c r="C7136"/>
      <c r="P7136" s="226"/>
      <c r="Q7136" s="4"/>
    </row>
    <row r="7137" spans="2:17" x14ac:dyDescent="0.2">
      <c r="B7137" s="13"/>
      <c r="C7137"/>
      <c r="P7137" s="226"/>
      <c r="Q7137" s="4"/>
    </row>
    <row r="7138" spans="2:17" x14ac:dyDescent="0.2">
      <c r="B7138" s="13"/>
      <c r="C7138"/>
      <c r="P7138" s="226"/>
      <c r="Q7138" s="4"/>
    </row>
    <row r="7139" spans="2:17" x14ac:dyDescent="0.2">
      <c r="B7139" s="13"/>
      <c r="C7139"/>
      <c r="P7139" s="226"/>
      <c r="Q7139" s="4"/>
    </row>
    <row r="7140" spans="2:17" x14ac:dyDescent="0.2">
      <c r="B7140" s="13"/>
      <c r="C7140"/>
      <c r="P7140" s="226"/>
      <c r="Q7140" s="4"/>
    </row>
    <row r="7141" spans="2:17" x14ac:dyDescent="0.2">
      <c r="B7141" s="13"/>
      <c r="C7141"/>
      <c r="P7141" s="226"/>
      <c r="Q7141" s="4"/>
    </row>
    <row r="7142" spans="2:17" x14ac:dyDescent="0.2">
      <c r="B7142" s="13"/>
      <c r="C7142"/>
      <c r="P7142" s="226"/>
      <c r="Q7142" s="4"/>
    </row>
    <row r="7143" spans="2:17" x14ac:dyDescent="0.2">
      <c r="B7143" s="13"/>
      <c r="C7143"/>
      <c r="P7143" s="226"/>
      <c r="Q7143" s="4"/>
    </row>
    <row r="7144" spans="2:17" x14ac:dyDescent="0.2">
      <c r="B7144" s="13"/>
      <c r="C7144"/>
      <c r="P7144" s="226"/>
      <c r="Q7144" s="4"/>
    </row>
    <row r="7145" spans="2:17" x14ac:dyDescent="0.2">
      <c r="B7145" s="13"/>
      <c r="C7145"/>
      <c r="P7145" s="226"/>
      <c r="Q7145" s="4"/>
    </row>
    <row r="7146" spans="2:17" x14ac:dyDescent="0.2">
      <c r="B7146" s="13"/>
      <c r="C7146"/>
      <c r="P7146" s="226"/>
      <c r="Q7146" s="4"/>
    </row>
    <row r="7147" spans="2:17" x14ac:dyDescent="0.2">
      <c r="B7147" s="13"/>
      <c r="C7147"/>
      <c r="P7147" s="226"/>
      <c r="Q7147" s="4"/>
    </row>
    <row r="7148" spans="2:17" x14ac:dyDescent="0.2">
      <c r="B7148" s="13"/>
      <c r="C7148"/>
      <c r="P7148" s="226"/>
      <c r="Q7148" s="4"/>
    </row>
    <row r="7149" spans="2:17" x14ac:dyDescent="0.2">
      <c r="B7149" s="13"/>
      <c r="C7149"/>
      <c r="P7149" s="226"/>
      <c r="Q7149" s="4"/>
    </row>
    <row r="7150" spans="2:17" x14ac:dyDescent="0.2">
      <c r="B7150" s="13"/>
      <c r="C7150"/>
      <c r="P7150" s="226"/>
      <c r="Q7150" s="4"/>
    </row>
    <row r="7151" spans="2:17" x14ac:dyDescent="0.2">
      <c r="B7151" s="13"/>
      <c r="C7151"/>
      <c r="P7151" s="226"/>
      <c r="Q7151" s="4"/>
    </row>
    <row r="7152" spans="2:17" x14ac:dyDescent="0.2">
      <c r="B7152" s="13"/>
      <c r="C7152"/>
      <c r="P7152" s="226"/>
      <c r="Q7152" s="4"/>
    </row>
    <row r="7153" spans="2:17" x14ac:dyDescent="0.2">
      <c r="B7153" s="13"/>
      <c r="C7153"/>
      <c r="P7153" s="226"/>
      <c r="Q7153" s="4"/>
    </row>
    <row r="7154" spans="2:17" x14ac:dyDescent="0.2">
      <c r="B7154" s="13"/>
      <c r="C7154"/>
      <c r="P7154" s="226"/>
      <c r="Q7154" s="4"/>
    </row>
    <row r="7155" spans="2:17" x14ac:dyDescent="0.2">
      <c r="B7155" s="13"/>
      <c r="C7155"/>
      <c r="P7155" s="226"/>
      <c r="Q7155" s="4"/>
    </row>
    <row r="7156" spans="2:17" x14ac:dyDescent="0.2">
      <c r="B7156" s="13"/>
      <c r="C7156"/>
      <c r="P7156" s="226"/>
      <c r="Q7156" s="4"/>
    </row>
    <row r="7157" spans="2:17" x14ac:dyDescent="0.2">
      <c r="B7157" s="13"/>
      <c r="C7157"/>
      <c r="P7157" s="226"/>
      <c r="Q7157" s="4"/>
    </row>
    <row r="7158" spans="2:17" x14ac:dyDescent="0.2">
      <c r="B7158" s="13"/>
      <c r="C7158"/>
      <c r="P7158" s="226"/>
      <c r="Q7158" s="4"/>
    </row>
    <row r="7159" spans="2:17" x14ac:dyDescent="0.2">
      <c r="B7159" s="13"/>
      <c r="C7159"/>
      <c r="P7159" s="226"/>
      <c r="Q7159" s="4"/>
    </row>
    <row r="7160" spans="2:17" x14ac:dyDescent="0.2">
      <c r="B7160" s="13"/>
      <c r="C7160"/>
      <c r="P7160" s="226"/>
      <c r="Q7160" s="4"/>
    </row>
    <row r="7161" spans="2:17" x14ac:dyDescent="0.2">
      <c r="B7161" s="13"/>
      <c r="C7161"/>
      <c r="P7161" s="226"/>
      <c r="Q7161" s="4"/>
    </row>
    <row r="7162" spans="2:17" x14ac:dyDescent="0.2">
      <c r="B7162" s="13"/>
      <c r="C7162"/>
      <c r="P7162" s="226"/>
      <c r="Q7162" s="4"/>
    </row>
    <row r="7163" spans="2:17" x14ac:dyDescent="0.2">
      <c r="B7163" s="13"/>
      <c r="C7163"/>
      <c r="P7163" s="226"/>
      <c r="Q7163" s="4"/>
    </row>
    <row r="7164" spans="2:17" x14ac:dyDescent="0.2">
      <c r="B7164" s="13"/>
      <c r="C7164"/>
      <c r="P7164" s="226"/>
      <c r="Q7164" s="4"/>
    </row>
    <row r="7165" spans="2:17" x14ac:dyDescent="0.2">
      <c r="B7165" s="13"/>
      <c r="C7165"/>
      <c r="P7165" s="226"/>
      <c r="Q7165" s="4"/>
    </row>
    <row r="7166" spans="2:17" x14ac:dyDescent="0.2">
      <c r="B7166" s="13"/>
      <c r="C7166"/>
      <c r="P7166" s="226"/>
      <c r="Q7166" s="4"/>
    </row>
    <row r="7167" spans="2:17" x14ac:dyDescent="0.2">
      <c r="B7167" s="13"/>
      <c r="C7167"/>
      <c r="P7167" s="226"/>
      <c r="Q7167" s="4"/>
    </row>
    <row r="7168" spans="2:17" x14ac:dyDescent="0.2">
      <c r="B7168" s="13"/>
      <c r="C7168"/>
      <c r="P7168" s="226"/>
      <c r="Q7168" s="4"/>
    </row>
    <row r="7169" spans="2:17" x14ac:dyDescent="0.2">
      <c r="B7169" s="13"/>
      <c r="C7169"/>
      <c r="P7169" s="226"/>
      <c r="Q7169" s="4"/>
    </row>
    <row r="7170" spans="2:17" x14ac:dyDescent="0.2">
      <c r="B7170" s="13"/>
      <c r="C7170"/>
      <c r="P7170" s="226"/>
      <c r="Q7170" s="4"/>
    </row>
    <row r="7171" spans="2:17" x14ac:dyDescent="0.2">
      <c r="B7171" s="13"/>
      <c r="C7171"/>
      <c r="P7171" s="226"/>
      <c r="Q7171" s="4"/>
    </row>
    <row r="7172" spans="2:17" x14ac:dyDescent="0.2">
      <c r="B7172" s="13"/>
      <c r="C7172"/>
      <c r="P7172" s="226"/>
      <c r="Q7172" s="4"/>
    </row>
    <row r="7173" spans="2:17" x14ac:dyDescent="0.2">
      <c r="B7173" s="13"/>
      <c r="C7173"/>
      <c r="P7173" s="226"/>
      <c r="Q7173" s="4"/>
    </row>
    <row r="7174" spans="2:17" x14ac:dyDescent="0.2">
      <c r="B7174" s="13"/>
      <c r="C7174"/>
      <c r="P7174" s="226"/>
      <c r="Q7174" s="4"/>
    </row>
    <row r="7175" spans="2:17" x14ac:dyDescent="0.2">
      <c r="B7175" s="13"/>
      <c r="C7175"/>
      <c r="P7175" s="226"/>
      <c r="Q7175" s="4"/>
    </row>
    <row r="7176" spans="2:17" x14ac:dyDescent="0.2">
      <c r="B7176" s="13"/>
      <c r="C7176"/>
      <c r="P7176" s="226"/>
      <c r="Q7176" s="4"/>
    </row>
    <row r="7177" spans="2:17" x14ac:dyDescent="0.2">
      <c r="B7177" s="13"/>
      <c r="C7177"/>
      <c r="P7177" s="226"/>
      <c r="Q7177" s="4"/>
    </row>
    <row r="7178" spans="2:17" x14ac:dyDescent="0.2">
      <c r="B7178" s="13"/>
      <c r="C7178"/>
      <c r="P7178" s="226"/>
      <c r="Q7178" s="4"/>
    </row>
    <row r="7179" spans="2:17" x14ac:dyDescent="0.2">
      <c r="B7179" s="13"/>
      <c r="C7179"/>
      <c r="P7179" s="226"/>
      <c r="Q7179" s="4"/>
    </row>
    <row r="7180" spans="2:17" x14ac:dyDescent="0.2">
      <c r="B7180" s="13"/>
      <c r="C7180"/>
      <c r="P7180" s="226"/>
      <c r="Q7180" s="4"/>
    </row>
    <row r="7181" spans="2:17" x14ac:dyDescent="0.2">
      <c r="B7181" s="13"/>
      <c r="C7181"/>
      <c r="P7181" s="226"/>
      <c r="Q7181" s="4"/>
    </row>
    <row r="7182" spans="2:17" x14ac:dyDescent="0.2">
      <c r="B7182" s="13"/>
      <c r="C7182"/>
      <c r="P7182" s="226"/>
      <c r="Q7182" s="4"/>
    </row>
    <row r="7183" spans="2:17" x14ac:dyDescent="0.2">
      <c r="B7183" s="13"/>
      <c r="C7183"/>
      <c r="P7183" s="226"/>
      <c r="Q7183" s="4"/>
    </row>
    <row r="7184" spans="2:17" x14ac:dyDescent="0.2">
      <c r="B7184" s="13"/>
      <c r="C7184"/>
      <c r="P7184" s="226"/>
      <c r="Q7184" s="4"/>
    </row>
    <row r="7185" spans="2:17" x14ac:dyDescent="0.2">
      <c r="B7185" s="13"/>
      <c r="C7185"/>
      <c r="P7185" s="226"/>
      <c r="Q7185" s="4"/>
    </row>
    <row r="7186" spans="2:17" x14ac:dyDescent="0.2">
      <c r="B7186" s="13"/>
      <c r="C7186"/>
      <c r="P7186" s="226"/>
      <c r="Q7186" s="4"/>
    </row>
    <row r="7187" spans="2:17" x14ac:dyDescent="0.2">
      <c r="B7187" s="13"/>
      <c r="C7187"/>
      <c r="P7187" s="226"/>
      <c r="Q7187" s="4"/>
    </row>
    <row r="7188" spans="2:17" x14ac:dyDescent="0.2">
      <c r="B7188" s="13"/>
      <c r="C7188"/>
      <c r="P7188" s="226"/>
      <c r="Q7188" s="4"/>
    </row>
    <row r="7189" spans="2:17" x14ac:dyDescent="0.2">
      <c r="B7189" s="13"/>
      <c r="C7189"/>
      <c r="P7189" s="226"/>
      <c r="Q7189" s="4"/>
    </row>
    <row r="7190" spans="2:17" x14ac:dyDescent="0.2">
      <c r="B7190" s="13"/>
      <c r="C7190"/>
      <c r="P7190" s="226"/>
      <c r="Q7190" s="4"/>
    </row>
    <row r="7191" spans="2:17" x14ac:dyDescent="0.2">
      <c r="B7191" s="13"/>
      <c r="C7191"/>
      <c r="P7191" s="226"/>
      <c r="Q7191" s="4"/>
    </row>
    <row r="7192" spans="2:17" x14ac:dyDescent="0.2">
      <c r="B7192" s="13"/>
      <c r="C7192"/>
      <c r="P7192" s="226"/>
      <c r="Q7192" s="4"/>
    </row>
    <row r="7193" spans="2:17" x14ac:dyDescent="0.2">
      <c r="B7193" s="13"/>
      <c r="C7193"/>
      <c r="P7193" s="226"/>
      <c r="Q7193" s="4"/>
    </row>
    <row r="7194" spans="2:17" x14ac:dyDescent="0.2">
      <c r="B7194" s="13"/>
      <c r="C7194"/>
      <c r="P7194" s="226"/>
      <c r="Q7194" s="4"/>
    </row>
    <row r="7195" spans="2:17" x14ac:dyDescent="0.2">
      <c r="B7195" s="13"/>
      <c r="C7195"/>
      <c r="P7195" s="226"/>
      <c r="Q7195" s="4"/>
    </row>
    <row r="7196" spans="2:17" x14ac:dyDescent="0.2">
      <c r="B7196" s="13"/>
      <c r="C7196"/>
      <c r="P7196" s="226"/>
      <c r="Q7196" s="4"/>
    </row>
    <row r="7197" spans="2:17" x14ac:dyDescent="0.2">
      <c r="B7197" s="13"/>
      <c r="C7197"/>
      <c r="P7197" s="226"/>
      <c r="Q7197" s="4"/>
    </row>
    <row r="7198" spans="2:17" x14ac:dyDescent="0.2">
      <c r="B7198" s="13"/>
      <c r="C7198"/>
      <c r="P7198" s="226"/>
      <c r="Q7198" s="4"/>
    </row>
    <row r="7199" spans="2:17" x14ac:dyDescent="0.2">
      <c r="B7199" s="13"/>
      <c r="C7199"/>
      <c r="P7199" s="226"/>
      <c r="Q7199" s="4"/>
    </row>
    <row r="7200" spans="2:17" x14ac:dyDescent="0.2">
      <c r="B7200" s="13"/>
      <c r="C7200"/>
      <c r="P7200" s="226"/>
      <c r="Q7200" s="4"/>
    </row>
    <row r="7201" spans="2:17" x14ac:dyDescent="0.2">
      <c r="B7201" s="13"/>
      <c r="C7201"/>
      <c r="P7201" s="226"/>
      <c r="Q7201" s="4"/>
    </row>
    <row r="7202" spans="2:17" x14ac:dyDescent="0.2">
      <c r="B7202" s="13"/>
      <c r="C7202"/>
      <c r="P7202" s="226"/>
      <c r="Q7202" s="4"/>
    </row>
    <row r="7203" spans="2:17" x14ac:dyDescent="0.2">
      <c r="B7203" s="13"/>
      <c r="C7203"/>
      <c r="P7203" s="226"/>
      <c r="Q7203" s="4"/>
    </row>
    <row r="7204" spans="2:17" x14ac:dyDescent="0.2">
      <c r="B7204" s="13"/>
      <c r="C7204"/>
      <c r="P7204" s="226"/>
      <c r="Q7204" s="4"/>
    </row>
    <row r="7205" spans="2:17" x14ac:dyDescent="0.2">
      <c r="B7205" s="13"/>
      <c r="C7205"/>
      <c r="P7205" s="226"/>
      <c r="Q7205" s="4"/>
    </row>
    <row r="7206" spans="2:17" x14ac:dyDescent="0.2">
      <c r="B7206" s="13"/>
      <c r="C7206"/>
      <c r="P7206" s="226"/>
      <c r="Q7206" s="4"/>
    </row>
    <row r="7207" spans="2:17" x14ac:dyDescent="0.2">
      <c r="B7207" s="13"/>
      <c r="C7207"/>
      <c r="P7207" s="226"/>
      <c r="Q7207" s="4"/>
    </row>
    <row r="7208" spans="2:17" x14ac:dyDescent="0.2">
      <c r="B7208" s="13"/>
      <c r="C7208"/>
      <c r="P7208" s="226"/>
      <c r="Q7208" s="4"/>
    </row>
    <row r="7209" spans="2:17" x14ac:dyDescent="0.2">
      <c r="B7209" s="13"/>
      <c r="C7209"/>
      <c r="P7209" s="226"/>
      <c r="Q7209" s="4"/>
    </row>
    <row r="7210" spans="2:17" x14ac:dyDescent="0.2">
      <c r="B7210" s="13"/>
      <c r="C7210"/>
      <c r="P7210" s="226"/>
      <c r="Q7210" s="4"/>
    </row>
    <row r="7211" spans="2:17" x14ac:dyDescent="0.2">
      <c r="B7211" s="13"/>
      <c r="C7211"/>
      <c r="P7211" s="226"/>
      <c r="Q7211" s="4"/>
    </row>
    <row r="7212" spans="2:17" x14ac:dyDescent="0.2">
      <c r="B7212" s="13"/>
      <c r="C7212"/>
      <c r="P7212" s="226"/>
      <c r="Q7212" s="4"/>
    </row>
    <row r="7213" spans="2:17" x14ac:dyDescent="0.2">
      <c r="B7213" s="13"/>
      <c r="C7213"/>
      <c r="P7213" s="226"/>
      <c r="Q7213" s="4"/>
    </row>
    <row r="7214" spans="2:17" x14ac:dyDescent="0.2">
      <c r="B7214" s="13"/>
      <c r="C7214"/>
      <c r="P7214" s="226"/>
      <c r="Q7214" s="4"/>
    </row>
    <row r="7215" spans="2:17" x14ac:dyDescent="0.2">
      <c r="B7215" s="13"/>
      <c r="C7215"/>
      <c r="P7215" s="226"/>
      <c r="Q7215" s="4"/>
    </row>
    <row r="7216" spans="2:17" x14ac:dyDescent="0.2">
      <c r="B7216" s="13"/>
      <c r="C7216"/>
      <c r="P7216" s="226"/>
      <c r="Q7216" s="4"/>
    </row>
    <row r="7217" spans="2:17" x14ac:dyDescent="0.2">
      <c r="B7217" s="13"/>
      <c r="C7217"/>
      <c r="P7217" s="226"/>
      <c r="Q7217" s="4"/>
    </row>
    <row r="7218" spans="2:17" x14ac:dyDescent="0.2">
      <c r="B7218" s="13"/>
      <c r="C7218"/>
      <c r="P7218" s="226"/>
      <c r="Q7218" s="4"/>
    </row>
    <row r="7219" spans="2:17" x14ac:dyDescent="0.2">
      <c r="B7219" s="13"/>
      <c r="C7219"/>
      <c r="P7219" s="226"/>
      <c r="Q7219" s="4"/>
    </row>
    <row r="7220" spans="2:17" x14ac:dyDescent="0.2">
      <c r="B7220" s="13"/>
      <c r="C7220"/>
      <c r="P7220" s="226"/>
      <c r="Q7220" s="4"/>
    </row>
    <row r="7221" spans="2:17" x14ac:dyDescent="0.2">
      <c r="B7221" s="13"/>
      <c r="C7221"/>
      <c r="P7221" s="226"/>
      <c r="Q7221" s="4"/>
    </row>
    <row r="7222" spans="2:17" x14ac:dyDescent="0.2">
      <c r="B7222" s="13"/>
      <c r="C7222"/>
      <c r="P7222" s="226"/>
      <c r="Q7222" s="4"/>
    </row>
    <row r="7223" spans="2:17" x14ac:dyDescent="0.2">
      <c r="B7223" s="13"/>
      <c r="C7223"/>
      <c r="P7223" s="226"/>
      <c r="Q7223" s="4"/>
    </row>
    <row r="7224" spans="2:17" x14ac:dyDescent="0.2">
      <c r="B7224" s="13"/>
      <c r="C7224"/>
      <c r="P7224" s="226"/>
      <c r="Q7224" s="4"/>
    </row>
    <row r="7225" spans="2:17" x14ac:dyDescent="0.2">
      <c r="B7225" s="13"/>
      <c r="C7225"/>
      <c r="P7225" s="226"/>
      <c r="Q7225" s="4"/>
    </row>
    <row r="7226" spans="2:17" x14ac:dyDescent="0.2">
      <c r="B7226" s="13"/>
      <c r="C7226"/>
      <c r="P7226" s="226"/>
      <c r="Q7226" s="4"/>
    </row>
    <row r="7227" spans="2:17" x14ac:dyDescent="0.2">
      <c r="B7227" s="13"/>
      <c r="C7227"/>
      <c r="P7227" s="226"/>
      <c r="Q7227" s="4"/>
    </row>
    <row r="7228" spans="2:17" x14ac:dyDescent="0.2">
      <c r="B7228" s="13"/>
      <c r="C7228"/>
      <c r="P7228" s="226"/>
      <c r="Q7228" s="4"/>
    </row>
    <row r="7229" spans="2:17" x14ac:dyDescent="0.2">
      <c r="B7229" s="13"/>
      <c r="C7229"/>
      <c r="P7229" s="226"/>
      <c r="Q7229" s="4"/>
    </row>
    <row r="7230" spans="2:17" x14ac:dyDescent="0.2">
      <c r="B7230" s="13"/>
      <c r="C7230"/>
      <c r="P7230" s="226"/>
      <c r="Q7230" s="4"/>
    </row>
    <row r="7231" spans="2:17" x14ac:dyDescent="0.2">
      <c r="B7231" s="13"/>
      <c r="C7231"/>
      <c r="P7231" s="226"/>
      <c r="Q7231" s="4"/>
    </row>
    <row r="7232" spans="2:17" x14ac:dyDescent="0.2">
      <c r="B7232" s="13"/>
      <c r="C7232"/>
      <c r="P7232" s="226"/>
      <c r="Q7232" s="4"/>
    </row>
    <row r="7233" spans="2:17" x14ac:dyDescent="0.2">
      <c r="B7233" s="13"/>
      <c r="C7233"/>
      <c r="P7233" s="226"/>
      <c r="Q7233" s="4"/>
    </row>
    <row r="7234" spans="2:17" x14ac:dyDescent="0.2">
      <c r="B7234" s="13"/>
      <c r="C7234"/>
      <c r="P7234" s="226"/>
      <c r="Q7234" s="4"/>
    </row>
    <row r="7235" spans="2:17" x14ac:dyDescent="0.2">
      <c r="B7235" s="13"/>
      <c r="C7235"/>
      <c r="P7235" s="226"/>
      <c r="Q7235" s="4"/>
    </row>
    <row r="7236" spans="2:17" x14ac:dyDescent="0.2">
      <c r="B7236" s="13"/>
      <c r="C7236"/>
      <c r="P7236" s="226"/>
      <c r="Q7236" s="4"/>
    </row>
    <row r="7237" spans="2:17" x14ac:dyDescent="0.2">
      <c r="B7237" s="13"/>
      <c r="C7237"/>
      <c r="P7237" s="226"/>
      <c r="Q7237" s="4"/>
    </row>
    <row r="7238" spans="2:17" x14ac:dyDescent="0.2">
      <c r="B7238" s="13"/>
      <c r="C7238"/>
      <c r="P7238" s="226"/>
      <c r="Q7238" s="4"/>
    </row>
    <row r="7239" spans="2:17" x14ac:dyDescent="0.2">
      <c r="B7239" s="13"/>
      <c r="C7239"/>
      <c r="P7239" s="226"/>
      <c r="Q7239" s="4"/>
    </row>
    <row r="7240" spans="2:17" x14ac:dyDescent="0.2">
      <c r="B7240" s="13"/>
      <c r="C7240"/>
      <c r="P7240" s="226"/>
      <c r="Q7240" s="4"/>
    </row>
    <row r="7241" spans="2:17" x14ac:dyDescent="0.2">
      <c r="B7241" s="13"/>
      <c r="C7241"/>
      <c r="P7241" s="226"/>
      <c r="Q7241" s="4"/>
    </row>
    <row r="7242" spans="2:17" x14ac:dyDescent="0.2">
      <c r="B7242" s="13"/>
      <c r="C7242"/>
      <c r="P7242" s="226"/>
      <c r="Q7242" s="4"/>
    </row>
    <row r="7243" spans="2:17" x14ac:dyDescent="0.2">
      <c r="B7243" s="13"/>
      <c r="C7243"/>
      <c r="P7243" s="226"/>
      <c r="Q7243" s="4"/>
    </row>
    <row r="7244" spans="2:17" x14ac:dyDescent="0.2">
      <c r="B7244" s="13"/>
      <c r="C7244"/>
      <c r="P7244" s="226"/>
      <c r="Q7244" s="4"/>
    </row>
    <row r="7245" spans="2:17" x14ac:dyDescent="0.2">
      <c r="B7245" s="13"/>
      <c r="C7245"/>
      <c r="P7245" s="226"/>
      <c r="Q7245" s="4"/>
    </row>
    <row r="7246" spans="2:17" x14ac:dyDescent="0.2">
      <c r="B7246" s="13"/>
      <c r="C7246"/>
      <c r="P7246" s="226"/>
      <c r="Q7246" s="4"/>
    </row>
    <row r="7247" spans="2:17" x14ac:dyDescent="0.2">
      <c r="B7247" s="13"/>
      <c r="C7247"/>
      <c r="P7247" s="226"/>
      <c r="Q7247" s="4"/>
    </row>
    <row r="7248" spans="2:17" x14ac:dyDescent="0.2">
      <c r="B7248" s="13"/>
      <c r="C7248"/>
      <c r="P7248" s="226"/>
      <c r="Q7248" s="4"/>
    </row>
    <row r="7249" spans="2:17" x14ac:dyDescent="0.2">
      <c r="B7249" s="13"/>
      <c r="C7249"/>
      <c r="P7249" s="226"/>
      <c r="Q7249" s="4"/>
    </row>
    <row r="7250" spans="2:17" x14ac:dyDescent="0.2">
      <c r="B7250" s="13"/>
      <c r="C7250"/>
      <c r="P7250" s="226"/>
      <c r="Q7250" s="4"/>
    </row>
    <row r="7251" spans="2:17" x14ac:dyDescent="0.2">
      <c r="B7251" s="13"/>
      <c r="C7251"/>
      <c r="P7251" s="226"/>
      <c r="Q7251" s="4"/>
    </row>
    <row r="7252" spans="2:17" x14ac:dyDescent="0.2">
      <c r="B7252" s="13"/>
      <c r="C7252"/>
      <c r="P7252" s="226"/>
      <c r="Q7252" s="4"/>
    </row>
    <row r="7253" spans="2:17" x14ac:dyDescent="0.2">
      <c r="B7253" s="13"/>
      <c r="C7253"/>
      <c r="P7253" s="226"/>
      <c r="Q7253" s="4"/>
    </row>
    <row r="7254" spans="2:17" x14ac:dyDescent="0.2">
      <c r="B7254" s="13"/>
      <c r="C7254"/>
      <c r="P7254" s="226"/>
      <c r="Q7254" s="4"/>
    </row>
    <row r="7255" spans="2:17" x14ac:dyDescent="0.2">
      <c r="B7255" s="13"/>
      <c r="C7255"/>
      <c r="P7255" s="226"/>
      <c r="Q7255" s="4"/>
    </row>
    <row r="7256" spans="2:17" x14ac:dyDescent="0.2">
      <c r="B7256" s="13"/>
      <c r="C7256"/>
      <c r="P7256" s="226"/>
      <c r="Q7256" s="4"/>
    </row>
    <row r="7257" spans="2:17" x14ac:dyDescent="0.2">
      <c r="B7257" s="13"/>
      <c r="C7257"/>
      <c r="P7257" s="226"/>
      <c r="Q7257" s="4"/>
    </row>
    <row r="7258" spans="2:17" x14ac:dyDescent="0.2">
      <c r="B7258" s="13"/>
      <c r="C7258"/>
      <c r="P7258" s="226"/>
      <c r="Q7258" s="4"/>
    </row>
    <row r="7259" spans="2:17" x14ac:dyDescent="0.2">
      <c r="B7259" s="13"/>
      <c r="C7259"/>
      <c r="P7259" s="226"/>
      <c r="Q7259" s="4"/>
    </row>
    <row r="7260" spans="2:17" x14ac:dyDescent="0.2">
      <c r="B7260" s="13"/>
      <c r="C7260"/>
      <c r="P7260" s="226"/>
      <c r="Q7260" s="4"/>
    </row>
    <row r="7261" spans="2:17" x14ac:dyDescent="0.2">
      <c r="B7261" s="13"/>
      <c r="C7261"/>
      <c r="P7261" s="226"/>
      <c r="Q7261" s="4"/>
    </row>
    <row r="7262" spans="2:17" x14ac:dyDescent="0.2">
      <c r="B7262" s="13"/>
      <c r="C7262"/>
      <c r="P7262" s="226"/>
      <c r="Q7262" s="4"/>
    </row>
    <row r="7263" spans="2:17" x14ac:dyDescent="0.2">
      <c r="B7263" s="13"/>
      <c r="C7263"/>
      <c r="P7263" s="226"/>
      <c r="Q7263" s="4"/>
    </row>
    <row r="7264" spans="2:17" x14ac:dyDescent="0.2">
      <c r="B7264" s="13"/>
      <c r="C7264"/>
      <c r="P7264" s="226"/>
      <c r="Q7264" s="4"/>
    </row>
    <row r="7265" spans="2:17" x14ac:dyDescent="0.2">
      <c r="B7265" s="13"/>
      <c r="C7265"/>
      <c r="P7265" s="226"/>
      <c r="Q7265" s="4"/>
    </row>
    <row r="7266" spans="2:17" x14ac:dyDescent="0.2">
      <c r="B7266" s="13"/>
      <c r="C7266"/>
      <c r="P7266" s="226"/>
      <c r="Q7266" s="4"/>
    </row>
    <row r="7267" spans="2:17" x14ac:dyDescent="0.2">
      <c r="B7267" s="13"/>
      <c r="C7267"/>
      <c r="P7267" s="226"/>
      <c r="Q7267" s="4"/>
    </row>
    <row r="7268" spans="2:17" x14ac:dyDescent="0.2">
      <c r="B7268" s="13"/>
      <c r="C7268"/>
      <c r="P7268" s="226"/>
      <c r="Q7268" s="4"/>
    </row>
    <row r="7269" spans="2:17" x14ac:dyDescent="0.2">
      <c r="B7269" s="13"/>
      <c r="C7269"/>
      <c r="P7269" s="226"/>
      <c r="Q7269" s="4"/>
    </row>
    <row r="7270" spans="2:17" x14ac:dyDescent="0.2">
      <c r="B7270" s="13"/>
      <c r="C7270"/>
      <c r="P7270" s="226"/>
      <c r="Q7270" s="4"/>
    </row>
    <row r="7271" spans="2:17" x14ac:dyDescent="0.2">
      <c r="B7271" s="13"/>
      <c r="C7271"/>
      <c r="P7271" s="226"/>
      <c r="Q7271" s="4"/>
    </row>
    <row r="7272" spans="2:17" x14ac:dyDescent="0.2">
      <c r="B7272" s="13"/>
      <c r="C7272"/>
      <c r="P7272" s="226"/>
      <c r="Q7272" s="4"/>
    </row>
    <row r="7273" spans="2:17" x14ac:dyDescent="0.2">
      <c r="B7273" s="13"/>
      <c r="C7273"/>
      <c r="P7273" s="226"/>
      <c r="Q7273" s="4"/>
    </row>
    <row r="7274" spans="2:17" x14ac:dyDescent="0.2">
      <c r="B7274" s="13"/>
      <c r="C7274"/>
      <c r="P7274" s="226"/>
      <c r="Q7274" s="4"/>
    </row>
    <row r="7275" spans="2:17" x14ac:dyDescent="0.2">
      <c r="B7275" s="13"/>
      <c r="C7275"/>
      <c r="P7275" s="226"/>
      <c r="Q7275" s="4"/>
    </row>
    <row r="7276" spans="2:17" x14ac:dyDescent="0.2">
      <c r="B7276" s="13"/>
      <c r="C7276"/>
      <c r="P7276" s="226"/>
      <c r="Q7276" s="4"/>
    </row>
    <row r="7277" spans="2:17" x14ac:dyDescent="0.2">
      <c r="B7277" s="13"/>
      <c r="C7277"/>
      <c r="P7277" s="226"/>
      <c r="Q7277" s="4"/>
    </row>
    <row r="7278" spans="2:17" x14ac:dyDescent="0.2">
      <c r="B7278" s="13"/>
      <c r="C7278"/>
      <c r="P7278" s="226"/>
      <c r="Q7278" s="4"/>
    </row>
    <row r="7279" spans="2:17" x14ac:dyDescent="0.2">
      <c r="B7279" s="13"/>
      <c r="C7279"/>
      <c r="P7279" s="226"/>
      <c r="Q7279" s="4"/>
    </row>
    <row r="7280" spans="2:17" x14ac:dyDescent="0.2">
      <c r="B7280" s="13"/>
      <c r="C7280"/>
      <c r="P7280" s="226"/>
      <c r="Q7280" s="4"/>
    </row>
    <row r="7281" spans="2:17" x14ac:dyDescent="0.2">
      <c r="B7281" s="13"/>
      <c r="C7281"/>
      <c r="P7281" s="226"/>
      <c r="Q7281" s="4"/>
    </row>
    <row r="7282" spans="2:17" x14ac:dyDescent="0.2">
      <c r="B7282" s="13"/>
      <c r="C7282"/>
      <c r="P7282" s="226"/>
      <c r="Q7282" s="4"/>
    </row>
    <row r="7283" spans="2:17" x14ac:dyDescent="0.2">
      <c r="B7283" s="13"/>
      <c r="C7283"/>
      <c r="P7283" s="226"/>
      <c r="Q7283" s="4"/>
    </row>
    <row r="7284" spans="2:17" x14ac:dyDescent="0.2">
      <c r="B7284" s="13"/>
      <c r="C7284"/>
      <c r="P7284" s="226"/>
      <c r="Q7284" s="4"/>
    </row>
    <row r="7285" spans="2:17" x14ac:dyDescent="0.2">
      <c r="B7285" s="13"/>
      <c r="C7285"/>
      <c r="P7285" s="226"/>
      <c r="Q7285" s="4"/>
    </row>
    <row r="7286" spans="2:17" x14ac:dyDescent="0.2">
      <c r="B7286" s="13"/>
      <c r="C7286"/>
      <c r="P7286" s="226"/>
      <c r="Q7286" s="4"/>
    </row>
    <row r="7287" spans="2:17" x14ac:dyDescent="0.2">
      <c r="B7287" s="13"/>
      <c r="C7287"/>
      <c r="P7287" s="226"/>
      <c r="Q7287" s="4"/>
    </row>
    <row r="7288" spans="2:17" x14ac:dyDescent="0.2">
      <c r="B7288" s="13"/>
      <c r="C7288"/>
      <c r="P7288" s="226"/>
      <c r="Q7288" s="4"/>
    </row>
    <row r="7289" spans="2:17" x14ac:dyDescent="0.2">
      <c r="B7289" s="13"/>
      <c r="C7289"/>
      <c r="P7289" s="226"/>
      <c r="Q7289" s="4"/>
    </row>
    <row r="7290" spans="2:17" x14ac:dyDescent="0.2">
      <c r="B7290" s="13"/>
      <c r="C7290"/>
      <c r="P7290" s="226"/>
      <c r="Q7290" s="4"/>
    </row>
    <row r="7291" spans="2:17" x14ac:dyDescent="0.2">
      <c r="B7291" s="13"/>
      <c r="C7291"/>
      <c r="P7291" s="226"/>
      <c r="Q7291" s="4"/>
    </row>
    <row r="7292" spans="2:17" x14ac:dyDescent="0.2">
      <c r="B7292" s="13"/>
      <c r="C7292"/>
      <c r="P7292" s="226"/>
      <c r="Q7292" s="4"/>
    </row>
    <row r="7293" spans="2:17" x14ac:dyDescent="0.2">
      <c r="B7293" s="13"/>
      <c r="C7293"/>
      <c r="P7293" s="226"/>
      <c r="Q7293" s="4"/>
    </row>
    <row r="7294" spans="2:17" x14ac:dyDescent="0.2">
      <c r="B7294" s="13"/>
      <c r="C7294"/>
      <c r="P7294" s="226"/>
      <c r="Q7294" s="4"/>
    </row>
    <row r="7295" spans="2:17" x14ac:dyDescent="0.2">
      <c r="B7295" s="13"/>
      <c r="C7295"/>
      <c r="P7295" s="226"/>
      <c r="Q7295" s="4"/>
    </row>
    <row r="7296" spans="2:17" x14ac:dyDescent="0.2">
      <c r="B7296" s="13"/>
      <c r="C7296"/>
      <c r="P7296" s="226"/>
      <c r="Q7296" s="4"/>
    </row>
    <row r="7297" spans="2:17" x14ac:dyDescent="0.2">
      <c r="B7297" s="13"/>
      <c r="C7297"/>
      <c r="P7297" s="226"/>
      <c r="Q7297" s="4"/>
    </row>
    <row r="7298" spans="2:17" x14ac:dyDescent="0.2">
      <c r="B7298" s="13"/>
      <c r="C7298"/>
      <c r="P7298" s="226"/>
      <c r="Q7298" s="4"/>
    </row>
    <row r="7299" spans="2:17" x14ac:dyDescent="0.2">
      <c r="B7299" s="13"/>
      <c r="C7299"/>
      <c r="P7299" s="226"/>
      <c r="Q7299" s="4"/>
    </row>
    <row r="7300" spans="2:17" x14ac:dyDescent="0.2">
      <c r="B7300" s="13"/>
      <c r="C7300"/>
      <c r="P7300" s="226"/>
      <c r="Q7300" s="4"/>
    </row>
    <row r="7301" spans="2:17" x14ac:dyDescent="0.2">
      <c r="B7301" s="13"/>
      <c r="C7301"/>
      <c r="P7301" s="226"/>
      <c r="Q7301" s="4"/>
    </row>
    <row r="7302" spans="2:17" x14ac:dyDescent="0.2">
      <c r="B7302" s="13"/>
      <c r="C7302"/>
      <c r="P7302" s="226"/>
      <c r="Q7302" s="4"/>
    </row>
    <row r="7303" spans="2:17" x14ac:dyDescent="0.2">
      <c r="B7303" s="13"/>
      <c r="C7303"/>
      <c r="P7303" s="226"/>
      <c r="Q7303" s="4"/>
    </row>
    <row r="7304" spans="2:17" x14ac:dyDescent="0.2">
      <c r="B7304" s="13"/>
      <c r="C7304"/>
      <c r="P7304" s="226"/>
      <c r="Q7304" s="4"/>
    </row>
    <row r="7305" spans="2:17" x14ac:dyDescent="0.2">
      <c r="B7305" s="13"/>
      <c r="C7305"/>
      <c r="P7305" s="226"/>
      <c r="Q7305" s="4"/>
    </row>
    <row r="7306" spans="2:17" x14ac:dyDescent="0.2">
      <c r="B7306" s="13"/>
      <c r="C7306"/>
      <c r="P7306" s="226"/>
      <c r="Q7306" s="4"/>
    </row>
    <row r="7307" spans="2:17" x14ac:dyDescent="0.2">
      <c r="B7307" s="13"/>
      <c r="C7307"/>
      <c r="P7307" s="226"/>
      <c r="Q7307" s="4"/>
    </row>
    <row r="7308" spans="2:17" x14ac:dyDescent="0.2">
      <c r="B7308" s="13"/>
      <c r="C7308"/>
      <c r="P7308" s="226"/>
      <c r="Q7308" s="4"/>
    </row>
    <row r="7309" spans="2:17" x14ac:dyDescent="0.2">
      <c r="B7309" s="13"/>
      <c r="C7309"/>
      <c r="P7309" s="226"/>
      <c r="Q7309" s="4"/>
    </row>
    <row r="7310" spans="2:17" x14ac:dyDescent="0.2">
      <c r="B7310" s="13"/>
      <c r="C7310"/>
      <c r="P7310" s="226"/>
      <c r="Q7310" s="4"/>
    </row>
    <row r="7311" spans="2:17" x14ac:dyDescent="0.2">
      <c r="B7311" s="13"/>
      <c r="C7311"/>
      <c r="P7311" s="226"/>
      <c r="Q7311" s="4"/>
    </row>
    <row r="7312" spans="2:17" x14ac:dyDescent="0.2">
      <c r="B7312" s="13"/>
      <c r="C7312"/>
      <c r="P7312" s="226"/>
      <c r="Q7312" s="4"/>
    </row>
    <row r="7313" spans="2:17" x14ac:dyDescent="0.2">
      <c r="B7313" s="13"/>
      <c r="C7313"/>
      <c r="P7313" s="226"/>
      <c r="Q7313" s="4"/>
    </row>
    <row r="7314" spans="2:17" x14ac:dyDescent="0.2">
      <c r="B7314" s="13"/>
      <c r="C7314"/>
      <c r="P7314" s="226"/>
      <c r="Q7314" s="4"/>
    </row>
    <row r="7315" spans="2:17" x14ac:dyDescent="0.2">
      <c r="B7315" s="13"/>
      <c r="C7315"/>
      <c r="P7315" s="226"/>
      <c r="Q7315" s="4"/>
    </row>
    <row r="7316" spans="2:17" x14ac:dyDescent="0.2">
      <c r="B7316" s="13"/>
      <c r="C7316"/>
      <c r="P7316" s="226"/>
      <c r="Q7316" s="4"/>
    </row>
    <row r="7317" spans="2:17" x14ac:dyDescent="0.2">
      <c r="B7317" s="13"/>
      <c r="C7317"/>
      <c r="P7317" s="226"/>
      <c r="Q7317" s="4"/>
    </row>
    <row r="7318" spans="2:17" x14ac:dyDescent="0.2">
      <c r="B7318" s="13"/>
      <c r="C7318"/>
      <c r="P7318" s="226"/>
      <c r="Q7318" s="4"/>
    </row>
    <row r="7319" spans="2:17" x14ac:dyDescent="0.2">
      <c r="B7319" s="13"/>
      <c r="C7319"/>
      <c r="P7319" s="226"/>
      <c r="Q7319" s="4"/>
    </row>
    <row r="7320" spans="2:17" x14ac:dyDescent="0.2">
      <c r="B7320" s="13"/>
      <c r="C7320"/>
      <c r="P7320" s="226"/>
      <c r="Q7320" s="4"/>
    </row>
    <row r="7321" spans="2:17" x14ac:dyDescent="0.2">
      <c r="B7321" s="13"/>
      <c r="C7321"/>
      <c r="P7321" s="226"/>
      <c r="Q7321" s="4"/>
    </row>
    <row r="7322" spans="2:17" x14ac:dyDescent="0.2">
      <c r="B7322" s="13"/>
      <c r="C7322"/>
      <c r="P7322" s="226"/>
      <c r="Q7322" s="4"/>
    </row>
    <row r="7323" spans="2:17" x14ac:dyDescent="0.2">
      <c r="B7323" s="13"/>
      <c r="C7323"/>
      <c r="P7323" s="226"/>
      <c r="Q7323" s="4"/>
    </row>
    <row r="7324" spans="2:17" x14ac:dyDescent="0.2">
      <c r="B7324" s="13"/>
      <c r="C7324"/>
      <c r="P7324" s="226"/>
      <c r="Q7324" s="4"/>
    </row>
    <row r="7325" spans="2:17" x14ac:dyDescent="0.2">
      <c r="B7325" s="13"/>
      <c r="C7325"/>
      <c r="P7325" s="226"/>
      <c r="Q7325" s="4"/>
    </row>
    <row r="7326" spans="2:17" x14ac:dyDescent="0.2">
      <c r="B7326" s="13"/>
      <c r="C7326"/>
      <c r="P7326" s="226"/>
      <c r="Q7326" s="4"/>
    </row>
    <row r="7327" spans="2:17" x14ac:dyDescent="0.2">
      <c r="B7327" s="13"/>
      <c r="C7327"/>
      <c r="P7327" s="226"/>
      <c r="Q7327" s="4"/>
    </row>
    <row r="7328" spans="2:17" x14ac:dyDescent="0.2">
      <c r="B7328" s="13"/>
      <c r="C7328"/>
      <c r="P7328" s="226"/>
      <c r="Q7328" s="4"/>
    </row>
    <row r="7329" spans="2:17" x14ac:dyDescent="0.2">
      <c r="B7329" s="13"/>
      <c r="C7329"/>
      <c r="P7329" s="226"/>
      <c r="Q7329" s="4"/>
    </row>
    <row r="7330" spans="2:17" x14ac:dyDescent="0.2">
      <c r="B7330" s="13"/>
      <c r="C7330"/>
      <c r="P7330" s="226"/>
      <c r="Q7330" s="4"/>
    </row>
    <row r="7331" spans="2:17" x14ac:dyDescent="0.2">
      <c r="B7331" s="13"/>
      <c r="C7331"/>
      <c r="P7331" s="226"/>
      <c r="Q7331" s="4"/>
    </row>
    <row r="7332" spans="2:17" x14ac:dyDescent="0.2">
      <c r="B7332" s="13"/>
      <c r="C7332"/>
      <c r="P7332" s="226"/>
      <c r="Q7332" s="4"/>
    </row>
    <row r="7333" spans="2:17" x14ac:dyDescent="0.2">
      <c r="B7333" s="13"/>
      <c r="C7333"/>
      <c r="P7333" s="226"/>
      <c r="Q7333" s="4"/>
    </row>
    <row r="7334" spans="2:17" x14ac:dyDescent="0.2">
      <c r="B7334" s="13"/>
      <c r="C7334"/>
      <c r="P7334" s="226"/>
      <c r="Q7334" s="4"/>
    </row>
    <row r="7335" spans="2:17" x14ac:dyDescent="0.2">
      <c r="B7335" s="13"/>
      <c r="C7335"/>
      <c r="P7335" s="226"/>
      <c r="Q7335" s="4"/>
    </row>
    <row r="7336" spans="2:17" x14ac:dyDescent="0.2">
      <c r="B7336" s="13"/>
      <c r="C7336"/>
      <c r="P7336" s="226"/>
      <c r="Q7336" s="4"/>
    </row>
    <row r="7337" spans="2:17" x14ac:dyDescent="0.2">
      <c r="B7337" s="13"/>
      <c r="C7337"/>
      <c r="P7337" s="226"/>
      <c r="Q7337" s="4"/>
    </row>
    <row r="7338" spans="2:17" x14ac:dyDescent="0.2">
      <c r="B7338" s="13"/>
      <c r="C7338"/>
      <c r="P7338" s="226"/>
      <c r="Q7338" s="4"/>
    </row>
    <row r="7339" spans="2:17" x14ac:dyDescent="0.2">
      <c r="B7339" s="13"/>
      <c r="C7339"/>
      <c r="P7339" s="226"/>
      <c r="Q7339" s="4"/>
    </row>
    <row r="7340" spans="2:17" x14ac:dyDescent="0.2">
      <c r="B7340" s="13"/>
      <c r="C7340"/>
      <c r="P7340" s="226"/>
      <c r="Q7340" s="4"/>
    </row>
    <row r="7341" spans="2:17" x14ac:dyDescent="0.2">
      <c r="B7341" s="13"/>
      <c r="C7341"/>
      <c r="P7341" s="226"/>
      <c r="Q7341" s="4"/>
    </row>
    <row r="7342" spans="2:17" x14ac:dyDescent="0.2">
      <c r="B7342" s="13"/>
      <c r="C7342"/>
      <c r="P7342" s="226"/>
      <c r="Q7342" s="4"/>
    </row>
    <row r="7343" spans="2:17" x14ac:dyDescent="0.2">
      <c r="B7343" s="13"/>
      <c r="C7343"/>
      <c r="P7343" s="226"/>
      <c r="Q7343" s="4"/>
    </row>
    <row r="7344" spans="2:17" x14ac:dyDescent="0.2">
      <c r="B7344" s="13"/>
      <c r="C7344"/>
      <c r="P7344" s="226"/>
      <c r="Q7344" s="4"/>
    </row>
    <row r="7345" spans="2:17" x14ac:dyDescent="0.2">
      <c r="B7345" s="13"/>
      <c r="C7345"/>
      <c r="P7345" s="226"/>
      <c r="Q7345" s="4"/>
    </row>
    <row r="7346" spans="2:17" x14ac:dyDescent="0.2">
      <c r="B7346" s="13"/>
      <c r="C7346"/>
      <c r="P7346" s="226"/>
      <c r="Q7346" s="4"/>
    </row>
    <row r="7347" spans="2:17" x14ac:dyDescent="0.2">
      <c r="B7347" s="13"/>
      <c r="C7347"/>
      <c r="P7347" s="226"/>
      <c r="Q7347" s="4"/>
    </row>
    <row r="7348" spans="2:17" x14ac:dyDescent="0.2">
      <c r="B7348" s="13"/>
      <c r="C7348"/>
      <c r="P7348" s="226"/>
      <c r="Q7348" s="4"/>
    </row>
    <row r="7349" spans="2:17" x14ac:dyDescent="0.2">
      <c r="B7349" s="13"/>
      <c r="C7349"/>
      <c r="P7349" s="226"/>
      <c r="Q7349" s="4"/>
    </row>
    <row r="7350" spans="2:17" x14ac:dyDescent="0.2">
      <c r="B7350" s="13"/>
      <c r="C7350"/>
      <c r="P7350" s="226"/>
      <c r="Q7350" s="4"/>
    </row>
    <row r="7351" spans="2:17" x14ac:dyDescent="0.2">
      <c r="B7351" s="13"/>
      <c r="C7351"/>
      <c r="P7351" s="226"/>
      <c r="Q7351" s="4"/>
    </row>
    <row r="7352" spans="2:17" x14ac:dyDescent="0.2">
      <c r="B7352" s="13"/>
      <c r="C7352"/>
      <c r="P7352" s="226"/>
      <c r="Q7352" s="4"/>
    </row>
    <row r="7353" spans="2:17" x14ac:dyDescent="0.2">
      <c r="B7353" s="13"/>
      <c r="C7353"/>
      <c r="P7353" s="226"/>
      <c r="Q7353" s="4"/>
    </row>
    <row r="7354" spans="2:17" x14ac:dyDescent="0.2">
      <c r="B7354" s="13"/>
      <c r="C7354"/>
      <c r="P7354" s="226"/>
      <c r="Q7354" s="4"/>
    </row>
    <row r="7355" spans="2:17" x14ac:dyDescent="0.2">
      <c r="B7355" s="13"/>
      <c r="C7355"/>
      <c r="P7355" s="226"/>
      <c r="Q7355" s="4"/>
    </row>
    <row r="7356" spans="2:17" x14ac:dyDescent="0.2">
      <c r="B7356" s="13"/>
      <c r="C7356"/>
      <c r="P7356" s="226"/>
      <c r="Q7356" s="4"/>
    </row>
    <row r="7357" spans="2:17" x14ac:dyDescent="0.2">
      <c r="B7357" s="13"/>
      <c r="C7357"/>
      <c r="P7357" s="226"/>
      <c r="Q7357" s="4"/>
    </row>
    <row r="7358" spans="2:17" x14ac:dyDescent="0.2">
      <c r="B7358" s="13"/>
      <c r="C7358"/>
      <c r="P7358" s="226"/>
      <c r="Q7358" s="4"/>
    </row>
    <row r="7359" spans="2:17" x14ac:dyDescent="0.2">
      <c r="B7359" s="13"/>
      <c r="C7359"/>
      <c r="P7359" s="226"/>
      <c r="Q7359" s="4"/>
    </row>
    <row r="7360" spans="2:17" x14ac:dyDescent="0.2">
      <c r="B7360" s="13"/>
      <c r="C7360"/>
      <c r="P7360" s="226"/>
      <c r="Q7360" s="4"/>
    </row>
    <row r="7361" spans="2:17" x14ac:dyDescent="0.2">
      <c r="B7361" s="13"/>
      <c r="C7361"/>
      <c r="P7361" s="226"/>
      <c r="Q7361" s="4"/>
    </row>
    <row r="7362" spans="2:17" x14ac:dyDescent="0.2">
      <c r="B7362" s="13"/>
      <c r="C7362"/>
      <c r="P7362" s="226"/>
      <c r="Q7362" s="4"/>
    </row>
    <row r="7363" spans="2:17" x14ac:dyDescent="0.2">
      <c r="B7363" s="13"/>
      <c r="C7363"/>
      <c r="P7363" s="226"/>
      <c r="Q7363" s="4"/>
    </row>
    <row r="7364" spans="2:17" x14ac:dyDescent="0.2">
      <c r="B7364" s="13"/>
      <c r="C7364"/>
      <c r="P7364" s="226"/>
      <c r="Q7364" s="4"/>
    </row>
    <row r="7365" spans="2:17" x14ac:dyDescent="0.2">
      <c r="B7365" s="13"/>
      <c r="C7365"/>
      <c r="P7365" s="226"/>
      <c r="Q7365" s="4"/>
    </row>
    <row r="7366" spans="2:17" x14ac:dyDescent="0.2">
      <c r="B7366" s="13"/>
      <c r="C7366"/>
      <c r="P7366" s="226"/>
      <c r="Q7366" s="4"/>
    </row>
    <row r="7367" spans="2:17" x14ac:dyDescent="0.2">
      <c r="B7367" s="13"/>
      <c r="C7367"/>
      <c r="P7367" s="226"/>
      <c r="Q7367" s="4"/>
    </row>
    <row r="7368" spans="2:17" x14ac:dyDescent="0.2">
      <c r="B7368" s="13"/>
      <c r="C7368"/>
      <c r="P7368" s="226"/>
      <c r="Q7368" s="4"/>
    </row>
    <row r="7369" spans="2:17" x14ac:dyDescent="0.2">
      <c r="B7369" s="13"/>
      <c r="C7369"/>
      <c r="P7369" s="226"/>
      <c r="Q7369" s="4"/>
    </row>
    <row r="7370" spans="2:17" x14ac:dyDescent="0.2">
      <c r="B7370" s="13"/>
      <c r="C7370"/>
      <c r="P7370" s="226"/>
      <c r="Q7370" s="4"/>
    </row>
    <row r="7371" spans="2:17" x14ac:dyDescent="0.2">
      <c r="B7371" s="13"/>
      <c r="C7371"/>
      <c r="P7371" s="226"/>
      <c r="Q7371" s="4"/>
    </row>
    <row r="7372" spans="2:17" x14ac:dyDescent="0.2">
      <c r="B7372" s="13"/>
      <c r="C7372"/>
      <c r="P7372" s="226"/>
      <c r="Q7372" s="4"/>
    </row>
    <row r="7373" spans="2:17" x14ac:dyDescent="0.2">
      <c r="B7373" s="13"/>
      <c r="C7373"/>
      <c r="P7373" s="226"/>
      <c r="Q7373" s="4"/>
    </row>
    <row r="7374" spans="2:17" x14ac:dyDescent="0.2">
      <c r="B7374" s="13"/>
      <c r="C7374"/>
      <c r="P7374" s="226"/>
      <c r="Q7374" s="4"/>
    </row>
    <row r="7375" spans="2:17" x14ac:dyDescent="0.2">
      <c r="B7375" s="13"/>
      <c r="C7375"/>
      <c r="P7375" s="226"/>
      <c r="Q7375" s="4"/>
    </row>
    <row r="7376" spans="2:17" x14ac:dyDescent="0.2">
      <c r="B7376" s="13"/>
      <c r="C7376"/>
      <c r="P7376" s="226"/>
      <c r="Q7376" s="4"/>
    </row>
    <row r="7377" spans="2:17" x14ac:dyDescent="0.2">
      <c r="B7377" s="13"/>
      <c r="C7377"/>
      <c r="P7377" s="226"/>
      <c r="Q7377" s="4"/>
    </row>
    <row r="7378" spans="2:17" x14ac:dyDescent="0.2">
      <c r="B7378" s="13"/>
      <c r="C7378"/>
      <c r="P7378" s="226"/>
      <c r="Q7378" s="4"/>
    </row>
    <row r="7379" spans="2:17" x14ac:dyDescent="0.2">
      <c r="B7379" s="13"/>
      <c r="C7379"/>
      <c r="P7379" s="226"/>
      <c r="Q7379" s="4"/>
    </row>
    <row r="7380" spans="2:17" x14ac:dyDescent="0.2">
      <c r="B7380" s="13"/>
      <c r="C7380"/>
      <c r="P7380" s="226"/>
      <c r="Q7380" s="4"/>
    </row>
    <row r="7381" spans="2:17" x14ac:dyDescent="0.2">
      <c r="B7381" s="13"/>
      <c r="C7381"/>
      <c r="P7381" s="226"/>
      <c r="Q7381" s="4"/>
    </row>
    <row r="7382" spans="2:17" x14ac:dyDescent="0.2">
      <c r="B7382" s="13"/>
      <c r="C7382"/>
      <c r="P7382" s="226"/>
      <c r="Q7382" s="4"/>
    </row>
    <row r="7383" spans="2:17" x14ac:dyDescent="0.2">
      <c r="B7383" s="13"/>
      <c r="C7383"/>
      <c r="P7383" s="226"/>
      <c r="Q7383" s="4"/>
    </row>
    <row r="7384" spans="2:17" x14ac:dyDescent="0.2">
      <c r="B7384" s="13"/>
      <c r="C7384"/>
      <c r="P7384" s="226"/>
      <c r="Q7384" s="4"/>
    </row>
    <row r="7385" spans="2:17" x14ac:dyDescent="0.2">
      <c r="B7385" s="13"/>
      <c r="C7385"/>
      <c r="P7385" s="226"/>
      <c r="Q7385" s="4"/>
    </row>
    <row r="7386" spans="2:17" x14ac:dyDescent="0.2">
      <c r="B7386" s="13"/>
      <c r="C7386"/>
      <c r="P7386" s="226"/>
      <c r="Q7386" s="4"/>
    </row>
    <row r="7387" spans="2:17" x14ac:dyDescent="0.2">
      <c r="B7387" s="13"/>
      <c r="C7387"/>
      <c r="P7387" s="226"/>
      <c r="Q7387" s="4"/>
    </row>
    <row r="7388" spans="2:17" x14ac:dyDescent="0.2">
      <c r="B7388" s="13"/>
      <c r="C7388"/>
      <c r="P7388" s="226"/>
      <c r="Q7388" s="4"/>
    </row>
    <row r="7389" spans="2:17" x14ac:dyDescent="0.2">
      <c r="B7389" s="13"/>
      <c r="C7389"/>
      <c r="P7389" s="226"/>
      <c r="Q7389" s="4"/>
    </row>
    <row r="7390" spans="2:17" x14ac:dyDescent="0.2">
      <c r="B7390" s="13"/>
      <c r="C7390"/>
      <c r="P7390" s="226"/>
      <c r="Q7390" s="4"/>
    </row>
    <row r="7391" spans="2:17" x14ac:dyDescent="0.2">
      <c r="B7391" s="13"/>
      <c r="C7391"/>
      <c r="P7391" s="226"/>
      <c r="Q7391" s="4"/>
    </row>
    <row r="7392" spans="2:17" x14ac:dyDescent="0.2">
      <c r="B7392" s="13"/>
      <c r="C7392"/>
      <c r="P7392" s="226"/>
      <c r="Q7392" s="4"/>
    </row>
    <row r="7393" spans="2:17" x14ac:dyDescent="0.2">
      <c r="B7393" s="13"/>
      <c r="C7393"/>
      <c r="P7393" s="226"/>
      <c r="Q7393" s="4"/>
    </row>
    <row r="7394" spans="2:17" x14ac:dyDescent="0.2">
      <c r="B7394" s="13"/>
      <c r="C7394"/>
      <c r="P7394" s="226"/>
      <c r="Q7394" s="4"/>
    </row>
    <row r="7395" spans="2:17" x14ac:dyDescent="0.2">
      <c r="B7395" s="13"/>
      <c r="C7395"/>
      <c r="P7395" s="226"/>
      <c r="Q7395" s="4"/>
    </row>
    <row r="7396" spans="2:17" x14ac:dyDescent="0.2">
      <c r="B7396" s="13"/>
      <c r="C7396"/>
      <c r="P7396" s="226"/>
      <c r="Q7396" s="4"/>
    </row>
    <row r="7397" spans="2:17" x14ac:dyDescent="0.2">
      <c r="B7397" s="13"/>
      <c r="C7397"/>
      <c r="P7397" s="226"/>
      <c r="Q7397" s="4"/>
    </row>
    <row r="7398" spans="2:17" x14ac:dyDescent="0.2">
      <c r="B7398" s="13"/>
      <c r="C7398"/>
      <c r="P7398" s="226"/>
      <c r="Q7398" s="4"/>
    </row>
    <row r="7399" spans="2:17" x14ac:dyDescent="0.2">
      <c r="B7399" s="13"/>
      <c r="C7399"/>
      <c r="P7399" s="226"/>
      <c r="Q7399" s="4"/>
    </row>
    <row r="7400" spans="2:17" x14ac:dyDescent="0.2">
      <c r="B7400" s="13"/>
      <c r="C7400"/>
      <c r="P7400" s="226"/>
      <c r="Q7400" s="4"/>
    </row>
    <row r="7401" spans="2:17" x14ac:dyDescent="0.2">
      <c r="B7401" s="13"/>
      <c r="C7401"/>
      <c r="P7401" s="226"/>
      <c r="Q7401" s="4"/>
    </row>
    <row r="7402" spans="2:17" x14ac:dyDescent="0.2">
      <c r="B7402" s="13"/>
      <c r="C7402"/>
      <c r="P7402" s="226"/>
      <c r="Q7402" s="4"/>
    </row>
    <row r="7403" spans="2:17" x14ac:dyDescent="0.2">
      <c r="B7403" s="13"/>
      <c r="C7403"/>
      <c r="P7403" s="226"/>
      <c r="Q7403" s="4"/>
    </row>
    <row r="7404" spans="2:17" x14ac:dyDescent="0.2">
      <c r="B7404" s="13"/>
      <c r="C7404"/>
      <c r="P7404" s="226"/>
      <c r="Q7404" s="4"/>
    </row>
    <row r="7405" spans="2:17" x14ac:dyDescent="0.2">
      <c r="B7405" s="13"/>
      <c r="C7405"/>
      <c r="P7405" s="226"/>
      <c r="Q7405" s="4"/>
    </row>
    <row r="7406" spans="2:17" x14ac:dyDescent="0.2">
      <c r="B7406" s="13"/>
      <c r="C7406"/>
      <c r="P7406" s="226"/>
      <c r="Q7406" s="4"/>
    </row>
    <row r="7407" spans="2:17" x14ac:dyDescent="0.2">
      <c r="B7407" s="13"/>
      <c r="C7407"/>
      <c r="P7407" s="226"/>
      <c r="Q7407" s="4"/>
    </row>
    <row r="7408" spans="2:17" x14ac:dyDescent="0.2">
      <c r="B7408" s="13"/>
      <c r="C7408"/>
      <c r="P7408" s="226"/>
      <c r="Q7408" s="4"/>
    </row>
    <row r="7409" spans="2:17" x14ac:dyDescent="0.2">
      <c r="B7409" s="13"/>
      <c r="C7409"/>
      <c r="P7409" s="226"/>
      <c r="Q7409" s="4"/>
    </row>
    <row r="7410" spans="2:17" x14ac:dyDescent="0.2">
      <c r="B7410" s="13"/>
      <c r="C7410"/>
      <c r="P7410" s="226"/>
      <c r="Q7410" s="4"/>
    </row>
    <row r="7411" spans="2:17" x14ac:dyDescent="0.2">
      <c r="B7411" s="13"/>
      <c r="C7411"/>
      <c r="P7411" s="226"/>
      <c r="Q7411" s="4"/>
    </row>
    <row r="7412" spans="2:17" x14ac:dyDescent="0.2">
      <c r="B7412" s="13"/>
      <c r="C7412"/>
      <c r="P7412" s="226"/>
      <c r="Q7412" s="4"/>
    </row>
    <row r="7413" spans="2:17" x14ac:dyDescent="0.2">
      <c r="B7413" s="13"/>
      <c r="C7413"/>
      <c r="P7413" s="226"/>
      <c r="Q7413" s="4"/>
    </row>
    <row r="7414" spans="2:17" x14ac:dyDescent="0.2">
      <c r="B7414" s="13"/>
      <c r="C7414"/>
      <c r="P7414" s="226"/>
      <c r="Q7414" s="4"/>
    </row>
    <row r="7415" spans="2:17" x14ac:dyDescent="0.2">
      <c r="B7415" s="13"/>
      <c r="C7415"/>
      <c r="P7415" s="226"/>
      <c r="Q7415" s="4"/>
    </row>
    <row r="7416" spans="2:17" x14ac:dyDescent="0.2">
      <c r="B7416" s="13"/>
      <c r="C7416"/>
      <c r="P7416" s="226"/>
      <c r="Q7416" s="4"/>
    </row>
    <row r="7417" spans="2:17" x14ac:dyDescent="0.2">
      <c r="B7417" s="13"/>
      <c r="C7417"/>
      <c r="P7417" s="226"/>
      <c r="Q7417" s="4"/>
    </row>
    <row r="7418" spans="2:17" x14ac:dyDescent="0.2">
      <c r="B7418" s="13"/>
      <c r="C7418"/>
      <c r="P7418" s="226"/>
      <c r="Q7418" s="4"/>
    </row>
    <row r="7419" spans="2:17" x14ac:dyDescent="0.2">
      <c r="B7419" s="13"/>
      <c r="C7419"/>
      <c r="P7419" s="226"/>
      <c r="Q7419" s="4"/>
    </row>
    <row r="7420" spans="2:17" x14ac:dyDescent="0.2">
      <c r="B7420" s="13"/>
      <c r="C7420"/>
      <c r="P7420" s="226"/>
      <c r="Q7420" s="4"/>
    </row>
    <row r="7421" spans="2:17" x14ac:dyDescent="0.2">
      <c r="B7421" s="13"/>
      <c r="C7421"/>
      <c r="P7421" s="226"/>
      <c r="Q7421" s="4"/>
    </row>
    <row r="7422" spans="2:17" x14ac:dyDescent="0.2">
      <c r="B7422" s="13"/>
      <c r="C7422"/>
      <c r="P7422" s="226"/>
      <c r="Q7422" s="4"/>
    </row>
    <row r="7423" spans="2:17" x14ac:dyDescent="0.2">
      <c r="B7423" s="13"/>
      <c r="C7423"/>
      <c r="P7423" s="226"/>
      <c r="Q7423" s="4"/>
    </row>
    <row r="7424" spans="2:17" x14ac:dyDescent="0.2">
      <c r="B7424" s="13"/>
      <c r="C7424"/>
      <c r="P7424" s="226"/>
      <c r="Q7424" s="4"/>
    </row>
    <row r="7425" spans="2:17" x14ac:dyDescent="0.2">
      <c r="B7425" s="13"/>
      <c r="C7425"/>
      <c r="P7425" s="226"/>
      <c r="Q7425" s="4"/>
    </row>
    <row r="7426" spans="2:17" x14ac:dyDescent="0.2">
      <c r="B7426" s="13"/>
      <c r="C7426"/>
      <c r="P7426" s="226"/>
      <c r="Q7426" s="4"/>
    </row>
    <row r="7427" spans="2:17" x14ac:dyDescent="0.2">
      <c r="B7427" s="13"/>
      <c r="C7427"/>
      <c r="P7427" s="226"/>
      <c r="Q7427" s="4"/>
    </row>
    <row r="7428" spans="2:17" x14ac:dyDescent="0.2">
      <c r="B7428" s="13"/>
      <c r="C7428"/>
      <c r="P7428" s="226"/>
      <c r="Q7428" s="4"/>
    </row>
    <row r="7429" spans="2:17" x14ac:dyDescent="0.2">
      <c r="B7429" s="13"/>
      <c r="C7429"/>
      <c r="P7429" s="226"/>
      <c r="Q7429" s="4"/>
    </row>
    <row r="7430" spans="2:17" x14ac:dyDescent="0.2">
      <c r="B7430" s="13"/>
      <c r="C7430"/>
      <c r="P7430" s="226"/>
      <c r="Q7430" s="4"/>
    </row>
    <row r="7431" spans="2:17" x14ac:dyDescent="0.2">
      <c r="B7431" s="13"/>
      <c r="C7431"/>
      <c r="P7431" s="226"/>
      <c r="Q7431" s="4"/>
    </row>
    <row r="7432" spans="2:17" x14ac:dyDescent="0.2">
      <c r="B7432" s="13"/>
      <c r="C7432"/>
      <c r="P7432" s="226"/>
      <c r="Q7432" s="4"/>
    </row>
    <row r="7433" spans="2:17" x14ac:dyDescent="0.2">
      <c r="B7433" s="13"/>
      <c r="C7433"/>
      <c r="P7433" s="226"/>
      <c r="Q7433" s="4"/>
    </row>
    <row r="7434" spans="2:17" x14ac:dyDescent="0.2">
      <c r="B7434" s="13"/>
      <c r="C7434"/>
      <c r="P7434" s="226"/>
      <c r="Q7434" s="4"/>
    </row>
    <row r="7435" spans="2:17" x14ac:dyDescent="0.2">
      <c r="B7435" s="13"/>
      <c r="C7435"/>
      <c r="P7435" s="226"/>
      <c r="Q7435" s="4"/>
    </row>
    <row r="7436" spans="2:17" x14ac:dyDescent="0.2">
      <c r="B7436" s="13"/>
      <c r="C7436"/>
      <c r="P7436" s="226"/>
      <c r="Q7436" s="4"/>
    </row>
    <row r="7437" spans="2:17" x14ac:dyDescent="0.2">
      <c r="B7437" s="13"/>
      <c r="C7437"/>
      <c r="P7437" s="226"/>
      <c r="Q7437" s="4"/>
    </row>
    <row r="7438" spans="2:17" x14ac:dyDescent="0.2">
      <c r="B7438" s="13"/>
      <c r="C7438"/>
      <c r="P7438" s="226"/>
      <c r="Q7438" s="4"/>
    </row>
    <row r="7439" spans="2:17" x14ac:dyDescent="0.2">
      <c r="B7439" s="13"/>
      <c r="C7439"/>
      <c r="P7439" s="226"/>
      <c r="Q7439" s="4"/>
    </row>
    <row r="7440" spans="2:17" x14ac:dyDescent="0.2">
      <c r="B7440" s="13"/>
      <c r="C7440"/>
      <c r="P7440" s="226"/>
      <c r="Q7440" s="4"/>
    </row>
    <row r="7441" spans="2:17" x14ac:dyDescent="0.2">
      <c r="B7441" s="13"/>
      <c r="C7441"/>
      <c r="P7441" s="226"/>
      <c r="Q7441" s="4"/>
    </row>
    <row r="7442" spans="2:17" x14ac:dyDescent="0.2">
      <c r="B7442" s="13"/>
      <c r="C7442"/>
      <c r="P7442" s="226"/>
      <c r="Q7442" s="4"/>
    </row>
    <row r="7443" spans="2:17" x14ac:dyDescent="0.2">
      <c r="B7443" s="13"/>
      <c r="C7443"/>
      <c r="P7443" s="226"/>
      <c r="Q7443" s="4"/>
    </row>
    <row r="7444" spans="2:17" x14ac:dyDescent="0.2">
      <c r="B7444" s="13"/>
      <c r="C7444"/>
      <c r="P7444" s="226"/>
      <c r="Q7444" s="4"/>
    </row>
    <row r="7445" spans="2:17" x14ac:dyDescent="0.2">
      <c r="B7445" s="13"/>
      <c r="C7445"/>
      <c r="P7445" s="226"/>
      <c r="Q7445" s="4"/>
    </row>
    <row r="7446" spans="2:17" x14ac:dyDescent="0.2">
      <c r="B7446" s="13"/>
      <c r="C7446"/>
      <c r="P7446" s="226"/>
      <c r="Q7446" s="4"/>
    </row>
    <row r="7447" spans="2:17" x14ac:dyDescent="0.2">
      <c r="B7447" s="13"/>
      <c r="C7447"/>
      <c r="P7447" s="226"/>
      <c r="Q7447" s="4"/>
    </row>
    <row r="7448" spans="2:17" x14ac:dyDescent="0.2">
      <c r="B7448" s="13"/>
      <c r="C7448"/>
      <c r="P7448" s="226"/>
      <c r="Q7448" s="4"/>
    </row>
    <row r="7449" spans="2:17" x14ac:dyDescent="0.2">
      <c r="B7449" s="13"/>
      <c r="C7449"/>
      <c r="P7449" s="226"/>
      <c r="Q7449" s="4"/>
    </row>
    <row r="7450" spans="2:17" x14ac:dyDescent="0.2">
      <c r="B7450" s="13"/>
      <c r="C7450"/>
      <c r="P7450" s="226"/>
      <c r="Q7450" s="4"/>
    </row>
    <row r="7451" spans="2:17" x14ac:dyDescent="0.2">
      <c r="B7451" s="13"/>
      <c r="C7451"/>
      <c r="P7451" s="226"/>
      <c r="Q7451" s="4"/>
    </row>
    <row r="7452" spans="2:17" x14ac:dyDescent="0.2">
      <c r="B7452" s="13"/>
      <c r="C7452"/>
      <c r="P7452" s="226"/>
      <c r="Q7452" s="4"/>
    </row>
    <row r="7453" spans="2:17" x14ac:dyDescent="0.2">
      <c r="B7453" s="13"/>
      <c r="C7453"/>
      <c r="P7453" s="226"/>
      <c r="Q7453" s="4"/>
    </row>
    <row r="7454" spans="2:17" x14ac:dyDescent="0.2">
      <c r="B7454" s="13"/>
      <c r="C7454"/>
      <c r="P7454" s="226"/>
      <c r="Q7454" s="4"/>
    </row>
    <row r="7455" spans="2:17" x14ac:dyDescent="0.2">
      <c r="B7455" s="13"/>
      <c r="C7455"/>
      <c r="P7455" s="226"/>
      <c r="Q7455" s="4"/>
    </row>
    <row r="7456" spans="2:17" x14ac:dyDescent="0.2">
      <c r="B7456" s="13"/>
      <c r="C7456"/>
      <c r="P7456" s="226"/>
      <c r="Q7456" s="4"/>
    </row>
    <row r="7457" spans="2:17" x14ac:dyDescent="0.2">
      <c r="B7457" s="13"/>
      <c r="C7457"/>
      <c r="P7457" s="226"/>
      <c r="Q7457" s="4"/>
    </row>
    <row r="7458" spans="2:17" x14ac:dyDescent="0.2">
      <c r="B7458" s="13"/>
      <c r="C7458"/>
      <c r="P7458" s="226"/>
      <c r="Q7458" s="4"/>
    </row>
    <row r="7459" spans="2:17" x14ac:dyDescent="0.2">
      <c r="B7459" s="13"/>
      <c r="C7459"/>
      <c r="P7459" s="226"/>
      <c r="Q7459" s="4"/>
    </row>
    <row r="7460" spans="2:17" x14ac:dyDescent="0.2">
      <c r="B7460" s="13"/>
      <c r="C7460"/>
      <c r="P7460" s="226"/>
      <c r="Q7460" s="4"/>
    </row>
    <row r="7461" spans="2:17" x14ac:dyDescent="0.2">
      <c r="B7461" s="13"/>
      <c r="C7461"/>
      <c r="P7461" s="226"/>
      <c r="Q7461" s="4"/>
    </row>
    <row r="7462" spans="2:17" x14ac:dyDescent="0.2">
      <c r="B7462" s="13"/>
      <c r="C7462"/>
      <c r="P7462" s="226"/>
      <c r="Q7462" s="4"/>
    </row>
    <row r="7463" spans="2:17" x14ac:dyDescent="0.2">
      <c r="B7463" s="13"/>
      <c r="C7463"/>
      <c r="P7463" s="226"/>
      <c r="Q7463" s="4"/>
    </row>
    <row r="7464" spans="2:17" x14ac:dyDescent="0.2">
      <c r="B7464" s="13"/>
      <c r="C7464"/>
      <c r="P7464" s="226"/>
      <c r="Q7464" s="4"/>
    </row>
    <row r="7465" spans="2:17" x14ac:dyDescent="0.2">
      <c r="B7465" s="13"/>
      <c r="C7465"/>
      <c r="P7465" s="226"/>
      <c r="Q7465" s="4"/>
    </row>
    <row r="7466" spans="2:17" x14ac:dyDescent="0.2">
      <c r="B7466" s="13"/>
      <c r="C7466"/>
      <c r="P7466" s="226"/>
      <c r="Q7466" s="4"/>
    </row>
    <row r="7467" spans="2:17" x14ac:dyDescent="0.2">
      <c r="B7467" s="13"/>
      <c r="C7467"/>
      <c r="P7467" s="226"/>
      <c r="Q7467" s="4"/>
    </row>
    <row r="7468" spans="2:17" x14ac:dyDescent="0.2">
      <c r="B7468" s="13"/>
      <c r="C7468"/>
      <c r="P7468" s="226"/>
      <c r="Q7468" s="4"/>
    </row>
    <row r="7469" spans="2:17" x14ac:dyDescent="0.2">
      <c r="B7469" s="13"/>
      <c r="C7469"/>
      <c r="P7469" s="226"/>
      <c r="Q7469" s="4"/>
    </row>
    <row r="7470" spans="2:17" x14ac:dyDescent="0.2">
      <c r="B7470" s="13"/>
      <c r="C7470"/>
      <c r="P7470" s="226"/>
      <c r="Q7470" s="4"/>
    </row>
    <row r="7471" spans="2:17" x14ac:dyDescent="0.2">
      <c r="B7471" s="13"/>
      <c r="C7471"/>
      <c r="P7471" s="226"/>
      <c r="Q7471" s="4"/>
    </row>
    <row r="7472" spans="2:17" x14ac:dyDescent="0.2">
      <c r="B7472" s="13"/>
      <c r="C7472"/>
      <c r="P7472" s="226"/>
      <c r="Q7472" s="4"/>
    </row>
    <row r="7473" spans="2:17" x14ac:dyDescent="0.2">
      <c r="B7473" s="13"/>
      <c r="C7473"/>
      <c r="P7473" s="226"/>
      <c r="Q7473" s="4"/>
    </row>
    <row r="7474" spans="2:17" x14ac:dyDescent="0.2">
      <c r="B7474" s="13"/>
      <c r="C7474"/>
      <c r="P7474" s="226"/>
      <c r="Q7474" s="4"/>
    </row>
    <row r="7475" spans="2:17" x14ac:dyDescent="0.2">
      <c r="B7475" s="13"/>
      <c r="C7475"/>
      <c r="P7475" s="226"/>
      <c r="Q7475" s="4"/>
    </row>
    <row r="7476" spans="2:17" x14ac:dyDescent="0.2">
      <c r="B7476" s="13"/>
      <c r="C7476"/>
      <c r="P7476" s="226"/>
      <c r="Q7476" s="4"/>
    </row>
    <row r="7477" spans="2:17" x14ac:dyDescent="0.2">
      <c r="B7477" s="13"/>
      <c r="C7477"/>
      <c r="P7477" s="226"/>
      <c r="Q7477" s="4"/>
    </row>
    <row r="7478" spans="2:17" x14ac:dyDescent="0.2">
      <c r="B7478" s="13"/>
      <c r="C7478"/>
      <c r="P7478" s="226"/>
      <c r="Q7478" s="4"/>
    </row>
    <row r="7479" spans="2:17" x14ac:dyDescent="0.2">
      <c r="B7479" s="13"/>
      <c r="C7479"/>
      <c r="P7479" s="226"/>
      <c r="Q7479" s="4"/>
    </row>
    <row r="7480" spans="2:17" x14ac:dyDescent="0.2">
      <c r="B7480" s="13"/>
      <c r="C7480"/>
      <c r="P7480" s="226"/>
      <c r="Q7480" s="4"/>
    </row>
    <row r="7481" spans="2:17" x14ac:dyDescent="0.2">
      <c r="B7481" s="13"/>
      <c r="C7481"/>
      <c r="P7481" s="226"/>
      <c r="Q7481" s="4"/>
    </row>
    <row r="7482" spans="2:17" x14ac:dyDescent="0.2">
      <c r="B7482" s="13"/>
      <c r="C7482"/>
      <c r="P7482" s="226"/>
      <c r="Q7482" s="4"/>
    </row>
    <row r="7483" spans="2:17" x14ac:dyDescent="0.2">
      <c r="B7483" s="13"/>
      <c r="C7483"/>
      <c r="P7483" s="226"/>
      <c r="Q7483" s="4"/>
    </row>
    <row r="7484" spans="2:17" x14ac:dyDescent="0.2">
      <c r="B7484" s="13"/>
      <c r="C7484"/>
      <c r="P7484" s="226"/>
      <c r="Q7484" s="4"/>
    </row>
    <row r="7485" spans="2:17" x14ac:dyDescent="0.2">
      <c r="B7485" s="13"/>
      <c r="C7485"/>
      <c r="P7485" s="226"/>
      <c r="Q7485" s="4"/>
    </row>
    <row r="7486" spans="2:17" x14ac:dyDescent="0.2">
      <c r="B7486" s="13"/>
      <c r="C7486"/>
      <c r="P7486" s="226"/>
      <c r="Q7486" s="4"/>
    </row>
    <row r="7487" spans="2:17" x14ac:dyDescent="0.2">
      <c r="B7487" s="13"/>
      <c r="C7487"/>
      <c r="P7487" s="226"/>
      <c r="Q7487" s="4"/>
    </row>
    <row r="7488" spans="2:17" x14ac:dyDescent="0.2">
      <c r="B7488" s="13"/>
      <c r="C7488"/>
      <c r="P7488" s="226"/>
      <c r="Q7488" s="4"/>
    </row>
    <row r="7489" spans="2:17" x14ac:dyDescent="0.2">
      <c r="B7489" s="13"/>
      <c r="C7489"/>
      <c r="P7489" s="226"/>
      <c r="Q7489" s="4"/>
    </row>
    <row r="7490" spans="2:17" x14ac:dyDescent="0.2">
      <c r="B7490" s="13"/>
      <c r="C7490"/>
      <c r="P7490" s="226"/>
      <c r="Q7490" s="4"/>
    </row>
    <row r="7491" spans="2:17" x14ac:dyDescent="0.2">
      <c r="B7491" s="13"/>
      <c r="C7491"/>
      <c r="P7491" s="226"/>
      <c r="Q7491" s="4"/>
    </row>
    <row r="7492" spans="2:17" x14ac:dyDescent="0.2">
      <c r="B7492" s="13"/>
      <c r="C7492"/>
      <c r="P7492" s="226"/>
      <c r="Q7492" s="4"/>
    </row>
    <row r="7493" spans="2:17" x14ac:dyDescent="0.2">
      <c r="B7493" s="13"/>
      <c r="C7493"/>
      <c r="P7493" s="226"/>
      <c r="Q7493" s="4"/>
    </row>
    <row r="7494" spans="2:17" x14ac:dyDescent="0.2">
      <c r="B7494" s="13"/>
      <c r="C7494"/>
      <c r="P7494" s="226"/>
      <c r="Q7494" s="4"/>
    </row>
    <row r="7495" spans="2:17" x14ac:dyDescent="0.2">
      <c r="B7495" s="13"/>
      <c r="C7495"/>
      <c r="P7495" s="226"/>
      <c r="Q7495" s="4"/>
    </row>
    <row r="7496" spans="2:17" x14ac:dyDescent="0.2">
      <c r="B7496" s="13"/>
      <c r="C7496"/>
      <c r="P7496" s="226"/>
      <c r="Q7496" s="4"/>
    </row>
    <row r="7497" spans="2:17" x14ac:dyDescent="0.2">
      <c r="B7497" s="13"/>
      <c r="C7497"/>
      <c r="P7497" s="226"/>
      <c r="Q7497" s="4"/>
    </row>
    <row r="7498" spans="2:17" x14ac:dyDescent="0.2">
      <c r="B7498" s="13"/>
      <c r="C7498"/>
      <c r="P7498" s="226"/>
      <c r="Q7498" s="4"/>
    </row>
    <row r="7499" spans="2:17" x14ac:dyDescent="0.2">
      <c r="B7499" s="13"/>
      <c r="C7499"/>
      <c r="P7499" s="226"/>
      <c r="Q7499" s="4"/>
    </row>
    <row r="7500" spans="2:17" x14ac:dyDescent="0.2">
      <c r="B7500" s="13"/>
      <c r="C7500"/>
      <c r="P7500" s="226"/>
      <c r="Q7500" s="4"/>
    </row>
    <row r="7501" spans="2:17" x14ac:dyDescent="0.2">
      <c r="B7501" s="13"/>
      <c r="C7501"/>
      <c r="P7501" s="226"/>
      <c r="Q7501" s="4"/>
    </row>
    <row r="7502" spans="2:17" x14ac:dyDescent="0.2">
      <c r="B7502" s="13"/>
      <c r="C7502"/>
      <c r="P7502" s="226"/>
      <c r="Q7502" s="4"/>
    </row>
    <row r="7503" spans="2:17" x14ac:dyDescent="0.2">
      <c r="B7503" s="13"/>
      <c r="C7503"/>
      <c r="P7503" s="226"/>
      <c r="Q7503" s="4"/>
    </row>
    <row r="7504" spans="2:17" x14ac:dyDescent="0.2">
      <c r="B7504" s="13"/>
      <c r="C7504"/>
      <c r="P7504" s="226"/>
      <c r="Q7504" s="4"/>
    </row>
    <row r="7505" spans="2:17" x14ac:dyDescent="0.2">
      <c r="B7505" s="13"/>
      <c r="C7505"/>
      <c r="P7505" s="226"/>
      <c r="Q7505" s="4"/>
    </row>
    <row r="7506" spans="2:17" x14ac:dyDescent="0.2">
      <c r="B7506" s="13"/>
      <c r="C7506"/>
      <c r="P7506" s="226"/>
      <c r="Q7506" s="4"/>
    </row>
    <row r="7507" spans="2:17" x14ac:dyDescent="0.2">
      <c r="B7507" s="13"/>
      <c r="C7507"/>
      <c r="P7507" s="226"/>
      <c r="Q7507" s="4"/>
    </row>
    <row r="7508" spans="2:17" x14ac:dyDescent="0.2">
      <c r="B7508" s="13"/>
      <c r="C7508"/>
      <c r="P7508" s="226"/>
      <c r="Q7508" s="4"/>
    </row>
    <row r="7509" spans="2:17" x14ac:dyDescent="0.2">
      <c r="B7509" s="13"/>
      <c r="C7509"/>
      <c r="P7509" s="226"/>
      <c r="Q7509" s="4"/>
    </row>
    <row r="7510" spans="2:17" x14ac:dyDescent="0.2">
      <c r="B7510" s="13"/>
      <c r="C7510"/>
      <c r="P7510" s="226"/>
      <c r="Q7510" s="4"/>
    </row>
    <row r="7511" spans="2:17" x14ac:dyDescent="0.2">
      <c r="B7511" s="13"/>
      <c r="C7511"/>
      <c r="P7511" s="226"/>
      <c r="Q7511" s="4"/>
    </row>
    <row r="7512" spans="2:17" x14ac:dyDescent="0.2">
      <c r="B7512" s="13"/>
      <c r="C7512"/>
      <c r="P7512" s="226"/>
      <c r="Q7512" s="4"/>
    </row>
    <row r="7513" spans="2:17" x14ac:dyDescent="0.2">
      <c r="B7513" s="13"/>
      <c r="C7513"/>
      <c r="P7513" s="226"/>
      <c r="Q7513" s="4"/>
    </row>
    <row r="7514" spans="2:17" x14ac:dyDescent="0.2">
      <c r="B7514" s="13"/>
      <c r="C7514"/>
      <c r="P7514" s="226"/>
      <c r="Q7514" s="4"/>
    </row>
    <row r="7515" spans="2:17" x14ac:dyDescent="0.2">
      <c r="B7515" s="13"/>
      <c r="C7515"/>
      <c r="P7515" s="226"/>
      <c r="Q7515" s="4"/>
    </row>
    <row r="7516" spans="2:17" x14ac:dyDescent="0.2">
      <c r="B7516" s="13"/>
      <c r="C7516"/>
      <c r="P7516" s="226"/>
      <c r="Q7516" s="4"/>
    </row>
    <row r="7517" spans="2:17" x14ac:dyDescent="0.2">
      <c r="B7517" s="13"/>
      <c r="C7517"/>
      <c r="P7517" s="226"/>
      <c r="Q7517" s="4"/>
    </row>
    <row r="7518" spans="2:17" x14ac:dyDescent="0.2">
      <c r="B7518" s="13"/>
      <c r="C7518"/>
      <c r="P7518" s="226"/>
      <c r="Q7518" s="4"/>
    </row>
    <row r="7519" spans="2:17" x14ac:dyDescent="0.2">
      <c r="B7519" s="13"/>
      <c r="C7519"/>
      <c r="P7519" s="226"/>
      <c r="Q7519" s="4"/>
    </row>
    <row r="7520" spans="2:17" x14ac:dyDescent="0.2">
      <c r="B7520" s="13"/>
      <c r="C7520"/>
      <c r="P7520" s="226"/>
      <c r="Q7520" s="4"/>
    </row>
    <row r="7521" spans="2:17" x14ac:dyDescent="0.2">
      <c r="B7521" s="13"/>
      <c r="C7521"/>
      <c r="P7521" s="226"/>
      <c r="Q7521" s="4"/>
    </row>
    <row r="7522" spans="2:17" x14ac:dyDescent="0.2">
      <c r="B7522" s="13"/>
      <c r="C7522"/>
      <c r="P7522" s="226"/>
      <c r="Q7522" s="4"/>
    </row>
    <row r="7523" spans="2:17" x14ac:dyDescent="0.2">
      <c r="B7523" s="13"/>
      <c r="C7523"/>
      <c r="P7523" s="226"/>
      <c r="Q7523" s="4"/>
    </row>
    <row r="7524" spans="2:17" x14ac:dyDescent="0.2">
      <c r="B7524" s="13"/>
      <c r="C7524"/>
      <c r="P7524" s="226"/>
      <c r="Q7524" s="4"/>
    </row>
    <row r="7525" spans="2:17" x14ac:dyDescent="0.2">
      <c r="B7525" s="13"/>
      <c r="C7525"/>
      <c r="P7525" s="226"/>
      <c r="Q7525" s="4"/>
    </row>
    <row r="7526" spans="2:17" x14ac:dyDescent="0.2">
      <c r="B7526" s="13"/>
      <c r="C7526"/>
      <c r="P7526" s="226"/>
      <c r="Q7526" s="4"/>
    </row>
    <row r="7527" spans="2:17" x14ac:dyDescent="0.2">
      <c r="B7527" s="13"/>
      <c r="C7527"/>
      <c r="P7527" s="226"/>
      <c r="Q7527" s="4"/>
    </row>
    <row r="7528" spans="2:17" x14ac:dyDescent="0.2">
      <c r="B7528" s="13"/>
      <c r="C7528"/>
      <c r="P7528" s="226"/>
      <c r="Q7528" s="4"/>
    </row>
    <row r="7529" spans="2:17" x14ac:dyDescent="0.2">
      <c r="B7529" s="13"/>
      <c r="C7529"/>
      <c r="P7529" s="226"/>
      <c r="Q7529" s="4"/>
    </row>
    <row r="7530" spans="2:17" x14ac:dyDescent="0.2">
      <c r="B7530" s="13"/>
      <c r="C7530"/>
      <c r="P7530" s="226"/>
      <c r="Q7530" s="4"/>
    </row>
    <row r="7531" spans="2:17" x14ac:dyDescent="0.2">
      <c r="B7531" s="13"/>
      <c r="C7531"/>
      <c r="P7531" s="226"/>
      <c r="Q7531" s="4"/>
    </row>
    <row r="7532" spans="2:17" x14ac:dyDescent="0.2">
      <c r="B7532" s="13"/>
      <c r="C7532"/>
      <c r="P7532" s="226"/>
      <c r="Q7532" s="4"/>
    </row>
    <row r="7533" spans="2:17" x14ac:dyDescent="0.2">
      <c r="B7533" s="13"/>
      <c r="C7533"/>
      <c r="P7533" s="226"/>
      <c r="Q7533" s="4"/>
    </row>
    <row r="7534" spans="2:17" x14ac:dyDescent="0.2">
      <c r="B7534" s="13"/>
      <c r="C7534"/>
      <c r="P7534" s="226"/>
      <c r="Q7534" s="4"/>
    </row>
    <row r="7535" spans="2:17" x14ac:dyDescent="0.2">
      <c r="B7535" s="13"/>
      <c r="C7535"/>
      <c r="P7535" s="226"/>
      <c r="Q7535" s="4"/>
    </row>
    <row r="7536" spans="2:17" x14ac:dyDescent="0.2">
      <c r="B7536" s="13"/>
      <c r="C7536"/>
      <c r="P7536" s="226"/>
      <c r="Q7536" s="4"/>
    </row>
    <row r="7537" spans="2:17" x14ac:dyDescent="0.2">
      <c r="B7537" s="13"/>
      <c r="C7537"/>
      <c r="P7537" s="226"/>
      <c r="Q7537" s="4"/>
    </row>
    <row r="7538" spans="2:17" x14ac:dyDescent="0.2">
      <c r="B7538" s="13"/>
      <c r="C7538"/>
      <c r="P7538" s="226"/>
      <c r="Q7538" s="4"/>
    </row>
    <row r="7539" spans="2:17" x14ac:dyDescent="0.2">
      <c r="B7539" s="13"/>
      <c r="C7539"/>
      <c r="P7539" s="226"/>
      <c r="Q7539" s="4"/>
    </row>
    <row r="7540" spans="2:17" x14ac:dyDescent="0.2">
      <c r="B7540" s="13"/>
      <c r="C7540"/>
      <c r="P7540" s="226"/>
      <c r="Q7540" s="4"/>
    </row>
    <row r="7541" spans="2:17" x14ac:dyDescent="0.2">
      <c r="B7541" s="13"/>
      <c r="C7541"/>
      <c r="P7541" s="226"/>
      <c r="Q7541" s="4"/>
    </row>
    <row r="7542" spans="2:17" x14ac:dyDescent="0.2">
      <c r="B7542" s="13"/>
      <c r="C7542"/>
      <c r="P7542" s="226"/>
      <c r="Q7542" s="4"/>
    </row>
    <row r="7543" spans="2:17" x14ac:dyDescent="0.2">
      <c r="B7543" s="13"/>
      <c r="C7543"/>
      <c r="P7543" s="226"/>
      <c r="Q7543" s="4"/>
    </row>
    <row r="7544" spans="2:17" x14ac:dyDescent="0.2">
      <c r="B7544" s="13"/>
      <c r="C7544"/>
      <c r="P7544" s="226"/>
      <c r="Q7544" s="4"/>
    </row>
    <row r="7545" spans="2:17" x14ac:dyDescent="0.2">
      <c r="B7545" s="13"/>
      <c r="C7545"/>
      <c r="P7545" s="226"/>
      <c r="Q7545" s="4"/>
    </row>
    <row r="7546" spans="2:17" x14ac:dyDescent="0.2">
      <c r="B7546" s="13"/>
      <c r="C7546"/>
      <c r="P7546" s="226"/>
      <c r="Q7546" s="4"/>
    </row>
    <row r="7547" spans="2:17" x14ac:dyDescent="0.2">
      <c r="B7547" s="13"/>
      <c r="C7547"/>
      <c r="P7547" s="226"/>
      <c r="Q7547" s="4"/>
    </row>
    <row r="7548" spans="2:17" x14ac:dyDescent="0.2">
      <c r="B7548" s="13"/>
      <c r="C7548"/>
      <c r="P7548" s="226"/>
      <c r="Q7548" s="4"/>
    </row>
    <row r="7549" spans="2:17" x14ac:dyDescent="0.2">
      <c r="B7549" s="13"/>
      <c r="C7549"/>
      <c r="P7549" s="226"/>
      <c r="Q7549" s="4"/>
    </row>
    <row r="7550" spans="2:17" x14ac:dyDescent="0.2">
      <c r="B7550" s="13"/>
      <c r="C7550"/>
      <c r="P7550" s="226"/>
      <c r="Q7550" s="4"/>
    </row>
    <row r="7551" spans="2:17" x14ac:dyDescent="0.2">
      <c r="B7551" s="13"/>
      <c r="C7551"/>
      <c r="P7551" s="226"/>
      <c r="Q7551" s="4"/>
    </row>
    <row r="7552" spans="2:17" x14ac:dyDescent="0.2">
      <c r="B7552" s="13"/>
      <c r="C7552"/>
      <c r="P7552" s="226"/>
      <c r="Q7552" s="4"/>
    </row>
    <row r="7553" spans="2:17" x14ac:dyDescent="0.2">
      <c r="B7553" s="13"/>
      <c r="C7553"/>
      <c r="P7553" s="226"/>
      <c r="Q7553" s="4"/>
    </row>
    <row r="7554" spans="2:17" x14ac:dyDescent="0.2">
      <c r="B7554" s="13"/>
      <c r="C7554"/>
      <c r="P7554" s="226"/>
      <c r="Q7554" s="4"/>
    </row>
    <row r="7555" spans="2:17" x14ac:dyDescent="0.2">
      <c r="B7555" s="13"/>
      <c r="C7555"/>
      <c r="P7555" s="226"/>
      <c r="Q7555" s="4"/>
    </row>
    <row r="7556" spans="2:17" x14ac:dyDescent="0.2">
      <c r="B7556" s="13"/>
      <c r="C7556"/>
      <c r="P7556" s="226"/>
      <c r="Q7556" s="4"/>
    </row>
    <row r="7557" spans="2:17" x14ac:dyDescent="0.2">
      <c r="B7557" s="13"/>
      <c r="C7557"/>
      <c r="P7557" s="226"/>
      <c r="Q7557" s="4"/>
    </row>
    <row r="7558" spans="2:17" x14ac:dyDescent="0.2">
      <c r="B7558" s="13"/>
      <c r="C7558"/>
      <c r="P7558" s="226"/>
      <c r="Q7558" s="4"/>
    </row>
    <row r="7559" spans="2:17" x14ac:dyDescent="0.2">
      <c r="B7559" s="13"/>
      <c r="C7559"/>
      <c r="P7559" s="226"/>
      <c r="Q7559" s="4"/>
    </row>
    <row r="7560" spans="2:17" x14ac:dyDescent="0.2">
      <c r="B7560" s="13"/>
      <c r="C7560"/>
      <c r="P7560" s="226"/>
      <c r="Q7560" s="4"/>
    </row>
    <row r="7561" spans="2:17" x14ac:dyDescent="0.2">
      <c r="B7561" s="13"/>
      <c r="C7561"/>
      <c r="P7561" s="226"/>
      <c r="Q7561" s="4"/>
    </row>
    <row r="7562" spans="2:17" x14ac:dyDescent="0.2">
      <c r="B7562" s="13"/>
      <c r="C7562"/>
      <c r="P7562" s="226"/>
      <c r="Q7562" s="4"/>
    </row>
    <row r="7563" spans="2:17" x14ac:dyDescent="0.2">
      <c r="B7563" s="13"/>
      <c r="C7563"/>
      <c r="P7563" s="226"/>
      <c r="Q7563" s="4"/>
    </row>
    <row r="7564" spans="2:17" x14ac:dyDescent="0.2">
      <c r="B7564" s="13"/>
      <c r="C7564"/>
      <c r="P7564" s="226"/>
      <c r="Q7564" s="4"/>
    </row>
    <row r="7565" spans="2:17" x14ac:dyDescent="0.2">
      <c r="B7565" s="13"/>
      <c r="C7565"/>
      <c r="P7565" s="226"/>
      <c r="Q7565" s="4"/>
    </row>
    <row r="7566" spans="2:17" x14ac:dyDescent="0.2">
      <c r="B7566" s="13"/>
      <c r="C7566"/>
      <c r="P7566" s="226"/>
      <c r="Q7566" s="4"/>
    </row>
    <row r="7567" spans="2:17" x14ac:dyDescent="0.2">
      <c r="B7567" s="13"/>
      <c r="C7567"/>
      <c r="P7567" s="226"/>
      <c r="Q7567" s="4"/>
    </row>
    <row r="7568" spans="2:17" x14ac:dyDescent="0.2">
      <c r="B7568" s="13"/>
      <c r="C7568"/>
      <c r="P7568" s="226"/>
      <c r="Q7568" s="4"/>
    </row>
    <row r="7569" spans="2:17" x14ac:dyDescent="0.2">
      <c r="B7569" s="13"/>
      <c r="C7569"/>
      <c r="P7569" s="226"/>
      <c r="Q7569" s="4"/>
    </row>
    <row r="7570" spans="2:17" x14ac:dyDescent="0.2">
      <c r="B7570" s="13"/>
      <c r="C7570"/>
      <c r="P7570" s="226"/>
      <c r="Q7570" s="4"/>
    </row>
    <row r="7571" spans="2:17" x14ac:dyDescent="0.2">
      <c r="B7571" s="13"/>
      <c r="C7571"/>
      <c r="P7571" s="226"/>
      <c r="Q7571" s="4"/>
    </row>
    <row r="7572" spans="2:17" x14ac:dyDescent="0.2">
      <c r="B7572" s="13"/>
      <c r="C7572"/>
      <c r="P7572" s="226"/>
      <c r="Q7572" s="4"/>
    </row>
    <row r="7573" spans="2:17" x14ac:dyDescent="0.2">
      <c r="B7573" s="13"/>
      <c r="C7573"/>
      <c r="P7573" s="226"/>
      <c r="Q7573" s="4"/>
    </row>
    <row r="7574" spans="2:17" x14ac:dyDescent="0.2">
      <c r="B7574" s="13"/>
      <c r="C7574"/>
      <c r="P7574" s="226"/>
      <c r="Q7574" s="4"/>
    </row>
    <row r="7575" spans="2:17" x14ac:dyDescent="0.2">
      <c r="B7575" s="13"/>
      <c r="C7575"/>
      <c r="P7575" s="226"/>
      <c r="Q7575" s="4"/>
    </row>
    <row r="7576" spans="2:17" x14ac:dyDescent="0.2">
      <c r="B7576" s="13"/>
      <c r="C7576"/>
      <c r="P7576" s="226"/>
      <c r="Q7576" s="4"/>
    </row>
    <row r="7577" spans="2:17" x14ac:dyDescent="0.2">
      <c r="B7577" s="13"/>
      <c r="C7577"/>
      <c r="P7577" s="226"/>
      <c r="Q7577" s="4"/>
    </row>
    <row r="7578" spans="2:17" x14ac:dyDescent="0.2">
      <c r="B7578" s="13"/>
      <c r="C7578"/>
      <c r="P7578" s="226"/>
      <c r="Q7578" s="4"/>
    </row>
    <row r="7579" spans="2:17" x14ac:dyDescent="0.2">
      <c r="B7579" s="13"/>
      <c r="C7579"/>
      <c r="P7579" s="226"/>
      <c r="Q7579" s="4"/>
    </row>
    <row r="7580" spans="2:17" x14ac:dyDescent="0.2">
      <c r="B7580" s="13"/>
      <c r="C7580"/>
      <c r="P7580" s="226"/>
      <c r="Q7580" s="4"/>
    </row>
    <row r="7581" spans="2:17" x14ac:dyDescent="0.2">
      <c r="B7581" s="13"/>
      <c r="C7581"/>
      <c r="P7581" s="226"/>
      <c r="Q7581" s="4"/>
    </row>
    <row r="7582" spans="2:17" x14ac:dyDescent="0.2">
      <c r="B7582" s="13"/>
      <c r="C7582"/>
      <c r="P7582" s="226"/>
      <c r="Q7582" s="4"/>
    </row>
    <row r="7583" spans="2:17" x14ac:dyDescent="0.2">
      <c r="B7583" s="13"/>
      <c r="C7583"/>
      <c r="P7583" s="226"/>
      <c r="Q7583" s="4"/>
    </row>
    <row r="7584" spans="2:17" x14ac:dyDescent="0.2">
      <c r="B7584" s="13"/>
      <c r="C7584"/>
      <c r="P7584" s="226"/>
      <c r="Q7584" s="4"/>
    </row>
    <row r="7585" spans="2:17" x14ac:dyDescent="0.2">
      <c r="B7585" s="13"/>
      <c r="C7585"/>
      <c r="P7585" s="226"/>
      <c r="Q7585" s="4"/>
    </row>
    <row r="7586" spans="2:17" x14ac:dyDescent="0.2">
      <c r="B7586" s="13"/>
      <c r="C7586"/>
      <c r="P7586" s="226"/>
      <c r="Q7586" s="4"/>
    </row>
    <row r="7587" spans="2:17" x14ac:dyDescent="0.2">
      <c r="B7587" s="13"/>
      <c r="C7587"/>
      <c r="P7587" s="226"/>
      <c r="Q7587" s="4"/>
    </row>
    <row r="7588" spans="2:17" x14ac:dyDescent="0.2">
      <c r="B7588" s="13"/>
      <c r="C7588"/>
      <c r="P7588" s="226"/>
      <c r="Q7588" s="4"/>
    </row>
    <row r="7589" spans="2:17" x14ac:dyDescent="0.2">
      <c r="B7589" s="13"/>
      <c r="C7589"/>
      <c r="P7589" s="226"/>
      <c r="Q7589" s="4"/>
    </row>
    <row r="7590" spans="2:17" x14ac:dyDescent="0.2">
      <c r="B7590" s="13"/>
      <c r="C7590"/>
      <c r="P7590" s="226"/>
      <c r="Q7590" s="4"/>
    </row>
    <row r="7591" spans="2:17" x14ac:dyDescent="0.2">
      <c r="B7591" s="13"/>
      <c r="C7591"/>
      <c r="P7591" s="226"/>
      <c r="Q7591" s="4"/>
    </row>
    <row r="7592" spans="2:17" x14ac:dyDescent="0.2">
      <c r="B7592" s="13"/>
      <c r="C7592"/>
      <c r="P7592" s="226"/>
      <c r="Q7592" s="4"/>
    </row>
    <row r="7593" spans="2:17" x14ac:dyDescent="0.2">
      <c r="B7593" s="13"/>
      <c r="C7593"/>
      <c r="P7593" s="226"/>
      <c r="Q7593" s="4"/>
    </row>
    <row r="7594" spans="2:17" x14ac:dyDescent="0.2">
      <c r="B7594" s="13"/>
      <c r="C7594"/>
      <c r="P7594" s="226"/>
      <c r="Q7594" s="4"/>
    </row>
    <row r="7595" spans="2:17" x14ac:dyDescent="0.2">
      <c r="B7595" s="13"/>
      <c r="C7595"/>
      <c r="P7595" s="226"/>
      <c r="Q7595" s="4"/>
    </row>
    <row r="7596" spans="2:17" x14ac:dyDescent="0.2">
      <c r="B7596" s="13"/>
      <c r="C7596"/>
      <c r="P7596" s="226"/>
      <c r="Q7596" s="4"/>
    </row>
    <row r="7597" spans="2:17" x14ac:dyDescent="0.2">
      <c r="B7597" s="13"/>
      <c r="C7597"/>
      <c r="P7597" s="226"/>
      <c r="Q7597" s="4"/>
    </row>
    <row r="7598" spans="2:17" x14ac:dyDescent="0.2">
      <c r="B7598" s="13"/>
      <c r="C7598"/>
      <c r="P7598" s="226"/>
      <c r="Q7598" s="4"/>
    </row>
    <row r="7599" spans="2:17" x14ac:dyDescent="0.2">
      <c r="B7599" s="13"/>
      <c r="C7599"/>
      <c r="P7599" s="226"/>
      <c r="Q7599" s="4"/>
    </row>
    <row r="7600" spans="2:17" x14ac:dyDescent="0.2">
      <c r="B7600" s="13"/>
      <c r="C7600"/>
      <c r="P7600" s="226"/>
      <c r="Q7600" s="4"/>
    </row>
    <row r="7601" spans="2:17" x14ac:dyDescent="0.2">
      <c r="B7601" s="13"/>
      <c r="C7601"/>
      <c r="P7601" s="226"/>
      <c r="Q7601" s="4"/>
    </row>
    <row r="7602" spans="2:17" x14ac:dyDescent="0.2">
      <c r="B7602" s="13"/>
      <c r="C7602"/>
      <c r="P7602" s="226"/>
      <c r="Q7602" s="4"/>
    </row>
    <row r="7603" spans="2:17" x14ac:dyDescent="0.2">
      <c r="B7603" s="13"/>
      <c r="C7603"/>
      <c r="P7603" s="226"/>
      <c r="Q7603" s="4"/>
    </row>
    <row r="7604" spans="2:17" x14ac:dyDescent="0.2">
      <c r="B7604" s="13"/>
      <c r="C7604"/>
      <c r="P7604" s="226"/>
      <c r="Q7604" s="4"/>
    </row>
    <row r="7605" spans="2:17" x14ac:dyDescent="0.2">
      <c r="B7605" s="13"/>
      <c r="C7605"/>
      <c r="P7605" s="226"/>
      <c r="Q7605" s="4"/>
    </row>
    <row r="7606" spans="2:17" x14ac:dyDescent="0.2">
      <c r="B7606" s="13"/>
      <c r="C7606"/>
      <c r="P7606" s="226"/>
      <c r="Q7606" s="4"/>
    </row>
    <row r="7607" spans="2:17" x14ac:dyDescent="0.2">
      <c r="B7607" s="13"/>
      <c r="C7607"/>
      <c r="P7607" s="226"/>
      <c r="Q7607" s="4"/>
    </row>
    <row r="7608" spans="2:17" x14ac:dyDescent="0.2">
      <c r="B7608" s="13"/>
      <c r="C7608"/>
      <c r="P7608" s="226"/>
      <c r="Q7608" s="4"/>
    </row>
    <row r="7609" spans="2:17" x14ac:dyDescent="0.2">
      <c r="B7609" s="13"/>
      <c r="C7609"/>
      <c r="P7609" s="226"/>
      <c r="Q7609" s="4"/>
    </row>
    <row r="7610" spans="2:17" x14ac:dyDescent="0.2">
      <c r="B7610" s="13"/>
      <c r="C7610"/>
      <c r="P7610" s="226"/>
      <c r="Q7610" s="4"/>
    </row>
    <row r="7611" spans="2:17" x14ac:dyDescent="0.2">
      <c r="B7611" s="13"/>
      <c r="C7611"/>
      <c r="P7611" s="226"/>
      <c r="Q7611" s="4"/>
    </row>
    <row r="7612" spans="2:17" x14ac:dyDescent="0.2">
      <c r="B7612" s="13"/>
      <c r="C7612"/>
      <c r="P7612" s="226"/>
      <c r="Q7612" s="4"/>
    </row>
    <row r="7613" spans="2:17" x14ac:dyDescent="0.2">
      <c r="B7613" s="13"/>
      <c r="C7613"/>
      <c r="P7613" s="226"/>
      <c r="Q7613" s="4"/>
    </row>
    <row r="7614" spans="2:17" x14ac:dyDescent="0.2">
      <c r="B7614" s="13"/>
      <c r="C7614"/>
      <c r="P7614" s="226"/>
      <c r="Q7614" s="4"/>
    </row>
    <row r="7615" spans="2:17" x14ac:dyDescent="0.2">
      <c r="B7615" s="13"/>
      <c r="C7615"/>
      <c r="P7615" s="226"/>
      <c r="Q7615" s="4"/>
    </row>
    <row r="7616" spans="2:17" x14ac:dyDescent="0.2">
      <c r="B7616" s="13"/>
      <c r="C7616"/>
      <c r="P7616" s="226"/>
      <c r="Q7616" s="4"/>
    </row>
    <row r="7617" spans="2:17" x14ac:dyDescent="0.2">
      <c r="B7617" s="13"/>
      <c r="C7617"/>
      <c r="P7617" s="226"/>
      <c r="Q7617" s="4"/>
    </row>
    <row r="7618" spans="2:17" x14ac:dyDescent="0.2">
      <c r="B7618" s="13"/>
      <c r="C7618"/>
      <c r="P7618" s="226"/>
      <c r="Q7618" s="4"/>
    </row>
    <row r="7619" spans="2:17" x14ac:dyDescent="0.2">
      <c r="B7619" s="13"/>
      <c r="C7619"/>
      <c r="P7619" s="226"/>
      <c r="Q7619" s="4"/>
    </row>
    <row r="7620" spans="2:17" x14ac:dyDescent="0.2">
      <c r="B7620" s="13"/>
      <c r="C7620"/>
      <c r="P7620" s="226"/>
      <c r="Q7620" s="4"/>
    </row>
    <row r="7621" spans="2:17" x14ac:dyDescent="0.2">
      <c r="B7621" s="13"/>
      <c r="C7621"/>
      <c r="P7621" s="226"/>
      <c r="Q7621" s="4"/>
    </row>
    <row r="7622" spans="2:17" x14ac:dyDescent="0.2">
      <c r="B7622" s="13"/>
      <c r="C7622"/>
      <c r="P7622" s="226"/>
      <c r="Q7622" s="4"/>
    </row>
    <row r="7623" spans="2:17" x14ac:dyDescent="0.2">
      <c r="B7623" s="13"/>
      <c r="C7623"/>
      <c r="P7623" s="226"/>
      <c r="Q7623" s="4"/>
    </row>
    <row r="7624" spans="2:17" x14ac:dyDescent="0.2">
      <c r="B7624" s="13"/>
      <c r="C7624"/>
      <c r="P7624" s="226"/>
      <c r="Q7624" s="4"/>
    </row>
    <row r="7625" spans="2:17" x14ac:dyDescent="0.2">
      <c r="B7625" s="13"/>
      <c r="C7625"/>
      <c r="P7625" s="226"/>
      <c r="Q7625" s="4"/>
    </row>
    <row r="7626" spans="2:17" x14ac:dyDescent="0.2">
      <c r="B7626" s="13"/>
      <c r="C7626"/>
      <c r="P7626" s="226"/>
      <c r="Q7626" s="4"/>
    </row>
    <row r="7627" spans="2:17" x14ac:dyDescent="0.2">
      <c r="B7627" s="13"/>
      <c r="C7627"/>
      <c r="P7627" s="226"/>
      <c r="Q7627" s="4"/>
    </row>
    <row r="7628" spans="2:17" x14ac:dyDescent="0.2">
      <c r="B7628" s="13"/>
      <c r="C7628"/>
      <c r="P7628" s="226"/>
      <c r="Q7628" s="4"/>
    </row>
    <row r="7629" spans="2:17" x14ac:dyDescent="0.2">
      <c r="B7629" s="13"/>
      <c r="C7629"/>
      <c r="P7629" s="226"/>
      <c r="Q7629" s="4"/>
    </row>
    <row r="7630" spans="2:17" x14ac:dyDescent="0.2">
      <c r="B7630" s="13"/>
      <c r="C7630"/>
      <c r="P7630" s="226"/>
      <c r="Q7630" s="4"/>
    </row>
    <row r="7631" spans="2:17" x14ac:dyDescent="0.2">
      <c r="B7631" s="13"/>
      <c r="C7631"/>
      <c r="P7631" s="226"/>
      <c r="Q7631" s="4"/>
    </row>
    <row r="7632" spans="2:17" x14ac:dyDescent="0.2">
      <c r="B7632" s="13"/>
      <c r="C7632"/>
      <c r="P7632" s="226"/>
      <c r="Q7632" s="4"/>
    </row>
    <row r="7633" spans="2:17" x14ac:dyDescent="0.2">
      <c r="B7633" s="13"/>
      <c r="C7633"/>
      <c r="P7633" s="226"/>
      <c r="Q7633" s="4"/>
    </row>
    <row r="7634" spans="2:17" x14ac:dyDescent="0.2">
      <c r="B7634" s="13"/>
      <c r="C7634"/>
      <c r="P7634" s="226"/>
      <c r="Q7634" s="4"/>
    </row>
    <row r="7635" spans="2:17" x14ac:dyDescent="0.2">
      <c r="B7635" s="13"/>
      <c r="C7635"/>
      <c r="P7635" s="226"/>
      <c r="Q7635" s="4"/>
    </row>
    <row r="7636" spans="2:17" x14ac:dyDescent="0.2">
      <c r="B7636" s="13"/>
      <c r="C7636"/>
      <c r="P7636" s="226"/>
      <c r="Q7636" s="4"/>
    </row>
    <row r="7637" spans="2:17" x14ac:dyDescent="0.2">
      <c r="B7637" s="13"/>
      <c r="C7637"/>
      <c r="P7637" s="226"/>
      <c r="Q7637" s="4"/>
    </row>
    <row r="7638" spans="2:17" x14ac:dyDescent="0.2">
      <c r="B7638" s="13"/>
      <c r="C7638"/>
      <c r="P7638" s="226"/>
      <c r="Q7638" s="4"/>
    </row>
    <row r="7639" spans="2:17" x14ac:dyDescent="0.2">
      <c r="B7639" s="13"/>
      <c r="C7639"/>
      <c r="P7639" s="226"/>
      <c r="Q7639" s="4"/>
    </row>
    <row r="7640" spans="2:17" x14ac:dyDescent="0.2">
      <c r="B7640" s="13"/>
      <c r="C7640"/>
      <c r="P7640" s="226"/>
      <c r="Q7640" s="4"/>
    </row>
    <row r="7641" spans="2:17" x14ac:dyDescent="0.2">
      <c r="B7641" s="13"/>
      <c r="C7641"/>
      <c r="P7641" s="226"/>
      <c r="Q7641" s="4"/>
    </row>
    <row r="7642" spans="2:17" x14ac:dyDescent="0.2">
      <c r="B7642" s="13"/>
      <c r="C7642"/>
      <c r="P7642" s="226"/>
      <c r="Q7642" s="4"/>
    </row>
    <row r="7643" spans="2:17" x14ac:dyDescent="0.2">
      <c r="B7643" s="13"/>
      <c r="C7643"/>
      <c r="P7643" s="226"/>
      <c r="Q7643" s="4"/>
    </row>
    <row r="7644" spans="2:17" x14ac:dyDescent="0.2">
      <c r="B7644" s="13"/>
      <c r="C7644"/>
      <c r="P7644" s="226"/>
      <c r="Q7644" s="4"/>
    </row>
    <row r="7645" spans="2:17" x14ac:dyDescent="0.2">
      <c r="B7645" s="13"/>
      <c r="C7645"/>
      <c r="P7645" s="226"/>
      <c r="Q7645" s="4"/>
    </row>
    <row r="7646" spans="2:17" x14ac:dyDescent="0.2">
      <c r="B7646" s="13"/>
      <c r="C7646"/>
      <c r="P7646" s="226"/>
      <c r="Q7646" s="4"/>
    </row>
    <row r="7647" spans="2:17" x14ac:dyDescent="0.2">
      <c r="B7647" s="13"/>
      <c r="C7647"/>
      <c r="P7647" s="226"/>
      <c r="Q7647" s="4"/>
    </row>
    <row r="7648" spans="2:17" x14ac:dyDescent="0.2">
      <c r="B7648" s="13"/>
      <c r="C7648"/>
      <c r="P7648" s="226"/>
      <c r="Q7648" s="4"/>
    </row>
    <row r="7649" spans="2:17" x14ac:dyDescent="0.2">
      <c r="B7649" s="13"/>
      <c r="C7649"/>
      <c r="P7649" s="226"/>
      <c r="Q7649" s="4"/>
    </row>
    <row r="7650" spans="2:17" x14ac:dyDescent="0.2">
      <c r="B7650" s="13"/>
      <c r="C7650"/>
      <c r="P7650" s="226"/>
      <c r="Q7650" s="4"/>
    </row>
    <row r="7651" spans="2:17" x14ac:dyDescent="0.2">
      <c r="B7651" s="13"/>
      <c r="C7651"/>
      <c r="P7651" s="226"/>
      <c r="Q7651" s="4"/>
    </row>
    <row r="7652" spans="2:17" x14ac:dyDescent="0.2">
      <c r="B7652" s="13"/>
      <c r="C7652"/>
      <c r="P7652" s="226"/>
      <c r="Q7652" s="4"/>
    </row>
    <row r="7653" spans="2:17" x14ac:dyDescent="0.2">
      <c r="B7653" s="13"/>
      <c r="C7653"/>
      <c r="P7653" s="226"/>
      <c r="Q7653" s="4"/>
    </row>
    <row r="7654" spans="2:17" x14ac:dyDescent="0.2">
      <c r="B7654" s="13"/>
      <c r="C7654"/>
      <c r="P7654" s="226"/>
      <c r="Q7654" s="4"/>
    </row>
    <row r="7655" spans="2:17" x14ac:dyDescent="0.2">
      <c r="B7655" s="13"/>
      <c r="C7655"/>
      <c r="P7655" s="226"/>
      <c r="Q7655" s="4"/>
    </row>
    <row r="7656" spans="2:17" x14ac:dyDescent="0.2">
      <c r="B7656" s="13"/>
      <c r="C7656"/>
      <c r="P7656" s="226"/>
      <c r="Q7656" s="4"/>
    </row>
    <row r="7657" spans="2:17" x14ac:dyDescent="0.2">
      <c r="B7657" s="13"/>
      <c r="C7657"/>
      <c r="P7657" s="226"/>
      <c r="Q7657" s="4"/>
    </row>
    <row r="7658" spans="2:17" x14ac:dyDescent="0.2">
      <c r="B7658" s="13"/>
      <c r="C7658"/>
      <c r="P7658" s="226"/>
      <c r="Q7658" s="4"/>
    </row>
    <row r="7659" spans="2:17" x14ac:dyDescent="0.2">
      <c r="B7659" s="13"/>
      <c r="C7659"/>
      <c r="P7659" s="226"/>
      <c r="Q7659" s="4"/>
    </row>
    <row r="7660" spans="2:17" x14ac:dyDescent="0.2">
      <c r="B7660" s="13"/>
      <c r="C7660"/>
      <c r="P7660" s="226"/>
      <c r="Q7660" s="4"/>
    </row>
    <row r="7661" spans="2:17" x14ac:dyDescent="0.2">
      <c r="B7661" s="13"/>
      <c r="C7661"/>
      <c r="P7661" s="226"/>
      <c r="Q7661" s="4"/>
    </row>
    <row r="7662" spans="2:17" x14ac:dyDescent="0.2">
      <c r="B7662" s="13"/>
      <c r="C7662"/>
      <c r="P7662" s="226"/>
      <c r="Q7662" s="4"/>
    </row>
    <row r="7663" spans="2:17" x14ac:dyDescent="0.2">
      <c r="B7663" s="13"/>
      <c r="C7663"/>
      <c r="P7663" s="226"/>
      <c r="Q7663" s="4"/>
    </row>
    <row r="7664" spans="2:17" x14ac:dyDescent="0.2">
      <c r="B7664" s="13"/>
      <c r="C7664"/>
      <c r="P7664" s="226"/>
      <c r="Q7664" s="4"/>
    </row>
    <row r="7665" spans="2:17" x14ac:dyDescent="0.2">
      <c r="B7665" s="13"/>
      <c r="C7665"/>
      <c r="P7665" s="226"/>
      <c r="Q7665" s="4"/>
    </row>
    <row r="7666" spans="2:17" x14ac:dyDescent="0.2">
      <c r="B7666" s="13"/>
      <c r="C7666"/>
      <c r="P7666" s="226"/>
      <c r="Q7666" s="4"/>
    </row>
    <row r="7667" spans="2:17" x14ac:dyDescent="0.2">
      <c r="B7667" s="13"/>
      <c r="C7667"/>
      <c r="P7667" s="226"/>
      <c r="Q7667" s="4"/>
    </row>
    <row r="7668" spans="2:17" x14ac:dyDescent="0.2">
      <c r="B7668" s="13"/>
      <c r="C7668"/>
      <c r="P7668" s="226"/>
      <c r="Q7668" s="4"/>
    </row>
    <row r="7669" spans="2:17" x14ac:dyDescent="0.2">
      <c r="B7669" s="13"/>
      <c r="C7669"/>
      <c r="P7669" s="226"/>
      <c r="Q7669" s="4"/>
    </row>
    <row r="7670" spans="2:17" x14ac:dyDescent="0.2">
      <c r="B7670" s="13"/>
      <c r="C7670"/>
      <c r="P7670" s="226"/>
      <c r="Q7670" s="4"/>
    </row>
    <row r="7671" spans="2:17" x14ac:dyDescent="0.2">
      <c r="B7671" s="13"/>
      <c r="C7671"/>
      <c r="P7671" s="226"/>
      <c r="Q7671" s="4"/>
    </row>
    <row r="7672" spans="2:17" x14ac:dyDescent="0.2">
      <c r="B7672" s="13"/>
      <c r="C7672"/>
      <c r="P7672" s="226"/>
      <c r="Q7672" s="4"/>
    </row>
    <row r="7673" spans="2:17" x14ac:dyDescent="0.2">
      <c r="B7673" s="13"/>
      <c r="C7673"/>
      <c r="P7673" s="226"/>
      <c r="Q7673" s="4"/>
    </row>
    <row r="7674" spans="2:17" x14ac:dyDescent="0.2">
      <c r="B7674" s="13"/>
      <c r="C7674"/>
      <c r="P7674" s="226"/>
      <c r="Q7674" s="4"/>
    </row>
    <row r="7675" spans="2:17" x14ac:dyDescent="0.2">
      <c r="B7675" s="13"/>
      <c r="C7675"/>
      <c r="P7675" s="226"/>
      <c r="Q7675" s="4"/>
    </row>
    <row r="7676" spans="2:17" x14ac:dyDescent="0.2">
      <c r="B7676" s="13"/>
      <c r="C7676"/>
      <c r="P7676" s="226"/>
      <c r="Q7676" s="4"/>
    </row>
    <row r="7677" spans="2:17" x14ac:dyDescent="0.2">
      <c r="B7677" s="13"/>
      <c r="C7677"/>
      <c r="P7677" s="226"/>
      <c r="Q7677" s="4"/>
    </row>
    <row r="7678" spans="2:17" x14ac:dyDescent="0.2">
      <c r="B7678" s="13"/>
      <c r="C7678"/>
      <c r="P7678" s="226"/>
      <c r="Q7678" s="4"/>
    </row>
    <row r="7679" spans="2:17" x14ac:dyDescent="0.2">
      <c r="B7679" s="13"/>
      <c r="C7679"/>
      <c r="P7679" s="226"/>
      <c r="Q7679" s="4"/>
    </row>
    <row r="7680" spans="2:17" x14ac:dyDescent="0.2">
      <c r="B7680" s="13"/>
      <c r="C7680"/>
      <c r="P7680" s="226"/>
      <c r="Q7680" s="4"/>
    </row>
    <row r="7681" spans="2:17" x14ac:dyDescent="0.2">
      <c r="B7681" s="13"/>
      <c r="C7681"/>
      <c r="P7681" s="226"/>
      <c r="Q7681" s="4"/>
    </row>
    <row r="7682" spans="2:17" x14ac:dyDescent="0.2">
      <c r="B7682" s="13"/>
      <c r="C7682"/>
      <c r="P7682" s="226"/>
      <c r="Q7682" s="4"/>
    </row>
    <row r="7683" spans="2:17" x14ac:dyDescent="0.2">
      <c r="B7683" s="13"/>
      <c r="C7683"/>
      <c r="P7683" s="226"/>
      <c r="Q7683" s="4"/>
    </row>
    <row r="7684" spans="2:17" x14ac:dyDescent="0.2">
      <c r="B7684" s="13"/>
      <c r="C7684"/>
      <c r="P7684" s="226"/>
      <c r="Q7684" s="4"/>
    </row>
    <row r="7685" spans="2:17" x14ac:dyDescent="0.2">
      <c r="B7685" s="13"/>
      <c r="C7685"/>
      <c r="P7685" s="226"/>
      <c r="Q7685" s="4"/>
    </row>
    <row r="7686" spans="2:17" x14ac:dyDescent="0.2">
      <c r="B7686" s="13"/>
      <c r="C7686"/>
      <c r="P7686" s="226"/>
      <c r="Q7686" s="4"/>
    </row>
    <row r="7687" spans="2:17" x14ac:dyDescent="0.2">
      <c r="B7687" s="13"/>
      <c r="C7687"/>
      <c r="P7687" s="226"/>
      <c r="Q7687" s="4"/>
    </row>
    <row r="7688" spans="2:17" x14ac:dyDescent="0.2">
      <c r="B7688" s="13"/>
      <c r="C7688"/>
      <c r="P7688" s="226"/>
      <c r="Q7688" s="4"/>
    </row>
    <row r="7689" spans="2:17" x14ac:dyDescent="0.2">
      <c r="B7689" s="13"/>
      <c r="C7689"/>
      <c r="P7689" s="226"/>
      <c r="Q7689" s="4"/>
    </row>
    <row r="7690" spans="2:17" x14ac:dyDescent="0.2">
      <c r="B7690" s="13"/>
      <c r="C7690"/>
      <c r="P7690" s="226"/>
      <c r="Q7690" s="4"/>
    </row>
    <row r="7691" spans="2:17" x14ac:dyDescent="0.2">
      <c r="B7691" s="13"/>
      <c r="C7691"/>
      <c r="P7691" s="226"/>
      <c r="Q7691" s="4"/>
    </row>
    <row r="7692" spans="2:17" x14ac:dyDescent="0.2">
      <c r="B7692" s="13"/>
      <c r="C7692"/>
      <c r="P7692" s="226"/>
      <c r="Q7692" s="4"/>
    </row>
    <row r="7693" spans="2:17" x14ac:dyDescent="0.2">
      <c r="B7693" s="13"/>
      <c r="C7693"/>
      <c r="P7693" s="226"/>
      <c r="Q7693" s="4"/>
    </row>
    <row r="7694" spans="2:17" x14ac:dyDescent="0.2">
      <c r="B7694" s="13"/>
      <c r="C7694"/>
      <c r="P7694" s="226"/>
      <c r="Q7694" s="4"/>
    </row>
    <row r="7695" spans="2:17" x14ac:dyDescent="0.2">
      <c r="B7695" s="13"/>
      <c r="C7695"/>
      <c r="P7695" s="226"/>
      <c r="Q7695" s="4"/>
    </row>
    <row r="7696" spans="2:17" x14ac:dyDescent="0.2">
      <c r="B7696" s="13"/>
      <c r="C7696"/>
      <c r="P7696" s="226"/>
      <c r="Q7696" s="4"/>
    </row>
    <row r="7697" spans="2:17" x14ac:dyDescent="0.2">
      <c r="B7697" s="13"/>
      <c r="C7697"/>
      <c r="P7697" s="226"/>
      <c r="Q7697" s="4"/>
    </row>
    <row r="7698" spans="2:17" x14ac:dyDescent="0.2">
      <c r="B7698" s="13"/>
      <c r="C7698"/>
      <c r="P7698" s="226"/>
      <c r="Q7698" s="4"/>
    </row>
    <row r="7699" spans="2:17" x14ac:dyDescent="0.2">
      <c r="B7699" s="13"/>
      <c r="C7699"/>
      <c r="P7699" s="226"/>
      <c r="Q7699" s="4"/>
    </row>
    <row r="7700" spans="2:17" x14ac:dyDescent="0.2">
      <c r="B7700" s="13"/>
      <c r="C7700"/>
      <c r="P7700" s="226"/>
      <c r="Q7700" s="4"/>
    </row>
    <row r="7701" spans="2:17" x14ac:dyDescent="0.2">
      <c r="B7701" s="13"/>
      <c r="C7701"/>
      <c r="P7701" s="226"/>
      <c r="Q7701" s="4"/>
    </row>
    <row r="7702" spans="2:17" x14ac:dyDescent="0.2">
      <c r="B7702" s="13"/>
      <c r="C7702"/>
      <c r="P7702" s="226"/>
      <c r="Q7702" s="4"/>
    </row>
    <row r="7703" spans="2:17" x14ac:dyDescent="0.2">
      <c r="B7703" s="13"/>
      <c r="C7703"/>
      <c r="P7703" s="226"/>
      <c r="Q7703" s="4"/>
    </row>
    <row r="7704" spans="2:17" x14ac:dyDescent="0.2">
      <c r="B7704" s="13"/>
      <c r="C7704"/>
      <c r="P7704" s="226"/>
      <c r="Q7704" s="4"/>
    </row>
    <row r="7705" spans="2:17" x14ac:dyDescent="0.2">
      <c r="B7705" s="13"/>
      <c r="C7705"/>
      <c r="P7705" s="226"/>
      <c r="Q7705" s="4"/>
    </row>
    <row r="7706" spans="2:17" x14ac:dyDescent="0.2">
      <c r="B7706" s="13"/>
      <c r="C7706"/>
      <c r="P7706" s="226"/>
      <c r="Q7706" s="4"/>
    </row>
    <row r="7707" spans="2:17" x14ac:dyDescent="0.2">
      <c r="B7707" s="13"/>
      <c r="C7707"/>
      <c r="P7707" s="226"/>
      <c r="Q7707" s="4"/>
    </row>
    <row r="7708" spans="2:17" x14ac:dyDescent="0.2">
      <c r="B7708" s="13"/>
      <c r="C7708"/>
      <c r="P7708" s="226"/>
      <c r="Q7708" s="4"/>
    </row>
    <row r="7709" spans="2:17" x14ac:dyDescent="0.2">
      <c r="B7709" s="13"/>
      <c r="C7709"/>
      <c r="P7709" s="226"/>
      <c r="Q7709" s="4"/>
    </row>
    <row r="7710" spans="2:17" x14ac:dyDescent="0.2">
      <c r="B7710" s="13"/>
      <c r="C7710"/>
      <c r="P7710" s="226"/>
      <c r="Q7710" s="4"/>
    </row>
    <row r="7711" spans="2:17" x14ac:dyDescent="0.2">
      <c r="B7711" s="13"/>
      <c r="C7711"/>
      <c r="P7711" s="226"/>
      <c r="Q7711" s="4"/>
    </row>
    <row r="7712" spans="2:17" x14ac:dyDescent="0.2">
      <c r="B7712" s="13"/>
      <c r="C7712"/>
      <c r="P7712" s="226"/>
      <c r="Q7712" s="4"/>
    </row>
    <row r="7713" spans="2:17" x14ac:dyDescent="0.2">
      <c r="B7713" s="13"/>
      <c r="C7713"/>
      <c r="P7713" s="226"/>
      <c r="Q7713" s="4"/>
    </row>
    <row r="7714" spans="2:17" x14ac:dyDescent="0.2">
      <c r="B7714" s="13"/>
      <c r="C7714"/>
      <c r="P7714" s="226"/>
      <c r="Q7714" s="4"/>
    </row>
    <row r="7715" spans="2:17" x14ac:dyDescent="0.2">
      <c r="B7715" s="13"/>
      <c r="C7715"/>
      <c r="P7715" s="226"/>
      <c r="Q7715" s="4"/>
    </row>
    <row r="7716" spans="2:17" x14ac:dyDescent="0.2">
      <c r="B7716" s="13"/>
      <c r="C7716"/>
      <c r="P7716" s="226"/>
      <c r="Q7716" s="4"/>
    </row>
    <row r="7717" spans="2:17" x14ac:dyDescent="0.2">
      <c r="B7717" s="13"/>
      <c r="C7717"/>
      <c r="P7717" s="226"/>
      <c r="Q7717" s="4"/>
    </row>
    <row r="7718" spans="2:17" x14ac:dyDescent="0.2">
      <c r="B7718" s="13"/>
      <c r="C7718"/>
      <c r="P7718" s="226"/>
      <c r="Q7718" s="4"/>
    </row>
    <row r="7719" spans="2:17" x14ac:dyDescent="0.2">
      <c r="B7719" s="13"/>
      <c r="C7719"/>
      <c r="P7719" s="226"/>
      <c r="Q7719" s="4"/>
    </row>
    <row r="7720" spans="2:17" x14ac:dyDescent="0.2">
      <c r="B7720" s="13"/>
      <c r="C7720"/>
      <c r="P7720" s="226"/>
      <c r="Q7720" s="4"/>
    </row>
    <row r="7721" spans="2:17" x14ac:dyDescent="0.2">
      <c r="B7721" s="13"/>
      <c r="C7721"/>
      <c r="P7721" s="226"/>
      <c r="Q7721" s="4"/>
    </row>
    <row r="7722" spans="2:17" x14ac:dyDescent="0.2">
      <c r="B7722" s="13"/>
      <c r="C7722"/>
      <c r="P7722" s="226"/>
      <c r="Q7722" s="4"/>
    </row>
    <row r="7723" spans="2:17" x14ac:dyDescent="0.2">
      <c r="B7723" s="13"/>
      <c r="C7723"/>
      <c r="P7723" s="226"/>
      <c r="Q7723" s="4"/>
    </row>
    <row r="7724" spans="2:17" x14ac:dyDescent="0.2">
      <c r="B7724" s="13"/>
      <c r="C7724"/>
      <c r="P7724" s="226"/>
      <c r="Q7724" s="4"/>
    </row>
    <row r="7725" spans="2:17" x14ac:dyDescent="0.2">
      <c r="B7725" s="13"/>
      <c r="C7725"/>
      <c r="P7725" s="226"/>
      <c r="Q7725" s="4"/>
    </row>
    <row r="7726" spans="2:17" x14ac:dyDescent="0.2">
      <c r="B7726" s="13"/>
      <c r="C7726"/>
      <c r="P7726" s="226"/>
      <c r="Q7726" s="4"/>
    </row>
    <row r="7727" spans="2:17" x14ac:dyDescent="0.2">
      <c r="B7727" s="13"/>
      <c r="C7727"/>
      <c r="P7727" s="226"/>
      <c r="Q7727" s="4"/>
    </row>
    <row r="7728" spans="2:17" x14ac:dyDescent="0.2">
      <c r="B7728" s="13"/>
      <c r="C7728"/>
      <c r="P7728" s="226"/>
      <c r="Q7728" s="4"/>
    </row>
    <row r="7729" spans="2:17" x14ac:dyDescent="0.2">
      <c r="B7729" s="13"/>
      <c r="C7729"/>
      <c r="P7729" s="226"/>
      <c r="Q7729" s="4"/>
    </row>
    <row r="7730" spans="2:17" x14ac:dyDescent="0.2">
      <c r="B7730" s="13"/>
      <c r="C7730"/>
      <c r="P7730" s="226"/>
      <c r="Q7730" s="4"/>
    </row>
    <row r="7731" spans="2:17" x14ac:dyDescent="0.2">
      <c r="B7731" s="13"/>
      <c r="C7731"/>
      <c r="P7731" s="226"/>
      <c r="Q7731" s="4"/>
    </row>
    <row r="7732" spans="2:17" x14ac:dyDescent="0.2">
      <c r="B7732" s="13"/>
      <c r="C7732"/>
      <c r="P7732" s="226"/>
      <c r="Q7732" s="4"/>
    </row>
    <row r="7733" spans="2:17" x14ac:dyDescent="0.2">
      <c r="B7733" s="13"/>
      <c r="C7733"/>
      <c r="P7733" s="226"/>
      <c r="Q7733" s="4"/>
    </row>
    <row r="7734" spans="2:17" x14ac:dyDescent="0.2">
      <c r="B7734" s="13"/>
      <c r="C7734"/>
      <c r="P7734" s="226"/>
      <c r="Q7734" s="4"/>
    </row>
    <row r="7735" spans="2:17" x14ac:dyDescent="0.2">
      <c r="B7735" s="13"/>
      <c r="C7735"/>
      <c r="P7735" s="226"/>
      <c r="Q7735" s="4"/>
    </row>
    <row r="7736" spans="2:17" x14ac:dyDescent="0.2">
      <c r="B7736" s="13"/>
      <c r="C7736"/>
      <c r="P7736" s="226"/>
      <c r="Q7736" s="4"/>
    </row>
    <row r="7737" spans="2:17" x14ac:dyDescent="0.2">
      <c r="B7737" s="13"/>
      <c r="C7737"/>
      <c r="P7737" s="226"/>
      <c r="Q7737" s="4"/>
    </row>
    <row r="7738" spans="2:17" x14ac:dyDescent="0.2">
      <c r="B7738" s="13"/>
      <c r="C7738"/>
      <c r="P7738" s="226"/>
      <c r="Q7738" s="4"/>
    </row>
    <row r="7739" spans="2:17" x14ac:dyDescent="0.2">
      <c r="B7739" s="13"/>
      <c r="C7739"/>
      <c r="P7739" s="226"/>
      <c r="Q7739" s="4"/>
    </row>
    <row r="7740" spans="2:17" x14ac:dyDescent="0.2">
      <c r="B7740" s="13"/>
      <c r="C7740"/>
      <c r="P7740" s="226"/>
      <c r="Q7740" s="4"/>
    </row>
    <row r="7741" spans="2:17" x14ac:dyDescent="0.2">
      <c r="B7741" s="13"/>
      <c r="C7741"/>
      <c r="P7741" s="226"/>
      <c r="Q7741" s="4"/>
    </row>
    <row r="7742" spans="2:17" x14ac:dyDescent="0.2">
      <c r="B7742" s="13"/>
      <c r="C7742"/>
      <c r="P7742" s="226"/>
      <c r="Q7742" s="4"/>
    </row>
    <row r="7743" spans="2:17" x14ac:dyDescent="0.2">
      <c r="B7743" s="13"/>
      <c r="C7743"/>
      <c r="P7743" s="226"/>
      <c r="Q7743" s="4"/>
    </row>
    <row r="7744" spans="2:17" x14ac:dyDescent="0.2">
      <c r="B7744" s="13"/>
      <c r="C7744"/>
      <c r="P7744" s="226"/>
      <c r="Q7744" s="4"/>
    </row>
    <row r="7745" spans="2:17" x14ac:dyDescent="0.2">
      <c r="B7745" s="13"/>
      <c r="C7745"/>
      <c r="P7745" s="226"/>
      <c r="Q7745" s="4"/>
    </row>
    <row r="7746" spans="2:17" x14ac:dyDescent="0.2">
      <c r="B7746" s="13"/>
      <c r="C7746"/>
      <c r="P7746" s="226"/>
      <c r="Q7746" s="4"/>
    </row>
    <row r="7747" spans="2:17" x14ac:dyDescent="0.2">
      <c r="B7747" s="13"/>
      <c r="C7747"/>
      <c r="P7747" s="226"/>
      <c r="Q7747" s="4"/>
    </row>
    <row r="7748" spans="2:17" x14ac:dyDescent="0.2">
      <c r="B7748" s="13"/>
      <c r="C7748"/>
      <c r="P7748" s="226"/>
      <c r="Q7748" s="4"/>
    </row>
    <row r="7749" spans="2:17" x14ac:dyDescent="0.2">
      <c r="B7749" s="13"/>
      <c r="C7749"/>
      <c r="P7749" s="226"/>
      <c r="Q7749" s="4"/>
    </row>
    <row r="7750" spans="2:17" x14ac:dyDescent="0.2">
      <c r="B7750" s="13"/>
      <c r="C7750"/>
      <c r="P7750" s="226"/>
      <c r="Q7750" s="4"/>
    </row>
    <row r="7751" spans="2:17" x14ac:dyDescent="0.2">
      <c r="B7751" s="13"/>
      <c r="C7751"/>
      <c r="P7751" s="226"/>
      <c r="Q7751" s="4"/>
    </row>
    <row r="7752" spans="2:17" x14ac:dyDescent="0.2">
      <c r="B7752" s="13"/>
      <c r="C7752"/>
      <c r="P7752" s="226"/>
      <c r="Q7752" s="4"/>
    </row>
    <row r="7753" spans="2:17" x14ac:dyDescent="0.2">
      <c r="B7753" s="13"/>
      <c r="C7753"/>
      <c r="P7753" s="226"/>
      <c r="Q7753" s="4"/>
    </row>
    <row r="7754" spans="2:17" x14ac:dyDescent="0.2">
      <c r="B7754" s="13"/>
      <c r="C7754"/>
      <c r="P7754" s="226"/>
      <c r="Q7754" s="4"/>
    </row>
    <row r="7755" spans="2:17" x14ac:dyDescent="0.2">
      <c r="B7755" s="13"/>
      <c r="C7755"/>
      <c r="P7755" s="226"/>
      <c r="Q7755" s="4"/>
    </row>
    <row r="7756" spans="2:17" x14ac:dyDescent="0.2">
      <c r="B7756" s="13"/>
      <c r="C7756"/>
      <c r="P7756" s="226"/>
      <c r="Q7756" s="4"/>
    </row>
    <row r="7757" spans="2:17" x14ac:dyDescent="0.2">
      <c r="B7757" s="13"/>
      <c r="C7757"/>
      <c r="P7757" s="226"/>
      <c r="Q7757" s="4"/>
    </row>
    <row r="7758" spans="2:17" x14ac:dyDescent="0.2">
      <c r="B7758" s="13"/>
      <c r="C7758"/>
      <c r="P7758" s="226"/>
      <c r="Q7758" s="4"/>
    </row>
    <row r="7759" spans="2:17" x14ac:dyDescent="0.2">
      <c r="B7759" s="13"/>
      <c r="C7759"/>
      <c r="P7759" s="226"/>
      <c r="Q7759" s="4"/>
    </row>
    <row r="7760" spans="2:17" x14ac:dyDescent="0.2">
      <c r="B7760" s="13"/>
      <c r="C7760"/>
      <c r="P7760" s="226"/>
      <c r="Q7760" s="4"/>
    </row>
    <row r="7761" spans="2:17" x14ac:dyDescent="0.2">
      <c r="B7761" s="13"/>
      <c r="C7761"/>
      <c r="P7761" s="226"/>
      <c r="Q7761" s="4"/>
    </row>
    <row r="7762" spans="2:17" x14ac:dyDescent="0.2">
      <c r="B7762" s="13"/>
      <c r="C7762"/>
      <c r="P7762" s="226"/>
      <c r="Q7762" s="4"/>
    </row>
    <row r="7763" spans="2:17" x14ac:dyDescent="0.2">
      <c r="B7763" s="13"/>
      <c r="C7763"/>
      <c r="P7763" s="226"/>
      <c r="Q7763" s="4"/>
    </row>
    <row r="7764" spans="2:17" x14ac:dyDescent="0.2">
      <c r="B7764" s="13"/>
      <c r="C7764"/>
      <c r="P7764" s="226"/>
      <c r="Q7764" s="4"/>
    </row>
    <row r="7765" spans="2:17" x14ac:dyDescent="0.2">
      <c r="B7765" s="13"/>
      <c r="C7765"/>
      <c r="P7765" s="226"/>
      <c r="Q7765" s="4"/>
    </row>
    <row r="7766" spans="2:17" x14ac:dyDescent="0.2">
      <c r="B7766" s="13"/>
      <c r="C7766"/>
      <c r="P7766" s="226"/>
      <c r="Q7766" s="4"/>
    </row>
    <row r="7767" spans="2:17" x14ac:dyDescent="0.2">
      <c r="B7767" s="13"/>
      <c r="C7767"/>
      <c r="P7767" s="226"/>
      <c r="Q7767" s="4"/>
    </row>
    <row r="7768" spans="2:17" x14ac:dyDescent="0.2">
      <c r="B7768" s="13"/>
      <c r="C7768"/>
      <c r="P7768" s="226"/>
      <c r="Q7768" s="4"/>
    </row>
    <row r="7769" spans="2:17" x14ac:dyDescent="0.2">
      <c r="B7769" s="13"/>
      <c r="C7769"/>
      <c r="P7769" s="226"/>
      <c r="Q7769" s="4"/>
    </row>
    <row r="7770" spans="2:17" x14ac:dyDescent="0.2">
      <c r="B7770" s="13"/>
      <c r="C7770"/>
      <c r="P7770" s="226"/>
      <c r="Q7770" s="4"/>
    </row>
    <row r="7771" spans="2:17" x14ac:dyDescent="0.2">
      <c r="B7771" s="13"/>
      <c r="C7771"/>
      <c r="P7771" s="226"/>
      <c r="Q7771" s="4"/>
    </row>
    <row r="7772" spans="2:17" x14ac:dyDescent="0.2">
      <c r="B7772" s="13"/>
      <c r="C7772"/>
      <c r="P7772" s="226"/>
      <c r="Q7772" s="4"/>
    </row>
    <row r="7773" spans="2:17" x14ac:dyDescent="0.2">
      <c r="B7773" s="13"/>
      <c r="C7773"/>
      <c r="P7773" s="226"/>
      <c r="Q7773" s="4"/>
    </row>
    <row r="7774" spans="2:17" x14ac:dyDescent="0.2">
      <c r="B7774" s="13"/>
      <c r="C7774"/>
      <c r="P7774" s="226"/>
      <c r="Q7774" s="4"/>
    </row>
    <row r="7775" spans="2:17" x14ac:dyDescent="0.2">
      <c r="B7775" s="13"/>
      <c r="C7775"/>
      <c r="P7775" s="226"/>
      <c r="Q7775" s="4"/>
    </row>
    <row r="7776" spans="2:17" x14ac:dyDescent="0.2">
      <c r="B7776" s="13"/>
      <c r="C7776"/>
      <c r="P7776" s="226"/>
      <c r="Q7776" s="4"/>
    </row>
    <row r="7777" spans="2:17" x14ac:dyDescent="0.2">
      <c r="B7777" s="13"/>
      <c r="C7777"/>
      <c r="P7777" s="226"/>
      <c r="Q7777" s="4"/>
    </row>
    <row r="7778" spans="2:17" x14ac:dyDescent="0.2">
      <c r="B7778" s="13"/>
      <c r="C7778"/>
      <c r="P7778" s="226"/>
      <c r="Q7778" s="4"/>
    </row>
    <row r="7779" spans="2:17" x14ac:dyDescent="0.2">
      <c r="B7779" s="13"/>
      <c r="C7779"/>
      <c r="P7779" s="226"/>
      <c r="Q7779" s="4"/>
    </row>
    <row r="7780" spans="2:17" x14ac:dyDescent="0.2">
      <c r="B7780" s="13"/>
      <c r="C7780"/>
      <c r="P7780" s="226"/>
      <c r="Q7780" s="4"/>
    </row>
    <row r="7781" spans="2:17" x14ac:dyDescent="0.2">
      <c r="B7781" s="13"/>
      <c r="C7781"/>
      <c r="P7781" s="226"/>
      <c r="Q7781" s="4"/>
    </row>
    <row r="7782" spans="2:17" x14ac:dyDescent="0.2">
      <c r="B7782" s="13"/>
      <c r="C7782"/>
      <c r="P7782" s="226"/>
      <c r="Q7782" s="4"/>
    </row>
    <row r="7783" spans="2:17" x14ac:dyDescent="0.2">
      <c r="B7783" s="13"/>
      <c r="C7783"/>
      <c r="P7783" s="226"/>
      <c r="Q7783" s="4"/>
    </row>
    <row r="7784" spans="2:17" x14ac:dyDescent="0.2">
      <c r="B7784" s="13"/>
      <c r="C7784"/>
      <c r="P7784" s="226"/>
      <c r="Q7784" s="4"/>
    </row>
    <row r="7785" spans="2:17" x14ac:dyDescent="0.2">
      <c r="B7785" s="13"/>
      <c r="C7785"/>
      <c r="P7785" s="226"/>
      <c r="Q7785" s="4"/>
    </row>
    <row r="7786" spans="2:17" x14ac:dyDescent="0.2">
      <c r="B7786" s="13"/>
      <c r="C7786"/>
      <c r="P7786" s="226"/>
      <c r="Q7786" s="4"/>
    </row>
    <row r="7787" spans="2:17" x14ac:dyDescent="0.2">
      <c r="B7787" s="13"/>
      <c r="C7787"/>
      <c r="P7787" s="226"/>
      <c r="Q7787" s="4"/>
    </row>
    <row r="7788" spans="2:17" x14ac:dyDescent="0.2">
      <c r="B7788" s="13"/>
      <c r="C7788"/>
      <c r="P7788" s="226"/>
      <c r="Q7788" s="4"/>
    </row>
    <row r="7789" spans="2:17" x14ac:dyDescent="0.2">
      <c r="B7789" s="13"/>
      <c r="C7789"/>
      <c r="P7789" s="226"/>
      <c r="Q7789" s="4"/>
    </row>
    <row r="7790" spans="2:17" x14ac:dyDescent="0.2">
      <c r="B7790" s="13"/>
      <c r="C7790"/>
      <c r="P7790" s="226"/>
      <c r="Q7790" s="4"/>
    </row>
    <row r="7791" spans="2:17" x14ac:dyDescent="0.2">
      <c r="B7791" s="13"/>
      <c r="C7791"/>
      <c r="P7791" s="226"/>
      <c r="Q7791" s="4"/>
    </row>
    <row r="7792" spans="2:17" x14ac:dyDescent="0.2">
      <c r="B7792" s="13"/>
      <c r="C7792"/>
      <c r="P7792" s="226"/>
      <c r="Q7792" s="4"/>
    </row>
    <row r="7793" spans="2:17" x14ac:dyDescent="0.2">
      <c r="B7793" s="13"/>
      <c r="C7793"/>
      <c r="P7793" s="226"/>
      <c r="Q7793" s="4"/>
    </row>
    <row r="7794" spans="2:17" x14ac:dyDescent="0.2">
      <c r="B7794" s="13"/>
      <c r="C7794"/>
      <c r="P7794" s="226"/>
      <c r="Q7794" s="4"/>
    </row>
    <row r="7795" spans="2:17" x14ac:dyDescent="0.2">
      <c r="B7795" s="13"/>
      <c r="C7795"/>
      <c r="P7795" s="226"/>
      <c r="Q7795" s="4"/>
    </row>
    <row r="7796" spans="2:17" x14ac:dyDescent="0.2">
      <c r="B7796" s="13"/>
      <c r="C7796"/>
      <c r="P7796" s="226"/>
      <c r="Q7796" s="4"/>
    </row>
    <row r="7797" spans="2:17" x14ac:dyDescent="0.2">
      <c r="B7797" s="13"/>
      <c r="C7797"/>
      <c r="P7797" s="226"/>
      <c r="Q7797" s="4"/>
    </row>
    <row r="7798" spans="2:17" x14ac:dyDescent="0.2">
      <c r="B7798" s="13"/>
      <c r="C7798"/>
      <c r="P7798" s="226"/>
      <c r="Q7798" s="4"/>
    </row>
    <row r="7799" spans="2:17" x14ac:dyDescent="0.2">
      <c r="B7799" s="13"/>
      <c r="C7799"/>
      <c r="P7799" s="226"/>
      <c r="Q7799" s="4"/>
    </row>
    <row r="7800" spans="2:17" x14ac:dyDescent="0.2">
      <c r="B7800" s="13"/>
      <c r="C7800"/>
      <c r="P7800" s="226"/>
      <c r="Q7800" s="4"/>
    </row>
    <row r="7801" spans="2:17" x14ac:dyDescent="0.2">
      <c r="B7801" s="13"/>
      <c r="C7801"/>
      <c r="P7801" s="226"/>
      <c r="Q7801" s="4"/>
    </row>
    <row r="7802" spans="2:17" x14ac:dyDescent="0.2">
      <c r="B7802" s="13"/>
      <c r="C7802"/>
      <c r="P7802" s="226"/>
      <c r="Q7802" s="4"/>
    </row>
    <row r="7803" spans="2:17" x14ac:dyDescent="0.2">
      <c r="B7803" s="13"/>
      <c r="C7803"/>
      <c r="P7803" s="226"/>
      <c r="Q7803" s="4"/>
    </row>
    <row r="7804" spans="2:17" x14ac:dyDescent="0.2">
      <c r="B7804" s="13"/>
      <c r="C7804"/>
      <c r="P7804" s="226"/>
      <c r="Q7804" s="4"/>
    </row>
    <row r="7805" spans="2:17" x14ac:dyDescent="0.2">
      <c r="B7805" s="13"/>
      <c r="C7805"/>
      <c r="P7805" s="226"/>
      <c r="Q7805" s="4"/>
    </row>
    <row r="7806" spans="2:17" x14ac:dyDescent="0.2">
      <c r="B7806" s="13"/>
      <c r="C7806"/>
      <c r="P7806" s="226"/>
      <c r="Q7806" s="4"/>
    </row>
    <row r="7807" spans="2:17" x14ac:dyDescent="0.2">
      <c r="B7807" s="13"/>
      <c r="C7807"/>
      <c r="P7807" s="226"/>
      <c r="Q7807" s="4"/>
    </row>
    <row r="7808" spans="2:17" x14ac:dyDescent="0.2">
      <c r="B7808" s="13"/>
      <c r="C7808"/>
      <c r="P7808" s="226"/>
      <c r="Q7808" s="4"/>
    </row>
    <row r="7809" spans="2:17" x14ac:dyDescent="0.2">
      <c r="B7809" s="13"/>
      <c r="C7809"/>
      <c r="P7809" s="226"/>
      <c r="Q7809" s="4"/>
    </row>
    <row r="7810" spans="2:17" x14ac:dyDescent="0.2">
      <c r="B7810" s="13"/>
      <c r="C7810"/>
      <c r="P7810" s="226"/>
      <c r="Q7810" s="4"/>
    </row>
    <row r="7811" spans="2:17" x14ac:dyDescent="0.2">
      <c r="B7811" s="13"/>
      <c r="C7811"/>
      <c r="P7811" s="226"/>
      <c r="Q7811" s="4"/>
    </row>
    <row r="7812" spans="2:17" x14ac:dyDescent="0.2">
      <c r="B7812" s="13"/>
      <c r="C7812"/>
      <c r="P7812" s="226"/>
      <c r="Q7812" s="4"/>
    </row>
    <row r="7813" spans="2:17" x14ac:dyDescent="0.2">
      <c r="B7813" s="13"/>
      <c r="C7813"/>
      <c r="P7813" s="226"/>
      <c r="Q7813" s="4"/>
    </row>
    <row r="7814" spans="2:17" x14ac:dyDescent="0.2">
      <c r="B7814" s="13"/>
      <c r="C7814"/>
      <c r="P7814" s="226"/>
      <c r="Q7814" s="4"/>
    </row>
    <row r="7815" spans="2:17" x14ac:dyDescent="0.2">
      <c r="B7815" s="13"/>
      <c r="C7815"/>
      <c r="P7815" s="226"/>
      <c r="Q7815" s="4"/>
    </row>
    <row r="7816" spans="2:17" x14ac:dyDescent="0.2">
      <c r="B7816" s="13"/>
      <c r="C7816"/>
      <c r="P7816" s="226"/>
      <c r="Q7816" s="4"/>
    </row>
    <row r="7817" spans="2:17" x14ac:dyDescent="0.2">
      <c r="B7817" s="13"/>
      <c r="C7817"/>
      <c r="P7817" s="226"/>
      <c r="Q7817" s="4"/>
    </row>
    <row r="7818" spans="2:17" x14ac:dyDescent="0.2">
      <c r="B7818" s="13"/>
      <c r="C7818"/>
      <c r="P7818" s="226"/>
      <c r="Q7818" s="4"/>
    </row>
    <row r="7819" spans="2:17" x14ac:dyDescent="0.2">
      <c r="B7819" s="13"/>
      <c r="C7819"/>
      <c r="P7819" s="226"/>
      <c r="Q7819" s="4"/>
    </row>
    <row r="7820" spans="2:17" x14ac:dyDescent="0.2">
      <c r="B7820" s="13"/>
      <c r="C7820"/>
      <c r="P7820" s="226"/>
      <c r="Q7820" s="4"/>
    </row>
    <row r="7821" spans="2:17" x14ac:dyDescent="0.2">
      <c r="B7821" s="13"/>
      <c r="C7821"/>
      <c r="P7821" s="226"/>
      <c r="Q7821" s="4"/>
    </row>
    <row r="7822" spans="2:17" x14ac:dyDescent="0.2">
      <c r="B7822" s="13"/>
      <c r="C7822"/>
      <c r="P7822" s="226"/>
      <c r="Q7822" s="4"/>
    </row>
    <row r="7823" spans="2:17" x14ac:dyDescent="0.2">
      <c r="B7823" s="13"/>
      <c r="C7823"/>
      <c r="P7823" s="226"/>
      <c r="Q7823" s="4"/>
    </row>
    <row r="7824" spans="2:17" x14ac:dyDescent="0.2">
      <c r="B7824" s="13"/>
      <c r="C7824"/>
      <c r="P7824" s="226"/>
      <c r="Q7824" s="4"/>
    </row>
    <row r="7825" spans="2:17" x14ac:dyDescent="0.2">
      <c r="B7825" s="13"/>
      <c r="C7825"/>
      <c r="P7825" s="226"/>
      <c r="Q7825" s="4"/>
    </row>
    <row r="7826" spans="2:17" x14ac:dyDescent="0.2">
      <c r="B7826" s="13"/>
      <c r="C7826"/>
      <c r="P7826" s="226"/>
      <c r="Q7826" s="4"/>
    </row>
    <row r="7827" spans="2:17" x14ac:dyDescent="0.2">
      <c r="B7827" s="13"/>
      <c r="C7827"/>
      <c r="P7827" s="226"/>
      <c r="Q7827" s="4"/>
    </row>
    <row r="7828" spans="2:17" x14ac:dyDescent="0.2">
      <c r="B7828" s="13"/>
      <c r="C7828"/>
      <c r="P7828" s="226"/>
      <c r="Q7828" s="4"/>
    </row>
    <row r="7829" spans="2:17" x14ac:dyDescent="0.2">
      <c r="B7829" s="13"/>
      <c r="C7829"/>
      <c r="P7829" s="226"/>
      <c r="Q7829" s="4"/>
    </row>
    <row r="7830" spans="2:17" x14ac:dyDescent="0.2">
      <c r="B7830" s="13"/>
      <c r="C7830"/>
      <c r="P7830" s="226"/>
      <c r="Q7830" s="4"/>
    </row>
    <row r="7831" spans="2:17" x14ac:dyDescent="0.2">
      <c r="B7831" s="13"/>
      <c r="C7831"/>
      <c r="P7831" s="226"/>
      <c r="Q7831" s="4"/>
    </row>
    <row r="7832" spans="2:17" x14ac:dyDescent="0.2">
      <c r="B7832" s="13"/>
      <c r="C7832"/>
      <c r="P7832" s="226"/>
      <c r="Q7832" s="4"/>
    </row>
    <row r="7833" spans="2:17" x14ac:dyDescent="0.2">
      <c r="B7833" s="13"/>
      <c r="C7833"/>
      <c r="P7833" s="226"/>
      <c r="Q7833" s="4"/>
    </row>
    <row r="7834" spans="2:17" x14ac:dyDescent="0.2">
      <c r="B7834" s="13"/>
      <c r="C7834"/>
      <c r="P7834" s="226"/>
      <c r="Q7834" s="4"/>
    </row>
    <row r="7835" spans="2:17" x14ac:dyDescent="0.2">
      <c r="B7835" s="13"/>
      <c r="C7835"/>
      <c r="P7835" s="226"/>
      <c r="Q7835" s="4"/>
    </row>
    <row r="7836" spans="2:17" x14ac:dyDescent="0.2">
      <c r="B7836" s="13"/>
      <c r="C7836"/>
      <c r="P7836" s="226"/>
      <c r="Q7836" s="4"/>
    </row>
    <row r="7837" spans="2:17" x14ac:dyDescent="0.2">
      <c r="B7837" s="13"/>
      <c r="C7837"/>
      <c r="P7837" s="226"/>
      <c r="Q7837" s="4"/>
    </row>
    <row r="7838" spans="2:17" x14ac:dyDescent="0.2">
      <c r="B7838" s="13"/>
      <c r="C7838"/>
      <c r="P7838" s="226"/>
      <c r="Q7838" s="4"/>
    </row>
    <row r="7839" spans="2:17" x14ac:dyDescent="0.2">
      <c r="B7839" s="13"/>
      <c r="C7839"/>
      <c r="P7839" s="226"/>
      <c r="Q7839" s="4"/>
    </row>
    <row r="7840" spans="2:17" x14ac:dyDescent="0.2">
      <c r="B7840" s="13"/>
      <c r="C7840"/>
      <c r="P7840" s="226"/>
      <c r="Q7840" s="4"/>
    </row>
    <row r="7841" spans="2:17" x14ac:dyDescent="0.2">
      <c r="B7841" s="13"/>
      <c r="C7841"/>
      <c r="P7841" s="226"/>
      <c r="Q7841" s="4"/>
    </row>
    <row r="7842" spans="2:17" x14ac:dyDescent="0.2">
      <c r="B7842" s="13"/>
      <c r="C7842"/>
      <c r="P7842" s="226"/>
      <c r="Q7842" s="4"/>
    </row>
    <row r="7843" spans="2:17" x14ac:dyDescent="0.2">
      <c r="B7843" s="13"/>
      <c r="C7843"/>
      <c r="P7843" s="226"/>
      <c r="Q7843" s="4"/>
    </row>
    <row r="7844" spans="2:17" x14ac:dyDescent="0.2">
      <c r="B7844" s="13"/>
      <c r="C7844"/>
      <c r="P7844" s="226"/>
      <c r="Q7844" s="4"/>
    </row>
    <row r="7845" spans="2:17" x14ac:dyDescent="0.2">
      <c r="B7845" s="13"/>
      <c r="C7845"/>
      <c r="P7845" s="226"/>
      <c r="Q7845" s="4"/>
    </row>
    <row r="7846" spans="2:17" x14ac:dyDescent="0.2">
      <c r="B7846" s="13"/>
      <c r="C7846"/>
      <c r="P7846" s="226"/>
      <c r="Q7846" s="4"/>
    </row>
    <row r="7847" spans="2:17" x14ac:dyDescent="0.2">
      <c r="B7847" s="13"/>
      <c r="C7847"/>
      <c r="P7847" s="226"/>
      <c r="Q7847" s="4"/>
    </row>
    <row r="7848" spans="2:17" x14ac:dyDescent="0.2">
      <c r="B7848" s="13"/>
      <c r="C7848"/>
      <c r="P7848" s="226"/>
      <c r="Q7848" s="4"/>
    </row>
    <row r="7849" spans="2:17" x14ac:dyDescent="0.2">
      <c r="B7849" s="13"/>
      <c r="C7849"/>
      <c r="P7849" s="226"/>
      <c r="Q7849" s="4"/>
    </row>
    <row r="7850" spans="2:17" x14ac:dyDescent="0.2">
      <c r="B7850" s="13"/>
      <c r="C7850"/>
      <c r="P7850" s="226"/>
      <c r="Q7850" s="4"/>
    </row>
    <row r="7851" spans="2:17" x14ac:dyDescent="0.2">
      <c r="B7851" s="13"/>
      <c r="C7851"/>
      <c r="P7851" s="226"/>
      <c r="Q7851" s="4"/>
    </row>
    <row r="7852" spans="2:17" x14ac:dyDescent="0.2">
      <c r="B7852" s="13"/>
      <c r="C7852"/>
      <c r="P7852" s="226"/>
      <c r="Q7852" s="4"/>
    </row>
    <row r="7853" spans="2:17" x14ac:dyDescent="0.2">
      <c r="B7853" s="13"/>
      <c r="C7853"/>
      <c r="P7853" s="226"/>
      <c r="Q7853" s="4"/>
    </row>
    <row r="7854" spans="2:17" x14ac:dyDescent="0.2">
      <c r="B7854" s="13"/>
      <c r="C7854"/>
      <c r="P7854" s="226"/>
      <c r="Q7854" s="4"/>
    </row>
    <row r="7855" spans="2:17" x14ac:dyDescent="0.2">
      <c r="B7855" s="13"/>
      <c r="C7855"/>
      <c r="P7855" s="226"/>
      <c r="Q7855" s="4"/>
    </row>
    <row r="7856" spans="2:17" x14ac:dyDescent="0.2">
      <c r="B7856" s="13"/>
      <c r="C7856"/>
      <c r="P7856" s="226"/>
      <c r="Q7856" s="4"/>
    </row>
    <row r="7857" spans="2:17" x14ac:dyDescent="0.2">
      <c r="B7857" s="13"/>
      <c r="C7857"/>
      <c r="P7857" s="226"/>
      <c r="Q7857" s="4"/>
    </row>
    <row r="7858" spans="2:17" x14ac:dyDescent="0.2">
      <c r="B7858" s="13"/>
      <c r="C7858"/>
      <c r="P7858" s="226"/>
      <c r="Q7858" s="4"/>
    </row>
    <row r="7859" spans="2:17" x14ac:dyDescent="0.2">
      <c r="B7859" s="13"/>
      <c r="C7859"/>
      <c r="P7859" s="226"/>
      <c r="Q7859" s="4"/>
    </row>
    <row r="7860" spans="2:17" x14ac:dyDescent="0.2">
      <c r="B7860" s="13"/>
      <c r="C7860"/>
      <c r="P7860" s="226"/>
      <c r="Q7860" s="4"/>
    </row>
    <row r="7861" spans="2:17" x14ac:dyDescent="0.2">
      <c r="B7861" s="13"/>
      <c r="C7861"/>
      <c r="P7861" s="226"/>
      <c r="Q7861" s="4"/>
    </row>
    <row r="7862" spans="2:17" x14ac:dyDescent="0.2">
      <c r="B7862" s="13"/>
      <c r="C7862"/>
      <c r="P7862" s="226"/>
      <c r="Q7862" s="4"/>
    </row>
    <row r="7863" spans="2:17" x14ac:dyDescent="0.2">
      <c r="B7863" s="13"/>
      <c r="C7863"/>
      <c r="P7863" s="226"/>
      <c r="Q7863" s="4"/>
    </row>
    <row r="7864" spans="2:17" x14ac:dyDescent="0.2">
      <c r="B7864" s="13"/>
      <c r="C7864"/>
      <c r="P7864" s="226"/>
      <c r="Q7864" s="4"/>
    </row>
    <row r="7865" spans="2:17" x14ac:dyDescent="0.2">
      <c r="B7865" s="13"/>
      <c r="C7865"/>
      <c r="P7865" s="226"/>
      <c r="Q7865" s="4"/>
    </row>
    <row r="7866" spans="2:17" x14ac:dyDescent="0.2">
      <c r="B7866" s="13"/>
      <c r="C7866"/>
      <c r="P7866" s="226"/>
      <c r="Q7866" s="4"/>
    </row>
    <row r="7867" spans="2:17" x14ac:dyDescent="0.2">
      <c r="B7867" s="13"/>
      <c r="C7867"/>
      <c r="P7867" s="226"/>
      <c r="Q7867" s="4"/>
    </row>
    <row r="7868" spans="2:17" x14ac:dyDescent="0.2">
      <c r="B7868" s="13"/>
      <c r="C7868"/>
      <c r="P7868" s="226"/>
      <c r="Q7868" s="4"/>
    </row>
    <row r="7869" spans="2:17" x14ac:dyDescent="0.2">
      <c r="B7869" s="13"/>
      <c r="C7869"/>
      <c r="P7869" s="226"/>
      <c r="Q7869" s="4"/>
    </row>
    <row r="7870" spans="2:17" x14ac:dyDescent="0.2">
      <c r="B7870" s="13"/>
      <c r="C7870"/>
      <c r="P7870" s="226"/>
      <c r="Q7870" s="4"/>
    </row>
    <row r="7871" spans="2:17" x14ac:dyDescent="0.2">
      <c r="B7871" s="13"/>
      <c r="C7871"/>
      <c r="P7871" s="226"/>
      <c r="Q7871" s="4"/>
    </row>
    <row r="7872" spans="2:17" x14ac:dyDescent="0.2">
      <c r="B7872" s="13"/>
      <c r="C7872"/>
      <c r="P7872" s="226"/>
      <c r="Q7872" s="4"/>
    </row>
    <row r="7873" spans="2:17" x14ac:dyDescent="0.2">
      <c r="B7873" s="13"/>
      <c r="C7873"/>
      <c r="P7873" s="226"/>
      <c r="Q7873" s="4"/>
    </row>
    <row r="7874" spans="2:17" x14ac:dyDescent="0.2">
      <c r="B7874" s="13"/>
      <c r="C7874"/>
      <c r="P7874" s="226"/>
      <c r="Q7874" s="4"/>
    </row>
    <row r="7875" spans="2:17" x14ac:dyDescent="0.2">
      <c r="B7875" s="13"/>
      <c r="C7875"/>
      <c r="P7875" s="226"/>
      <c r="Q7875" s="4"/>
    </row>
    <row r="7876" spans="2:17" x14ac:dyDescent="0.2">
      <c r="B7876" s="13"/>
      <c r="C7876"/>
      <c r="P7876" s="226"/>
      <c r="Q7876" s="4"/>
    </row>
    <row r="7877" spans="2:17" x14ac:dyDescent="0.2">
      <c r="B7877" s="13"/>
      <c r="C7877"/>
      <c r="P7877" s="226"/>
      <c r="Q7877" s="4"/>
    </row>
    <row r="7878" spans="2:17" x14ac:dyDescent="0.2">
      <c r="B7878" s="13"/>
      <c r="C7878"/>
      <c r="P7878" s="226"/>
      <c r="Q7878" s="4"/>
    </row>
    <row r="7879" spans="2:17" x14ac:dyDescent="0.2">
      <c r="B7879" s="13"/>
      <c r="C7879"/>
      <c r="P7879" s="226"/>
      <c r="Q7879" s="4"/>
    </row>
    <row r="7880" spans="2:17" x14ac:dyDescent="0.2">
      <c r="B7880" s="13"/>
      <c r="C7880"/>
      <c r="P7880" s="226"/>
      <c r="Q7880" s="4"/>
    </row>
    <row r="7881" spans="2:17" x14ac:dyDescent="0.2">
      <c r="B7881" s="13"/>
      <c r="C7881"/>
      <c r="P7881" s="226"/>
      <c r="Q7881" s="4"/>
    </row>
    <row r="7882" spans="2:17" x14ac:dyDescent="0.2">
      <c r="B7882" s="13"/>
      <c r="C7882"/>
      <c r="P7882" s="226"/>
      <c r="Q7882" s="4"/>
    </row>
    <row r="7883" spans="2:17" x14ac:dyDescent="0.2">
      <c r="B7883" s="13"/>
      <c r="C7883"/>
      <c r="P7883" s="226"/>
      <c r="Q7883" s="4"/>
    </row>
    <row r="7884" spans="2:17" x14ac:dyDescent="0.2">
      <c r="B7884" s="13"/>
      <c r="C7884"/>
      <c r="P7884" s="226"/>
      <c r="Q7884" s="4"/>
    </row>
    <row r="7885" spans="2:17" x14ac:dyDescent="0.2">
      <c r="B7885" s="13"/>
      <c r="C7885"/>
      <c r="P7885" s="226"/>
      <c r="Q7885" s="4"/>
    </row>
    <row r="7886" spans="2:17" x14ac:dyDescent="0.2">
      <c r="B7886" s="13"/>
      <c r="C7886"/>
      <c r="P7886" s="226"/>
      <c r="Q7886" s="4"/>
    </row>
    <row r="7887" spans="2:17" x14ac:dyDescent="0.2">
      <c r="B7887" s="13"/>
      <c r="C7887"/>
      <c r="P7887" s="226"/>
      <c r="Q7887" s="4"/>
    </row>
    <row r="7888" spans="2:17" x14ac:dyDescent="0.2">
      <c r="B7888" s="13"/>
      <c r="C7888"/>
      <c r="P7888" s="226"/>
      <c r="Q7888" s="4"/>
    </row>
    <row r="7889" spans="2:17" x14ac:dyDescent="0.2">
      <c r="B7889" s="13"/>
      <c r="C7889"/>
      <c r="P7889" s="226"/>
      <c r="Q7889" s="4"/>
    </row>
    <row r="7890" spans="2:17" x14ac:dyDescent="0.2">
      <c r="B7890" s="13"/>
      <c r="C7890"/>
      <c r="P7890" s="226"/>
      <c r="Q7890" s="4"/>
    </row>
    <row r="7891" spans="2:17" x14ac:dyDescent="0.2">
      <c r="B7891" s="13"/>
      <c r="C7891"/>
      <c r="P7891" s="226"/>
      <c r="Q7891" s="4"/>
    </row>
    <row r="7892" spans="2:17" x14ac:dyDescent="0.2">
      <c r="B7892" s="13"/>
      <c r="C7892"/>
      <c r="P7892" s="226"/>
      <c r="Q7892" s="4"/>
    </row>
    <row r="7893" spans="2:17" x14ac:dyDescent="0.2">
      <c r="B7893" s="13"/>
      <c r="C7893"/>
      <c r="P7893" s="226"/>
      <c r="Q7893" s="4"/>
    </row>
    <row r="7894" spans="2:17" x14ac:dyDescent="0.2">
      <c r="B7894" s="13"/>
      <c r="C7894"/>
      <c r="P7894" s="226"/>
      <c r="Q7894" s="4"/>
    </row>
    <row r="7895" spans="2:17" x14ac:dyDescent="0.2">
      <c r="B7895" s="13"/>
      <c r="C7895"/>
      <c r="P7895" s="226"/>
      <c r="Q7895" s="4"/>
    </row>
    <row r="7896" spans="2:17" x14ac:dyDescent="0.2">
      <c r="B7896" s="13"/>
      <c r="C7896"/>
      <c r="P7896" s="226"/>
      <c r="Q7896" s="4"/>
    </row>
    <row r="7897" spans="2:17" x14ac:dyDescent="0.2">
      <c r="B7897" s="13"/>
      <c r="C7897"/>
      <c r="P7897" s="226"/>
      <c r="Q7897" s="4"/>
    </row>
    <row r="7898" spans="2:17" x14ac:dyDescent="0.2">
      <c r="B7898" s="13"/>
      <c r="C7898"/>
      <c r="P7898" s="226"/>
      <c r="Q7898" s="4"/>
    </row>
    <row r="7899" spans="2:17" x14ac:dyDescent="0.2">
      <c r="B7899" s="13"/>
      <c r="C7899"/>
      <c r="P7899" s="226"/>
      <c r="Q7899" s="4"/>
    </row>
    <row r="7900" spans="2:17" x14ac:dyDescent="0.2">
      <c r="B7900" s="13"/>
      <c r="C7900"/>
      <c r="P7900" s="226"/>
      <c r="Q7900" s="4"/>
    </row>
    <row r="7901" spans="2:17" x14ac:dyDescent="0.2">
      <c r="B7901" s="13"/>
      <c r="C7901"/>
      <c r="P7901" s="226"/>
      <c r="Q7901" s="4"/>
    </row>
    <row r="7902" spans="2:17" x14ac:dyDescent="0.2">
      <c r="B7902" s="13"/>
      <c r="C7902"/>
      <c r="P7902" s="226"/>
      <c r="Q7902" s="4"/>
    </row>
    <row r="7903" spans="2:17" x14ac:dyDescent="0.2">
      <c r="B7903" s="13"/>
      <c r="C7903"/>
      <c r="P7903" s="226"/>
      <c r="Q7903" s="4"/>
    </row>
    <row r="7904" spans="2:17" x14ac:dyDescent="0.2">
      <c r="B7904" s="13"/>
      <c r="C7904"/>
      <c r="P7904" s="226"/>
      <c r="Q7904" s="4"/>
    </row>
    <row r="7905" spans="2:17" x14ac:dyDescent="0.2">
      <c r="B7905" s="13"/>
      <c r="C7905"/>
      <c r="P7905" s="226"/>
      <c r="Q7905" s="4"/>
    </row>
    <row r="7906" spans="2:17" x14ac:dyDescent="0.2">
      <c r="B7906" s="13"/>
      <c r="C7906"/>
      <c r="P7906" s="226"/>
      <c r="Q7906" s="4"/>
    </row>
    <row r="7907" spans="2:17" x14ac:dyDescent="0.2">
      <c r="B7907" s="13"/>
      <c r="C7907"/>
      <c r="P7907" s="226"/>
      <c r="Q7907" s="4"/>
    </row>
    <row r="7908" spans="2:17" x14ac:dyDescent="0.2">
      <c r="B7908" s="13"/>
      <c r="C7908"/>
      <c r="P7908" s="226"/>
      <c r="Q7908" s="4"/>
    </row>
    <row r="7909" spans="2:17" x14ac:dyDescent="0.2">
      <c r="B7909" s="13"/>
      <c r="C7909"/>
      <c r="P7909" s="226"/>
      <c r="Q7909" s="4"/>
    </row>
    <row r="7910" spans="2:17" x14ac:dyDescent="0.2">
      <c r="B7910" s="13"/>
      <c r="C7910"/>
      <c r="P7910" s="226"/>
      <c r="Q7910" s="4"/>
    </row>
    <row r="7911" spans="2:17" x14ac:dyDescent="0.2">
      <c r="B7911" s="13"/>
      <c r="C7911"/>
      <c r="P7911" s="226"/>
      <c r="Q7911" s="4"/>
    </row>
    <row r="7912" spans="2:17" x14ac:dyDescent="0.2">
      <c r="B7912" s="13"/>
      <c r="C7912"/>
      <c r="P7912" s="226"/>
      <c r="Q7912" s="4"/>
    </row>
    <row r="7913" spans="2:17" x14ac:dyDescent="0.2">
      <c r="B7913" s="13"/>
      <c r="C7913"/>
      <c r="P7913" s="226"/>
      <c r="Q7913" s="4"/>
    </row>
    <row r="7914" spans="2:17" x14ac:dyDescent="0.2">
      <c r="B7914" s="13"/>
      <c r="C7914"/>
      <c r="P7914" s="226"/>
      <c r="Q7914" s="4"/>
    </row>
    <row r="7915" spans="2:17" x14ac:dyDescent="0.2">
      <c r="B7915" s="13"/>
      <c r="C7915"/>
      <c r="P7915" s="226"/>
      <c r="Q7915" s="4"/>
    </row>
    <row r="7916" spans="2:17" x14ac:dyDescent="0.2">
      <c r="B7916" s="13"/>
      <c r="C7916"/>
      <c r="P7916" s="226"/>
      <c r="Q7916" s="4"/>
    </row>
    <row r="7917" spans="2:17" x14ac:dyDescent="0.2">
      <c r="B7917" s="13"/>
      <c r="C7917"/>
      <c r="P7917" s="226"/>
      <c r="Q7917" s="4"/>
    </row>
    <row r="7918" spans="2:17" x14ac:dyDescent="0.2">
      <c r="B7918" s="13"/>
      <c r="C7918"/>
      <c r="P7918" s="226"/>
      <c r="Q7918" s="4"/>
    </row>
    <row r="7919" spans="2:17" x14ac:dyDescent="0.2">
      <c r="B7919" s="13"/>
      <c r="C7919"/>
      <c r="P7919" s="226"/>
      <c r="Q7919" s="4"/>
    </row>
    <row r="7920" spans="2:17" x14ac:dyDescent="0.2">
      <c r="B7920" s="13"/>
      <c r="C7920"/>
      <c r="P7920" s="226"/>
      <c r="Q7920" s="4"/>
    </row>
    <row r="7921" spans="2:17" x14ac:dyDescent="0.2">
      <c r="B7921" s="13"/>
      <c r="C7921"/>
      <c r="P7921" s="226"/>
      <c r="Q7921" s="4"/>
    </row>
    <row r="7922" spans="2:17" x14ac:dyDescent="0.2">
      <c r="B7922" s="13"/>
      <c r="C7922"/>
      <c r="P7922" s="226"/>
      <c r="Q7922" s="4"/>
    </row>
    <row r="7923" spans="2:17" x14ac:dyDescent="0.2">
      <c r="B7923" s="13"/>
      <c r="C7923"/>
      <c r="P7923" s="226"/>
      <c r="Q7923" s="4"/>
    </row>
    <row r="7924" spans="2:17" x14ac:dyDescent="0.2">
      <c r="B7924" s="13"/>
      <c r="C7924"/>
      <c r="P7924" s="226"/>
      <c r="Q7924" s="4"/>
    </row>
    <row r="7925" spans="2:17" x14ac:dyDescent="0.2">
      <c r="B7925" s="13"/>
      <c r="C7925"/>
      <c r="P7925" s="226"/>
      <c r="Q7925" s="4"/>
    </row>
    <row r="7926" spans="2:17" x14ac:dyDescent="0.2">
      <c r="B7926" s="13"/>
      <c r="C7926"/>
      <c r="P7926" s="226"/>
      <c r="Q7926" s="4"/>
    </row>
    <row r="7927" spans="2:17" x14ac:dyDescent="0.2">
      <c r="B7927" s="13"/>
      <c r="C7927"/>
      <c r="P7927" s="226"/>
      <c r="Q7927" s="4"/>
    </row>
    <row r="7928" spans="2:17" x14ac:dyDescent="0.2">
      <c r="B7928" s="13"/>
      <c r="C7928"/>
      <c r="P7928" s="226"/>
      <c r="Q7928" s="4"/>
    </row>
    <row r="7929" spans="2:17" x14ac:dyDescent="0.2">
      <c r="B7929" s="13"/>
      <c r="C7929"/>
      <c r="P7929" s="226"/>
      <c r="Q7929" s="4"/>
    </row>
    <row r="7930" spans="2:17" x14ac:dyDescent="0.2">
      <c r="B7930" s="13"/>
      <c r="C7930"/>
      <c r="P7930" s="226"/>
      <c r="Q7930" s="4"/>
    </row>
    <row r="7931" spans="2:17" x14ac:dyDescent="0.2">
      <c r="B7931" s="13"/>
      <c r="C7931"/>
      <c r="P7931" s="226"/>
      <c r="Q7931" s="4"/>
    </row>
    <row r="7932" spans="2:17" x14ac:dyDescent="0.2">
      <c r="B7932" s="13"/>
      <c r="C7932"/>
      <c r="P7932" s="226"/>
      <c r="Q7932" s="4"/>
    </row>
    <row r="7933" spans="2:17" x14ac:dyDescent="0.2">
      <c r="B7933" s="13"/>
      <c r="C7933"/>
      <c r="P7933" s="226"/>
      <c r="Q7933" s="4"/>
    </row>
    <row r="7934" spans="2:17" x14ac:dyDescent="0.2">
      <c r="B7934" s="13"/>
      <c r="C7934"/>
      <c r="P7934" s="226"/>
      <c r="Q7934" s="4"/>
    </row>
    <row r="7935" spans="2:17" x14ac:dyDescent="0.2">
      <c r="B7935" s="13"/>
      <c r="C7935"/>
      <c r="P7935" s="226"/>
      <c r="Q7935" s="4"/>
    </row>
    <row r="7936" spans="2:17" x14ac:dyDescent="0.2">
      <c r="B7936" s="13"/>
      <c r="C7936"/>
      <c r="P7936" s="226"/>
      <c r="Q7936" s="4"/>
    </row>
    <row r="7937" spans="2:17" x14ac:dyDescent="0.2">
      <c r="B7937" s="13"/>
      <c r="C7937"/>
      <c r="P7937" s="226"/>
      <c r="Q7937" s="4"/>
    </row>
    <row r="7938" spans="2:17" x14ac:dyDescent="0.2">
      <c r="B7938" s="13"/>
      <c r="C7938"/>
      <c r="P7938" s="226"/>
      <c r="Q7938" s="4"/>
    </row>
    <row r="7939" spans="2:17" x14ac:dyDescent="0.2">
      <c r="B7939" s="13"/>
      <c r="C7939"/>
      <c r="P7939" s="226"/>
      <c r="Q7939" s="4"/>
    </row>
    <row r="7940" spans="2:17" x14ac:dyDescent="0.2">
      <c r="B7940" s="13"/>
      <c r="C7940"/>
      <c r="P7940" s="226"/>
      <c r="Q7940" s="4"/>
    </row>
    <row r="7941" spans="2:17" x14ac:dyDescent="0.2">
      <c r="B7941" s="13"/>
      <c r="C7941"/>
      <c r="P7941" s="226"/>
      <c r="Q7941" s="4"/>
    </row>
    <row r="7942" spans="2:17" x14ac:dyDescent="0.2">
      <c r="B7942" s="13"/>
      <c r="C7942"/>
      <c r="P7942" s="226"/>
      <c r="Q7942" s="4"/>
    </row>
    <row r="7943" spans="2:17" x14ac:dyDescent="0.2">
      <c r="B7943" s="13"/>
      <c r="C7943"/>
      <c r="P7943" s="226"/>
      <c r="Q7943" s="4"/>
    </row>
    <row r="7944" spans="2:17" x14ac:dyDescent="0.2">
      <c r="B7944" s="13"/>
      <c r="C7944"/>
      <c r="P7944" s="226"/>
      <c r="Q7944" s="4"/>
    </row>
    <row r="7945" spans="2:17" x14ac:dyDescent="0.2">
      <c r="B7945" s="13"/>
      <c r="C7945"/>
      <c r="P7945" s="226"/>
      <c r="Q7945" s="4"/>
    </row>
    <row r="7946" spans="2:17" x14ac:dyDescent="0.2">
      <c r="B7946" s="13"/>
      <c r="C7946"/>
      <c r="P7946" s="226"/>
      <c r="Q7946" s="4"/>
    </row>
    <row r="7947" spans="2:17" x14ac:dyDescent="0.2">
      <c r="B7947" s="13"/>
      <c r="C7947"/>
      <c r="P7947" s="226"/>
      <c r="Q7947" s="4"/>
    </row>
    <row r="7948" spans="2:17" x14ac:dyDescent="0.2">
      <c r="B7948" s="13"/>
      <c r="C7948"/>
      <c r="P7948" s="226"/>
      <c r="Q7948" s="4"/>
    </row>
    <row r="7949" spans="2:17" x14ac:dyDescent="0.2">
      <c r="B7949" s="13"/>
      <c r="C7949"/>
      <c r="P7949" s="226"/>
      <c r="Q7949" s="4"/>
    </row>
    <row r="7950" spans="2:17" x14ac:dyDescent="0.2">
      <c r="B7950" s="13"/>
      <c r="C7950"/>
      <c r="P7950" s="226"/>
      <c r="Q7950" s="4"/>
    </row>
    <row r="7951" spans="2:17" x14ac:dyDescent="0.2">
      <c r="B7951" s="13"/>
      <c r="C7951"/>
      <c r="P7951" s="226"/>
      <c r="Q7951" s="4"/>
    </row>
    <row r="7952" spans="2:17" x14ac:dyDescent="0.2">
      <c r="B7952" s="13"/>
      <c r="C7952"/>
      <c r="P7952" s="226"/>
      <c r="Q7952" s="4"/>
    </row>
    <row r="7953" spans="2:17" x14ac:dyDescent="0.2">
      <c r="B7953" s="13"/>
      <c r="C7953"/>
      <c r="P7953" s="226"/>
      <c r="Q7953" s="4"/>
    </row>
    <row r="7954" spans="2:17" x14ac:dyDescent="0.2">
      <c r="B7954" s="13"/>
      <c r="C7954"/>
      <c r="P7954" s="226"/>
      <c r="Q7954" s="4"/>
    </row>
    <row r="7955" spans="2:17" x14ac:dyDescent="0.2">
      <c r="B7955" s="13"/>
      <c r="C7955"/>
      <c r="P7955" s="226"/>
      <c r="Q7955" s="4"/>
    </row>
    <row r="7956" spans="2:17" x14ac:dyDescent="0.2">
      <c r="B7956" s="13"/>
      <c r="C7956"/>
      <c r="P7956" s="226"/>
      <c r="Q7956" s="4"/>
    </row>
    <row r="7957" spans="2:17" x14ac:dyDescent="0.2">
      <c r="B7957" s="13"/>
      <c r="C7957"/>
      <c r="P7957" s="226"/>
      <c r="Q7957" s="4"/>
    </row>
    <row r="7958" spans="2:17" x14ac:dyDescent="0.2">
      <c r="B7958" s="13"/>
      <c r="C7958"/>
      <c r="P7958" s="226"/>
      <c r="Q7958" s="4"/>
    </row>
    <row r="7959" spans="2:17" x14ac:dyDescent="0.2">
      <c r="B7959" s="13"/>
      <c r="C7959"/>
      <c r="P7959" s="226"/>
      <c r="Q7959" s="4"/>
    </row>
    <row r="7960" spans="2:17" x14ac:dyDescent="0.2">
      <c r="B7960" s="13"/>
      <c r="C7960"/>
      <c r="P7960" s="226"/>
      <c r="Q7960" s="4"/>
    </row>
    <row r="7961" spans="2:17" x14ac:dyDescent="0.2">
      <c r="B7961" s="13"/>
      <c r="C7961"/>
      <c r="P7961" s="226"/>
      <c r="Q7961" s="4"/>
    </row>
    <row r="7962" spans="2:17" x14ac:dyDescent="0.2">
      <c r="B7962" s="13"/>
      <c r="C7962"/>
      <c r="P7962" s="226"/>
      <c r="Q7962" s="4"/>
    </row>
    <row r="7963" spans="2:17" x14ac:dyDescent="0.2">
      <c r="B7963" s="13"/>
      <c r="C7963"/>
      <c r="P7963" s="226"/>
      <c r="Q7963" s="4"/>
    </row>
    <row r="7964" spans="2:17" x14ac:dyDescent="0.2">
      <c r="B7964" s="13"/>
      <c r="C7964"/>
      <c r="P7964" s="226"/>
      <c r="Q7964" s="4"/>
    </row>
    <row r="7965" spans="2:17" x14ac:dyDescent="0.2">
      <c r="B7965" s="13"/>
      <c r="C7965"/>
      <c r="P7965" s="226"/>
      <c r="Q7965" s="4"/>
    </row>
    <row r="7966" spans="2:17" x14ac:dyDescent="0.2">
      <c r="B7966" s="13"/>
      <c r="C7966"/>
      <c r="P7966" s="226"/>
      <c r="Q7966" s="4"/>
    </row>
    <row r="7967" spans="2:17" x14ac:dyDescent="0.2">
      <c r="B7967" s="13"/>
      <c r="C7967"/>
      <c r="P7967" s="226"/>
      <c r="Q7967" s="4"/>
    </row>
    <row r="7968" spans="2:17" x14ac:dyDescent="0.2">
      <c r="B7968" s="13"/>
      <c r="C7968"/>
      <c r="P7968" s="226"/>
      <c r="Q7968" s="4"/>
    </row>
    <row r="7969" spans="2:17" x14ac:dyDescent="0.2">
      <c r="B7969" s="13"/>
      <c r="C7969"/>
      <c r="P7969" s="226"/>
      <c r="Q7969" s="4"/>
    </row>
    <row r="7970" spans="2:17" x14ac:dyDescent="0.2">
      <c r="B7970" s="13"/>
      <c r="C7970"/>
      <c r="P7970" s="226"/>
      <c r="Q7970" s="4"/>
    </row>
    <row r="7971" spans="2:17" x14ac:dyDescent="0.2">
      <c r="B7971" s="13"/>
      <c r="C7971"/>
      <c r="P7971" s="226"/>
      <c r="Q7971" s="4"/>
    </row>
    <row r="7972" spans="2:17" x14ac:dyDescent="0.2">
      <c r="B7972" s="13"/>
      <c r="C7972"/>
      <c r="P7972" s="226"/>
      <c r="Q7972" s="4"/>
    </row>
    <row r="7973" spans="2:17" x14ac:dyDescent="0.2">
      <c r="B7973" s="13"/>
      <c r="C7973"/>
      <c r="P7973" s="226"/>
      <c r="Q7973" s="4"/>
    </row>
    <row r="7974" spans="2:17" x14ac:dyDescent="0.2">
      <c r="B7974" s="13"/>
      <c r="C7974"/>
      <c r="P7974" s="226"/>
      <c r="Q7974" s="4"/>
    </row>
    <row r="7975" spans="2:17" x14ac:dyDescent="0.2">
      <c r="B7975" s="13"/>
      <c r="C7975"/>
      <c r="P7975" s="226"/>
      <c r="Q7975" s="4"/>
    </row>
    <row r="7976" spans="2:17" x14ac:dyDescent="0.2">
      <c r="B7976" s="13"/>
      <c r="C7976"/>
      <c r="P7976" s="226"/>
      <c r="Q7976" s="4"/>
    </row>
    <row r="7977" spans="2:17" x14ac:dyDescent="0.2">
      <c r="B7977" s="13"/>
      <c r="C7977"/>
      <c r="P7977" s="226"/>
      <c r="Q7977" s="4"/>
    </row>
    <row r="7978" spans="2:17" x14ac:dyDescent="0.2">
      <c r="B7978" s="13"/>
      <c r="C7978"/>
      <c r="P7978" s="226"/>
      <c r="Q7978" s="4"/>
    </row>
    <row r="7979" spans="2:17" x14ac:dyDescent="0.2">
      <c r="B7979" s="13"/>
      <c r="C7979"/>
      <c r="P7979" s="226"/>
      <c r="Q7979" s="4"/>
    </row>
    <row r="7980" spans="2:17" x14ac:dyDescent="0.2">
      <c r="B7980" s="13"/>
      <c r="C7980"/>
      <c r="P7980" s="226"/>
      <c r="Q7980" s="4"/>
    </row>
    <row r="7981" spans="2:17" x14ac:dyDescent="0.2">
      <c r="B7981" s="13"/>
      <c r="C7981"/>
      <c r="P7981" s="226"/>
      <c r="Q7981" s="4"/>
    </row>
    <row r="7982" spans="2:17" x14ac:dyDescent="0.2">
      <c r="B7982" s="13"/>
      <c r="C7982"/>
      <c r="P7982" s="226"/>
      <c r="Q7982" s="4"/>
    </row>
    <row r="7983" spans="2:17" x14ac:dyDescent="0.2">
      <c r="B7983" s="13"/>
      <c r="C7983"/>
      <c r="P7983" s="226"/>
      <c r="Q7983" s="4"/>
    </row>
    <row r="7984" spans="2:17" x14ac:dyDescent="0.2">
      <c r="B7984" s="13"/>
      <c r="C7984"/>
      <c r="P7984" s="226"/>
      <c r="Q7984" s="4"/>
    </row>
    <row r="7985" spans="2:17" x14ac:dyDescent="0.2">
      <c r="B7985" s="13"/>
      <c r="C7985"/>
      <c r="P7985" s="226"/>
      <c r="Q7985" s="4"/>
    </row>
    <row r="7986" spans="2:17" x14ac:dyDescent="0.2">
      <c r="B7986" s="13"/>
      <c r="C7986"/>
      <c r="P7986" s="226"/>
      <c r="Q7986" s="4"/>
    </row>
    <row r="7987" spans="2:17" x14ac:dyDescent="0.2">
      <c r="B7987" s="13"/>
      <c r="C7987"/>
      <c r="P7987" s="226"/>
      <c r="Q7987" s="4"/>
    </row>
    <row r="7988" spans="2:17" x14ac:dyDescent="0.2">
      <c r="B7988" s="13"/>
      <c r="C7988"/>
      <c r="P7988" s="226"/>
      <c r="Q7988" s="4"/>
    </row>
    <row r="7989" spans="2:17" x14ac:dyDescent="0.2">
      <c r="B7989" s="13"/>
      <c r="C7989"/>
      <c r="P7989" s="226"/>
      <c r="Q7989" s="4"/>
    </row>
    <row r="7990" spans="2:17" x14ac:dyDescent="0.2">
      <c r="B7990" s="13"/>
      <c r="C7990"/>
      <c r="P7990" s="226"/>
      <c r="Q7990" s="4"/>
    </row>
    <row r="7991" spans="2:17" x14ac:dyDescent="0.2">
      <c r="B7991" s="13"/>
      <c r="C7991"/>
      <c r="P7991" s="226"/>
      <c r="Q7991" s="4"/>
    </row>
    <row r="7992" spans="2:17" x14ac:dyDescent="0.2">
      <c r="B7992" s="13"/>
      <c r="C7992"/>
      <c r="P7992" s="226"/>
      <c r="Q7992" s="4"/>
    </row>
    <row r="7993" spans="2:17" x14ac:dyDescent="0.2">
      <c r="B7993" s="13"/>
      <c r="C7993"/>
      <c r="P7993" s="226"/>
      <c r="Q7993" s="4"/>
    </row>
    <row r="7994" spans="2:17" x14ac:dyDescent="0.2">
      <c r="B7994" s="13"/>
      <c r="C7994"/>
      <c r="P7994" s="226"/>
      <c r="Q7994" s="4"/>
    </row>
    <row r="7995" spans="2:17" x14ac:dyDescent="0.2">
      <c r="B7995" s="13"/>
      <c r="C7995"/>
      <c r="P7995" s="226"/>
      <c r="Q7995" s="4"/>
    </row>
    <row r="7996" spans="2:17" x14ac:dyDescent="0.2">
      <c r="B7996" s="13"/>
      <c r="C7996"/>
      <c r="P7996" s="226"/>
      <c r="Q7996" s="4"/>
    </row>
    <row r="7997" spans="2:17" x14ac:dyDescent="0.2">
      <c r="B7997" s="13"/>
      <c r="C7997"/>
      <c r="P7997" s="226"/>
      <c r="Q7997" s="4"/>
    </row>
    <row r="7998" spans="2:17" x14ac:dyDescent="0.2">
      <c r="B7998" s="13"/>
      <c r="C7998"/>
      <c r="P7998" s="226"/>
      <c r="Q7998" s="4"/>
    </row>
    <row r="7999" spans="2:17" x14ac:dyDescent="0.2">
      <c r="B7999" s="13"/>
      <c r="C7999"/>
      <c r="P7999" s="226"/>
      <c r="Q7999" s="4"/>
    </row>
    <row r="8000" spans="2:17" x14ac:dyDescent="0.2">
      <c r="B8000" s="13"/>
      <c r="C8000"/>
      <c r="P8000" s="226"/>
      <c r="Q8000" s="4"/>
    </row>
    <row r="8001" spans="2:17" x14ac:dyDescent="0.2">
      <c r="B8001" s="13"/>
      <c r="C8001"/>
      <c r="P8001" s="226"/>
      <c r="Q8001" s="4"/>
    </row>
    <row r="8002" spans="2:17" x14ac:dyDescent="0.2">
      <c r="B8002" s="13"/>
      <c r="C8002"/>
      <c r="P8002" s="226"/>
      <c r="Q8002" s="4"/>
    </row>
    <row r="8003" spans="2:17" x14ac:dyDescent="0.2">
      <c r="B8003" s="13"/>
      <c r="C8003"/>
      <c r="P8003" s="226"/>
      <c r="Q8003" s="4"/>
    </row>
    <row r="8004" spans="2:17" x14ac:dyDescent="0.2">
      <c r="B8004" s="13"/>
      <c r="C8004"/>
      <c r="P8004" s="226"/>
      <c r="Q8004" s="4"/>
    </row>
    <row r="8005" spans="2:17" x14ac:dyDescent="0.2">
      <c r="B8005" s="13"/>
      <c r="C8005"/>
      <c r="P8005" s="226"/>
      <c r="Q8005" s="4"/>
    </row>
    <row r="8006" spans="2:17" x14ac:dyDescent="0.2">
      <c r="B8006" s="13"/>
      <c r="C8006"/>
      <c r="P8006" s="226"/>
      <c r="Q8006" s="4"/>
    </row>
    <row r="8007" spans="2:17" x14ac:dyDescent="0.2">
      <c r="B8007" s="13"/>
      <c r="C8007"/>
      <c r="P8007" s="226"/>
      <c r="Q8007" s="4"/>
    </row>
    <row r="8008" spans="2:17" x14ac:dyDescent="0.2">
      <c r="B8008" s="13"/>
      <c r="C8008"/>
      <c r="P8008" s="226"/>
      <c r="Q8008" s="4"/>
    </row>
    <row r="8009" spans="2:17" x14ac:dyDescent="0.2">
      <c r="B8009" s="13"/>
      <c r="C8009"/>
      <c r="P8009" s="226"/>
      <c r="Q8009" s="4"/>
    </row>
    <row r="8010" spans="2:17" x14ac:dyDescent="0.2">
      <c r="B8010" s="13"/>
      <c r="C8010"/>
      <c r="P8010" s="226"/>
      <c r="Q8010" s="4"/>
    </row>
    <row r="8011" spans="2:17" x14ac:dyDescent="0.2">
      <c r="B8011" s="13"/>
      <c r="C8011"/>
      <c r="P8011" s="226"/>
      <c r="Q8011" s="4"/>
    </row>
    <row r="8012" spans="2:17" x14ac:dyDescent="0.2">
      <c r="B8012" s="13"/>
      <c r="C8012"/>
      <c r="P8012" s="226"/>
      <c r="Q8012" s="4"/>
    </row>
    <row r="8013" spans="2:17" x14ac:dyDescent="0.2">
      <c r="B8013" s="13"/>
      <c r="C8013"/>
      <c r="P8013" s="226"/>
      <c r="Q8013" s="4"/>
    </row>
    <row r="8014" spans="2:17" x14ac:dyDescent="0.2">
      <c r="B8014" s="13"/>
      <c r="C8014"/>
      <c r="P8014" s="226"/>
      <c r="Q8014" s="4"/>
    </row>
    <row r="8015" spans="2:17" x14ac:dyDescent="0.2">
      <c r="B8015" s="13"/>
      <c r="C8015"/>
      <c r="P8015" s="226"/>
      <c r="Q8015" s="4"/>
    </row>
    <row r="8016" spans="2:17" x14ac:dyDescent="0.2">
      <c r="B8016" s="13"/>
      <c r="C8016"/>
      <c r="P8016" s="226"/>
      <c r="Q8016" s="4"/>
    </row>
    <row r="8017" spans="2:17" x14ac:dyDescent="0.2">
      <c r="B8017" s="13"/>
      <c r="C8017"/>
      <c r="P8017" s="226"/>
      <c r="Q8017" s="4"/>
    </row>
    <row r="8018" spans="2:17" x14ac:dyDescent="0.2">
      <c r="B8018" s="13"/>
      <c r="C8018"/>
      <c r="P8018" s="226"/>
      <c r="Q8018" s="4"/>
    </row>
    <row r="8019" spans="2:17" x14ac:dyDescent="0.2">
      <c r="B8019" s="13"/>
      <c r="C8019"/>
      <c r="P8019" s="226"/>
      <c r="Q8019" s="4"/>
    </row>
    <row r="8020" spans="2:17" x14ac:dyDescent="0.2">
      <c r="B8020" s="13"/>
      <c r="C8020"/>
      <c r="P8020" s="226"/>
      <c r="Q8020" s="4"/>
    </row>
    <row r="8021" spans="2:17" x14ac:dyDescent="0.2">
      <c r="B8021" s="13"/>
      <c r="C8021"/>
      <c r="P8021" s="226"/>
      <c r="Q8021" s="4"/>
    </row>
    <row r="8022" spans="2:17" x14ac:dyDescent="0.2">
      <c r="B8022" s="13"/>
      <c r="C8022"/>
      <c r="P8022" s="226"/>
      <c r="Q8022" s="4"/>
    </row>
    <row r="8023" spans="2:17" x14ac:dyDescent="0.2">
      <c r="B8023" s="13"/>
      <c r="C8023"/>
      <c r="P8023" s="226"/>
      <c r="Q8023" s="4"/>
    </row>
    <row r="8024" spans="2:17" x14ac:dyDescent="0.2">
      <c r="B8024" s="13"/>
      <c r="C8024"/>
      <c r="P8024" s="226"/>
      <c r="Q8024" s="4"/>
    </row>
    <row r="8025" spans="2:17" x14ac:dyDescent="0.2">
      <c r="B8025" s="13"/>
      <c r="C8025"/>
      <c r="P8025" s="226"/>
      <c r="Q8025" s="4"/>
    </row>
    <row r="8026" spans="2:17" x14ac:dyDescent="0.2">
      <c r="B8026" s="13"/>
      <c r="C8026"/>
      <c r="P8026" s="226"/>
      <c r="Q8026" s="4"/>
    </row>
    <row r="8027" spans="2:17" x14ac:dyDescent="0.2">
      <c r="B8027" s="13"/>
      <c r="C8027"/>
      <c r="P8027" s="226"/>
      <c r="Q8027" s="4"/>
    </row>
    <row r="8028" spans="2:17" x14ac:dyDescent="0.2">
      <c r="B8028" s="13"/>
      <c r="C8028"/>
      <c r="P8028" s="226"/>
      <c r="Q8028" s="4"/>
    </row>
    <row r="8029" spans="2:17" x14ac:dyDescent="0.2">
      <c r="B8029" s="13"/>
      <c r="C8029"/>
      <c r="P8029" s="226"/>
      <c r="Q8029" s="4"/>
    </row>
    <row r="8030" spans="2:17" x14ac:dyDescent="0.2">
      <c r="B8030" s="13"/>
      <c r="C8030"/>
      <c r="P8030" s="226"/>
      <c r="Q8030" s="4"/>
    </row>
    <row r="8031" spans="2:17" x14ac:dyDescent="0.2">
      <c r="B8031" s="13"/>
      <c r="C8031"/>
      <c r="P8031" s="226"/>
      <c r="Q8031" s="4"/>
    </row>
    <row r="8032" spans="2:17" x14ac:dyDescent="0.2">
      <c r="B8032" s="13"/>
      <c r="C8032"/>
      <c r="P8032" s="226"/>
      <c r="Q8032" s="4"/>
    </row>
    <row r="8033" spans="2:17" x14ac:dyDescent="0.2">
      <c r="B8033" s="13"/>
      <c r="C8033"/>
      <c r="P8033" s="226"/>
      <c r="Q8033" s="4"/>
    </row>
    <row r="8034" spans="2:17" x14ac:dyDescent="0.2">
      <c r="B8034" s="13"/>
      <c r="C8034"/>
      <c r="P8034" s="226"/>
      <c r="Q8034" s="4"/>
    </row>
    <row r="8035" spans="2:17" x14ac:dyDescent="0.2">
      <c r="B8035" s="13"/>
      <c r="C8035"/>
      <c r="P8035" s="226"/>
      <c r="Q8035" s="4"/>
    </row>
    <row r="8036" spans="2:17" x14ac:dyDescent="0.2">
      <c r="B8036" s="13"/>
      <c r="C8036"/>
      <c r="P8036" s="226"/>
      <c r="Q8036" s="4"/>
    </row>
    <row r="8037" spans="2:17" x14ac:dyDescent="0.2">
      <c r="B8037" s="13"/>
      <c r="C8037"/>
      <c r="P8037" s="226"/>
      <c r="Q8037" s="4"/>
    </row>
    <row r="8038" spans="2:17" x14ac:dyDescent="0.2">
      <c r="B8038" s="13"/>
      <c r="C8038"/>
      <c r="P8038" s="226"/>
      <c r="Q8038" s="4"/>
    </row>
    <row r="8039" spans="2:17" x14ac:dyDescent="0.2">
      <c r="B8039" s="13"/>
      <c r="C8039"/>
      <c r="P8039" s="226"/>
      <c r="Q8039" s="4"/>
    </row>
    <row r="8040" spans="2:17" x14ac:dyDescent="0.2">
      <c r="B8040" s="13"/>
      <c r="C8040"/>
      <c r="P8040" s="226"/>
      <c r="Q8040" s="4"/>
    </row>
    <row r="8041" spans="2:17" x14ac:dyDescent="0.2">
      <c r="B8041" s="13"/>
      <c r="C8041"/>
      <c r="P8041" s="226"/>
      <c r="Q8041" s="4"/>
    </row>
    <row r="8042" spans="2:17" x14ac:dyDescent="0.2">
      <c r="B8042" s="13"/>
      <c r="C8042"/>
      <c r="P8042" s="226"/>
      <c r="Q8042" s="4"/>
    </row>
    <row r="8043" spans="2:17" x14ac:dyDescent="0.2">
      <c r="B8043" s="13"/>
      <c r="C8043"/>
      <c r="P8043" s="226"/>
      <c r="Q8043" s="4"/>
    </row>
    <row r="8044" spans="2:17" x14ac:dyDescent="0.2">
      <c r="B8044" s="13"/>
      <c r="C8044"/>
      <c r="P8044" s="226"/>
      <c r="Q8044" s="4"/>
    </row>
    <row r="8045" spans="2:17" x14ac:dyDescent="0.2">
      <c r="B8045" s="13"/>
      <c r="C8045"/>
      <c r="P8045" s="226"/>
      <c r="Q8045" s="4"/>
    </row>
    <row r="8046" spans="2:17" x14ac:dyDescent="0.2">
      <c r="B8046" s="13"/>
      <c r="C8046"/>
      <c r="P8046" s="226"/>
      <c r="Q8046" s="4"/>
    </row>
    <row r="8047" spans="2:17" x14ac:dyDescent="0.2">
      <c r="B8047" s="13"/>
      <c r="C8047"/>
      <c r="P8047" s="226"/>
      <c r="Q8047" s="4"/>
    </row>
    <row r="8048" spans="2:17" x14ac:dyDescent="0.2">
      <c r="B8048" s="13"/>
      <c r="C8048"/>
      <c r="P8048" s="226"/>
      <c r="Q8048" s="4"/>
    </row>
    <row r="8049" spans="2:17" x14ac:dyDescent="0.2">
      <c r="B8049" s="13"/>
      <c r="C8049"/>
      <c r="P8049" s="226"/>
      <c r="Q8049" s="4"/>
    </row>
    <row r="8050" spans="2:17" x14ac:dyDescent="0.2">
      <c r="B8050" s="13"/>
      <c r="C8050"/>
      <c r="P8050" s="226"/>
      <c r="Q8050" s="4"/>
    </row>
    <row r="8051" spans="2:17" x14ac:dyDescent="0.2">
      <c r="B8051" s="13"/>
      <c r="C8051"/>
      <c r="P8051" s="226"/>
      <c r="Q8051" s="4"/>
    </row>
    <row r="8052" spans="2:17" x14ac:dyDescent="0.2">
      <c r="B8052" s="13"/>
      <c r="C8052"/>
      <c r="P8052" s="226"/>
      <c r="Q8052" s="4"/>
    </row>
    <row r="8053" spans="2:17" x14ac:dyDescent="0.2">
      <c r="B8053" s="13"/>
      <c r="C8053"/>
      <c r="P8053" s="226"/>
      <c r="Q8053" s="4"/>
    </row>
    <row r="8054" spans="2:17" x14ac:dyDescent="0.2">
      <c r="B8054" s="13"/>
      <c r="C8054"/>
      <c r="P8054" s="226"/>
      <c r="Q8054" s="4"/>
    </row>
    <row r="8055" spans="2:17" x14ac:dyDescent="0.2">
      <c r="B8055" s="13"/>
      <c r="C8055"/>
      <c r="P8055" s="226"/>
      <c r="Q8055" s="4"/>
    </row>
    <row r="8056" spans="2:17" x14ac:dyDescent="0.2">
      <c r="B8056" s="13"/>
      <c r="C8056"/>
      <c r="P8056" s="226"/>
      <c r="Q8056" s="4"/>
    </row>
    <row r="8057" spans="2:17" x14ac:dyDescent="0.2">
      <c r="B8057" s="13"/>
      <c r="C8057"/>
      <c r="P8057" s="226"/>
      <c r="Q8057" s="4"/>
    </row>
    <row r="8058" spans="2:17" x14ac:dyDescent="0.2">
      <c r="B8058" s="13"/>
      <c r="C8058"/>
      <c r="P8058" s="226"/>
      <c r="Q8058" s="4"/>
    </row>
    <row r="8059" spans="2:17" x14ac:dyDescent="0.2">
      <c r="B8059" s="13"/>
      <c r="C8059"/>
      <c r="P8059" s="226"/>
      <c r="Q8059" s="4"/>
    </row>
    <row r="8060" spans="2:17" x14ac:dyDescent="0.2">
      <c r="B8060" s="13"/>
      <c r="C8060"/>
      <c r="P8060" s="226"/>
      <c r="Q8060" s="4"/>
    </row>
    <row r="8061" spans="2:17" x14ac:dyDescent="0.2">
      <c r="B8061" s="13"/>
      <c r="C8061"/>
      <c r="P8061" s="226"/>
      <c r="Q8061" s="4"/>
    </row>
    <row r="8062" spans="2:17" x14ac:dyDescent="0.2">
      <c r="B8062" s="13"/>
      <c r="C8062"/>
      <c r="P8062" s="226"/>
      <c r="Q8062" s="4"/>
    </row>
    <row r="8063" spans="2:17" x14ac:dyDescent="0.2">
      <c r="B8063" s="13"/>
      <c r="C8063"/>
      <c r="P8063" s="226"/>
      <c r="Q8063" s="4"/>
    </row>
    <row r="8064" spans="2:17" x14ac:dyDescent="0.2">
      <c r="B8064" s="13"/>
      <c r="C8064"/>
      <c r="P8064" s="226"/>
      <c r="Q8064" s="4"/>
    </row>
    <row r="8065" spans="2:17" x14ac:dyDescent="0.2">
      <c r="B8065" s="13"/>
      <c r="C8065"/>
      <c r="P8065" s="226"/>
      <c r="Q8065" s="4"/>
    </row>
    <row r="8066" spans="2:17" x14ac:dyDescent="0.2">
      <c r="B8066" s="13"/>
      <c r="C8066"/>
      <c r="P8066" s="226"/>
      <c r="Q8066" s="4"/>
    </row>
    <row r="8067" spans="2:17" x14ac:dyDescent="0.2">
      <c r="B8067" s="13"/>
      <c r="C8067"/>
      <c r="P8067" s="226"/>
      <c r="Q8067" s="4"/>
    </row>
    <row r="8068" spans="2:17" x14ac:dyDescent="0.2">
      <c r="B8068" s="13"/>
      <c r="C8068"/>
      <c r="P8068" s="226"/>
      <c r="Q8068" s="4"/>
    </row>
    <row r="8069" spans="2:17" x14ac:dyDescent="0.2">
      <c r="B8069" s="13"/>
      <c r="C8069"/>
      <c r="P8069" s="226"/>
      <c r="Q8069" s="4"/>
    </row>
    <row r="8070" spans="2:17" x14ac:dyDescent="0.2">
      <c r="B8070" s="13"/>
      <c r="C8070"/>
      <c r="P8070" s="226"/>
      <c r="Q8070" s="4"/>
    </row>
    <row r="8071" spans="2:17" x14ac:dyDescent="0.2">
      <c r="B8071" s="13"/>
      <c r="C8071"/>
      <c r="P8071" s="226"/>
      <c r="Q8071" s="4"/>
    </row>
    <row r="8072" spans="2:17" x14ac:dyDescent="0.2">
      <c r="B8072" s="13"/>
      <c r="C8072"/>
      <c r="P8072" s="226"/>
      <c r="Q8072" s="4"/>
    </row>
    <row r="8073" spans="2:17" x14ac:dyDescent="0.2">
      <c r="B8073" s="13"/>
      <c r="C8073"/>
      <c r="P8073" s="226"/>
      <c r="Q8073" s="4"/>
    </row>
    <row r="8074" spans="2:17" x14ac:dyDescent="0.2">
      <c r="B8074" s="13"/>
      <c r="C8074"/>
      <c r="P8074" s="226"/>
      <c r="Q8074" s="4"/>
    </row>
    <row r="8075" spans="2:17" x14ac:dyDescent="0.2">
      <c r="B8075" s="13"/>
      <c r="C8075"/>
      <c r="P8075" s="226"/>
      <c r="Q8075" s="4"/>
    </row>
    <row r="8076" spans="2:17" x14ac:dyDescent="0.2">
      <c r="B8076" s="13"/>
      <c r="C8076"/>
      <c r="P8076" s="226"/>
      <c r="Q8076" s="4"/>
    </row>
    <row r="8077" spans="2:17" x14ac:dyDescent="0.2">
      <c r="B8077" s="13"/>
      <c r="C8077"/>
      <c r="P8077" s="226"/>
      <c r="Q8077" s="4"/>
    </row>
    <row r="8078" spans="2:17" x14ac:dyDescent="0.2">
      <c r="B8078" s="13"/>
      <c r="C8078"/>
      <c r="P8078" s="226"/>
      <c r="Q8078" s="4"/>
    </row>
    <row r="8079" spans="2:17" x14ac:dyDescent="0.2">
      <c r="B8079" s="13"/>
      <c r="C8079"/>
      <c r="P8079" s="226"/>
      <c r="Q8079" s="4"/>
    </row>
    <row r="8080" spans="2:17" x14ac:dyDescent="0.2">
      <c r="B8080" s="13"/>
      <c r="C8080"/>
      <c r="P8080" s="226"/>
      <c r="Q8080" s="4"/>
    </row>
    <row r="8081" spans="2:17" x14ac:dyDescent="0.2">
      <c r="B8081" s="13"/>
      <c r="C8081"/>
      <c r="P8081" s="226"/>
      <c r="Q8081" s="4"/>
    </row>
    <row r="8082" spans="2:17" x14ac:dyDescent="0.2">
      <c r="B8082" s="13"/>
      <c r="C8082"/>
      <c r="P8082" s="226"/>
      <c r="Q8082" s="4"/>
    </row>
    <row r="8083" spans="2:17" x14ac:dyDescent="0.2">
      <c r="B8083" s="13"/>
      <c r="C8083"/>
      <c r="P8083" s="226"/>
      <c r="Q8083" s="4"/>
    </row>
    <row r="8084" spans="2:17" x14ac:dyDescent="0.2">
      <c r="B8084" s="13"/>
      <c r="C8084"/>
      <c r="P8084" s="226"/>
      <c r="Q8084" s="4"/>
    </row>
    <row r="8085" spans="2:17" x14ac:dyDescent="0.2">
      <c r="B8085" s="13"/>
      <c r="C8085"/>
      <c r="P8085" s="226"/>
      <c r="Q8085" s="4"/>
    </row>
    <row r="8086" spans="2:17" x14ac:dyDescent="0.2">
      <c r="B8086" s="13"/>
      <c r="C8086"/>
      <c r="P8086" s="226"/>
      <c r="Q8086" s="4"/>
    </row>
    <row r="8087" spans="2:17" x14ac:dyDescent="0.2">
      <c r="B8087" s="13"/>
      <c r="C8087"/>
      <c r="P8087" s="226"/>
      <c r="Q8087" s="4"/>
    </row>
    <row r="8088" spans="2:17" x14ac:dyDescent="0.2">
      <c r="B8088" s="13"/>
      <c r="C8088"/>
      <c r="P8088" s="226"/>
      <c r="Q8088" s="4"/>
    </row>
    <row r="8089" spans="2:17" x14ac:dyDescent="0.2">
      <c r="B8089" s="13"/>
      <c r="C8089"/>
      <c r="P8089" s="226"/>
      <c r="Q8089" s="4"/>
    </row>
    <row r="8090" spans="2:17" x14ac:dyDescent="0.2">
      <c r="B8090" s="13"/>
      <c r="C8090"/>
      <c r="P8090" s="226"/>
      <c r="Q8090" s="4"/>
    </row>
    <row r="8091" spans="2:17" x14ac:dyDescent="0.2">
      <c r="B8091" s="13"/>
      <c r="C8091"/>
      <c r="P8091" s="226"/>
      <c r="Q8091" s="4"/>
    </row>
    <row r="8092" spans="2:17" x14ac:dyDescent="0.2">
      <c r="B8092" s="13"/>
      <c r="C8092"/>
      <c r="P8092" s="226"/>
      <c r="Q8092" s="4"/>
    </row>
    <row r="8093" spans="2:17" x14ac:dyDescent="0.2">
      <c r="B8093" s="13"/>
      <c r="C8093"/>
      <c r="P8093" s="226"/>
      <c r="Q8093" s="4"/>
    </row>
    <row r="8094" spans="2:17" x14ac:dyDescent="0.2">
      <c r="B8094" s="13"/>
      <c r="C8094"/>
      <c r="P8094" s="226"/>
      <c r="Q8094" s="4"/>
    </row>
    <row r="8095" spans="2:17" x14ac:dyDescent="0.2">
      <c r="B8095" s="13"/>
      <c r="C8095"/>
      <c r="P8095" s="226"/>
      <c r="Q8095" s="4"/>
    </row>
    <row r="8096" spans="2:17" x14ac:dyDescent="0.2">
      <c r="B8096" s="13"/>
      <c r="C8096"/>
      <c r="P8096" s="226"/>
      <c r="Q8096" s="4"/>
    </row>
    <row r="8097" spans="2:17" x14ac:dyDescent="0.2">
      <c r="B8097" s="13"/>
      <c r="C8097"/>
      <c r="P8097" s="226"/>
      <c r="Q8097" s="4"/>
    </row>
    <row r="8098" spans="2:17" x14ac:dyDescent="0.2">
      <c r="B8098" s="13"/>
      <c r="C8098"/>
      <c r="P8098" s="226"/>
      <c r="Q8098" s="4"/>
    </row>
    <row r="8099" spans="2:17" x14ac:dyDescent="0.2">
      <c r="B8099" s="13"/>
      <c r="C8099"/>
      <c r="P8099" s="226"/>
      <c r="Q8099" s="4"/>
    </row>
    <row r="8100" spans="2:17" x14ac:dyDescent="0.2">
      <c r="B8100" s="13"/>
      <c r="C8100"/>
      <c r="P8100" s="226"/>
      <c r="Q8100" s="4"/>
    </row>
    <row r="8101" spans="2:17" x14ac:dyDescent="0.2">
      <c r="B8101" s="13"/>
      <c r="C8101"/>
      <c r="P8101" s="226"/>
      <c r="Q8101" s="4"/>
    </row>
    <row r="8102" spans="2:17" x14ac:dyDescent="0.2">
      <c r="B8102" s="13"/>
      <c r="C8102"/>
      <c r="P8102" s="226"/>
      <c r="Q8102" s="4"/>
    </row>
    <row r="8103" spans="2:17" x14ac:dyDescent="0.2">
      <c r="B8103" s="13"/>
      <c r="C8103"/>
      <c r="P8103" s="226"/>
      <c r="Q8103" s="4"/>
    </row>
    <row r="8104" spans="2:17" x14ac:dyDescent="0.2">
      <c r="B8104" s="13"/>
      <c r="C8104"/>
      <c r="P8104" s="226"/>
      <c r="Q8104" s="4"/>
    </row>
    <row r="8105" spans="2:17" x14ac:dyDescent="0.2">
      <c r="B8105" s="13"/>
      <c r="C8105"/>
      <c r="P8105" s="226"/>
      <c r="Q8105" s="4"/>
    </row>
    <row r="8106" spans="2:17" x14ac:dyDescent="0.2">
      <c r="B8106" s="13"/>
      <c r="C8106"/>
      <c r="P8106" s="226"/>
      <c r="Q8106" s="4"/>
    </row>
    <row r="8107" spans="2:17" x14ac:dyDescent="0.2">
      <c r="B8107" s="13"/>
      <c r="C8107"/>
      <c r="P8107" s="226"/>
      <c r="Q8107" s="4"/>
    </row>
    <row r="8108" spans="2:17" x14ac:dyDescent="0.2">
      <c r="B8108" s="13"/>
      <c r="C8108"/>
      <c r="P8108" s="226"/>
      <c r="Q8108" s="4"/>
    </row>
    <row r="8109" spans="2:17" x14ac:dyDescent="0.2">
      <c r="B8109" s="13"/>
      <c r="C8109"/>
      <c r="P8109" s="226"/>
      <c r="Q8109" s="4"/>
    </row>
    <row r="8110" spans="2:17" x14ac:dyDescent="0.2">
      <c r="B8110" s="13"/>
      <c r="C8110"/>
      <c r="P8110" s="226"/>
      <c r="Q8110" s="4"/>
    </row>
    <row r="8111" spans="2:17" x14ac:dyDescent="0.2">
      <c r="B8111" s="13"/>
      <c r="C8111"/>
      <c r="P8111" s="226"/>
      <c r="Q8111" s="4"/>
    </row>
    <row r="8112" spans="2:17" x14ac:dyDescent="0.2">
      <c r="B8112" s="13"/>
      <c r="C8112"/>
      <c r="P8112" s="226"/>
      <c r="Q8112" s="4"/>
    </row>
    <row r="8113" spans="2:17" x14ac:dyDescent="0.2">
      <c r="B8113" s="13"/>
      <c r="C8113"/>
      <c r="P8113" s="226"/>
      <c r="Q8113" s="4"/>
    </row>
    <row r="8114" spans="2:17" x14ac:dyDescent="0.2">
      <c r="B8114" s="13"/>
      <c r="C8114"/>
      <c r="P8114" s="226"/>
      <c r="Q8114" s="4"/>
    </row>
    <row r="8115" spans="2:17" x14ac:dyDescent="0.2">
      <c r="B8115" s="13"/>
      <c r="C8115"/>
      <c r="P8115" s="226"/>
      <c r="Q8115" s="4"/>
    </row>
    <row r="8116" spans="2:17" x14ac:dyDescent="0.2">
      <c r="B8116" s="13"/>
      <c r="C8116"/>
      <c r="P8116" s="226"/>
      <c r="Q8116" s="4"/>
    </row>
    <row r="8117" spans="2:17" x14ac:dyDescent="0.2">
      <c r="B8117" s="13"/>
      <c r="C8117"/>
      <c r="P8117" s="226"/>
      <c r="Q8117" s="4"/>
    </row>
    <row r="8118" spans="2:17" x14ac:dyDescent="0.2">
      <c r="B8118" s="13"/>
      <c r="C8118"/>
      <c r="P8118" s="226"/>
      <c r="Q8118" s="4"/>
    </row>
    <row r="8119" spans="2:17" x14ac:dyDescent="0.2">
      <c r="B8119" s="13"/>
      <c r="C8119"/>
      <c r="P8119" s="226"/>
      <c r="Q8119" s="4"/>
    </row>
    <row r="8120" spans="2:17" x14ac:dyDescent="0.2">
      <c r="B8120" s="13"/>
      <c r="C8120"/>
      <c r="P8120" s="226"/>
      <c r="Q8120" s="4"/>
    </row>
    <row r="8121" spans="2:17" x14ac:dyDescent="0.2">
      <c r="B8121" s="13"/>
      <c r="C8121"/>
      <c r="P8121" s="226"/>
      <c r="Q8121" s="4"/>
    </row>
    <row r="8122" spans="2:17" x14ac:dyDescent="0.2">
      <c r="B8122" s="13"/>
      <c r="C8122"/>
      <c r="P8122" s="226"/>
      <c r="Q8122" s="4"/>
    </row>
    <row r="8123" spans="2:17" x14ac:dyDescent="0.2">
      <c r="B8123" s="13"/>
      <c r="C8123"/>
      <c r="P8123" s="226"/>
      <c r="Q8123" s="4"/>
    </row>
    <row r="8124" spans="2:17" x14ac:dyDescent="0.2">
      <c r="B8124" s="13"/>
      <c r="C8124"/>
      <c r="P8124" s="226"/>
      <c r="Q8124" s="4"/>
    </row>
    <row r="8125" spans="2:17" x14ac:dyDescent="0.2">
      <c r="B8125" s="13"/>
      <c r="C8125"/>
      <c r="P8125" s="226"/>
      <c r="Q8125" s="4"/>
    </row>
    <row r="8126" spans="2:17" x14ac:dyDescent="0.2">
      <c r="B8126" s="13"/>
      <c r="C8126"/>
      <c r="P8126" s="226"/>
      <c r="Q8126" s="4"/>
    </row>
    <row r="8127" spans="2:17" x14ac:dyDescent="0.2">
      <c r="B8127" s="13"/>
      <c r="C8127"/>
      <c r="P8127" s="226"/>
      <c r="Q8127" s="4"/>
    </row>
    <row r="8128" spans="2:17" x14ac:dyDescent="0.2">
      <c r="B8128" s="13"/>
      <c r="C8128"/>
      <c r="P8128" s="226"/>
      <c r="Q8128" s="4"/>
    </row>
    <row r="8129" spans="2:17" x14ac:dyDescent="0.2">
      <c r="B8129" s="13"/>
      <c r="C8129"/>
      <c r="P8129" s="226"/>
      <c r="Q8129" s="4"/>
    </row>
    <row r="8130" spans="2:17" x14ac:dyDescent="0.2">
      <c r="B8130" s="13"/>
      <c r="C8130"/>
      <c r="P8130" s="226"/>
      <c r="Q8130" s="4"/>
    </row>
    <row r="8131" spans="2:17" x14ac:dyDescent="0.2">
      <c r="B8131" s="13"/>
      <c r="C8131"/>
      <c r="P8131" s="226"/>
      <c r="Q8131" s="4"/>
    </row>
    <row r="8132" spans="2:17" x14ac:dyDescent="0.2">
      <c r="B8132" s="13"/>
      <c r="C8132"/>
      <c r="P8132" s="226"/>
      <c r="Q8132" s="4"/>
    </row>
    <row r="8133" spans="2:17" x14ac:dyDescent="0.2">
      <c r="B8133" s="13"/>
      <c r="C8133"/>
      <c r="P8133" s="226"/>
      <c r="Q8133" s="4"/>
    </row>
    <row r="8134" spans="2:17" x14ac:dyDescent="0.2">
      <c r="B8134" s="13"/>
      <c r="C8134"/>
      <c r="P8134" s="226"/>
      <c r="Q8134" s="4"/>
    </row>
    <row r="8135" spans="2:17" x14ac:dyDescent="0.2">
      <c r="B8135" s="13"/>
      <c r="C8135"/>
      <c r="P8135" s="226"/>
      <c r="Q8135" s="4"/>
    </row>
    <row r="8136" spans="2:17" x14ac:dyDescent="0.2">
      <c r="B8136" s="13"/>
      <c r="C8136"/>
      <c r="P8136" s="226"/>
      <c r="Q8136" s="4"/>
    </row>
    <row r="8137" spans="2:17" x14ac:dyDescent="0.2">
      <c r="B8137" s="13"/>
      <c r="C8137"/>
      <c r="P8137" s="226"/>
      <c r="Q8137" s="4"/>
    </row>
    <row r="8138" spans="2:17" x14ac:dyDescent="0.2">
      <c r="B8138" s="13"/>
      <c r="C8138"/>
      <c r="P8138" s="226"/>
      <c r="Q8138" s="4"/>
    </row>
    <row r="8139" spans="2:17" x14ac:dyDescent="0.2">
      <c r="B8139" s="13"/>
      <c r="C8139"/>
      <c r="P8139" s="226"/>
      <c r="Q8139" s="4"/>
    </row>
    <row r="8140" spans="2:17" x14ac:dyDescent="0.2">
      <c r="B8140" s="13"/>
      <c r="C8140"/>
      <c r="P8140" s="226"/>
      <c r="Q8140" s="4"/>
    </row>
    <row r="8141" spans="2:17" x14ac:dyDescent="0.2">
      <c r="B8141" s="13"/>
      <c r="C8141"/>
      <c r="P8141" s="226"/>
      <c r="Q8141" s="4"/>
    </row>
    <row r="8142" spans="2:17" x14ac:dyDescent="0.2">
      <c r="B8142" s="13"/>
      <c r="C8142"/>
      <c r="P8142" s="226"/>
      <c r="Q8142" s="4"/>
    </row>
    <row r="8143" spans="2:17" x14ac:dyDescent="0.2">
      <c r="B8143" s="13"/>
      <c r="C8143"/>
      <c r="P8143" s="226"/>
      <c r="Q8143" s="4"/>
    </row>
    <row r="8144" spans="2:17" x14ac:dyDescent="0.2">
      <c r="B8144" s="13"/>
      <c r="C8144"/>
      <c r="P8144" s="226"/>
      <c r="Q8144" s="4"/>
    </row>
    <row r="8145" spans="2:17" x14ac:dyDescent="0.2">
      <c r="B8145" s="13"/>
      <c r="C8145"/>
      <c r="P8145" s="226"/>
      <c r="Q8145" s="4"/>
    </row>
    <row r="8146" spans="2:17" x14ac:dyDescent="0.2">
      <c r="B8146" s="13"/>
      <c r="C8146"/>
      <c r="P8146" s="226"/>
      <c r="Q8146" s="4"/>
    </row>
    <row r="8147" spans="2:17" x14ac:dyDescent="0.2">
      <c r="B8147" s="13"/>
      <c r="C8147"/>
      <c r="P8147" s="226"/>
      <c r="Q8147" s="4"/>
    </row>
    <row r="8148" spans="2:17" x14ac:dyDescent="0.2">
      <c r="B8148" s="13"/>
      <c r="C8148"/>
      <c r="P8148" s="226"/>
      <c r="Q8148" s="4"/>
    </row>
    <row r="8149" spans="2:17" x14ac:dyDescent="0.2">
      <c r="B8149" s="13"/>
      <c r="C8149"/>
      <c r="P8149" s="226"/>
      <c r="Q8149" s="4"/>
    </row>
    <row r="8150" spans="2:17" x14ac:dyDescent="0.2">
      <c r="B8150" s="13"/>
      <c r="C8150"/>
      <c r="P8150" s="226"/>
      <c r="Q8150" s="4"/>
    </row>
    <row r="8151" spans="2:17" x14ac:dyDescent="0.2">
      <c r="B8151" s="13"/>
      <c r="C8151"/>
      <c r="P8151" s="226"/>
      <c r="Q8151" s="4"/>
    </row>
    <row r="8152" spans="2:17" x14ac:dyDescent="0.2">
      <c r="B8152" s="13"/>
      <c r="C8152"/>
      <c r="P8152" s="226"/>
      <c r="Q8152" s="4"/>
    </row>
    <row r="8153" spans="2:17" x14ac:dyDescent="0.2">
      <c r="B8153" s="13"/>
      <c r="C8153"/>
      <c r="P8153" s="226"/>
      <c r="Q8153" s="4"/>
    </row>
    <row r="8154" spans="2:17" x14ac:dyDescent="0.2">
      <c r="B8154" s="13"/>
      <c r="C8154"/>
      <c r="P8154" s="226"/>
      <c r="Q8154" s="4"/>
    </row>
    <row r="8155" spans="2:17" x14ac:dyDescent="0.2">
      <c r="B8155" s="13"/>
      <c r="C8155"/>
      <c r="P8155" s="226"/>
      <c r="Q8155" s="4"/>
    </row>
    <row r="8156" spans="2:17" x14ac:dyDescent="0.2">
      <c r="B8156" s="13"/>
      <c r="C8156"/>
      <c r="P8156" s="226"/>
      <c r="Q8156" s="4"/>
    </row>
    <row r="8157" spans="2:17" x14ac:dyDescent="0.2">
      <c r="B8157" s="13"/>
      <c r="C8157"/>
      <c r="P8157" s="226"/>
      <c r="Q8157" s="4"/>
    </row>
    <row r="8158" spans="2:17" x14ac:dyDescent="0.2">
      <c r="B8158" s="13"/>
      <c r="C8158"/>
      <c r="P8158" s="226"/>
      <c r="Q8158" s="4"/>
    </row>
    <row r="8159" spans="2:17" x14ac:dyDescent="0.2">
      <c r="B8159" s="13"/>
      <c r="C8159"/>
      <c r="P8159" s="226"/>
      <c r="Q8159" s="4"/>
    </row>
    <row r="8160" spans="2:17" x14ac:dyDescent="0.2">
      <c r="B8160" s="13"/>
      <c r="C8160"/>
      <c r="P8160" s="226"/>
      <c r="Q8160" s="4"/>
    </row>
    <row r="8161" spans="2:17" x14ac:dyDescent="0.2">
      <c r="B8161" s="13"/>
      <c r="C8161"/>
      <c r="P8161" s="226"/>
      <c r="Q8161" s="4"/>
    </row>
    <row r="8162" spans="2:17" x14ac:dyDescent="0.2">
      <c r="B8162" s="13"/>
      <c r="C8162"/>
      <c r="P8162" s="226"/>
      <c r="Q8162" s="4"/>
    </row>
    <row r="8163" spans="2:17" x14ac:dyDescent="0.2">
      <c r="B8163" s="13"/>
      <c r="C8163"/>
      <c r="P8163" s="226"/>
      <c r="Q8163" s="4"/>
    </row>
    <row r="8164" spans="2:17" x14ac:dyDescent="0.2">
      <c r="B8164" s="13"/>
      <c r="C8164"/>
      <c r="P8164" s="226"/>
      <c r="Q8164" s="4"/>
    </row>
    <row r="8165" spans="2:17" x14ac:dyDescent="0.2">
      <c r="B8165" s="13"/>
      <c r="C8165"/>
      <c r="P8165" s="226"/>
      <c r="Q8165" s="4"/>
    </row>
    <row r="8166" spans="2:17" x14ac:dyDescent="0.2">
      <c r="B8166" s="13"/>
      <c r="C8166"/>
      <c r="P8166" s="226"/>
      <c r="Q8166" s="4"/>
    </row>
    <row r="8167" spans="2:17" x14ac:dyDescent="0.2">
      <c r="B8167" s="13"/>
      <c r="C8167"/>
      <c r="P8167" s="226"/>
      <c r="Q8167" s="4"/>
    </row>
    <row r="8168" spans="2:17" x14ac:dyDescent="0.2">
      <c r="B8168" s="13"/>
      <c r="C8168"/>
      <c r="P8168" s="226"/>
      <c r="Q8168" s="4"/>
    </row>
    <row r="8169" spans="2:17" x14ac:dyDescent="0.2">
      <c r="B8169" s="13"/>
      <c r="C8169"/>
      <c r="P8169" s="226"/>
      <c r="Q8169" s="4"/>
    </row>
    <row r="8170" spans="2:17" x14ac:dyDescent="0.2">
      <c r="B8170" s="13"/>
      <c r="C8170"/>
      <c r="P8170" s="226"/>
      <c r="Q8170" s="4"/>
    </row>
    <row r="8171" spans="2:17" x14ac:dyDescent="0.2">
      <c r="B8171" s="13"/>
      <c r="C8171"/>
      <c r="P8171" s="226"/>
      <c r="Q8171" s="4"/>
    </row>
    <row r="8172" spans="2:17" x14ac:dyDescent="0.2">
      <c r="B8172" s="13"/>
      <c r="C8172"/>
      <c r="P8172" s="226"/>
      <c r="Q8172" s="4"/>
    </row>
    <row r="8173" spans="2:17" x14ac:dyDescent="0.2">
      <c r="B8173" s="13"/>
      <c r="C8173"/>
      <c r="P8173" s="226"/>
      <c r="Q8173" s="4"/>
    </row>
    <row r="8174" spans="2:17" x14ac:dyDescent="0.2">
      <c r="B8174" s="13"/>
      <c r="C8174"/>
      <c r="P8174" s="226"/>
      <c r="Q8174" s="4"/>
    </row>
    <row r="8175" spans="2:17" x14ac:dyDescent="0.2">
      <c r="B8175" s="13"/>
      <c r="C8175"/>
      <c r="P8175" s="226"/>
      <c r="Q8175" s="4"/>
    </row>
    <row r="8176" spans="2:17" x14ac:dyDescent="0.2">
      <c r="B8176" s="13"/>
      <c r="C8176"/>
      <c r="P8176" s="226"/>
      <c r="Q8176" s="4"/>
    </row>
    <row r="8177" spans="2:17" x14ac:dyDescent="0.2">
      <c r="B8177" s="13"/>
      <c r="C8177"/>
      <c r="P8177" s="226"/>
      <c r="Q8177" s="4"/>
    </row>
    <row r="8178" spans="2:17" x14ac:dyDescent="0.2">
      <c r="B8178" s="13"/>
      <c r="C8178"/>
      <c r="P8178" s="226"/>
      <c r="Q8178" s="4"/>
    </row>
    <row r="8179" spans="2:17" x14ac:dyDescent="0.2">
      <c r="B8179" s="13"/>
      <c r="C8179"/>
      <c r="P8179" s="226"/>
      <c r="Q8179" s="4"/>
    </row>
    <row r="8180" spans="2:17" x14ac:dyDescent="0.2">
      <c r="B8180" s="13"/>
      <c r="C8180"/>
      <c r="P8180" s="226"/>
      <c r="Q8180" s="4"/>
    </row>
    <row r="8181" spans="2:17" x14ac:dyDescent="0.2">
      <c r="B8181" s="13"/>
      <c r="C8181"/>
      <c r="P8181" s="226"/>
      <c r="Q8181" s="4"/>
    </row>
    <row r="8182" spans="2:17" x14ac:dyDescent="0.2">
      <c r="B8182" s="13"/>
      <c r="C8182"/>
      <c r="P8182" s="226"/>
      <c r="Q8182" s="4"/>
    </row>
    <row r="8183" spans="2:17" x14ac:dyDescent="0.2">
      <c r="B8183" s="13"/>
      <c r="C8183"/>
      <c r="P8183" s="226"/>
      <c r="Q8183" s="4"/>
    </row>
    <row r="8184" spans="2:17" x14ac:dyDescent="0.2">
      <c r="B8184" s="13"/>
      <c r="C8184"/>
      <c r="P8184" s="226"/>
      <c r="Q8184" s="4"/>
    </row>
    <row r="8185" spans="2:17" x14ac:dyDescent="0.2">
      <c r="B8185" s="13"/>
      <c r="C8185"/>
      <c r="P8185" s="226"/>
      <c r="Q8185" s="4"/>
    </row>
    <row r="8186" spans="2:17" x14ac:dyDescent="0.2">
      <c r="B8186" s="13"/>
      <c r="C8186"/>
      <c r="P8186" s="226"/>
      <c r="Q8186" s="4"/>
    </row>
    <row r="8187" spans="2:17" x14ac:dyDescent="0.2">
      <c r="B8187" s="13"/>
      <c r="C8187"/>
      <c r="P8187" s="226"/>
      <c r="Q8187" s="4"/>
    </row>
    <row r="8188" spans="2:17" x14ac:dyDescent="0.2">
      <c r="B8188" s="13"/>
      <c r="C8188"/>
      <c r="P8188" s="226"/>
      <c r="Q8188" s="4"/>
    </row>
    <row r="8189" spans="2:17" x14ac:dyDescent="0.2">
      <c r="B8189" s="13"/>
      <c r="C8189"/>
      <c r="P8189" s="226"/>
      <c r="Q8189" s="4"/>
    </row>
    <row r="8190" spans="2:17" x14ac:dyDescent="0.2">
      <c r="B8190" s="13"/>
      <c r="C8190"/>
      <c r="P8190" s="226"/>
      <c r="Q8190" s="4"/>
    </row>
    <row r="8191" spans="2:17" x14ac:dyDescent="0.2">
      <c r="B8191" s="13"/>
      <c r="C8191"/>
      <c r="P8191" s="226"/>
      <c r="Q8191" s="4"/>
    </row>
    <row r="8192" spans="2:17" x14ac:dyDescent="0.2">
      <c r="B8192" s="13"/>
      <c r="C8192"/>
      <c r="P8192" s="226"/>
      <c r="Q8192" s="4"/>
    </row>
    <row r="8193" spans="2:17" x14ac:dyDescent="0.2">
      <c r="B8193" s="13"/>
      <c r="C8193"/>
      <c r="P8193" s="226"/>
      <c r="Q8193" s="4"/>
    </row>
    <row r="8194" spans="2:17" x14ac:dyDescent="0.2">
      <c r="B8194" s="13"/>
      <c r="C8194"/>
      <c r="P8194" s="226"/>
      <c r="Q8194" s="4"/>
    </row>
    <row r="8195" spans="2:17" x14ac:dyDescent="0.2">
      <c r="B8195" s="13"/>
      <c r="C8195"/>
      <c r="P8195" s="226"/>
      <c r="Q8195" s="4"/>
    </row>
    <row r="8196" spans="2:17" x14ac:dyDescent="0.2">
      <c r="B8196" s="13"/>
      <c r="C8196"/>
      <c r="P8196" s="226"/>
      <c r="Q8196" s="4"/>
    </row>
    <row r="8197" spans="2:17" x14ac:dyDescent="0.2">
      <c r="B8197" s="13"/>
      <c r="C8197"/>
      <c r="P8197" s="226"/>
      <c r="Q8197" s="4"/>
    </row>
    <row r="8198" spans="2:17" x14ac:dyDescent="0.2">
      <c r="B8198" s="13"/>
      <c r="C8198"/>
      <c r="P8198" s="226"/>
      <c r="Q8198" s="4"/>
    </row>
    <row r="8199" spans="2:17" x14ac:dyDescent="0.2">
      <c r="B8199" s="13"/>
      <c r="C8199"/>
      <c r="P8199" s="226"/>
      <c r="Q8199" s="4"/>
    </row>
    <row r="8200" spans="2:17" x14ac:dyDescent="0.2">
      <c r="B8200" s="13"/>
      <c r="C8200"/>
      <c r="P8200" s="226"/>
      <c r="Q8200" s="4"/>
    </row>
    <row r="8201" spans="2:17" x14ac:dyDescent="0.2">
      <c r="B8201" s="13"/>
      <c r="C8201"/>
      <c r="P8201" s="226"/>
      <c r="Q8201" s="4"/>
    </row>
    <row r="8202" spans="2:17" x14ac:dyDescent="0.2">
      <c r="B8202" s="13"/>
      <c r="C8202"/>
      <c r="P8202" s="226"/>
      <c r="Q8202" s="4"/>
    </row>
    <row r="8203" spans="2:17" x14ac:dyDescent="0.2">
      <c r="B8203" s="13"/>
      <c r="C8203"/>
      <c r="P8203" s="226"/>
      <c r="Q8203" s="4"/>
    </row>
    <row r="8204" spans="2:17" x14ac:dyDescent="0.2">
      <c r="B8204" s="13"/>
      <c r="C8204"/>
      <c r="P8204" s="226"/>
      <c r="Q8204" s="4"/>
    </row>
    <row r="8205" spans="2:17" x14ac:dyDescent="0.2">
      <c r="B8205" s="13"/>
      <c r="C8205"/>
      <c r="P8205" s="226"/>
      <c r="Q8205" s="4"/>
    </row>
    <row r="8206" spans="2:17" x14ac:dyDescent="0.2">
      <c r="B8206" s="13"/>
      <c r="C8206"/>
      <c r="P8206" s="226"/>
      <c r="Q8206" s="4"/>
    </row>
    <row r="8207" spans="2:17" x14ac:dyDescent="0.2">
      <c r="B8207" s="13"/>
      <c r="C8207"/>
      <c r="P8207" s="226"/>
      <c r="Q8207" s="4"/>
    </row>
    <row r="8208" spans="2:17" x14ac:dyDescent="0.2">
      <c r="B8208" s="13"/>
      <c r="C8208"/>
      <c r="P8208" s="226"/>
      <c r="Q8208" s="4"/>
    </row>
    <row r="8209" spans="2:17" x14ac:dyDescent="0.2">
      <c r="B8209" s="13"/>
      <c r="C8209"/>
      <c r="P8209" s="226"/>
      <c r="Q8209" s="4"/>
    </row>
    <row r="8210" spans="2:17" x14ac:dyDescent="0.2">
      <c r="B8210" s="13"/>
      <c r="C8210"/>
      <c r="P8210" s="226"/>
      <c r="Q8210" s="4"/>
    </row>
    <row r="8211" spans="2:17" x14ac:dyDescent="0.2">
      <c r="B8211" s="13"/>
      <c r="C8211"/>
      <c r="P8211" s="226"/>
      <c r="Q8211" s="4"/>
    </row>
    <row r="8212" spans="2:17" x14ac:dyDescent="0.2">
      <c r="B8212" s="13"/>
      <c r="C8212"/>
      <c r="P8212" s="226"/>
      <c r="Q8212" s="4"/>
    </row>
    <row r="8213" spans="2:17" x14ac:dyDescent="0.2">
      <c r="B8213" s="13"/>
      <c r="C8213"/>
      <c r="P8213" s="226"/>
      <c r="Q8213" s="4"/>
    </row>
    <row r="8214" spans="2:17" x14ac:dyDescent="0.2">
      <c r="B8214" s="13"/>
      <c r="C8214"/>
      <c r="P8214" s="226"/>
      <c r="Q8214" s="4"/>
    </row>
    <row r="8215" spans="2:17" x14ac:dyDescent="0.2">
      <c r="B8215" s="13"/>
      <c r="C8215"/>
      <c r="P8215" s="226"/>
      <c r="Q8215" s="4"/>
    </row>
    <row r="8216" spans="2:17" x14ac:dyDescent="0.2">
      <c r="B8216" s="13"/>
      <c r="C8216"/>
      <c r="P8216" s="226"/>
      <c r="Q8216" s="4"/>
    </row>
    <row r="8217" spans="2:17" x14ac:dyDescent="0.2">
      <c r="B8217" s="13"/>
      <c r="C8217"/>
      <c r="P8217" s="226"/>
      <c r="Q8217" s="4"/>
    </row>
    <row r="8218" spans="2:17" x14ac:dyDescent="0.2">
      <c r="B8218" s="13"/>
      <c r="C8218"/>
      <c r="P8218" s="226"/>
      <c r="Q8218" s="4"/>
    </row>
    <row r="8219" spans="2:17" x14ac:dyDescent="0.2">
      <c r="B8219" s="13"/>
      <c r="C8219"/>
      <c r="P8219" s="226"/>
      <c r="Q8219" s="4"/>
    </row>
    <row r="8220" spans="2:17" x14ac:dyDescent="0.2">
      <c r="B8220" s="13"/>
      <c r="C8220"/>
      <c r="P8220" s="226"/>
      <c r="Q8220" s="4"/>
    </row>
    <row r="8221" spans="2:17" x14ac:dyDescent="0.2">
      <c r="B8221" s="13"/>
      <c r="C8221"/>
      <c r="P8221" s="226"/>
      <c r="Q8221" s="4"/>
    </row>
    <row r="8222" spans="2:17" x14ac:dyDescent="0.2">
      <c r="B8222" s="13"/>
      <c r="C8222"/>
      <c r="P8222" s="226"/>
      <c r="Q8222" s="4"/>
    </row>
    <row r="8223" spans="2:17" x14ac:dyDescent="0.2">
      <c r="B8223" s="13"/>
      <c r="C8223"/>
      <c r="P8223" s="226"/>
      <c r="Q8223" s="4"/>
    </row>
    <row r="8224" spans="2:17" x14ac:dyDescent="0.2">
      <c r="B8224" s="13"/>
      <c r="C8224"/>
      <c r="P8224" s="226"/>
      <c r="Q8224" s="4"/>
    </row>
    <row r="8225" spans="2:17" x14ac:dyDescent="0.2">
      <c r="B8225" s="13"/>
      <c r="C8225"/>
      <c r="P8225" s="226"/>
      <c r="Q8225" s="4"/>
    </row>
    <row r="8226" spans="2:17" x14ac:dyDescent="0.2">
      <c r="B8226" s="13"/>
      <c r="C8226"/>
      <c r="P8226" s="226"/>
      <c r="Q8226" s="4"/>
    </row>
    <row r="8227" spans="2:17" x14ac:dyDescent="0.2">
      <c r="B8227" s="13"/>
      <c r="C8227"/>
      <c r="P8227" s="226"/>
      <c r="Q8227" s="4"/>
    </row>
    <row r="8228" spans="2:17" x14ac:dyDescent="0.2">
      <c r="B8228" s="13"/>
      <c r="C8228"/>
      <c r="P8228" s="226"/>
      <c r="Q8228" s="4"/>
    </row>
    <row r="8229" spans="2:17" x14ac:dyDescent="0.2">
      <c r="B8229" s="13"/>
      <c r="C8229"/>
      <c r="P8229" s="226"/>
      <c r="Q8229" s="4"/>
    </row>
    <row r="8230" spans="2:17" x14ac:dyDescent="0.2">
      <c r="B8230" s="13"/>
      <c r="C8230"/>
      <c r="P8230" s="226"/>
      <c r="Q8230" s="4"/>
    </row>
    <row r="8231" spans="2:17" x14ac:dyDescent="0.2">
      <c r="B8231" s="13"/>
      <c r="C8231"/>
      <c r="P8231" s="226"/>
      <c r="Q8231" s="4"/>
    </row>
    <row r="8232" spans="2:17" x14ac:dyDescent="0.2">
      <c r="B8232" s="13"/>
      <c r="C8232"/>
      <c r="P8232" s="226"/>
      <c r="Q8232" s="4"/>
    </row>
    <row r="8233" spans="2:17" x14ac:dyDescent="0.2">
      <c r="B8233" s="13"/>
      <c r="C8233"/>
      <c r="P8233" s="226"/>
      <c r="Q8233" s="4"/>
    </row>
    <row r="8234" spans="2:17" x14ac:dyDescent="0.2">
      <c r="B8234" s="13"/>
      <c r="C8234"/>
      <c r="P8234" s="226"/>
      <c r="Q8234" s="4"/>
    </row>
    <row r="8235" spans="2:17" x14ac:dyDescent="0.2">
      <c r="B8235" s="13"/>
      <c r="C8235"/>
      <c r="P8235" s="226"/>
      <c r="Q8235" s="4"/>
    </row>
    <row r="8236" spans="2:17" x14ac:dyDescent="0.2">
      <c r="B8236" s="13"/>
      <c r="C8236"/>
      <c r="P8236" s="226"/>
      <c r="Q8236" s="4"/>
    </row>
    <row r="8237" spans="2:17" x14ac:dyDescent="0.2">
      <c r="B8237" s="13"/>
      <c r="C8237"/>
      <c r="P8237" s="226"/>
      <c r="Q8237" s="4"/>
    </row>
    <row r="8238" spans="2:17" x14ac:dyDescent="0.2">
      <c r="B8238" s="13"/>
      <c r="C8238"/>
      <c r="P8238" s="226"/>
      <c r="Q8238" s="4"/>
    </row>
    <row r="8239" spans="2:17" x14ac:dyDescent="0.2">
      <c r="B8239" s="13"/>
      <c r="C8239"/>
      <c r="P8239" s="226"/>
      <c r="Q8239" s="4"/>
    </row>
    <row r="8240" spans="2:17" x14ac:dyDescent="0.2">
      <c r="B8240" s="13"/>
      <c r="C8240"/>
      <c r="P8240" s="226"/>
      <c r="Q8240" s="4"/>
    </row>
    <row r="8241" spans="2:17" x14ac:dyDescent="0.2">
      <c r="B8241" s="13"/>
      <c r="C8241"/>
      <c r="P8241" s="226"/>
      <c r="Q8241" s="4"/>
    </row>
    <row r="8242" spans="2:17" x14ac:dyDescent="0.2">
      <c r="B8242" s="13"/>
      <c r="C8242"/>
      <c r="P8242" s="226"/>
      <c r="Q8242" s="4"/>
    </row>
    <row r="8243" spans="2:17" x14ac:dyDescent="0.2">
      <c r="B8243" s="13"/>
      <c r="C8243"/>
      <c r="P8243" s="226"/>
      <c r="Q8243" s="4"/>
    </row>
    <row r="8244" spans="2:17" x14ac:dyDescent="0.2">
      <c r="B8244" s="13"/>
      <c r="C8244"/>
      <c r="P8244" s="226"/>
      <c r="Q8244" s="4"/>
    </row>
    <row r="8245" spans="2:17" x14ac:dyDescent="0.2">
      <c r="B8245" s="13"/>
      <c r="C8245"/>
      <c r="P8245" s="226"/>
      <c r="Q8245" s="4"/>
    </row>
    <row r="8246" spans="2:17" x14ac:dyDescent="0.2">
      <c r="B8246" s="13"/>
      <c r="C8246"/>
      <c r="P8246" s="226"/>
      <c r="Q8246" s="4"/>
    </row>
    <row r="8247" spans="2:17" x14ac:dyDescent="0.2">
      <c r="B8247" s="13"/>
      <c r="C8247"/>
      <c r="P8247" s="226"/>
      <c r="Q8247" s="4"/>
    </row>
    <row r="8248" spans="2:17" x14ac:dyDescent="0.2">
      <c r="B8248" s="13"/>
      <c r="C8248"/>
      <c r="P8248" s="226"/>
      <c r="Q8248" s="4"/>
    </row>
    <row r="8249" spans="2:17" x14ac:dyDescent="0.2">
      <c r="B8249" s="13"/>
      <c r="C8249"/>
      <c r="P8249" s="226"/>
      <c r="Q8249" s="4"/>
    </row>
    <row r="8250" spans="2:17" x14ac:dyDescent="0.2">
      <c r="B8250" s="13"/>
      <c r="C8250"/>
      <c r="P8250" s="226"/>
      <c r="Q8250" s="4"/>
    </row>
    <row r="8251" spans="2:17" x14ac:dyDescent="0.2">
      <c r="B8251" s="13"/>
      <c r="C8251"/>
      <c r="P8251" s="226"/>
      <c r="Q8251" s="4"/>
    </row>
    <row r="8252" spans="2:17" x14ac:dyDescent="0.2">
      <c r="B8252" s="13"/>
      <c r="C8252"/>
      <c r="P8252" s="226"/>
      <c r="Q8252" s="4"/>
    </row>
    <row r="8253" spans="2:17" x14ac:dyDescent="0.2">
      <c r="B8253" s="13"/>
      <c r="C8253"/>
      <c r="P8253" s="226"/>
      <c r="Q8253" s="4"/>
    </row>
    <row r="8254" spans="2:17" x14ac:dyDescent="0.2">
      <c r="B8254" s="13"/>
      <c r="C8254"/>
      <c r="P8254" s="226"/>
      <c r="Q8254" s="4"/>
    </row>
    <row r="8255" spans="2:17" x14ac:dyDescent="0.2">
      <c r="B8255" s="13"/>
      <c r="C8255"/>
      <c r="P8255" s="226"/>
      <c r="Q8255" s="4"/>
    </row>
    <row r="8256" spans="2:17" x14ac:dyDescent="0.2">
      <c r="B8256" s="13"/>
      <c r="C8256"/>
      <c r="P8256" s="226"/>
      <c r="Q8256" s="4"/>
    </row>
    <row r="8257" spans="2:17" x14ac:dyDescent="0.2">
      <c r="B8257" s="13"/>
      <c r="C8257"/>
      <c r="P8257" s="226"/>
      <c r="Q8257" s="4"/>
    </row>
    <row r="8258" spans="2:17" x14ac:dyDescent="0.2">
      <c r="B8258" s="13"/>
      <c r="C8258"/>
      <c r="P8258" s="226"/>
      <c r="Q8258" s="4"/>
    </row>
    <row r="8259" spans="2:17" x14ac:dyDescent="0.2">
      <c r="B8259" s="13"/>
      <c r="C8259"/>
      <c r="P8259" s="226"/>
      <c r="Q8259" s="4"/>
    </row>
    <row r="8260" spans="2:17" x14ac:dyDescent="0.2">
      <c r="B8260" s="13"/>
      <c r="C8260"/>
      <c r="P8260" s="226"/>
      <c r="Q8260" s="4"/>
    </row>
    <row r="8261" spans="2:17" x14ac:dyDescent="0.2">
      <c r="B8261" s="13"/>
      <c r="C8261"/>
      <c r="P8261" s="226"/>
      <c r="Q8261" s="4"/>
    </row>
    <row r="8262" spans="2:17" x14ac:dyDescent="0.2">
      <c r="B8262" s="13"/>
      <c r="C8262"/>
      <c r="P8262" s="226"/>
      <c r="Q8262" s="4"/>
    </row>
    <row r="8263" spans="2:17" x14ac:dyDescent="0.2">
      <c r="B8263" s="13"/>
      <c r="C8263"/>
      <c r="P8263" s="226"/>
      <c r="Q8263" s="4"/>
    </row>
    <row r="8264" spans="2:17" x14ac:dyDescent="0.2">
      <c r="B8264" s="13"/>
      <c r="C8264"/>
      <c r="P8264" s="226"/>
      <c r="Q8264" s="4"/>
    </row>
    <row r="8265" spans="2:17" x14ac:dyDescent="0.2">
      <c r="B8265" s="13"/>
      <c r="C8265"/>
      <c r="P8265" s="226"/>
      <c r="Q8265" s="4"/>
    </row>
    <row r="8266" spans="2:17" x14ac:dyDescent="0.2">
      <c r="B8266" s="13"/>
      <c r="C8266"/>
      <c r="P8266" s="226"/>
      <c r="Q8266" s="4"/>
    </row>
    <row r="8267" spans="2:17" x14ac:dyDescent="0.2">
      <c r="B8267" s="13"/>
      <c r="C8267"/>
      <c r="P8267" s="226"/>
      <c r="Q8267" s="4"/>
    </row>
    <row r="8268" spans="2:17" x14ac:dyDescent="0.2">
      <c r="B8268" s="13"/>
      <c r="C8268"/>
      <c r="P8268" s="226"/>
      <c r="Q8268" s="4"/>
    </row>
    <row r="8269" spans="2:17" x14ac:dyDescent="0.2">
      <c r="B8269" s="13"/>
      <c r="C8269"/>
      <c r="P8269" s="226"/>
      <c r="Q8269" s="4"/>
    </row>
    <row r="8270" spans="2:17" x14ac:dyDescent="0.2">
      <c r="B8270" s="13"/>
      <c r="C8270"/>
      <c r="P8270" s="226"/>
      <c r="Q8270" s="4"/>
    </row>
    <row r="8271" spans="2:17" x14ac:dyDescent="0.2">
      <c r="B8271" s="13"/>
      <c r="C8271"/>
      <c r="P8271" s="226"/>
      <c r="Q8271" s="4"/>
    </row>
    <row r="8272" spans="2:17" x14ac:dyDescent="0.2">
      <c r="B8272" s="13"/>
      <c r="C8272"/>
      <c r="P8272" s="226"/>
      <c r="Q8272" s="4"/>
    </row>
    <row r="8273" spans="2:17" x14ac:dyDescent="0.2">
      <c r="B8273" s="13"/>
      <c r="C8273"/>
      <c r="P8273" s="226"/>
      <c r="Q8273" s="4"/>
    </row>
    <row r="8274" spans="2:17" x14ac:dyDescent="0.2">
      <c r="B8274" s="13"/>
      <c r="C8274"/>
      <c r="P8274" s="226"/>
      <c r="Q8274" s="4"/>
    </row>
    <row r="8275" spans="2:17" x14ac:dyDescent="0.2">
      <c r="B8275" s="13"/>
      <c r="C8275"/>
      <c r="P8275" s="226"/>
      <c r="Q8275" s="4"/>
    </row>
    <row r="8276" spans="2:17" x14ac:dyDescent="0.2">
      <c r="B8276" s="13"/>
      <c r="C8276"/>
      <c r="P8276" s="226"/>
      <c r="Q8276" s="4"/>
    </row>
    <row r="8277" spans="2:17" x14ac:dyDescent="0.2">
      <c r="B8277" s="13"/>
      <c r="C8277"/>
      <c r="P8277" s="226"/>
      <c r="Q8277" s="4"/>
    </row>
    <row r="8278" spans="2:17" x14ac:dyDescent="0.2">
      <c r="B8278" s="13"/>
      <c r="C8278"/>
      <c r="P8278" s="226"/>
      <c r="Q8278" s="4"/>
    </row>
    <row r="8279" spans="2:17" x14ac:dyDescent="0.2">
      <c r="B8279" s="13"/>
      <c r="C8279"/>
      <c r="P8279" s="226"/>
      <c r="Q8279" s="4"/>
    </row>
    <row r="8280" spans="2:17" x14ac:dyDescent="0.2">
      <c r="B8280" s="13"/>
      <c r="C8280"/>
      <c r="P8280" s="226"/>
      <c r="Q8280" s="4"/>
    </row>
    <row r="8281" spans="2:17" x14ac:dyDescent="0.2">
      <c r="B8281" s="13"/>
      <c r="C8281"/>
      <c r="P8281" s="226"/>
      <c r="Q8281" s="4"/>
    </row>
    <row r="8282" spans="2:17" x14ac:dyDescent="0.2">
      <c r="B8282" s="13"/>
      <c r="C8282"/>
      <c r="P8282" s="226"/>
      <c r="Q8282" s="4"/>
    </row>
    <row r="8283" spans="2:17" x14ac:dyDescent="0.2">
      <c r="B8283" s="13"/>
      <c r="C8283"/>
      <c r="P8283" s="226"/>
      <c r="Q8283" s="4"/>
    </row>
    <row r="8284" spans="2:17" x14ac:dyDescent="0.2">
      <c r="B8284" s="13"/>
      <c r="C8284"/>
      <c r="P8284" s="226"/>
      <c r="Q8284" s="4"/>
    </row>
    <row r="8285" spans="2:17" x14ac:dyDescent="0.2">
      <c r="B8285" s="13"/>
      <c r="C8285"/>
      <c r="P8285" s="226"/>
      <c r="Q8285" s="4"/>
    </row>
    <row r="8286" spans="2:17" x14ac:dyDescent="0.2">
      <c r="B8286" s="13"/>
      <c r="C8286"/>
      <c r="P8286" s="226"/>
      <c r="Q8286" s="4"/>
    </row>
    <row r="8287" spans="2:17" x14ac:dyDescent="0.2">
      <c r="B8287" s="13"/>
      <c r="C8287"/>
      <c r="P8287" s="226"/>
      <c r="Q8287" s="4"/>
    </row>
    <row r="8288" spans="2:17" x14ac:dyDescent="0.2">
      <c r="B8288" s="13"/>
      <c r="C8288"/>
      <c r="P8288" s="226"/>
      <c r="Q8288" s="4"/>
    </row>
    <row r="8289" spans="2:17" x14ac:dyDescent="0.2">
      <c r="B8289" s="13"/>
      <c r="C8289"/>
      <c r="P8289" s="226"/>
      <c r="Q8289" s="4"/>
    </row>
    <row r="8290" spans="2:17" x14ac:dyDescent="0.2">
      <c r="B8290" s="13"/>
      <c r="C8290"/>
      <c r="P8290" s="226"/>
      <c r="Q8290" s="4"/>
    </row>
    <row r="8291" spans="2:17" x14ac:dyDescent="0.2">
      <c r="B8291" s="13"/>
      <c r="C8291"/>
      <c r="P8291" s="226"/>
      <c r="Q8291" s="4"/>
    </row>
    <row r="8292" spans="2:17" x14ac:dyDescent="0.2">
      <c r="B8292" s="13"/>
      <c r="C8292"/>
      <c r="P8292" s="226"/>
      <c r="Q8292" s="4"/>
    </row>
    <row r="8293" spans="2:17" x14ac:dyDescent="0.2">
      <c r="B8293" s="13"/>
      <c r="C8293"/>
      <c r="P8293" s="226"/>
      <c r="Q8293" s="4"/>
    </row>
    <row r="8294" spans="2:17" x14ac:dyDescent="0.2">
      <c r="B8294" s="13"/>
      <c r="C8294"/>
      <c r="P8294" s="226"/>
      <c r="Q8294" s="4"/>
    </row>
    <row r="8295" spans="2:17" x14ac:dyDescent="0.2">
      <c r="B8295" s="13"/>
      <c r="C8295"/>
      <c r="P8295" s="226"/>
      <c r="Q8295" s="4"/>
    </row>
    <row r="8296" spans="2:17" x14ac:dyDescent="0.2">
      <c r="B8296" s="13"/>
      <c r="C8296"/>
      <c r="P8296" s="226"/>
      <c r="Q8296" s="4"/>
    </row>
    <row r="8297" spans="2:17" x14ac:dyDescent="0.2">
      <c r="B8297" s="13"/>
      <c r="C8297"/>
      <c r="P8297" s="226"/>
      <c r="Q8297" s="4"/>
    </row>
    <row r="8298" spans="2:17" x14ac:dyDescent="0.2">
      <c r="B8298" s="13"/>
      <c r="C8298"/>
      <c r="P8298" s="226"/>
      <c r="Q8298" s="4"/>
    </row>
    <row r="8299" spans="2:17" x14ac:dyDescent="0.2">
      <c r="B8299" s="13"/>
      <c r="C8299"/>
      <c r="P8299" s="226"/>
      <c r="Q8299" s="4"/>
    </row>
    <row r="8300" spans="2:17" x14ac:dyDescent="0.2">
      <c r="B8300" s="13"/>
      <c r="C8300"/>
      <c r="P8300" s="226"/>
      <c r="Q8300" s="4"/>
    </row>
    <row r="8301" spans="2:17" x14ac:dyDescent="0.2">
      <c r="B8301" s="13"/>
      <c r="C8301"/>
      <c r="P8301" s="226"/>
      <c r="Q8301" s="4"/>
    </row>
    <row r="8302" spans="2:17" x14ac:dyDescent="0.2">
      <c r="B8302" s="13"/>
      <c r="C8302"/>
      <c r="P8302" s="226"/>
      <c r="Q8302" s="4"/>
    </row>
    <row r="8303" spans="2:17" x14ac:dyDescent="0.2">
      <c r="B8303" s="13"/>
      <c r="C8303"/>
      <c r="P8303" s="226"/>
      <c r="Q8303" s="4"/>
    </row>
    <row r="8304" spans="2:17" x14ac:dyDescent="0.2">
      <c r="B8304" s="13"/>
      <c r="C8304"/>
      <c r="P8304" s="226"/>
      <c r="Q8304" s="4"/>
    </row>
    <row r="8305" spans="2:17" x14ac:dyDescent="0.2">
      <c r="B8305" s="13"/>
      <c r="C8305"/>
      <c r="P8305" s="226"/>
      <c r="Q8305" s="4"/>
    </row>
    <row r="8306" spans="2:17" x14ac:dyDescent="0.2">
      <c r="B8306" s="13"/>
      <c r="C8306"/>
      <c r="P8306" s="226"/>
      <c r="Q8306" s="4"/>
    </row>
    <row r="8307" spans="2:17" x14ac:dyDescent="0.2">
      <c r="B8307" s="13"/>
      <c r="C8307"/>
      <c r="P8307" s="226"/>
      <c r="Q8307" s="4"/>
    </row>
    <row r="8308" spans="2:17" x14ac:dyDescent="0.2">
      <c r="B8308" s="13"/>
      <c r="C8308"/>
      <c r="P8308" s="226"/>
      <c r="Q8308" s="4"/>
    </row>
    <row r="8309" spans="2:17" x14ac:dyDescent="0.2">
      <c r="B8309" s="13"/>
      <c r="C8309"/>
      <c r="P8309" s="226"/>
      <c r="Q8309" s="4"/>
    </row>
    <row r="8310" spans="2:17" x14ac:dyDescent="0.2">
      <c r="B8310" s="13"/>
      <c r="C8310"/>
      <c r="P8310" s="226"/>
      <c r="Q8310" s="4"/>
    </row>
    <row r="8311" spans="2:17" x14ac:dyDescent="0.2">
      <c r="B8311" s="13"/>
      <c r="C8311"/>
      <c r="P8311" s="226"/>
      <c r="Q8311" s="4"/>
    </row>
    <row r="8312" spans="2:17" x14ac:dyDescent="0.2">
      <c r="B8312" s="13"/>
      <c r="C8312"/>
      <c r="P8312" s="226"/>
      <c r="Q8312" s="4"/>
    </row>
    <row r="8313" spans="2:17" x14ac:dyDescent="0.2">
      <c r="B8313" s="13"/>
      <c r="C8313"/>
      <c r="P8313" s="226"/>
      <c r="Q8313" s="4"/>
    </row>
    <row r="8314" spans="2:17" x14ac:dyDescent="0.2">
      <c r="B8314" s="13"/>
      <c r="C8314"/>
      <c r="P8314" s="226"/>
      <c r="Q8314" s="4"/>
    </row>
    <row r="8315" spans="2:17" x14ac:dyDescent="0.2">
      <c r="B8315" s="13"/>
      <c r="C8315"/>
      <c r="P8315" s="226"/>
      <c r="Q8315" s="4"/>
    </row>
    <row r="8316" spans="2:17" x14ac:dyDescent="0.2">
      <c r="B8316" s="13"/>
      <c r="C8316"/>
      <c r="P8316" s="226"/>
      <c r="Q8316" s="4"/>
    </row>
    <row r="8317" spans="2:17" x14ac:dyDescent="0.2">
      <c r="B8317" s="13"/>
      <c r="C8317"/>
      <c r="P8317" s="226"/>
      <c r="Q8317" s="4"/>
    </row>
    <row r="8318" spans="2:17" x14ac:dyDescent="0.2">
      <c r="B8318" s="13"/>
      <c r="C8318"/>
      <c r="P8318" s="226"/>
      <c r="Q8318" s="4"/>
    </row>
    <row r="8319" spans="2:17" x14ac:dyDescent="0.2">
      <c r="B8319" s="13"/>
      <c r="C8319"/>
      <c r="P8319" s="226"/>
      <c r="Q8319" s="4"/>
    </row>
    <row r="8320" spans="2:17" x14ac:dyDescent="0.2">
      <c r="B8320" s="13"/>
      <c r="C8320"/>
      <c r="P8320" s="226"/>
      <c r="Q8320" s="4"/>
    </row>
    <row r="8321" spans="2:17" x14ac:dyDescent="0.2">
      <c r="B8321" s="13"/>
      <c r="C8321"/>
      <c r="P8321" s="226"/>
      <c r="Q8321" s="4"/>
    </row>
    <row r="8322" spans="2:17" x14ac:dyDescent="0.2">
      <c r="B8322" s="13"/>
      <c r="C8322"/>
      <c r="P8322" s="226"/>
      <c r="Q8322" s="4"/>
    </row>
    <row r="8323" spans="2:17" x14ac:dyDescent="0.2">
      <c r="B8323" s="13"/>
      <c r="C8323"/>
      <c r="P8323" s="226"/>
      <c r="Q8323" s="4"/>
    </row>
    <row r="8324" spans="2:17" x14ac:dyDescent="0.2">
      <c r="B8324" s="13"/>
      <c r="C8324"/>
      <c r="P8324" s="226"/>
      <c r="Q8324" s="4"/>
    </row>
    <row r="8325" spans="2:17" x14ac:dyDescent="0.2">
      <c r="B8325" s="13"/>
      <c r="C8325"/>
      <c r="P8325" s="226"/>
      <c r="Q8325" s="4"/>
    </row>
    <row r="8326" spans="2:17" x14ac:dyDescent="0.2">
      <c r="B8326" s="13"/>
      <c r="C8326"/>
      <c r="P8326" s="226"/>
      <c r="Q8326" s="4"/>
    </row>
    <row r="8327" spans="2:17" x14ac:dyDescent="0.2">
      <c r="B8327" s="13"/>
      <c r="C8327"/>
      <c r="P8327" s="226"/>
      <c r="Q8327" s="4"/>
    </row>
    <row r="8328" spans="2:17" x14ac:dyDescent="0.2">
      <c r="B8328" s="13"/>
      <c r="C8328"/>
      <c r="P8328" s="226"/>
      <c r="Q8328" s="4"/>
    </row>
    <row r="8329" spans="2:17" x14ac:dyDescent="0.2">
      <c r="B8329" s="13"/>
      <c r="C8329"/>
      <c r="P8329" s="226"/>
      <c r="Q8329" s="4"/>
    </row>
    <row r="8330" spans="2:17" x14ac:dyDescent="0.2">
      <c r="B8330" s="13"/>
      <c r="C8330"/>
      <c r="P8330" s="226"/>
      <c r="Q8330" s="4"/>
    </row>
    <row r="8331" spans="2:17" x14ac:dyDescent="0.2">
      <c r="B8331" s="13"/>
      <c r="C8331"/>
      <c r="P8331" s="226"/>
      <c r="Q8331" s="4"/>
    </row>
    <row r="8332" spans="2:17" x14ac:dyDescent="0.2">
      <c r="B8332" s="13"/>
      <c r="C8332"/>
      <c r="P8332" s="226"/>
      <c r="Q8332" s="4"/>
    </row>
    <row r="8333" spans="2:17" x14ac:dyDescent="0.2">
      <c r="B8333" s="13"/>
      <c r="C8333"/>
      <c r="P8333" s="226"/>
      <c r="Q8333" s="4"/>
    </row>
    <row r="8334" spans="2:17" x14ac:dyDescent="0.2">
      <c r="B8334" s="13"/>
      <c r="C8334"/>
      <c r="P8334" s="226"/>
      <c r="Q8334" s="4"/>
    </row>
    <row r="8335" spans="2:17" x14ac:dyDescent="0.2">
      <c r="B8335" s="13"/>
      <c r="C8335"/>
      <c r="P8335" s="226"/>
      <c r="Q8335" s="4"/>
    </row>
    <row r="8336" spans="2:17" x14ac:dyDescent="0.2">
      <c r="B8336" s="13"/>
      <c r="C8336"/>
      <c r="P8336" s="226"/>
      <c r="Q8336" s="4"/>
    </row>
    <row r="8337" spans="2:17" x14ac:dyDescent="0.2">
      <c r="B8337" s="13"/>
      <c r="C8337"/>
      <c r="P8337" s="226"/>
      <c r="Q8337" s="4"/>
    </row>
    <row r="8338" spans="2:17" x14ac:dyDescent="0.2">
      <c r="B8338" s="13"/>
      <c r="C8338"/>
      <c r="P8338" s="226"/>
      <c r="Q8338" s="4"/>
    </row>
    <row r="8339" spans="2:17" x14ac:dyDescent="0.2">
      <c r="B8339" s="13"/>
      <c r="C8339"/>
      <c r="P8339" s="226"/>
      <c r="Q8339" s="4"/>
    </row>
    <row r="8340" spans="2:17" x14ac:dyDescent="0.2">
      <c r="B8340" s="13"/>
      <c r="C8340"/>
      <c r="P8340" s="226"/>
      <c r="Q8340" s="4"/>
    </row>
    <row r="8341" spans="2:17" x14ac:dyDescent="0.2">
      <c r="B8341" s="13"/>
      <c r="C8341"/>
      <c r="P8341" s="226"/>
      <c r="Q8341" s="4"/>
    </row>
    <row r="8342" spans="2:17" x14ac:dyDescent="0.2">
      <c r="B8342" s="13"/>
      <c r="C8342"/>
      <c r="P8342" s="226"/>
      <c r="Q8342" s="4"/>
    </row>
    <row r="8343" spans="2:17" x14ac:dyDescent="0.2">
      <c r="B8343" s="13"/>
      <c r="C8343"/>
      <c r="P8343" s="226"/>
      <c r="Q8343" s="4"/>
    </row>
    <row r="8344" spans="2:17" x14ac:dyDescent="0.2">
      <c r="B8344" s="13"/>
      <c r="C8344"/>
      <c r="P8344" s="226"/>
      <c r="Q8344" s="4"/>
    </row>
    <row r="8345" spans="2:17" x14ac:dyDescent="0.2">
      <c r="B8345" s="13"/>
      <c r="C8345"/>
      <c r="P8345" s="226"/>
      <c r="Q8345" s="4"/>
    </row>
    <row r="8346" spans="2:17" x14ac:dyDescent="0.2">
      <c r="B8346" s="13"/>
      <c r="C8346"/>
      <c r="P8346" s="226"/>
      <c r="Q8346" s="4"/>
    </row>
    <row r="8347" spans="2:17" x14ac:dyDescent="0.2">
      <c r="B8347" s="13"/>
      <c r="C8347"/>
      <c r="P8347" s="226"/>
      <c r="Q8347" s="4"/>
    </row>
    <row r="8348" spans="2:17" x14ac:dyDescent="0.2">
      <c r="B8348" s="13"/>
      <c r="C8348"/>
      <c r="P8348" s="226"/>
      <c r="Q8348" s="4"/>
    </row>
    <row r="8349" spans="2:17" x14ac:dyDescent="0.2">
      <c r="B8349" s="13"/>
      <c r="C8349"/>
      <c r="P8349" s="226"/>
      <c r="Q8349" s="4"/>
    </row>
    <row r="8350" spans="2:17" x14ac:dyDescent="0.2">
      <c r="B8350" s="13"/>
      <c r="C8350"/>
      <c r="P8350" s="226"/>
      <c r="Q8350" s="4"/>
    </row>
    <row r="8351" spans="2:17" x14ac:dyDescent="0.2">
      <c r="B8351" s="13"/>
      <c r="C8351"/>
      <c r="P8351" s="226"/>
      <c r="Q8351" s="4"/>
    </row>
    <row r="8352" spans="2:17" x14ac:dyDescent="0.2">
      <c r="B8352" s="13"/>
      <c r="C8352"/>
      <c r="P8352" s="226"/>
      <c r="Q8352" s="4"/>
    </row>
    <row r="8353" spans="2:17" x14ac:dyDescent="0.2">
      <c r="B8353" s="13"/>
      <c r="C8353"/>
      <c r="P8353" s="226"/>
      <c r="Q8353" s="4"/>
    </row>
    <row r="8354" spans="2:17" x14ac:dyDescent="0.2">
      <c r="B8354" s="13"/>
      <c r="C8354"/>
      <c r="P8354" s="226"/>
      <c r="Q8354" s="4"/>
    </row>
    <row r="8355" spans="2:17" x14ac:dyDescent="0.2">
      <c r="B8355" s="13"/>
      <c r="C8355"/>
      <c r="P8355" s="226"/>
      <c r="Q8355" s="4"/>
    </row>
    <row r="8356" spans="2:17" x14ac:dyDescent="0.2">
      <c r="B8356" s="13"/>
      <c r="C8356"/>
      <c r="P8356" s="226"/>
      <c r="Q8356" s="4"/>
    </row>
    <row r="8357" spans="2:17" x14ac:dyDescent="0.2">
      <c r="B8357" s="13"/>
      <c r="C8357"/>
      <c r="P8357" s="226"/>
      <c r="Q8357" s="4"/>
    </row>
    <row r="8358" spans="2:17" x14ac:dyDescent="0.2">
      <c r="B8358" s="13"/>
      <c r="C8358"/>
      <c r="P8358" s="226"/>
      <c r="Q8358" s="4"/>
    </row>
    <row r="8359" spans="2:17" x14ac:dyDescent="0.2">
      <c r="B8359" s="13"/>
      <c r="C8359"/>
      <c r="P8359" s="226"/>
      <c r="Q8359" s="4"/>
    </row>
    <row r="8360" spans="2:17" x14ac:dyDescent="0.2">
      <c r="B8360" s="13"/>
      <c r="C8360"/>
      <c r="P8360" s="226"/>
      <c r="Q8360" s="4"/>
    </row>
    <row r="8361" spans="2:17" x14ac:dyDescent="0.2">
      <c r="B8361" s="13"/>
      <c r="C8361"/>
      <c r="P8361" s="226"/>
      <c r="Q8361" s="4"/>
    </row>
    <row r="8362" spans="2:17" x14ac:dyDescent="0.2">
      <c r="B8362" s="13"/>
      <c r="C8362"/>
      <c r="P8362" s="226"/>
      <c r="Q8362" s="4"/>
    </row>
    <row r="8363" spans="2:17" x14ac:dyDescent="0.2">
      <c r="B8363" s="13"/>
      <c r="C8363"/>
      <c r="P8363" s="226"/>
      <c r="Q8363" s="4"/>
    </row>
    <row r="8364" spans="2:17" x14ac:dyDescent="0.2">
      <c r="B8364" s="13"/>
      <c r="C8364"/>
      <c r="P8364" s="226"/>
      <c r="Q8364" s="4"/>
    </row>
    <row r="8365" spans="2:17" x14ac:dyDescent="0.2">
      <c r="B8365" s="13"/>
      <c r="C8365"/>
      <c r="P8365" s="226"/>
      <c r="Q8365" s="4"/>
    </row>
    <row r="8366" spans="2:17" x14ac:dyDescent="0.2">
      <c r="B8366" s="13"/>
      <c r="C8366"/>
      <c r="P8366" s="226"/>
      <c r="Q8366" s="4"/>
    </row>
    <row r="8367" spans="2:17" x14ac:dyDescent="0.2">
      <c r="B8367" s="13"/>
      <c r="C8367"/>
      <c r="P8367" s="226"/>
      <c r="Q8367" s="4"/>
    </row>
    <row r="8368" spans="2:17" x14ac:dyDescent="0.2">
      <c r="B8368" s="13"/>
      <c r="C8368"/>
      <c r="P8368" s="226"/>
      <c r="Q8368" s="4"/>
    </row>
    <row r="8369" spans="2:17" x14ac:dyDescent="0.2">
      <c r="B8369" s="13"/>
      <c r="C8369"/>
      <c r="P8369" s="226"/>
      <c r="Q8369" s="4"/>
    </row>
    <row r="8370" spans="2:17" x14ac:dyDescent="0.2">
      <c r="B8370" s="13"/>
      <c r="C8370"/>
      <c r="P8370" s="226"/>
      <c r="Q8370" s="4"/>
    </row>
    <row r="8371" spans="2:17" x14ac:dyDescent="0.2">
      <c r="B8371" s="13"/>
      <c r="C8371"/>
      <c r="P8371" s="226"/>
      <c r="Q8371" s="4"/>
    </row>
    <row r="8372" spans="2:17" x14ac:dyDescent="0.2">
      <c r="B8372" s="13"/>
      <c r="C8372"/>
      <c r="P8372" s="226"/>
      <c r="Q8372" s="4"/>
    </row>
    <row r="8373" spans="2:17" x14ac:dyDescent="0.2">
      <c r="B8373" s="13"/>
      <c r="C8373"/>
      <c r="P8373" s="226"/>
      <c r="Q8373" s="4"/>
    </row>
    <row r="8374" spans="2:17" x14ac:dyDescent="0.2">
      <c r="B8374" s="13"/>
      <c r="C8374"/>
      <c r="P8374" s="226"/>
      <c r="Q8374" s="4"/>
    </row>
    <row r="8375" spans="2:17" x14ac:dyDescent="0.2">
      <c r="B8375" s="13"/>
      <c r="C8375"/>
      <c r="P8375" s="226"/>
      <c r="Q8375" s="4"/>
    </row>
    <row r="8376" spans="2:17" x14ac:dyDescent="0.2">
      <c r="B8376" s="13"/>
      <c r="C8376"/>
      <c r="P8376" s="226"/>
      <c r="Q8376" s="4"/>
    </row>
    <row r="8377" spans="2:17" x14ac:dyDescent="0.2">
      <c r="B8377" s="13"/>
      <c r="C8377"/>
      <c r="P8377" s="226"/>
      <c r="Q8377" s="4"/>
    </row>
    <row r="8378" spans="2:17" x14ac:dyDescent="0.2">
      <c r="B8378" s="13"/>
      <c r="C8378"/>
      <c r="P8378" s="226"/>
      <c r="Q8378" s="4"/>
    </row>
    <row r="8379" spans="2:17" x14ac:dyDescent="0.2">
      <c r="B8379" s="13"/>
      <c r="C8379"/>
      <c r="P8379" s="226"/>
      <c r="Q8379" s="4"/>
    </row>
    <row r="8380" spans="2:17" x14ac:dyDescent="0.2">
      <c r="B8380" s="13"/>
      <c r="C8380"/>
      <c r="P8380" s="226"/>
      <c r="Q8380" s="4"/>
    </row>
    <row r="8381" spans="2:17" x14ac:dyDescent="0.2">
      <c r="B8381" s="13"/>
      <c r="C8381"/>
      <c r="P8381" s="226"/>
      <c r="Q8381" s="4"/>
    </row>
    <row r="8382" spans="2:17" x14ac:dyDescent="0.2">
      <c r="B8382" s="13"/>
      <c r="C8382"/>
      <c r="P8382" s="226"/>
      <c r="Q8382" s="4"/>
    </row>
    <row r="8383" spans="2:17" x14ac:dyDescent="0.2">
      <c r="B8383" s="13"/>
      <c r="C8383"/>
      <c r="P8383" s="226"/>
      <c r="Q8383" s="4"/>
    </row>
    <row r="8384" spans="2:17" x14ac:dyDescent="0.2">
      <c r="B8384" s="13"/>
      <c r="C8384"/>
      <c r="P8384" s="226"/>
      <c r="Q8384" s="4"/>
    </row>
    <row r="8385" spans="2:17" x14ac:dyDescent="0.2">
      <c r="B8385" s="13"/>
      <c r="C8385"/>
      <c r="P8385" s="226"/>
      <c r="Q8385" s="4"/>
    </row>
    <row r="8386" spans="2:17" x14ac:dyDescent="0.2">
      <c r="B8386" s="13"/>
      <c r="C8386"/>
      <c r="P8386" s="226"/>
      <c r="Q8386" s="4"/>
    </row>
    <row r="8387" spans="2:17" x14ac:dyDescent="0.2">
      <c r="B8387" s="13"/>
      <c r="C8387"/>
      <c r="P8387" s="226"/>
      <c r="Q8387" s="4"/>
    </row>
    <row r="8388" spans="2:17" x14ac:dyDescent="0.2">
      <c r="B8388" s="13"/>
      <c r="C8388"/>
      <c r="P8388" s="226"/>
      <c r="Q8388" s="4"/>
    </row>
    <row r="8389" spans="2:17" x14ac:dyDescent="0.2">
      <c r="B8389" s="13"/>
      <c r="C8389"/>
      <c r="P8389" s="226"/>
      <c r="Q8389" s="4"/>
    </row>
    <row r="8390" spans="2:17" x14ac:dyDescent="0.2">
      <c r="B8390" s="13"/>
      <c r="C8390"/>
      <c r="P8390" s="226"/>
      <c r="Q8390" s="4"/>
    </row>
    <row r="8391" spans="2:17" x14ac:dyDescent="0.2">
      <c r="B8391" s="13"/>
      <c r="C8391"/>
      <c r="P8391" s="226"/>
      <c r="Q8391" s="4"/>
    </row>
    <row r="8392" spans="2:17" x14ac:dyDescent="0.2">
      <c r="B8392" s="13"/>
      <c r="C8392"/>
      <c r="P8392" s="226"/>
      <c r="Q8392" s="4"/>
    </row>
    <row r="8393" spans="2:17" x14ac:dyDescent="0.2">
      <c r="B8393" s="13"/>
      <c r="C8393"/>
      <c r="P8393" s="226"/>
      <c r="Q8393" s="4"/>
    </row>
    <row r="8394" spans="2:17" x14ac:dyDescent="0.2">
      <c r="B8394" s="13"/>
      <c r="C8394"/>
      <c r="P8394" s="226"/>
      <c r="Q8394" s="4"/>
    </row>
    <row r="8395" spans="2:17" x14ac:dyDescent="0.2">
      <c r="B8395" s="13"/>
      <c r="C8395"/>
      <c r="P8395" s="226"/>
      <c r="Q8395" s="4"/>
    </row>
    <row r="8396" spans="2:17" x14ac:dyDescent="0.2">
      <c r="B8396" s="13"/>
      <c r="C8396"/>
      <c r="P8396" s="226"/>
      <c r="Q8396" s="4"/>
    </row>
    <row r="8397" spans="2:17" x14ac:dyDescent="0.2">
      <c r="B8397" s="13"/>
      <c r="C8397"/>
      <c r="P8397" s="226"/>
      <c r="Q8397" s="4"/>
    </row>
    <row r="8398" spans="2:17" x14ac:dyDescent="0.2">
      <c r="B8398" s="13"/>
      <c r="C8398"/>
      <c r="P8398" s="226"/>
      <c r="Q8398" s="4"/>
    </row>
    <row r="8399" spans="2:17" x14ac:dyDescent="0.2">
      <c r="B8399" s="13"/>
      <c r="C8399"/>
      <c r="P8399" s="226"/>
      <c r="Q8399" s="4"/>
    </row>
    <row r="8400" spans="2:17" x14ac:dyDescent="0.2">
      <c r="B8400" s="13"/>
      <c r="C8400"/>
      <c r="P8400" s="226"/>
      <c r="Q8400" s="4"/>
    </row>
    <row r="8401" spans="2:17" x14ac:dyDescent="0.2">
      <c r="B8401" s="13"/>
      <c r="C8401"/>
      <c r="P8401" s="226"/>
      <c r="Q8401" s="4"/>
    </row>
    <row r="8402" spans="2:17" x14ac:dyDescent="0.2">
      <c r="B8402" s="13"/>
      <c r="C8402"/>
      <c r="P8402" s="226"/>
      <c r="Q8402" s="4"/>
    </row>
    <row r="8403" spans="2:17" x14ac:dyDescent="0.2">
      <c r="B8403" s="13"/>
      <c r="C8403"/>
      <c r="P8403" s="226"/>
      <c r="Q8403" s="4"/>
    </row>
    <row r="8404" spans="2:17" x14ac:dyDescent="0.2">
      <c r="B8404" s="13"/>
      <c r="C8404"/>
      <c r="P8404" s="226"/>
      <c r="Q8404" s="4"/>
    </row>
    <row r="8405" spans="2:17" x14ac:dyDescent="0.2">
      <c r="B8405" s="13"/>
      <c r="C8405"/>
      <c r="P8405" s="226"/>
      <c r="Q8405" s="4"/>
    </row>
    <row r="8406" spans="2:17" x14ac:dyDescent="0.2">
      <c r="B8406" s="13"/>
      <c r="C8406"/>
      <c r="P8406" s="226"/>
      <c r="Q8406" s="4"/>
    </row>
    <row r="8407" spans="2:17" x14ac:dyDescent="0.2">
      <c r="B8407" s="13"/>
      <c r="C8407"/>
      <c r="P8407" s="226"/>
      <c r="Q8407" s="4"/>
    </row>
    <row r="8408" spans="2:17" x14ac:dyDescent="0.2">
      <c r="B8408" s="13"/>
      <c r="C8408"/>
      <c r="P8408" s="226"/>
      <c r="Q8408" s="4"/>
    </row>
    <row r="8409" spans="2:17" x14ac:dyDescent="0.2">
      <c r="B8409" s="13"/>
      <c r="C8409"/>
      <c r="P8409" s="226"/>
      <c r="Q8409" s="4"/>
    </row>
    <row r="8410" spans="2:17" x14ac:dyDescent="0.2">
      <c r="B8410" s="13"/>
      <c r="C8410"/>
      <c r="P8410" s="226"/>
      <c r="Q8410" s="4"/>
    </row>
    <row r="8411" spans="2:17" x14ac:dyDescent="0.2">
      <c r="B8411" s="13"/>
      <c r="C8411"/>
      <c r="P8411" s="226"/>
      <c r="Q8411" s="4"/>
    </row>
    <row r="8412" spans="2:17" x14ac:dyDescent="0.2">
      <c r="B8412" s="13"/>
      <c r="C8412"/>
      <c r="P8412" s="226"/>
      <c r="Q8412" s="4"/>
    </row>
    <row r="8413" spans="2:17" x14ac:dyDescent="0.2">
      <c r="B8413" s="13"/>
      <c r="C8413"/>
      <c r="P8413" s="226"/>
      <c r="Q8413" s="4"/>
    </row>
    <row r="8414" spans="2:17" x14ac:dyDescent="0.2">
      <c r="B8414" s="13"/>
      <c r="C8414"/>
      <c r="P8414" s="226"/>
      <c r="Q8414" s="4"/>
    </row>
    <row r="8415" spans="2:17" x14ac:dyDescent="0.2">
      <c r="B8415" s="13"/>
      <c r="C8415"/>
      <c r="P8415" s="226"/>
      <c r="Q8415" s="4"/>
    </row>
    <row r="8416" spans="2:17" x14ac:dyDescent="0.2">
      <c r="B8416" s="13"/>
      <c r="C8416"/>
      <c r="P8416" s="226"/>
      <c r="Q8416" s="4"/>
    </row>
    <row r="8417" spans="2:17" x14ac:dyDescent="0.2">
      <c r="B8417" s="13"/>
      <c r="C8417"/>
      <c r="P8417" s="226"/>
      <c r="Q8417" s="4"/>
    </row>
    <row r="8418" spans="2:17" x14ac:dyDescent="0.2">
      <c r="B8418" s="13"/>
      <c r="C8418"/>
      <c r="P8418" s="226"/>
      <c r="Q8418" s="4"/>
    </row>
    <row r="8419" spans="2:17" x14ac:dyDescent="0.2">
      <c r="B8419" s="13"/>
      <c r="C8419"/>
      <c r="P8419" s="226"/>
      <c r="Q8419" s="4"/>
    </row>
    <row r="8420" spans="2:17" x14ac:dyDescent="0.2">
      <c r="B8420" s="13"/>
      <c r="C8420"/>
      <c r="P8420" s="226"/>
      <c r="Q8420" s="4"/>
    </row>
    <row r="8421" spans="2:17" x14ac:dyDescent="0.2">
      <c r="B8421" s="13"/>
      <c r="C8421"/>
      <c r="P8421" s="226"/>
      <c r="Q8421" s="4"/>
    </row>
    <row r="8422" spans="2:17" x14ac:dyDescent="0.2">
      <c r="B8422" s="13"/>
      <c r="C8422"/>
      <c r="P8422" s="226"/>
      <c r="Q8422" s="4"/>
    </row>
    <row r="8423" spans="2:17" x14ac:dyDescent="0.2">
      <c r="B8423" s="13"/>
      <c r="C8423"/>
      <c r="P8423" s="226"/>
      <c r="Q8423" s="4"/>
    </row>
    <row r="8424" spans="2:17" x14ac:dyDescent="0.2">
      <c r="B8424" s="13"/>
      <c r="C8424"/>
      <c r="P8424" s="226"/>
      <c r="Q8424" s="4"/>
    </row>
    <row r="8425" spans="2:17" x14ac:dyDescent="0.2">
      <c r="B8425" s="13"/>
      <c r="C8425"/>
      <c r="P8425" s="226"/>
      <c r="Q8425" s="4"/>
    </row>
    <row r="8426" spans="2:17" x14ac:dyDescent="0.2">
      <c r="B8426" s="13"/>
      <c r="C8426"/>
      <c r="P8426" s="226"/>
      <c r="Q8426" s="4"/>
    </row>
    <row r="8427" spans="2:17" x14ac:dyDescent="0.2">
      <c r="B8427" s="13"/>
      <c r="C8427"/>
      <c r="P8427" s="226"/>
      <c r="Q8427" s="4"/>
    </row>
    <row r="8428" spans="2:17" x14ac:dyDescent="0.2">
      <c r="B8428" s="13"/>
      <c r="C8428"/>
      <c r="P8428" s="226"/>
      <c r="Q8428" s="4"/>
    </row>
    <row r="8429" spans="2:17" x14ac:dyDescent="0.2">
      <c r="B8429" s="13"/>
      <c r="C8429"/>
      <c r="P8429" s="226"/>
      <c r="Q8429" s="4"/>
    </row>
    <row r="8430" spans="2:17" x14ac:dyDescent="0.2">
      <c r="B8430" s="13"/>
      <c r="C8430"/>
      <c r="P8430" s="226"/>
      <c r="Q8430" s="4"/>
    </row>
    <row r="8431" spans="2:17" x14ac:dyDescent="0.2">
      <c r="B8431" s="13"/>
      <c r="C8431"/>
      <c r="P8431" s="226"/>
      <c r="Q8431" s="4"/>
    </row>
    <row r="8432" spans="2:17" x14ac:dyDescent="0.2">
      <c r="B8432" s="13"/>
      <c r="C8432"/>
      <c r="P8432" s="226"/>
      <c r="Q8432" s="4"/>
    </row>
    <row r="8433" spans="2:17" x14ac:dyDescent="0.2">
      <c r="B8433" s="13"/>
      <c r="C8433"/>
      <c r="P8433" s="226"/>
      <c r="Q8433" s="4"/>
    </row>
    <row r="8434" spans="2:17" x14ac:dyDescent="0.2">
      <c r="B8434" s="13"/>
      <c r="C8434"/>
      <c r="P8434" s="226"/>
      <c r="Q8434" s="4"/>
    </row>
    <row r="8435" spans="2:17" x14ac:dyDescent="0.2">
      <c r="B8435" s="13"/>
      <c r="C8435"/>
      <c r="P8435" s="226"/>
      <c r="Q8435" s="4"/>
    </row>
    <row r="8436" spans="2:17" x14ac:dyDescent="0.2">
      <c r="B8436" s="13"/>
      <c r="C8436"/>
      <c r="P8436" s="226"/>
      <c r="Q8436" s="4"/>
    </row>
    <row r="8437" spans="2:17" x14ac:dyDescent="0.2">
      <c r="B8437" s="13"/>
      <c r="C8437"/>
      <c r="P8437" s="226"/>
      <c r="Q8437" s="4"/>
    </row>
    <row r="8438" spans="2:17" x14ac:dyDescent="0.2">
      <c r="B8438" s="13"/>
      <c r="C8438"/>
      <c r="P8438" s="226"/>
      <c r="Q8438" s="4"/>
    </row>
    <row r="8439" spans="2:17" x14ac:dyDescent="0.2">
      <c r="B8439" s="13"/>
      <c r="C8439"/>
      <c r="P8439" s="226"/>
      <c r="Q8439" s="4"/>
    </row>
    <row r="8440" spans="2:17" x14ac:dyDescent="0.2">
      <c r="B8440" s="13"/>
      <c r="C8440"/>
      <c r="P8440" s="226"/>
      <c r="Q8440" s="4"/>
    </row>
    <row r="8441" spans="2:17" x14ac:dyDescent="0.2">
      <c r="B8441" s="13"/>
      <c r="C8441"/>
      <c r="P8441" s="226"/>
      <c r="Q8441" s="4"/>
    </row>
    <row r="8442" spans="2:17" x14ac:dyDescent="0.2">
      <c r="B8442" s="13"/>
      <c r="C8442"/>
      <c r="P8442" s="226"/>
      <c r="Q8442" s="4"/>
    </row>
    <row r="8443" spans="2:17" x14ac:dyDescent="0.2">
      <c r="B8443" s="13"/>
      <c r="C8443"/>
      <c r="P8443" s="226"/>
      <c r="Q8443" s="4"/>
    </row>
    <row r="8444" spans="2:17" x14ac:dyDescent="0.2">
      <c r="B8444" s="13"/>
      <c r="C8444"/>
      <c r="P8444" s="226"/>
      <c r="Q8444" s="4"/>
    </row>
    <row r="8445" spans="2:17" x14ac:dyDescent="0.2">
      <c r="B8445" s="13"/>
      <c r="C8445"/>
      <c r="P8445" s="226"/>
      <c r="Q8445" s="4"/>
    </row>
    <row r="8446" spans="2:17" x14ac:dyDescent="0.2">
      <c r="B8446" s="13"/>
      <c r="C8446"/>
      <c r="P8446" s="226"/>
      <c r="Q8446" s="4"/>
    </row>
    <row r="8447" spans="2:17" x14ac:dyDescent="0.2">
      <c r="B8447" s="13"/>
      <c r="C8447"/>
      <c r="P8447" s="226"/>
      <c r="Q8447" s="4"/>
    </row>
    <row r="8448" spans="2:17" x14ac:dyDescent="0.2">
      <c r="B8448" s="13"/>
      <c r="C8448"/>
      <c r="P8448" s="226"/>
      <c r="Q8448" s="4"/>
    </row>
    <row r="8449" spans="2:17" x14ac:dyDescent="0.2">
      <c r="B8449" s="13"/>
      <c r="C8449"/>
      <c r="P8449" s="226"/>
      <c r="Q8449" s="4"/>
    </row>
    <row r="8450" spans="2:17" x14ac:dyDescent="0.2">
      <c r="B8450" s="13"/>
      <c r="C8450"/>
      <c r="P8450" s="226"/>
      <c r="Q8450" s="4"/>
    </row>
    <row r="8451" spans="2:17" x14ac:dyDescent="0.2">
      <c r="B8451" s="13"/>
      <c r="C8451"/>
      <c r="P8451" s="226"/>
      <c r="Q8451" s="4"/>
    </row>
    <row r="8452" spans="2:17" x14ac:dyDescent="0.2">
      <c r="B8452" s="13"/>
      <c r="C8452"/>
      <c r="P8452" s="226"/>
      <c r="Q8452" s="4"/>
    </row>
    <row r="8453" spans="2:17" x14ac:dyDescent="0.2">
      <c r="B8453" s="13"/>
      <c r="C8453"/>
      <c r="P8453" s="226"/>
      <c r="Q8453" s="4"/>
    </row>
    <row r="8454" spans="2:17" x14ac:dyDescent="0.2">
      <c r="B8454" s="13"/>
      <c r="C8454"/>
      <c r="P8454" s="226"/>
      <c r="Q8454" s="4"/>
    </row>
    <row r="8455" spans="2:17" x14ac:dyDescent="0.2">
      <c r="B8455" s="13"/>
      <c r="C8455"/>
      <c r="P8455" s="226"/>
      <c r="Q8455" s="4"/>
    </row>
    <row r="8456" spans="2:17" x14ac:dyDescent="0.2">
      <c r="B8456" s="13"/>
      <c r="C8456"/>
      <c r="P8456" s="226"/>
      <c r="Q8456" s="4"/>
    </row>
    <row r="8457" spans="2:17" x14ac:dyDescent="0.2">
      <c r="B8457" s="13"/>
      <c r="C8457"/>
      <c r="P8457" s="226"/>
      <c r="Q8457" s="4"/>
    </row>
    <row r="8458" spans="2:17" x14ac:dyDescent="0.2">
      <c r="B8458" s="13"/>
      <c r="C8458"/>
      <c r="P8458" s="226"/>
      <c r="Q8458" s="4"/>
    </row>
    <row r="8459" spans="2:17" x14ac:dyDescent="0.2">
      <c r="B8459" s="13"/>
      <c r="C8459"/>
      <c r="P8459" s="226"/>
      <c r="Q8459" s="4"/>
    </row>
    <row r="8460" spans="2:17" x14ac:dyDescent="0.2">
      <c r="B8460" s="13"/>
      <c r="C8460"/>
      <c r="P8460" s="226"/>
      <c r="Q8460" s="4"/>
    </row>
    <row r="8461" spans="2:17" x14ac:dyDescent="0.2">
      <c r="B8461" s="13"/>
      <c r="C8461"/>
      <c r="P8461" s="226"/>
      <c r="Q8461" s="4"/>
    </row>
    <row r="8462" spans="2:17" x14ac:dyDescent="0.2">
      <c r="B8462" s="13"/>
      <c r="C8462"/>
      <c r="P8462" s="226"/>
      <c r="Q8462" s="4"/>
    </row>
    <row r="8463" spans="2:17" x14ac:dyDescent="0.2">
      <c r="B8463" s="13"/>
      <c r="C8463"/>
      <c r="P8463" s="226"/>
      <c r="Q8463" s="4"/>
    </row>
    <row r="8464" spans="2:17" x14ac:dyDescent="0.2">
      <c r="B8464" s="13"/>
      <c r="C8464"/>
      <c r="P8464" s="226"/>
      <c r="Q8464" s="4"/>
    </row>
    <row r="8465" spans="2:17" x14ac:dyDescent="0.2">
      <c r="B8465" s="13"/>
      <c r="C8465"/>
      <c r="P8465" s="226"/>
      <c r="Q8465" s="4"/>
    </row>
    <row r="8466" spans="2:17" x14ac:dyDescent="0.2">
      <c r="B8466" s="13"/>
      <c r="C8466"/>
      <c r="P8466" s="226"/>
      <c r="Q8466" s="4"/>
    </row>
    <row r="8467" spans="2:17" x14ac:dyDescent="0.2">
      <c r="B8467" s="13"/>
      <c r="C8467"/>
      <c r="P8467" s="226"/>
      <c r="Q8467" s="4"/>
    </row>
    <row r="8468" spans="2:17" x14ac:dyDescent="0.2">
      <c r="B8468" s="13"/>
      <c r="C8468"/>
      <c r="P8468" s="226"/>
      <c r="Q8468" s="4"/>
    </row>
    <row r="8469" spans="2:17" x14ac:dyDescent="0.2">
      <c r="B8469" s="13"/>
      <c r="C8469"/>
      <c r="P8469" s="226"/>
      <c r="Q8469" s="4"/>
    </row>
    <row r="8470" spans="2:17" x14ac:dyDescent="0.2">
      <c r="B8470" s="13"/>
      <c r="C8470"/>
      <c r="P8470" s="226"/>
      <c r="Q8470" s="4"/>
    </row>
    <row r="8471" spans="2:17" x14ac:dyDescent="0.2">
      <c r="B8471" s="13"/>
      <c r="C8471"/>
      <c r="P8471" s="226"/>
      <c r="Q8471" s="4"/>
    </row>
    <row r="8472" spans="2:17" x14ac:dyDescent="0.2">
      <c r="B8472" s="13"/>
      <c r="C8472"/>
      <c r="P8472" s="226"/>
      <c r="Q8472" s="4"/>
    </row>
    <row r="8473" spans="2:17" x14ac:dyDescent="0.2">
      <c r="B8473" s="13"/>
      <c r="C8473"/>
      <c r="P8473" s="226"/>
      <c r="Q8473" s="4"/>
    </row>
    <row r="8474" spans="2:17" x14ac:dyDescent="0.2">
      <c r="B8474" s="13"/>
      <c r="C8474"/>
      <c r="P8474" s="226"/>
      <c r="Q8474" s="4"/>
    </row>
    <row r="8475" spans="2:17" x14ac:dyDescent="0.2">
      <c r="B8475" s="13"/>
      <c r="C8475"/>
      <c r="P8475" s="226"/>
      <c r="Q8475" s="4"/>
    </row>
    <row r="8476" spans="2:17" x14ac:dyDescent="0.2">
      <c r="B8476" s="13"/>
      <c r="C8476"/>
      <c r="P8476" s="226"/>
      <c r="Q8476" s="4"/>
    </row>
    <row r="8477" spans="2:17" x14ac:dyDescent="0.2">
      <c r="B8477" s="13"/>
      <c r="C8477"/>
      <c r="P8477" s="226"/>
      <c r="Q8477" s="4"/>
    </row>
    <row r="8478" spans="2:17" x14ac:dyDescent="0.2">
      <c r="B8478" s="13"/>
      <c r="C8478"/>
      <c r="P8478" s="226"/>
      <c r="Q8478" s="4"/>
    </row>
    <row r="8479" spans="2:17" x14ac:dyDescent="0.2">
      <c r="B8479" s="13"/>
      <c r="C8479"/>
      <c r="P8479" s="226"/>
      <c r="Q8479" s="4"/>
    </row>
    <row r="8480" spans="2:17" x14ac:dyDescent="0.2">
      <c r="B8480" s="13"/>
      <c r="C8480"/>
      <c r="P8480" s="226"/>
      <c r="Q8480" s="4"/>
    </row>
    <row r="8481" spans="2:17" x14ac:dyDescent="0.2">
      <c r="B8481" s="13"/>
      <c r="C8481"/>
      <c r="P8481" s="226"/>
      <c r="Q8481" s="4"/>
    </row>
    <row r="8482" spans="2:17" x14ac:dyDescent="0.2">
      <c r="B8482" s="13"/>
      <c r="C8482"/>
      <c r="P8482" s="226"/>
      <c r="Q8482" s="4"/>
    </row>
    <row r="8483" spans="2:17" x14ac:dyDescent="0.2">
      <c r="B8483" s="13"/>
      <c r="C8483"/>
      <c r="P8483" s="226"/>
      <c r="Q8483" s="4"/>
    </row>
    <row r="8484" spans="2:17" x14ac:dyDescent="0.2">
      <c r="B8484" s="13"/>
      <c r="C8484"/>
      <c r="P8484" s="226"/>
      <c r="Q8484" s="4"/>
    </row>
    <row r="8485" spans="2:17" x14ac:dyDescent="0.2">
      <c r="B8485" s="13"/>
      <c r="C8485"/>
      <c r="P8485" s="226"/>
      <c r="Q8485" s="4"/>
    </row>
    <row r="8486" spans="2:17" x14ac:dyDescent="0.2">
      <c r="B8486" s="13"/>
      <c r="C8486"/>
      <c r="P8486" s="226"/>
      <c r="Q8486" s="4"/>
    </row>
    <row r="8487" spans="2:17" x14ac:dyDescent="0.2">
      <c r="B8487" s="13"/>
      <c r="C8487"/>
      <c r="P8487" s="226"/>
      <c r="Q8487" s="4"/>
    </row>
    <row r="8488" spans="2:17" x14ac:dyDescent="0.2">
      <c r="B8488" s="13"/>
      <c r="C8488"/>
      <c r="P8488" s="226"/>
      <c r="Q8488" s="4"/>
    </row>
    <row r="8489" spans="2:17" x14ac:dyDescent="0.2">
      <c r="B8489" s="13"/>
      <c r="C8489"/>
      <c r="P8489" s="226"/>
      <c r="Q8489" s="4"/>
    </row>
    <row r="8490" spans="2:17" x14ac:dyDescent="0.2">
      <c r="B8490" s="13"/>
      <c r="C8490"/>
      <c r="P8490" s="226"/>
      <c r="Q8490" s="4"/>
    </row>
    <row r="8491" spans="2:17" x14ac:dyDescent="0.2">
      <c r="B8491" s="13"/>
      <c r="C8491"/>
      <c r="P8491" s="226"/>
      <c r="Q8491" s="4"/>
    </row>
    <row r="8492" spans="2:17" x14ac:dyDescent="0.2">
      <c r="B8492" s="13"/>
      <c r="C8492"/>
      <c r="P8492" s="226"/>
      <c r="Q8492" s="4"/>
    </row>
    <row r="8493" spans="2:17" x14ac:dyDescent="0.2">
      <c r="B8493" s="13"/>
      <c r="C8493"/>
      <c r="P8493" s="226"/>
      <c r="Q8493" s="4"/>
    </row>
    <row r="8494" spans="2:17" x14ac:dyDescent="0.2">
      <c r="B8494" s="13"/>
      <c r="C8494"/>
      <c r="P8494" s="226"/>
      <c r="Q8494" s="4"/>
    </row>
    <row r="8495" spans="2:17" x14ac:dyDescent="0.2">
      <c r="B8495" s="13"/>
      <c r="C8495"/>
      <c r="P8495" s="226"/>
      <c r="Q8495" s="4"/>
    </row>
    <row r="8496" spans="2:17" x14ac:dyDescent="0.2">
      <c r="B8496" s="13"/>
      <c r="C8496"/>
      <c r="P8496" s="226"/>
      <c r="Q8496" s="4"/>
    </row>
    <row r="8497" spans="2:17" x14ac:dyDescent="0.2">
      <c r="B8497" s="13"/>
      <c r="C8497"/>
      <c r="P8497" s="226"/>
      <c r="Q8497" s="4"/>
    </row>
    <row r="8498" spans="2:17" x14ac:dyDescent="0.2">
      <c r="B8498" s="13"/>
      <c r="C8498"/>
      <c r="P8498" s="226"/>
      <c r="Q8498" s="4"/>
    </row>
    <row r="8499" spans="2:17" x14ac:dyDescent="0.2">
      <c r="B8499" s="13"/>
      <c r="C8499"/>
      <c r="P8499" s="226"/>
      <c r="Q8499" s="4"/>
    </row>
    <row r="8500" spans="2:17" x14ac:dyDescent="0.2">
      <c r="B8500" s="13"/>
      <c r="C8500"/>
      <c r="P8500" s="226"/>
      <c r="Q8500" s="4"/>
    </row>
    <row r="8501" spans="2:17" x14ac:dyDescent="0.2">
      <c r="B8501" s="13"/>
      <c r="C8501"/>
      <c r="P8501" s="226"/>
      <c r="Q8501" s="4"/>
    </row>
    <row r="8502" spans="2:17" x14ac:dyDescent="0.2">
      <c r="B8502" s="13"/>
      <c r="C8502"/>
      <c r="P8502" s="226"/>
      <c r="Q8502" s="4"/>
    </row>
    <row r="8503" spans="2:17" x14ac:dyDescent="0.2">
      <c r="B8503" s="13"/>
      <c r="C8503"/>
      <c r="P8503" s="226"/>
      <c r="Q8503" s="4"/>
    </row>
    <row r="8504" spans="2:17" x14ac:dyDescent="0.2">
      <c r="B8504" s="13"/>
      <c r="C8504"/>
      <c r="P8504" s="226"/>
      <c r="Q8504" s="4"/>
    </row>
    <row r="8505" spans="2:17" x14ac:dyDescent="0.2">
      <c r="B8505" s="13"/>
      <c r="C8505"/>
      <c r="P8505" s="226"/>
      <c r="Q8505" s="4"/>
    </row>
    <row r="8506" spans="2:17" x14ac:dyDescent="0.2">
      <c r="B8506" s="13"/>
      <c r="C8506"/>
      <c r="P8506" s="226"/>
      <c r="Q8506" s="4"/>
    </row>
    <row r="8507" spans="2:17" x14ac:dyDescent="0.2">
      <c r="B8507" s="13"/>
      <c r="C8507"/>
      <c r="P8507" s="226"/>
      <c r="Q8507" s="4"/>
    </row>
    <row r="8508" spans="2:17" x14ac:dyDescent="0.2">
      <c r="B8508" s="13"/>
      <c r="C8508"/>
      <c r="P8508" s="226"/>
      <c r="Q8508" s="4"/>
    </row>
    <row r="8509" spans="2:17" x14ac:dyDescent="0.2">
      <c r="B8509" s="13"/>
      <c r="C8509"/>
      <c r="P8509" s="226"/>
      <c r="Q8509" s="4"/>
    </row>
    <row r="8510" spans="2:17" x14ac:dyDescent="0.2">
      <c r="B8510" s="13"/>
      <c r="C8510"/>
      <c r="P8510" s="226"/>
      <c r="Q8510" s="4"/>
    </row>
    <row r="8511" spans="2:17" x14ac:dyDescent="0.2">
      <c r="B8511" s="13"/>
      <c r="C8511"/>
      <c r="P8511" s="226"/>
      <c r="Q8511" s="4"/>
    </row>
    <row r="8512" spans="2:17" x14ac:dyDescent="0.2">
      <c r="B8512" s="13"/>
      <c r="C8512"/>
      <c r="P8512" s="226"/>
      <c r="Q8512" s="4"/>
    </row>
    <row r="8513" spans="2:17" x14ac:dyDescent="0.2">
      <c r="B8513" s="13"/>
      <c r="C8513"/>
      <c r="P8513" s="226"/>
      <c r="Q8513" s="4"/>
    </row>
    <row r="8514" spans="2:17" x14ac:dyDescent="0.2">
      <c r="B8514" s="13"/>
      <c r="C8514"/>
      <c r="P8514" s="226"/>
      <c r="Q8514" s="4"/>
    </row>
    <row r="8515" spans="2:17" x14ac:dyDescent="0.2">
      <c r="B8515" s="13"/>
      <c r="C8515"/>
      <c r="P8515" s="226"/>
      <c r="Q8515" s="4"/>
    </row>
    <row r="8516" spans="2:17" x14ac:dyDescent="0.2">
      <c r="B8516" s="13"/>
      <c r="C8516"/>
      <c r="P8516" s="226"/>
      <c r="Q8516" s="4"/>
    </row>
    <row r="8517" spans="2:17" x14ac:dyDescent="0.2">
      <c r="B8517" s="13"/>
      <c r="C8517"/>
      <c r="P8517" s="226"/>
      <c r="Q8517" s="4"/>
    </row>
    <row r="8518" spans="2:17" x14ac:dyDescent="0.2">
      <c r="B8518" s="13"/>
      <c r="C8518"/>
      <c r="P8518" s="226"/>
      <c r="Q8518" s="4"/>
    </row>
    <row r="8519" spans="2:17" x14ac:dyDescent="0.2">
      <c r="B8519" s="13"/>
      <c r="C8519"/>
      <c r="P8519" s="226"/>
      <c r="Q8519" s="4"/>
    </row>
    <row r="8520" spans="2:17" x14ac:dyDescent="0.2">
      <c r="B8520" s="13"/>
      <c r="C8520"/>
      <c r="P8520" s="226"/>
      <c r="Q8520" s="4"/>
    </row>
    <row r="8521" spans="2:17" x14ac:dyDescent="0.2">
      <c r="B8521" s="13"/>
      <c r="C8521"/>
      <c r="P8521" s="226"/>
      <c r="Q8521" s="4"/>
    </row>
    <row r="8522" spans="2:17" x14ac:dyDescent="0.2">
      <c r="B8522" s="13"/>
      <c r="C8522"/>
      <c r="P8522" s="226"/>
      <c r="Q8522" s="4"/>
    </row>
    <row r="8523" spans="2:17" x14ac:dyDescent="0.2">
      <c r="B8523" s="13"/>
      <c r="C8523"/>
      <c r="P8523" s="226"/>
      <c r="Q8523" s="4"/>
    </row>
    <row r="8524" spans="2:17" x14ac:dyDescent="0.2">
      <c r="B8524" s="13"/>
      <c r="C8524"/>
      <c r="P8524" s="226"/>
      <c r="Q8524" s="4"/>
    </row>
    <row r="8525" spans="2:17" x14ac:dyDescent="0.2">
      <c r="B8525" s="13"/>
      <c r="C8525"/>
      <c r="P8525" s="226"/>
      <c r="Q8525" s="4"/>
    </row>
    <row r="8526" spans="2:17" x14ac:dyDescent="0.2">
      <c r="B8526" s="13"/>
      <c r="C8526"/>
      <c r="P8526" s="226"/>
      <c r="Q8526" s="4"/>
    </row>
    <row r="8527" spans="2:17" x14ac:dyDescent="0.2">
      <c r="B8527" s="13"/>
      <c r="C8527"/>
      <c r="P8527" s="226"/>
      <c r="Q8527" s="4"/>
    </row>
    <row r="8528" spans="2:17" x14ac:dyDescent="0.2">
      <c r="B8528" s="13"/>
      <c r="C8528"/>
      <c r="P8528" s="226"/>
      <c r="Q8528" s="4"/>
    </row>
    <row r="8529" spans="2:17" x14ac:dyDescent="0.2">
      <c r="B8529" s="13"/>
      <c r="C8529"/>
      <c r="P8529" s="226"/>
      <c r="Q8529" s="4"/>
    </row>
    <row r="8530" spans="2:17" x14ac:dyDescent="0.2">
      <c r="B8530" s="13"/>
      <c r="C8530"/>
      <c r="P8530" s="226"/>
      <c r="Q8530" s="4"/>
    </row>
    <row r="8531" spans="2:17" x14ac:dyDescent="0.2">
      <c r="B8531" s="13"/>
      <c r="C8531"/>
      <c r="P8531" s="226"/>
      <c r="Q8531" s="4"/>
    </row>
    <row r="8532" spans="2:17" x14ac:dyDescent="0.2">
      <c r="B8532" s="13"/>
      <c r="C8532"/>
      <c r="P8532" s="226"/>
      <c r="Q8532" s="4"/>
    </row>
    <row r="8533" spans="2:17" x14ac:dyDescent="0.2">
      <c r="B8533" s="13"/>
      <c r="C8533"/>
      <c r="P8533" s="226"/>
      <c r="Q8533" s="4"/>
    </row>
    <row r="8534" spans="2:17" x14ac:dyDescent="0.2">
      <c r="B8534" s="13"/>
      <c r="C8534"/>
      <c r="P8534" s="226"/>
      <c r="Q8534" s="4"/>
    </row>
    <row r="8535" spans="2:17" x14ac:dyDescent="0.2">
      <c r="B8535" s="13"/>
      <c r="C8535"/>
      <c r="P8535" s="226"/>
      <c r="Q8535" s="4"/>
    </row>
    <row r="8536" spans="2:17" x14ac:dyDescent="0.2">
      <c r="B8536" s="13"/>
      <c r="C8536"/>
      <c r="P8536" s="226"/>
      <c r="Q8536" s="4"/>
    </row>
    <row r="8537" spans="2:17" x14ac:dyDescent="0.2">
      <c r="B8537" s="13"/>
      <c r="C8537"/>
      <c r="P8537" s="226"/>
      <c r="Q8537" s="4"/>
    </row>
    <row r="8538" spans="2:17" x14ac:dyDescent="0.2">
      <c r="B8538" s="13"/>
      <c r="C8538"/>
      <c r="P8538" s="226"/>
      <c r="Q8538" s="4"/>
    </row>
    <row r="8539" spans="2:17" x14ac:dyDescent="0.2">
      <c r="B8539" s="13"/>
      <c r="C8539"/>
      <c r="P8539" s="226"/>
      <c r="Q8539" s="4"/>
    </row>
    <row r="8540" spans="2:17" x14ac:dyDescent="0.2">
      <c r="B8540" s="13"/>
      <c r="C8540"/>
      <c r="P8540" s="226"/>
      <c r="Q8540" s="4"/>
    </row>
    <row r="8541" spans="2:17" x14ac:dyDescent="0.2">
      <c r="B8541" s="13"/>
      <c r="C8541"/>
      <c r="P8541" s="226"/>
      <c r="Q8541" s="4"/>
    </row>
    <row r="8542" spans="2:17" x14ac:dyDescent="0.2">
      <c r="B8542" s="13"/>
      <c r="C8542"/>
      <c r="P8542" s="226"/>
      <c r="Q8542" s="4"/>
    </row>
    <row r="8543" spans="2:17" x14ac:dyDescent="0.2">
      <c r="B8543" s="13"/>
      <c r="C8543"/>
      <c r="P8543" s="226"/>
      <c r="Q8543" s="4"/>
    </row>
    <row r="8544" spans="2:17" x14ac:dyDescent="0.2">
      <c r="B8544" s="13"/>
      <c r="C8544"/>
      <c r="P8544" s="226"/>
      <c r="Q8544" s="4"/>
    </row>
    <row r="8545" spans="2:17" x14ac:dyDescent="0.2">
      <c r="B8545" s="13"/>
      <c r="C8545"/>
      <c r="P8545" s="226"/>
      <c r="Q8545" s="4"/>
    </row>
    <row r="8546" spans="2:17" x14ac:dyDescent="0.2">
      <c r="B8546" s="13"/>
      <c r="C8546"/>
      <c r="P8546" s="226"/>
      <c r="Q8546" s="4"/>
    </row>
    <row r="8547" spans="2:17" x14ac:dyDescent="0.2">
      <c r="B8547" s="13"/>
      <c r="C8547"/>
      <c r="P8547" s="226"/>
      <c r="Q8547" s="4"/>
    </row>
    <row r="8548" spans="2:17" x14ac:dyDescent="0.2">
      <c r="B8548" s="13"/>
      <c r="C8548"/>
      <c r="P8548" s="226"/>
      <c r="Q8548" s="4"/>
    </row>
    <row r="8549" spans="2:17" x14ac:dyDescent="0.2">
      <c r="B8549" s="13"/>
      <c r="C8549"/>
      <c r="P8549" s="226"/>
      <c r="Q8549" s="4"/>
    </row>
    <row r="8550" spans="2:17" x14ac:dyDescent="0.2">
      <c r="B8550" s="13"/>
      <c r="C8550"/>
      <c r="P8550" s="226"/>
      <c r="Q8550" s="4"/>
    </row>
    <row r="8551" spans="2:17" x14ac:dyDescent="0.2">
      <c r="B8551" s="13"/>
      <c r="C8551"/>
      <c r="P8551" s="226"/>
      <c r="Q8551" s="4"/>
    </row>
    <row r="8552" spans="2:17" x14ac:dyDescent="0.2">
      <c r="B8552" s="13"/>
      <c r="C8552"/>
      <c r="P8552" s="226"/>
      <c r="Q8552" s="4"/>
    </row>
    <row r="8553" spans="2:17" x14ac:dyDescent="0.2">
      <c r="B8553" s="13"/>
      <c r="C8553"/>
      <c r="P8553" s="226"/>
      <c r="Q8553" s="4"/>
    </row>
    <row r="8554" spans="2:17" x14ac:dyDescent="0.2">
      <c r="B8554" s="13"/>
      <c r="C8554"/>
      <c r="P8554" s="226"/>
      <c r="Q8554" s="4"/>
    </row>
    <row r="8555" spans="2:17" x14ac:dyDescent="0.2">
      <c r="B8555" s="13"/>
      <c r="C8555"/>
      <c r="P8555" s="226"/>
      <c r="Q8555" s="4"/>
    </row>
    <row r="8556" spans="2:17" x14ac:dyDescent="0.2">
      <c r="B8556" s="13"/>
      <c r="C8556"/>
      <c r="P8556" s="226"/>
      <c r="Q8556" s="4"/>
    </row>
    <row r="8557" spans="2:17" x14ac:dyDescent="0.2">
      <c r="B8557" s="13"/>
      <c r="C8557"/>
      <c r="P8557" s="226"/>
      <c r="Q8557" s="4"/>
    </row>
    <row r="8558" spans="2:17" x14ac:dyDescent="0.2">
      <c r="B8558" s="13"/>
      <c r="C8558"/>
      <c r="P8558" s="226"/>
      <c r="Q8558" s="4"/>
    </row>
    <row r="8559" spans="2:17" x14ac:dyDescent="0.2">
      <c r="B8559" s="13"/>
      <c r="C8559"/>
      <c r="P8559" s="226"/>
      <c r="Q8559" s="4"/>
    </row>
    <row r="8560" spans="2:17" x14ac:dyDescent="0.2">
      <c r="B8560" s="13"/>
      <c r="C8560"/>
      <c r="P8560" s="226"/>
      <c r="Q8560" s="4"/>
    </row>
    <row r="8561" spans="2:17" x14ac:dyDescent="0.2">
      <c r="B8561" s="13"/>
      <c r="C8561"/>
      <c r="P8561" s="226"/>
      <c r="Q8561" s="4"/>
    </row>
    <row r="8562" spans="2:17" x14ac:dyDescent="0.2">
      <c r="B8562" s="13"/>
      <c r="C8562"/>
      <c r="P8562" s="226"/>
      <c r="Q8562" s="4"/>
    </row>
    <row r="8563" spans="2:17" x14ac:dyDescent="0.2">
      <c r="B8563" s="13"/>
      <c r="C8563"/>
      <c r="P8563" s="226"/>
      <c r="Q8563" s="4"/>
    </row>
    <row r="8564" spans="2:17" x14ac:dyDescent="0.2">
      <c r="B8564" s="13"/>
      <c r="C8564"/>
      <c r="P8564" s="226"/>
      <c r="Q8564" s="4"/>
    </row>
    <row r="8565" spans="2:17" x14ac:dyDescent="0.2">
      <c r="B8565" s="13"/>
      <c r="C8565"/>
      <c r="P8565" s="226"/>
      <c r="Q8565" s="4"/>
    </row>
    <row r="8566" spans="2:17" x14ac:dyDescent="0.2">
      <c r="B8566" s="13"/>
      <c r="C8566"/>
      <c r="P8566" s="226"/>
      <c r="Q8566" s="4"/>
    </row>
    <row r="8567" spans="2:17" x14ac:dyDescent="0.2">
      <c r="B8567" s="13"/>
      <c r="C8567"/>
      <c r="P8567" s="226"/>
      <c r="Q8567" s="4"/>
    </row>
    <row r="8568" spans="2:17" x14ac:dyDescent="0.2">
      <c r="B8568" s="13"/>
      <c r="C8568"/>
      <c r="P8568" s="226"/>
      <c r="Q8568" s="4"/>
    </row>
    <row r="8569" spans="2:17" x14ac:dyDescent="0.2">
      <c r="B8569" s="13"/>
      <c r="C8569"/>
      <c r="P8569" s="226"/>
      <c r="Q8569" s="4"/>
    </row>
    <row r="8570" spans="2:17" x14ac:dyDescent="0.2">
      <c r="B8570" s="13"/>
      <c r="C8570"/>
      <c r="P8570" s="226"/>
      <c r="Q8570" s="4"/>
    </row>
    <row r="8571" spans="2:17" x14ac:dyDescent="0.2">
      <c r="B8571" s="13"/>
      <c r="C8571"/>
      <c r="P8571" s="226"/>
      <c r="Q8571" s="4"/>
    </row>
    <row r="8572" spans="2:17" x14ac:dyDescent="0.2">
      <c r="B8572" s="13"/>
      <c r="C8572"/>
      <c r="P8572" s="226"/>
      <c r="Q8572" s="4"/>
    </row>
    <row r="8573" spans="2:17" x14ac:dyDescent="0.2">
      <c r="B8573" s="13"/>
      <c r="C8573"/>
      <c r="P8573" s="226"/>
      <c r="Q8573" s="4"/>
    </row>
    <row r="8574" spans="2:17" x14ac:dyDescent="0.2">
      <c r="B8574" s="13"/>
      <c r="C8574"/>
      <c r="P8574" s="226"/>
      <c r="Q8574" s="4"/>
    </row>
    <row r="8575" spans="2:17" x14ac:dyDescent="0.2">
      <c r="B8575" s="13"/>
      <c r="C8575"/>
      <c r="P8575" s="226"/>
      <c r="Q8575" s="4"/>
    </row>
    <row r="8576" spans="2:17" x14ac:dyDescent="0.2">
      <c r="B8576" s="13"/>
      <c r="C8576"/>
      <c r="P8576" s="226"/>
      <c r="Q8576" s="4"/>
    </row>
    <row r="8577" spans="2:17" x14ac:dyDescent="0.2">
      <c r="B8577" s="13"/>
      <c r="C8577"/>
      <c r="P8577" s="226"/>
      <c r="Q8577" s="4"/>
    </row>
    <row r="8578" spans="2:17" x14ac:dyDescent="0.2">
      <c r="B8578" s="13"/>
      <c r="C8578"/>
      <c r="P8578" s="226"/>
      <c r="Q8578" s="4"/>
    </row>
    <row r="8579" spans="2:17" x14ac:dyDescent="0.2">
      <c r="B8579" s="13"/>
      <c r="C8579"/>
      <c r="P8579" s="226"/>
      <c r="Q8579" s="4"/>
    </row>
    <row r="8580" spans="2:17" x14ac:dyDescent="0.2">
      <c r="B8580" s="13"/>
      <c r="C8580"/>
      <c r="P8580" s="226"/>
      <c r="Q8580" s="4"/>
    </row>
    <row r="8581" spans="2:17" x14ac:dyDescent="0.2">
      <c r="B8581" s="13"/>
      <c r="C8581"/>
      <c r="P8581" s="226"/>
      <c r="Q8581" s="4"/>
    </row>
    <row r="8582" spans="2:17" x14ac:dyDescent="0.2">
      <c r="B8582" s="13"/>
      <c r="C8582"/>
      <c r="P8582" s="226"/>
      <c r="Q8582" s="4"/>
    </row>
    <row r="8583" spans="2:17" x14ac:dyDescent="0.2">
      <c r="B8583" s="13"/>
      <c r="C8583"/>
      <c r="P8583" s="226"/>
      <c r="Q8583" s="4"/>
    </row>
    <row r="8584" spans="2:17" x14ac:dyDescent="0.2">
      <c r="B8584" s="13"/>
      <c r="C8584"/>
      <c r="P8584" s="226"/>
      <c r="Q8584" s="4"/>
    </row>
    <row r="8585" spans="2:17" x14ac:dyDescent="0.2">
      <c r="B8585" s="13"/>
      <c r="C8585"/>
      <c r="P8585" s="226"/>
      <c r="Q8585" s="4"/>
    </row>
    <row r="8586" spans="2:17" x14ac:dyDescent="0.2">
      <c r="B8586" s="13"/>
      <c r="C8586"/>
      <c r="P8586" s="226"/>
      <c r="Q8586" s="4"/>
    </row>
    <row r="8587" spans="2:17" x14ac:dyDescent="0.2">
      <c r="B8587" s="13"/>
      <c r="C8587"/>
      <c r="P8587" s="226"/>
      <c r="Q8587" s="4"/>
    </row>
    <row r="8588" spans="2:17" x14ac:dyDescent="0.2">
      <c r="B8588" s="13"/>
      <c r="C8588"/>
      <c r="P8588" s="226"/>
      <c r="Q8588" s="4"/>
    </row>
    <row r="8589" spans="2:17" x14ac:dyDescent="0.2">
      <c r="B8589" s="13"/>
      <c r="C8589"/>
      <c r="P8589" s="226"/>
      <c r="Q8589" s="4"/>
    </row>
    <row r="8590" spans="2:17" x14ac:dyDescent="0.2">
      <c r="B8590" s="13"/>
      <c r="C8590"/>
      <c r="P8590" s="226"/>
      <c r="Q8590" s="4"/>
    </row>
    <row r="8591" spans="2:17" x14ac:dyDescent="0.2">
      <c r="B8591" s="13"/>
      <c r="C8591"/>
      <c r="P8591" s="226"/>
      <c r="Q8591" s="4"/>
    </row>
    <row r="8592" spans="2:17" x14ac:dyDescent="0.2">
      <c r="B8592" s="13"/>
      <c r="C8592"/>
      <c r="P8592" s="226"/>
      <c r="Q8592" s="4"/>
    </row>
    <row r="8593" spans="2:17" x14ac:dyDescent="0.2">
      <c r="B8593" s="13"/>
      <c r="C8593"/>
      <c r="P8593" s="226"/>
      <c r="Q8593" s="4"/>
    </row>
    <row r="8594" spans="2:17" x14ac:dyDescent="0.2">
      <c r="B8594" s="13"/>
      <c r="C8594"/>
      <c r="P8594" s="226"/>
      <c r="Q8594" s="4"/>
    </row>
    <row r="8595" spans="2:17" x14ac:dyDescent="0.2">
      <c r="B8595" s="13"/>
      <c r="C8595"/>
      <c r="P8595" s="226"/>
      <c r="Q8595" s="4"/>
    </row>
    <row r="8596" spans="2:17" x14ac:dyDescent="0.2">
      <c r="B8596" s="13"/>
      <c r="C8596"/>
      <c r="P8596" s="226"/>
      <c r="Q8596" s="4"/>
    </row>
    <row r="8597" spans="2:17" x14ac:dyDescent="0.2">
      <c r="B8597" s="13"/>
      <c r="C8597"/>
      <c r="P8597" s="226"/>
      <c r="Q8597" s="4"/>
    </row>
    <row r="8598" spans="2:17" x14ac:dyDescent="0.2">
      <c r="B8598" s="13"/>
      <c r="C8598"/>
      <c r="P8598" s="226"/>
      <c r="Q8598" s="4"/>
    </row>
    <row r="8599" spans="2:17" x14ac:dyDescent="0.2">
      <c r="B8599" s="13"/>
      <c r="C8599"/>
      <c r="P8599" s="226"/>
      <c r="Q8599" s="4"/>
    </row>
    <row r="8600" spans="2:17" x14ac:dyDescent="0.2">
      <c r="B8600" s="13"/>
      <c r="C8600"/>
      <c r="P8600" s="226"/>
      <c r="Q8600" s="4"/>
    </row>
    <row r="8601" spans="2:17" x14ac:dyDescent="0.2">
      <c r="B8601" s="13"/>
      <c r="C8601"/>
      <c r="P8601" s="226"/>
      <c r="Q8601" s="4"/>
    </row>
    <row r="8602" spans="2:17" x14ac:dyDescent="0.2">
      <c r="B8602" s="13"/>
      <c r="C8602"/>
      <c r="P8602" s="226"/>
      <c r="Q8602" s="4"/>
    </row>
    <row r="8603" spans="2:17" x14ac:dyDescent="0.2">
      <c r="B8603" s="13"/>
      <c r="C8603"/>
      <c r="P8603" s="226"/>
      <c r="Q8603" s="4"/>
    </row>
    <row r="8604" spans="2:17" x14ac:dyDescent="0.2">
      <c r="B8604" s="13"/>
      <c r="C8604"/>
      <c r="P8604" s="226"/>
      <c r="Q8604" s="4"/>
    </row>
    <row r="8605" spans="2:17" x14ac:dyDescent="0.2">
      <c r="B8605" s="13"/>
      <c r="C8605"/>
      <c r="P8605" s="226"/>
      <c r="Q8605" s="4"/>
    </row>
    <row r="8606" spans="2:17" x14ac:dyDescent="0.2">
      <c r="B8606" s="13"/>
      <c r="C8606"/>
      <c r="P8606" s="226"/>
      <c r="Q8606" s="4"/>
    </row>
    <row r="8607" spans="2:17" x14ac:dyDescent="0.2">
      <c r="B8607" s="13"/>
      <c r="C8607"/>
      <c r="P8607" s="226"/>
      <c r="Q8607" s="4"/>
    </row>
    <row r="8608" spans="2:17" x14ac:dyDescent="0.2">
      <c r="B8608" s="13"/>
      <c r="C8608"/>
      <c r="P8608" s="226"/>
      <c r="Q8608" s="4"/>
    </row>
    <row r="8609" spans="2:17" x14ac:dyDescent="0.2">
      <c r="B8609" s="13"/>
      <c r="C8609"/>
      <c r="P8609" s="226"/>
      <c r="Q8609" s="4"/>
    </row>
    <row r="8610" spans="2:17" x14ac:dyDescent="0.2">
      <c r="B8610" s="13"/>
      <c r="C8610"/>
      <c r="P8610" s="226"/>
      <c r="Q8610" s="4"/>
    </row>
    <row r="8611" spans="2:17" x14ac:dyDescent="0.2">
      <c r="B8611" s="13"/>
      <c r="C8611"/>
      <c r="P8611" s="226"/>
      <c r="Q8611" s="4"/>
    </row>
    <row r="8612" spans="2:17" x14ac:dyDescent="0.2">
      <c r="B8612" s="13"/>
      <c r="C8612"/>
      <c r="P8612" s="226"/>
      <c r="Q8612" s="4"/>
    </row>
    <row r="8613" spans="2:17" x14ac:dyDescent="0.2">
      <c r="B8613" s="13"/>
      <c r="C8613"/>
      <c r="P8613" s="226"/>
      <c r="Q8613" s="4"/>
    </row>
    <row r="8614" spans="2:17" x14ac:dyDescent="0.2">
      <c r="B8614" s="13"/>
      <c r="C8614"/>
      <c r="P8614" s="226"/>
      <c r="Q8614" s="4"/>
    </row>
    <row r="8615" spans="2:17" x14ac:dyDescent="0.2">
      <c r="B8615" s="13"/>
      <c r="C8615"/>
      <c r="P8615" s="226"/>
      <c r="Q8615" s="4"/>
    </row>
    <row r="8616" spans="2:17" x14ac:dyDescent="0.2">
      <c r="B8616" s="13"/>
      <c r="C8616"/>
      <c r="P8616" s="226"/>
      <c r="Q8616" s="4"/>
    </row>
    <row r="8617" spans="2:17" x14ac:dyDescent="0.2">
      <c r="B8617" s="13"/>
      <c r="C8617"/>
      <c r="P8617" s="226"/>
      <c r="Q8617" s="4"/>
    </row>
    <row r="8618" spans="2:17" x14ac:dyDescent="0.2">
      <c r="B8618" s="13"/>
      <c r="C8618"/>
      <c r="P8618" s="226"/>
      <c r="Q8618" s="4"/>
    </row>
    <row r="8619" spans="2:17" x14ac:dyDescent="0.2">
      <c r="B8619" s="13"/>
      <c r="C8619"/>
      <c r="P8619" s="226"/>
      <c r="Q8619" s="4"/>
    </row>
    <row r="8620" spans="2:17" x14ac:dyDescent="0.2">
      <c r="B8620" s="13"/>
      <c r="C8620"/>
      <c r="P8620" s="226"/>
      <c r="Q8620" s="4"/>
    </row>
    <row r="8621" spans="2:17" x14ac:dyDescent="0.2">
      <c r="B8621" s="13"/>
      <c r="C8621"/>
      <c r="P8621" s="226"/>
      <c r="Q8621" s="4"/>
    </row>
    <row r="8622" spans="2:17" x14ac:dyDescent="0.2">
      <c r="B8622" s="13"/>
      <c r="C8622"/>
      <c r="P8622" s="226"/>
      <c r="Q8622" s="4"/>
    </row>
    <row r="8623" spans="2:17" x14ac:dyDescent="0.2">
      <c r="B8623" s="13"/>
      <c r="C8623"/>
      <c r="P8623" s="226"/>
      <c r="Q8623" s="4"/>
    </row>
    <row r="8624" spans="2:17" x14ac:dyDescent="0.2">
      <c r="B8624" s="13"/>
      <c r="C8624"/>
      <c r="P8624" s="226"/>
      <c r="Q8624" s="4"/>
    </row>
    <row r="8625" spans="2:17" x14ac:dyDescent="0.2">
      <c r="B8625" s="13"/>
      <c r="C8625"/>
      <c r="P8625" s="226"/>
      <c r="Q8625" s="4"/>
    </row>
    <row r="8626" spans="2:17" x14ac:dyDescent="0.2">
      <c r="B8626" s="13"/>
      <c r="C8626"/>
      <c r="P8626" s="226"/>
      <c r="Q8626" s="4"/>
    </row>
    <row r="8627" spans="2:17" x14ac:dyDescent="0.2">
      <c r="B8627" s="13"/>
      <c r="C8627"/>
      <c r="P8627" s="226"/>
      <c r="Q8627" s="4"/>
    </row>
    <row r="8628" spans="2:17" x14ac:dyDescent="0.2">
      <c r="B8628" s="13"/>
      <c r="C8628"/>
      <c r="P8628" s="226"/>
      <c r="Q8628" s="4"/>
    </row>
    <row r="8629" spans="2:17" x14ac:dyDescent="0.2">
      <c r="B8629" s="13"/>
      <c r="C8629"/>
      <c r="P8629" s="226"/>
      <c r="Q8629" s="4"/>
    </row>
    <row r="8630" spans="2:17" x14ac:dyDescent="0.2">
      <c r="B8630" s="13"/>
      <c r="C8630"/>
      <c r="P8630" s="226"/>
      <c r="Q8630" s="4"/>
    </row>
    <row r="8631" spans="2:17" x14ac:dyDescent="0.2">
      <c r="B8631" s="13"/>
      <c r="C8631"/>
      <c r="P8631" s="226"/>
      <c r="Q8631" s="4"/>
    </row>
    <row r="8632" spans="2:17" x14ac:dyDescent="0.2">
      <c r="B8632" s="13"/>
      <c r="C8632"/>
      <c r="P8632" s="226"/>
      <c r="Q8632" s="4"/>
    </row>
    <row r="8633" spans="2:17" x14ac:dyDescent="0.2">
      <c r="B8633" s="13"/>
      <c r="C8633"/>
      <c r="P8633" s="226"/>
      <c r="Q8633" s="4"/>
    </row>
    <row r="8634" spans="2:17" x14ac:dyDescent="0.2">
      <c r="B8634" s="13"/>
      <c r="C8634"/>
      <c r="P8634" s="226"/>
      <c r="Q8634" s="4"/>
    </row>
    <row r="8635" spans="2:17" x14ac:dyDescent="0.2">
      <c r="B8635" s="13"/>
      <c r="C8635"/>
      <c r="P8635" s="226"/>
      <c r="Q8635" s="4"/>
    </row>
    <row r="8636" spans="2:17" x14ac:dyDescent="0.2">
      <c r="B8636" s="13"/>
      <c r="C8636"/>
      <c r="P8636" s="226"/>
      <c r="Q8636" s="4"/>
    </row>
    <row r="8637" spans="2:17" x14ac:dyDescent="0.2">
      <c r="B8637" s="13"/>
      <c r="C8637"/>
      <c r="P8637" s="226"/>
      <c r="Q8637" s="4"/>
    </row>
    <row r="8638" spans="2:17" x14ac:dyDescent="0.2">
      <c r="B8638" s="13"/>
      <c r="C8638"/>
      <c r="P8638" s="226"/>
      <c r="Q8638" s="4"/>
    </row>
    <row r="8639" spans="2:17" x14ac:dyDescent="0.2">
      <c r="B8639" s="13"/>
      <c r="C8639"/>
      <c r="P8639" s="226"/>
      <c r="Q8639" s="4"/>
    </row>
    <row r="8640" spans="2:17" x14ac:dyDescent="0.2">
      <c r="B8640" s="13"/>
      <c r="C8640"/>
      <c r="P8640" s="226"/>
      <c r="Q8640" s="4"/>
    </row>
    <row r="8641" spans="2:17" x14ac:dyDescent="0.2">
      <c r="B8641" s="13"/>
      <c r="C8641"/>
      <c r="P8641" s="226"/>
      <c r="Q8641" s="4"/>
    </row>
    <row r="8642" spans="2:17" x14ac:dyDescent="0.2">
      <c r="B8642" s="13"/>
      <c r="C8642"/>
      <c r="P8642" s="226"/>
      <c r="Q8642" s="4"/>
    </row>
    <row r="8643" spans="2:17" x14ac:dyDescent="0.2">
      <c r="B8643" s="13"/>
      <c r="C8643"/>
      <c r="P8643" s="226"/>
      <c r="Q8643" s="4"/>
    </row>
    <row r="8644" spans="2:17" x14ac:dyDescent="0.2">
      <c r="B8644" s="13"/>
      <c r="C8644"/>
      <c r="P8644" s="226"/>
      <c r="Q8644" s="4"/>
    </row>
    <row r="8645" spans="2:17" x14ac:dyDescent="0.2">
      <c r="B8645" s="13"/>
      <c r="C8645"/>
      <c r="P8645" s="226"/>
      <c r="Q8645" s="4"/>
    </row>
    <row r="8646" spans="2:17" x14ac:dyDescent="0.2">
      <c r="B8646" s="13"/>
      <c r="C8646"/>
      <c r="P8646" s="226"/>
      <c r="Q8646" s="4"/>
    </row>
    <row r="8647" spans="2:17" x14ac:dyDescent="0.2">
      <c r="B8647" s="13"/>
      <c r="C8647"/>
      <c r="P8647" s="226"/>
      <c r="Q8647" s="4"/>
    </row>
    <row r="8648" spans="2:17" x14ac:dyDescent="0.2">
      <c r="B8648" s="13"/>
      <c r="C8648"/>
      <c r="P8648" s="226"/>
      <c r="Q8648" s="4"/>
    </row>
    <row r="8649" spans="2:17" x14ac:dyDescent="0.2">
      <c r="B8649" s="13"/>
      <c r="C8649"/>
      <c r="P8649" s="226"/>
      <c r="Q8649" s="4"/>
    </row>
    <row r="8650" spans="2:17" x14ac:dyDescent="0.2">
      <c r="B8650" s="13"/>
      <c r="C8650"/>
      <c r="P8650" s="226"/>
      <c r="Q8650" s="4"/>
    </row>
    <row r="8651" spans="2:17" x14ac:dyDescent="0.2">
      <c r="B8651" s="13"/>
      <c r="C8651"/>
      <c r="P8651" s="226"/>
      <c r="Q8651" s="4"/>
    </row>
    <row r="8652" spans="2:17" x14ac:dyDescent="0.2">
      <c r="B8652" s="13"/>
      <c r="C8652"/>
      <c r="P8652" s="226"/>
      <c r="Q8652" s="4"/>
    </row>
    <row r="8653" spans="2:17" x14ac:dyDescent="0.2">
      <c r="B8653" s="13"/>
      <c r="C8653"/>
      <c r="P8653" s="226"/>
      <c r="Q8653" s="4"/>
    </row>
    <row r="8654" spans="2:17" x14ac:dyDescent="0.2">
      <c r="B8654" s="13"/>
      <c r="C8654"/>
      <c r="P8654" s="226"/>
      <c r="Q8654" s="4"/>
    </row>
    <row r="8655" spans="2:17" x14ac:dyDescent="0.2">
      <c r="B8655" s="13"/>
      <c r="C8655"/>
      <c r="P8655" s="226"/>
      <c r="Q8655" s="4"/>
    </row>
    <row r="8656" spans="2:17" x14ac:dyDescent="0.2">
      <c r="B8656" s="13"/>
      <c r="C8656"/>
      <c r="P8656" s="226"/>
      <c r="Q8656" s="4"/>
    </row>
    <row r="8657" spans="2:17" x14ac:dyDescent="0.2">
      <c r="B8657" s="13"/>
      <c r="C8657"/>
      <c r="P8657" s="226"/>
      <c r="Q8657" s="4"/>
    </row>
    <row r="8658" spans="2:17" x14ac:dyDescent="0.2">
      <c r="B8658" s="13"/>
      <c r="C8658"/>
      <c r="P8658" s="226"/>
      <c r="Q8658" s="4"/>
    </row>
    <row r="8659" spans="2:17" x14ac:dyDescent="0.2">
      <c r="B8659" s="13"/>
      <c r="C8659"/>
      <c r="P8659" s="226"/>
      <c r="Q8659" s="4"/>
    </row>
    <row r="8660" spans="2:17" x14ac:dyDescent="0.2">
      <c r="B8660" s="13"/>
      <c r="C8660"/>
      <c r="P8660" s="226"/>
      <c r="Q8660" s="4"/>
    </row>
    <row r="8661" spans="2:17" x14ac:dyDescent="0.2">
      <c r="B8661" s="13"/>
      <c r="C8661"/>
      <c r="P8661" s="226"/>
      <c r="Q8661" s="4"/>
    </row>
    <row r="8662" spans="2:17" x14ac:dyDescent="0.2">
      <c r="B8662" s="13"/>
      <c r="C8662"/>
      <c r="P8662" s="226"/>
      <c r="Q8662" s="4"/>
    </row>
    <row r="8663" spans="2:17" x14ac:dyDescent="0.2">
      <c r="B8663" s="13"/>
      <c r="C8663"/>
      <c r="P8663" s="226"/>
      <c r="Q8663" s="4"/>
    </row>
    <row r="8664" spans="2:17" x14ac:dyDescent="0.2">
      <c r="B8664" s="13"/>
      <c r="C8664"/>
      <c r="P8664" s="226"/>
      <c r="Q8664" s="4"/>
    </row>
    <row r="8665" spans="2:17" x14ac:dyDescent="0.2">
      <c r="B8665" s="13"/>
      <c r="C8665"/>
      <c r="P8665" s="226"/>
      <c r="Q8665" s="4"/>
    </row>
    <row r="8666" spans="2:17" x14ac:dyDescent="0.2">
      <c r="B8666" s="13"/>
      <c r="C8666"/>
      <c r="P8666" s="226"/>
      <c r="Q8666" s="4"/>
    </row>
    <row r="8667" spans="2:17" x14ac:dyDescent="0.2">
      <c r="B8667" s="13"/>
      <c r="C8667"/>
      <c r="P8667" s="226"/>
      <c r="Q8667" s="4"/>
    </row>
    <row r="8668" spans="2:17" x14ac:dyDescent="0.2">
      <c r="B8668" s="13"/>
      <c r="C8668"/>
      <c r="P8668" s="226"/>
      <c r="Q8668" s="4"/>
    </row>
    <row r="8669" spans="2:17" x14ac:dyDescent="0.2">
      <c r="B8669" s="13"/>
      <c r="C8669"/>
      <c r="P8669" s="226"/>
      <c r="Q8669" s="4"/>
    </row>
    <row r="8670" spans="2:17" x14ac:dyDescent="0.2">
      <c r="B8670" s="13"/>
      <c r="C8670"/>
      <c r="P8670" s="226"/>
      <c r="Q8670" s="4"/>
    </row>
    <row r="8671" spans="2:17" x14ac:dyDescent="0.2">
      <c r="B8671" s="13"/>
      <c r="C8671"/>
      <c r="P8671" s="226"/>
      <c r="Q8671" s="4"/>
    </row>
    <row r="8672" spans="2:17" x14ac:dyDescent="0.2">
      <c r="B8672" s="13"/>
      <c r="C8672"/>
      <c r="P8672" s="226"/>
      <c r="Q8672" s="4"/>
    </row>
    <row r="8673" spans="2:17" x14ac:dyDescent="0.2">
      <c r="B8673" s="13"/>
      <c r="C8673"/>
      <c r="P8673" s="226"/>
      <c r="Q8673" s="4"/>
    </row>
    <row r="8674" spans="2:17" x14ac:dyDescent="0.2">
      <c r="B8674" s="13"/>
      <c r="C8674"/>
      <c r="P8674" s="226"/>
      <c r="Q8674" s="4"/>
    </row>
    <row r="8675" spans="2:17" x14ac:dyDescent="0.2">
      <c r="B8675" s="13"/>
      <c r="C8675"/>
      <c r="P8675" s="226"/>
      <c r="Q8675" s="4"/>
    </row>
    <row r="8676" spans="2:17" x14ac:dyDescent="0.2">
      <c r="B8676" s="13"/>
      <c r="C8676"/>
      <c r="P8676" s="226"/>
      <c r="Q8676" s="4"/>
    </row>
    <row r="8677" spans="2:17" x14ac:dyDescent="0.2">
      <c r="B8677" s="13"/>
      <c r="C8677"/>
      <c r="P8677" s="226"/>
      <c r="Q8677" s="4"/>
    </row>
    <row r="8678" spans="2:17" x14ac:dyDescent="0.2">
      <c r="B8678" s="13"/>
      <c r="C8678"/>
      <c r="P8678" s="226"/>
      <c r="Q8678" s="4"/>
    </row>
    <row r="8679" spans="2:17" x14ac:dyDescent="0.2">
      <c r="B8679" s="13"/>
      <c r="C8679"/>
      <c r="P8679" s="226"/>
      <c r="Q8679" s="4"/>
    </row>
    <row r="8680" spans="2:17" x14ac:dyDescent="0.2">
      <c r="B8680" s="13"/>
      <c r="C8680"/>
      <c r="P8680" s="226"/>
      <c r="Q8680" s="4"/>
    </row>
    <row r="8681" spans="2:17" x14ac:dyDescent="0.2">
      <c r="B8681" s="13"/>
      <c r="C8681"/>
      <c r="P8681" s="226"/>
      <c r="Q8681" s="4"/>
    </row>
    <row r="8682" spans="2:17" x14ac:dyDescent="0.2">
      <c r="B8682" s="13"/>
      <c r="C8682"/>
      <c r="P8682" s="226"/>
      <c r="Q8682" s="4"/>
    </row>
    <row r="8683" spans="2:17" x14ac:dyDescent="0.2">
      <c r="B8683" s="13"/>
      <c r="C8683"/>
      <c r="P8683" s="226"/>
      <c r="Q8683" s="4"/>
    </row>
    <row r="8684" spans="2:17" x14ac:dyDescent="0.2">
      <c r="B8684" s="13"/>
      <c r="C8684"/>
      <c r="P8684" s="226"/>
      <c r="Q8684" s="4"/>
    </row>
    <row r="8685" spans="2:17" x14ac:dyDescent="0.2">
      <c r="B8685" s="13"/>
      <c r="C8685"/>
      <c r="P8685" s="226"/>
      <c r="Q8685" s="4"/>
    </row>
    <row r="8686" spans="2:17" x14ac:dyDescent="0.2">
      <c r="B8686" s="13"/>
      <c r="C8686"/>
      <c r="P8686" s="226"/>
      <c r="Q8686" s="4"/>
    </row>
    <row r="8687" spans="2:17" x14ac:dyDescent="0.2">
      <c r="B8687" s="13"/>
      <c r="C8687"/>
      <c r="P8687" s="226"/>
      <c r="Q8687" s="4"/>
    </row>
    <row r="8688" spans="2:17" x14ac:dyDescent="0.2">
      <c r="B8688" s="13"/>
      <c r="C8688"/>
      <c r="P8688" s="226"/>
      <c r="Q8688" s="4"/>
    </row>
    <row r="8689" spans="2:17" x14ac:dyDescent="0.2">
      <c r="B8689" s="13"/>
      <c r="C8689"/>
      <c r="P8689" s="226"/>
      <c r="Q8689" s="4"/>
    </row>
    <row r="8690" spans="2:17" x14ac:dyDescent="0.2">
      <c r="B8690" s="13"/>
      <c r="C8690"/>
      <c r="P8690" s="226"/>
      <c r="Q8690" s="4"/>
    </row>
    <row r="8691" spans="2:17" x14ac:dyDescent="0.2">
      <c r="B8691" s="13"/>
      <c r="C8691"/>
      <c r="P8691" s="226"/>
      <c r="Q8691" s="4"/>
    </row>
    <row r="8692" spans="2:17" x14ac:dyDescent="0.2">
      <c r="B8692" s="13"/>
      <c r="C8692"/>
      <c r="P8692" s="226"/>
      <c r="Q8692" s="4"/>
    </row>
    <row r="8693" spans="2:17" x14ac:dyDescent="0.2">
      <c r="B8693" s="13"/>
      <c r="C8693"/>
      <c r="P8693" s="226"/>
      <c r="Q8693" s="4"/>
    </row>
    <row r="8694" spans="2:17" x14ac:dyDescent="0.2">
      <c r="B8694" s="13"/>
      <c r="C8694"/>
      <c r="P8694" s="226"/>
      <c r="Q8694" s="4"/>
    </row>
    <row r="8695" spans="2:17" x14ac:dyDescent="0.2">
      <c r="B8695" s="13"/>
      <c r="C8695"/>
      <c r="P8695" s="226"/>
      <c r="Q8695" s="4"/>
    </row>
    <row r="8696" spans="2:17" x14ac:dyDescent="0.2">
      <c r="B8696" s="13"/>
      <c r="C8696"/>
      <c r="P8696" s="226"/>
      <c r="Q8696" s="4"/>
    </row>
    <row r="8697" spans="2:17" x14ac:dyDescent="0.2">
      <c r="B8697" s="13"/>
      <c r="C8697"/>
      <c r="P8697" s="226"/>
      <c r="Q8697" s="4"/>
    </row>
    <row r="8698" spans="2:17" x14ac:dyDescent="0.2">
      <c r="B8698" s="13"/>
      <c r="C8698"/>
      <c r="P8698" s="226"/>
      <c r="Q8698" s="4"/>
    </row>
    <row r="8699" spans="2:17" x14ac:dyDescent="0.2">
      <c r="B8699" s="13"/>
      <c r="C8699"/>
      <c r="P8699" s="226"/>
      <c r="Q8699" s="4"/>
    </row>
    <row r="8700" spans="2:17" x14ac:dyDescent="0.2">
      <c r="B8700" s="13"/>
      <c r="C8700"/>
      <c r="P8700" s="226"/>
      <c r="Q8700" s="4"/>
    </row>
    <row r="8701" spans="2:17" x14ac:dyDescent="0.2">
      <c r="B8701" s="13"/>
      <c r="C8701"/>
      <c r="P8701" s="226"/>
      <c r="Q8701" s="4"/>
    </row>
    <row r="8702" spans="2:17" x14ac:dyDescent="0.2">
      <c r="B8702" s="13"/>
      <c r="C8702"/>
      <c r="P8702" s="226"/>
      <c r="Q8702" s="4"/>
    </row>
    <row r="8703" spans="2:17" x14ac:dyDescent="0.2">
      <c r="B8703" s="13"/>
      <c r="C8703"/>
      <c r="P8703" s="226"/>
      <c r="Q8703" s="4"/>
    </row>
    <row r="8704" spans="2:17" x14ac:dyDescent="0.2">
      <c r="B8704" s="13"/>
      <c r="C8704"/>
      <c r="P8704" s="226"/>
      <c r="Q8704" s="4"/>
    </row>
    <row r="8705" spans="2:17" x14ac:dyDescent="0.2">
      <c r="B8705" s="13"/>
      <c r="C8705"/>
      <c r="P8705" s="226"/>
      <c r="Q8705" s="4"/>
    </row>
    <row r="8706" spans="2:17" x14ac:dyDescent="0.2">
      <c r="B8706" s="13"/>
      <c r="C8706"/>
      <c r="P8706" s="226"/>
      <c r="Q8706" s="4"/>
    </row>
    <row r="8707" spans="2:17" x14ac:dyDescent="0.2">
      <c r="B8707" s="13"/>
      <c r="C8707"/>
      <c r="P8707" s="226"/>
      <c r="Q8707" s="4"/>
    </row>
    <row r="8708" spans="2:17" x14ac:dyDescent="0.2">
      <c r="B8708" s="13"/>
      <c r="C8708"/>
      <c r="P8708" s="226"/>
      <c r="Q8708" s="4"/>
    </row>
    <row r="8709" spans="2:17" x14ac:dyDescent="0.2">
      <c r="B8709" s="13"/>
      <c r="C8709"/>
      <c r="P8709" s="226"/>
      <c r="Q8709" s="4"/>
    </row>
    <row r="8710" spans="2:17" x14ac:dyDescent="0.2">
      <c r="B8710" s="13"/>
      <c r="C8710"/>
      <c r="P8710" s="226"/>
      <c r="Q8710" s="4"/>
    </row>
    <row r="8711" spans="2:17" x14ac:dyDescent="0.2">
      <c r="B8711" s="13"/>
      <c r="C8711"/>
      <c r="P8711" s="226"/>
      <c r="Q8711" s="4"/>
    </row>
    <row r="8712" spans="2:17" x14ac:dyDescent="0.2">
      <c r="B8712" s="13"/>
      <c r="C8712"/>
      <c r="P8712" s="226"/>
      <c r="Q8712" s="4"/>
    </row>
    <row r="8713" spans="2:17" x14ac:dyDescent="0.2">
      <c r="B8713" s="13"/>
      <c r="C8713"/>
      <c r="P8713" s="226"/>
      <c r="Q8713" s="4"/>
    </row>
    <row r="8714" spans="2:17" x14ac:dyDescent="0.2">
      <c r="B8714" s="13"/>
      <c r="C8714"/>
      <c r="P8714" s="226"/>
      <c r="Q8714" s="4"/>
    </row>
    <row r="8715" spans="2:17" x14ac:dyDescent="0.2">
      <c r="B8715" s="13"/>
      <c r="C8715"/>
      <c r="P8715" s="226"/>
      <c r="Q8715" s="4"/>
    </row>
    <row r="8716" spans="2:17" x14ac:dyDescent="0.2">
      <c r="B8716" s="13"/>
      <c r="C8716"/>
      <c r="P8716" s="226"/>
      <c r="Q8716" s="4"/>
    </row>
    <row r="8717" spans="2:17" x14ac:dyDescent="0.2">
      <c r="B8717" s="13"/>
      <c r="C8717"/>
      <c r="P8717" s="226"/>
      <c r="Q8717" s="4"/>
    </row>
    <row r="8718" spans="2:17" x14ac:dyDescent="0.2">
      <c r="B8718" s="13"/>
      <c r="C8718"/>
      <c r="P8718" s="226"/>
      <c r="Q8718" s="4"/>
    </row>
    <row r="8719" spans="2:17" x14ac:dyDescent="0.2">
      <c r="B8719" s="13"/>
      <c r="C8719"/>
      <c r="P8719" s="226"/>
      <c r="Q8719" s="4"/>
    </row>
    <row r="8720" spans="2:17" x14ac:dyDescent="0.2">
      <c r="B8720" s="13"/>
      <c r="C8720"/>
      <c r="P8720" s="226"/>
      <c r="Q8720" s="4"/>
    </row>
    <row r="8721" spans="2:17" x14ac:dyDescent="0.2">
      <c r="B8721" s="13"/>
      <c r="C8721"/>
      <c r="P8721" s="226"/>
      <c r="Q8721" s="4"/>
    </row>
    <row r="8722" spans="2:17" x14ac:dyDescent="0.2">
      <c r="B8722" s="13"/>
      <c r="C8722"/>
      <c r="P8722" s="226"/>
      <c r="Q8722" s="4"/>
    </row>
    <row r="8723" spans="2:17" x14ac:dyDescent="0.2">
      <c r="B8723" s="13"/>
      <c r="C8723"/>
      <c r="P8723" s="226"/>
      <c r="Q8723" s="4"/>
    </row>
    <row r="8724" spans="2:17" x14ac:dyDescent="0.2">
      <c r="B8724" s="13"/>
      <c r="C8724"/>
      <c r="P8724" s="226"/>
      <c r="Q8724" s="4"/>
    </row>
    <row r="8725" spans="2:17" x14ac:dyDescent="0.2">
      <c r="B8725" s="13"/>
      <c r="C8725"/>
      <c r="P8725" s="226"/>
      <c r="Q8725" s="4"/>
    </row>
    <row r="8726" spans="2:17" x14ac:dyDescent="0.2">
      <c r="B8726" s="13"/>
      <c r="C8726"/>
      <c r="P8726" s="226"/>
      <c r="Q8726" s="4"/>
    </row>
    <row r="8727" spans="2:17" x14ac:dyDescent="0.2">
      <c r="B8727" s="13"/>
      <c r="C8727"/>
      <c r="P8727" s="226"/>
      <c r="Q8727" s="4"/>
    </row>
    <row r="8728" spans="2:17" x14ac:dyDescent="0.2">
      <c r="B8728" s="13"/>
      <c r="C8728"/>
      <c r="P8728" s="226"/>
      <c r="Q8728" s="4"/>
    </row>
    <row r="8729" spans="2:17" x14ac:dyDescent="0.2">
      <c r="B8729" s="13"/>
      <c r="C8729"/>
      <c r="P8729" s="226"/>
      <c r="Q8729" s="4"/>
    </row>
    <row r="8730" spans="2:17" x14ac:dyDescent="0.2">
      <c r="B8730" s="13"/>
      <c r="C8730"/>
      <c r="P8730" s="226"/>
      <c r="Q8730" s="4"/>
    </row>
    <row r="8731" spans="2:17" x14ac:dyDescent="0.2">
      <c r="B8731" s="13"/>
      <c r="C8731"/>
      <c r="P8731" s="226"/>
      <c r="Q8731" s="4"/>
    </row>
    <row r="8732" spans="2:17" x14ac:dyDescent="0.2">
      <c r="B8732" s="13"/>
      <c r="C8732"/>
      <c r="P8732" s="226"/>
      <c r="Q8732" s="4"/>
    </row>
    <row r="8733" spans="2:17" x14ac:dyDescent="0.2">
      <c r="B8733" s="13"/>
      <c r="C8733"/>
      <c r="P8733" s="226"/>
      <c r="Q8733" s="4"/>
    </row>
    <row r="8734" spans="2:17" x14ac:dyDescent="0.2">
      <c r="B8734" s="13"/>
      <c r="C8734"/>
      <c r="P8734" s="226"/>
      <c r="Q8734" s="4"/>
    </row>
    <row r="8735" spans="2:17" x14ac:dyDescent="0.2">
      <c r="B8735" s="13"/>
      <c r="C8735"/>
      <c r="P8735" s="226"/>
      <c r="Q8735" s="4"/>
    </row>
    <row r="8736" spans="2:17" x14ac:dyDescent="0.2">
      <c r="B8736" s="13"/>
      <c r="C8736"/>
      <c r="P8736" s="226"/>
      <c r="Q8736" s="4"/>
    </row>
    <row r="8737" spans="2:17" x14ac:dyDescent="0.2">
      <c r="B8737" s="13"/>
      <c r="C8737"/>
      <c r="P8737" s="226"/>
      <c r="Q8737" s="4"/>
    </row>
    <row r="8738" spans="2:17" x14ac:dyDescent="0.2">
      <c r="B8738" s="13"/>
      <c r="C8738"/>
      <c r="P8738" s="226"/>
      <c r="Q8738" s="4"/>
    </row>
    <row r="8739" spans="2:17" x14ac:dyDescent="0.2">
      <c r="B8739" s="13"/>
      <c r="C8739"/>
      <c r="P8739" s="226"/>
      <c r="Q8739" s="4"/>
    </row>
    <row r="8740" spans="2:17" x14ac:dyDescent="0.2">
      <c r="B8740" s="13"/>
      <c r="C8740"/>
      <c r="P8740" s="226"/>
      <c r="Q8740" s="4"/>
    </row>
    <row r="8741" spans="2:17" x14ac:dyDescent="0.2">
      <c r="B8741" s="13"/>
      <c r="C8741"/>
      <c r="P8741" s="226"/>
      <c r="Q8741" s="4"/>
    </row>
    <row r="8742" spans="2:17" x14ac:dyDescent="0.2">
      <c r="B8742" s="13"/>
      <c r="C8742"/>
      <c r="P8742" s="226"/>
      <c r="Q8742" s="4"/>
    </row>
    <row r="8743" spans="2:17" x14ac:dyDescent="0.2">
      <c r="B8743" s="13"/>
      <c r="C8743"/>
      <c r="P8743" s="226"/>
      <c r="Q8743" s="4"/>
    </row>
    <row r="8744" spans="2:17" x14ac:dyDescent="0.2">
      <c r="B8744" s="13"/>
      <c r="C8744"/>
      <c r="P8744" s="226"/>
      <c r="Q8744" s="4"/>
    </row>
    <row r="8745" spans="2:17" x14ac:dyDescent="0.2">
      <c r="B8745" s="13"/>
      <c r="C8745"/>
      <c r="P8745" s="226"/>
      <c r="Q8745" s="4"/>
    </row>
    <row r="8746" spans="2:17" x14ac:dyDescent="0.2">
      <c r="B8746" s="13"/>
      <c r="C8746"/>
      <c r="P8746" s="226"/>
      <c r="Q8746" s="4"/>
    </row>
    <row r="8747" spans="2:17" x14ac:dyDescent="0.2">
      <c r="B8747" s="13"/>
      <c r="C8747"/>
      <c r="P8747" s="226"/>
      <c r="Q8747" s="4"/>
    </row>
    <row r="8748" spans="2:17" x14ac:dyDescent="0.2">
      <c r="B8748" s="13"/>
      <c r="C8748"/>
      <c r="P8748" s="226"/>
      <c r="Q8748" s="4"/>
    </row>
    <row r="8749" spans="2:17" x14ac:dyDescent="0.2">
      <c r="B8749" s="13"/>
      <c r="C8749"/>
      <c r="P8749" s="226"/>
      <c r="Q8749" s="4"/>
    </row>
    <row r="8750" spans="2:17" x14ac:dyDescent="0.2">
      <c r="B8750" s="13"/>
      <c r="C8750"/>
      <c r="P8750" s="226"/>
      <c r="Q8750" s="4"/>
    </row>
    <row r="8751" spans="2:17" x14ac:dyDescent="0.2">
      <c r="B8751" s="13"/>
      <c r="C8751"/>
      <c r="P8751" s="226"/>
      <c r="Q8751" s="4"/>
    </row>
    <row r="8752" spans="2:17" x14ac:dyDescent="0.2">
      <c r="B8752" s="13"/>
      <c r="C8752"/>
      <c r="P8752" s="226"/>
      <c r="Q8752" s="4"/>
    </row>
    <row r="8753" spans="2:17" x14ac:dyDescent="0.2">
      <c r="B8753" s="13"/>
      <c r="C8753"/>
      <c r="P8753" s="226"/>
      <c r="Q8753" s="4"/>
    </row>
    <row r="8754" spans="2:17" x14ac:dyDescent="0.2">
      <c r="B8754" s="13"/>
      <c r="C8754"/>
      <c r="P8754" s="226"/>
      <c r="Q8754" s="4"/>
    </row>
    <row r="8755" spans="2:17" x14ac:dyDescent="0.2">
      <c r="B8755" s="13"/>
      <c r="C8755"/>
      <c r="P8755" s="226"/>
      <c r="Q8755" s="4"/>
    </row>
    <row r="8756" spans="2:17" x14ac:dyDescent="0.2">
      <c r="B8756" s="13"/>
      <c r="C8756"/>
      <c r="P8756" s="226"/>
      <c r="Q8756" s="4"/>
    </row>
    <row r="8757" spans="2:17" x14ac:dyDescent="0.2">
      <c r="B8757" s="13"/>
      <c r="C8757"/>
      <c r="P8757" s="226"/>
      <c r="Q8757" s="4"/>
    </row>
    <row r="8758" spans="2:17" x14ac:dyDescent="0.2">
      <c r="B8758" s="13"/>
      <c r="C8758"/>
      <c r="P8758" s="226"/>
      <c r="Q8758" s="4"/>
    </row>
    <row r="8759" spans="2:17" x14ac:dyDescent="0.2">
      <c r="B8759" s="13"/>
      <c r="C8759"/>
      <c r="P8759" s="226"/>
      <c r="Q8759" s="4"/>
    </row>
    <row r="8760" spans="2:17" x14ac:dyDescent="0.2">
      <c r="B8760" s="13"/>
      <c r="C8760"/>
      <c r="P8760" s="226"/>
      <c r="Q8760" s="4"/>
    </row>
    <row r="8761" spans="2:17" x14ac:dyDescent="0.2">
      <c r="B8761" s="13"/>
      <c r="C8761"/>
      <c r="P8761" s="226"/>
      <c r="Q8761" s="4"/>
    </row>
    <row r="8762" spans="2:17" x14ac:dyDescent="0.2">
      <c r="B8762" s="13"/>
      <c r="C8762"/>
      <c r="P8762" s="226"/>
      <c r="Q8762" s="4"/>
    </row>
    <row r="8763" spans="2:17" x14ac:dyDescent="0.2">
      <c r="B8763" s="13"/>
      <c r="C8763"/>
      <c r="P8763" s="226"/>
      <c r="Q8763" s="4"/>
    </row>
    <row r="8764" spans="2:17" x14ac:dyDescent="0.2">
      <c r="B8764" s="13"/>
      <c r="C8764"/>
      <c r="P8764" s="226"/>
      <c r="Q8764" s="4"/>
    </row>
    <row r="8765" spans="2:17" x14ac:dyDescent="0.2">
      <c r="B8765" s="13"/>
      <c r="C8765"/>
      <c r="P8765" s="226"/>
      <c r="Q8765" s="4"/>
    </row>
    <row r="8766" spans="2:17" x14ac:dyDescent="0.2">
      <c r="B8766" s="13"/>
      <c r="C8766"/>
      <c r="P8766" s="226"/>
      <c r="Q8766" s="4"/>
    </row>
    <row r="8767" spans="2:17" x14ac:dyDescent="0.2">
      <c r="B8767" s="13"/>
      <c r="C8767"/>
      <c r="P8767" s="226"/>
      <c r="Q8767" s="4"/>
    </row>
    <row r="8768" spans="2:17" x14ac:dyDescent="0.2">
      <c r="B8768" s="13"/>
      <c r="C8768"/>
      <c r="P8768" s="226"/>
      <c r="Q8768" s="4"/>
    </row>
    <row r="8769" spans="2:17" x14ac:dyDescent="0.2">
      <c r="B8769" s="13"/>
      <c r="C8769"/>
      <c r="P8769" s="226"/>
      <c r="Q8769" s="4"/>
    </row>
    <row r="8770" spans="2:17" x14ac:dyDescent="0.2">
      <c r="B8770" s="13"/>
      <c r="C8770"/>
      <c r="P8770" s="226"/>
      <c r="Q8770" s="4"/>
    </row>
    <row r="8771" spans="2:17" x14ac:dyDescent="0.2">
      <c r="B8771" s="13"/>
      <c r="C8771"/>
      <c r="P8771" s="226"/>
      <c r="Q8771" s="4"/>
    </row>
    <row r="8772" spans="2:17" x14ac:dyDescent="0.2">
      <c r="B8772" s="13"/>
      <c r="C8772"/>
      <c r="P8772" s="226"/>
      <c r="Q8772" s="4"/>
    </row>
    <row r="8773" spans="2:17" x14ac:dyDescent="0.2">
      <c r="B8773" s="13"/>
      <c r="C8773"/>
      <c r="P8773" s="226"/>
      <c r="Q8773" s="4"/>
    </row>
    <row r="8774" spans="2:17" x14ac:dyDescent="0.2">
      <c r="B8774" s="13"/>
      <c r="C8774"/>
      <c r="P8774" s="226"/>
      <c r="Q8774" s="4"/>
    </row>
    <row r="8775" spans="2:17" x14ac:dyDescent="0.2">
      <c r="B8775" s="13"/>
      <c r="C8775"/>
      <c r="P8775" s="226"/>
      <c r="Q8775" s="4"/>
    </row>
    <row r="8776" spans="2:17" x14ac:dyDescent="0.2">
      <c r="B8776" s="13"/>
      <c r="C8776"/>
      <c r="P8776" s="226"/>
      <c r="Q8776" s="4"/>
    </row>
    <row r="8777" spans="2:17" x14ac:dyDescent="0.2">
      <c r="B8777" s="13"/>
      <c r="C8777"/>
      <c r="P8777" s="226"/>
      <c r="Q8777" s="4"/>
    </row>
    <row r="8778" spans="2:17" x14ac:dyDescent="0.2">
      <c r="B8778" s="13"/>
      <c r="C8778"/>
      <c r="P8778" s="226"/>
      <c r="Q8778" s="4"/>
    </row>
    <row r="8779" spans="2:17" x14ac:dyDescent="0.2">
      <c r="B8779" s="13"/>
      <c r="C8779"/>
      <c r="P8779" s="226"/>
      <c r="Q8779" s="4"/>
    </row>
    <row r="8780" spans="2:17" x14ac:dyDescent="0.2">
      <c r="B8780" s="13"/>
      <c r="C8780"/>
      <c r="P8780" s="226"/>
      <c r="Q8780" s="4"/>
    </row>
    <row r="8781" spans="2:17" x14ac:dyDescent="0.2">
      <c r="B8781" s="13"/>
      <c r="C8781"/>
      <c r="P8781" s="226"/>
      <c r="Q8781" s="4"/>
    </row>
    <row r="8782" spans="2:17" x14ac:dyDescent="0.2">
      <c r="B8782" s="13"/>
      <c r="C8782"/>
      <c r="P8782" s="226"/>
      <c r="Q8782" s="4"/>
    </row>
    <row r="8783" spans="2:17" x14ac:dyDescent="0.2">
      <c r="B8783" s="13"/>
      <c r="C8783"/>
      <c r="P8783" s="226"/>
      <c r="Q8783" s="4"/>
    </row>
    <row r="8784" spans="2:17" x14ac:dyDescent="0.2">
      <c r="B8784" s="13"/>
      <c r="C8784"/>
      <c r="P8784" s="226"/>
      <c r="Q8784" s="4"/>
    </row>
    <row r="8785" spans="2:17" x14ac:dyDescent="0.2">
      <c r="B8785" s="13"/>
      <c r="C8785"/>
      <c r="P8785" s="226"/>
      <c r="Q8785" s="4"/>
    </row>
    <row r="8786" spans="2:17" x14ac:dyDescent="0.2">
      <c r="B8786" s="13"/>
      <c r="C8786"/>
      <c r="P8786" s="226"/>
      <c r="Q8786" s="4"/>
    </row>
    <row r="8787" spans="2:17" x14ac:dyDescent="0.2">
      <c r="B8787" s="13"/>
      <c r="C8787"/>
      <c r="P8787" s="226"/>
      <c r="Q8787" s="4"/>
    </row>
    <row r="8788" spans="2:17" x14ac:dyDescent="0.2">
      <c r="B8788" s="13"/>
      <c r="C8788"/>
      <c r="P8788" s="226"/>
      <c r="Q8788" s="4"/>
    </row>
    <row r="8789" spans="2:17" x14ac:dyDescent="0.2">
      <c r="B8789" s="13"/>
      <c r="C8789"/>
      <c r="P8789" s="226"/>
      <c r="Q8789" s="4"/>
    </row>
    <row r="8790" spans="2:17" x14ac:dyDescent="0.2">
      <c r="B8790" s="13"/>
      <c r="C8790"/>
      <c r="P8790" s="226"/>
      <c r="Q8790" s="4"/>
    </row>
    <row r="8791" spans="2:17" x14ac:dyDescent="0.2">
      <c r="B8791" s="13"/>
      <c r="C8791"/>
      <c r="P8791" s="226"/>
      <c r="Q8791" s="4"/>
    </row>
    <row r="8792" spans="2:17" x14ac:dyDescent="0.2">
      <c r="B8792" s="13"/>
      <c r="C8792"/>
      <c r="P8792" s="226"/>
      <c r="Q8792" s="4"/>
    </row>
    <row r="8793" spans="2:17" x14ac:dyDescent="0.2">
      <c r="B8793" s="13"/>
      <c r="C8793"/>
      <c r="P8793" s="226"/>
      <c r="Q8793" s="4"/>
    </row>
    <row r="8794" spans="2:17" x14ac:dyDescent="0.2">
      <c r="B8794" s="13"/>
      <c r="C8794"/>
      <c r="P8794" s="226"/>
      <c r="Q8794" s="4"/>
    </row>
    <row r="8795" spans="2:17" x14ac:dyDescent="0.2">
      <c r="B8795" s="13"/>
      <c r="C8795"/>
      <c r="P8795" s="226"/>
      <c r="Q8795" s="4"/>
    </row>
    <row r="8796" spans="2:17" x14ac:dyDescent="0.2">
      <c r="B8796" s="13"/>
      <c r="C8796"/>
      <c r="P8796" s="226"/>
      <c r="Q8796" s="4"/>
    </row>
    <row r="8797" spans="2:17" x14ac:dyDescent="0.2">
      <c r="B8797" s="13"/>
      <c r="C8797"/>
      <c r="P8797" s="226"/>
      <c r="Q8797" s="4"/>
    </row>
    <row r="8798" spans="2:17" x14ac:dyDescent="0.2">
      <c r="B8798" s="13"/>
      <c r="C8798"/>
      <c r="P8798" s="226"/>
      <c r="Q8798" s="4"/>
    </row>
    <row r="8799" spans="2:17" x14ac:dyDescent="0.2">
      <c r="B8799" s="13"/>
      <c r="C8799"/>
      <c r="P8799" s="226"/>
      <c r="Q8799" s="4"/>
    </row>
    <row r="8800" spans="2:17" x14ac:dyDescent="0.2">
      <c r="B8800" s="13"/>
      <c r="C8800"/>
      <c r="P8800" s="226"/>
      <c r="Q8800" s="4"/>
    </row>
    <row r="8801" spans="2:17" x14ac:dyDescent="0.2">
      <c r="B8801" s="13"/>
      <c r="C8801"/>
      <c r="P8801" s="226"/>
      <c r="Q8801" s="4"/>
    </row>
    <row r="8802" spans="2:17" x14ac:dyDescent="0.2">
      <c r="B8802" s="13"/>
      <c r="C8802"/>
      <c r="P8802" s="226"/>
      <c r="Q8802" s="4"/>
    </row>
    <row r="8803" spans="2:17" x14ac:dyDescent="0.2">
      <c r="B8803" s="13"/>
      <c r="C8803"/>
      <c r="P8803" s="226"/>
      <c r="Q8803" s="4"/>
    </row>
    <row r="8804" spans="2:17" x14ac:dyDescent="0.2">
      <c r="B8804" s="13"/>
      <c r="C8804"/>
      <c r="P8804" s="226"/>
      <c r="Q8804" s="4"/>
    </row>
    <row r="8805" spans="2:17" x14ac:dyDescent="0.2">
      <c r="B8805" s="13"/>
      <c r="C8805"/>
      <c r="P8805" s="226"/>
      <c r="Q8805" s="4"/>
    </row>
    <row r="8806" spans="2:17" x14ac:dyDescent="0.2">
      <c r="B8806" s="13"/>
      <c r="C8806"/>
      <c r="P8806" s="226"/>
      <c r="Q8806" s="4"/>
    </row>
    <row r="8807" spans="2:17" x14ac:dyDescent="0.2">
      <c r="B8807" s="13"/>
      <c r="C8807"/>
      <c r="P8807" s="226"/>
      <c r="Q8807" s="4"/>
    </row>
    <row r="8808" spans="2:17" x14ac:dyDescent="0.2">
      <c r="B8808" s="13"/>
      <c r="C8808"/>
      <c r="P8808" s="226"/>
      <c r="Q8808" s="4"/>
    </row>
    <row r="8809" spans="2:17" x14ac:dyDescent="0.2">
      <c r="B8809" s="13"/>
      <c r="C8809"/>
      <c r="P8809" s="226"/>
      <c r="Q8809" s="4"/>
    </row>
    <row r="8810" spans="2:17" x14ac:dyDescent="0.2">
      <c r="B8810" s="13"/>
      <c r="C8810"/>
      <c r="P8810" s="226"/>
      <c r="Q8810" s="4"/>
    </row>
    <row r="8811" spans="2:17" x14ac:dyDescent="0.2">
      <c r="B8811" s="13"/>
      <c r="C8811"/>
      <c r="P8811" s="226"/>
      <c r="Q8811" s="4"/>
    </row>
    <row r="8812" spans="2:17" x14ac:dyDescent="0.2">
      <c r="B8812" s="13"/>
      <c r="C8812"/>
      <c r="P8812" s="226"/>
      <c r="Q8812" s="4"/>
    </row>
    <row r="8813" spans="2:17" x14ac:dyDescent="0.2">
      <c r="B8813" s="13"/>
      <c r="C8813"/>
      <c r="P8813" s="226"/>
      <c r="Q8813" s="4"/>
    </row>
    <row r="8814" spans="2:17" x14ac:dyDescent="0.2">
      <c r="B8814" s="13"/>
      <c r="C8814"/>
      <c r="P8814" s="226"/>
      <c r="Q8814" s="4"/>
    </row>
    <row r="8815" spans="2:17" x14ac:dyDescent="0.2">
      <c r="B8815" s="13"/>
      <c r="C8815"/>
      <c r="P8815" s="226"/>
      <c r="Q8815" s="4"/>
    </row>
    <row r="8816" spans="2:17" x14ac:dyDescent="0.2">
      <c r="B8816" s="13"/>
      <c r="C8816"/>
      <c r="P8816" s="226"/>
      <c r="Q8816" s="4"/>
    </row>
    <row r="8817" spans="2:17" x14ac:dyDescent="0.2">
      <c r="B8817" s="13"/>
      <c r="C8817"/>
      <c r="P8817" s="226"/>
      <c r="Q8817" s="4"/>
    </row>
    <row r="8818" spans="2:17" x14ac:dyDescent="0.2">
      <c r="B8818" s="13"/>
      <c r="C8818"/>
      <c r="P8818" s="226"/>
      <c r="Q8818" s="4"/>
    </row>
    <row r="8819" spans="2:17" x14ac:dyDescent="0.2">
      <c r="B8819" s="13"/>
      <c r="C8819"/>
      <c r="P8819" s="226"/>
      <c r="Q8819" s="4"/>
    </row>
    <row r="8820" spans="2:17" x14ac:dyDescent="0.2">
      <c r="B8820" s="13"/>
      <c r="C8820"/>
      <c r="P8820" s="226"/>
      <c r="Q8820" s="4"/>
    </row>
    <row r="8821" spans="2:17" x14ac:dyDescent="0.2">
      <c r="B8821" s="13"/>
      <c r="C8821"/>
      <c r="P8821" s="226"/>
      <c r="Q8821" s="4"/>
    </row>
    <row r="8822" spans="2:17" x14ac:dyDescent="0.2">
      <c r="B8822" s="13"/>
      <c r="C8822"/>
      <c r="P8822" s="226"/>
      <c r="Q8822" s="4"/>
    </row>
    <row r="8823" spans="2:17" x14ac:dyDescent="0.2">
      <c r="B8823" s="13"/>
      <c r="C8823"/>
      <c r="P8823" s="226"/>
      <c r="Q8823" s="4"/>
    </row>
    <row r="8824" spans="2:17" x14ac:dyDescent="0.2">
      <c r="B8824" s="13"/>
      <c r="C8824"/>
      <c r="P8824" s="226"/>
      <c r="Q8824" s="4"/>
    </row>
    <row r="8825" spans="2:17" x14ac:dyDescent="0.2">
      <c r="B8825" s="13"/>
      <c r="C8825"/>
      <c r="P8825" s="226"/>
      <c r="Q8825" s="4"/>
    </row>
    <row r="8826" spans="2:17" x14ac:dyDescent="0.2">
      <c r="B8826" s="13"/>
      <c r="C8826"/>
      <c r="P8826" s="226"/>
      <c r="Q8826" s="4"/>
    </row>
    <row r="8827" spans="2:17" x14ac:dyDescent="0.2">
      <c r="B8827" s="13"/>
      <c r="C8827"/>
      <c r="P8827" s="226"/>
      <c r="Q8827" s="4"/>
    </row>
    <row r="8828" spans="2:17" x14ac:dyDescent="0.2">
      <c r="B8828" s="13"/>
      <c r="C8828"/>
      <c r="P8828" s="226"/>
      <c r="Q8828" s="4"/>
    </row>
    <row r="8829" spans="2:17" x14ac:dyDescent="0.2">
      <c r="B8829" s="13"/>
      <c r="C8829"/>
      <c r="P8829" s="226"/>
      <c r="Q8829" s="4"/>
    </row>
    <row r="8830" spans="2:17" x14ac:dyDescent="0.2">
      <c r="B8830" s="13"/>
      <c r="C8830"/>
      <c r="P8830" s="226"/>
      <c r="Q8830" s="4"/>
    </row>
    <row r="8831" spans="2:17" x14ac:dyDescent="0.2">
      <c r="B8831" s="13"/>
      <c r="C8831"/>
      <c r="P8831" s="226"/>
      <c r="Q8831" s="4"/>
    </row>
    <row r="8832" spans="2:17" x14ac:dyDescent="0.2">
      <c r="B8832" s="13"/>
      <c r="C8832"/>
      <c r="P8832" s="226"/>
      <c r="Q8832" s="4"/>
    </row>
    <row r="8833" spans="2:17" x14ac:dyDescent="0.2">
      <c r="B8833" s="13"/>
      <c r="C8833"/>
      <c r="P8833" s="226"/>
      <c r="Q8833" s="4"/>
    </row>
    <row r="8834" spans="2:17" x14ac:dyDescent="0.2">
      <c r="B8834" s="13"/>
      <c r="C8834"/>
      <c r="P8834" s="226"/>
      <c r="Q8834" s="4"/>
    </row>
    <row r="8835" spans="2:17" x14ac:dyDescent="0.2">
      <c r="B8835" s="13"/>
      <c r="C8835"/>
      <c r="P8835" s="226"/>
      <c r="Q8835" s="4"/>
    </row>
    <row r="8836" spans="2:17" x14ac:dyDescent="0.2">
      <c r="B8836" s="13"/>
      <c r="C8836"/>
      <c r="P8836" s="226"/>
      <c r="Q8836" s="4"/>
    </row>
    <row r="8837" spans="2:17" x14ac:dyDescent="0.2">
      <c r="B8837" s="13"/>
      <c r="C8837"/>
      <c r="P8837" s="226"/>
      <c r="Q8837" s="4"/>
    </row>
    <row r="8838" spans="2:17" x14ac:dyDescent="0.2">
      <c r="B8838" s="13"/>
      <c r="C8838"/>
      <c r="P8838" s="226"/>
      <c r="Q8838" s="4"/>
    </row>
    <row r="8839" spans="2:17" x14ac:dyDescent="0.2">
      <c r="B8839" s="13"/>
      <c r="C8839"/>
      <c r="P8839" s="226"/>
      <c r="Q8839" s="4"/>
    </row>
    <row r="8840" spans="2:17" x14ac:dyDescent="0.2">
      <c r="B8840" s="13"/>
      <c r="C8840"/>
      <c r="P8840" s="226"/>
      <c r="Q8840" s="4"/>
    </row>
    <row r="8841" spans="2:17" x14ac:dyDescent="0.2">
      <c r="B8841" s="13"/>
      <c r="C8841"/>
      <c r="P8841" s="226"/>
      <c r="Q8841" s="4"/>
    </row>
    <row r="8842" spans="2:17" x14ac:dyDescent="0.2">
      <c r="B8842" s="13"/>
      <c r="C8842"/>
      <c r="P8842" s="226"/>
      <c r="Q8842" s="4"/>
    </row>
    <row r="8843" spans="2:17" x14ac:dyDescent="0.2">
      <c r="B8843" s="13"/>
      <c r="C8843"/>
      <c r="P8843" s="226"/>
      <c r="Q8843" s="4"/>
    </row>
    <row r="8844" spans="2:17" x14ac:dyDescent="0.2">
      <c r="B8844" s="13"/>
      <c r="C8844"/>
      <c r="P8844" s="226"/>
      <c r="Q8844" s="4"/>
    </row>
    <row r="8845" spans="2:17" x14ac:dyDescent="0.2">
      <c r="B8845" s="13"/>
      <c r="C8845"/>
      <c r="P8845" s="226"/>
      <c r="Q8845" s="4"/>
    </row>
    <row r="8846" spans="2:17" x14ac:dyDescent="0.2">
      <c r="B8846" s="13"/>
      <c r="C8846"/>
      <c r="P8846" s="226"/>
      <c r="Q8846" s="4"/>
    </row>
    <row r="8847" spans="2:17" x14ac:dyDescent="0.2">
      <c r="B8847" s="13"/>
      <c r="C8847"/>
      <c r="P8847" s="226"/>
      <c r="Q8847" s="4"/>
    </row>
    <row r="8848" spans="2:17" x14ac:dyDescent="0.2">
      <c r="B8848" s="13"/>
      <c r="C8848"/>
      <c r="P8848" s="226"/>
      <c r="Q8848" s="4"/>
    </row>
    <row r="8849" spans="2:17" x14ac:dyDescent="0.2">
      <c r="B8849" s="13"/>
      <c r="C8849"/>
      <c r="P8849" s="226"/>
      <c r="Q8849" s="4"/>
    </row>
    <row r="8850" spans="2:17" x14ac:dyDescent="0.2">
      <c r="B8850" s="13"/>
      <c r="C8850"/>
      <c r="P8850" s="226"/>
      <c r="Q8850" s="4"/>
    </row>
    <row r="8851" spans="2:17" x14ac:dyDescent="0.2">
      <c r="B8851" s="13"/>
      <c r="C8851"/>
      <c r="P8851" s="226"/>
      <c r="Q8851" s="4"/>
    </row>
    <row r="8852" spans="2:17" x14ac:dyDescent="0.2">
      <c r="B8852" s="13"/>
      <c r="C8852"/>
      <c r="P8852" s="226"/>
      <c r="Q8852" s="4"/>
    </row>
    <row r="8853" spans="2:17" x14ac:dyDescent="0.2">
      <c r="B8853" s="13"/>
      <c r="C8853"/>
      <c r="P8853" s="226"/>
      <c r="Q8853" s="4"/>
    </row>
    <row r="8854" spans="2:17" x14ac:dyDescent="0.2">
      <c r="B8854" s="13"/>
      <c r="C8854"/>
      <c r="P8854" s="226"/>
      <c r="Q8854" s="4"/>
    </row>
    <row r="8855" spans="2:17" x14ac:dyDescent="0.2">
      <c r="B8855" s="13"/>
      <c r="C8855"/>
      <c r="P8855" s="226"/>
      <c r="Q8855" s="4"/>
    </row>
    <row r="8856" spans="2:17" x14ac:dyDescent="0.2">
      <c r="B8856" s="13"/>
      <c r="C8856"/>
      <c r="P8856" s="226"/>
      <c r="Q8856" s="4"/>
    </row>
    <row r="8857" spans="2:17" x14ac:dyDescent="0.2">
      <c r="B8857" s="13"/>
      <c r="C8857"/>
      <c r="P8857" s="226"/>
      <c r="Q8857" s="4"/>
    </row>
    <row r="8858" spans="2:17" x14ac:dyDescent="0.2">
      <c r="B8858" s="13"/>
      <c r="C8858"/>
      <c r="P8858" s="226"/>
      <c r="Q8858" s="4"/>
    </row>
    <row r="8859" spans="2:17" x14ac:dyDescent="0.2">
      <c r="B8859" s="13"/>
      <c r="C8859"/>
      <c r="P8859" s="226"/>
      <c r="Q8859" s="4"/>
    </row>
    <row r="8860" spans="2:17" x14ac:dyDescent="0.2">
      <c r="B8860" s="13"/>
      <c r="C8860"/>
      <c r="P8860" s="226"/>
      <c r="Q8860" s="4"/>
    </row>
    <row r="8861" spans="2:17" x14ac:dyDescent="0.2">
      <c r="B8861" s="13"/>
      <c r="C8861"/>
      <c r="P8861" s="226"/>
      <c r="Q8861" s="4"/>
    </row>
    <row r="8862" spans="2:17" x14ac:dyDescent="0.2">
      <c r="B8862" s="13"/>
      <c r="C8862"/>
      <c r="P8862" s="226"/>
      <c r="Q8862" s="4"/>
    </row>
    <row r="8863" spans="2:17" x14ac:dyDescent="0.2">
      <c r="B8863" s="13"/>
      <c r="C8863"/>
      <c r="P8863" s="226"/>
      <c r="Q8863" s="4"/>
    </row>
    <row r="8864" spans="2:17" x14ac:dyDescent="0.2">
      <c r="B8864" s="13"/>
      <c r="C8864"/>
      <c r="P8864" s="226"/>
      <c r="Q8864" s="4"/>
    </row>
    <row r="8865" spans="2:17" x14ac:dyDescent="0.2">
      <c r="B8865" s="13"/>
      <c r="C8865"/>
      <c r="P8865" s="226"/>
      <c r="Q8865" s="4"/>
    </row>
    <row r="8866" spans="2:17" x14ac:dyDescent="0.2">
      <c r="B8866" s="13"/>
      <c r="C8866"/>
      <c r="P8866" s="226"/>
      <c r="Q8866" s="4"/>
    </row>
    <row r="8867" spans="2:17" x14ac:dyDescent="0.2">
      <c r="B8867" s="13"/>
      <c r="C8867"/>
      <c r="P8867" s="226"/>
      <c r="Q8867" s="4"/>
    </row>
    <row r="8868" spans="2:17" x14ac:dyDescent="0.2">
      <c r="B8868" s="13"/>
      <c r="C8868"/>
      <c r="P8868" s="226"/>
      <c r="Q8868" s="4"/>
    </row>
    <row r="8869" spans="2:17" x14ac:dyDescent="0.2">
      <c r="B8869" s="13"/>
      <c r="C8869"/>
      <c r="P8869" s="226"/>
      <c r="Q8869" s="4"/>
    </row>
    <row r="8870" spans="2:17" x14ac:dyDescent="0.2">
      <c r="B8870" s="13"/>
      <c r="C8870"/>
      <c r="P8870" s="226"/>
      <c r="Q8870" s="4"/>
    </row>
    <row r="8871" spans="2:17" x14ac:dyDescent="0.2">
      <c r="B8871" s="13"/>
      <c r="C8871"/>
      <c r="P8871" s="226"/>
      <c r="Q8871" s="4"/>
    </row>
    <row r="8872" spans="2:17" x14ac:dyDescent="0.2">
      <c r="B8872" s="13"/>
      <c r="C8872"/>
      <c r="P8872" s="226"/>
      <c r="Q8872" s="4"/>
    </row>
    <row r="8873" spans="2:17" x14ac:dyDescent="0.2">
      <c r="B8873" s="13"/>
      <c r="C8873"/>
      <c r="P8873" s="226"/>
      <c r="Q8873" s="4"/>
    </row>
    <row r="8874" spans="2:17" x14ac:dyDescent="0.2">
      <c r="B8874" s="13"/>
      <c r="C8874"/>
      <c r="P8874" s="226"/>
      <c r="Q8874" s="4"/>
    </row>
    <row r="8875" spans="2:17" x14ac:dyDescent="0.2">
      <c r="B8875" s="13"/>
      <c r="C8875"/>
      <c r="P8875" s="226"/>
      <c r="Q8875" s="4"/>
    </row>
    <row r="8876" spans="2:17" x14ac:dyDescent="0.2">
      <c r="B8876" s="13"/>
      <c r="C8876"/>
      <c r="P8876" s="226"/>
      <c r="Q8876" s="4"/>
    </row>
    <row r="8877" spans="2:17" x14ac:dyDescent="0.2">
      <c r="B8877" s="13"/>
      <c r="C8877"/>
      <c r="P8877" s="226"/>
      <c r="Q8877" s="4"/>
    </row>
    <row r="8878" spans="2:17" x14ac:dyDescent="0.2">
      <c r="B8878" s="13"/>
      <c r="C8878"/>
      <c r="P8878" s="226"/>
      <c r="Q8878" s="4"/>
    </row>
    <row r="8879" spans="2:17" x14ac:dyDescent="0.2">
      <c r="B8879" s="13"/>
      <c r="C8879"/>
      <c r="P8879" s="226"/>
      <c r="Q8879" s="4"/>
    </row>
    <row r="8880" spans="2:17" x14ac:dyDescent="0.2">
      <c r="B8880" s="13"/>
      <c r="C8880"/>
      <c r="P8880" s="226"/>
      <c r="Q8880" s="4"/>
    </row>
    <row r="8881" spans="2:17" x14ac:dyDescent="0.2">
      <c r="B8881" s="13"/>
      <c r="C8881"/>
      <c r="P8881" s="226"/>
      <c r="Q8881" s="4"/>
    </row>
    <row r="8882" spans="2:17" x14ac:dyDescent="0.2">
      <c r="B8882" s="13"/>
      <c r="C8882"/>
      <c r="P8882" s="226"/>
      <c r="Q8882" s="4"/>
    </row>
    <row r="8883" spans="2:17" x14ac:dyDescent="0.2">
      <c r="B8883" s="13"/>
      <c r="C8883"/>
      <c r="P8883" s="226"/>
      <c r="Q8883" s="4"/>
    </row>
    <row r="8884" spans="2:17" x14ac:dyDescent="0.2">
      <c r="B8884" s="13"/>
      <c r="C8884"/>
      <c r="P8884" s="226"/>
      <c r="Q8884" s="4"/>
    </row>
    <row r="8885" spans="2:17" x14ac:dyDescent="0.2">
      <c r="B8885" s="13"/>
      <c r="C8885"/>
      <c r="P8885" s="226"/>
      <c r="Q8885" s="4"/>
    </row>
    <row r="8886" spans="2:17" x14ac:dyDescent="0.2">
      <c r="B8886" s="13"/>
      <c r="C8886"/>
      <c r="P8886" s="226"/>
      <c r="Q8886" s="4"/>
    </row>
    <row r="8887" spans="2:17" x14ac:dyDescent="0.2">
      <c r="B8887" s="13"/>
      <c r="C8887"/>
      <c r="P8887" s="226"/>
      <c r="Q8887" s="4"/>
    </row>
    <row r="8888" spans="2:17" x14ac:dyDescent="0.2">
      <c r="B8888" s="13"/>
      <c r="C8888"/>
      <c r="P8888" s="226"/>
      <c r="Q8888" s="4"/>
    </row>
    <row r="8889" spans="2:17" x14ac:dyDescent="0.2">
      <c r="B8889" s="13"/>
      <c r="C8889"/>
      <c r="P8889" s="226"/>
      <c r="Q8889" s="4"/>
    </row>
    <row r="8890" spans="2:17" x14ac:dyDescent="0.2">
      <c r="B8890" s="13"/>
      <c r="C8890"/>
      <c r="P8890" s="226"/>
      <c r="Q8890" s="4"/>
    </row>
    <row r="8891" spans="2:17" x14ac:dyDescent="0.2">
      <c r="B8891" s="13"/>
      <c r="C8891"/>
      <c r="P8891" s="226"/>
      <c r="Q8891" s="4"/>
    </row>
    <row r="8892" spans="2:17" x14ac:dyDescent="0.2">
      <c r="B8892" s="13"/>
      <c r="C8892"/>
      <c r="P8892" s="226"/>
      <c r="Q8892" s="4"/>
    </row>
    <row r="8893" spans="2:17" x14ac:dyDescent="0.2">
      <c r="B8893" s="13"/>
      <c r="C8893"/>
      <c r="P8893" s="226"/>
      <c r="Q8893" s="4"/>
    </row>
    <row r="8894" spans="2:17" x14ac:dyDescent="0.2">
      <c r="B8894" s="13"/>
      <c r="C8894"/>
      <c r="P8894" s="226"/>
      <c r="Q8894" s="4"/>
    </row>
    <row r="8895" spans="2:17" x14ac:dyDescent="0.2">
      <c r="B8895" s="13"/>
      <c r="C8895"/>
      <c r="P8895" s="226"/>
      <c r="Q8895" s="4"/>
    </row>
    <row r="8896" spans="2:17" x14ac:dyDescent="0.2">
      <c r="B8896" s="13"/>
      <c r="C8896"/>
      <c r="P8896" s="226"/>
      <c r="Q8896" s="4"/>
    </row>
    <row r="8897" spans="2:17" x14ac:dyDescent="0.2">
      <c r="B8897" s="13"/>
      <c r="C8897"/>
      <c r="P8897" s="226"/>
      <c r="Q8897" s="4"/>
    </row>
    <row r="8898" spans="2:17" x14ac:dyDescent="0.2">
      <c r="B8898" s="13"/>
      <c r="C8898"/>
      <c r="P8898" s="226"/>
      <c r="Q8898" s="4"/>
    </row>
    <row r="8899" spans="2:17" x14ac:dyDescent="0.2">
      <c r="B8899" s="13"/>
      <c r="C8899"/>
      <c r="P8899" s="226"/>
      <c r="Q8899" s="4"/>
    </row>
    <row r="8900" spans="2:17" x14ac:dyDescent="0.2">
      <c r="B8900" s="13"/>
      <c r="C8900"/>
      <c r="P8900" s="226"/>
      <c r="Q8900" s="4"/>
    </row>
    <row r="8901" spans="2:17" x14ac:dyDescent="0.2">
      <c r="B8901" s="13"/>
      <c r="C8901"/>
      <c r="P8901" s="226"/>
      <c r="Q8901" s="4"/>
    </row>
    <row r="8902" spans="2:17" x14ac:dyDescent="0.2">
      <c r="B8902" s="13"/>
      <c r="C8902"/>
      <c r="P8902" s="226"/>
      <c r="Q8902" s="4"/>
    </row>
    <row r="8903" spans="2:17" x14ac:dyDescent="0.2">
      <c r="B8903" s="13"/>
      <c r="C8903"/>
      <c r="P8903" s="226"/>
      <c r="Q8903" s="4"/>
    </row>
    <row r="8904" spans="2:17" x14ac:dyDescent="0.2">
      <c r="B8904" s="13"/>
      <c r="C8904"/>
      <c r="P8904" s="226"/>
      <c r="Q8904" s="4"/>
    </row>
    <row r="8905" spans="2:17" x14ac:dyDescent="0.2">
      <c r="B8905" s="13"/>
      <c r="C8905"/>
      <c r="P8905" s="226"/>
      <c r="Q8905" s="4"/>
    </row>
    <row r="8906" spans="2:17" x14ac:dyDescent="0.2">
      <c r="B8906" s="13"/>
      <c r="C8906"/>
      <c r="P8906" s="226"/>
      <c r="Q8906" s="4"/>
    </row>
    <row r="8907" spans="2:17" x14ac:dyDescent="0.2">
      <c r="B8907" s="13"/>
      <c r="C8907"/>
      <c r="P8907" s="226"/>
      <c r="Q8907" s="4"/>
    </row>
    <row r="8908" spans="2:17" x14ac:dyDescent="0.2">
      <c r="B8908" s="13"/>
      <c r="C8908"/>
      <c r="P8908" s="226"/>
      <c r="Q8908" s="4"/>
    </row>
    <row r="8909" spans="2:17" x14ac:dyDescent="0.2">
      <c r="B8909" s="13"/>
      <c r="C8909"/>
      <c r="P8909" s="226"/>
      <c r="Q8909" s="4"/>
    </row>
    <row r="8910" spans="2:17" x14ac:dyDescent="0.2">
      <c r="B8910" s="13"/>
      <c r="C8910"/>
      <c r="P8910" s="226"/>
      <c r="Q8910" s="4"/>
    </row>
    <row r="8911" spans="2:17" x14ac:dyDescent="0.2">
      <c r="B8911" s="13"/>
      <c r="C8911"/>
      <c r="P8911" s="226"/>
      <c r="Q8911" s="4"/>
    </row>
    <row r="8912" spans="2:17" x14ac:dyDescent="0.2">
      <c r="B8912" s="13"/>
      <c r="C8912"/>
      <c r="P8912" s="226"/>
      <c r="Q8912" s="4"/>
    </row>
    <row r="8913" spans="2:17" x14ac:dyDescent="0.2">
      <c r="B8913" s="13"/>
      <c r="C8913"/>
      <c r="P8913" s="226"/>
      <c r="Q8913" s="4"/>
    </row>
    <row r="8914" spans="2:17" x14ac:dyDescent="0.2">
      <c r="B8914" s="13"/>
      <c r="C8914"/>
      <c r="P8914" s="226"/>
      <c r="Q8914" s="4"/>
    </row>
    <row r="8915" spans="2:17" x14ac:dyDescent="0.2">
      <c r="B8915" s="13"/>
      <c r="C8915"/>
      <c r="P8915" s="226"/>
      <c r="Q8915" s="4"/>
    </row>
    <row r="8916" spans="2:17" x14ac:dyDescent="0.2">
      <c r="B8916" s="13"/>
      <c r="C8916"/>
      <c r="P8916" s="226"/>
      <c r="Q8916" s="4"/>
    </row>
    <row r="8917" spans="2:17" x14ac:dyDescent="0.2">
      <c r="B8917" s="13"/>
      <c r="C8917"/>
      <c r="P8917" s="226"/>
      <c r="Q8917" s="4"/>
    </row>
    <row r="8918" spans="2:17" x14ac:dyDescent="0.2">
      <c r="B8918" s="13"/>
      <c r="C8918"/>
      <c r="P8918" s="226"/>
      <c r="Q8918" s="4"/>
    </row>
    <row r="8919" spans="2:17" x14ac:dyDescent="0.2">
      <c r="B8919" s="13"/>
      <c r="C8919"/>
      <c r="P8919" s="226"/>
      <c r="Q8919" s="4"/>
    </row>
    <row r="8920" spans="2:17" x14ac:dyDescent="0.2">
      <c r="B8920" s="13"/>
      <c r="C8920"/>
      <c r="P8920" s="226"/>
      <c r="Q8920" s="4"/>
    </row>
    <row r="8921" spans="2:17" x14ac:dyDescent="0.2">
      <c r="B8921" s="13"/>
      <c r="C8921"/>
      <c r="P8921" s="226"/>
      <c r="Q8921" s="4"/>
    </row>
    <row r="8922" spans="2:17" x14ac:dyDescent="0.2">
      <c r="B8922" s="13"/>
      <c r="C8922"/>
      <c r="P8922" s="226"/>
      <c r="Q8922" s="4"/>
    </row>
    <row r="8923" spans="2:17" x14ac:dyDescent="0.2">
      <c r="B8923" s="13"/>
      <c r="C8923"/>
      <c r="P8923" s="226"/>
      <c r="Q8923" s="4"/>
    </row>
    <row r="8924" spans="2:17" x14ac:dyDescent="0.2">
      <c r="B8924" s="13"/>
      <c r="C8924"/>
      <c r="P8924" s="226"/>
      <c r="Q8924" s="4"/>
    </row>
    <row r="8925" spans="2:17" x14ac:dyDescent="0.2">
      <c r="B8925" s="13"/>
      <c r="C8925"/>
      <c r="P8925" s="226"/>
      <c r="Q8925" s="4"/>
    </row>
    <row r="8926" spans="2:17" x14ac:dyDescent="0.2">
      <c r="B8926" s="13"/>
      <c r="C8926"/>
      <c r="P8926" s="226"/>
      <c r="Q8926" s="4"/>
    </row>
    <row r="8927" spans="2:17" x14ac:dyDescent="0.2">
      <c r="B8927" s="13"/>
      <c r="C8927"/>
      <c r="P8927" s="226"/>
      <c r="Q8927" s="4"/>
    </row>
    <row r="8928" spans="2:17" x14ac:dyDescent="0.2">
      <c r="B8928" s="13"/>
      <c r="C8928"/>
      <c r="P8928" s="226"/>
      <c r="Q8928" s="4"/>
    </row>
    <row r="8929" spans="2:17" x14ac:dyDescent="0.2">
      <c r="B8929" s="13"/>
      <c r="C8929"/>
      <c r="P8929" s="226"/>
      <c r="Q8929" s="4"/>
    </row>
    <row r="8930" spans="2:17" x14ac:dyDescent="0.2">
      <c r="B8930" s="13"/>
      <c r="C8930"/>
      <c r="P8930" s="226"/>
      <c r="Q8930" s="4"/>
    </row>
    <row r="8931" spans="2:17" x14ac:dyDescent="0.2">
      <c r="B8931" s="13"/>
      <c r="C8931"/>
      <c r="P8931" s="226"/>
      <c r="Q8931" s="4"/>
    </row>
    <row r="8932" spans="2:17" x14ac:dyDescent="0.2">
      <c r="B8932" s="13"/>
      <c r="C8932"/>
      <c r="P8932" s="226"/>
      <c r="Q8932" s="4"/>
    </row>
    <row r="8933" spans="2:17" x14ac:dyDescent="0.2">
      <c r="B8933" s="13"/>
      <c r="C8933"/>
      <c r="P8933" s="226"/>
      <c r="Q8933" s="4"/>
    </row>
    <row r="8934" spans="2:17" x14ac:dyDescent="0.2">
      <c r="B8934" s="13"/>
      <c r="C8934"/>
      <c r="P8934" s="226"/>
      <c r="Q8934" s="4"/>
    </row>
    <row r="8935" spans="2:17" x14ac:dyDescent="0.2">
      <c r="B8935" s="13"/>
      <c r="C8935"/>
      <c r="P8935" s="226"/>
      <c r="Q8935" s="4"/>
    </row>
    <row r="8936" spans="2:17" x14ac:dyDescent="0.2">
      <c r="B8936" s="13"/>
      <c r="C8936"/>
      <c r="P8936" s="226"/>
      <c r="Q8936" s="4"/>
    </row>
    <row r="8937" spans="2:17" x14ac:dyDescent="0.2">
      <c r="B8937" s="13"/>
      <c r="C8937"/>
      <c r="P8937" s="226"/>
      <c r="Q8937" s="4"/>
    </row>
    <row r="8938" spans="2:17" x14ac:dyDescent="0.2">
      <c r="B8938" s="13"/>
      <c r="C8938"/>
      <c r="P8938" s="226"/>
      <c r="Q8938" s="4"/>
    </row>
    <row r="8939" spans="2:17" x14ac:dyDescent="0.2">
      <c r="B8939" s="13"/>
      <c r="C8939"/>
      <c r="P8939" s="226"/>
      <c r="Q8939" s="4"/>
    </row>
    <row r="8940" spans="2:17" x14ac:dyDescent="0.2">
      <c r="B8940" s="13"/>
      <c r="C8940"/>
      <c r="P8940" s="226"/>
      <c r="Q8940" s="4"/>
    </row>
    <row r="8941" spans="2:17" x14ac:dyDescent="0.2">
      <c r="B8941" s="13"/>
      <c r="C8941"/>
      <c r="P8941" s="226"/>
      <c r="Q8941" s="4"/>
    </row>
    <row r="8942" spans="2:17" x14ac:dyDescent="0.2">
      <c r="B8942" s="13"/>
      <c r="C8942"/>
      <c r="P8942" s="226"/>
      <c r="Q8942" s="4"/>
    </row>
    <row r="8943" spans="2:17" x14ac:dyDescent="0.2">
      <c r="B8943" s="13"/>
      <c r="C8943"/>
      <c r="P8943" s="226"/>
      <c r="Q8943" s="4"/>
    </row>
    <row r="8944" spans="2:17" x14ac:dyDescent="0.2">
      <c r="B8944" s="13"/>
      <c r="C8944"/>
      <c r="P8944" s="226"/>
      <c r="Q8944" s="4"/>
    </row>
    <row r="8945" spans="2:17" x14ac:dyDescent="0.2">
      <c r="B8945" s="13"/>
      <c r="C8945"/>
      <c r="P8945" s="226"/>
      <c r="Q8945" s="4"/>
    </row>
    <row r="8946" spans="2:17" x14ac:dyDescent="0.2">
      <c r="B8946" s="13"/>
      <c r="C8946"/>
      <c r="P8946" s="226"/>
      <c r="Q8946" s="4"/>
    </row>
    <row r="8947" spans="2:17" x14ac:dyDescent="0.2">
      <c r="B8947" s="13"/>
      <c r="C8947"/>
      <c r="P8947" s="226"/>
      <c r="Q8947" s="4"/>
    </row>
    <row r="8948" spans="2:17" x14ac:dyDescent="0.2">
      <c r="B8948" s="13"/>
      <c r="C8948"/>
      <c r="P8948" s="226"/>
      <c r="Q8948" s="4"/>
    </row>
    <row r="8949" spans="2:17" x14ac:dyDescent="0.2">
      <c r="B8949" s="13"/>
      <c r="C8949"/>
      <c r="P8949" s="226"/>
      <c r="Q8949" s="4"/>
    </row>
    <row r="8950" spans="2:17" x14ac:dyDescent="0.2">
      <c r="B8950" s="13"/>
      <c r="C8950"/>
      <c r="P8950" s="226"/>
      <c r="Q8950" s="4"/>
    </row>
    <row r="8951" spans="2:17" x14ac:dyDescent="0.2">
      <c r="B8951" s="13"/>
      <c r="C8951"/>
      <c r="P8951" s="226"/>
      <c r="Q8951" s="4"/>
    </row>
    <row r="8952" spans="2:17" x14ac:dyDescent="0.2">
      <c r="B8952" s="13"/>
      <c r="C8952"/>
      <c r="P8952" s="226"/>
      <c r="Q8952" s="4"/>
    </row>
    <row r="8953" spans="2:17" x14ac:dyDescent="0.2">
      <c r="B8953" s="13"/>
      <c r="C8953"/>
      <c r="P8953" s="226"/>
      <c r="Q8953" s="4"/>
    </row>
    <row r="8954" spans="2:17" x14ac:dyDescent="0.2">
      <c r="B8954" s="13"/>
      <c r="C8954"/>
      <c r="P8954" s="226"/>
      <c r="Q8954" s="4"/>
    </row>
    <row r="8955" spans="2:17" x14ac:dyDescent="0.2">
      <c r="B8955" s="13"/>
      <c r="C8955"/>
      <c r="P8955" s="226"/>
      <c r="Q8955" s="4"/>
    </row>
    <row r="8956" spans="2:17" x14ac:dyDescent="0.2">
      <c r="B8956" s="13"/>
      <c r="C8956"/>
      <c r="P8956" s="226"/>
      <c r="Q8956" s="4"/>
    </row>
    <row r="8957" spans="2:17" x14ac:dyDescent="0.2">
      <c r="B8957" s="13"/>
      <c r="C8957"/>
      <c r="P8957" s="226"/>
      <c r="Q8957" s="4"/>
    </row>
    <row r="8958" spans="2:17" x14ac:dyDescent="0.2">
      <c r="B8958" s="13"/>
      <c r="C8958"/>
      <c r="P8958" s="226"/>
      <c r="Q8958" s="4"/>
    </row>
    <row r="8959" spans="2:17" x14ac:dyDescent="0.2">
      <c r="B8959" s="13"/>
      <c r="C8959"/>
      <c r="P8959" s="226"/>
      <c r="Q8959" s="4"/>
    </row>
    <row r="8960" spans="2:17" x14ac:dyDescent="0.2">
      <c r="B8960" s="13"/>
      <c r="C8960"/>
      <c r="P8960" s="226"/>
      <c r="Q8960" s="4"/>
    </row>
    <row r="8961" spans="2:17" x14ac:dyDescent="0.2">
      <c r="B8961" s="13"/>
      <c r="C8961"/>
      <c r="P8961" s="226"/>
      <c r="Q8961" s="4"/>
    </row>
    <row r="8962" spans="2:17" x14ac:dyDescent="0.2">
      <c r="B8962" s="13"/>
      <c r="C8962"/>
      <c r="P8962" s="226"/>
      <c r="Q8962" s="4"/>
    </row>
    <row r="8963" spans="2:17" x14ac:dyDescent="0.2">
      <c r="B8963" s="13"/>
      <c r="C8963"/>
      <c r="P8963" s="226"/>
      <c r="Q8963" s="4"/>
    </row>
    <row r="8964" spans="2:17" x14ac:dyDescent="0.2">
      <c r="B8964" s="13"/>
      <c r="C8964"/>
      <c r="P8964" s="226"/>
      <c r="Q8964" s="4"/>
    </row>
    <row r="8965" spans="2:17" x14ac:dyDescent="0.2">
      <c r="B8965" s="13"/>
      <c r="C8965"/>
      <c r="P8965" s="226"/>
      <c r="Q8965" s="4"/>
    </row>
    <row r="8966" spans="2:17" x14ac:dyDescent="0.2">
      <c r="B8966" s="13"/>
      <c r="C8966"/>
      <c r="P8966" s="226"/>
      <c r="Q8966" s="4"/>
    </row>
    <row r="8967" spans="2:17" x14ac:dyDescent="0.2">
      <c r="B8967" s="13"/>
      <c r="C8967"/>
      <c r="P8967" s="226"/>
      <c r="Q8967" s="4"/>
    </row>
    <row r="8968" spans="2:17" x14ac:dyDescent="0.2">
      <c r="B8968" s="13"/>
      <c r="C8968"/>
      <c r="P8968" s="226"/>
      <c r="Q8968" s="4"/>
    </row>
    <row r="8969" spans="2:17" x14ac:dyDescent="0.2">
      <c r="B8969" s="13"/>
      <c r="C8969"/>
      <c r="P8969" s="226"/>
      <c r="Q8969" s="4"/>
    </row>
    <row r="8970" spans="2:17" x14ac:dyDescent="0.2">
      <c r="B8970" s="13"/>
      <c r="C8970"/>
      <c r="P8970" s="226"/>
      <c r="Q8970" s="4"/>
    </row>
    <row r="8971" spans="2:17" x14ac:dyDescent="0.2">
      <c r="B8971" s="13"/>
      <c r="C8971"/>
      <c r="P8971" s="226"/>
      <c r="Q8971" s="4"/>
    </row>
    <row r="8972" spans="2:17" x14ac:dyDescent="0.2">
      <c r="B8972" s="13"/>
      <c r="C8972"/>
      <c r="P8972" s="226"/>
      <c r="Q8972" s="4"/>
    </row>
    <row r="8973" spans="2:17" x14ac:dyDescent="0.2">
      <c r="B8973" s="13"/>
      <c r="C8973"/>
      <c r="P8973" s="226"/>
      <c r="Q8973" s="4"/>
    </row>
    <row r="8974" spans="2:17" x14ac:dyDescent="0.2">
      <c r="B8974" s="13"/>
      <c r="C8974"/>
      <c r="P8974" s="226"/>
      <c r="Q8974" s="4"/>
    </row>
    <row r="8975" spans="2:17" x14ac:dyDescent="0.2">
      <c r="B8975" s="13"/>
      <c r="C8975"/>
      <c r="P8975" s="226"/>
      <c r="Q8975" s="4"/>
    </row>
    <row r="8976" spans="2:17" x14ac:dyDescent="0.2">
      <c r="B8976" s="13"/>
      <c r="C8976"/>
      <c r="P8976" s="226"/>
      <c r="Q8976" s="4"/>
    </row>
    <row r="8977" spans="2:17" x14ac:dyDescent="0.2">
      <c r="B8977" s="13"/>
      <c r="C8977"/>
      <c r="P8977" s="226"/>
      <c r="Q8977" s="4"/>
    </row>
    <row r="8978" spans="2:17" x14ac:dyDescent="0.2">
      <c r="B8978" s="13"/>
      <c r="C8978"/>
      <c r="P8978" s="226"/>
      <c r="Q8978" s="4"/>
    </row>
    <row r="8979" spans="2:17" x14ac:dyDescent="0.2">
      <c r="B8979" s="13"/>
      <c r="C8979"/>
      <c r="P8979" s="226"/>
      <c r="Q8979" s="4"/>
    </row>
    <row r="8980" spans="2:17" x14ac:dyDescent="0.2">
      <c r="B8980" s="13"/>
      <c r="C8980"/>
      <c r="P8980" s="226"/>
      <c r="Q8980" s="4"/>
    </row>
    <row r="8981" spans="2:17" x14ac:dyDescent="0.2">
      <c r="B8981" s="13"/>
      <c r="C8981"/>
      <c r="P8981" s="226"/>
      <c r="Q8981" s="4"/>
    </row>
    <row r="8982" spans="2:17" x14ac:dyDescent="0.2">
      <c r="B8982" s="13"/>
      <c r="C8982"/>
      <c r="P8982" s="226"/>
      <c r="Q8982" s="4"/>
    </row>
    <row r="8983" spans="2:17" x14ac:dyDescent="0.2">
      <c r="B8983" s="13"/>
      <c r="C8983"/>
      <c r="P8983" s="226"/>
      <c r="Q8983" s="4"/>
    </row>
    <row r="8984" spans="2:17" x14ac:dyDescent="0.2">
      <c r="B8984" s="13"/>
      <c r="C8984"/>
      <c r="P8984" s="226"/>
      <c r="Q8984" s="4"/>
    </row>
    <row r="8985" spans="2:17" x14ac:dyDescent="0.2">
      <c r="B8985" s="13"/>
      <c r="C8985"/>
      <c r="P8985" s="226"/>
      <c r="Q8985" s="4"/>
    </row>
    <row r="8986" spans="2:17" x14ac:dyDescent="0.2">
      <c r="B8986" s="13"/>
      <c r="C8986"/>
      <c r="P8986" s="226"/>
      <c r="Q8986" s="4"/>
    </row>
    <row r="8987" spans="2:17" x14ac:dyDescent="0.2">
      <c r="B8987" s="13"/>
      <c r="C8987"/>
      <c r="P8987" s="226"/>
      <c r="Q8987" s="4"/>
    </row>
    <row r="8988" spans="2:17" x14ac:dyDescent="0.2">
      <c r="B8988" s="13"/>
      <c r="C8988"/>
      <c r="P8988" s="226"/>
      <c r="Q8988" s="4"/>
    </row>
    <row r="8989" spans="2:17" x14ac:dyDescent="0.2">
      <c r="B8989" s="13"/>
      <c r="C8989"/>
      <c r="P8989" s="226"/>
      <c r="Q8989" s="4"/>
    </row>
    <row r="8990" spans="2:17" x14ac:dyDescent="0.2">
      <c r="B8990" s="13"/>
      <c r="C8990"/>
      <c r="P8990" s="226"/>
      <c r="Q8990" s="4"/>
    </row>
    <row r="8991" spans="2:17" x14ac:dyDescent="0.2">
      <c r="B8991" s="13"/>
      <c r="C8991"/>
      <c r="P8991" s="226"/>
      <c r="Q8991" s="4"/>
    </row>
    <row r="8992" spans="2:17" x14ac:dyDescent="0.2">
      <c r="B8992" s="13"/>
      <c r="C8992"/>
      <c r="P8992" s="226"/>
      <c r="Q8992" s="4"/>
    </row>
    <row r="8993" spans="2:17" x14ac:dyDescent="0.2">
      <c r="B8993" s="13"/>
      <c r="C8993"/>
      <c r="P8993" s="226"/>
      <c r="Q8993" s="4"/>
    </row>
    <row r="8994" spans="2:17" x14ac:dyDescent="0.2">
      <c r="B8994" s="13"/>
      <c r="C8994"/>
      <c r="P8994" s="226"/>
      <c r="Q8994" s="4"/>
    </row>
    <row r="8995" spans="2:17" x14ac:dyDescent="0.2">
      <c r="B8995" s="13"/>
      <c r="C8995"/>
      <c r="P8995" s="226"/>
      <c r="Q8995" s="4"/>
    </row>
    <row r="8996" spans="2:17" x14ac:dyDescent="0.2">
      <c r="B8996" s="13"/>
      <c r="C8996"/>
      <c r="P8996" s="226"/>
      <c r="Q8996" s="4"/>
    </row>
    <row r="8997" spans="2:17" x14ac:dyDescent="0.2">
      <c r="B8997" s="13"/>
      <c r="C8997"/>
      <c r="P8997" s="226"/>
      <c r="Q8997" s="4"/>
    </row>
    <row r="8998" spans="2:17" x14ac:dyDescent="0.2">
      <c r="B8998" s="13"/>
      <c r="C8998"/>
      <c r="P8998" s="226"/>
      <c r="Q8998" s="4"/>
    </row>
    <row r="8999" spans="2:17" x14ac:dyDescent="0.2">
      <c r="B8999" s="13"/>
      <c r="C8999"/>
      <c r="P8999" s="226"/>
      <c r="Q8999" s="4"/>
    </row>
    <row r="9000" spans="2:17" x14ac:dyDescent="0.2">
      <c r="B9000" s="13"/>
      <c r="C9000"/>
      <c r="P9000" s="226"/>
      <c r="Q9000" s="4"/>
    </row>
    <row r="9001" spans="2:17" x14ac:dyDescent="0.2">
      <c r="B9001" s="13"/>
      <c r="C9001"/>
      <c r="P9001" s="226"/>
      <c r="Q9001" s="4"/>
    </row>
    <row r="9002" spans="2:17" x14ac:dyDescent="0.2">
      <c r="B9002" s="13"/>
      <c r="C9002"/>
      <c r="P9002" s="226"/>
      <c r="Q9002" s="4"/>
    </row>
    <row r="9003" spans="2:17" x14ac:dyDescent="0.2">
      <c r="B9003" s="13"/>
      <c r="C9003"/>
      <c r="P9003" s="226"/>
      <c r="Q9003" s="4"/>
    </row>
    <row r="9004" spans="2:17" x14ac:dyDescent="0.2">
      <c r="B9004" s="13"/>
      <c r="C9004"/>
      <c r="P9004" s="226"/>
      <c r="Q9004" s="4"/>
    </row>
    <row r="9005" spans="2:17" x14ac:dyDescent="0.2">
      <c r="B9005" s="13"/>
      <c r="C9005"/>
      <c r="P9005" s="226"/>
      <c r="Q9005" s="4"/>
    </row>
    <row r="9006" spans="2:17" x14ac:dyDescent="0.2">
      <c r="B9006" s="13"/>
      <c r="C9006"/>
      <c r="P9006" s="226"/>
      <c r="Q9006" s="4"/>
    </row>
    <row r="9007" spans="2:17" x14ac:dyDescent="0.2">
      <c r="B9007" s="13"/>
      <c r="C9007"/>
      <c r="P9007" s="226"/>
      <c r="Q9007" s="4"/>
    </row>
    <row r="9008" spans="2:17" x14ac:dyDescent="0.2">
      <c r="B9008" s="13"/>
      <c r="C9008"/>
      <c r="P9008" s="226"/>
      <c r="Q9008" s="4"/>
    </row>
    <row r="9009" spans="2:17" x14ac:dyDescent="0.2">
      <c r="B9009" s="13"/>
      <c r="C9009"/>
      <c r="P9009" s="226"/>
      <c r="Q9009" s="4"/>
    </row>
    <row r="9010" spans="2:17" x14ac:dyDescent="0.2">
      <c r="B9010" s="13"/>
      <c r="C9010"/>
      <c r="P9010" s="226"/>
      <c r="Q9010" s="4"/>
    </row>
    <row r="9011" spans="2:17" x14ac:dyDescent="0.2">
      <c r="B9011" s="13"/>
      <c r="C9011"/>
      <c r="P9011" s="226"/>
      <c r="Q9011" s="4"/>
    </row>
    <row r="9012" spans="2:17" x14ac:dyDescent="0.2">
      <c r="B9012" s="13"/>
      <c r="C9012"/>
      <c r="P9012" s="226"/>
      <c r="Q9012" s="4"/>
    </row>
    <row r="9013" spans="2:17" x14ac:dyDescent="0.2">
      <c r="B9013" s="13"/>
      <c r="C9013"/>
      <c r="P9013" s="226"/>
      <c r="Q9013" s="4"/>
    </row>
    <row r="9014" spans="2:17" x14ac:dyDescent="0.2">
      <c r="B9014" s="13"/>
      <c r="C9014"/>
      <c r="P9014" s="226"/>
      <c r="Q9014" s="4"/>
    </row>
    <row r="9015" spans="2:17" x14ac:dyDescent="0.2">
      <c r="B9015" s="13"/>
      <c r="C9015"/>
      <c r="P9015" s="226"/>
      <c r="Q9015" s="4"/>
    </row>
    <row r="9016" spans="2:17" x14ac:dyDescent="0.2">
      <c r="B9016" s="13"/>
      <c r="C9016"/>
      <c r="P9016" s="226"/>
      <c r="Q9016" s="4"/>
    </row>
    <row r="9017" spans="2:17" x14ac:dyDescent="0.2">
      <c r="B9017" s="13"/>
      <c r="C9017"/>
      <c r="P9017" s="226"/>
      <c r="Q9017" s="4"/>
    </row>
    <row r="9018" spans="2:17" x14ac:dyDescent="0.2">
      <c r="B9018" s="13"/>
      <c r="C9018"/>
      <c r="P9018" s="226"/>
      <c r="Q9018" s="4"/>
    </row>
    <row r="9019" spans="2:17" x14ac:dyDescent="0.2">
      <c r="B9019" s="13"/>
      <c r="C9019"/>
      <c r="P9019" s="226"/>
      <c r="Q9019" s="4"/>
    </row>
    <row r="9020" spans="2:17" x14ac:dyDescent="0.2">
      <c r="B9020" s="13"/>
      <c r="C9020"/>
      <c r="P9020" s="226"/>
      <c r="Q9020" s="4"/>
    </row>
    <row r="9021" spans="2:17" x14ac:dyDescent="0.2">
      <c r="B9021" s="13"/>
      <c r="C9021"/>
      <c r="P9021" s="226"/>
      <c r="Q9021" s="4"/>
    </row>
    <row r="9022" spans="2:17" x14ac:dyDescent="0.2">
      <c r="B9022" s="13"/>
      <c r="C9022"/>
      <c r="P9022" s="226"/>
      <c r="Q9022" s="4"/>
    </row>
    <row r="9023" spans="2:17" x14ac:dyDescent="0.2">
      <c r="B9023" s="13"/>
      <c r="C9023"/>
      <c r="P9023" s="226"/>
      <c r="Q9023" s="4"/>
    </row>
    <row r="9024" spans="2:17" x14ac:dyDescent="0.2">
      <c r="B9024" s="13"/>
      <c r="C9024"/>
      <c r="P9024" s="226"/>
      <c r="Q9024" s="4"/>
    </row>
    <row r="9025" spans="2:17" x14ac:dyDescent="0.2">
      <c r="B9025" s="13"/>
      <c r="C9025"/>
      <c r="P9025" s="226"/>
      <c r="Q9025" s="4"/>
    </row>
    <row r="9026" spans="2:17" x14ac:dyDescent="0.2">
      <c r="B9026" s="13"/>
      <c r="C9026"/>
      <c r="P9026" s="226"/>
      <c r="Q9026" s="4"/>
    </row>
    <row r="9027" spans="2:17" x14ac:dyDescent="0.2">
      <c r="B9027" s="13"/>
      <c r="C9027"/>
      <c r="P9027" s="226"/>
      <c r="Q9027" s="4"/>
    </row>
    <row r="9028" spans="2:17" x14ac:dyDescent="0.2">
      <c r="B9028" s="13"/>
      <c r="C9028"/>
      <c r="P9028" s="226"/>
      <c r="Q9028" s="4"/>
    </row>
    <row r="9029" spans="2:17" x14ac:dyDescent="0.2">
      <c r="B9029" s="13"/>
      <c r="C9029"/>
      <c r="P9029" s="226"/>
      <c r="Q9029" s="4"/>
    </row>
    <row r="9030" spans="2:17" x14ac:dyDescent="0.2">
      <c r="B9030" s="13"/>
      <c r="C9030"/>
      <c r="P9030" s="226"/>
      <c r="Q9030" s="4"/>
    </row>
    <row r="9031" spans="2:17" x14ac:dyDescent="0.2">
      <c r="B9031" s="13"/>
      <c r="C9031"/>
      <c r="P9031" s="226"/>
      <c r="Q9031" s="4"/>
    </row>
    <row r="9032" spans="2:17" x14ac:dyDescent="0.2">
      <c r="B9032" s="13"/>
      <c r="C9032"/>
      <c r="P9032" s="226"/>
      <c r="Q9032" s="4"/>
    </row>
    <row r="9033" spans="2:17" x14ac:dyDescent="0.2">
      <c r="B9033" s="13"/>
      <c r="C9033"/>
      <c r="P9033" s="226"/>
      <c r="Q9033" s="4"/>
    </row>
    <row r="9034" spans="2:17" x14ac:dyDescent="0.2">
      <c r="B9034" s="13"/>
      <c r="C9034"/>
      <c r="P9034" s="226"/>
      <c r="Q9034" s="4"/>
    </row>
    <row r="9035" spans="2:17" x14ac:dyDescent="0.2">
      <c r="B9035" s="13"/>
      <c r="C9035"/>
      <c r="P9035" s="226"/>
      <c r="Q9035" s="4"/>
    </row>
    <row r="9036" spans="2:17" x14ac:dyDescent="0.2">
      <c r="B9036" s="13"/>
      <c r="C9036"/>
      <c r="P9036" s="226"/>
      <c r="Q9036" s="4"/>
    </row>
    <row r="9037" spans="2:17" x14ac:dyDescent="0.2">
      <c r="B9037" s="13"/>
      <c r="C9037"/>
      <c r="P9037" s="226"/>
      <c r="Q9037" s="4"/>
    </row>
    <row r="9038" spans="2:17" x14ac:dyDescent="0.2">
      <c r="B9038" s="13"/>
      <c r="C9038"/>
      <c r="P9038" s="226"/>
      <c r="Q9038" s="4"/>
    </row>
    <row r="9039" spans="2:17" x14ac:dyDescent="0.2">
      <c r="B9039" s="13"/>
      <c r="C9039"/>
      <c r="P9039" s="226"/>
      <c r="Q9039" s="4"/>
    </row>
    <row r="9040" spans="2:17" x14ac:dyDescent="0.2">
      <c r="B9040" s="13"/>
      <c r="C9040"/>
      <c r="P9040" s="226"/>
      <c r="Q9040" s="4"/>
    </row>
    <row r="9041" spans="2:17" x14ac:dyDescent="0.2">
      <c r="B9041" s="13"/>
      <c r="C9041"/>
      <c r="P9041" s="226"/>
      <c r="Q9041" s="4"/>
    </row>
    <row r="9042" spans="2:17" x14ac:dyDescent="0.2">
      <c r="B9042" s="13"/>
      <c r="C9042"/>
      <c r="P9042" s="226"/>
      <c r="Q9042" s="4"/>
    </row>
    <row r="9043" spans="2:17" x14ac:dyDescent="0.2">
      <c r="B9043" s="13"/>
      <c r="C9043"/>
      <c r="P9043" s="226"/>
      <c r="Q9043" s="4"/>
    </row>
    <row r="9044" spans="2:17" x14ac:dyDescent="0.2">
      <c r="B9044" s="13"/>
      <c r="C9044"/>
      <c r="P9044" s="226"/>
      <c r="Q9044" s="4"/>
    </row>
    <row r="9045" spans="2:17" x14ac:dyDescent="0.2">
      <c r="B9045" s="13"/>
      <c r="C9045"/>
      <c r="P9045" s="226"/>
      <c r="Q9045" s="4"/>
    </row>
    <row r="9046" spans="2:17" x14ac:dyDescent="0.2">
      <c r="B9046" s="13"/>
      <c r="C9046"/>
      <c r="P9046" s="226"/>
      <c r="Q9046" s="4"/>
    </row>
    <row r="9047" spans="2:17" x14ac:dyDescent="0.2">
      <c r="B9047" s="13"/>
      <c r="C9047"/>
      <c r="P9047" s="226"/>
      <c r="Q9047" s="4"/>
    </row>
    <row r="9048" spans="2:17" x14ac:dyDescent="0.2">
      <c r="B9048" s="13"/>
      <c r="C9048"/>
      <c r="P9048" s="226"/>
      <c r="Q9048" s="4"/>
    </row>
    <row r="9049" spans="2:17" x14ac:dyDescent="0.2">
      <c r="B9049" s="13"/>
      <c r="C9049"/>
      <c r="P9049" s="226"/>
      <c r="Q9049" s="4"/>
    </row>
    <row r="9050" spans="2:17" x14ac:dyDescent="0.2">
      <c r="B9050" s="13"/>
      <c r="C9050"/>
      <c r="P9050" s="226"/>
      <c r="Q9050" s="4"/>
    </row>
    <row r="9051" spans="2:17" x14ac:dyDescent="0.2">
      <c r="B9051" s="13"/>
      <c r="C9051"/>
      <c r="P9051" s="226"/>
      <c r="Q9051" s="4"/>
    </row>
    <row r="9052" spans="2:17" x14ac:dyDescent="0.2">
      <c r="B9052" s="13"/>
      <c r="C9052"/>
      <c r="P9052" s="226"/>
      <c r="Q9052" s="4"/>
    </row>
    <row r="9053" spans="2:17" x14ac:dyDescent="0.2">
      <c r="B9053" s="13"/>
      <c r="C9053"/>
      <c r="P9053" s="226"/>
      <c r="Q9053" s="4"/>
    </row>
    <row r="9054" spans="2:17" x14ac:dyDescent="0.2">
      <c r="B9054" s="13"/>
      <c r="C9054"/>
      <c r="P9054" s="226"/>
      <c r="Q9054" s="4"/>
    </row>
    <row r="9055" spans="2:17" x14ac:dyDescent="0.2">
      <c r="B9055" s="13"/>
      <c r="C9055"/>
      <c r="P9055" s="226"/>
      <c r="Q9055" s="4"/>
    </row>
    <row r="9056" spans="2:17" x14ac:dyDescent="0.2">
      <c r="B9056" s="13"/>
      <c r="C9056"/>
      <c r="P9056" s="226"/>
      <c r="Q9056" s="4"/>
    </row>
    <row r="9057" spans="2:17" x14ac:dyDescent="0.2">
      <c r="B9057" s="13"/>
      <c r="C9057"/>
      <c r="P9057" s="226"/>
      <c r="Q9057" s="4"/>
    </row>
    <row r="9058" spans="2:17" x14ac:dyDescent="0.2">
      <c r="B9058" s="13"/>
      <c r="C9058"/>
      <c r="P9058" s="226"/>
      <c r="Q9058" s="4"/>
    </row>
    <row r="9059" spans="2:17" x14ac:dyDescent="0.2">
      <c r="B9059" s="13"/>
      <c r="C9059"/>
      <c r="P9059" s="226"/>
      <c r="Q9059" s="4"/>
    </row>
    <row r="9060" spans="2:17" x14ac:dyDescent="0.2">
      <c r="B9060" s="13"/>
      <c r="C9060"/>
      <c r="P9060" s="226"/>
      <c r="Q9060" s="4"/>
    </row>
    <row r="9061" spans="2:17" x14ac:dyDescent="0.2">
      <c r="B9061" s="13"/>
      <c r="C9061"/>
      <c r="P9061" s="226"/>
      <c r="Q9061" s="4"/>
    </row>
    <row r="9062" spans="2:17" x14ac:dyDescent="0.2">
      <c r="B9062" s="13"/>
      <c r="C9062"/>
      <c r="P9062" s="226"/>
      <c r="Q9062" s="4"/>
    </row>
    <row r="9063" spans="2:17" x14ac:dyDescent="0.2">
      <c r="B9063" s="13"/>
      <c r="C9063"/>
      <c r="P9063" s="226"/>
      <c r="Q9063" s="4"/>
    </row>
    <row r="9064" spans="2:17" x14ac:dyDescent="0.2">
      <c r="B9064" s="13"/>
      <c r="C9064"/>
      <c r="P9064" s="226"/>
      <c r="Q9064" s="4"/>
    </row>
    <row r="9065" spans="2:17" x14ac:dyDescent="0.2">
      <c r="B9065" s="13"/>
      <c r="C9065"/>
      <c r="P9065" s="226"/>
      <c r="Q9065" s="4"/>
    </row>
    <row r="9066" spans="2:17" x14ac:dyDescent="0.2">
      <c r="B9066" s="13"/>
      <c r="C9066"/>
      <c r="P9066" s="226"/>
      <c r="Q9066" s="4"/>
    </row>
    <row r="9067" spans="2:17" x14ac:dyDescent="0.2">
      <c r="B9067" s="13"/>
      <c r="C9067"/>
      <c r="P9067" s="226"/>
      <c r="Q9067" s="4"/>
    </row>
    <row r="9068" spans="2:17" x14ac:dyDescent="0.2">
      <c r="B9068" s="13"/>
      <c r="C9068"/>
      <c r="P9068" s="226"/>
      <c r="Q9068" s="4"/>
    </row>
    <row r="9069" spans="2:17" x14ac:dyDescent="0.2">
      <c r="B9069" s="13"/>
      <c r="C9069"/>
      <c r="P9069" s="226"/>
      <c r="Q9069" s="4"/>
    </row>
    <row r="9070" spans="2:17" x14ac:dyDescent="0.2">
      <c r="B9070" s="13"/>
      <c r="C9070"/>
      <c r="P9070" s="226"/>
      <c r="Q9070" s="4"/>
    </row>
    <row r="9071" spans="2:17" x14ac:dyDescent="0.2">
      <c r="B9071" s="13"/>
      <c r="C9071"/>
      <c r="P9071" s="226"/>
      <c r="Q9071" s="4"/>
    </row>
    <row r="9072" spans="2:17" x14ac:dyDescent="0.2">
      <c r="B9072" s="13"/>
      <c r="C9072"/>
      <c r="P9072" s="226"/>
      <c r="Q9072" s="4"/>
    </row>
    <row r="9073" spans="2:17" x14ac:dyDescent="0.2">
      <c r="B9073" s="13"/>
      <c r="C9073"/>
      <c r="P9073" s="226"/>
      <c r="Q9073" s="4"/>
    </row>
    <row r="9074" spans="2:17" x14ac:dyDescent="0.2">
      <c r="B9074" s="13"/>
      <c r="C9074"/>
      <c r="P9074" s="226"/>
      <c r="Q9074" s="4"/>
    </row>
    <row r="9075" spans="2:17" x14ac:dyDescent="0.2">
      <c r="B9075" s="13"/>
      <c r="C9075"/>
      <c r="P9075" s="226"/>
      <c r="Q9075" s="4"/>
    </row>
    <row r="9076" spans="2:17" x14ac:dyDescent="0.2">
      <c r="B9076" s="13"/>
      <c r="C9076"/>
      <c r="P9076" s="226"/>
      <c r="Q9076" s="4"/>
    </row>
    <row r="9077" spans="2:17" x14ac:dyDescent="0.2">
      <c r="B9077" s="13"/>
      <c r="C9077"/>
      <c r="P9077" s="226"/>
      <c r="Q9077" s="4"/>
    </row>
    <row r="9078" spans="2:17" x14ac:dyDescent="0.2">
      <c r="B9078" s="13"/>
      <c r="C9078"/>
      <c r="P9078" s="226"/>
      <c r="Q9078" s="4"/>
    </row>
    <row r="9079" spans="2:17" x14ac:dyDescent="0.2">
      <c r="B9079" s="13"/>
      <c r="C9079"/>
      <c r="P9079" s="226"/>
      <c r="Q9079" s="4"/>
    </row>
    <row r="9080" spans="2:17" x14ac:dyDescent="0.2">
      <c r="B9080" s="13"/>
      <c r="C9080"/>
      <c r="P9080" s="226"/>
      <c r="Q9080" s="4"/>
    </row>
    <row r="9081" spans="2:17" x14ac:dyDescent="0.2">
      <c r="B9081" s="13"/>
      <c r="C9081"/>
      <c r="P9081" s="226"/>
      <c r="Q9081" s="4"/>
    </row>
    <row r="9082" spans="2:17" x14ac:dyDescent="0.2">
      <c r="B9082" s="13"/>
      <c r="C9082"/>
      <c r="P9082" s="226"/>
      <c r="Q9082" s="4"/>
    </row>
    <row r="9083" spans="2:17" x14ac:dyDescent="0.2">
      <c r="B9083" s="13"/>
      <c r="C9083"/>
      <c r="P9083" s="226"/>
      <c r="Q9083" s="4"/>
    </row>
    <row r="9084" spans="2:17" x14ac:dyDescent="0.2">
      <c r="B9084" s="13"/>
      <c r="C9084"/>
      <c r="P9084" s="226"/>
      <c r="Q9084" s="4"/>
    </row>
    <row r="9085" spans="2:17" x14ac:dyDescent="0.2">
      <c r="B9085" s="13"/>
      <c r="C9085"/>
      <c r="P9085" s="226"/>
      <c r="Q9085" s="4"/>
    </row>
    <row r="9086" spans="2:17" x14ac:dyDescent="0.2">
      <c r="B9086" s="13"/>
      <c r="C9086"/>
      <c r="P9086" s="226"/>
      <c r="Q9086" s="4"/>
    </row>
    <row r="9087" spans="2:17" x14ac:dyDescent="0.2">
      <c r="B9087" s="13"/>
      <c r="C9087"/>
      <c r="P9087" s="226"/>
      <c r="Q9087" s="4"/>
    </row>
    <row r="9088" spans="2:17" x14ac:dyDescent="0.2">
      <c r="B9088" s="13"/>
      <c r="C9088"/>
      <c r="P9088" s="226"/>
      <c r="Q9088" s="4"/>
    </row>
    <row r="9089" spans="2:17" x14ac:dyDescent="0.2">
      <c r="B9089" s="13"/>
      <c r="C9089"/>
      <c r="P9089" s="226"/>
      <c r="Q9089" s="4"/>
    </row>
    <row r="9090" spans="2:17" x14ac:dyDescent="0.2">
      <c r="B9090" s="13"/>
      <c r="C9090"/>
      <c r="P9090" s="226"/>
      <c r="Q9090" s="4"/>
    </row>
    <row r="9091" spans="2:17" x14ac:dyDescent="0.2">
      <c r="B9091" s="13"/>
      <c r="C9091"/>
      <c r="P9091" s="226"/>
      <c r="Q9091" s="4"/>
    </row>
    <row r="9092" spans="2:17" x14ac:dyDescent="0.2">
      <c r="B9092" s="13"/>
      <c r="C9092"/>
      <c r="P9092" s="226"/>
      <c r="Q9092" s="4"/>
    </row>
    <row r="9093" spans="2:17" x14ac:dyDescent="0.2">
      <c r="B9093" s="13"/>
      <c r="C9093"/>
      <c r="P9093" s="226"/>
      <c r="Q9093" s="4"/>
    </row>
    <row r="9094" spans="2:17" x14ac:dyDescent="0.2">
      <c r="B9094" s="13"/>
      <c r="C9094"/>
      <c r="P9094" s="226"/>
      <c r="Q9094" s="4"/>
    </row>
    <row r="9095" spans="2:17" x14ac:dyDescent="0.2">
      <c r="B9095" s="13"/>
      <c r="C9095"/>
      <c r="P9095" s="226"/>
      <c r="Q9095" s="4"/>
    </row>
    <row r="9096" spans="2:17" x14ac:dyDescent="0.2">
      <c r="B9096" s="13"/>
      <c r="C9096"/>
      <c r="P9096" s="226"/>
      <c r="Q9096" s="4"/>
    </row>
    <row r="9097" spans="2:17" x14ac:dyDescent="0.2">
      <c r="B9097" s="13"/>
      <c r="C9097"/>
      <c r="P9097" s="226"/>
      <c r="Q9097" s="4"/>
    </row>
    <row r="9098" spans="2:17" x14ac:dyDescent="0.2">
      <c r="B9098" s="13"/>
      <c r="C9098"/>
      <c r="P9098" s="226"/>
      <c r="Q9098" s="4"/>
    </row>
    <row r="9099" spans="2:17" x14ac:dyDescent="0.2">
      <c r="B9099" s="13"/>
      <c r="C9099"/>
      <c r="P9099" s="226"/>
      <c r="Q9099" s="4"/>
    </row>
    <row r="9100" spans="2:17" x14ac:dyDescent="0.2">
      <c r="B9100" s="13"/>
      <c r="C9100"/>
      <c r="P9100" s="226"/>
      <c r="Q9100" s="4"/>
    </row>
    <row r="9101" spans="2:17" x14ac:dyDescent="0.2">
      <c r="B9101" s="13"/>
      <c r="C9101"/>
      <c r="P9101" s="226"/>
      <c r="Q9101" s="4"/>
    </row>
    <row r="9102" spans="2:17" x14ac:dyDescent="0.2">
      <c r="B9102" s="13"/>
      <c r="C9102"/>
      <c r="P9102" s="226"/>
      <c r="Q9102" s="4"/>
    </row>
    <row r="9103" spans="2:17" x14ac:dyDescent="0.2">
      <c r="B9103" s="13"/>
      <c r="C9103"/>
      <c r="P9103" s="226"/>
      <c r="Q9103" s="4"/>
    </row>
    <row r="9104" spans="2:17" x14ac:dyDescent="0.2">
      <c r="B9104" s="13"/>
      <c r="C9104"/>
      <c r="P9104" s="226"/>
      <c r="Q9104" s="4"/>
    </row>
    <row r="9105" spans="2:17" x14ac:dyDescent="0.2">
      <c r="B9105" s="13"/>
      <c r="C9105"/>
      <c r="P9105" s="226"/>
      <c r="Q9105" s="4"/>
    </row>
    <row r="9106" spans="2:17" x14ac:dyDescent="0.2">
      <c r="B9106" s="13"/>
      <c r="C9106"/>
      <c r="P9106" s="226"/>
      <c r="Q9106" s="4"/>
    </row>
    <row r="9107" spans="2:17" x14ac:dyDescent="0.2">
      <c r="B9107" s="13"/>
      <c r="C9107"/>
      <c r="P9107" s="226"/>
      <c r="Q9107" s="4"/>
    </row>
    <row r="9108" spans="2:17" x14ac:dyDescent="0.2">
      <c r="B9108" s="13"/>
      <c r="C9108"/>
      <c r="P9108" s="226"/>
      <c r="Q9108" s="4"/>
    </row>
    <row r="9109" spans="2:17" x14ac:dyDescent="0.2">
      <c r="B9109" s="13"/>
      <c r="C9109"/>
      <c r="P9109" s="226"/>
      <c r="Q9109" s="4"/>
    </row>
    <row r="9110" spans="2:17" x14ac:dyDescent="0.2">
      <c r="B9110" s="13"/>
      <c r="C9110"/>
      <c r="P9110" s="226"/>
      <c r="Q9110" s="4"/>
    </row>
    <row r="9111" spans="2:17" x14ac:dyDescent="0.2">
      <c r="B9111" s="13"/>
      <c r="C9111"/>
      <c r="P9111" s="226"/>
      <c r="Q9111" s="4"/>
    </row>
    <row r="9112" spans="2:17" x14ac:dyDescent="0.2">
      <c r="B9112" s="13"/>
      <c r="C9112"/>
      <c r="P9112" s="226"/>
      <c r="Q9112" s="4"/>
    </row>
    <row r="9113" spans="2:17" x14ac:dyDescent="0.2">
      <c r="B9113" s="13"/>
      <c r="C9113"/>
      <c r="P9113" s="226"/>
      <c r="Q9113" s="4"/>
    </row>
    <row r="9114" spans="2:17" x14ac:dyDescent="0.2">
      <c r="B9114" s="13"/>
      <c r="C9114"/>
      <c r="P9114" s="226"/>
      <c r="Q9114" s="4"/>
    </row>
    <row r="9115" spans="2:17" x14ac:dyDescent="0.2">
      <c r="B9115" s="13"/>
      <c r="C9115"/>
      <c r="P9115" s="226"/>
      <c r="Q9115" s="4"/>
    </row>
    <row r="9116" spans="2:17" x14ac:dyDescent="0.2">
      <c r="B9116" s="13"/>
      <c r="C9116"/>
      <c r="P9116" s="226"/>
      <c r="Q9116" s="4"/>
    </row>
    <row r="9117" spans="2:17" x14ac:dyDescent="0.2">
      <c r="B9117" s="13"/>
      <c r="C9117"/>
      <c r="P9117" s="226"/>
      <c r="Q9117" s="4"/>
    </row>
    <row r="9118" spans="2:17" x14ac:dyDescent="0.2">
      <c r="B9118" s="13"/>
      <c r="C9118"/>
      <c r="P9118" s="226"/>
      <c r="Q9118" s="4"/>
    </row>
    <row r="9119" spans="2:17" x14ac:dyDescent="0.2">
      <c r="B9119" s="13"/>
      <c r="C9119"/>
      <c r="P9119" s="226"/>
      <c r="Q9119" s="4"/>
    </row>
    <row r="9120" spans="2:17" x14ac:dyDescent="0.2">
      <c r="B9120" s="13"/>
      <c r="C9120"/>
      <c r="P9120" s="226"/>
      <c r="Q9120" s="4"/>
    </row>
    <row r="9121" spans="2:17" x14ac:dyDescent="0.2">
      <c r="B9121" s="13"/>
      <c r="C9121"/>
      <c r="P9121" s="226"/>
      <c r="Q9121" s="4"/>
    </row>
    <row r="9122" spans="2:17" x14ac:dyDescent="0.2">
      <c r="B9122" s="13"/>
      <c r="C9122"/>
      <c r="P9122" s="226"/>
      <c r="Q9122" s="4"/>
    </row>
    <row r="9123" spans="2:17" x14ac:dyDescent="0.2">
      <c r="B9123" s="13"/>
      <c r="C9123"/>
      <c r="P9123" s="226"/>
      <c r="Q9123" s="4"/>
    </row>
    <row r="9124" spans="2:17" x14ac:dyDescent="0.2">
      <c r="B9124" s="13"/>
      <c r="C9124"/>
      <c r="P9124" s="226"/>
      <c r="Q9124" s="4"/>
    </row>
    <row r="9125" spans="2:17" x14ac:dyDescent="0.2">
      <c r="B9125" s="13"/>
      <c r="C9125"/>
      <c r="P9125" s="226"/>
      <c r="Q9125" s="4"/>
    </row>
    <row r="9126" spans="2:17" x14ac:dyDescent="0.2">
      <c r="B9126" s="13"/>
      <c r="C9126"/>
      <c r="P9126" s="226"/>
      <c r="Q9126" s="4"/>
    </row>
    <row r="9127" spans="2:17" x14ac:dyDescent="0.2">
      <c r="B9127" s="13"/>
      <c r="C9127"/>
      <c r="P9127" s="226"/>
      <c r="Q9127" s="4"/>
    </row>
    <row r="9128" spans="2:17" x14ac:dyDescent="0.2">
      <c r="B9128" s="13"/>
      <c r="C9128"/>
      <c r="P9128" s="226"/>
      <c r="Q9128" s="4"/>
    </row>
    <row r="9129" spans="2:17" x14ac:dyDescent="0.2">
      <c r="B9129" s="13"/>
      <c r="C9129"/>
      <c r="P9129" s="226"/>
      <c r="Q9129" s="4"/>
    </row>
    <row r="9130" spans="2:17" x14ac:dyDescent="0.2">
      <c r="B9130" s="13"/>
      <c r="C9130"/>
      <c r="P9130" s="226"/>
      <c r="Q9130" s="4"/>
    </row>
    <row r="9131" spans="2:17" x14ac:dyDescent="0.2">
      <c r="B9131" s="13"/>
      <c r="C9131"/>
      <c r="P9131" s="226"/>
      <c r="Q9131" s="4"/>
    </row>
    <row r="9132" spans="2:17" x14ac:dyDescent="0.2">
      <c r="B9132" s="13"/>
      <c r="C9132"/>
      <c r="P9132" s="226"/>
      <c r="Q9132" s="4"/>
    </row>
    <row r="9133" spans="2:17" x14ac:dyDescent="0.2">
      <c r="B9133" s="13"/>
      <c r="C9133"/>
      <c r="P9133" s="226"/>
      <c r="Q9133" s="4"/>
    </row>
    <row r="9134" spans="2:17" x14ac:dyDescent="0.2">
      <c r="B9134" s="13"/>
      <c r="C9134"/>
      <c r="P9134" s="226"/>
      <c r="Q9134" s="4"/>
    </row>
    <row r="9135" spans="2:17" x14ac:dyDescent="0.2">
      <c r="B9135" s="13"/>
      <c r="C9135"/>
      <c r="P9135" s="226"/>
      <c r="Q9135" s="4"/>
    </row>
    <row r="9136" spans="2:17" x14ac:dyDescent="0.2">
      <c r="B9136" s="13"/>
      <c r="C9136"/>
      <c r="P9136" s="226"/>
      <c r="Q9136" s="4"/>
    </row>
    <row r="9137" spans="2:17" x14ac:dyDescent="0.2">
      <c r="B9137" s="13"/>
      <c r="C9137"/>
      <c r="P9137" s="226"/>
      <c r="Q9137" s="4"/>
    </row>
    <row r="9138" spans="2:17" x14ac:dyDescent="0.2">
      <c r="B9138" s="13"/>
      <c r="C9138"/>
      <c r="P9138" s="226"/>
      <c r="Q9138" s="4"/>
    </row>
    <row r="9139" spans="2:17" x14ac:dyDescent="0.2">
      <c r="B9139" s="13"/>
      <c r="C9139"/>
      <c r="P9139" s="226"/>
      <c r="Q9139" s="4"/>
    </row>
    <row r="9140" spans="2:17" x14ac:dyDescent="0.2">
      <c r="B9140" s="13"/>
      <c r="C9140"/>
      <c r="P9140" s="226"/>
      <c r="Q9140" s="4"/>
    </row>
    <row r="9141" spans="2:17" x14ac:dyDescent="0.2">
      <c r="B9141" s="13"/>
      <c r="C9141"/>
      <c r="P9141" s="226"/>
      <c r="Q9141" s="4"/>
    </row>
    <row r="9142" spans="2:17" x14ac:dyDescent="0.2">
      <c r="B9142" s="13"/>
      <c r="C9142"/>
      <c r="P9142" s="226"/>
      <c r="Q9142" s="4"/>
    </row>
    <row r="9143" spans="2:17" x14ac:dyDescent="0.2">
      <c r="B9143" s="13"/>
      <c r="C9143"/>
      <c r="P9143" s="226"/>
      <c r="Q9143" s="4"/>
    </row>
    <row r="9144" spans="2:17" x14ac:dyDescent="0.2">
      <c r="B9144" s="13"/>
      <c r="C9144"/>
      <c r="P9144" s="226"/>
      <c r="Q9144" s="4"/>
    </row>
    <row r="9145" spans="2:17" x14ac:dyDescent="0.2">
      <c r="B9145" s="13"/>
      <c r="C9145"/>
      <c r="P9145" s="226"/>
      <c r="Q9145" s="4"/>
    </row>
    <row r="9146" spans="2:17" x14ac:dyDescent="0.2">
      <c r="B9146" s="13"/>
      <c r="C9146"/>
      <c r="P9146" s="226"/>
      <c r="Q9146" s="4"/>
    </row>
    <row r="9147" spans="2:17" x14ac:dyDescent="0.2">
      <c r="B9147" s="13"/>
      <c r="C9147"/>
      <c r="P9147" s="226"/>
      <c r="Q9147" s="4"/>
    </row>
    <row r="9148" spans="2:17" x14ac:dyDescent="0.2">
      <c r="B9148" s="13"/>
      <c r="C9148"/>
      <c r="P9148" s="226"/>
      <c r="Q9148" s="4"/>
    </row>
    <row r="9149" spans="2:17" x14ac:dyDescent="0.2">
      <c r="B9149" s="13"/>
      <c r="C9149"/>
      <c r="P9149" s="226"/>
      <c r="Q9149" s="4"/>
    </row>
    <row r="9150" spans="2:17" x14ac:dyDescent="0.2">
      <c r="B9150" s="13"/>
      <c r="C9150"/>
      <c r="P9150" s="226"/>
      <c r="Q9150" s="4"/>
    </row>
    <row r="9151" spans="2:17" x14ac:dyDescent="0.2">
      <c r="B9151" s="13"/>
      <c r="C9151"/>
      <c r="P9151" s="226"/>
      <c r="Q9151" s="4"/>
    </row>
    <row r="9152" spans="2:17" x14ac:dyDescent="0.2">
      <c r="B9152" s="13"/>
      <c r="C9152"/>
      <c r="P9152" s="226"/>
      <c r="Q9152" s="4"/>
    </row>
    <row r="9153" spans="2:17" x14ac:dyDescent="0.2">
      <c r="B9153" s="13"/>
      <c r="C9153"/>
      <c r="P9153" s="226"/>
      <c r="Q9153" s="4"/>
    </row>
    <row r="9154" spans="2:17" x14ac:dyDescent="0.2">
      <c r="B9154" s="13"/>
      <c r="C9154"/>
      <c r="P9154" s="226"/>
      <c r="Q9154" s="4"/>
    </row>
    <row r="9155" spans="2:17" x14ac:dyDescent="0.2">
      <c r="B9155" s="13"/>
      <c r="C9155"/>
      <c r="P9155" s="226"/>
      <c r="Q9155" s="4"/>
    </row>
    <row r="9156" spans="2:17" x14ac:dyDescent="0.2">
      <c r="B9156" s="13"/>
      <c r="C9156"/>
      <c r="P9156" s="226"/>
      <c r="Q9156" s="4"/>
    </row>
    <row r="9157" spans="2:17" x14ac:dyDescent="0.2">
      <c r="B9157" s="13"/>
      <c r="C9157"/>
      <c r="P9157" s="226"/>
      <c r="Q9157" s="4"/>
    </row>
    <row r="9158" spans="2:17" x14ac:dyDescent="0.2">
      <c r="B9158" s="13"/>
      <c r="C9158"/>
      <c r="P9158" s="226"/>
      <c r="Q9158" s="4"/>
    </row>
    <row r="9159" spans="2:17" x14ac:dyDescent="0.2">
      <c r="B9159" s="13"/>
      <c r="C9159"/>
      <c r="P9159" s="226"/>
      <c r="Q9159" s="4"/>
    </row>
    <row r="9160" spans="2:17" x14ac:dyDescent="0.2">
      <c r="B9160" s="13"/>
      <c r="C9160"/>
      <c r="P9160" s="226"/>
      <c r="Q9160" s="4"/>
    </row>
    <row r="9161" spans="2:17" x14ac:dyDescent="0.2">
      <c r="B9161" s="13"/>
      <c r="C9161"/>
      <c r="P9161" s="226"/>
      <c r="Q9161" s="4"/>
    </row>
    <row r="9162" spans="2:17" x14ac:dyDescent="0.2">
      <c r="B9162" s="13"/>
      <c r="C9162"/>
      <c r="P9162" s="226"/>
      <c r="Q9162" s="4"/>
    </row>
    <row r="9163" spans="2:17" x14ac:dyDescent="0.2">
      <c r="B9163" s="13"/>
      <c r="C9163"/>
      <c r="P9163" s="226"/>
      <c r="Q9163" s="4"/>
    </row>
    <row r="9164" spans="2:17" x14ac:dyDescent="0.2">
      <c r="B9164" s="13"/>
      <c r="C9164"/>
      <c r="P9164" s="226"/>
      <c r="Q9164" s="4"/>
    </row>
    <row r="9165" spans="2:17" x14ac:dyDescent="0.2">
      <c r="B9165" s="13"/>
      <c r="C9165"/>
      <c r="P9165" s="226"/>
      <c r="Q9165" s="4"/>
    </row>
    <row r="9166" spans="2:17" x14ac:dyDescent="0.2">
      <c r="B9166" s="13"/>
      <c r="C9166"/>
      <c r="P9166" s="226"/>
      <c r="Q9166" s="4"/>
    </row>
    <row r="9167" spans="2:17" x14ac:dyDescent="0.2">
      <c r="B9167" s="13"/>
      <c r="C9167"/>
      <c r="P9167" s="226"/>
      <c r="Q9167" s="4"/>
    </row>
    <row r="9168" spans="2:17" x14ac:dyDescent="0.2">
      <c r="B9168" s="13"/>
      <c r="C9168"/>
      <c r="P9168" s="226"/>
      <c r="Q9168" s="4"/>
    </row>
    <row r="9169" spans="2:17" x14ac:dyDescent="0.2">
      <c r="B9169" s="13"/>
      <c r="C9169"/>
      <c r="P9169" s="226"/>
      <c r="Q9169" s="4"/>
    </row>
    <row r="9170" spans="2:17" x14ac:dyDescent="0.2">
      <c r="B9170" s="13"/>
      <c r="C9170"/>
      <c r="P9170" s="226"/>
      <c r="Q9170" s="4"/>
    </row>
    <row r="9171" spans="2:17" x14ac:dyDescent="0.2">
      <c r="B9171" s="13"/>
      <c r="C9171"/>
      <c r="P9171" s="226"/>
      <c r="Q9171" s="4"/>
    </row>
    <row r="9172" spans="2:17" x14ac:dyDescent="0.2">
      <c r="B9172" s="13"/>
      <c r="C9172"/>
      <c r="P9172" s="226"/>
      <c r="Q9172" s="4"/>
    </row>
    <row r="9173" spans="2:17" x14ac:dyDescent="0.2">
      <c r="B9173" s="13"/>
      <c r="C9173"/>
      <c r="P9173" s="226"/>
      <c r="Q9173" s="4"/>
    </row>
    <row r="9174" spans="2:17" x14ac:dyDescent="0.2">
      <c r="B9174" s="13"/>
      <c r="C9174"/>
      <c r="P9174" s="226"/>
      <c r="Q9174" s="4"/>
    </row>
    <row r="9175" spans="2:17" x14ac:dyDescent="0.2">
      <c r="B9175" s="13"/>
      <c r="C9175"/>
      <c r="P9175" s="226"/>
      <c r="Q9175" s="4"/>
    </row>
    <row r="9176" spans="2:17" x14ac:dyDescent="0.2">
      <c r="B9176" s="13"/>
      <c r="C9176"/>
      <c r="P9176" s="226"/>
      <c r="Q9176" s="4"/>
    </row>
    <row r="9177" spans="2:17" x14ac:dyDescent="0.2">
      <c r="B9177" s="13"/>
      <c r="C9177"/>
      <c r="P9177" s="226"/>
      <c r="Q9177" s="4"/>
    </row>
    <row r="9178" spans="2:17" x14ac:dyDescent="0.2">
      <c r="B9178" s="13"/>
      <c r="C9178"/>
      <c r="P9178" s="226"/>
      <c r="Q9178" s="4"/>
    </row>
    <row r="9179" spans="2:17" x14ac:dyDescent="0.2">
      <c r="B9179" s="13"/>
      <c r="C9179"/>
      <c r="P9179" s="226"/>
      <c r="Q9179" s="4"/>
    </row>
    <row r="9180" spans="2:17" x14ac:dyDescent="0.2">
      <c r="B9180" s="13"/>
      <c r="C9180"/>
      <c r="P9180" s="226"/>
      <c r="Q9180" s="4"/>
    </row>
    <row r="9181" spans="2:17" x14ac:dyDescent="0.2">
      <c r="B9181" s="13"/>
      <c r="C9181"/>
      <c r="P9181" s="226"/>
      <c r="Q9181" s="4"/>
    </row>
    <row r="9182" spans="2:17" x14ac:dyDescent="0.2">
      <c r="B9182" s="13"/>
      <c r="C9182"/>
      <c r="P9182" s="226"/>
      <c r="Q9182" s="4"/>
    </row>
    <row r="9183" spans="2:17" x14ac:dyDescent="0.2">
      <c r="B9183" s="13"/>
      <c r="C9183"/>
      <c r="P9183" s="226"/>
      <c r="Q9183" s="4"/>
    </row>
    <row r="9184" spans="2:17" x14ac:dyDescent="0.2">
      <c r="B9184" s="13"/>
      <c r="C9184"/>
      <c r="P9184" s="226"/>
      <c r="Q9184" s="4"/>
    </row>
    <row r="9185" spans="2:17" x14ac:dyDescent="0.2">
      <c r="B9185" s="13"/>
      <c r="C9185"/>
      <c r="P9185" s="226"/>
      <c r="Q9185" s="4"/>
    </row>
    <row r="9186" spans="2:17" x14ac:dyDescent="0.2">
      <c r="B9186" s="13"/>
      <c r="C9186"/>
      <c r="P9186" s="226"/>
      <c r="Q9186" s="4"/>
    </row>
    <row r="9187" spans="2:17" x14ac:dyDescent="0.2">
      <c r="B9187" s="13"/>
      <c r="C9187"/>
      <c r="P9187" s="226"/>
      <c r="Q9187" s="4"/>
    </row>
    <row r="9188" spans="2:17" x14ac:dyDescent="0.2">
      <c r="B9188" s="13"/>
      <c r="C9188"/>
      <c r="P9188" s="226"/>
      <c r="Q9188" s="4"/>
    </row>
    <row r="9189" spans="2:17" x14ac:dyDescent="0.2">
      <c r="B9189" s="13"/>
      <c r="C9189"/>
      <c r="P9189" s="226"/>
      <c r="Q9189" s="4"/>
    </row>
    <row r="9190" spans="2:17" x14ac:dyDescent="0.2">
      <c r="B9190" s="13"/>
      <c r="C9190"/>
      <c r="P9190" s="226"/>
      <c r="Q9190" s="4"/>
    </row>
    <row r="9191" spans="2:17" x14ac:dyDescent="0.2">
      <c r="B9191" s="13"/>
      <c r="C9191"/>
      <c r="P9191" s="226"/>
      <c r="Q9191" s="4"/>
    </row>
    <row r="9192" spans="2:17" x14ac:dyDescent="0.2">
      <c r="B9192" s="13"/>
      <c r="C9192"/>
      <c r="P9192" s="226"/>
      <c r="Q9192" s="4"/>
    </row>
    <row r="9193" spans="2:17" x14ac:dyDescent="0.2">
      <c r="B9193" s="13"/>
      <c r="C9193"/>
      <c r="P9193" s="226"/>
      <c r="Q9193" s="4"/>
    </row>
    <row r="9194" spans="2:17" x14ac:dyDescent="0.2">
      <c r="B9194" s="13"/>
      <c r="C9194"/>
      <c r="P9194" s="226"/>
      <c r="Q9194" s="4"/>
    </row>
    <row r="9195" spans="2:17" x14ac:dyDescent="0.2">
      <c r="B9195" s="13"/>
      <c r="C9195"/>
      <c r="P9195" s="226"/>
      <c r="Q9195" s="4"/>
    </row>
    <row r="9196" spans="2:17" x14ac:dyDescent="0.2">
      <c r="B9196" s="13"/>
      <c r="C9196"/>
      <c r="P9196" s="226"/>
      <c r="Q9196" s="4"/>
    </row>
    <row r="9197" spans="2:17" x14ac:dyDescent="0.2">
      <c r="B9197" s="13"/>
      <c r="C9197"/>
      <c r="P9197" s="226"/>
      <c r="Q9197" s="4"/>
    </row>
    <row r="9198" spans="2:17" x14ac:dyDescent="0.2">
      <c r="B9198" s="13"/>
      <c r="C9198"/>
      <c r="P9198" s="226"/>
      <c r="Q9198" s="4"/>
    </row>
    <row r="9199" spans="2:17" x14ac:dyDescent="0.2">
      <c r="B9199" s="13"/>
      <c r="C9199"/>
      <c r="P9199" s="226"/>
      <c r="Q9199" s="4"/>
    </row>
    <row r="9200" spans="2:17" x14ac:dyDescent="0.2">
      <c r="B9200" s="13"/>
      <c r="C9200"/>
      <c r="P9200" s="226"/>
      <c r="Q9200" s="4"/>
    </row>
    <row r="9201" spans="2:17" x14ac:dyDescent="0.2">
      <c r="B9201" s="13"/>
      <c r="C9201"/>
      <c r="P9201" s="226"/>
      <c r="Q9201" s="4"/>
    </row>
    <row r="9202" spans="2:17" x14ac:dyDescent="0.2">
      <c r="B9202" s="13"/>
      <c r="C9202"/>
      <c r="P9202" s="226"/>
      <c r="Q9202" s="4"/>
    </row>
    <row r="9203" spans="2:17" x14ac:dyDescent="0.2">
      <c r="B9203" s="13"/>
      <c r="C9203"/>
      <c r="P9203" s="226"/>
      <c r="Q9203" s="4"/>
    </row>
    <row r="9204" spans="2:17" x14ac:dyDescent="0.2">
      <c r="B9204" s="13"/>
      <c r="C9204"/>
      <c r="P9204" s="226"/>
      <c r="Q9204" s="4"/>
    </row>
    <row r="9205" spans="2:17" x14ac:dyDescent="0.2">
      <c r="B9205" s="13"/>
      <c r="C9205"/>
      <c r="P9205" s="226"/>
      <c r="Q9205" s="4"/>
    </row>
    <row r="9206" spans="2:17" x14ac:dyDescent="0.2">
      <c r="B9206" s="13"/>
      <c r="C9206"/>
      <c r="P9206" s="226"/>
      <c r="Q9206" s="4"/>
    </row>
    <row r="9207" spans="2:17" x14ac:dyDescent="0.2">
      <c r="B9207" s="13"/>
      <c r="C9207"/>
      <c r="P9207" s="226"/>
      <c r="Q9207" s="4"/>
    </row>
    <row r="9208" spans="2:17" x14ac:dyDescent="0.2">
      <c r="B9208" s="13"/>
      <c r="C9208"/>
      <c r="P9208" s="226"/>
      <c r="Q9208" s="4"/>
    </row>
    <row r="9209" spans="2:17" x14ac:dyDescent="0.2">
      <c r="B9209" s="13"/>
      <c r="C9209"/>
      <c r="P9209" s="226"/>
      <c r="Q9209" s="4"/>
    </row>
    <row r="9210" spans="2:17" x14ac:dyDescent="0.2">
      <c r="B9210" s="13"/>
      <c r="C9210"/>
      <c r="P9210" s="226"/>
      <c r="Q9210" s="4"/>
    </row>
    <row r="9211" spans="2:17" x14ac:dyDescent="0.2">
      <c r="B9211" s="13"/>
      <c r="C9211"/>
      <c r="P9211" s="226"/>
      <c r="Q9211" s="4"/>
    </row>
    <row r="9212" spans="2:17" x14ac:dyDescent="0.2">
      <c r="B9212" s="13"/>
      <c r="C9212"/>
      <c r="P9212" s="226"/>
      <c r="Q9212" s="4"/>
    </row>
    <row r="9213" spans="2:17" x14ac:dyDescent="0.2">
      <c r="B9213" s="13"/>
      <c r="C9213"/>
      <c r="P9213" s="226"/>
      <c r="Q9213" s="4"/>
    </row>
    <row r="9214" spans="2:17" x14ac:dyDescent="0.2">
      <c r="B9214" s="13"/>
      <c r="C9214"/>
      <c r="P9214" s="226"/>
      <c r="Q9214" s="4"/>
    </row>
    <row r="9215" spans="2:17" x14ac:dyDescent="0.2">
      <c r="B9215" s="13"/>
      <c r="C9215"/>
      <c r="P9215" s="226"/>
      <c r="Q9215" s="4"/>
    </row>
    <row r="9216" spans="2:17" x14ac:dyDescent="0.2">
      <c r="B9216" s="13"/>
      <c r="C9216"/>
      <c r="P9216" s="226"/>
      <c r="Q9216" s="4"/>
    </row>
    <row r="9217" spans="2:17" x14ac:dyDescent="0.2">
      <c r="B9217" s="13"/>
      <c r="C9217"/>
      <c r="P9217" s="226"/>
      <c r="Q9217" s="4"/>
    </row>
    <row r="9218" spans="2:17" x14ac:dyDescent="0.2">
      <c r="B9218" s="13"/>
      <c r="C9218"/>
      <c r="P9218" s="226"/>
      <c r="Q9218" s="4"/>
    </row>
    <row r="9219" spans="2:17" x14ac:dyDescent="0.2">
      <c r="B9219" s="13"/>
      <c r="C9219"/>
      <c r="P9219" s="226"/>
      <c r="Q9219" s="4"/>
    </row>
    <row r="9220" spans="2:17" x14ac:dyDescent="0.2">
      <c r="B9220" s="13"/>
      <c r="C9220"/>
      <c r="P9220" s="226"/>
      <c r="Q9220" s="4"/>
    </row>
    <row r="9221" spans="2:17" x14ac:dyDescent="0.2">
      <c r="B9221" s="13"/>
      <c r="C9221"/>
      <c r="P9221" s="226"/>
      <c r="Q9221" s="4"/>
    </row>
    <row r="9222" spans="2:17" x14ac:dyDescent="0.2">
      <c r="B9222" s="13"/>
      <c r="C9222"/>
      <c r="P9222" s="226"/>
      <c r="Q9222" s="4"/>
    </row>
    <row r="9223" spans="2:17" x14ac:dyDescent="0.2">
      <c r="B9223" s="13"/>
      <c r="C9223"/>
      <c r="P9223" s="226"/>
      <c r="Q9223" s="4"/>
    </row>
    <row r="9224" spans="2:17" x14ac:dyDescent="0.2">
      <c r="B9224" s="13"/>
      <c r="C9224"/>
      <c r="P9224" s="226"/>
      <c r="Q9224" s="4"/>
    </row>
    <row r="9225" spans="2:17" x14ac:dyDescent="0.2">
      <c r="B9225" s="13"/>
      <c r="C9225"/>
      <c r="P9225" s="226"/>
      <c r="Q9225" s="4"/>
    </row>
    <row r="9226" spans="2:17" x14ac:dyDescent="0.2">
      <c r="B9226" s="13"/>
      <c r="C9226"/>
      <c r="P9226" s="226"/>
      <c r="Q9226" s="4"/>
    </row>
    <row r="9227" spans="2:17" x14ac:dyDescent="0.2">
      <c r="B9227" s="13"/>
      <c r="C9227"/>
      <c r="P9227" s="226"/>
      <c r="Q9227" s="4"/>
    </row>
    <row r="9228" spans="2:17" x14ac:dyDescent="0.2">
      <c r="B9228" s="13"/>
      <c r="C9228"/>
      <c r="P9228" s="226"/>
      <c r="Q9228" s="4"/>
    </row>
    <row r="9229" spans="2:17" x14ac:dyDescent="0.2">
      <c r="B9229" s="13"/>
      <c r="C9229"/>
      <c r="P9229" s="226"/>
      <c r="Q9229" s="4"/>
    </row>
    <row r="9230" spans="2:17" x14ac:dyDescent="0.2">
      <c r="B9230" s="13"/>
      <c r="C9230"/>
      <c r="P9230" s="226"/>
      <c r="Q9230" s="4"/>
    </row>
    <row r="9231" spans="2:17" x14ac:dyDescent="0.2">
      <c r="B9231" s="13"/>
      <c r="C9231"/>
      <c r="P9231" s="226"/>
      <c r="Q9231" s="4"/>
    </row>
    <row r="9232" spans="2:17" x14ac:dyDescent="0.2">
      <c r="B9232" s="13"/>
      <c r="C9232"/>
      <c r="P9232" s="226"/>
      <c r="Q9232" s="4"/>
    </row>
    <row r="9233" spans="2:17" x14ac:dyDescent="0.2">
      <c r="B9233" s="13"/>
      <c r="C9233"/>
      <c r="P9233" s="226"/>
      <c r="Q9233" s="4"/>
    </row>
    <row r="9234" spans="2:17" x14ac:dyDescent="0.2">
      <c r="B9234" s="13"/>
      <c r="C9234"/>
      <c r="P9234" s="226"/>
      <c r="Q9234" s="4"/>
    </row>
    <row r="9235" spans="2:17" x14ac:dyDescent="0.2">
      <c r="B9235" s="13"/>
      <c r="C9235"/>
      <c r="P9235" s="226"/>
      <c r="Q9235" s="4"/>
    </row>
    <row r="9236" spans="2:17" x14ac:dyDescent="0.2">
      <c r="B9236" s="13"/>
      <c r="C9236"/>
      <c r="P9236" s="226"/>
      <c r="Q9236" s="4"/>
    </row>
    <row r="9237" spans="2:17" x14ac:dyDescent="0.2">
      <c r="B9237" s="13"/>
      <c r="C9237"/>
      <c r="P9237" s="226"/>
      <c r="Q9237" s="4"/>
    </row>
    <row r="9238" spans="2:17" x14ac:dyDescent="0.2">
      <c r="B9238" s="13"/>
      <c r="C9238"/>
      <c r="P9238" s="226"/>
      <c r="Q9238" s="4"/>
    </row>
    <row r="9239" spans="2:17" x14ac:dyDescent="0.2">
      <c r="B9239" s="13"/>
      <c r="C9239"/>
      <c r="P9239" s="226"/>
      <c r="Q9239" s="4"/>
    </row>
    <row r="9240" spans="2:17" x14ac:dyDescent="0.2">
      <c r="B9240" s="13"/>
      <c r="C9240"/>
      <c r="P9240" s="226"/>
      <c r="Q9240" s="4"/>
    </row>
    <row r="9241" spans="2:17" x14ac:dyDescent="0.2">
      <c r="B9241" s="13"/>
      <c r="C9241"/>
      <c r="P9241" s="226"/>
      <c r="Q9241" s="4"/>
    </row>
    <row r="9242" spans="2:17" x14ac:dyDescent="0.2">
      <c r="B9242" s="13"/>
      <c r="C9242"/>
      <c r="P9242" s="226"/>
      <c r="Q9242" s="4"/>
    </row>
    <row r="9243" spans="2:17" x14ac:dyDescent="0.2">
      <c r="B9243" s="13"/>
      <c r="C9243"/>
      <c r="P9243" s="226"/>
      <c r="Q9243" s="4"/>
    </row>
    <row r="9244" spans="2:17" x14ac:dyDescent="0.2">
      <c r="B9244" s="13"/>
      <c r="C9244"/>
      <c r="P9244" s="226"/>
      <c r="Q9244" s="4"/>
    </row>
    <row r="9245" spans="2:17" x14ac:dyDescent="0.2">
      <c r="B9245" s="13"/>
      <c r="C9245"/>
      <c r="P9245" s="226"/>
      <c r="Q9245" s="4"/>
    </row>
    <row r="9246" spans="2:17" x14ac:dyDescent="0.2">
      <c r="B9246" s="13"/>
      <c r="C9246"/>
      <c r="P9246" s="226"/>
      <c r="Q9246" s="4"/>
    </row>
    <row r="9247" spans="2:17" x14ac:dyDescent="0.2">
      <c r="B9247" s="13"/>
      <c r="C9247"/>
      <c r="P9247" s="226"/>
      <c r="Q9247" s="4"/>
    </row>
    <row r="9248" spans="2:17" x14ac:dyDescent="0.2">
      <c r="B9248" s="13"/>
      <c r="C9248"/>
      <c r="P9248" s="226"/>
      <c r="Q9248" s="4"/>
    </row>
    <row r="9249" spans="2:17" x14ac:dyDescent="0.2">
      <c r="B9249" s="13"/>
      <c r="C9249"/>
      <c r="P9249" s="226"/>
      <c r="Q9249" s="4"/>
    </row>
    <row r="9250" spans="2:17" x14ac:dyDescent="0.2">
      <c r="B9250" s="13"/>
      <c r="C9250"/>
      <c r="P9250" s="226"/>
      <c r="Q9250" s="4"/>
    </row>
    <row r="9251" spans="2:17" x14ac:dyDescent="0.2">
      <c r="B9251" s="13"/>
      <c r="C9251"/>
      <c r="P9251" s="226"/>
      <c r="Q9251" s="4"/>
    </row>
    <row r="9252" spans="2:17" x14ac:dyDescent="0.2">
      <c r="B9252" s="13"/>
      <c r="C9252"/>
      <c r="P9252" s="226"/>
      <c r="Q9252" s="4"/>
    </row>
    <row r="9253" spans="2:17" x14ac:dyDescent="0.2">
      <c r="B9253" s="13"/>
      <c r="C9253"/>
      <c r="P9253" s="226"/>
      <c r="Q9253" s="4"/>
    </row>
    <row r="9254" spans="2:17" x14ac:dyDescent="0.2">
      <c r="B9254" s="13"/>
      <c r="C9254"/>
      <c r="P9254" s="226"/>
      <c r="Q9254" s="4"/>
    </row>
    <row r="9255" spans="2:17" x14ac:dyDescent="0.2">
      <c r="B9255" s="13"/>
      <c r="C9255"/>
      <c r="P9255" s="226"/>
      <c r="Q9255" s="4"/>
    </row>
    <row r="9256" spans="2:17" x14ac:dyDescent="0.2">
      <c r="B9256" s="13"/>
      <c r="C9256"/>
      <c r="P9256" s="226"/>
      <c r="Q9256" s="4"/>
    </row>
    <row r="9257" spans="2:17" x14ac:dyDescent="0.2">
      <c r="B9257" s="13"/>
      <c r="C9257"/>
      <c r="P9257" s="226"/>
      <c r="Q9257" s="4"/>
    </row>
    <row r="9258" spans="2:17" x14ac:dyDescent="0.2">
      <c r="B9258" s="13"/>
      <c r="C9258"/>
      <c r="P9258" s="226"/>
      <c r="Q9258" s="4"/>
    </row>
    <row r="9259" spans="2:17" x14ac:dyDescent="0.2">
      <c r="B9259" s="13"/>
      <c r="C9259"/>
      <c r="P9259" s="226"/>
      <c r="Q9259" s="4"/>
    </row>
    <row r="9260" spans="2:17" x14ac:dyDescent="0.2">
      <c r="B9260" s="13"/>
      <c r="C9260"/>
      <c r="P9260" s="226"/>
      <c r="Q9260" s="4"/>
    </row>
    <row r="9261" spans="2:17" x14ac:dyDescent="0.2">
      <c r="B9261" s="13"/>
      <c r="C9261"/>
      <c r="P9261" s="226"/>
      <c r="Q9261" s="4"/>
    </row>
    <row r="9262" spans="2:17" x14ac:dyDescent="0.2">
      <c r="B9262" s="13"/>
      <c r="C9262"/>
      <c r="P9262" s="226"/>
      <c r="Q9262" s="4"/>
    </row>
    <row r="9263" spans="2:17" x14ac:dyDescent="0.2">
      <c r="B9263" s="13"/>
      <c r="C9263"/>
      <c r="P9263" s="226"/>
      <c r="Q9263" s="4"/>
    </row>
    <row r="9264" spans="2:17" x14ac:dyDescent="0.2">
      <c r="B9264" s="13"/>
      <c r="C9264"/>
      <c r="P9264" s="226"/>
      <c r="Q9264" s="4"/>
    </row>
    <row r="9265" spans="2:17" x14ac:dyDescent="0.2">
      <c r="B9265" s="13"/>
      <c r="C9265"/>
      <c r="P9265" s="226"/>
      <c r="Q9265" s="4"/>
    </row>
    <row r="9266" spans="2:17" x14ac:dyDescent="0.2">
      <c r="B9266" s="13"/>
      <c r="C9266"/>
      <c r="P9266" s="226"/>
      <c r="Q9266" s="4"/>
    </row>
    <row r="9267" spans="2:17" x14ac:dyDescent="0.2">
      <c r="B9267" s="13"/>
      <c r="C9267"/>
      <c r="P9267" s="226"/>
      <c r="Q9267" s="4"/>
    </row>
    <row r="9268" spans="2:17" x14ac:dyDescent="0.2">
      <c r="B9268" s="13"/>
      <c r="C9268"/>
      <c r="P9268" s="226"/>
      <c r="Q9268" s="4"/>
    </row>
    <row r="9269" spans="2:17" x14ac:dyDescent="0.2">
      <c r="B9269" s="13"/>
      <c r="C9269"/>
      <c r="P9269" s="226"/>
      <c r="Q9269" s="4"/>
    </row>
    <row r="9270" spans="2:17" x14ac:dyDescent="0.2">
      <c r="B9270" s="13"/>
      <c r="C9270"/>
      <c r="P9270" s="226"/>
      <c r="Q9270" s="4"/>
    </row>
    <row r="9271" spans="2:17" x14ac:dyDescent="0.2">
      <c r="B9271" s="13"/>
      <c r="C9271"/>
      <c r="P9271" s="226"/>
      <c r="Q9271" s="4"/>
    </row>
    <row r="9272" spans="2:17" x14ac:dyDescent="0.2">
      <c r="B9272" s="13"/>
      <c r="C9272"/>
      <c r="P9272" s="226"/>
      <c r="Q9272" s="4"/>
    </row>
    <row r="9273" spans="2:17" x14ac:dyDescent="0.2">
      <c r="B9273" s="13"/>
      <c r="C9273"/>
      <c r="P9273" s="226"/>
      <c r="Q9273" s="4"/>
    </row>
    <row r="9274" spans="2:17" x14ac:dyDescent="0.2">
      <c r="B9274" s="13"/>
      <c r="C9274"/>
      <c r="P9274" s="226"/>
      <c r="Q9274" s="4"/>
    </row>
    <row r="9275" spans="2:17" x14ac:dyDescent="0.2">
      <c r="B9275" s="13"/>
      <c r="C9275"/>
      <c r="P9275" s="226"/>
      <c r="Q9275" s="4"/>
    </row>
    <row r="9276" spans="2:17" x14ac:dyDescent="0.2">
      <c r="B9276" s="13"/>
      <c r="C9276"/>
      <c r="P9276" s="226"/>
      <c r="Q9276" s="4"/>
    </row>
    <row r="9277" spans="2:17" x14ac:dyDescent="0.2">
      <c r="B9277" s="13"/>
      <c r="C9277"/>
      <c r="P9277" s="226"/>
      <c r="Q9277" s="4"/>
    </row>
    <row r="9278" spans="2:17" x14ac:dyDescent="0.2">
      <c r="B9278" s="13"/>
      <c r="C9278"/>
      <c r="P9278" s="226"/>
      <c r="Q9278" s="4"/>
    </row>
    <row r="9279" spans="2:17" x14ac:dyDescent="0.2">
      <c r="B9279" s="13"/>
      <c r="C9279"/>
      <c r="P9279" s="226"/>
      <c r="Q9279" s="4"/>
    </row>
    <row r="9280" spans="2:17" x14ac:dyDescent="0.2">
      <c r="B9280" s="13"/>
      <c r="C9280"/>
      <c r="P9280" s="226"/>
      <c r="Q9280" s="4"/>
    </row>
    <row r="9281" spans="2:17" x14ac:dyDescent="0.2">
      <c r="B9281" s="13"/>
      <c r="C9281"/>
      <c r="P9281" s="226"/>
      <c r="Q9281" s="4"/>
    </row>
    <row r="9282" spans="2:17" x14ac:dyDescent="0.2">
      <c r="B9282" s="13"/>
      <c r="C9282"/>
      <c r="P9282" s="226"/>
      <c r="Q9282" s="4"/>
    </row>
    <row r="9283" spans="2:17" x14ac:dyDescent="0.2">
      <c r="B9283" s="13"/>
      <c r="C9283"/>
      <c r="P9283" s="226"/>
      <c r="Q9283" s="4"/>
    </row>
    <row r="9284" spans="2:17" x14ac:dyDescent="0.2">
      <c r="B9284" s="13"/>
      <c r="C9284"/>
      <c r="P9284" s="226"/>
      <c r="Q9284" s="4"/>
    </row>
    <row r="9285" spans="2:17" x14ac:dyDescent="0.2">
      <c r="B9285" s="13"/>
      <c r="C9285"/>
      <c r="P9285" s="226"/>
      <c r="Q9285" s="4"/>
    </row>
    <row r="9286" spans="2:17" x14ac:dyDescent="0.2">
      <c r="B9286" s="13"/>
      <c r="C9286"/>
      <c r="P9286" s="226"/>
      <c r="Q9286" s="4"/>
    </row>
    <row r="9287" spans="2:17" x14ac:dyDescent="0.2">
      <c r="B9287" s="13"/>
      <c r="C9287"/>
      <c r="P9287" s="226"/>
      <c r="Q9287" s="4"/>
    </row>
    <row r="9288" spans="2:17" x14ac:dyDescent="0.2">
      <c r="B9288" s="13"/>
      <c r="C9288"/>
      <c r="P9288" s="226"/>
      <c r="Q9288" s="4"/>
    </row>
    <row r="9289" spans="2:17" x14ac:dyDescent="0.2">
      <c r="B9289" s="13"/>
      <c r="C9289"/>
      <c r="P9289" s="226"/>
      <c r="Q9289" s="4"/>
    </row>
    <row r="9290" spans="2:17" x14ac:dyDescent="0.2">
      <c r="B9290" s="13"/>
      <c r="C9290"/>
      <c r="P9290" s="226"/>
      <c r="Q9290" s="4"/>
    </row>
    <row r="9291" spans="2:17" x14ac:dyDescent="0.2">
      <c r="B9291" s="13"/>
      <c r="C9291"/>
      <c r="P9291" s="226"/>
      <c r="Q9291" s="4"/>
    </row>
    <row r="9292" spans="2:17" x14ac:dyDescent="0.2">
      <c r="B9292" s="13"/>
      <c r="C9292"/>
      <c r="P9292" s="226"/>
      <c r="Q9292" s="4"/>
    </row>
    <row r="9293" spans="2:17" x14ac:dyDescent="0.2">
      <c r="B9293" s="13"/>
      <c r="C9293"/>
      <c r="P9293" s="226"/>
      <c r="Q9293" s="4"/>
    </row>
    <row r="9294" spans="2:17" x14ac:dyDescent="0.2">
      <c r="B9294" s="13"/>
      <c r="C9294"/>
      <c r="P9294" s="226"/>
      <c r="Q9294" s="4"/>
    </row>
    <row r="9295" spans="2:17" x14ac:dyDescent="0.2">
      <c r="B9295" s="13"/>
      <c r="C9295"/>
      <c r="P9295" s="226"/>
      <c r="Q9295" s="4"/>
    </row>
    <row r="9296" spans="2:17" x14ac:dyDescent="0.2">
      <c r="B9296" s="13"/>
      <c r="C9296"/>
      <c r="P9296" s="226"/>
      <c r="Q9296" s="4"/>
    </row>
    <row r="9297" spans="2:17" x14ac:dyDescent="0.2">
      <c r="B9297" s="13"/>
      <c r="C9297"/>
      <c r="P9297" s="226"/>
      <c r="Q9297" s="4"/>
    </row>
    <row r="9298" spans="2:17" x14ac:dyDescent="0.2">
      <c r="B9298" s="13"/>
      <c r="C9298"/>
      <c r="P9298" s="226"/>
      <c r="Q9298" s="4"/>
    </row>
    <row r="9299" spans="2:17" x14ac:dyDescent="0.2">
      <c r="B9299" s="13"/>
      <c r="C9299"/>
      <c r="P9299" s="226"/>
      <c r="Q9299" s="4"/>
    </row>
    <row r="9300" spans="2:17" x14ac:dyDescent="0.2">
      <c r="B9300" s="13"/>
      <c r="C9300"/>
      <c r="P9300" s="226"/>
      <c r="Q9300" s="4"/>
    </row>
    <row r="9301" spans="2:17" x14ac:dyDescent="0.2">
      <c r="B9301" s="13"/>
      <c r="C9301"/>
      <c r="P9301" s="226"/>
      <c r="Q9301" s="4"/>
    </row>
    <row r="9302" spans="2:17" x14ac:dyDescent="0.2">
      <c r="B9302" s="13"/>
      <c r="C9302"/>
      <c r="P9302" s="226"/>
      <c r="Q9302" s="4"/>
    </row>
    <row r="9303" spans="2:17" x14ac:dyDescent="0.2">
      <c r="B9303" s="13"/>
      <c r="C9303"/>
      <c r="P9303" s="226"/>
      <c r="Q9303" s="4"/>
    </row>
    <row r="9304" spans="2:17" x14ac:dyDescent="0.2">
      <c r="B9304" s="13"/>
      <c r="C9304"/>
      <c r="P9304" s="226"/>
      <c r="Q9304" s="4"/>
    </row>
    <row r="9305" spans="2:17" x14ac:dyDescent="0.2">
      <c r="B9305" s="13"/>
      <c r="C9305"/>
      <c r="P9305" s="226"/>
      <c r="Q9305" s="4"/>
    </row>
    <row r="9306" spans="2:17" x14ac:dyDescent="0.2">
      <c r="B9306" s="13"/>
      <c r="C9306"/>
      <c r="P9306" s="226"/>
      <c r="Q9306" s="4"/>
    </row>
    <row r="9307" spans="2:17" x14ac:dyDescent="0.2">
      <c r="B9307" s="13"/>
      <c r="C9307"/>
      <c r="P9307" s="226"/>
      <c r="Q9307" s="4"/>
    </row>
    <row r="9308" spans="2:17" x14ac:dyDescent="0.2">
      <c r="B9308" s="13"/>
      <c r="C9308"/>
      <c r="P9308" s="226"/>
      <c r="Q9308" s="4"/>
    </row>
    <row r="9309" spans="2:17" x14ac:dyDescent="0.2">
      <c r="B9309" s="13"/>
      <c r="C9309"/>
      <c r="P9309" s="226"/>
      <c r="Q9309" s="4"/>
    </row>
    <row r="9310" spans="2:17" x14ac:dyDescent="0.2">
      <c r="B9310" s="13"/>
      <c r="C9310"/>
      <c r="P9310" s="226"/>
      <c r="Q9310" s="4"/>
    </row>
    <row r="9311" spans="2:17" x14ac:dyDescent="0.2">
      <c r="B9311" s="13"/>
      <c r="C9311"/>
      <c r="P9311" s="226"/>
      <c r="Q9311" s="4"/>
    </row>
    <row r="9312" spans="2:17" x14ac:dyDescent="0.2">
      <c r="B9312" s="13"/>
      <c r="C9312"/>
      <c r="P9312" s="226"/>
      <c r="Q9312" s="4"/>
    </row>
    <row r="9313" spans="2:17" x14ac:dyDescent="0.2">
      <c r="B9313" s="13"/>
      <c r="C9313"/>
      <c r="P9313" s="226"/>
      <c r="Q9313" s="4"/>
    </row>
    <row r="9314" spans="2:17" x14ac:dyDescent="0.2">
      <c r="B9314" s="13"/>
      <c r="C9314"/>
      <c r="P9314" s="226"/>
      <c r="Q9314" s="4"/>
    </row>
    <row r="9315" spans="2:17" x14ac:dyDescent="0.2">
      <c r="B9315" s="13"/>
      <c r="C9315"/>
      <c r="P9315" s="226"/>
      <c r="Q9315" s="4"/>
    </row>
    <row r="9316" spans="2:17" x14ac:dyDescent="0.2">
      <c r="B9316" s="13"/>
      <c r="C9316"/>
      <c r="P9316" s="226"/>
      <c r="Q9316" s="4"/>
    </row>
    <row r="9317" spans="2:17" x14ac:dyDescent="0.2">
      <c r="B9317" s="13"/>
      <c r="C9317"/>
      <c r="P9317" s="226"/>
      <c r="Q9317" s="4"/>
    </row>
    <row r="9318" spans="2:17" x14ac:dyDescent="0.2">
      <c r="B9318" s="13"/>
      <c r="C9318"/>
      <c r="P9318" s="226"/>
      <c r="Q9318" s="4"/>
    </row>
    <row r="9319" spans="2:17" x14ac:dyDescent="0.2">
      <c r="B9319" s="13"/>
      <c r="C9319"/>
      <c r="P9319" s="226"/>
      <c r="Q9319" s="4"/>
    </row>
    <row r="9320" spans="2:17" x14ac:dyDescent="0.2">
      <c r="B9320" s="13"/>
      <c r="C9320"/>
      <c r="P9320" s="226"/>
      <c r="Q9320" s="4"/>
    </row>
    <row r="9321" spans="2:17" x14ac:dyDescent="0.2">
      <c r="B9321" s="13"/>
      <c r="C9321"/>
      <c r="P9321" s="226"/>
      <c r="Q9321" s="4"/>
    </row>
    <row r="9322" spans="2:17" x14ac:dyDescent="0.2">
      <c r="B9322" s="13"/>
      <c r="C9322"/>
      <c r="P9322" s="226"/>
      <c r="Q9322" s="4"/>
    </row>
    <row r="9323" spans="2:17" x14ac:dyDescent="0.2">
      <c r="B9323" s="13"/>
      <c r="C9323"/>
      <c r="P9323" s="226"/>
      <c r="Q9323" s="4"/>
    </row>
    <row r="9324" spans="2:17" x14ac:dyDescent="0.2">
      <c r="B9324" s="13"/>
      <c r="C9324"/>
      <c r="P9324" s="226"/>
      <c r="Q9324" s="4"/>
    </row>
    <row r="9325" spans="2:17" x14ac:dyDescent="0.2">
      <c r="B9325" s="13"/>
      <c r="C9325"/>
      <c r="P9325" s="226"/>
      <c r="Q9325" s="4"/>
    </row>
    <row r="9326" spans="2:17" x14ac:dyDescent="0.2">
      <c r="B9326" s="13"/>
      <c r="C9326"/>
      <c r="P9326" s="226"/>
      <c r="Q9326" s="4"/>
    </row>
    <row r="9327" spans="2:17" x14ac:dyDescent="0.2">
      <c r="B9327" s="13"/>
      <c r="C9327"/>
      <c r="P9327" s="226"/>
      <c r="Q9327" s="4"/>
    </row>
    <row r="9328" spans="2:17" x14ac:dyDescent="0.2">
      <c r="B9328" s="13"/>
      <c r="C9328"/>
      <c r="P9328" s="226"/>
      <c r="Q9328" s="4"/>
    </row>
    <row r="9329" spans="2:17" x14ac:dyDescent="0.2">
      <c r="B9329" s="13"/>
      <c r="C9329"/>
      <c r="P9329" s="226"/>
      <c r="Q9329" s="4"/>
    </row>
    <row r="9330" spans="2:17" x14ac:dyDescent="0.2">
      <c r="B9330" s="13"/>
      <c r="C9330"/>
      <c r="P9330" s="226"/>
      <c r="Q9330" s="4"/>
    </row>
    <row r="9331" spans="2:17" x14ac:dyDescent="0.2">
      <c r="B9331" s="13"/>
      <c r="C9331"/>
      <c r="P9331" s="226"/>
      <c r="Q9331" s="4"/>
    </row>
    <row r="9332" spans="2:17" x14ac:dyDescent="0.2">
      <c r="B9332" s="13"/>
      <c r="C9332"/>
      <c r="P9332" s="226"/>
      <c r="Q9332" s="4"/>
    </row>
    <row r="9333" spans="2:17" x14ac:dyDescent="0.2">
      <c r="B9333" s="13"/>
      <c r="C9333"/>
      <c r="P9333" s="226"/>
      <c r="Q9333" s="4"/>
    </row>
    <row r="9334" spans="2:17" x14ac:dyDescent="0.2">
      <c r="B9334" s="13"/>
      <c r="C9334"/>
      <c r="P9334" s="226"/>
      <c r="Q9334" s="4"/>
    </row>
    <row r="9335" spans="2:17" x14ac:dyDescent="0.2">
      <c r="B9335" s="13"/>
      <c r="C9335"/>
      <c r="P9335" s="226"/>
      <c r="Q9335" s="4"/>
    </row>
    <row r="9336" spans="2:17" x14ac:dyDescent="0.2">
      <c r="B9336" s="13"/>
      <c r="C9336"/>
      <c r="P9336" s="226"/>
      <c r="Q9336" s="4"/>
    </row>
    <row r="9337" spans="2:17" x14ac:dyDescent="0.2">
      <c r="B9337" s="13"/>
      <c r="C9337"/>
      <c r="P9337" s="226"/>
      <c r="Q9337" s="4"/>
    </row>
    <row r="9338" spans="2:17" x14ac:dyDescent="0.2">
      <c r="B9338" s="13"/>
      <c r="C9338"/>
      <c r="P9338" s="226"/>
      <c r="Q9338" s="4"/>
    </row>
    <row r="9339" spans="2:17" x14ac:dyDescent="0.2">
      <c r="B9339" s="13"/>
      <c r="C9339"/>
      <c r="P9339" s="226"/>
      <c r="Q9339" s="4"/>
    </row>
    <row r="9340" spans="2:17" x14ac:dyDescent="0.2">
      <c r="B9340" s="13"/>
      <c r="C9340"/>
      <c r="P9340" s="226"/>
      <c r="Q9340" s="4"/>
    </row>
    <row r="9341" spans="2:17" x14ac:dyDescent="0.2">
      <c r="B9341" s="13"/>
      <c r="C9341"/>
      <c r="P9341" s="226"/>
      <c r="Q9341" s="4"/>
    </row>
    <row r="9342" spans="2:17" x14ac:dyDescent="0.2">
      <c r="B9342" s="13"/>
      <c r="C9342"/>
      <c r="P9342" s="226"/>
      <c r="Q9342" s="4"/>
    </row>
    <row r="9343" spans="2:17" x14ac:dyDescent="0.2">
      <c r="B9343" s="13"/>
      <c r="C9343"/>
      <c r="P9343" s="226"/>
      <c r="Q9343" s="4"/>
    </row>
    <row r="9344" spans="2:17" x14ac:dyDescent="0.2">
      <c r="B9344" s="13"/>
      <c r="C9344"/>
      <c r="P9344" s="226"/>
      <c r="Q9344" s="4"/>
    </row>
    <row r="9345" spans="2:17" x14ac:dyDescent="0.2">
      <c r="B9345" s="13"/>
      <c r="C9345"/>
      <c r="P9345" s="226"/>
      <c r="Q9345" s="4"/>
    </row>
    <row r="9346" spans="2:17" x14ac:dyDescent="0.2">
      <c r="B9346" s="13"/>
      <c r="C9346"/>
      <c r="P9346" s="226"/>
      <c r="Q9346" s="4"/>
    </row>
    <row r="9347" spans="2:17" x14ac:dyDescent="0.2">
      <c r="B9347" s="13"/>
      <c r="C9347"/>
      <c r="P9347" s="226"/>
      <c r="Q9347" s="4"/>
    </row>
    <row r="9348" spans="2:17" x14ac:dyDescent="0.2">
      <c r="B9348" s="13"/>
      <c r="C9348"/>
      <c r="P9348" s="226"/>
      <c r="Q9348" s="4"/>
    </row>
    <row r="9349" spans="2:17" x14ac:dyDescent="0.2">
      <c r="B9349" s="13"/>
      <c r="C9349"/>
      <c r="P9349" s="226"/>
      <c r="Q9349" s="4"/>
    </row>
    <row r="9350" spans="2:17" x14ac:dyDescent="0.2">
      <c r="B9350" s="13"/>
      <c r="C9350"/>
      <c r="P9350" s="226"/>
      <c r="Q9350" s="4"/>
    </row>
    <row r="9351" spans="2:17" x14ac:dyDescent="0.2">
      <c r="B9351" s="13"/>
      <c r="C9351"/>
      <c r="P9351" s="226"/>
      <c r="Q9351" s="4"/>
    </row>
    <row r="9352" spans="2:17" x14ac:dyDescent="0.2">
      <c r="B9352" s="13"/>
      <c r="C9352"/>
      <c r="P9352" s="226"/>
      <c r="Q9352" s="4"/>
    </row>
    <row r="9353" spans="2:17" x14ac:dyDescent="0.2">
      <c r="B9353" s="13"/>
      <c r="C9353"/>
      <c r="P9353" s="226"/>
      <c r="Q9353" s="4"/>
    </row>
    <row r="9354" spans="2:17" x14ac:dyDescent="0.2">
      <c r="B9354" s="13"/>
      <c r="C9354"/>
      <c r="P9354" s="226"/>
      <c r="Q9354" s="4"/>
    </row>
    <row r="9355" spans="2:17" x14ac:dyDescent="0.2">
      <c r="B9355" s="13"/>
      <c r="C9355"/>
      <c r="P9355" s="226"/>
      <c r="Q9355" s="4"/>
    </row>
    <row r="9356" spans="2:17" x14ac:dyDescent="0.2">
      <c r="B9356" s="13"/>
      <c r="C9356"/>
      <c r="P9356" s="226"/>
      <c r="Q9356" s="4"/>
    </row>
    <row r="9357" spans="2:17" x14ac:dyDescent="0.2">
      <c r="B9357" s="13"/>
      <c r="C9357"/>
      <c r="P9357" s="226"/>
      <c r="Q9357" s="4"/>
    </row>
    <row r="9358" spans="2:17" x14ac:dyDescent="0.2">
      <c r="B9358" s="13"/>
      <c r="C9358"/>
      <c r="P9358" s="226"/>
      <c r="Q9358" s="4"/>
    </row>
    <row r="9359" spans="2:17" x14ac:dyDescent="0.2">
      <c r="B9359" s="13"/>
      <c r="C9359"/>
      <c r="P9359" s="226"/>
      <c r="Q9359" s="4"/>
    </row>
    <row r="9360" spans="2:17" x14ac:dyDescent="0.2">
      <c r="B9360" s="13"/>
      <c r="C9360"/>
      <c r="P9360" s="226"/>
      <c r="Q9360" s="4"/>
    </row>
    <row r="9361" spans="2:17" x14ac:dyDescent="0.2">
      <c r="B9361" s="13"/>
      <c r="C9361"/>
      <c r="P9361" s="226"/>
      <c r="Q9361" s="4"/>
    </row>
    <row r="9362" spans="2:17" x14ac:dyDescent="0.2">
      <c r="B9362" s="13"/>
      <c r="C9362"/>
      <c r="P9362" s="226"/>
      <c r="Q9362" s="4"/>
    </row>
    <row r="9363" spans="2:17" x14ac:dyDescent="0.2">
      <c r="B9363" s="13"/>
      <c r="C9363"/>
      <c r="P9363" s="226"/>
      <c r="Q9363" s="4"/>
    </row>
    <row r="9364" spans="2:17" x14ac:dyDescent="0.2">
      <c r="B9364" s="13"/>
      <c r="C9364"/>
      <c r="P9364" s="226"/>
      <c r="Q9364" s="4"/>
    </row>
    <row r="9365" spans="2:17" x14ac:dyDescent="0.2">
      <c r="B9365" s="13"/>
      <c r="C9365"/>
      <c r="P9365" s="226"/>
      <c r="Q9365" s="4"/>
    </row>
    <row r="9366" spans="2:17" x14ac:dyDescent="0.2">
      <c r="B9366" s="13"/>
      <c r="C9366"/>
      <c r="P9366" s="226"/>
      <c r="Q9366" s="4"/>
    </row>
    <row r="9367" spans="2:17" x14ac:dyDescent="0.2">
      <c r="B9367" s="13"/>
      <c r="C9367"/>
      <c r="P9367" s="226"/>
      <c r="Q9367" s="4"/>
    </row>
    <row r="9368" spans="2:17" x14ac:dyDescent="0.2">
      <c r="B9368" s="13"/>
      <c r="C9368"/>
      <c r="P9368" s="226"/>
      <c r="Q9368" s="4"/>
    </row>
    <row r="9369" spans="2:17" x14ac:dyDescent="0.2">
      <c r="B9369" s="13"/>
      <c r="C9369"/>
      <c r="P9369" s="226"/>
      <c r="Q9369" s="4"/>
    </row>
    <row r="9370" spans="2:17" x14ac:dyDescent="0.2">
      <c r="B9370" s="13"/>
      <c r="C9370"/>
      <c r="P9370" s="226"/>
      <c r="Q9370" s="4"/>
    </row>
    <row r="9371" spans="2:17" x14ac:dyDescent="0.2">
      <c r="B9371" s="13"/>
      <c r="C9371"/>
      <c r="P9371" s="226"/>
      <c r="Q9371" s="4"/>
    </row>
    <row r="9372" spans="2:17" x14ac:dyDescent="0.2">
      <c r="B9372" s="13"/>
      <c r="C9372"/>
      <c r="P9372" s="226"/>
      <c r="Q9372" s="4"/>
    </row>
    <row r="9373" spans="2:17" x14ac:dyDescent="0.2">
      <c r="B9373" s="13"/>
      <c r="C9373"/>
      <c r="P9373" s="226"/>
      <c r="Q9373" s="4"/>
    </row>
    <row r="9374" spans="2:17" x14ac:dyDescent="0.2">
      <c r="B9374" s="13"/>
      <c r="C9374"/>
      <c r="P9374" s="226"/>
      <c r="Q9374" s="4"/>
    </row>
    <row r="9375" spans="2:17" x14ac:dyDescent="0.2">
      <c r="B9375" s="13"/>
      <c r="C9375"/>
      <c r="P9375" s="226"/>
      <c r="Q9375" s="4"/>
    </row>
    <row r="9376" spans="2:17" x14ac:dyDescent="0.2">
      <c r="B9376" s="13"/>
      <c r="C9376"/>
      <c r="P9376" s="226"/>
      <c r="Q9376" s="4"/>
    </row>
    <row r="9377" spans="2:17" x14ac:dyDescent="0.2">
      <c r="B9377" s="13"/>
      <c r="C9377"/>
      <c r="P9377" s="226"/>
      <c r="Q9377" s="4"/>
    </row>
    <row r="9378" spans="2:17" x14ac:dyDescent="0.2">
      <c r="B9378" s="13"/>
      <c r="C9378"/>
      <c r="P9378" s="226"/>
      <c r="Q9378" s="4"/>
    </row>
    <row r="9379" spans="2:17" x14ac:dyDescent="0.2">
      <c r="B9379" s="13"/>
      <c r="C9379"/>
      <c r="P9379" s="226"/>
      <c r="Q9379" s="4"/>
    </row>
    <row r="9380" spans="2:17" x14ac:dyDescent="0.2">
      <c r="B9380" s="13"/>
      <c r="C9380"/>
      <c r="P9380" s="226"/>
      <c r="Q9380" s="4"/>
    </row>
    <row r="9381" spans="2:17" x14ac:dyDescent="0.2">
      <c r="B9381" s="13"/>
      <c r="C9381"/>
      <c r="P9381" s="226"/>
      <c r="Q9381" s="4"/>
    </row>
    <row r="9382" spans="2:17" x14ac:dyDescent="0.2">
      <c r="B9382" s="13"/>
      <c r="C9382"/>
      <c r="P9382" s="226"/>
      <c r="Q9382" s="4"/>
    </row>
    <row r="9383" spans="2:17" x14ac:dyDescent="0.2">
      <c r="B9383" s="13"/>
      <c r="C9383"/>
      <c r="P9383" s="226"/>
      <c r="Q9383" s="4"/>
    </row>
    <row r="9384" spans="2:17" x14ac:dyDescent="0.2">
      <c r="B9384" s="13"/>
      <c r="C9384"/>
      <c r="P9384" s="226"/>
      <c r="Q9384" s="4"/>
    </row>
    <row r="9385" spans="2:17" x14ac:dyDescent="0.2">
      <c r="B9385" s="13"/>
      <c r="C9385"/>
      <c r="P9385" s="226"/>
      <c r="Q9385" s="4"/>
    </row>
    <row r="9386" spans="2:17" x14ac:dyDescent="0.2">
      <c r="B9386" s="13"/>
      <c r="C9386"/>
      <c r="P9386" s="226"/>
      <c r="Q9386" s="4"/>
    </row>
    <row r="9387" spans="2:17" x14ac:dyDescent="0.2">
      <c r="B9387" s="13"/>
      <c r="C9387"/>
      <c r="P9387" s="226"/>
      <c r="Q9387" s="4"/>
    </row>
    <row r="9388" spans="2:17" x14ac:dyDescent="0.2">
      <c r="B9388" s="13"/>
      <c r="C9388"/>
      <c r="P9388" s="226"/>
      <c r="Q9388" s="4"/>
    </row>
    <row r="9389" spans="2:17" x14ac:dyDescent="0.2">
      <c r="B9389" s="13"/>
      <c r="C9389"/>
      <c r="P9389" s="226"/>
      <c r="Q9389" s="4"/>
    </row>
    <row r="9390" spans="2:17" x14ac:dyDescent="0.2">
      <c r="B9390" s="13"/>
      <c r="C9390"/>
      <c r="P9390" s="226"/>
      <c r="Q9390" s="4"/>
    </row>
    <row r="9391" spans="2:17" x14ac:dyDescent="0.2">
      <c r="B9391" s="13"/>
      <c r="C9391"/>
      <c r="P9391" s="226"/>
      <c r="Q9391" s="4"/>
    </row>
    <row r="9392" spans="2:17" x14ac:dyDescent="0.2">
      <c r="B9392" s="13"/>
      <c r="C9392"/>
      <c r="P9392" s="226"/>
      <c r="Q9392" s="4"/>
    </row>
    <row r="9393" spans="2:17" x14ac:dyDescent="0.2">
      <c r="B9393" s="13"/>
      <c r="C9393"/>
      <c r="P9393" s="226"/>
      <c r="Q9393" s="4"/>
    </row>
    <row r="9394" spans="2:17" x14ac:dyDescent="0.2">
      <c r="B9394" s="13"/>
      <c r="C9394"/>
      <c r="P9394" s="226"/>
      <c r="Q9394" s="4"/>
    </row>
    <row r="9395" spans="2:17" x14ac:dyDescent="0.2">
      <c r="B9395" s="13"/>
      <c r="C9395"/>
      <c r="P9395" s="226"/>
      <c r="Q9395" s="4"/>
    </row>
    <row r="9396" spans="2:17" x14ac:dyDescent="0.2">
      <c r="B9396" s="13"/>
      <c r="C9396"/>
      <c r="P9396" s="226"/>
      <c r="Q9396" s="4"/>
    </row>
    <row r="9397" spans="2:17" x14ac:dyDescent="0.2">
      <c r="B9397" s="13"/>
      <c r="C9397"/>
      <c r="P9397" s="226"/>
      <c r="Q9397" s="4"/>
    </row>
    <row r="9398" spans="2:17" x14ac:dyDescent="0.2">
      <c r="B9398" s="13"/>
      <c r="C9398"/>
      <c r="P9398" s="226"/>
      <c r="Q9398" s="4"/>
    </row>
    <row r="9399" spans="2:17" x14ac:dyDescent="0.2">
      <c r="B9399" s="13"/>
      <c r="C9399"/>
      <c r="P9399" s="226"/>
      <c r="Q9399" s="4"/>
    </row>
    <row r="9400" spans="2:17" x14ac:dyDescent="0.2">
      <c r="B9400" s="13"/>
      <c r="C9400"/>
      <c r="P9400" s="226"/>
      <c r="Q9400" s="4"/>
    </row>
    <row r="9401" spans="2:17" x14ac:dyDescent="0.2">
      <c r="B9401" s="13"/>
      <c r="C9401"/>
      <c r="P9401" s="226"/>
      <c r="Q9401" s="4"/>
    </row>
    <row r="9402" spans="2:17" x14ac:dyDescent="0.2">
      <c r="B9402" s="13"/>
      <c r="C9402"/>
      <c r="P9402" s="226"/>
      <c r="Q9402" s="4"/>
    </row>
    <row r="9403" spans="2:17" x14ac:dyDescent="0.2">
      <c r="B9403" s="13"/>
      <c r="C9403"/>
      <c r="P9403" s="226"/>
      <c r="Q9403" s="4"/>
    </row>
    <row r="9404" spans="2:17" x14ac:dyDescent="0.2">
      <c r="B9404" s="13"/>
      <c r="C9404"/>
      <c r="P9404" s="226"/>
      <c r="Q9404" s="4"/>
    </row>
    <row r="9405" spans="2:17" x14ac:dyDescent="0.2">
      <c r="B9405" s="13"/>
      <c r="C9405"/>
      <c r="P9405" s="226"/>
      <c r="Q9405" s="4"/>
    </row>
    <row r="9406" spans="2:17" x14ac:dyDescent="0.2">
      <c r="B9406" s="13"/>
      <c r="C9406"/>
      <c r="P9406" s="226"/>
      <c r="Q9406" s="4"/>
    </row>
    <row r="9407" spans="2:17" x14ac:dyDescent="0.2">
      <c r="B9407" s="13"/>
      <c r="C9407"/>
      <c r="P9407" s="226"/>
      <c r="Q9407" s="4"/>
    </row>
    <row r="9408" spans="2:17" x14ac:dyDescent="0.2">
      <c r="B9408" s="13"/>
      <c r="C9408"/>
      <c r="P9408" s="226"/>
      <c r="Q9408" s="4"/>
    </row>
    <row r="9409" spans="2:17" x14ac:dyDescent="0.2">
      <c r="B9409" s="13"/>
      <c r="C9409"/>
      <c r="P9409" s="226"/>
      <c r="Q9409" s="4"/>
    </row>
    <row r="9410" spans="2:17" x14ac:dyDescent="0.2">
      <c r="B9410" s="13"/>
      <c r="C9410"/>
      <c r="P9410" s="226"/>
      <c r="Q9410" s="4"/>
    </row>
    <row r="9411" spans="2:17" x14ac:dyDescent="0.2">
      <c r="B9411" s="13"/>
      <c r="C9411"/>
      <c r="P9411" s="226"/>
      <c r="Q9411" s="4"/>
    </row>
    <row r="9412" spans="2:17" x14ac:dyDescent="0.2">
      <c r="B9412" s="13"/>
      <c r="C9412"/>
      <c r="P9412" s="226"/>
      <c r="Q9412" s="4"/>
    </row>
    <row r="9413" spans="2:17" x14ac:dyDescent="0.2">
      <c r="B9413" s="13"/>
      <c r="C9413"/>
      <c r="P9413" s="226"/>
      <c r="Q9413" s="4"/>
    </row>
    <row r="9414" spans="2:17" x14ac:dyDescent="0.2">
      <c r="B9414" s="13"/>
      <c r="C9414"/>
      <c r="P9414" s="226"/>
      <c r="Q9414" s="4"/>
    </row>
    <row r="9415" spans="2:17" x14ac:dyDescent="0.2">
      <c r="B9415" s="13"/>
      <c r="C9415"/>
      <c r="P9415" s="226"/>
      <c r="Q9415" s="4"/>
    </row>
    <row r="9416" spans="2:17" x14ac:dyDescent="0.2">
      <c r="B9416" s="13"/>
      <c r="C9416"/>
      <c r="P9416" s="226"/>
      <c r="Q9416" s="4"/>
    </row>
    <row r="9417" spans="2:17" x14ac:dyDescent="0.2">
      <c r="B9417" s="13"/>
      <c r="C9417"/>
      <c r="P9417" s="226"/>
      <c r="Q9417" s="4"/>
    </row>
    <row r="9418" spans="2:17" x14ac:dyDescent="0.2">
      <c r="B9418" s="13"/>
      <c r="C9418"/>
      <c r="P9418" s="226"/>
      <c r="Q9418" s="4"/>
    </row>
    <row r="9419" spans="2:17" x14ac:dyDescent="0.2">
      <c r="B9419" s="13"/>
      <c r="C9419"/>
      <c r="P9419" s="226"/>
      <c r="Q9419" s="4"/>
    </row>
    <row r="9420" spans="2:17" x14ac:dyDescent="0.2">
      <c r="B9420" s="13"/>
      <c r="C9420"/>
      <c r="P9420" s="226"/>
      <c r="Q9420" s="4"/>
    </row>
    <row r="9421" spans="2:17" x14ac:dyDescent="0.2">
      <c r="B9421" s="13"/>
      <c r="C9421"/>
      <c r="P9421" s="226"/>
      <c r="Q9421" s="4"/>
    </row>
    <row r="9422" spans="2:17" x14ac:dyDescent="0.2">
      <c r="B9422" s="13"/>
      <c r="C9422"/>
      <c r="P9422" s="226"/>
      <c r="Q9422" s="4"/>
    </row>
    <row r="9423" spans="2:17" x14ac:dyDescent="0.2">
      <c r="B9423" s="13"/>
      <c r="C9423"/>
      <c r="P9423" s="226"/>
      <c r="Q9423" s="4"/>
    </row>
    <row r="9424" spans="2:17" x14ac:dyDescent="0.2">
      <c r="B9424" s="13"/>
      <c r="C9424"/>
      <c r="P9424" s="226"/>
      <c r="Q9424" s="4"/>
    </row>
    <row r="9425" spans="2:17" x14ac:dyDescent="0.2">
      <c r="B9425" s="13"/>
      <c r="C9425"/>
      <c r="P9425" s="226"/>
      <c r="Q9425" s="4"/>
    </row>
    <row r="9426" spans="2:17" x14ac:dyDescent="0.2">
      <c r="B9426" s="13"/>
      <c r="C9426"/>
      <c r="P9426" s="226"/>
      <c r="Q9426" s="4"/>
    </row>
    <row r="9427" spans="2:17" x14ac:dyDescent="0.2">
      <c r="B9427" s="13"/>
      <c r="C9427"/>
      <c r="P9427" s="226"/>
      <c r="Q9427" s="4"/>
    </row>
    <row r="9428" spans="2:17" x14ac:dyDescent="0.2">
      <c r="B9428" s="13"/>
      <c r="C9428"/>
      <c r="P9428" s="226"/>
      <c r="Q9428" s="4"/>
    </row>
    <row r="9429" spans="2:17" x14ac:dyDescent="0.2">
      <c r="B9429" s="13"/>
      <c r="C9429"/>
      <c r="P9429" s="226"/>
      <c r="Q9429" s="4"/>
    </row>
    <row r="9430" spans="2:17" x14ac:dyDescent="0.2">
      <c r="B9430" s="13"/>
      <c r="C9430"/>
      <c r="P9430" s="226"/>
      <c r="Q9430" s="4"/>
    </row>
    <row r="9431" spans="2:17" x14ac:dyDescent="0.2">
      <c r="B9431" s="13"/>
      <c r="C9431"/>
      <c r="P9431" s="226"/>
      <c r="Q9431" s="4"/>
    </row>
    <row r="9432" spans="2:17" x14ac:dyDescent="0.2">
      <c r="B9432" s="13"/>
      <c r="C9432"/>
      <c r="P9432" s="226"/>
      <c r="Q9432" s="4"/>
    </row>
    <row r="9433" spans="2:17" x14ac:dyDescent="0.2">
      <c r="B9433" s="13"/>
      <c r="C9433"/>
      <c r="P9433" s="226"/>
      <c r="Q9433" s="4"/>
    </row>
    <row r="9434" spans="2:17" x14ac:dyDescent="0.2">
      <c r="B9434" s="13"/>
      <c r="C9434"/>
      <c r="P9434" s="226"/>
      <c r="Q9434" s="4"/>
    </row>
    <row r="9435" spans="2:17" x14ac:dyDescent="0.2">
      <c r="B9435" s="13"/>
      <c r="C9435"/>
      <c r="P9435" s="226"/>
      <c r="Q9435" s="4"/>
    </row>
    <row r="9436" spans="2:17" x14ac:dyDescent="0.2">
      <c r="B9436" s="13"/>
      <c r="C9436"/>
      <c r="P9436" s="226"/>
      <c r="Q9436" s="4"/>
    </row>
    <row r="9437" spans="2:17" x14ac:dyDescent="0.2">
      <c r="B9437" s="13"/>
      <c r="C9437"/>
      <c r="P9437" s="226"/>
      <c r="Q9437" s="4"/>
    </row>
    <row r="9438" spans="2:17" x14ac:dyDescent="0.2">
      <c r="B9438" s="13"/>
      <c r="C9438"/>
      <c r="P9438" s="226"/>
      <c r="Q9438" s="4"/>
    </row>
    <row r="9439" spans="2:17" x14ac:dyDescent="0.2">
      <c r="B9439" s="13"/>
      <c r="C9439"/>
      <c r="P9439" s="226"/>
      <c r="Q9439" s="4"/>
    </row>
    <row r="9440" spans="2:17" x14ac:dyDescent="0.2">
      <c r="B9440" s="13"/>
      <c r="C9440"/>
      <c r="P9440" s="226"/>
      <c r="Q9440" s="4"/>
    </row>
    <row r="9441" spans="2:17" x14ac:dyDescent="0.2">
      <c r="B9441" s="13"/>
      <c r="C9441"/>
      <c r="P9441" s="226"/>
      <c r="Q9441" s="4"/>
    </row>
    <row r="9442" spans="2:17" x14ac:dyDescent="0.2">
      <c r="B9442" s="13"/>
      <c r="C9442"/>
      <c r="P9442" s="226"/>
      <c r="Q9442" s="4"/>
    </row>
    <row r="9443" spans="2:17" x14ac:dyDescent="0.2">
      <c r="B9443" s="13"/>
      <c r="C9443"/>
      <c r="P9443" s="226"/>
      <c r="Q9443" s="4"/>
    </row>
    <row r="9444" spans="2:17" x14ac:dyDescent="0.2">
      <c r="B9444" s="13"/>
      <c r="C9444"/>
      <c r="P9444" s="226"/>
      <c r="Q9444" s="4"/>
    </row>
    <row r="9445" spans="2:17" x14ac:dyDescent="0.2">
      <c r="B9445" s="13"/>
      <c r="C9445"/>
      <c r="P9445" s="226"/>
      <c r="Q9445" s="4"/>
    </row>
    <row r="9446" spans="2:17" x14ac:dyDescent="0.2">
      <c r="B9446" s="13"/>
      <c r="C9446"/>
      <c r="P9446" s="226"/>
      <c r="Q9446" s="4"/>
    </row>
    <row r="9447" spans="2:17" x14ac:dyDescent="0.2">
      <c r="B9447" s="13"/>
      <c r="C9447"/>
      <c r="P9447" s="226"/>
      <c r="Q9447" s="4"/>
    </row>
    <row r="9448" spans="2:17" x14ac:dyDescent="0.2">
      <c r="B9448" s="13"/>
      <c r="C9448"/>
      <c r="P9448" s="226"/>
      <c r="Q9448" s="4"/>
    </row>
    <row r="9449" spans="2:17" x14ac:dyDescent="0.2">
      <c r="B9449" s="13"/>
      <c r="C9449"/>
      <c r="P9449" s="226"/>
      <c r="Q9449" s="4"/>
    </row>
    <row r="9450" spans="2:17" x14ac:dyDescent="0.2">
      <c r="B9450" s="13"/>
      <c r="C9450"/>
      <c r="P9450" s="226"/>
      <c r="Q9450" s="4"/>
    </row>
    <row r="9451" spans="2:17" x14ac:dyDescent="0.2">
      <c r="B9451" s="13"/>
      <c r="C9451"/>
      <c r="P9451" s="226"/>
      <c r="Q9451" s="4"/>
    </row>
    <row r="9452" spans="2:17" x14ac:dyDescent="0.2">
      <c r="B9452" s="13"/>
      <c r="C9452"/>
      <c r="P9452" s="226"/>
      <c r="Q9452" s="4"/>
    </row>
    <row r="9453" spans="2:17" x14ac:dyDescent="0.2">
      <c r="B9453" s="13"/>
      <c r="C9453"/>
      <c r="P9453" s="226"/>
      <c r="Q9453" s="4"/>
    </row>
    <row r="9454" spans="2:17" x14ac:dyDescent="0.2">
      <c r="B9454" s="13"/>
      <c r="C9454"/>
      <c r="P9454" s="226"/>
      <c r="Q9454" s="4"/>
    </row>
    <row r="9455" spans="2:17" x14ac:dyDescent="0.2">
      <c r="B9455" s="13"/>
      <c r="C9455"/>
      <c r="P9455" s="226"/>
      <c r="Q9455" s="4"/>
    </row>
    <row r="9456" spans="2:17" x14ac:dyDescent="0.2">
      <c r="B9456" s="13"/>
      <c r="C9456"/>
      <c r="P9456" s="226"/>
      <c r="Q9456" s="4"/>
    </row>
    <row r="9457" spans="2:17" x14ac:dyDescent="0.2">
      <c r="B9457" s="13"/>
      <c r="C9457"/>
      <c r="P9457" s="226"/>
      <c r="Q9457" s="4"/>
    </row>
    <row r="9458" spans="2:17" x14ac:dyDescent="0.2">
      <c r="B9458" s="13"/>
      <c r="C9458"/>
      <c r="P9458" s="226"/>
      <c r="Q9458" s="4"/>
    </row>
    <row r="9459" spans="2:17" x14ac:dyDescent="0.2">
      <c r="B9459" s="13"/>
      <c r="C9459"/>
      <c r="P9459" s="226"/>
      <c r="Q9459" s="4"/>
    </row>
    <row r="9460" spans="2:17" x14ac:dyDescent="0.2">
      <c r="B9460" s="13"/>
      <c r="C9460"/>
      <c r="P9460" s="226"/>
      <c r="Q9460" s="4"/>
    </row>
    <row r="9461" spans="2:17" x14ac:dyDescent="0.2">
      <c r="B9461" s="13"/>
      <c r="C9461"/>
      <c r="P9461" s="226"/>
      <c r="Q9461" s="4"/>
    </row>
    <row r="9462" spans="2:17" x14ac:dyDescent="0.2">
      <c r="B9462" s="13"/>
      <c r="C9462"/>
      <c r="P9462" s="226"/>
      <c r="Q9462" s="4"/>
    </row>
    <row r="9463" spans="2:17" x14ac:dyDescent="0.2">
      <c r="B9463" s="13"/>
      <c r="C9463"/>
      <c r="P9463" s="226"/>
      <c r="Q9463" s="4"/>
    </row>
    <row r="9464" spans="2:17" x14ac:dyDescent="0.2">
      <c r="B9464" s="13"/>
      <c r="C9464"/>
      <c r="P9464" s="226"/>
      <c r="Q9464" s="4"/>
    </row>
    <row r="9465" spans="2:17" x14ac:dyDescent="0.2">
      <c r="B9465" s="13"/>
      <c r="C9465"/>
      <c r="P9465" s="226"/>
      <c r="Q9465" s="4"/>
    </row>
    <row r="9466" spans="2:17" x14ac:dyDescent="0.2">
      <c r="B9466" s="13"/>
      <c r="C9466"/>
      <c r="P9466" s="226"/>
      <c r="Q9466" s="4"/>
    </row>
    <row r="9467" spans="2:17" x14ac:dyDescent="0.2">
      <c r="B9467" s="13"/>
      <c r="C9467"/>
      <c r="P9467" s="226"/>
      <c r="Q9467" s="4"/>
    </row>
    <row r="9468" spans="2:17" x14ac:dyDescent="0.2">
      <c r="B9468" s="13"/>
      <c r="C9468"/>
      <c r="P9468" s="226"/>
      <c r="Q9468" s="4"/>
    </row>
    <row r="9469" spans="2:17" x14ac:dyDescent="0.2">
      <c r="B9469" s="13"/>
      <c r="C9469"/>
      <c r="P9469" s="226"/>
      <c r="Q9469" s="4"/>
    </row>
    <row r="9470" spans="2:17" x14ac:dyDescent="0.2">
      <c r="B9470" s="13"/>
      <c r="C9470"/>
      <c r="P9470" s="226"/>
      <c r="Q9470" s="4"/>
    </row>
    <row r="9471" spans="2:17" x14ac:dyDescent="0.2">
      <c r="B9471" s="13"/>
      <c r="C9471"/>
      <c r="P9471" s="226"/>
      <c r="Q9471" s="4"/>
    </row>
    <row r="9472" spans="2:17" x14ac:dyDescent="0.2">
      <c r="B9472" s="13"/>
      <c r="C9472"/>
      <c r="P9472" s="226"/>
      <c r="Q9472" s="4"/>
    </row>
    <row r="9473" spans="2:17" x14ac:dyDescent="0.2">
      <c r="B9473" s="13"/>
      <c r="C9473"/>
      <c r="P9473" s="226"/>
      <c r="Q9473" s="4"/>
    </row>
    <row r="9474" spans="2:17" x14ac:dyDescent="0.2">
      <c r="B9474" s="13"/>
      <c r="C9474"/>
      <c r="P9474" s="226"/>
      <c r="Q9474" s="4"/>
    </row>
    <row r="9475" spans="2:17" x14ac:dyDescent="0.2">
      <c r="B9475" s="13"/>
      <c r="C9475"/>
      <c r="P9475" s="226"/>
      <c r="Q9475" s="4"/>
    </row>
    <row r="9476" spans="2:17" x14ac:dyDescent="0.2">
      <c r="B9476" s="13"/>
      <c r="C9476"/>
      <c r="P9476" s="226"/>
      <c r="Q9476" s="4"/>
    </row>
    <row r="9477" spans="2:17" x14ac:dyDescent="0.2">
      <c r="B9477" s="13"/>
      <c r="C9477"/>
      <c r="P9477" s="226"/>
      <c r="Q9477" s="4"/>
    </row>
    <row r="9478" spans="2:17" x14ac:dyDescent="0.2">
      <c r="B9478" s="13"/>
      <c r="C9478"/>
      <c r="P9478" s="226"/>
      <c r="Q9478" s="4"/>
    </row>
    <row r="9479" spans="2:17" x14ac:dyDescent="0.2">
      <c r="B9479" s="13"/>
      <c r="C9479"/>
      <c r="P9479" s="226"/>
      <c r="Q9479" s="4"/>
    </row>
    <row r="9480" spans="2:17" x14ac:dyDescent="0.2">
      <c r="B9480" s="13"/>
      <c r="C9480"/>
      <c r="P9480" s="226"/>
      <c r="Q9480" s="4"/>
    </row>
    <row r="9481" spans="2:17" x14ac:dyDescent="0.2">
      <c r="B9481" s="13"/>
      <c r="C9481"/>
      <c r="P9481" s="226"/>
      <c r="Q9481" s="4"/>
    </row>
    <row r="9482" spans="2:17" x14ac:dyDescent="0.2">
      <c r="B9482" s="13"/>
      <c r="C9482"/>
      <c r="P9482" s="226"/>
      <c r="Q9482" s="4"/>
    </row>
    <row r="9483" spans="2:17" x14ac:dyDescent="0.2">
      <c r="B9483" s="13"/>
      <c r="C9483"/>
      <c r="P9483" s="226"/>
      <c r="Q9483" s="4"/>
    </row>
    <row r="9484" spans="2:17" x14ac:dyDescent="0.2">
      <c r="B9484" s="13"/>
      <c r="C9484"/>
      <c r="P9484" s="226"/>
      <c r="Q9484" s="4"/>
    </row>
    <row r="9485" spans="2:17" x14ac:dyDescent="0.2">
      <c r="B9485" s="13"/>
      <c r="C9485"/>
      <c r="P9485" s="226"/>
      <c r="Q9485" s="4"/>
    </row>
    <row r="9486" spans="2:17" x14ac:dyDescent="0.2">
      <c r="B9486" s="13"/>
      <c r="C9486"/>
      <c r="P9486" s="226"/>
      <c r="Q9486" s="4"/>
    </row>
    <row r="9487" spans="2:17" x14ac:dyDescent="0.2">
      <c r="B9487" s="13"/>
      <c r="C9487"/>
      <c r="P9487" s="226"/>
      <c r="Q9487" s="4"/>
    </row>
    <row r="9488" spans="2:17" x14ac:dyDescent="0.2">
      <c r="B9488" s="13"/>
      <c r="C9488"/>
      <c r="P9488" s="226"/>
      <c r="Q9488" s="4"/>
    </row>
    <row r="9489" spans="2:17" x14ac:dyDescent="0.2">
      <c r="B9489" s="13"/>
      <c r="C9489"/>
      <c r="P9489" s="226"/>
      <c r="Q9489" s="4"/>
    </row>
    <row r="9490" spans="2:17" x14ac:dyDescent="0.2">
      <c r="B9490" s="13"/>
      <c r="C9490"/>
      <c r="P9490" s="226"/>
      <c r="Q9490" s="4"/>
    </row>
    <row r="9491" spans="2:17" x14ac:dyDescent="0.2">
      <c r="B9491" s="13"/>
      <c r="C9491"/>
      <c r="P9491" s="226"/>
      <c r="Q9491" s="4"/>
    </row>
    <row r="9492" spans="2:17" x14ac:dyDescent="0.2">
      <c r="B9492" s="13"/>
      <c r="C9492"/>
      <c r="P9492" s="226"/>
      <c r="Q9492" s="4"/>
    </row>
    <row r="9493" spans="2:17" x14ac:dyDescent="0.2">
      <c r="B9493" s="13"/>
      <c r="C9493"/>
      <c r="P9493" s="226"/>
      <c r="Q9493" s="4"/>
    </row>
    <row r="9494" spans="2:17" x14ac:dyDescent="0.2">
      <c r="B9494" s="13"/>
      <c r="C9494"/>
      <c r="P9494" s="226"/>
      <c r="Q9494" s="4"/>
    </row>
    <row r="9495" spans="2:17" x14ac:dyDescent="0.2">
      <c r="B9495" s="13"/>
      <c r="C9495"/>
      <c r="P9495" s="226"/>
      <c r="Q9495" s="4"/>
    </row>
    <row r="9496" spans="2:17" x14ac:dyDescent="0.2">
      <c r="B9496" s="13"/>
      <c r="C9496"/>
      <c r="P9496" s="226"/>
      <c r="Q9496" s="4"/>
    </row>
    <row r="9497" spans="2:17" x14ac:dyDescent="0.2">
      <c r="B9497" s="13"/>
      <c r="C9497"/>
      <c r="P9497" s="226"/>
      <c r="Q9497" s="4"/>
    </row>
    <row r="9498" spans="2:17" x14ac:dyDescent="0.2">
      <c r="B9498" s="13"/>
      <c r="C9498"/>
      <c r="P9498" s="226"/>
      <c r="Q9498" s="4"/>
    </row>
    <row r="9499" spans="2:17" x14ac:dyDescent="0.2">
      <c r="B9499" s="13"/>
      <c r="C9499"/>
      <c r="P9499" s="226"/>
      <c r="Q9499" s="4"/>
    </row>
    <row r="9500" spans="2:17" x14ac:dyDescent="0.2">
      <c r="B9500" s="13"/>
      <c r="C9500"/>
      <c r="P9500" s="226"/>
      <c r="Q9500" s="4"/>
    </row>
    <row r="9501" spans="2:17" x14ac:dyDescent="0.2">
      <c r="B9501" s="13"/>
      <c r="C9501"/>
      <c r="P9501" s="226"/>
      <c r="Q9501" s="4"/>
    </row>
    <row r="9502" spans="2:17" x14ac:dyDescent="0.2">
      <c r="B9502" s="13"/>
      <c r="C9502"/>
      <c r="P9502" s="226"/>
      <c r="Q9502" s="4"/>
    </row>
    <row r="9503" spans="2:17" x14ac:dyDescent="0.2">
      <c r="B9503" s="13"/>
      <c r="C9503"/>
      <c r="P9503" s="226"/>
      <c r="Q9503" s="4"/>
    </row>
    <row r="9504" spans="2:17" x14ac:dyDescent="0.2">
      <c r="B9504" s="13"/>
      <c r="C9504"/>
      <c r="P9504" s="226"/>
      <c r="Q9504" s="4"/>
    </row>
    <row r="9505" spans="2:17" x14ac:dyDescent="0.2">
      <c r="B9505" s="13"/>
      <c r="C9505"/>
      <c r="P9505" s="226"/>
      <c r="Q9505" s="4"/>
    </row>
    <row r="9506" spans="2:17" x14ac:dyDescent="0.2">
      <c r="B9506" s="13"/>
      <c r="C9506"/>
      <c r="P9506" s="226"/>
      <c r="Q9506" s="4"/>
    </row>
    <row r="9507" spans="2:17" x14ac:dyDescent="0.2">
      <c r="B9507" s="13"/>
      <c r="C9507"/>
      <c r="P9507" s="226"/>
      <c r="Q9507" s="4"/>
    </row>
    <row r="9508" spans="2:17" x14ac:dyDescent="0.2">
      <c r="B9508" s="13"/>
      <c r="C9508"/>
      <c r="P9508" s="226"/>
      <c r="Q9508" s="4"/>
    </row>
    <row r="9509" spans="2:17" x14ac:dyDescent="0.2">
      <c r="B9509" s="13"/>
      <c r="C9509"/>
      <c r="P9509" s="226"/>
      <c r="Q9509" s="4"/>
    </row>
    <row r="9510" spans="2:17" x14ac:dyDescent="0.2">
      <c r="B9510" s="13"/>
      <c r="C9510"/>
      <c r="P9510" s="226"/>
      <c r="Q9510" s="4"/>
    </row>
    <row r="9511" spans="2:17" x14ac:dyDescent="0.2">
      <c r="B9511" s="13"/>
      <c r="C9511"/>
      <c r="P9511" s="226"/>
      <c r="Q9511" s="4"/>
    </row>
    <row r="9512" spans="2:17" x14ac:dyDescent="0.2">
      <c r="B9512" s="13"/>
      <c r="C9512"/>
      <c r="P9512" s="226"/>
      <c r="Q9512" s="4"/>
    </row>
    <row r="9513" spans="2:17" x14ac:dyDescent="0.2">
      <c r="B9513" s="13"/>
      <c r="C9513"/>
      <c r="P9513" s="226"/>
      <c r="Q9513" s="4"/>
    </row>
    <row r="9514" spans="2:17" x14ac:dyDescent="0.2">
      <c r="B9514" s="13"/>
      <c r="C9514"/>
      <c r="P9514" s="226"/>
      <c r="Q9514" s="4"/>
    </row>
    <row r="9515" spans="2:17" x14ac:dyDescent="0.2">
      <c r="B9515" s="13"/>
      <c r="C9515"/>
      <c r="P9515" s="226"/>
      <c r="Q9515" s="4"/>
    </row>
    <row r="9516" spans="2:17" x14ac:dyDescent="0.2">
      <c r="B9516" s="13"/>
      <c r="C9516"/>
      <c r="P9516" s="226"/>
      <c r="Q9516" s="4"/>
    </row>
    <row r="9517" spans="2:17" x14ac:dyDescent="0.2">
      <c r="B9517" s="13"/>
      <c r="C9517"/>
      <c r="P9517" s="226"/>
      <c r="Q9517" s="4"/>
    </row>
    <row r="9518" spans="2:17" x14ac:dyDescent="0.2">
      <c r="B9518" s="13"/>
      <c r="C9518"/>
      <c r="P9518" s="226"/>
      <c r="Q9518" s="4"/>
    </row>
    <row r="9519" spans="2:17" x14ac:dyDescent="0.2">
      <c r="B9519" s="13"/>
      <c r="C9519"/>
      <c r="P9519" s="226"/>
      <c r="Q9519" s="4"/>
    </row>
    <row r="9520" spans="2:17" x14ac:dyDescent="0.2">
      <c r="B9520" s="13"/>
      <c r="C9520"/>
      <c r="P9520" s="226"/>
      <c r="Q9520" s="4"/>
    </row>
    <row r="9521" spans="2:17" x14ac:dyDescent="0.2">
      <c r="B9521" s="13"/>
      <c r="C9521"/>
      <c r="P9521" s="226"/>
      <c r="Q9521" s="4"/>
    </row>
    <row r="9522" spans="2:17" x14ac:dyDescent="0.2">
      <c r="B9522" s="13"/>
      <c r="C9522"/>
      <c r="P9522" s="226"/>
      <c r="Q9522" s="4"/>
    </row>
    <row r="9523" spans="2:17" x14ac:dyDescent="0.2">
      <c r="B9523" s="13"/>
      <c r="C9523"/>
      <c r="P9523" s="226"/>
      <c r="Q9523" s="4"/>
    </row>
    <row r="9524" spans="2:17" x14ac:dyDescent="0.2">
      <c r="B9524" s="13"/>
      <c r="C9524"/>
      <c r="P9524" s="226"/>
      <c r="Q9524" s="4"/>
    </row>
    <row r="9525" spans="2:17" x14ac:dyDescent="0.2">
      <c r="B9525" s="13"/>
      <c r="C9525"/>
      <c r="P9525" s="226"/>
      <c r="Q9525" s="4"/>
    </row>
    <row r="9526" spans="2:17" x14ac:dyDescent="0.2">
      <c r="B9526" s="13"/>
      <c r="C9526"/>
      <c r="P9526" s="226"/>
      <c r="Q9526" s="4"/>
    </row>
    <row r="9527" spans="2:17" x14ac:dyDescent="0.2">
      <c r="B9527" s="13"/>
      <c r="C9527"/>
      <c r="P9527" s="226"/>
      <c r="Q9527" s="4"/>
    </row>
    <row r="9528" spans="2:17" x14ac:dyDescent="0.2">
      <c r="B9528" s="13"/>
      <c r="C9528"/>
      <c r="P9528" s="226"/>
      <c r="Q9528" s="4"/>
    </row>
    <row r="9529" spans="2:17" x14ac:dyDescent="0.2">
      <c r="B9529" s="13"/>
      <c r="C9529"/>
      <c r="P9529" s="226"/>
      <c r="Q9529" s="4"/>
    </row>
    <row r="9530" spans="2:17" x14ac:dyDescent="0.2">
      <c r="B9530" s="13"/>
      <c r="C9530"/>
      <c r="P9530" s="226"/>
      <c r="Q9530" s="4"/>
    </row>
    <row r="9531" spans="2:17" x14ac:dyDescent="0.2">
      <c r="B9531" s="13"/>
      <c r="C9531"/>
      <c r="P9531" s="226"/>
      <c r="Q9531" s="4"/>
    </row>
    <row r="9532" spans="2:17" x14ac:dyDescent="0.2">
      <c r="B9532" s="13"/>
      <c r="C9532"/>
      <c r="P9532" s="226"/>
      <c r="Q9532" s="4"/>
    </row>
    <row r="9533" spans="2:17" x14ac:dyDescent="0.2">
      <c r="B9533" s="13"/>
      <c r="C9533"/>
      <c r="P9533" s="226"/>
      <c r="Q9533" s="4"/>
    </row>
    <row r="9534" spans="2:17" x14ac:dyDescent="0.2">
      <c r="B9534" s="13"/>
      <c r="C9534"/>
      <c r="P9534" s="226"/>
      <c r="Q9534" s="4"/>
    </row>
    <row r="9535" spans="2:17" x14ac:dyDescent="0.2">
      <c r="B9535" s="13"/>
      <c r="C9535"/>
      <c r="P9535" s="226"/>
      <c r="Q9535" s="4"/>
    </row>
    <row r="9536" spans="2:17" x14ac:dyDescent="0.2">
      <c r="B9536" s="13"/>
      <c r="C9536"/>
      <c r="P9536" s="226"/>
      <c r="Q9536" s="4"/>
    </row>
    <row r="9537" spans="2:17" x14ac:dyDescent="0.2">
      <c r="B9537" s="13"/>
      <c r="C9537"/>
      <c r="P9537" s="226"/>
      <c r="Q9537" s="4"/>
    </row>
    <row r="9538" spans="2:17" x14ac:dyDescent="0.2">
      <c r="B9538" s="13"/>
      <c r="C9538"/>
      <c r="P9538" s="226"/>
      <c r="Q9538" s="4"/>
    </row>
    <row r="9539" spans="2:17" x14ac:dyDescent="0.2">
      <c r="B9539" s="13"/>
      <c r="C9539"/>
      <c r="P9539" s="226"/>
      <c r="Q9539" s="4"/>
    </row>
    <row r="9540" spans="2:17" x14ac:dyDescent="0.2">
      <c r="B9540" s="13"/>
      <c r="C9540"/>
      <c r="P9540" s="226"/>
      <c r="Q9540" s="4"/>
    </row>
    <row r="9541" spans="2:17" x14ac:dyDescent="0.2">
      <c r="B9541" s="13"/>
      <c r="C9541"/>
      <c r="P9541" s="226"/>
      <c r="Q9541" s="4"/>
    </row>
    <row r="9542" spans="2:17" x14ac:dyDescent="0.2">
      <c r="B9542" s="13"/>
      <c r="C9542"/>
      <c r="P9542" s="226"/>
      <c r="Q9542" s="4"/>
    </row>
    <row r="9543" spans="2:17" x14ac:dyDescent="0.2">
      <c r="B9543" s="13"/>
      <c r="C9543"/>
      <c r="P9543" s="226"/>
      <c r="Q9543" s="4"/>
    </row>
    <row r="9544" spans="2:17" x14ac:dyDescent="0.2">
      <c r="B9544" s="13"/>
      <c r="C9544"/>
      <c r="P9544" s="226"/>
      <c r="Q9544" s="4"/>
    </row>
    <row r="9545" spans="2:17" x14ac:dyDescent="0.2">
      <c r="B9545" s="13"/>
      <c r="C9545"/>
      <c r="P9545" s="226"/>
      <c r="Q9545" s="4"/>
    </row>
    <row r="9546" spans="2:17" x14ac:dyDescent="0.2">
      <c r="B9546" s="13"/>
      <c r="C9546"/>
      <c r="P9546" s="226"/>
      <c r="Q9546" s="4"/>
    </row>
    <row r="9547" spans="2:17" x14ac:dyDescent="0.2">
      <c r="B9547" s="13"/>
      <c r="C9547"/>
      <c r="P9547" s="226"/>
      <c r="Q9547" s="4"/>
    </row>
    <row r="9548" spans="2:17" x14ac:dyDescent="0.2">
      <c r="B9548" s="13"/>
      <c r="C9548"/>
      <c r="P9548" s="226"/>
      <c r="Q9548" s="4"/>
    </row>
    <row r="9549" spans="2:17" x14ac:dyDescent="0.2">
      <c r="B9549" s="13"/>
      <c r="C9549"/>
      <c r="P9549" s="226"/>
      <c r="Q9549" s="4"/>
    </row>
    <row r="9550" spans="2:17" x14ac:dyDescent="0.2">
      <c r="B9550" s="13"/>
      <c r="C9550"/>
      <c r="P9550" s="226"/>
      <c r="Q9550" s="4"/>
    </row>
    <row r="9551" spans="2:17" x14ac:dyDescent="0.2">
      <c r="B9551" s="13"/>
      <c r="C9551"/>
      <c r="P9551" s="226"/>
      <c r="Q9551" s="4"/>
    </row>
    <row r="9552" spans="2:17" x14ac:dyDescent="0.2">
      <c r="B9552" s="13"/>
      <c r="C9552"/>
      <c r="P9552" s="226"/>
      <c r="Q9552" s="4"/>
    </row>
    <row r="9553" spans="2:17" x14ac:dyDescent="0.2">
      <c r="B9553" s="13"/>
      <c r="C9553"/>
      <c r="P9553" s="226"/>
      <c r="Q9553" s="4"/>
    </row>
    <row r="9554" spans="2:17" x14ac:dyDescent="0.2">
      <c r="B9554" s="13"/>
      <c r="C9554"/>
      <c r="P9554" s="226"/>
      <c r="Q9554" s="4"/>
    </row>
    <row r="9555" spans="2:17" x14ac:dyDescent="0.2">
      <c r="B9555" s="13"/>
      <c r="C9555"/>
      <c r="P9555" s="226"/>
      <c r="Q9555" s="4"/>
    </row>
    <row r="9556" spans="2:17" x14ac:dyDescent="0.2">
      <c r="B9556" s="13"/>
      <c r="C9556"/>
      <c r="P9556" s="226"/>
      <c r="Q9556" s="4"/>
    </row>
    <row r="9557" spans="2:17" x14ac:dyDescent="0.2">
      <c r="B9557" s="13"/>
      <c r="C9557"/>
      <c r="P9557" s="226"/>
      <c r="Q9557" s="4"/>
    </row>
    <row r="9558" spans="2:17" x14ac:dyDescent="0.2">
      <c r="B9558" s="13"/>
      <c r="C9558"/>
      <c r="P9558" s="226"/>
      <c r="Q9558" s="4"/>
    </row>
    <row r="9559" spans="2:17" x14ac:dyDescent="0.2">
      <c r="B9559" s="13"/>
      <c r="C9559"/>
      <c r="P9559" s="226"/>
      <c r="Q9559" s="4"/>
    </row>
    <row r="9560" spans="2:17" x14ac:dyDescent="0.2">
      <c r="B9560" s="13"/>
      <c r="C9560"/>
      <c r="P9560" s="226"/>
      <c r="Q9560" s="4"/>
    </row>
    <row r="9561" spans="2:17" x14ac:dyDescent="0.2">
      <c r="B9561" s="13"/>
      <c r="C9561"/>
      <c r="P9561" s="226"/>
      <c r="Q9561" s="4"/>
    </row>
    <row r="9562" spans="2:17" x14ac:dyDescent="0.2">
      <c r="B9562" s="13"/>
      <c r="C9562"/>
      <c r="P9562" s="226"/>
      <c r="Q9562" s="4"/>
    </row>
    <row r="9563" spans="2:17" x14ac:dyDescent="0.2">
      <c r="B9563" s="13"/>
      <c r="C9563"/>
      <c r="P9563" s="226"/>
      <c r="Q9563" s="4"/>
    </row>
    <row r="9564" spans="2:17" x14ac:dyDescent="0.2">
      <c r="B9564" s="13"/>
      <c r="C9564"/>
      <c r="P9564" s="226"/>
      <c r="Q9564" s="4"/>
    </row>
    <row r="9565" spans="2:17" x14ac:dyDescent="0.2">
      <c r="B9565" s="13"/>
      <c r="C9565"/>
      <c r="P9565" s="226"/>
      <c r="Q9565" s="4"/>
    </row>
    <row r="9566" spans="2:17" x14ac:dyDescent="0.2">
      <c r="B9566" s="13"/>
      <c r="C9566"/>
      <c r="P9566" s="226"/>
      <c r="Q9566" s="4"/>
    </row>
    <row r="9567" spans="2:17" x14ac:dyDescent="0.2">
      <c r="B9567" s="13"/>
      <c r="C9567"/>
      <c r="P9567" s="226"/>
      <c r="Q9567" s="4"/>
    </row>
    <row r="9568" spans="2:17" x14ac:dyDescent="0.2">
      <c r="B9568" s="13"/>
      <c r="C9568"/>
      <c r="P9568" s="226"/>
      <c r="Q9568" s="4"/>
    </row>
    <row r="9569" spans="2:17" x14ac:dyDescent="0.2">
      <c r="B9569" s="13"/>
      <c r="C9569"/>
      <c r="P9569" s="226"/>
      <c r="Q9569" s="4"/>
    </row>
    <row r="9570" spans="2:17" x14ac:dyDescent="0.2">
      <c r="B9570" s="13"/>
      <c r="C9570"/>
      <c r="P9570" s="226"/>
      <c r="Q9570" s="4"/>
    </row>
    <row r="9571" spans="2:17" x14ac:dyDescent="0.2">
      <c r="B9571" s="13"/>
      <c r="C9571"/>
      <c r="P9571" s="226"/>
      <c r="Q9571" s="4"/>
    </row>
    <row r="9572" spans="2:17" x14ac:dyDescent="0.2">
      <c r="B9572" s="13"/>
      <c r="C9572"/>
      <c r="P9572" s="226"/>
      <c r="Q9572" s="4"/>
    </row>
    <row r="9573" spans="2:17" x14ac:dyDescent="0.2">
      <c r="B9573" s="13"/>
      <c r="C9573"/>
      <c r="P9573" s="226"/>
      <c r="Q9573" s="4"/>
    </row>
    <row r="9574" spans="2:17" x14ac:dyDescent="0.2">
      <c r="B9574" s="13"/>
      <c r="C9574"/>
      <c r="P9574" s="226"/>
      <c r="Q9574" s="4"/>
    </row>
    <row r="9575" spans="2:17" x14ac:dyDescent="0.2">
      <c r="B9575" s="13"/>
      <c r="C9575"/>
      <c r="P9575" s="226"/>
      <c r="Q9575" s="4"/>
    </row>
    <row r="9576" spans="2:17" x14ac:dyDescent="0.2">
      <c r="B9576" s="13"/>
      <c r="C9576"/>
      <c r="P9576" s="226"/>
      <c r="Q9576" s="4"/>
    </row>
    <row r="9577" spans="2:17" x14ac:dyDescent="0.2">
      <c r="B9577" s="13"/>
      <c r="C9577"/>
      <c r="P9577" s="226"/>
      <c r="Q9577" s="4"/>
    </row>
    <row r="9578" spans="2:17" x14ac:dyDescent="0.2">
      <c r="B9578" s="13"/>
      <c r="C9578"/>
      <c r="P9578" s="226"/>
      <c r="Q9578" s="4"/>
    </row>
    <row r="9579" spans="2:17" x14ac:dyDescent="0.2">
      <c r="B9579" s="13"/>
      <c r="C9579"/>
      <c r="P9579" s="226"/>
      <c r="Q9579" s="4"/>
    </row>
    <row r="9580" spans="2:17" x14ac:dyDescent="0.2">
      <c r="B9580" s="13"/>
      <c r="C9580"/>
      <c r="P9580" s="226"/>
      <c r="Q9580" s="4"/>
    </row>
    <row r="9581" spans="2:17" x14ac:dyDescent="0.2">
      <c r="B9581" s="13"/>
      <c r="C9581"/>
      <c r="P9581" s="226"/>
      <c r="Q9581" s="4"/>
    </row>
    <row r="9582" spans="2:17" x14ac:dyDescent="0.2">
      <c r="B9582" s="13"/>
      <c r="C9582"/>
      <c r="P9582" s="226"/>
      <c r="Q9582" s="4"/>
    </row>
    <row r="9583" spans="2:17" x14ac:dyDescent="0.2">
      <c r="B9583" s="13"/>
      <c r="C9583"/>
      <c r="P9583" s="226"/>
      <c r="Q9583" s="4"/>
    </row>
    <row r="9584" spans="2:17" x14ac:dyDescent="0.2">
      <c r="B9584" s="13"/>
      <c r="C9584"/>
      <c r="P9584" s="226"/>
      <c r="Q9584" s="4"/>
    </row>
    <row r="9585" spans="2:17" x14ac:dyDescent="0.2">
      <c r="B9585" s="13"/>
      <c r="C9585"/>
      <c r="P9585" s="226"/>
      <c r="Q9585" s="4"/>
    </row>
    <row r="9586" spans="2:17" x14ac:dyDescent="0.2">
      <c r="B9586" s="13"/>
      <c r="C9586"/>
      <c r="P9586" s="226"/>
      <c r="Q9586" s="4"/>
    </row>
    <row r="9587" spans="2:17" x14ac:dyDescent="0.2">
      <c r="B9587" s="13"/>
      <c r="C9587"/>
      <c r="P9587" s="226"/>
      <c r="Q9587" s="4"/>
    </row>
    <row r="9588" spans="2:17" x14ac:dyDescent="0.2">
      <c r="B9588" s="13"/>
      <c r="C9588"/>
      <c r="P9588" s="226"/>
      <c r="Q9588" s="4"/>
    </row>
    <row r="9589" spans="2:17" x14ac:dyDescent="0.2">
      <c r="B9589" s="13"/>
      <c r="C9589"/>
      <c r="P9589" s="226"/>
      <c r="Q9589" s="4"/>
    </row>
    <row r="9590" spans="2:17" x14ac:dyDescent="0.2">
      <c r="B9590" s="13"/>
      <c r="C9590"/>
      <c r="P9590" s="226"/>
      <c r="Q9590" s="4"/>
    </row>
    <row r="9591" spans="2:17" x14ac:dyDescent="0.2">
      <c r="B9591" s="13"/>
      <c r="C9591"/>
      <c r="P9591" s="226"/>
      <c r="Q9591" s="4"/>
    </row>
    <row r="9592" spans="2:17" x14ac:dyDescent="0.2">
      <c r="B9592" s="13"/>
      <c r="C9592"/>
      <c r="P9592" s="226"/>
      <c r="Q9592" s="4"/>
    </row>
    <row r="9593" spans="2:17" x14ac:dyDescent="0.2">
      <c r="B9593" s="13"/>
      <c r="C9593"/>
      <c r="P9593" s="226"/>
      <c r="Q9593" s="4"/>
    </row>
    <row r="9594" spans="2:17" x14ac:dyDescent="0.2">
      <c r="B9594" s="13"/>
      <c r="C9594"/>
      <c r="P9594" s="226"/>
      <c r="Q9594" s="4"/>
    </row>
    <row r="9595" spans="2:17" x14ac:dyDescent="0.2">
      <c r="B9595" s="13"/>
      <c r="C9595"/>
      <c r="P9595" s="226"/>
      <c r="Q9595" s="4"/>
    </row>
    <row r="9596" spans="2:17" x14ac:dyDescent="0.2">
      <c r="B9596" s="13"/>
      <c r="C9596"/>
      <c r="P9596" s="226"/>
      <c r="Q9596" s="4"/>
    </row>
    <row r="9597" spans="2:17" x14ac:dyDescent="0.2">
      <c r="B9597" s="13"/>
      <c r="C9597"/>
      <c r="P9597" s="226"/>
      <c r="Q9597" s="4"/>
    </row>
    <row r="9598" spans="2:17" x14ac:dyDescent="0.2">
      <c r="B9598" s="13"/>
      <c r="C9598"/>
      <c r="P9598" s="226"/>
      <c r="Q9598" s="4"/>
    </row>
    <row r="9599" spans="2:17" x14ac:dyDescent="0.2">
      <c r="B9599" s="13"/>
      <c r="C9599"/>
      <c r="P9599" s="226"/>
      <c r="Q9599" s="4"/>
    </row>
    <row r="9600" spans="2:17" x14ac:dyDescent="0.2">
      <c r="B9600" s="13"/>
      <c r="C9600"/>
      <c r="P9600" s="226"/>
      <c r="Q9600" s="4"/>
    </row>
    <row r="9601" spans="2:17" x14ac:dyDescent="0.2">
      <c r="B9601" s="13"/>
      <c r="C9601"/>
      <c r="P9601" s="226"/>
      <c r="Q9601" s="4"/>
    </row>
    <row r="9602" spans="2:17" x14ac:dyDescent="0.2">
      <c r="B9602" s="13"/>
      <c r="C9602"/>
      <c r="P9602" s="226"/>
      <c r="Q9602" s="4"/>
    </row>
    <row r="9603" spans="2:17" x14ac:dyDescent="0.2">
      <c r="B9603" s="13"/>
      <c r="C9603"/>
      <c r="P9603" s="226"/>
      <c r="Q9603" s="4"/>
    </row>
    <row r="9604" spans="2:17" x14ac:dyDescent="0.2">
      <c r="B9604" s="13"/>
      <c r="C9604"/>
      <c r="P9604" s="226"/>
      <c r="Q9604" s="4"/>
    </row>
    <row r="9605" spans="2:17" x14ac:dyDescent="0.2">
      <c r="B9605" s="13"/>
      <c r="C9605"/>
      <c r="P9605" s="226"/>
      <c r="Q9605" s="4"/>
    </row>
    <row r="9606" spans="2:17" x14ac:dyDescent="0.2">
      <c r="B9606" s="13"/>
      <c r="C9606"/>
      <c r="P9606" s="226"/>
      <c r="Q9606" s="4"/>
    </row>
    <row r="9607" spans="2:17" x14ac:dyDescent="0.2">
      <c r="B9607" s="13"/>
      <c r="C9607"/>
      <c r="P9607" s="226"/>
      <c r="Q9607" s="4"/>
    </row>
    <row r="9608" spans="2:17" x14ac:dyDescent="0.2">
      <c r="B9608" s="13"/>
      <c r="C9608"/>
      <c r="P9608" s="226"/>
      <c r="Q9608" s="4"/>
    </row>
    <row r="9609" spans="2:17" x14ac:dyDescent="0.2">
      <c r="B9609" s="13"/>
      <c r="C9609"/>
      <c r="P9609" s="226"/>
      <c r="Q9609" s="4"/>
    </row>
    <row r="9610" spans="2:17" x14ac:dyDescent="0.2">
      <c r="B9610" s="13"/>
      <c r="C9610"/>
      <c r="P9610" s="226"/>
      <c r="Q9610" s="4"/>
    </row>
    <row r="9611" spans="2:17" x14ac:dyDescent="0.2">
      <c r="B9611" s="13"/>
      <c r="C9611"/>
      <c r="P9611" s="226"/>
      <c r="Q9611" s="4"/>
    </row>
    <row r="9612" spans="2:17" x14ac:dyDescent="0.2">
      <c r="B9612" s="13"/>
      <c r="C9612"/>
      <c r="P9612" s="226"/>
      <c r="Q9612" s="4"/>
    </row>
    <row r="9613" spans="2:17" x14ac:dyDescent="0.2">
      <c r="B9613" s="13"/>
      <c r="C9613"/>
      <c r="P9613" s="226"/>
      <c r="Q9613" s="4"/>
    </row>
    <row r="9614" spans="2:17" x14ac:dyDescent="0.2">
      <c r="B9614" s="13"/>
      <c r="C9614"/>
      <c r="P9614" s="226"/>
      <c r="Q9614" s="4"/>
    </row>
    <row r="9615" spans="2:17" x14ac:dyDescent="0.2">
      <c r="B9615" s="13"/>
      <c r="C9615"/>
      <c r="P9615" s="226"/>
      <c r="Q9615" s="4"/>
    </row>
    <row r="9616" spans="2:17" x14ac:dyDescent="0.2">
      <c r="B9616" s="13"/>
      <c r="C9616"/>
      <c r="P9616" s="226"/>
      <c r="Q9616" s="4"/>
    </row>
    <row r="9617" spans="2:17" x14ac:dyDescent="0.2">
      <c r="B9617" s="13"/>
      <c r="C9617"/>
      <c r="P9617" s="226"/>
      <c r="Q9617" s="4"/>
    </row>
    <row r="9618" spans="2:17" x14ac:dyDescent="0.2">
      <c r="B9618" s="13"/>
      <c r="C9618"/>
      <c r="P9618" s="226"/>
      <c r="Q9618" s="4"/>
    </row>
    <row r="9619" spans="2:17" x14ac:dyDescent="0.2">
      <c r="B9619" s="13"/>
      <c r="C9619"/>
      <c r="P9619" s="226"/>
      <c r="Q9619" s="4"/>
    </row>
    <row r="9620" spans="2:17" x14ac:dyDescent="0.2">
      <c r="B9620" s="13"/>
      <c r="C9620"/>
      <c r="P9620" s="226"/>
      <c r="Q9620" s="4"/>
    </row>
    <row r="9621" spans="2:17" x14ac:dyDescent="0.2">
      <c r="B9621" s="13"/>
      <c r="C9621"/>
      <c r="P9621" s="226"/>
      <c r="Q9621" s="4"/>
    </row>
    <row r="9622" spans="2:17" x14ac:dyDescent="0.2">
      <c r="B9622" s="13"/>
      <c r="C9622"/>
      <c r="P9622" s="226"/>
      <c r="Q9622" s="4"/>
    </row>
    <row r="9623" spans="2:17" x14ac:dyDescent="0.2">
      <c r="B9623" s="13"/>
      <c r="C9623"/>
      <c r="P9623" s="226"/>
      <c r="Q9623" s="4"/>
    </row>
    <row r="9624" spans="2:17" x14ac:dyDescent="0.2">
      <c r="B9624" s="13"/>
      <c r="C9624"/>
      <c r="P9624" s="226"/>
      <c r="Q9624" s="4"/>
    </row>
    <row r="9625" spans="2:17" x14ac:dyDescent="0.2">
      <c r="B9625" s="13"/>
      <c r="C9625"/>
      <c r="P9625" s="226"/>
      <c r="Q9625" s="4"/>
    </row>
    <row r="9626" spans="2:17" x14ac:dyDescent="0.2">
      <c r="B9626" s="13"/>
      <c r="C9626"/>
      <c r="P9626" s="226"/>
      <c r="Q9626" s="4"/>
    </row>
    <row r="9627" spans="2:17" x14ac:dyDescent="0.2">
      <c r="B9627" s="13"/>
      <c r="C9627"/>
      <c r="P9627" s="226"/>
      <c r="Q9627" s="4"/>
    </row>
    <row r="9628" spans="2:17" x14ac:dyDescent="0.2">
      <c r="B9628" s="13"/>
      <c r="C9628"/>
      <c r="P9628" s="226"/>
      <c r="Q9628" s="4"/>
    </row>
    <row r="9629" spans="2:17" x14ac:dyDescent="0.2">
      <c r="B9629" s="13"/>
      <c r="C9629"/>
      <c r="P9629" s="226"/>
      <c r="Q9629" s="4"/>
    </row>
    <row r="9630" spans="2:17" x14ac:dyDescent="0.2">
      <c r="B9630" s="13"/>
      <c r="C9630"/>
      <c r="P9630" s="226"/>
      <c r="Q9630" s="4"/>
    </row>
    <row r="9631" spans="2:17" x14ac:dyDescent="0.2">
      <c r="B9631" s="13"/>
      <c r="C9631"/>
      <c r="P9631" s="226"/>
      <c r="Q9631" s="4"/>
    </row>
    <row r="9632" spans="2:17" x14ac:dyDescent="0.2">
      <c r="B9632" s="13"/>
      <c r="C9632"/>
      <c r="P9632" s="226"/>
      <c r="Q9632" s="4"/>
    </row>
    <row r="9633" spans="2:17" x14ac:dyDescent="0.2">
      <c r="B9633" s="13"/>
      <c r="C9633"/>
      <c r="P9633" s="226"/>
      <c r="Q9633" s="4"/>
    </row>
    <row r="9634" spans="2:17" x14ac:dyDescent="0.2">
      <c r="B9634" s="13"/>
      <c r="C9634"/>
      <c r="P9634" s="226"/>
      <c r="Q9634" s="4"/>
    </row>
    <row r="9635" spans="2:17" x14ac:dyDescent="0.2">
      <c r="B9635" s="13"/>
      <c r="C9635"/>
      <c r="P9635" s="226"/>
      <c r="Q9635" s="4"/>
    </row>
    <row r="9636" spans="2:17" x14ac:dyDescent="0.2">
      <c r="B9636" s="13"/>
      <c r="C9636"/>
      <c r="P9636" s="226"/>
      <c r="Q9636" s="4"/>
    </row>
    <row r="9637" spans="2:17" x14ac:dyDescent="0.2">
      <c r="B9637" s="13"/>
      <c r="C9637"/>
      <c r="P9637" s="226"/>
      <c r="Q9637" s="4"/>
    </row>
    <row r="9638" spans="2:17" x14ac:dyDescent="0.2">
      <c r="B9638" s="13"/>
      <c r="C9638"/>
      <c r="P9638" s="226"/>
      <c r="Q9638" s="4"/>
    </row>
    <row r="9639" spans="2:17" x14ac:dyDescent="0.2">
      <c r="B9639" s="13"/>
      <c r="C9639"/>
      <c r="P9639" s="226"/>
      <c r="Q9639" s="4"/>
    </row>
    <row r="9640" spans="2:17" x14ac:dyDescent="0.2">
      <c r="B9640" s="13"/>
      <c r="C9640"/>
      <c r="P9640" s="226"/>
      <c r="Q9640" s="4"/>
    </row>
    <row r="9641" spans="2:17" x14ac:dyDescent="0.2">
      <c r="B9641" s="13"/>
      <c r="C9641"/>
      <c r="P9641" s="226"/>
      <c r="Q9641" s="4"/>
    </row>
    <row r="9642" spans="2:17" x14ac:dyDescent="0.2">
      <c r="B9642" s="13"/>
      <c r="C9642"/>
      <c r="P9642" s="226"/>
      <c r="Q9642" s="4"/>
    </row>
    <row r="9643" spans="2:17" x14ac:dyDescent="0.2">
      <c r="B9643" s="13"/>
      <c r="C9643"/>
      <c r="P9643" s="226"/>
      <c r="Q9643" s="4"/>
    </row>
    <row r="9644" spans="2:17" x14ac:dyDescent="0.2">
      <c r="B9644" s="13"/>
      <c r="C9644"/>
      <c r="P9644" s="226"/>
      <c r="Q9644" s="4"/>
    </row>
    <row r="9645" spans="2:17" x14ac:dyDescent="0.2">
      <c r="B9645" s="13"/>
      <c r="C9645"/>
      <c r="P9645" s="226"/>
      <c r="Q9645" s="4"/>
    </row>
    <row r="9646" spans="2:17" x14ac:dyDescent="0.2">
      <c r="B9646" s="13"/>
      <c r="C9646"/>
      <c r="P9646" s="226"/>
      <c r="Q9646" s="4"/>
    </row>
    <row r="9647" spans="2:17" x14ac:dyDescent="0.2">
      <c r="B9647" s="13"/>
      <c r="C9647"/>
      <c r="P9647" s="226"/>
      <c r="Q9647" s="4"/>
    </row>
    <row r="9648" spans="2:17" x14ac:dyDescent="0.2">
      <c r="B9648" s="13"/>
      <c r="C9648"/>
      <c r="P9648" s="226"/>
      <c r="Q9648" s="4"/>
    </row>
    <row r="9649" spans="2:17" x14ac:dyDescent="0.2">
      <c r="B9649" s="13"/>
      <c r="C9649"/>
      <c r="P9649" s="226"/>
      <c r="Q9649" s="4"/>
    </row>
    <row r="9650" spans="2:17" x14ac:dyDescent="0.2">
      <c r="B9650" s="13"/>
      <c r="C9650"/>
      <c r="P9650" s="226"/>
      <c r="Q9650" s="4"/>
    </row>
    <row r="9651" spans="2:17" x14ac:dyDescent="0.2">
      <c r="B9651" s="13"/>
      <c r="C9651"/>
      <c r="P9651" s="226"/>
      <c r="Q9651" s="4"/>
    </row>
    <row r="9652" spans="2:17" x14ac:dyDescent="0.2">
      <c r="B9652" s="13"/>
      <c r="C9652"/>
      <c r="P9652" s="226"/>
      <c r="Q9652" s="4"/>
    </row>
    <row r="9653" spans="2:17" x14ac:dyDescent="0.2">
      <c r="B9653" s="13"/>
      <c r="C9653"/>
      <c r="P9653" s="226"/>
      <c r="Q9653" s="4"/>
    </row>
    <row r="9654" spans="2:17" x14ac:dyDescent="0.2">
      <c r="B9654" s="13"/>
      <c r="C9654"/>
      <c r="P9654" s="226"/>
      <c r="Q9654" s="4"/>
    </row>
    <row r="9655" spans="2:17" x14ac:dyDescent="0.2">
      <c r="B9655" s="13"/>
      <c r="C9655"/>
      <c r="P9655" s="226"/>
      <c r="Q9655" s="4"/>
    </row>
    <row r="9656" spans="2:17" x14ac:dyDescent="0.2">
      <c r="B9656" s="13"/>
      <c r="C9656"/>
      <c r="P9656" s="226"/>
      <c r="Q9656" s="4"/>
    </row>
    <row r="9657" spans="2:17" x14ac:dyDescent="0.2">
      <c r="B9657" s="13"/>
      <c r="C9657"/>
      <c r="P9657" s="226"/>
      <c r="Q9657" s="4"/>
    </row>
    <row r="9658" spans="2:17" x14ac:dyDescent="0.2">
      <c r="B9658" s="13"/>
      <c r="C9658"/>
      <c r="P9658" s="226"/>
      <c r="Q9658" s="4"/>
    </row>
    <row r="9659" spans="2:17" x14ac:dyDescent="0.2">
      <c r="B9659" s="13"/>
      <c r="C9659"/>
      <c r="P9659" s="226"/>
      <c r="Q9659" s="4"/>
    </row>
    <row r="9660" spans="2:17" x14ac:dyDescent="0.2">
      <c r="B9660" s="13"/>
      <c r="C9660"/>
      <c r="P9660" s="226"/>
      <c r="Q9660" s="4"/>
    </row>
    <row r="9661" spans="2:17" x14ac:dyDescent="0.2">
      <c r="B9661" s="13"/>
      <c r="C9661"/>
      <c r="P9661" s="226"/>
      <c r="Q9661" s="4"/>
    </row>
    <row r="9662" spans="2:17" x14ac:dyDescent="0.2">
      <c r="B9662" s="13"/>
      <c r="C9662"/>
      <c r="P9662" s="226"/>
      <c r="Q9662" s="4"/>
    </row>
    <row r="9663" spans="2:17" x14ac:dyDescent="0.2">
      <c r="B9663" s="13"/>
      <c r="C9663"/>
      <c r="P9663" s="226"/>
      <c r="Q9663" s="4"/>
    </row>
    <row r="9664" spans="2:17" x14ac:dyDescent="0.2">
      <c r="B9664" s="13"/>
      <c r="C9664"/>
      <c r="P9664" s="226"/>
      <c r="Q9664" s="4"/>
    </row>
    <row r="9665" spans="2:17" x14ac:dyDescent="0.2">
      <c r="B9665" s="13"/>
      <c r="C9665"/>
      <c r="P9665" s="226"/>
      <c r="Q9665" s="4"/>
    </row>
    <row r="9666" spans="2:17" x14ac:dyDescent="0.2">
      <c r="B9666" s="13"/>
      <c r="C9666"/>
      <c r="P9666" s="226"/>
      <c r="Q9666" s="4"/>
    </row>
    <row r="9667" spans="2:17" x14ac:dyDescent="0.2">
      <c r="B9667" s="13"/>
      <c r="C9667"/>
      <c r="P9667" s="226"/>
      <c r="Q9667" s="4"/>
    </row>
    <row r="9668" spans="2:17" x14ac:dyDescent="0.2">
      <c r="B9668" s="13"/>
      <c r="C9668"/>
      <c r="P9668" s="226"/>
      <c r="Q9668" s="4"/>
    </row>
    <row r="9669" spans="2:17" x14ac:dyDescent="0.2">
      <c r="B9669" s="13"/>
      <c r="C9669"/>
      <c r="P9669" s="226"/>
      <c r="Q9669" s="4"/>
    </row>
    <row r="9670" spans="2:17" x14ac:dyDescent="0.2">
      <c r="B9670" s="13"/>
      <c r="C9670"/>
      <c r="P9670" s="226"/>
      <c r="Q9670" s="4"/>
    </row>
    <row r="9671" spans="2:17" x14ac:dyDescent="0.2">
      <c r="B9671" s="13"/>
      <c r="C9671"/>
      <c r="P9671" s="226"/>
      <c r="Q9671" s="4"/>
    </row>
    <row r="9672" spans="2:17" x14ac:dyDescent="0.2">
      <c r="B9672" s="13"/>
      <c r="C9672"/>
      <c r="P9672" s="226"/>
      <c r="Q9672" s="4"/>
    </row>
    <row r="9673" spans="2:17" x14ac:dyDescent="0.2">
      <c r="B9673" s="13"/>
      <c r="C9673"/>
      <c r="P9673" s="226"/>
      <c r="Q9673" s="4"/>
    </row>
    <row r="9674" spans="2:17" x14ac:dyDescent="0.2">
      <c r="B9674" s="13"/>
      <c r="C9674"/>
      <c r="P9674" s="226"/>
      <c r="Q9674" s="4"/>
    </row>
    <row r="9675" spans="2:17" x14ac:dyDescent="0.2">
      <c r="B9675" s="13"/>
      <c r="C9675"/>
      <c r="P9675" s="226"/>
      <c r="Q9675" s="4"/>
    </row>
    <row r="9676" spans="2:17" x14ac:dyDescent="0.2">
      <c r="B9676" s="13"/>
      <c r="C9676"/>
      <c r="P9676" s="226"/>
      <c r="Q9676" s="4"/>
    </row>
    <row r="9677" spans="2:17" x14ac:dyDescent="0.2">
      <c r="B9677" s="13"/>
      <c r="C9677"/>
      <c r="P9677" s="226"/>
      <c r="Q9677" s="4"/>
    </row>
    <row r="9678" spans="2:17" x14ac:dyDescent="0.2">
      <c r="B9678" s="13"/>
      <c r="C9678"/>
      <c r="P9678" s="226"/>
      <c r="Q9678" s="4"/>
    </row>
    <row r="9679" spans="2:17" x14ac:dyDescent="0.2">
      <c r="B9679" s="13"/>
      <c r="C9679"/>
      <c r="P9679" s="226"/>
      <c r="Q9679" s="4"/>
    </row>
    <row r="9680" spans="2:17" x14ac:dyDescent="0.2">
      <c r="B9680" s="13"/>
      <c r="C9680"/>
      <c r="P9680" s="226"/>
      <c r="Q9680" s="4"/>
    </row>
    <row r="9681" spans="2:17" x14ac:dyDescent="0.2">
      <c r="B9681" s="13"/>
      <c r="C9681"/>
      <c r="P9681" s="226"/>
      <c r="Q9681" s="4"/>
    </row>
    <row r="9682" spans="2:17" x14ac:dyDescent="0.2">
      <c r="B9682" s="13"/>
      <c r="C9682"/>
      <c r="P9682" s="226"/>
      <c r="Q9682" s="4"/>
    </row>
    <row r="9683" spans="2:17" x14ac:dyDescent="0.2">
      <c r="B9683" s="13"/>
      <c r="C9683"/>
      <c r="P9683" s="226"/>
      <c r="Q9683" s="4"/>
    </row>
    <row r="9684" spans="2:17" x14ac:dyDescent="0.2">
      <c r="B9684" s="13"/>
      <c r="C9684"/>
      <c r="P9684" s="226"/>
      <c r="Q9684" s="4"/>
    </row>
    <row r="9685" spans="2:17" x14ac:dyDescent="0.2">
      <c r="B9685" s="13"/>
      <c r="C9685"/>
      <c r="P9685" s="226"/>
      <c r="Q9685" s="4"/>
    </row>
    <row r="9686" spans="2:17" x14ac:dyDescent="0.2">
      <c r="B9686" s="13"/>
      <c r="C9686"/>
      <c r="P9686" s="226"/>
      <c r="Q9686" s="4"/>
    </row>
    <row r="9687" spans="2:17" x14ac:dyDescent="0.2">
      <c r="B9687" s="13"/>
      <c r="C9687"/>
      <c r="P9687" s="226"/>
      <c r="Q9687" s="4"/>
    </row>
    <row r="9688" spans="2:17" x14ac:dyDescent="0.2">
      <c r="B9688" s="13"/>
      <c r="C9688"/>
      <c r="P9688" s="226"/>
      <c r="Q9688" s="4"/>
    </row>
    <row r="9689" spans="2:17" x14ac:dyDescent="0.2">
      <c r="B9689" s="13"/>
      <c r="C9689"/>
      <c r="P9689" s="226"/>
      <c r="Q9689" s="4"/>
    </row>
    <row r="9690" spans="2:17" x14ac:dyDescent="0.2">
      <c r="B9690" s="13"/>
      <c r="C9690"/>
      <c r="P9690" s="226"/>
      <c r="Q9690" s="4"/>
    </row>
    <row r="9691" spans="2:17" x14ac:dyDescent="0.2">
      <c r="B9691" s="13"/>
      <c r="C9691"/>
      <c r="P9691" s="226"/>
      <c r="Q9691" s="4"/>
    </row>
    <row r="9692" spans="2:17" x14ac:dyDescent="0.2">
      <c r="B9692" s="13"/>
      <c r="C9692"/>
      <c r="P9692" s="226"/>
      <c r="Q9692" s="4"/>
    </row>
    <row r="9693" spans="2:17" x14ac:dyDescent="0.2">
      <c r="B9693" s="13"/>
      <c r="C9693"/>
      <c r="P9693" s="226"/>
      <c r="Q9693" s="4"/>
    </row>
    <row r="9694" spans="2:17" x14ac:dyDescent="0.2">
      <c r="B9694" s="13"/>
      <c r="C9694"/>
      <c r="P9694" s="226"/>
      <c r="Q9694" s="4"/>
    </row>
    <row r="9695" spans="2:17" x14ac:dyDescent="0.2">
      <c r="B9695" s="13"/>
      <c r="C9695"/>
      <c r="P9695" s="226"/>
      <c r="Q9695" s="4"/>
    </row>
    <row r="9696" spans="2:17" x14ac:dyDescent="0.2">
      <c r="B9696" s="13"/>
      <c r="C9696"/>
      <c r="P9696" s="226"/>
      <c r="Q9696" s="4"/>
    </row>
    <row r="9697" spans="2:17" x14ac:dyDescent="0.2">
      <c r="B9697" s="13"/>
      <c r="C9697"/>
      <c r="P9697" s="226"/>
      <c r="Q9697" s="4"/>
    </row>
    <row r="9698" spans="2:17" x14ac:dyDescent="0.2">
      <c r="B9698" s="13"/>
      <c r="C9698"/>
      <c r="P9698" s="226"/>
      <c r="Q9698" s="4"/>
    </row>
    <row r="9699" spans="2:17" x14ac:dyDescent="0.2">
      <c r="B9699" s="13"/>
      <c r="C9699"/>
      <c r="P9699" s="226"/>
      <c r="Q9699" s="4"/>
    </row>
    <row r="9700" spans="2:17" x14ac:dyDescent="0.2">
      <c r="B9700" s="13"/>
      <c r="C9700"/>
      <c r="P9700" s="226"/>
      <c r="Q9700" s="4"/>
    </row>
    <row r="9701" spans="2:17" x14ac:dyDescent="0.2">
      <c r="B9701" s="13"/>
      <c r="C9701"/>
      <c r="P9701" s="226"/>
      <c r="Q9701" s="4"/>
    </row>
    <row r="9702" spans="2:17" x14ac:dyDescent="0.2">
      <c r="B9702" s="13"/>
      <c r="C9702"/>
      <c r="P9702" s="226"/>
      <c r="Q9702" s="4"/>
    </row>
    <row r="9703" spans="2:17" x14ac:dyDescent="0.2">
      <c r="B9703" s="13"/>
      <c r="C9703"/>
      <c r="P9703" s="226"/>
      <c r="Q9703" s="4"/>
    </row>
    <row r="9704" spans="2:17" x14ac:dyDescent="0.2">
      <c r="B9704" s="13"/>
      <c r="C9704"/>
      <c r="P9704" s="226"/>
      <c r="Q9704" s="4"/>
    </row>
    <row r="9705" spans="2:17" x14ac:dyDescent="0.2">
      <c r="B9705" s="13"/>
      <c r="C9705"/>
      <c r="P9705" s="226"/>
      <c r="Q9705" s="4"/>
    </row>
    <row r="9706" spans="2:17" x14ac:dyDescent="0.2">
      <c r="B9706" s="13"/>
      <c r="C9706"/>
      <c r="P9706" s="226"/>
      <c r="Q9706" s="4"/>
    </row>
    <row r="9707" spans="2:17" x14ac:dyDescent="0.2">
      <c r="B9707" s="13"/>
      <c r="C9707"/>
      <c r="P9707" s="226"/>
      <c r="Q9707" s="4"/>
    </row>
    <row r="9708" spans="2:17" x14ac:dyDescent="0.2">
      <c r="B9708" s="13"/>
      <c r="C9708"/>
      <c r="P9708" s="226"/>
      <c r="Q9708" s="4"/>
    </row>
    <row r="9709" spans="2:17" x14ac:dyDescent="0.2">
      <c r="B9709" s="13"/>
      <c r="C9709"/>
      <c r="P9709" s="226"/>
      <c r="Q9709" s="4"/>
    </row>
    <row r="9710" spans="2:17" x14ac:dyDescent="0.2">
      <c r="B9710" s="13"/>
      <c r="C9710"/>
      <c r="P9710" s="226"/>
      <c r="Q9710" s="4"/>
    </row>
    <row r="9711" spans="2:17" x14ac:dyDescent="0.2">
      <c r="B9711" s="13"/>
      <c r="C9711"/>
      <c r="P9711" s="226"/>
      <c r="Q9711" s="4"/>
    </row>
    <row r="9712" spans="2:17" x14ac:dyDescent="0.2">
      <c r="B9712" s="13"/>
      <c r="C9712"/>
      <c r="P9712" s="226"/>
      <c r="Q9712" s="4"/>
    </row>
    <row r="9713" spans="2:17" x14ac:dyDescent="0.2">
      <c r="B9713" s="13"/>
      <c r="C9713"/>
      <c r="P9713" s="226"/>
      <c r="Q9713" s="4"/>
    </row>
    <row r="9714" spans="2:17" x14ac:dyDescent="0.2">
      <c r="B9714" s="13"/>
      <c r="C9714"/>
      <c r="P9714" s="226"/>
      <c r="Q9714" s="4"/>
    </row>
    <row r="9715" spans="2:17" x14ac:dyDescent="0.2">
      <c r="B9715" s="13"/>
      <c r="C9715"/>
      <c r="P9715" s="226"/>
      <c r="Q9715" s="4"/>
    </row>
    <row r="9716" spans="2:17" x14ac:dyDescent="0.2">
      <c r="B9716" s="13"/>
      <c r="C9716"/>
      <c r="P9716" s="226"/>
      <c r="Q9716" s="4"/>
    </row>
    <row r="9717" spans="2:17" x14ac:dyDescent="0.2">
      <c r="B9717" s="13"/>
      <c r="C9717"/>
      <c r="P9717" s="226"/>
      <c r="Q9717" s="4"/>
    </row>
    <row r="9718" spans="2:17" x14ac:dyDescent="0.2">
      <c r="B9718" s="13"/>
      <c r="C9718"/>
      <c r="P9718" s="226"/>
      <c r="Q9718" s="4"/>
    </row>
    <row r="9719" spans="2:17" x14ac:dyDescent="0.2">
      <c r="B9719" s="13"/>
      <c r="C9719"/>
      <c r="P9719" s="226"/>
      <c r="Q9719" s="4"/>
    </row>
    <row r="9720" spans="2:17" x14ac:dyDescent="0.2">
      <c r="B9720" s="13"/>
      <c r="C9720"/>
      <c r="P9720" s="226"/>
      <c r="Q9720" s="4"/>
    </row>
    <row r="9721" spans="2:17" x14ac:dyDescent="0.2">
      <c r="B9721" s="13"/>
      <c r="C9721"/>
      <c r="P9721" s="226"/>
      <c r="Q9721" s="4"/>
    </row>
    <row r="9722" spans="2:17" x14ac:dyDescent="0.2">
      <c r="B9722" s="13"/>
      <c r="C9722"/>
      <c r="P9722" s="226"/>
      <c r="Q9722" s="4"/>
    </row>
    <row r="9723" spans="2:17" x14ac:dyDescent="0.2">
      <c r="B9723" s="13"/>
      <c r="C9723"/>
      <c r="P9723" s="226"/>
      <c r="Q9723" s="4"/>
    </row>
    <row r="9724" spans="2:17" x14ac:dyDescent="0.2">
      <c r="B9724" s="13"/>
      <c r="C9724"/>
      <c r="P9724" s="226"/>
      <c r="Q9724" s="4"/>
    </row>
    <row r="9725" spans="2:17" x14ac:dyDescent="0.2">
      <c r="B9725" s="13"/>
      <c r="C9725"/>
      <c r="P9725" s="226"/>
      <c r="Q9725" s="4"/>
    </row>
    <row r="9726" spans="2:17" x14ac:dyDescent="0.2">
      <c r="B9726" s="13"/>
      <c r="C9726"/>
      <c r="P9726" s="226"/>
      <c r="Q9726" s="4"/>
    </row>
    <row r="9727" spans="2:17" x14ac:dyDescent="0.2">
      <c r="B9727" s="13"/>
      <c r="C9727"/>
      <c r="P9727" s="226"/>
      <c r="Q9727" s="4"/>
    </row>
    <row r="9728" spans="2:17" x14ac:dyDescent="0.2">
      <c r="B9728" s="13"/>
      <c r="C9728"/>
      <c r="P9728" s="226"/>
      <c r="Q9728" s="4"/>
    </row>
    <row r="9729" spans="2:17" x14ac:dyDescent="0.2">
      <c r="B9729" s="13"/>
      <c r="C9729"/>
      <c r="P9729" s="226"/>
      <c r="Q9729" s="4"/>
    </row>
    <row r="9730" spans="2:17" x14ac:dyDescent="0.2">
      <c r="B9730" s="13"/>
      <c r="C9730"/>
      <c r="P9730" s="226"/>
      <c r="Q9730" s="4"/>
    </row>
    <row r="9731" spans="2:17" x14ac:dyDescent="0.2">
      <c r="B9731" s="13"/>
      <c r="C9731"/>
      <c r="P9731" s="226"/>
      <c r="Q9731" s="4"/>
    </row>
    <row r="9732" spans="2:17" x14ac:dyDescent="0.2">
      <c r="B9732" s="13"/>
      <c r="C9732"/>
      <c r="P9732" s="226"/>
      <c r="Q9732" s="4"/>
    </row>
    <row r="9733" spans="2:17" x14ac:dyDescent="0.2">
      <c r="B9733" s="13"/>
      <c r="C9733"/>
      <c r="P9733" s="226"/>
      <c r="Q9733" s="4"/>
    </row>
    <row r="9734" spans="2:17" x14ac:dyDescent="0.2">
      <c r="B9734" s="13"/>
      <c r="C9734"/>
      <c r="P9734" s="226"/>
      <c r="Q9734" s="4"/>
    </row>
    <row r="9735" spans="2:17" x14ac:dyDescent="0.2">
      <c r="B9735" s="13"/>
      <c r="C9735"/>
      <c r="P9735" s="226"/>
      <c r="Q9735" s="4"/>
    </row>
    <row r="9736" spans="2:17" x14ac:dyDescent="0.2">
      <c r="B9736" s="13"/>
      <c r="C9736"/>
      <c r="P9736" s="226"/>
      <c r="Q9736" s="4"/>
    </row>
    <row r="9737" spans="2:17" x14ac:dyDescent="0.2">
      <c r="B9737" s="13"/>
      <c r="C9737"/>
      <c r="P9737" s="226"/>
      <c r="Q9737" s="4"/>
    </row>
    <row r="9738" spans="2:17" x14ac:dyDescent="0.2">
      <c r="B9738" s="13"/>
      <c r="C9738"/>
      <c r="P9738" s="226"/>
      <c r="Q9738" s="4"/>
    </row>
    <row r="9739" spans="2:17" x14ac:dyDescent="0.2">
      <c r="B9739" s="13"/>
      <c r="C9739"/>
      <c r="P9739" s="226"/>
      <c r="Q9739" s="4"/>
    </row>
    <row r="9740" spans="2:17" x14ac:dyDescent="0.2">
      <c r="B9740" s="13"/>
      <c r="C9740"/>
      <c r="P9740" s="226"/>
      <c r="Q9740" s="4"/>
    </row>
    <row r="9741" spans="2:17" x14ac:dyDescent="0.2">
      <c r="B9741" s="13"/>
      <c r="C9741"/>
      <c r="P9741" s="226"/>
      <c r="Q9741" s="4"/>
    </row>
    <row r="9742" spans="2:17" x14ac:dyDescent="0.2">
      <c r="B9742" s="13"/>
      <c r="C9742"/>
      <c r="P9742" s="226"/>
      <c r="Q9742" s="4"/>
    </row>
    <row r="9743" spans="2:17" x14ac:dyDescent="0.2">
      <c r="B9743" s="13"/>
      <c r="C9743"/>
      <c r="P9743" s="226"/>
      <c r="Q9743" s="4"/>
    </row>
    <row r="9744" spans="2:17" x14ac:dyDescent="0.2">
      <c r="B9744" s="13"/>
      <c r="C9744"/>
      <c r="P9744" s="226"/>
      <c r="Q9744" s="4"/>
    </row>
    <row r="9745" spans="2:17" x14ac:dyDescent="0.2">
      <c r="B9745" s="13"/>
      <c r="C9745"/>
      <c r="P9745" s="226"/>
      <c r="Q9745" s="4"/>
    </row>
    <row r="9746" spans="2:17" x14ac:dyDescent="0.2">
      <c r="B9746" s="13"/>
      <c r="C9746"/>
      <c r="P9746" s="226"/>
      <c r="Q9746" s="4"/>
    </row>
    <row r="9747" spans="2:17" x14ac:dyDescent="0.2">
      <c r="B9747" s="13"/>
      <c r="C9747"/>
      <c r="P9747" s="226"/>
      <c r="Q9747" s="4"/>
    </row>
    <row r="9748" spans="2:17" x14ac:dyDescent="0.2">
      <c r="B9748" s="13"/>
      <c r="C9748"/>
      <c r="P9748" s="226"/>
      <c r="Q9748" s="4"/>
    </row>
    <row r="9749" spans="2:17" x14ac:dyDescent="0.2">
      <c r="B9749" s="13"/>
      <c r="C9749"/>
      <c r="P9749" s="226"/>
      <c r="Q9749" s="4"/>
    </row>
    <row r="9750" spans="2:17" x14ac:dyDescent="0.2">
      <c r="B9750" s="13"/>
      <c r="C9750"/>
      <c r="P9750" s="226"/>
      <c r="Q9750" s="4"/>
    </row>
    <row r="9751" spans="2:17" x14ac:dyDescent="0.2">
      <c r="B9751" s="13"/>
      <c r="C9751"/>
      <c r="P9751" s="226"/>
      <c r="Q9751" s="4"/>
    </row>
    <row r="9752" spans="2:17" x14ac:dyDescent="0.2">
      <c r="B9752" s="13"/>
      <c r="C9752"/>
      <c r="P9752" s="226"/>
      <c r="Q9752" s="4"/>
    </row>
    <row r="9753" spans="2:17" x14ac:dyDescent="0.2">
      <c r="B9753" s="13"/>
      <c r="C9753"/>
      <c r="P9753" s="226"/>
      <c r="Q9753" s="4"/>
    </row>
    <row r="9754" spans="2:17" x14ac:dyDescent="0.2">
      <c r="B9754" s="13"/>
      <c r="C9754"/>
      <c r="P9754" s="226"/>
      <c r="Q9754" s="4"/>
    </row>
    <row r="9755" spans="2:17" x14ac:dyDescent="0.2">
      <c r="B9755" s="13"/>
      <c r="C9755"/>
      <c r="P9755" s="226"/>
      <c r="Q9755" s="4"/>
    </row>
    <row r="9756" spans="2:17" x14ac:dyDescent="0.2">
      <c r="B9756" s="13"/>
      <c r="C9756"/>
      <c r="P9756" s="226"/>
      <c r="Q9756" s="4"/>
    </row>
    <row r="9757" spans="2:17" x14ac:dyDescent="0.2">
      <c r="B9757" s="13"/>
      <c r="C9757"/>
      <c r="P9757" s="226"/>
      <c r="Q9757" s="4"/>
    </row>
    <row r="9758" spans="2:17" x14ac:dyDescent="0.2">
      <c r="B9758" s="13"/>
      <c r="C9758"/>
      <c r="P9758" s="226"/>
      <c r="Q9758" s="4"/>
    </row>
    <row r="9759" spans="2:17" x14ac:dyDescent="0.2">
      <c r="B9759" s="13"/>
      <c r="C9759"/>
      <c r="P9759" s="226"/>
      <c r="Q9759" s="4"/>
    </row>
    <row r="9760" spans="2:17" x14ac:dyDescent="0.2">
      <c r="B9760" s="13"/>
      <c r="C9760"/>
      <c r="P9760" s="226"/>
      <c r="Q9760" s="4"/>
    </row>
    <row r="9761" spans="2:17" x14ac:dyDescent="0.2">
      <c r="B9761" s="13"/>
      <c r="C9761"/>
      <c r="P9761" s="226"/>
      <c r="Q9761" s="4"/>
    </row>
    <row r="9762" spans="2:17" x14ac:dyDescent="0.2">
      <c r="B9762" s="13"/>
      <c r="C9762"/>
      <c r="P9762" s="226"/>
      <c r="Q9762" s="4"/>
    </row>
    <row r="9763" spans="2:17" x14ac:dyDescent="0.2">
      <c r="B9763" s="13"/>
      <c r="C9763"/>
      <c r="P9763" s="226"/>
      <c r="Q9763" s="4"/>
    </row>
    <row r="9764" spans="2:17" x14ac:dyDescent="0.2">
      <c r="B9764" s="13"/>
      <c r="C9764"/>
      <c r="P9764" s="226"/>
      <c r="Q9764" s="4"/>
    </row>
    <row r="9765" spans="2:17" x14ac:dyDescent="0.2">
      <c r="B9765" s="13"/>
      <c r="C9765"/>
      <c r="P9765" s="226"/>
      <c r="Q9765" s="4"/>
    </row>
    <row r="9766" spans="2:17" x14ac:dyDescent="0.2">
      <c r="B9766" s="13"/>
      <c r="C9766"/>
      <c r="P9766" s="226"/>
      <c r="Q9766" s="4"/>
    </row>
    <row r="9767" spans="2:17" x14ac:dyDescent="0.2">
      <c r="B9767" s="13"/>
      <c r="C9767"/>
      <c r="P9767" s="226"/>
      <c r="Q9767" s="4"/>
    </row>
    <row r="9768" spans="2:17" x14ac:dyDescent="0.2">
      <c r="B9768" s="13"/>
      <c r="C9768"/>
      <c r="P9768" s="226"/>
      <c r="Q9768" s="4"/>
    </row>
    <row r="9769" spans="2:17" x14ac:dyDescent="0.2">
      <c r="B9769" s="13"/>
      <c r="C9769"/>
      <c r="P9769" s="226"/>
      <c r="Q9769" s="4"/>
    </row>
    <row r="9770" spans="2:17" x14ac:dyDescent="0.2">
      <c r="B9770" s="13"/>
      <c r="C9770"/>
      <c r="P9770" s="226"/>
      <c r="Q9770" s="4"/>
    </row>
    <row r="9771" spans="2:17" x14ac:dyDescent="0.2">
      <c r="B9771" s="13"/>
      <c r="C9771"/>
      <c r="P9771" s="226"/>
      <c r="Q9771" s="4"/>
    </row>
    <row r="9772" spans="2:17" x14ac:dyDescent="0.2">
      <c r="B9772" s="13"/>
      <c r="C9772"/>
      <c r="P9772" s="226"/>
      <c r="Q9772" s="4"/>
    </row>
    <row r="9773" spans="2:17" x14ac:dyDescent="0.2">
      <c r="B9773" s="13"/>
      <c r="C9773"/>
      <c r="P9773" s="226"/>
      <c r="Q9773" s="4"/>
    </row>
    <row r="9774" spans="2:17" x14ac:dyDescent="0.2">
      <c r="B9774" s="13"/>
      <c r="C9774"/>
      <c r="P9774" s="226"/>
      <c r="Q9774" s="4"/>
    </row>
    <row r="9775" spans="2:17" x14ac:dyDescent="0.2">
      <c r="B9775" s="13"/>
      <c r="C9775"/>
      <c r="P9775" s="226"/>
      <c r="Q9775" s="4"/>
    </row>
    <row r="9776" spans="2:17" x14ac:dyDescent="0.2">
      <c r="B9776" s="13"/>
      <c r="C9776"/>
      <c r="P9776" s="226"/>
      <c r="Q9776" s="4"/>
    </row>
    <row r="9777" spans="2:17" x14ac:dyDescent="0.2">
      <c r="B9777" s="13"/>
      <c r="C9777"/>
      <c r="P9777" s="226"/>
      <c r="Q9777" s="4"/>
    </row>
    <row r="9778" spans="2:17" x14ac:dyDescent="0.2">
      <c r="B9778" s="13"/>
      <c r="C9778"/>
      <c r="P9778" s="226"/>
      <c r="Q9778" s="4"/>
    </row>
    <row r="9779" spans="2:17" x14ac:dyDescent="0.2">
      <c r="B9779" s="13"/>
      <c r="C9779"/>
      <c r="P9779" s="226"/>
      <c r="Q9779" s="4"/>
    </row>
    <row r="9780" spans="2:17" x14ac:dyDescent="0.2">
      <c r="B9780" s="13"/>
      <c r="C9780"/>
      <c r="P9780" s="226"/>
      <c r="Q9780" s="4"/>
    </row>
    <row r="9781" spans="2:17" x14ac:dyDescent="0.2">
      <c r="B9781" s="13"/>
      <c r="C9781"/>
      <c r="P9781" s="226"/>
      <c r="Q9781" s="4"/>
    </row>
    <row r="9782" spans="2:17" x14ac:dyDescent="0.2">
      <c r="B9782" s="13"/>
      <c r="C9782"/>
      <c r="P9782" s="226"/>
      <c r="Q9782" s="4"/>
    </row>
    <row r="9783" spans="2:17" x14ac:dyDescent="0.2">
      <c r="B9783" s="13"/>
      <c r="C9783"/>
      <c r="P9783" s="226"/>
      <c r="Q9783" s="4"/>
    </row>
    <row r="9784" spans="2:17" x14ac:dyDescent="0.2">
      <c r="B9784" s="13"/>
      <c r="C9784"/>
      <c r="P9784" s="226"/>
      <c r="Q9784" s="4"/>
    </row>
    <row r="9785" spans="2:17" x14ac:dyDescent="0.2">
      <c r="B9785" s="13"/>
      <c r="C9785"/>
      <c r="P9785" s="226"/>
      <c r="Q9785" s="4"/>
    </row>
    <row r="9786" spans="2:17" x14ac:dyDescent="0.2">
      <c r="B9786" s="13"/>
      <c r="C9786"/>
      <c r="P9786" s="226"/>
      <c r="Q9786" s="4"/>
    </row>
    <row r="9787" spans="2:17" x14ac:dyDescent="0.2">
      <c r="B9787" s="13"/>
      <c r="C9787"/>
      <c r="P9787" s="226"/>
      <c r="Q9787" s="4"/>
    </row>
    <row r="9788" spans="2:17" x14ac:dyDescent="0.2">
      <c r="B9788" s="13"/>
      <c r="C9788"/>
      <c r="P9788" s="226"/>
      <c r="Q9788" s="4"/>
    </row>
    <row r="9789" spans="2:17" x14ac:dyDescent="0.2">
      <c r="B9789" s="13"/>
      <c r="C9789"/>
      <c r="P9789" s="226"/>
      <c r="Q9789" s="4"/>
    </row>
    <row r="9790" spans="2:17" x14ac:dyDescent="0.2">
      <c r="B9790" s="13"/>
      <c r="C9790"/>
      <c r="P9790" s="226"/>
      <c r="Q9790" s="4"/>
    </row>
    <row r="9791" spans="2:17" x14ac:dyDescent="0.2">
      <c r="B9791" s="13"/>
      <c r="C9791"/>
      <c r="P9791" s="226"/>
      <c r="Q9791" s="4"/>
    </row>
    <row r="9792" spans="2:17" x14ac:dyDescent="0.2">
      <c r="B9792" s="13"/>
      <c r="C9792"/>
      <c r="P9792" s="226"/>
      <c r="Q9792" s="4"/>
    </row>
    <row r="9793" spans="2:17" x14ac:dyDescent="0.2">
      <c r="B9793" s="13"/>
      <c r="C9793"/>
      <c r="P9793" s="226"/>
      <c r="Q9793" s="4"/>
    </row>
    <row r="9794" spans="2:17" x14ac:dyDescent="0.2">
      <c r="B9794" s="13"/>
      <c r="C9794"/>
      <c r="P9794" s="226"/>
      <c r="Q9794" s="4"/>
    </row>
    <row r="9795" spans="2:17" x14ac:dyDescent="0.2">
      <c r="B9795" s="13"/>
      <c r="C9795"/>
      <c r="P9795" s="226"/>
      <c r="Q9795" s="4"/>
    </row>
    <row r="9796" spans="2:17" x14ac:dyDescent="0.2">
      <c r="B9796" s="13"/>
      <c r="C9796"/>
      <c r="P9796" s="226"/>
      <c r="Q9796" s="4"/>
    </row>
    <row r="9797" spans="2:17" x14ac:dyDescent="0.2">
      <c r="B9797" s="13"/>
      <c r="C9797"/>
      <c r="P9797" s="226"/>
      <c r="Q9797" s="4"/>
    </row>
    <row r="9798" spans="2:17" x14ac:dyDescent="0.2">
      <c r="B9798" s="13"/>
      <c r="C9798"/>
      <c r="P9798" s="226"/>
      <c r="Q9798" s="4"/>
    </row>
    <row r="9799" spans="2:17" x14ac:dyDescent="0.2">
      <c r="B9799" s="13"/>
      <c r="C9799"/>
      <c r="P9799" s="226"/>
      <c r="Q9799" s="4"/>
    </row>
    <row r="9800" spans="2:17" x14ac:dyDescent="0.2">
      <c r="B9800" s="13"/>
      <c r="C9800"/>
      <c r="P9800" s="226"/>
      <c r="Q9800" s="4"/>
    </row>
    <row r="9801" spans="2:17" x14ac:dyDescent="0.2">
      <c r="B9801" s="13"/>
      <c r="C9801"/>
      <c r="P9801" s="226"/>
      <c r="Q9801" s="4"/>
    </row>
    <row r="9802" spans="2:17" x14ac:dyDescent="0.2">
      <c r="B9802" s="13"/>
      <c r="C9802"/>
      <c r="P9802" s="226"/>
      <c r="Q9802" s="4"/>
    </row>
    <row r="9803" spans="2:17" x14ac:dyDescent="0.2">
      <c r="B9803" s="13"/>
      <c r="C9803"/>
      <c r="P9803" s="226"/>
      <c r="Q9803" s="4"/>
    </row>
    <row r="9804" spans="2:17" x14ac:dyDescent="0.2">
      <c r="B9804" s="13"/>
      <c r="C9804"/>
      <c r="P9804" s="226"/>
      <c r="Q9804" s="4"/>
    </row>
    <row r="9805" spans="2:17" x14ac:dyDescent="0.2">
      <c r="B9805" s="13"/>
      <c r="C9805"/>
      <c r="P9805" s="226"/>
      <c r="Q9805" s="4"/>
    </row>
    <row r="9806" spans="2:17" x14ac:dyDescent="0.2">
      <c r="B9806" s="13"/>
      <c r="C9806"/>
      <c r="P9806" s="226"/>
      <c r="Q9806" s="4"/>
    </row>
    <row r="9807" spans="2:17" x14ac:dyDescent="0.2">
      <c r="B9807" s="13"/>
      <c r="C9807"/>
      <c r="P9807" s="226"/>
      <c r="Q9807" s="4"/>
    </row>
    <row r="9808" spans="2:17" x14ac:dyDescent="0.2">
      <c r="B9808" s="13"/>
      <c r="C9808"/>
      <c r="P9808" s="226"/>
      <c r="Q9808" s="4"/>
    </row>
    <row r="9809" spans="2:17" x14ac:dyDescent="0.2">
      <c r="B9809" s="13"/>
      <c r="C9809"/>
      <c r="P9809" s="226"/>
      <c r="Q9809" s="4"/>
    </row>
    <row r="9810" spans="2:17" x14ac:dyDescent="0.2">
      <c r="B9810" s="13"/>
      <c r="C9810"/>
      <c r="P9810" s="226"/>
      <c r="Q9810" s="4"/>
    </row>
    <row r="9811" spans="2:17" x14ac:dyDescent="0.2">
      <c r="B9811" s="13"/>
      <c r="C9811"/>
      <c r="P9811" s="226"/>
      <c r="Q9811" s="4"/>
    </row>
    <row r="9812" spans="2:17" x14ac:dyDescent="0.2">
      <c r="B9812" s="13"/>
      <c r="C9812"/>
      <c r="P9812" s="226"/>
      <c r="Q9812" s="4"/>
    </row>
    <row r="9813" spans="2:17" x14ac:dyDescent="0.2">
      <c r="B9813" s="13"/>
      <c r="C9813"/>
      <c r="P9813" s="226"/>
      <c r="Q9813" s="4"/>
    </row>
    <row r="9814" spans="2:17" x14ac:dyDescent="0.2">
      <c r="B9814" s="13"/>
      <c r="C9814"/>
      <c r="P9814" s="226"/>
      <c r="Q9814" s="4"/>
    </row>
    <row r="9815" spans="2:17" x14ac:dyDescent="0.2">
      <c r="B9815" s="13"/>
      <c r="C9815"/>
      <c r="P9815" s="226"/>
      <c r="Q9815" s="4"/>
    </row>
    <row r="9816" spans="2:17" x14ac:dyDescent="0.2">
      <c r="B9816" s="13"/>
      <c r="C9816"/>
      <c r="P9816" s="226"/>
      <c r="Q9816" s="4"/>
    </row>
    <row r="9817" spans="2:17" x14ac:dyDescent="0.2">
      <c r="B9817" s="13"/>
      <c r="C9817"/>
      <c r="P9817" s="226"/>
      <c r="Q9817" s="4"/>
    </row>
    <row r="9818" spans="2:17" x14ac:dyDescent="0.2">
      <c r="B9818" s="13"/>
      <c r="C9818"/>
      <c r="P9818" s="226"/>
      <c r="Q9818" s="4"/>
    </row>
    <row r="9819" spans="2:17" x14ac:dyDescent="0.2">
      <c r="B9819" s="13"/>
      <c r="C9819"/>
      <c r="P9819" s="226"/>
      <c r="Q9819" s="4"/>
    </row>
    <row r="9820" spans="2:17" x14ac:dyDescent="0.2">
      <c r="B9820" s="13"/>
      <c r="C9820"/>
      <c r="P9820" s="226"/>
      <c r="Q9820" s="4"/>
    </row>
    <row r="9821" spans="2:17" x14ac:dyDescent="0.2">
      <c r="B9821" s="13"/>
      <c r="C9821"/>
      <c r="P9821" s="226"/>
      <c r="Q9821" s="4"/>
    </row>
    <row r="9822" spans="2:17" x14ac:dyDescent="0.2">
      <c r="B9822" s="13"/>
      <c r="C9822"/>
      <c r="P9822" s="226"/>
      <c r="Q9822" s="4"/>
    </row>
    <row r="9823" spans="2:17" x14ac:dyDescent="0.2">
      <c r="B9823" s="13"/>
      <c r="C9823"/>
      <c r="P9823" s="226"/>
      <c r="Q9823" s="4"/>
    </row>
    <row r="9824" spans="2:17" x14ac:dyDescent="0.2">
      <c r="B9824" s="13"/>
      <c r="C9824"/>
      <c r="P9824" s="226"/>
      <c r="Q9824" s="4"/>
    </row>
    <row r="9825" spans="2:17" x14ac:dyDescent="0.2">
      <c r="B9825" s="13"/>
      <c r="C9825"/>
      <c r="P9825" s="226"/>
      <c r="Q9825" s="4"/>
    </row>
    <row r="9826" spans="2:17" x14ac:dyDescent="0.2">
      <c r="B9826" s="13"/>
      <c r="C9826"/>
      <c r="P9826" s="226"/>
      <c r="Q9826" s="4"/>
    </row>
    <row r="9827" spans="2:17" x14ac:dyDescent="0.2">
      <c r="B9827" s="13"/>
      <c r="C9827"/>
      <c r="P9827" s="226"/>
      <c r="Q9827" s="4"/>
    </row>
    <row r="9828" spans="2:17" x14ac:dyDescent="0.2">
      <c r="B9828" s="13"/>
      <c r="C9828"/>
      <c r="P9828" s="226"/>
      <c r="Q9828" s="4"/>
    </row>
    <row r="9829" spans="2:17" x14ac:dyDescent="0.2">
      <c r="B9829" s="13"/>
      <c r="C9829"/>
      <c r="P9829" s="226"/>
      <c r="Q9829" s="4"/>
    </row>
    <row r="9830" spans="2:17" x14ac:dyDescent="0.2">
      <c r="B9830" s="13"/>
      <c r="C9830"/>
      <c r="P9830" s="226"/>
      <c r="Q9830" s="4"/>
    </row>
    <row r="9831" spans="2:17" x14ac:dyDescent="0.2">
      <c r="B9831" s="13"/>
      <c r="C9831"/>
      <c r="P9831" s="226"/>
      <c r="Q9831" s="4"/>
    </row>
    <row r="9832" spans="2:17" x14ac:dyDescent="0.2">
      <c r="B9832" s="13"/>
      <c r="C9832"/>
      <c r="P9832" s="226"/>
      <c r="Q9832" s="4"/>
    </row>
    <row r="9833" spans="2:17" x14ac:dyDescent="0.2">
      <c r="B9833" s="13"/>
      <c r="C9833"/>
      <c r="P9833" s="226"/>
      <c r="Q9833" s="4"/>
    </row>
    <row r="9834" spans="2:17" x14ac:dyDescent="0.2">
      <c r="B9834" s="13"/>
      <c r="C9834"/>
      <c r="P9834" s="226"/>
      <c r="Q9834" s="4"/>
    </row>
    <row r="9835" spans="2:17" x14ac:dyDescent="0.2">
      <c r="B9835" s="13"/>
      <c r="C9835"/>
      <c r="P9835" s="226"/>
      <c r="Q9835" s="4"/>
    </row>
    <row r="9836" spans="2:17" x14ac:dyDescent="0.2">
      <c r="B9836" s="13"/>
      <c r="C9836"/>
      <c r="P9836" s="226"/>
      <c r="Q9836" s="4"/>
    </row>
    <row r="9837" spans="2:17" x14ac:dyDescent="0.2">
      <c r="B9837" s="13"/>
      <c r="C9837"/>
      <c r="P9837" s="226"/>
      <c r="Q9837" s="4"/>
    </row>
    <row r="9838" spans="2:17" x14ac:dyDescent="0.2">
      <c r="B9838" s="13"/>
      <c r="C9838"/>
      <c r="P9838" s="226"/>
      <c r="Q9838" s="4"/>
    </row>
    <row r="9839" spans="2:17" x14ac:dyDescent="0.2">
      <c r="B9839" s="13"/>
      <c r="C9839"/>
      <c r="P9839" s="226"/>
      <c r="Q9839" s="4"/>
    </row>
    <row r="9840" spans="2:17" x14ac:dyDescent="0.2">
      <c r="B9840" s="13"/>
      <c r="C9840"/>
      <c r="P9840" s="226"/>
      <c r="Q9840" s="4"/>
    </row>
    <row r="9841" spans="2:17" x14ac:dyDescent="0.2">
      <c r="B9841" s="13"/>
      <c r="C9841"/>
      <c r="P9841" s="226"/>
      <c r="Q9841" s="4"/>
    </row>
    <row r="9842" spans="2:17" x14ac:dyDescent="0.2">
      <c r="B9842" s="13"/>
      <c r="C9842"/>
      <c r="P9842" s="226"/>
      <c r="Q9842" s="4"/>
    </row>
    <row r="9843" spans="2:17" x14ac:dyDescent="0.2">
      <c r="B9843" s="13"/>
      <c r="C9843"/>
      <c r="P9843" s="226"/>
      <c r="Q9843" s="4"/>
    </row>
    <row r="9844" spans="2:17" x14ac:dyDescent="0.2">
      <c r="B9844" s="13"/>
      <c r="C9844"/>
      <c r="P9844" s="226"/>
      <c r="Q9844" s="4"/>
    </row>
    <row r="9845" spans="2:17" x14ac:dyDescent="0.2">
      <c r="B9845" s="13"/>
      <c r="C9845"/>
      <c r="P9845" s="226"/>
      <c r="Q9845" s="4"/>
    </row>
    <row r="9846" spans="2:17" x14ac:dyDescent="0.2">
      <c r="B9846" s="13"/>
      <c r="C9846"/>
      <c r="P9846" s="226"/>
      <c r="Q9846" s="4"/>
    </row>
    <row r="9847" spans="2:17" x14ac:dyDescent="0.2">
      <c r="B9847" s="13"/>
      <c r="C9847"/>
      <c r="P9847" s="226"/>
      <c r="Q9847" s="4"/>
    </row>
    <row r="9848" spans="2:17" x14ac:dyDescent="0.2">
      <c r="B9848" s="13"/>
      <c r="C9848"/>
      <c r="P9848" s="226"/>
      <c r="Q9848" s="4"/>
    </row>
    <row r="9849" spans="2:17" x14ac:dyDescent="0.2">
      <c r="B9849" s="13"/>
      <c r="C9849"/>
      <c r="P9849" s="226"/>
      <c r="Q9849" s="4"/>
    </row>
    <row r="9850" spans="2:17" x14ac:dyDescent="0.2">
      <c r="B9850" s="13"/>
      <c r="C9850"/>
      <c r="P9850" s="226"/>
      <c r="Q9850" s="4"/>
    </row>
    <row r="9851" spans="2:17" x14ac:dyDescent="0.2">
      <c r="B9851" s="13"/>
      <c r="C9851"/>
      <c r="P9851" s="226"/>
      <c r="Q9851" s="4"/>
    </row>
    <row r="9852" spans="2:17" x14ac:dyDescent="0.2">
      <c r="B9852" s="13"/>
      <c r="C9852"/>
      <c r="P9852" s="226"/>
      <c r="Q9852" s="4"/>
    </row>
    <row r="9853" spans="2:17" x14ac:dyDescent="0.2">
      <c r="B9853" s="13"/>
      <c r="C9853"/>
      <c r="P9853" s="226"/>
      <c r="Q9853" s="4"/>
    </row>
    <row r="9854" spans="2:17" x14ac:dyDescent="0.2">
      <c r="B9854" s="13"/>
      <c r="C9854"/>
      <c r="P9854" s="226"/>
      <c r="Q9854" s="4"/>
    </row>
    <row r="9855" spans="2:17" x14ac:dyDescent="0.2">
      <c r="B9855" s="13"/>
      <c r="C9855"/>
      <c r="P9855" s="226"/>
      <c r="Q9855" s="4"/>
    </row>
    <row r="9856" spans="2:17" x14ac:dyDescent="0.2">
      <c r="B9856" s="13"/>
      <c r="C9856"/>
      <c r="P9856" s="226"/>
      <c r="Q9856" s="4"/>
    </row>
    <row r="9857" spans="2:17" x14ac:dyDescent="0.2">
      <c r="B9857" s="13"/>
      <c r="C9857"/>
      <c r="P9857" s="226"/>
      <c r="Q9857" s="4"/>
    </row>
    <row r="9858" spans="2:17" x14ac:dyDescent="0.2">
      <c r="B9858" s="13"/>
      <c r="C9858"/>
      <c r="P9858" s="226"/>
      <c r="Q9858" s="4"/>
    </row>
    <row r="9859" spans="2:17" x14ac:dyDescent="0.2">
      <c r="B9859" s="13"/>
      <c r="C9859"/>
      <c r="P9859" s="226"/>
      <c r="Q9859" s="4"/>
    </row>
    <row r="9860" spans="2:17" x14ac:dyDescent="0.2">
      <c r="B9860" s="13"/>
      <c r="C9860"/>
      <c r="P9860" s="226"/>
      <c r="Q9860" s="4"/>
    </row>
    <row r="9861" spans="2:17" x14ac:dyDescent="0.2">
      <c r="B9861" s="13"/>
      <c r="C9861"/>
      <c r="P9861" s="226"/>
      <c r="Q9861" s="4"/>
    </row>
    <row r="9862" spans="2:17" x14ac:dyDescent="0.2">
      <c r="B9862" s="13"/>
      <c r="C9862"/>
      <c r="P9862" s="226"/>
      <c r="Q9862" s="4"/>
    </row>
    <row r="9863" spans="2:17" x14ac:dyDescent="0.2">
      <c r="B9863" s="13"/>
      <c r="C9863"/>
      <c r="P9863" s="226"/>
      <c r="Q9863" s="4"/>
    </row>
    <row r="9864" spans="2:17" x14ac:dyDescent="0.2">
      <c r="B9864" s="13"/>
      <c r="C9864"/>
      <c r="P9864" s="226"/>
      <c r="Q9864" s="4"/>
    </row>
    <row r="9865" spans="2:17" x14ac:dyDescent="0.2">
      <c r="B9865" s="13"/>
      <c r="C9865"/>
      <c r="P9865" s="226"/>
      <c r="Q9865" s="4"/>
    </row>
    <row r="9866" spans="2:17" x14ac:dyDescent="0.2">
      <c r="B9866" s="13"/>
      <c r="C9866"/>
      <c r="P9866" s="226"/>
      <c r="Q9866" s="4"/>
    </row>
    <row r="9867" spans="2:17" x14ac:dyDescent="0.2">
      <c r="B9867" s="13"/>
      <c r="C9867"/>
      <c r="P9867" s="226"/>
      <c r="Q9867" s="4"/>
    </row>
    <row r="9868" spans="2:17" x14ac:dyDescent="0.2">
      <c r="B9868" s="13"/>
      <c r="C9868"/>
      <c r="P9868" s="226"/>
      <c r="Q9868" s="4"/>
    </row>
    <row r="9869" spans="2:17" x14ac:dyDescent="0.2">
      <c r="B9869" s="13"/>
      <c r="C9869"/>
      <c r="P9869" s="226"/>
      <c r="Q9869" s="4"/>
    </row>
    <row r="9870" spans="2:17" x14ac:dyDescent="0.2">
      <c r="B9870" s="13"/>
      <c r="C9870"/>
      <c r="P9870" s="226"/>
      <c r="Q9870" s="4"/>
    </row>
    <row r="9871" spans="2:17" x14ac:dyDescent="0.2">
      <c r="B9871" s="13"/>
      <c r="C9871"/>
      <c r="P9871" s="226"/>
      <c r="Q9871" s="4"/>
    </row>
    <row r="9872" spans="2:17" x14ac:dyDescent="0.2">
      <c r="B9872" s="13"/>
      <c r="C9872"/>
      <c r="P9872" s="226"/>
      <c r="Q9872" s="4"/>
    </row>
    <row r="9873" spans="2:17" x14ac:dyDescent="0.2">
      <c r="B9873" s="13"/>
      <c r="C9873"/>
      <c r="P9873" s="226"/>
      <c r="Q9873" s="4"/>
    </row>
    <row r="9874" spans="2:17" x14ac:dyDescent="0.2">
      <c r="B9874" s="13"/>
      <c r="C9874"/>
      <c r="P9874" s="226"/>
      <c r="Q9874" s="4"/>
    </row>
    <row r="9875" spans="2:17" x14ac:dyDescent="0.2">
      <c r="B9875" s="13"/>
      <c r="C9875"/>
      <c r="P9875" s="226"/>
      <c r="Q9875" s="4"/>
    </row>
    <row r="9876" spans="2:17" x14ac:dyDescent="0.2">
      <c r="B9876" s="13"/>
      <c r="C9876"/>
      <c r="P9876" s="226"/>
      <c r="Q9876" s="4"/>
    </row>
    <row r="9877" spans="2:17" x14ac:dyDescent="0.2">
      <c r="B9877" s="13"/>
      <c r="C9877"/>
      <c r="P9877" s="226"/>
      <c r="Q9877" s="4"/>
    </row>
    <row r="9878" spans="2:17" x14ac:dyDescent="0.2">
      <c r="B9878" s="13"/>
      <c r="C9878"/>
      <c r="P9878" s="226"/>
      <c r="Q9878" s="4"/>
    </row>
    <row r="9879" spans="2:17" x14ac:dyDescent="0.2">
      <c r="B9879" s="13"/>
      <c r="C9879"/>
      <c r="P9879" s="226"/>
      <c r="Q9879" s="4"/>
    </row>
    <row r="9880" spans="2:17" x14ac:dyDescent="0.2">
      <c r="B9880" s="13"/>
      <c r="C9880"/>
      <c r="P9880" s="226"/>
      <c r="Q9880" s="4"/>
    </row>
    <row r="9881" spans="2:17" x14ac:dyDescent="0.2">
      <c r="B9881" s="13"/>
      <c r="C9881"/>
      <c r="P9881" s="226"/>
      <c r="Q9881" s="4"/>
    </row>
    <row r="9882" spans="2:17" x14ac:dyDescent="0.2">
      <c r="B9882" s="13"/>
      <c r="C9882"/>
      <c r="P9882" s="226"/>
      <c r="Q9882" s="4"/>
    </row>
    <row r="9883" spans="2:17" x14ac:dyDescent="0.2">
      <c r="B9883" s="13"/>
      <c r="C9883"/>
      <c r="P9883" s="226"/>
      <c r="Q9883" s="4"/>
    </row>
    <row r="9884" spans="2:17" x14ac:dyDescent="0.2">
      <c r="B9884" s="13"/>
      <c r="C9884"/>
      <c r="P9884" s="226"/>
      <c r="Q9884" s="4"/>
    </row>
    <row r="9885" spans="2:17" x14ac:dyDescent="0.2">
      <c r="B9885" s="13"/>
      <c r="C9885"/>
      <c r="P9885" s="226"/>
      <c r="Q9885" s="4"/>
    </row>
    <row r="9886" spans="2:17" x14ac:dyDescent="0.2">
      <c r="B9886" s="13"/>
      <c r="C9886"/>
      <c r="P9886" s="226"/>
      <c r="Q9886" s="4"/>
    </row>
    <row r="9887" spans="2:17" x14ac:dyDescent="0.2">
      <c r="B9887" s="13"/>
      <c r="C9887"/>
      <c r="P9887" s="226"/>
      <c r="Q9887" s="4"/>
    </row>
    <row r="9888" spans="2:17" x14ac:dyDescent="0.2">
      <c r="B9888" s="13"/>
      <c r="C9888"/>
      <c r="P9888" s="226"/>
      <c r="Q9888" s="4"/>
    </row>
    <row r="9889" spans="2:17" x14ac:dyDescent="0.2">
      <c r="B9889" s="13"/>
      <c r="C9889"/>
      <c r="P9889" s="226"/>
      <c r="Q9889" s="4"/>
    </row>
    <row r="9890" spans="2:17" x14ac:dyDescent="0.2">
      <c r="B9890" s="13"/>
      <c r="C9890"/>
      <c r="P9890" s="226"/>
      <c r="Q9890" s="4"/>
    </row>
    <row r="9891" spans="2:17" x14ac:dyDescent="0.2">
      <c r="B9891" s="13"/>
      <c r="C9891"/>
      <c r="P9891" s="226"/>
      <c r="Q9891" s="4"/>
    </row>
    <row r="9892" spans="2:17" x14ac:dyDescent="0.2">
      <c r="B9892" s="13"/>
      <c r="C9892"/>
      <c r="P9892" s="226"/>
      <c r="Q9892" s="4"/>
    </row>
    <row r="9893" spans="2:17" x14ac:dyDescent="0.2">
      <c r="B9893" s="13"/>
      <c r="C9893"/>
      <c r="P9893" s="226"/>
      <c r="Q9893" s="4"/>
    </row>
    <row r="9894" spans="2:17" x14ac:dyDescent="0.2">
      <c r="B9894" s="13"/>
      <c r="C9894"/>
      <c r="P9894" s="226"/>
      <c r="Q9894" s="4"/>
    </row>
    <row r="9895" spans="2:17" x14ac:dyDescent="0.2">
      <c r="B9895" s="13"/>
      <c r="C9895"/>
      <c r="P9895" s="226"/>
      <c r="Q9895" s="4"/>
    </row>
    <row r="9896" spans="2:17" x14ac:dyDescent="0.2">
      <c r="B9896" s="13"/>
      <c r="C9896"/>
      <c r="P9896" s="226"/>
      <c r="Q9896" s="4"/>
    </row>
    <row r="9897" spans="2:17" x14ac:dyDescent="0.2">
      <c r="B9897" s="13"/>
      <c r="C9897"/>
      <c r="P9897" s="226"/>
      <c r="Q9897" s="4"/>
    </row>
    <row r="9898" spans="2:17" x14ac:dyDescent="0.2">
      <c r="B9898" s="13"/>
      <c r="C9898"/>
      <c r="P9898" s="226"/>
      <c r="Q9898" s="4"/>
    </row>
    <row r="9899" spans="2:17" x14ac:dyDescent="0.2">
      <c r="B9899" s="13"/>
      <c r="C9899"/>
      <c r="P9899" s="226"/>
      <c r="Q9899" s="4"/>
    </row>
    <row r="9900" spans="2:17" x14ac:dyDescent="0.2">
      <c r="B9900" s="13"/>
      <c r="C9900"/>
      <c r="P9900" s="226"/>
      <c r="Q9900" s="4"/>
    </row>
    <row r="9901" spans="2:17" x14ac:dyDescent="0.2">
      <c r="B9901" s="13"/>
      <c r="C9901"/>
      <c r="P9901" s="226"/>
      <c r="Q9901" s="4"/>
    </row>
    <row r="9902" spans="2:17" x14ac:dyDescent="0.2">
      <c r="B9902" s="13"/>
      <c r="C9902"/>
      <c r="P9902" s="226"/>
      <c r="Q9902" s="4"/>
    </row>
    <row r="9903" spans="2:17" x14ac:dyDescent="0.2">
      <c r="B9903" s="13"/>
      <c r="C9903"/>
      <c r="P9903" s="226"/>
      <c r="Q9903" s="4"/>
    </row>
    <row r="9904" spans="2:17" x14ac:dyDescent="0.2">
      <c r="B9904" s="13"/>
      <c r="C9904"/>
      <c r="P9904" s="226"/>
      <c r="Q9904" s="4"/>
    </row>
    <row r="9905" spans="2:17" x14ac:dyDescent="0.2">
      <c r="B9905" s="13"/>
      <c r="C9905"/>
      <c r="P9905" s="226"/>
      <c r="Q9905" s="4"/>
    </row>
    <row r="9906" spans="2:17" x14ac:dyDescent="0.2">
      <c r="B9906" s="13"/>
      <c r="C9906"/>
      <c r="P9906" s="226"/>
      <c r="Q9906" s="4"/>
    </row>
    <row r="9907" spans="2:17" x14ac:dyDescent="0.2">
      <c r="B9907" s="13"/>
      <c r="C9907"/>
      <c r="P9907" s="226"/>
      <c r="Q9907" s="4"/>
    </row>
    <row r="9908" spans="2:17" x14ac:dyDescent="0.2">
      <c r="B9908" s="13"/>
      <c r="C9908"/>
      <c r="P9908" s="226"/>
      <c r="Q9908" s="4"/>
    </row>
    <row r="9909" spans="2:17" x14ac:dyDescent="0.2">
      <c r="B9909" s="13"/>
      <c r="C9909"/>
      <c r="P9909" s="226"/>
      <c r="Q9909" s="4"/>
    </row>
    <row r="9910" spans="2:17" x14ac:dyDescent="0.2">
      <c r="B9910" s="13"/>
      <c r="C9910"/>
      <c r="P9910" s="226"/>
      <c r="Q9910" s="4"/>
    </row>
    <row r="9911" spans="2:17" x14ac:dyDescent="0.2">
      <c r="B9911" s="13"/>
      <c r="C9911"/>
      <c r="P9911" s="226"/>
      <c r="Q9911" s="4"/>
    </row>
    <row r="9912" spans="2:17" x14ac:dyDescent="0.2">
      <c r="B9912" s="13"/>
      <c r="C9912"/>
      <c r="P9912" s="226"/>
      <c r="Q9912" s="4"/>
    </row>
    <row r="9913" spans="2:17" x14ac:dyDescent="0.2">
      <c r="B9913" s="13"/>
      <c r="C9913"/>
      <c r="P9913" s="226"/>
      <c r="Q9913" s="4"/>
    </row>
    <row r="9914" spans="2:17" x14ac:dyDescent="0.2">
      <c r="B9914" s="13"/>
      <c r="C9914"/>
      <c r="P9914" s="226"/>
      <c r="Q9914" s="4"/>
    </row>
    <row r="9915" spans="2:17" x14ac:dyDescent="0.2">
      <c r="B9915" s="13"/>
      <c r="C9915"/>
      <c r="P9915" s="226"/>
      <c r="Q9915" s="4"/>
    </row>
    <row r="9916" spans="2:17" x14ac:dyDescent="0.2">
      <c r="B9916" s="13"/>
      <c r="C9916"/>
      <c r="P9916" s="226"/>
      <c r="Q9916" s="4"/>
    </row>
    <row r="9917" spans="2:17" x14ac:dyDescent="0.2">
      <c r="B9917" s="13"/>
      <c r="C9917"/>
      <c r="P9917" s="226"/>
      <c r="Q9917" s="4"/>
    </row>
    <row r="9918" spans="2:17" x14ac:dyDescent="0.2">
      <c r="B9918" s="13"/>
      <c r="C9918"/>
      <c r="P9918" s="226"/>
      <c r="Q9918" s="4"/>
    </row>
    <row r="9919" spans="2:17" x14ac:dyDescent="0.2">
      <c r="B9919" s="13"/>
      <c r="C9919"/>
      <c r="P9919" s="226"/>
      <c r="Q9919" s="4"/>
    </row>
    <row r="9920" spans="2:17" x14ac:dyDescent="0.2">
      <c r="B9920" s="13"/>
      <c r="C9920"/>
      <c r="P9920" s="226"/>
      <c r="Q9920" s="4"/>
    </row>
    <row r="9921" spans="2:17" x14ac:dyDescent="0.2">
      <c r="B9921" s="13"/>
      <c r="C9921"/>
      <c r="P9921" s="226"/>
      <c r="Q9921" s="4"/>
    </row>
    <row r="9922" spans="2:17" x14ac:dyDescent="0.2">
      <c r="B9922" s="13"/>
      <c r="C9922"/>
      <c r="P9922" s="226"/>
      <c r="Q9922" s="4"/>
    </row>
    <row r="9923" spans="2:17" x14ac:dyDescent="0.2">
      <c r="B9923" s="13"/>
      <c r="C9923"/>
      <c r="P9923" s="226"/>
      <c r="Q9923" s="4"/>
    </row>
    <row r="9924" spans="2:17" x14ac:dyDescent="0.2">
      <c r="B9924" s="13"/>
      <c r="C9924"/>
      <c r="P9924" s="226"/>
      <c r="Q9924" s="4"/>
    </row>
    <row r="9925" spans="2:17" x14ac:dyDescent="0.2">
      <c r="B9925" s="13"/>
      <c r="C9925"/>
      <c r="P9925" s="226"/>
      <c r="Q9925" s="4"/>
    </row>
    <row r="9926" spans="2:17" x14ac:dyDescent="0.2">
      <c r="B9926" s="13"/>
      <c r="C9926"/>
      <c r="P9926" s="226"/>
      <c r="Q9926" s="4"/>
    </row>
    <row r="9927" spans="2:17" x14ac:dyDescent="0.2">
      <c r="B9927" s="13"/>
      <c r="C9927"/>
      <c r="P9927" s="226"/>
      <c r="Q9927" s="4"/>
    </row>
    <row r="9928" spans="2:17" x14ac:dyDescent="0.2">
      <c r="B9928" s="13"/>
      <c r="C9928"/>
      <c r="P9928" s="226"/>
      <c r="Q9928" s="4"/>
    </row>
    <row r="9929" spans="2:17" x14ac:dyDescent="0.2">
      <c r="B9929" s="13"/>
      <c r="C9929"/>
      <c r="P9929" s="226"/>
      <c r="Q9929" s="4"/>
    </row>
    <row r="9930" spans="2:17" x14ac:dyDescent="0.2">
      <c r="B9930" s="13"/>
      <c r="C9930"/>
      <c r="P9930" s="226"/>
      <c r="Q9930" s="4"/>
    </row>
    <row r="9931" spans="2:17" x14ac:dyDescent="0.2">
      <c r="B9931" s="13"/>
      <c r="C9931"/>
      <c r="P9931" s="226"/>
      <c r="Q9931" s="4"/>
    </row>
    <row r="9932" spans="2:17" x14ac:dyDescent="0.2">
      <c r="B9932" s="13"/>
      <c r="C9932"/>
      <c r="P9932" s="226"/>
      <c r="Q9932" s="4"/>
    </row>
    <row r="9933" spans="2:17" x14ac:dyDescent="0.2">
      <c r="B9933" s="13"/>
      <c r="C9933"/>
      <c r="P9933" s="226"/>
      <c r="Q9933" s="4"/>
    </row>
    <row r="9934" spans="2:17" x14ac:dyDescent="0.2">
      <c r="B9934" s="13"/>
      <c r="C9934"/>
      <c r="P9934" s="226"/>
      <c r="Q9934" s="4"/>
    </row>
    <row r="9935" spans="2:17" x14ac:dyDescent="0.2">
      <c r="B9935" s="13"/>
      <c r="C9935"/>
      <c r="P9935" s="226"/>
      <c r="Q9935" s="4"/>
    </row>
    <row r="9936" spans="2:17" x14ac:dyDescent="0.2">
      <c r="B9936" s="13"/>
      <c r="C9936"/>
      <c r="P9936" s="226"/>
      <c r="Q9936" s="4"/>
    </row>
    <row r="9937" spans="2:17" x14ac:dyDescent="0.2">
      <c r="B9937" s="13"/>
      <c r="C9937"/>
      <c r="P9937" s="226"/>
      <c r="Q9937" s="4"/>
    </row>
    <row r="9938" spans="2:17" x14ac:dyDescent="0.2">
      <c r="B9938" s="13"/>
      <c r="C9938"/>
      <c r="P9938" s="226"/>
      <c r="Q9938" s="4"/>
    </row>
    <row r="9939" spans="2:17" x14ac:dyDescent="0.2">
      <c r="B9939" s="13"/>
      <c r="C9939"/>
      <c r="P9939" s="226"/>
      <c r="Q9939" s="4"/>
    </row>
    <row r="9940" spans="2:17" x14ac:dyDescent="0.2">
      <c r="B9940" s="13"/>
      <c r="C9940"/>
      <c r="P9940" s="226"/>
      <c r="Q9940" s="4"/>
    </row>
    <row r="9941" spans="2:17" x14ac:dyDescent="0.2">
      <c r="B9941" s="13"/>
      <c r="C9941"/>
      <c r="P9941" s="226"/>
      <c r="Q9941" s="4"/>
    </row>
    <row r="9942" spans="2:17" x14ac:dyDescent="0.2">
      <c r="B9942" s="13"/>
      <c r="C9942"/>
      <c r="P9942" s="226"/>
      <c r="Q9942" s="4"/>
    </row>
    <row r="9943" spans="2:17" x14ac:dyDescent="0.2">
      <c r="B9943" s="13"/>
      <c r="C9943"/>
      <c r="P9943" s="226"/>
      <c r="Q9943" s="4"/>
    </row>
    <row r="9944" spans="2:17" x14ac:dyDescent="0.2">
      <c r="B9944" s="13"/>
      <c r="C9944"/>
      <c r="P9944" s="226"/>
      <c r="Q9944" s="4"/>
    </row>
    <row r="9945" spans="2:17" x14ac:dyDescent="0.2">
      <c r="B9945" s="13"/>
      <c r="C9945"/>
      <c r="P9945" s="226"/>
      <c r="Q9945" s="4"/>
    </row>
    <row r="9946" spans="2:17" x14ac:dyDescent="0.2">
      <c r="B9946" s="13"/>
      <c r="C9946"/>
      <c r="P9946" s="226"/>
      <c r="Q9946" s="4"/>
    </row>
    <row r="9947" spans="2:17" x14ac:dyDescent="0.2">
      <c r="B9947" s="13"/>
      <c r="C9947"/>
      <c r="P9947" s="226"/>
      <c r="Q9947" s="4"/>
    </row>
    <row r="9948" spans="2:17" x14ac:dyDescent="0.2">
      <c r="B9948" s="13"/>
      <c r="C9948"/>
      <c r="P9948" s="226"/>
      <c r="Q9948" s="4"/>
    </row>
    <row r="9949" spans="2:17" x14ac:dyDescent="0.2">
      <c r="B9949" s="13"/>
      <c r="C9949"/>
      <c r="P9949" s="226"/>
      <c r="Q9949" s="4"/>
    </row>
    <row r="9950" spans="2:17" x14ac:dyDescent="0.2">
      <c r="B9950" s="13"/>
      <c r="C9950"/>
      <c r="P9950" s="226"/>
      <c r="Q9950" s="4"/>
    </row>
    <row r="9951" spans="2:17" x14ac:dyDescent="0.2">
      <c r="B9951" s="13"/>
      <c r="C9951"/>
      <c r="P9951" s="226"/>
      <c r="Q9951" s="4"/>
    </row>
    <row r="9952" spans="2:17" x14ac:dyDescent="0.2">
      <c r="B9952" s="13"/>
      <c r="C9952"/>
      <c r="P9952" s="226"/>
      <c r="Q9952" s="4"/>
    </row>
    <row r="9953" spans="2:17" x14ac:dyDescent="0.2">
      <c r="B9953" s="13"/>
      <c r="C9953"/>
      <c r="P9953" s="226"/>
      <c r="Q9953" s="4"/>
    </row>
    <row r="9954" spans="2:17" x14ac:dyDescent="0.2">
      <c r="B9954" s="13"/>
      <c r="C9954"/>
      <c r="P9954" s="226"/>
      <c r="Q9954" s="4"/>
    </row>
    <row r="9955" spans="2:17" x14ac:dyDescent="0.2">
      <c r="B9955" s="13"/>
      <c r="C9955"/>
      <c r="P9955" s="226"/>
      <c r="Q9955" s="4"/>
    </row>
    <row r="9956" spans="2:17" x14ac:dyDescent="0.2">
      <c r="B9956" s="13"/>
      <c r="C9956"/>
      <c r="P9956" s="226"/>
      <c r="Q9956" s="4"/>
    </row>
    <row r="9957" spans="2:17" x14ac:dyDescent="0.2">
      <c r="B9957" s="13"/>
      <c r="C9957"/>
      <c r="P9957" s="226"/>
      <c r="Q9957" s="4"/>
    </row>
    <row r="9958" spans="2:17" x14ac:dyDescent="0.2">
      <c r="B9958" s="13"/>
      <c r="C9958"/>
      <c r="P9958" s="226"/>
      <c r="Q9958" s="4"/>
    </row>
    <row r="9959" spans="2:17" x14ac:dyDescent="0.2">
      <c r="B9959" s="13"/>
      <c r="C9959"/>
      <c r="P9959" s="226"/>
      <c r="Q9959" s="4"/>
    </row>
    <row r="9960" spans="2:17" x14ac:dyDescent="0.2">
      <c r="B9960" s="13"/>
      <c r="C9960"/>
      <c r="P9960" s="226"/>
      <c r="Q9960" s="4"/>
    </row>
    <row r="9961" spans="2:17" x14ac:dyDescent="0.2">
      <c r="B9961" s="13"/>
      <c r="C9961"/>
      <c r="P9961" s="226"/>
      <c r="Q9961" s="4"/>
    </row>
    <row r="9962" spans="2:17" x14ac:dyDescent="0.2">
      <c r="B9962" s="13"/>
      <c r="C9962"/>
      <c r="P9962" s="226"/>
      <c r="Q9962" s="4"/>
    </row>
    <row r="9963" spans="2:17" x14ac:dyDescent="0.2">
      <c r="B9963" s="13"/>
      <c r="C9963"/>
      <c r="P9963" s="226"/>
      <c r="Q9963" s="4"/>
    </row>
    <row r="9964" spans="2:17" x14ac:dyDescent="0.2">
      <c r="B9964" s="13"/>
      <c r="C9964"/>
      <c r="P9964" s="226"/>
      <c r="Q9964" s="4"/>
    </row>
    <row r="9965" spans="2:17" x14ac:dyDescent="0.2">
      <c r="B9965" s="13"/>
      <c r="C9965"/>
      <c r="P9965" s="226"/>
      <c r="Q9965" s="4"/>
    </row>
    <row r="9966" spans="2:17" x14ac:dyDescent="0.2">
      <c r="B9966" s="13"/>
      <c r="C9966"/>
      <c r="P9966" s="226"/>
      <c r="Q9966" s="4"/>
    </row>
    <row r="9967" spans="2:17" x14ac:dyDescent="0.2">
      <c r="B9967" s="13"/>
      <c r="C9967"/>
      <c r="P9967" s="226"/>
      <c r="Q9967" s="4"/>
    </row>
    <row r="9968" spans="2:17" x14ac:dyDescent="0.2">
      <c r="B9968" s="13"/>
      <c r="C9968"/>
      <c r="P9968" s="226"/>
      <c r="Q9968" s="4"/>
    </row>
    <row r="9969" spans="2:17" x14ac:dyDescent="0.2">
      <c r="B9969" s="13"/>
      <c r="C9969"/>
      <c r="P9969" s="226"/>
      <c r="Q9969" s="4"/>
    </row>
    <row r="9970" spans="2:17" x14ac:dyDescent="0.2">
      <c r="B9970" s="13"/>
      <c r="C9970"/>
      <c r="P9970" s="226"/>
      <c r="Q9970" s="4"/>
    </row>
    <row r="9971" spans="2:17" x14ac:dyDescent="0.2">
      <c r="B9971" s="13"/>
      <c r="C9971"/>
      <c r="P9971" s="226"/>
      <c r="Q9971" s="4"/>
    </row>
    <row r="9972" spans="2:17" x14ac:dyDescent="0.2">
      <c r="B9972" s="13"/>
      <c r="C9972"/>
      <c r="P9972" s="226"/>
      <c r="Q9972" s="4"/>
    </row>
    <row r="9973" spans="2:17" x14ac:dyDescent="0.2">
      <c r="B9973" s="13"/>
      <c r="C9973"/>
      <c r="P9973" s="226"/>
      <c r="Q9973" s="4"/>
    </row>
    <row r="9974" spans="2:17" x14ac:dyDescent="0.2">
      <c r="B9974" s="13"/>
      <c r="C9974"/>
      <c r="P9974" s="226"/>
      <c r="Q9974" s="4"/>
    </row>
    <row r="9975" spans="2:17" x14ac:dyDescent="0.2">
      <c r="B9975" s="13"/>
      <c r="C9975"/>
      <c r="P9975" s="226"/>
      <c r="Q9975" s="4"/>
    </row>
    <row r="9976" spans="2:17" x14ac:dyDescent="0.2">
      <c r="B9976" s="13"/>
      <c r="C9976"/>
      <c r="P9976" s="226"/>
      <c r="Q9976" s="4"/>
    </row>
    <row r="9977" spans="2:17" x14ac:dyDescent="0.2">
      <c r="B9977" s="13"/>
      <c r="C9977"/>
      <c r="P9977" s="226"/>
      <c r="Q9977" s="4"/>
    </row>
    <row r="9978" spans="2:17" x14ac:dyDescent="0.2">
      <c r="B9978" s="13"/>
      <c r="C9978"/>
      <c r="P9978" s="226"/>
      <c r="Q9978" s="4"/>
    </row>
    <row r="9979" spans="2:17" x14ac:dyDescent="0.2">
      <c r="B9979" s="13"/>
      <c r="C9979"/>
      <c r="P9979" s="226"/>
      <c r="Q9979" s="4"/>
    </row>
    <row r="9980" spans="2:17" x14ac:dyDescent="0.2">
      <c r="B9980" s="13"/>
      <c r="C9980"/>
      <c r="P9980" s="226"/>
      <c r="Q9980" s="4"/>
    </row>
    <row r="9981" spans="2:17" x14ac:dyDescent="0.2">
      <c r="B9981" s="13"/>
      <c r="C9981"/>
      <c r="P9981" s="226"/>
      <c r="Q9981" s="4"/>
    </row>
    <row r="9982" spans="2:17" x14ac:dyDescent="0.2">
      <c r="B9982" s="13"/>
      <c r="C9982"/>
      <c r="P9982" s="226"/>
      <c r="Q9982" s="4"/>
    </row>
    <row r="9983" spans="2:17" x14ac:dyDescent="0.2">
      <c r="B9983" s="13"/>
      <c r="C9983"/>
      <c r="P9983" s="226"/>
      <c r="Q9983" s="4"/>
    </row>
    <row r="9984" spans="2:17" x14ac:dyDescent="0.2">
      <c r="B9984" s="13"/>
      <c r="C9984"/>
      <c r="P9984" s="226"/>
      <c r="Q9984" s="4"/>
    </row>
    <row r="9985" spans="2:17" x14ac:dyDescent="0.2">
      <c r="B9985" s="13"/>
      <c r="C9985"/>
      <c r="P9985" s="226"/>
      <c r="Q9985" s="4"/>
    </row>
    <row r="9986" spans="2:17" x14ac:dyDescent="0.2">
      <c r="B9986" s="13"/>
      <c r="C9986"/>
      <c r="P9986" s="226"/>
      <c r="Q9986" s="4"/>
    </row>
    <row r="9987" spans="2:17" x14ac:dyDescent="0.2">
      <c r="B9987" s="13"/>
      <c r="C9987"/>
      <c r="P9987" s="226"/>
      <c r="Q9987" s="4"/>
    </row>
    <row r="9988" spans="2:17" x14ac:dyDescent="0.2">
      <c r="B9988" s="13"/>
      <c r="C9988"/>
      <c r="P9988" s="226"/>
      <c r="Q9988" s="4"/>
    </row>
    <row r="9989" spans="2:17" x14ac:dyDescent="0.2">
      <c r="B9989" s="13"/>
      <c r="C9989"/>
      <c r="P9989" s="226"/>
      <c r="Q9989" s="4"/>
    </row>
    <row r="9990" spans="2:17" x14ac:dyDescent="0.2">
      <c r="B9990" s="13"/>
      <c r="C9990"/>
      <c r="P9990" s="226"/>
      <c r="Q9990" s="4"/>
    </row>
    <row r="9991" spans="2:17" x14ac:dyDescent="0.2">
      <c r="B9991" s="13"/>
      <c r="C9991"/>
      <c r="P9991" s="226"/>
      <c r="Q9991" s="4"/>
    </row>
    <row r="9992" spans="2:17" x14ac:dyDescent="0.2">
      <c r="B9992" s="13"/>
      <c r="C9992"/>
      <c r="P9992" s="226"/>
      <c r="Q9992" s="4"/>
    </row>
    <row r="9993" spans="2:17" x14ac:dyDescent="0.2">
      <c r="B9993" s="13"/>
      <c r="C9993"/>
      <c r="P9993" s="226"/>
      <c r="Q9993" s="4"/>
    </row>
    <row r="9994" spans="2:17" x14ac:dyDescent="0.2">
      <c r="B9994" s="13"/>
      <c r="C9994"/>
      <c r="P9994" s="226"/>
      <c r="Q9994" s="4"/>
    </row>
    <row r="9995" spans="2:17" x14ac:dyDescent="0.2">
      <c r="B9995" s="13"/>
      <c r="C9995"/>
      <c r="P9995" s="226"/>
      <c r="Q9995" s="4"/>
    </row>
    <row r="9996" spans="2:17" x14ac:dyDescent="0.2">
      <c r="B9996" s="13"/>
      <c r="C9996"/>
      <c r="P9996" s="226"/>
      <c r="Q9996" s="4"/>
    </row>
    <row r="9997" spans="2:17" x14ac:dyDescent="0.2">
      <c r="B9997" s="13"/>
      <c r="C9997"/>
      <c r="P9997" s="226"/>
      <c r="Q9997" s="4"/>
    </row>
    <row r="9998" spans="2:17" x14ac:dyDescent="0.2">
      <c r="B9998" s="13"/>
      <c r="C9998"/>
      <c r="P9998" s="226"/>
      <c r="Q9998" s="4"/>
    </row>
    <row r="9999" spans="2:17" x14ac:dyDescent="0.2">
      <c r="B9999" s="13"/>
      <c r="C9999"/>
      <c r="P9999" s="226"/>
      <c r="Q9999" s="4"/>
    </row>
    <row r="10000" spans="2:17" x14ac:dyDescent="0.2">
      <c r="B10000" s="13"/>
      <c r="C10000"/>
      <c r="P10000" s="226"/>
      <c r="Q10000" s="4"/>
    </row>
    <row r="10001" spans="2:17" x14ac:dyDescent="0.2">
      <c r="B10001" s="13"/>
      <c r="C10001"/>
      <c r="P10001" s="226"/>
      <c r="Q10001" s="4"/>
    </row>
    <row r="10002" spans="2:17" x14ac:dyDescent="0.2">
      <c r="B10002" s="13"/>
      <c r="C10002"/>
      <c r="P10002" s="226"/>
      <c r="Q10002" s="4"/>
    </row>
    <row r="10003" spans="2:17" x14ac:dyDescent="0.2">
      <c r="B10003" s="13"/>
      <c r="C10003"/>
      <c r="P10003" s="226"/>
      <c r="Q10003" s="4"/>
    </row>
    <row r="10004" spans="2:17" x14ac:dyDescent="0.2">
      <c r="B10004" s="13"/>
      <c r="C10004"/>
      <c r="P10004" s="226"/>
      <c r="Q10004" s="4"/>
    </row>
    <row r="10005" spans="2:17" x14ac:dyDescent="0.2">
      <c r="B10005" s="13"/>
      <c r="C10005"/>
      <c r="P10005" s="226"/>
      <c r="Q10005" s="4"/>
    </row>
    <row r="10006" spans="2:17" x14ac:dyDescent="0.2">
      <c r="B10006" s="13"/>
      <c r="C10006"/>
      <c r="P10006" s="226"/>
      <c r="Q10006" s="4"/>
    </row>
    <row r="10007" spans="2:17" x14ac:dyDescent="0.2">
      <c r="B10007" s="13"/>
      <c r="C10007"/>
      <c r="P10007" s="226"/>
      <c r="Q10007" s="4"/>
    </row>
    <row r="10008" spans="2:17" x14ac:dyDescent="0.2">
      <c r="B10008" s="13"/>
      <c r="C10008"/>
      <c r="P10008" s="226"/>
      <c r="Q10008" s="4"/>
    </row>
    <row r="10009" spans="2:17" x14ac:dyDescent="0.2">
      <c r="B10009" s="13"/>
      <c r="C10009"/>
      <c r="P10009" s="226"/>
      <c r="Q10009" s="4"/>
    </row>
    <row r="10010" spans="2:17" x14ac:dyDescent="0.2">
      <c r="B10010" s="13"/>
      <c r="C10010"/>
      <c r="P10010" s="226"/>
      <c r="Q10010" s="4"/>
    </row>
    <row r="10011" spans="2:17" x14ac:dyDescent="0.2">
      <c r="B10011" s="13"/>
      <c r="C10011"/>
      <c r="P10011" s="226"/>
      <c r="Q10011" s="4"/>
    </row>
    <row r="10012" spans="2:17" x14ac:dyDescent="0.2">
      <c r="B10012" s="13"/>
      <c r="C10012"/>
      <c r="P10012" s="226"/>
      <c r="Q10012" s="4"/>
    </row>
    <row r="10013" spans="2:17" x14ac:dyDescent="0.2">
      <c r="B10013" s="13"/>
      <c r="C10013"/>
      <c r="P10013" s="226"/>
      <c r="Q10013" s="4"/>
    </row>
    <row r="10014" spans="2:17" x14ac:dyDescent="0.2">
      <c r="B10014" s="13"/>
      <c r="C10014"/>
      <c r="P10014" s="226"/>
      <c r="Q10014" s="4"/>
    </row>
    <row r="10015" spans="2:17" x14ac:dyDescent="0.2">
      <c r="B10015" s="13"/>
      <c r="C10015"/>
      <c r="P10015" s="226"/>
      <c r="Q10015" s="4"/>
    </row>
    <row r="10016" spans="2:17" x14ac:dyDescent="0.2">
      <c r="B10016" s="13"/>
      <c r="C10016"/>
      <c r="P10016" s="226"/>
      <c r="Q10016" s="4"/>
    </row>
    <row r="10017" spans="2:17" x14ac:dyDescent="0.2">
      <c r="B10017" s="13"/>
      <c r="C10017"/>
      <c r="P10017" s="226"/>
      <c r="Q10017" s="4"/>
    </row>
    <row r="10018" spans="2:17" x14ac:dyDescent="0.2">
      <c r="B10018" s="13"/>
      <c r="C10018"/>
      <c r="P10018" s="226"/>
      <c r="Q10018" s="4"/>
    </row>
    <row r="10019" spans="2:17" x14ac:dyDescent="0.2">
      <c r="B10019" s="13"/>
      <c r="C10019"/>
      <c r="P10019" s="226"/>
      <c r="Q10019" s="4"/>
    </row>
    <row r="10020" spans="2:17" x14ac:dyDescent="0.2">
      <c r="B10020" s="13"/>
      <c r="C10020"/>
      <c r="P10020" s="226"/>
      <c r="Q10020" s="4"/>
    </row>
    <row r="10021" spans="2:17" x14ac:dyDescent="0.2">
      <c r="B10021" s="13"/>
      <c r="C10021"/>
      <c r="P10021" s="226"/>
      <c r="Q10021" s="4"/>
    </row>
    <row r="10022" spans="2:17" x14ac:dyDescent="0.2">
      <c r="B10022" s="13"/>
      <c r="C10022"/>
      <c r="P10022" s="226"/>
      <c r="Q10022" s="4"/>
    </row>
    <row r="10023" spans="2:17" x14ac:dyDescent="0.2">
      <c r="B10023" s="13"/>
      <c r="C10023"/>
      <c r="P10023" s="226"/>
      <c r="Q10023" s="4"/>
    </row>
    <row r="10024" spans="2:17" x14ac:dyDescent="0.2">
      <c r="B10024" s="13"/>
      <c r="C10024"/>
      <c r="P10024" s="226"/>
      <c r="Q10024" s="4"/>
    </row>
    <row r="10025" spans="2:17" x14ac:dyDescent="0.2">
      <c r="B10025" s="13"/>
      <c r="C10025"/>
      <c r="P10025" s="226"/>
      <c r="Q10025" s="4"/>
    </row>
    <row r="10026" spans="2:17" x14ac:dyDescent="0.2">
      <c r="B10026" s="13"/>
      <c r="C10026"/>
      <c r="P10026" s="226"/>
      <c r="Q10026" s="4"/>
    </row>
    <row r="10027" spans="2:17" x14ac:dyDescent="0.2">
      <c r="B10027" s="13"/>
      <c r="C10027"/>
      <c r="P10027" s="226"/>
      <c r="Q10027" s="4"/>
    </row>
    <row r="10028" spans="2:17" x14ac:dyDescent="0.2">
      <c r="B10028" s="13"/>
      <c r="C10028"/>
      <c r="P10028" s="226"/>
      <c r="Q10028" s="4"/>
    </row>
    <row r="10029" spans="2:17" x14ac:dyDescent="0.2">
      <c r="B10029" s="13"/>
      <c r="C10029"/>
      <c r="P10029" s="226"/>
      <c r="Q10029" s="4"/>
    </row>
    <row r="10030" spans="2:17" x14ac:dyDescent="0.2">
      <c r="B10030" s="13"/>
      <c r="C10030"/>
      <c r="P10030" s="226"/>
      <c r="Q10030" s="4"/>
    </row>
    <row r="10031" spans="2:17" x14ac:dyDescent="0.2">
      <c r="B10031" s="13"/>
      <c r="C10031"/>
      <c r="P10031" s="226"/>
      <c r="Q10031" s="4"/>
    </row>
    <row r="10032" spans="2:17" x14ac:dyDescent="0.2">
      <c r="B10032" s="13"/>
      <c r="C10032"/>
      <c r="P10032" s="226"/>
      <c r="Q10032" s="4"/>
    </row>
    <row r="10033" spans="2:17" x14ac:dyDescent="0.2">
      <c r="B10033" s="13"/>
      <c r="C10033"/>
      <c r="P10033" s="226"/>
      <c r="Q10033" s="4"/>
    </row>
    <row r="10034" spans="2:17" x14ac:dyDescent="0.2">
      <c r="B10034" s="13"/>
      <c r="C10034"/>
      <c r="P10034" s="226"/>
      <c r="Q10034" s="4"/>
    </row>
    <row r="10035" spans="2:17" x14ac:dyDescent="0.2">
      <c r="B10035" s="13"/>
      <c r="C10035"/>
      <c r="P10035" s="226"/>
      <c r="Q10035" s="4"/>
    </row>
    <row r="10036" spans="2:17" x14ac:dyDescent="0.2">
      <c r="B10036" s="13"/>
      <c r="C10036"/>
      <c r="P10036" s="226"/>
      <c r="Q10036" s="4"/>
    </row>
    <row r="10037" spans="2:17" x14ac:dyDescent="0.2">
      <c r="B10037" s="13"/>
      <c r="C10037"/>
      <c r="P10037" s="226"/>
      <c r="Q10037" s="4"/>
    </row>
    <row r="10038" spans="2:17" x14ac:dyDescent="0.2">
      <c r="B10038" s="13"/>
      <c r="C10038"/>
      <c r="P10038" s="226"/>
      <c r="Q10038" s="4"/>
    </row>
    <row r="10039" spans="2:17" x14ac:dyDescent="0.2">
      <c r="B10039" s="13"/>
      <c r="C10039"/>
      <c r="P10039" s="226"/>
      <c r="Q10039" s="4"/>
    </row>
    <row r="10040" spans="2:17" x14ac:dyDescent="0.2">
      <c r="B10040" s="13"/>
      <c r="C10040"/>
      <c r="P10040" s="226"/>
      <c r="Q10040" s="4"/>
    </row>
    <row r="10041" spans="2:17" x14ac:dyDescent="0.2">
      <c r="B10041" s="13"/>
      <c r="C10041"/>
      <c r="P10041" s="226"/>
      <c r="Q10041" s="4"/>
    </row>
    <row r="10042" spans="2:17" x14ac:dyDescent="0.2">
      <c r="B10042" s="13"/>
      <c r="C10042"/>
      <c r="P10042" s="226"/>
      <c r="Q10042" s="4"/>
    </row>
    <row r="10043" spans="2:17" x14ac:dyDescent="0.2">
      <c r="B10043" s="13"/>
      <c r="C10043"/>
      <c r="P10043" s="226"/>
      <c r="Q10043" s="4"/>
    </row>
    <row r="10044" spans="2:17" x14ac:dyDescent="0.2">
      <c r="B10044" s="13"/>
      <c r="C10044"/>
      <c r="P10044" s="226"/>
      <c r="Q10044" s="4"/>
    </row>
    <row r="10045" spans="2:17" x14ac:dyDescent="0.2">
      <c r="B10045" s="13"/>
      <c r="C10045"/>
      <c r="P10045" s="226"/>
      <c r="Q10045" s="4"/>
    </row>
    <row r="10046" spans="2:17" x14ac:dyDescent="0.2">
      <c r="B10046" s="13"/>
      <c r="C10046"/>
      <c r="P10046" s="226"/>
      <c r="Q10046" s="4"/>
    </row>
    <row r="10047" spans="2:17" x14ac:dyDescent="0.2">
      <c r="B10047" s="13"/>
      <c r="C10047"/>
      <c r="P10047" s="226"/>
      <c r="Q10047" s="4"/>
    </row>
    <row r="10048" spans="2:17" x14ac:dyDescent="0.2">
      <c r="B10048" s="13"/>
      <c r="C10048"/>
      <c r="P10048" s="226"/>
      <c r="Q10048" s="4"/>
    </row>
    <row r="10049" spans="2:17" x14ac:dyDescent="0.2">
      <c r="B10049" s="13"/>
      <c r="C10049"/>
      <c r="P10049" s="226"/>
      <c r="Q10049" s="4"/>
    </row>
    <row r="10050" spans="2:17" x14ac:dyDescent="0.2">
      <c r="B10050" s="13"/>
      <c r="C10050"/>
      <c r="P10050" s="226"/>
      <c r="Q10050" s="4"/>
    </row>
    <row r="10051" spans="2:17" x14ac:dyDescent="0.2">
      <c r="B10051" s="13"/>
      <c r="C10051"/>
      <c r="P10051" s="226"/>
      <c r="Q10051" s="4"/>
    </row>
    <row r="10052" spans="2:17" x14ac:dyDescent="0.2">
      <c r="B10052" s="13"/>
      <c r="C10052"/>
      <c r="P10052" s="226"/>
      <c r="Q10052" s="4"/>
    </row>
    <row r="10053" spans="2:17" x14ac:dyDescent="0.2">
      <c r="B10053" s="13"/>
      <c r="C10053"/>
      <c r="P10053" s="226"/>
      <c r="Q10053" s="4"/>
    </row>
    <row r="10054" spans="2:17" x14ac:dyDescent="0.2">
      <c r="B10054" s="13"/>
      <c r="C10054"/>
      <c r="P10054" s="226"/>
      <c r="Q10054" s="4"/>
    </row>
    <row r="10055" spans="2:17" x14ac:dyDescent="0.2">
      <c r="B10055" s="13"/>
      <c r="C10055"/>
      <c r="P10055" s="226"/>
      <c r="Q10055" s="4"/>
    </row>
    <row r="10056" spans="2:17" x14ac:dyDescent="0.2">
      <c r="B10056" s="13"/>
      <c r="C10056"/>
      <c r="P10056" s="226"/>
      <c r="Q10056" s="4"/>
    </row>
    <row r="10057" spans="2:17" x14ac:dyDescent="0.2">
      <c r="B10057" s="13"/>
      <c r="C10057"/>
      <c r="P10057" s="226"/>
      <c r="Q10057" s="4"/>
    </row>
    <row r="10058" spans="2:17" x14ac:dyDescent="0.2">
      <c r="B10058" s="13"/>
      <c r="C10058"/>
      <c r="P10058" s="226"/>
      <c r="Q10058" s="4"/>
    </row>
    <row r="10059" spans="2:17" x14ac:dyDescent="0.2">
      <c r="B10059" s="13"/>
      <c r="C10059"/>
      <c r="P10059" s="226"/>
      <c r="Q10059" s="4"/>
    </row>
    <row r="10060" spans="2:17" x14ac:dyDescent="0.2">
      <c r="B10060" s="13"/>
      <c r="C10060"/>
      <c r="P10060" s="226"/>
      <c r="Q10060" s="4"/>
    </row>
    <row r="10061" spans="2:17" x14ac:dyDescent="0.2">
      <c r="B10061" s="13"/>
      <c r="C10061"/>
      <c r="P10061" s="226"/>
      <c r="Q10061" s="4"/>
    </row>
    <row r="10062" spans="2:17" x14ac:dyDescent="0.2">
      <c r="B10062" s="13"/>
      <c r="C10062"/>
      <c r="P10062" s="226"/>
      <c r="Q10062" s="4"/>
    </row>
    <row r="10063" spans="2:17" x14ac:dyDescent="0.2">
      <c r="B10063" s="13"/>
      <c r="C10063"/>
      <c r="P10063" s="226"/>
      <c r="Q10063" s="4"/>
    </row>
    <row r="10064" spans="2:17" x14ac:dyDescent="0.2">
      <c r="B10064" s="13"/>
      <c r="C10064"/>
      <c r="P10064" s="226"/>
      <c r="Q10064" s="4"/>
    </row>
    <row r="10065" spans="2:27" x14ac:dyDescent="0.2">
      <c r="B10065" s="13"/>
      <c r="C10065"/>
      <c r="P10065" s="226"/>
      <c r="Q10065" s="4"/>
    </row>
    <row r="10066" spans="2:27" x14ac:dyDescent="0.2">
      <c r="B10066" s="13"/>
      <c r="C10066"/>
      <c r="P10066" s="226"/>
      <c r="Q10066" s="4"/>
    </row>
    <row r="10067" spans="2:27" x14ac:dyDescent="0.2">
      <c r="B10067" s="13"/>
      <c r="C10067"/>
      <c r="P10067" s="226"/>
      <c r="Q10067" s="4"/>
    </row>
    <row r="10068" spans="2:27" x14ac:dyDescent="0.2">
      <c r="B10068" s="13"/>
      <c r="C10068"/>
      <c r="P10068" s="226"/>
      <c r="Q10068" s="4"/>
    </row>
    <row r="10069" spans="2:27" x14ac:dyDescent="0.2">
      <c r="B10069" s="13"/>
      <c r="C10069"/>
      <c r="P10069" s="226"/>
      <c r="Q10069" s="4"/>
    </row>
    <row r="10070" spans="2:27" x14ac:dyDescent="0.2">
      <c r="B10070" s="13"/>
      <c r="C10070"/>
      <c r="P10070" s="226"/>
      <c r="Q10070" s="4"/>
    </row>
    <row r="10071" spans="2:27" x14ac:dyDescent="0.2">
      <c r="B10071" s="13"/>
      <c r="C10071"/>
      <c r="P10071" s="226"/>
      <c r="Q10071" s="4"/>
    </row>
    <row r="10072" spans="2:27" x14ac:dyDescent="0.2">
      <c r="B10072" s="13"/>
      <c r="C10072"/>
      <c r="P10072" s="226"/>
      <c r="Q10072" s="4"/>
    </row>
    <row r="10073" spans="2:27" x14ac:dyDescent="0.2">
      <c r="B10073" s="13"/>
      <c r="C10073"/>
      <c r="P10073" s="226"/>
      <c r="Q10073" s="4"/>
    </row>
    <row r="10074" spans="2:27" x14ac:dyDescent="0.2">
      <c r="B10074" s="13"/>
      <c r="C10074"/>
      <c r="P10074" s="226"/>
      <c r="Q10074" s="4"/>
    </row>
    <row r="10075" spans="2:27" x14ac:dyDescent="0.2">
      <c r="B10075" s="13"/>
      <c r="C10075"/>
      <c r="P10075" s="226"/>
      <c r="Q10075" s="4"/>
    </row>
    <row r="10076" spans="2:27" x14ac:dyDescent="0.2">
      <c r="B10076" s="13"/>
      <c r="C10076"/>
      <c r="P10076" s="226"/>
      <c r="Q10076" s="4"/>
    </row>
    <row r="10077" spans="2:27" x14ac:dyDescent="0.2">
      <c r="B10077" s="13"/>
      <c r="C10077"/>
      <c r="P10077" s="226"/>
      <c r="Q10077" s="4"/>
    </row>
    <row r="10078" spans="2:27" x14ac:dyDescent="0.2">
      <c r="B10078" s="13"/>
      <c r="C10078"/>
      <c r="P10078" s="226"/>
      <c r="Q10078" s="4"/>
      <c r="AA10078" s="5" t="s">
        <v>6557</v>
      </c>
    </row>
    <row r="10090" spans="27:27" x14ac:dyDescent="0.2">
      <c r="AA10090" s="5"/>
    </row>
  </sheetData>
  <sheetProtection autoFilter="0"/>
  <protectedRanges>
    <protectedRange sqref="P16:Q16 P44:Q44 P1464:Q1464 S2679 P1569:Q1569 P728:Q729 P2863:Q2908 Q2562:Q2578 P2823:Q2828 P2579:Q2601 P2971:Q2985 P2621:Q2679 P2603:Q2619 P1658:Q2561 S2663:S2666 S2674:S2675 S1696 S2653:S2654" name="VZOR DOTACE_10_2"/>
    <protectedRange sqref="S2547:S2550" name="VZOR DOTACE_10_2_2"/>
    <protectedRange sqref="S2468:S2494" name="VZOR DOTACE_10_2_1"/>
    <protectedRange sqref="S2524" name="VZOR DOTACE_10_2_3"/>
    <protectedRange sqref="S1662" name="VZOR DOTACE_10_2_4"/>
    <protectedRange sqref="S2613:S2617" name="VZOR DOTACE_10_2_5"/>
    <protectedRange sqref="S2618:S2619" name="VZOR DOTACE_10_2_6"/>
    <protectedRange sqref="S2545" name="VZOR DOTACE_10_2_7"/>
    <protectedRange sqref="S2602" name="VZOR DOTACE_10_2_8"/>
    <protectedRange sqref="S2529:S2539" name="VZOR DOTACE_10_2_9"/>
    <protectedRange sqref="S2541" name="VZOR DOTACE_10_2_10"/>
    <protectedRange sqref="S2553:S2560" name="VZOR DOTACE_10_2_11"/>
    <protectedRange sqref="S2579:S2597" name="VZOR DOTACE_10_2_12"/>
    <protectedRange sqref="S2598:S2601" name="VZOR DOTACE_10_2_13"/>
    <protectedRange sqref="S2624:S2627" name="VZOR DOTACE_10_2_14"/>
    <protectedRange sqref="S1889" name="VZOR DOTACE_10_2_15"/>
    <protectedRange sqref="S1913" name="VZOR DOTACE_10_2_16"/>
    <protectedRange sqref="S2546" name="VZOR DOTACE_10_2_17"/>
    <protectedRange sqref="S2670" name="VZOR DOTACE_10_2_18"/>
    <protectedRange sqref="S2676" name="VZOR DOTACE_10_2_19"/>
    <protectedRange sqref="S2677" name="VZOR DOTACE_10_2_20"/>
    <protectedRange sqref="S2974" name="VZOR DOTACE_10_2_1_1"/>
    <protectedRange sqref="S2976" name="VZOR DOTACE_10_2_1_2"/>
    <protectedRange sqref="S1954" name="VZOR DOTACE_10_2_21"/>
    <protectedRange sqref="S1969" name="VZOR DOTACE_10_2_22"/>
    <protectedRange sqref="S1982" name="VZOR DOTACE_10_2_23"/>
    <protectedRange sqref="S2020" name="VZOR DOTACE_10_2_24"/>
    <protectedRange sqref="S2030 S2033" name="VZOR DOTACE_10_2_25"/>
    <protectedRange sqref="S2074" name="VZOR DOTACE_10_2_26"/>
    <protectedRange sqref="S2092:S2093 S2096" name="VZOR DOTACE_10_2_27"/>
    <protectedRange sqref="S2119" name="VZOR DOTACE_10_2_28"/>
    <protectedRange sqref="S2124 S2126:S2127" name="VZOR DOTACE_10_2_29"/>
    <protectedRange sqref="S2161" name="VZOR DOTACE_10_2_30"/>
    <protectedRange sqref="S2171" name="VZOR DOTACE_10_2_31"/>
    <protectedRange sqref="S2183" name="VZOR DOTACE_10_2_32"/>
    <protectedRange sqref="S2196" name="VZOR DOTACE_10_2_33"/>
    <protectedRange sqref="S2233 S2236 S2241 S2246" name="VZOR DOTACE_10_2_34"/>
    <protectedRange sqref="S2264" name="VZOR DOTACE_10_2_35"/>
    <protectedRange sqref="S2282:S2283" name="VZOR DOTACE_10_2_36"/>
    <protectedRange sqref="S2301:S2303" name="VZOR DOTACE_10_2_37"/>
    <protectedRange sqref="U2304:V2316 S2304:S2316" name="VZOR DOTACE_10_2_4_1"/>
    <protectedRange sqref="U2317:V2318 S2317:S2318" name="VZOR DOTACE_10_2_5_1"/>
    <protectedRange sqref="T2382:W2382 S2383:S2391 U2383:V2391" name="VZOR DOTACE_10_2_10_1"/>
    <protectedRange sqref="U2397:V2402 U2404:V2404 S2392:S2404 U2392:V2395" name="VZOR DOTACE_10_2_11_1"/>
    <protectedRange sqref="U2405:V2415 S2405:S2416" name="VZOR DOTACE_10_2_12_1"/>
    <protectedRange sqref="S2441" name="VZOR DOTACE_10_2_14_1"/>
    <protectedRange sqref="S2456:S2467" name="VZOR DOTACE_10_2_38"/>
    <protectedRange sqref="S2551:S2552" name="VZOR DOTACE_10_2_39"/>
    <protectedRange sqref="S2646:S2652 U2646:V2652" name="VZOR DOTACE_10_2_19_1"/>
    <protectedRange sqref="S2660:S2661" name="VZOR DOTACE_10_2_40"/>
    <protectedRange sqref="S2662" name="VZOR DOTACE_10_2_24_1"/>
    <protectedRange sqref="U2671:W2671 S2671" name="VZOR DOTACE_10_2_41"/>
    <protectedRange sqref="S2885:S2890 U2885:V2890" name="VZOR DOTACE_10_2_21_1"/>
    <protectedRange sqref="S2891 U2891:V2891" name="VZOR DOTACE_10_2_22_1"/>
    <protectedRange sqref="U1633:V1633 P1633:Q1633 S1633" name="VZOR DOTACE_10_2_43"/>
    <protectedRange sqref="U1605 P1605:Q1605" name="VZOR DOTACE_10_2_2_1"/>
    <protectedRange sqref="U2849 P2849:Q2849" name="VZOR DOTACE_10_2_2_2"/>
    <protectedRange sqref="Q1576" name="VZOR DOTACE_10_2_45"/>
    <protectedRange sqref="W1575" name="VZOR DOTACE_10_2_47"/>
    <protectedRange sqref="P1575:Q1575" name="VZOR DOTACE_10_2_3_2"/>
  </protectedRanges>
  <autoFilter ref="A6:W3026" xr:uid="{736441EC-BEE8-4EB0-9A74-FF9F3C428D66}"/>
  <mergeCells count="2">
    <mergeCell ref="B1:W1"/>
    <mergeCell ref="B2:W2"/>
  </mergeCells>
  <phoneticPr fontId="29" type="noConversion"/>
  <conditionalFormatting sqref="N335">
    <cfRule type="duplicateValues" dxfId="0" priority="1"/>
  </conditionalFormatting>
  <printOptions horizontalCentered="1"/>
  <pageMargins left="0.35433070866141736" right="0.31496062992125984" top="0.82677165354330717" bottom="0.31496062992125984" header="0.43307086614173229" footer="0.19685039370078741"/>
  <pageSetup paperSize="9" scale="34" fitToHeight="66" orientation="landscape" horizontalDpi="4294967293" verticalDpi="4294967293" r:id="rId1"/>
  <headerFooter alignWithMargins="0">
    <oddHeader>&amp;R&amp;14Str. &amp;P</oddHeader>
  </headerFooter>
  <rowBreaks count="1" manualBreakCount="1">
    <brk id="1968" min="1" max="2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8</vt:i4>
      </vt:variant>
    </vt:vector>
  </HeadingPairs>
  <TitlesOfParts>
    <vt:vector size="12" baseType="lpstr">
      <vt:lpstr>2019</vt:lpstr>
      <vt:lpstr>2020</vt:lpstr>
      <vt:lpstr>2021</vt:lpstr>
      <vt:lpstr>2022</vt:lpstr>
      <vt:lpstr>'2019'!Názvy_tisku</vt:lpstr>
      <vt:lpstr>'2020'!Názvy_tisku</vt:lpstr>
      <vt:lpstr>'2021'!Názvy_tisku</vt:lpstr>
      <vt:lpstr>'2022'!Názvy_tisku</vt:lpstr>
      <vt:lpstr>'2019'!Oblast_tisku</vt:lpstr>
      <vt:lpstr>'2020'!Oblast_tisku</vt:lpstr>
      <vt:lpstr>'2021'!Oblast_tisku</vt:lpstr>
      <vt:lpstr>'2022'!Oblast_tisku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Radikovská Eva</dc:creator>
  <cp:lastModifiedBy>Novotná Dana</cp:lastModifiedBy>
  <cp:lastPrinted>2023-05-31T09:17:58Z</cp:lastPrinted>
  <dcterms:created xsi:type="dcterms:W3CDTF">2023-03-24T09:10:43Z</dcterms:created>
  <dcterms:modified xsi:type="dcterms:W3CDTF">2023-06-01T13:26:58Z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2023-03-24T09:10:45Z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e6436cb8-da82-4f21-93f7-7e4d98a82968</vt:lpwstr>
  </property>
  <property fmtid="{D5CDD505-2E9C-101B-9397-08002B2CF9AE}" pid="8" name="MSIP_Label_690ebb53-23a2-471a-9c6e-17bd0d11311e_ContentBits">
    <vt:lpwstr>0</vt:lpwstr>
  </property>
</Properties>
</file>